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D:\2022\6. Libro electronico y CD´s ENDES 2021\Lib2002\"/>
    </mc:Choice>
  </mc:AlternateContent>
  <xr:revisionPtr revIDLastSave="0" documentId="13_ncr:1_{204C607D-2C5E-4996-AAC8-50883FF0A5C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1" sheetId="1" r:id="rId1"/>
    <sheet name="C2" sheetId="2" r:id="rId2"/>
    <sheet name="C3" sheetId="3" r:id="rId3"/>
    <sheet name="C4" sheetId="25" r:id="rId4"/>
    <sheet name="C5" sheetId="5" r:id="rId5"/>
    <sheet name="C6" sheetId="6" r:id="rId6"/>
    <sheet name="C7" sheetId="26" r:id="rId7"/>
    <sheet name="C8" sheetId="8" r:id="rId8"/>
    <sheet name="C9" sheetId="9" r:id="rId9"/>
    <sheet name="C10" sheetId="10" r:id="rId10"/>
    <sheet name="C11" sheetId="11" r:id="rId11"/>
    <sheet name="C12" sheetId="12" r:id="rId12"/>
    <sheet name="C13" sheetId="13" r:id="rId13"/>
    <sheet name="C14" sheetId="15" r:id="rId14"/>
    <sheet name="MP" sheetId="77" r:id="rId15"/>
    <sheet name="C15" sheetId="81" r:id="rId16"/>
    <sheet name="C16" sheetId="78" r:id="rId17"/>
    <sheet name="C17" sheetId="79" r:id="rId18"/>
    <sheet name="C18" sheetId="80" r:id="rId19"/>
    <sheet name="C19" sheetId="89" r:id="rId20"/>
    <sheet name="C20" sheetId="90" r:id="rId21"/>
    <sheet name="C21" sheetId="84" r:id="rId22"/>
    <sheet name="C22" sheetId="91" r:id="rId23"/>
    <sheet name="PJ" sheetId="70" r:id="rId24"/>
    <sheet name="C23" sheetId="71" r:id="rId25"/>
    <sheet name="C24" sheetId="72" r:id="rId26"/>
    <sheet name="C25" sheetId="92" r:id="rId27"/>
    <sheet name="C26" sheetId="74" r:id="rId28"/>
    <sheet name="INPE" sheetId="61" r:id="rId29"/>
    <sheet name="C27" sheetId="52" r:id="rId30"/>
    <sheet name="C28" sheetId="53" r:id="rId31"/>
    <sheet name="C29" sheetId="54" r:id="rId32"/>
    <sheet name="C30" sheetId="55" r:id="rId33"/>
    <sheet name="C31" sheetId="56" r:id="rId34"/>
    <sheet name="C32" sheetId="57" r:id="rId35"/>
    <sheet name="C33" sheetId="58" r:id="rId36"/>
    <sheet name="C34" sheetId="59" r:id="rId37"/>
    <sheet name="C35" sheetId="60" r:id="rId38"/>
    <sheet name="MINJUS" sheetId="63" r:id="rId39"/>
    <sheet name="C36" sheetId="64" r:id="rId40"/>
    <sheet name="C37" sheetId="65" r:id="rId41"/>
    <sheet name="C38" sheetId="66" r:id="rId42"/>
    <sheet name="C39" sheetId="67" r:id="rId43"/>
    <sheet name="C40" sheetId="68" r:id="rId44"/>
    <sheet name="C41" sheetId="69" r:id="rId45"/>
    <sheet name="VF" sheetId="62" r:id="rId46"/>
    <sheet name="C42" sheetId="27" r:id="rId47"/>
    <sheet name="C43" sheetId="28" r:id="rId48"/>
    <sheet name="C44" sheetId="29" r:id="rId49"/>
    <sheet name="C45" sheetId="30" r:id="rId50"/>
    <sheet name="C46" sheetId="31" r:id="rId51"/>
    <sheet name="C47" sheetId="32" r:id="rId52"/>
    <sheet name="C48" sheetId="33" r:id="rId53"/>
    <sheet name="C49" sheetId="34" r:id="rId54"/>
    <sheet name="C50" sheetId="35" r:id="rId55"/>
    <sheet name="C51" sheetId="36" r:id="rId56"/>
    <sheet name="C52" sheetId="37" r:id="rId57"/>
    <sheet name="C53" sheetId="38" r:id="rId58"/>
    <sheet name="C54" sheetId="39" r:id="rId59"/>
    <sheet name="C55" sheetId="88" r:id="rId60"/>
    <sheet name="VICTIM" sheetId="40" r:id="rId61"/>
    <sheet name="C56" sheetId="41" r:id="rId62"/>
    <sheet name="C57" sheetId="42" r:id="rId63"/>
    <sheet name="C58" sheetId="43" r:id="rId64"/>
    <sheet name="C59" sheetId="44" r:id="rId65"/>
    <sheet name="C60" sheetId="45" r:id="rId66"/>
    <sheet name="C61" sheetId="46" r:id="rId67"/>
    <sheet name="C62" sheetId="47" r:id="rId68"/>
    <sheet name="C63" sheetId="48" r:id="rId69"/>
    <sheet name="C64" sheetId="49" r:id="rId70"/>
    <sheet name="C65" sheetId="50" r:id="rId71"/>
    <sheet name="C66" sheetId="51" r:id="rId72"/>
  </sheets>
  <definedNames>
    <definedName name="_xlnm._FilterDatabase" localSheetId="0" hidden="1">'C1'!$A$6:$J$2121</definedName>
    <definedName name="_xlnm._FilterDatabase" localSheetId="1" hidden="1">'C2'!$A$6:$R$2121</definedName>
    <definedName name="_xlnm._FilterDatabase" localSheetId="2" hidden="1">'C3'!$A$6:$I$2121</definedName>
    <definedName name="_xlnm._FilterDatabase" localSheetId="3" hidden="1">'C4'!$A$6:$J$2121</definedName>
    <definedName name="_xlnm._FilterDatabase" localSheetId="4" hidden="1">'C5'!$A$6:$I$2121</definedName>
    <definedName name="_xlnm._FilterDatabase" localSheetId="5" hidden="1">'C6'!$A$6:$N$2121</definedName>
    <definedName name="_xlnm._FilterDatabase" localSheetId="6" hidden="1">'C7'!$A$6:$N$2121</definedName>
    <definedName name="tabla1">'C6'!#REF!</definedName>
    <definedName name="tabla2">'C6'!$A$9:$A$2118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" i="92" l="1"/>
  <c r="M4" i="92"/>
  <c r="J4" i="92"/>
  <c r="G4" i="92"/>
  <c r="D4" i="92"/>
  <c r="K33" i="91" l="1"/>
  <c r="I33" i="91"/>
  <c r="G33" i="91"/>
  <c r="E33" i="91"/>
  <c r="C33" i="91"/>
  <c r="K32" i="91"/>
  <c r="I32" i="91"/>
  <c r="G32" i="91"/>
  <c r="E32" i="91"/>
  <c r="K25" i="91"/>
  <c r="I25" i="91"/>
  <c r="G25" i="91"/>
  <c r="E25" i="91"/>
  <c r="C25" i="91"/>
  <c r="K24" i="91"/>
  <c r="I24" i="91"/>
  <c r="G24" i="91"/>
  <c r="E24" i="91"/>
  <c r="C18" i="91"/>
  <c r="K17" i="91"/>
  <c r="I17" i="91"/>
  <c r="G17" i="91"/>
  <c r="E17" i="91"/>
  <c r="C17" i="91"/>
  <c r="K16" i="91"/>
  <c r="I16" i="91"/>
  <c r="G16" i="91"/>
  <c r="K12" i="91"/>
  <c r="I12" i="91"/>
  <c r="G12" i="91"/>
  <c r="E12" i="91"/>
  <c r="C12" i="91"/>
  <c r="C10" i="91"/>
  <c r="K9" i="91"/>
  <c r="I9" i="91"/>
  <c r="G9" i="91"/>
  <c r="E9" i="91"/>
  <c r="C9" i="91"/>
  <c r="K8" i="91"/>
  <c r="J5" i="91"/>
  <c r="H5" i="91"/>
  <c r="F5" i="91"/>
  <c r="D5" i="91"/>
  <c r="B5" i="91"/>
  <c r="C40" i="91" l="1"/>
  <c r="C36" i="91"/>
  <c r="C32" i="91"/>
  <c r="C28" i="91"/>
  <c r="C23" i="91"/>
  <c r="C19" i="91"/>
  <c r="C15" i="91"/>
  <c r="C11" i="91"/>
  <c r="C7" i="91"/>
  <c r="C39" i="91"/>
  <c r="C35" i="91"/>
  <c r="C31" i="91"/>
  <c r="C27" i="91"/>
  <c r="C20" i="91"/>
  <c r="C26" i="91"/>
  <c r="C34" i="91"/>
  <c r="E23" i="91"/>
  <c r="E19" i="91"/>
  <c r="E15" i="91"/>
  <c r="E11" i="91"/>
  <c r="E7" i="91"/>
  <c r="E39" i="91"/>
  <c r="E35" i="91"/>
  <c r="E31" i="91"/>
  <c r="E27" i="91"/>
  <c r="E22" i="91"/>
  <c r="E18" i="91"/>
  <c r="E14" i="91"/>
  <c r="E10" i="91"/>
  <c r="E6" i="91"/>
  <c r="E38" i="91"/>
  <c r="E34" i="91"/>
  <c r="E30" i="91"/>
  <c r="E26" i="91"/>
  <c r="E20" i="91"/>
  <c r="E28" i="91"/>
  <c r="E36" i="91"/>
  <c r="G23" i="91"/>
  <c r="G19" i="91"/>
  <c r="G15" i="91"/>
  <c r="G11" i="91"/>
  <c r="G7" i="91"/>
  <c r="G39" i="91"/>
  <c r="G35" i="91"/>
  <c r="G31" i="91"/>
  <c r="G27" i="91"/>
  <c r="G22" i="91"/>
  <c r="G18" i="91"/>
  <c r="G14" i="91"/>
  <c r="G10" i="91"/>
  <c r="G6" i="91"/>
  <c r="G38" i="91"/>
  <c r="G34" i="91"/>
  <c r="G30" i="91"/>
  <c r="G26" i="91"/>
  <c r="G20" i="91"/>
  <c r="G28" i="91"/>
  <c r="G36" i="91"/>
  <c r="I23" i="91"/>
  <c r="I19" i="91"/>
  <c r="I15" i="91"/>
  <c r="I11" i="91"/>
  <c r="I7" i="91"/>
  <c r="I39" i="91"/>
  <c r="I35" i="91"/>
  <c r="I31" i="91"/>
  <c r="I27" i="91"/>
  <c r="I22" i="91"/>
  <c r="I18" i="91"/>
  <c r="I14" i="91"/>
  <c r="I10" i="91"/>
  <c r="I6" i="91"/>
  <c r="I38" i="91"/>
  <c r="I34" i="91"/>
  <c r="I30" i="91"/>
  <c r="I26" i="91"/>
  <c r="C13" i="91"/>
  <c r="I20" i="91"/>
  <c r="I28" i="91"/>
  <c r="I36" i="91"/>
  <c r="K23" i="91"/>
  <c r="K19" i="91"/>
  <c r="K15" i="91"/>
  <c r="K11" i="91"/>
  <c r="K7" i="91"/>
  <c r="K39" i="91"/>
  <c r="K35" i="91"/>
  <c r="K31" i="91"/>
  <c r="K27" i="91"/>
  <c r="K22" i="91"/>
  <c r="K18" i="91"/>
  <c r="K14" i="91"/>
  <c r="K10" i="91"/>
  <c r="K6" i="91"/>
  <c r="K38" i="91"/>
  <c r="K34" i="91"/>
  <c r="K30" i="91"/>
  <c r="K26" i="91"/>
  <c r="E13" i="91"/>
  <c r="K20" i="91"/>
  <c r="K28" i="91"/>
  <c r="K36" i="91"/>
  <c r="K5" i="91"/>
  <c r="G13" i="91"/>
  <c r="C21" i="91"/>
  <c r="C29" i="91"/>
  <c r="C37" i="91"/>
  <c r="C6" i="91"/>
  <c r="I13" i="91"/>
  <c r="E21" i="91"/>
  <c r="E29" i="91"/>
  <c r="E37" i="91"/>
  <c r="C8" i="91"/>
  <c r="K13" i="91"/>
  <c r="G21" i="91"/>
  <c r="G29" i="91"/>
  <c r="G37" i="91"/>
  <c r="E8" i="91"/>
  <c r="C14" i="91"/>
  <c r="I21" i="91"/>
  <c r="I29" i="91"/>
  <c r="I37" i="91"/>
  <c r="G8" i="91"/>
  <c r="C16" i="91"/>
  <c r="K21" i="91"/>
  <c r="K29" i="91"/>
  <c r="K37" i="91"/>
  <c r="I8" i="91"/>
  <c r="E16" i="91"/>
  <c r="C22" i="91"/>
  <c r="C30" i="91"/>
  <c r="C38" i="91"/>
  <c r="K36" i="90" l="1"/>
  <c r="I36" i="90"/>
  <c r="G36" i="90"/>
  <c r="K32" i="90"/>
  <c r="I32" i="90"/>
  <c r="G32" i="90"/>
  <c r="K28" i="90"/>
  <c r="I28" i="90"/>
  <c r="G28" i="90"/>
  <c r="K24" i="90"/>
  <c r="I24" i="90"/>
  <c r="G24" i="90"/>
  <c r="K20" i="90"/>
  <c r="I20" i="90"/>
  <c r="G20" i="90"/>
  <c r="K16" i="90"/>
  <c r="I16" i="90"/>
  <c r="G16" i="90"/>
  <c r="E16" i="90"/>
  <c r="K12" i="90"/>
  <c r="I12" i="90"/>
  <c r="G12" i="90"/>
  <c r="E12" i="90"/>
  <c r="K8" i="90"/>
  <c r="I8" i="90"/>
  <c r="G8" i="90"/>
  <c r="E8" i="90"/>
  <c r="J5" i="90"/>
  <c r="K23" i="90" s="1"/>
  <c r="H5" i="90"/>
  <c r="I31" i="90" s="1"/>
  <c r="F5" i="90"/>
  <c r="G18" i="90" s="1"/>
  <c r="D5" i="90"/>
  <c r="E40" i="90" s="1"/>
  <c r="B5" i="90"/>
  <c r="C31" i="90" s="1"/>
  <c r="K37" i="89"/>
  <c r="K36" i="89"/>
  <c r="K33" i="89"/>
  <c r="K32" i="89"/>
  <c r="I32" i="89"/>
  <c r="K29" i="89"/>
  <c r="I29" i="89"/>
  <c r="G29" i="89"/>
  <c r="K28" i="89"/>
  <c r="K25" i="89"/>
  <c r="K24" i="89"/>
  <c r="K23" i="89"/>
  <c r="K20" i="89"/>
  <c r="I20" i="89"/>
  <c r="K19" i="89"/>
  <c r="K16" i="89"/>
  <c r="K15" i="89"/>
  <c r="K12" i="89"/>
  <c r="I12" i="89"/>
  <c r="G12" i="89"/>
  <c r="E12" i="89"/>
  <c r="K11" i="89"/>
  <c r="K8" i="89"/>
  <c r="K7" i="89"/>
  <c r="J5" i="89"/>
  <c r="K39" i="89" s="1"/>
  <c r="H5" i="89"/>
  <c r="F5" i="89"/>
  <c r="D5" i="89"/>
  <c r="B5" i="89"/>
  <c r="C8" i="90" l="1"/>
  <c r="C20" i="90"/>
  <c r="C29" i="90"/>
  <c r="E29" i="90"/>
  <c r="C13" i="90"/>
  <c r="G33" i="90"/>
  <c r="E9" i="90"/>
  <c r="I17" i="90"/>
  <c r="C26" i="90"/>
  <c r="C34" i="90"/>
  <c r="K13" i="90"/>
  <c r="E38" i="90"/>
  <c r="C14" i="90"/>
  <c r="G26" i="90"/>
  <c r="G34" i="90"/>
  <c r="E10" i="90"/>
  <c r="E18" i="90"/>
  <c r="I26" i="90"/>
  <c r="I34" i="90"/>
  <c r="G10" i="90"/>
  <c r="G22" i="90"/>
  <c r="K34" i="90"/>
  <c r="I10" i="90"/>
  <c r="C27" i="90"/>
  <c r="C39" i="90"/>
  <c r="K14" i="90"/>
  <c r="K18" i="90"/>
  <c r="E27" i="90"/>
  <c r="E35" i="90"/>
  <c r="E39" i="90"/>
  <c r="C7" i="90"/>
  <c r="C11" i="90"/>
  <c r="C15" i="90"/>
  <c r="C19" i="90"/>
  <c r="C23" i="90"/>
  <c r="G27" i="90"/>
  <c r="G31" i="90"/>
  <c r="G35" i="90"/>
  <c r="G39" i="90"/>
  <c r="E7" i="90"/>
  <c r="E11" i="90"/>
  <c r="E15" i="90"/>
  <c r="E19" i="90"/>
  <c r="E23" i="90"/>
  <c r="I27" i="90"/>
  <c r="I39" i="90"/>
  <c r="G7" i="90"/>
  <c r="G11" i="90"/>
  <c r="G15" i="90"/>
  <c r="G19" i="90"/>
  <c r="G23" i="90"/>
  <c r="K27" i="90"/>
  <c r="K31" i="90"/>
  <c r="K35" i="90"/>
  <c r="K39" i="90"/>
  <c r="C16" i="90"/>
  <c r="C5" i="90"/>
  <c r="E20" i="90"/>
  <c r="E5" i="90"/>
  <c r="C25" i="90"/>
  <c r="C37" i="90"/>
  <c r="E25" i="90"/>
  <c r="E37" i="90"/>
  <c r="G5" i="90"/>
  <c r="E13" i="90"/>
  <c r="E21" i="90"/>
  <c r="I29" i="90"/>
  <c r="I37" i="90"/>
  <c r="G9" i="90"/>
  <c r="G17" i="90"/>
  <c r="G21" i="90"/>
  <c r="K29" i="90"/>
  <c r="K37" i="90"/>
  <c r="I13" i="90"/>
  <c r="C38" i="90"/>
  <c r="K9" i="90"/>
  <c r="K17" i="90"/>
  <c r="E26" i="90"/>
  <c r="E30" i="90"/>
  <c r="C10" i="90"/>
  <c r="C22" i="90"/>
  <c r="G38" i="90"/>
  <c r="E6" i="90"/>
  <c r="E14" i="90"/>
  <c r="E22" i="90"/>
  <c r="I30" i="90"/>
  <c r="G14" i="90"/>
  <c r="K38" i="90"/>
  <c r="I18" i="90"/>
  <c r="C35" i="90"/>
  <c r="K6" i="90"/>
  <c r="K22" i="90"/>
  <c r="I35" i="90"/>
  <c r="I7" i="90"/>
  <c r="I11" i="90"/>
  <c r="I15" i="90"/>
  <c r="I19" i="90"/>
  <c r="I23" i="90"/>
  <c r="C28" i="90"/>
  <c r="C32" i="90"/>
  <c r="C36" i="90"/>
  <c r="C40" i="90"/>
  <c r="C12" i="90"/>
  <c r="C33" i="90"/>
  <c r="E33" i="90"/>
  <c r="C9" i="90"/>
  <c r="C17" i="90"/>
  <c r="C21" i="90"/>
  <c r="G25" i="90"/>
  <c r="G29" i="90"/>
  <c r="G37" i="90"/>
  <c r="E17" i="90"/>
  <c r="I25" i="90"/>
  <c r="I33" i="90"/>
  <c r="I5" i="90"/>
  <c r="G13" i="90"/>
  <c r="K25" i="90"/>
  <c r="K33" i="90"/>
  <c r="I9" i="90"/>
  <c r="I21" i="90"/>
  <c r="C30" i="90"/>
  <c r="K5" i="90"/>
  <c r="K21" i="90"/>
  <c r="E34" i="90"/>
  <c r="C6" i="90"/>
  <c r="C18" i="90"/>
  <c r="G30" i="90"/>
  <c r="I38" i="90"/>
  <c r="G6" i="90"/>
  <c r="K26" i="90"/>
  <c r="K30" i="90"/>
  <c r="I6" i="90"/>
  <c r="I14" i="90"/>
  <c r="I22" i="90"/>
  <c r="K10" i="90"/>
  <c r="E31" i="90"/>
  <c r="K7" i="90"/>
  <c r="K11" i="90"/>
  <c r="K15" i="90"/>
  <c r="K19" i="90"/>
  <c r="E28" i="90"/>
  <c r="E32" i="90"/>
  <c r="E36" i="90"/>
  <c r="C40" i="89"/>
  <c r="C36" i="89"/>
  <c r="C32" i="89"/>
  <c r="C28" i="89"/>
  <c r="C23" i="89"/>
  <c r="C19" i="89"/>
  <c r="C15" i="89"/>
  <c r="C11" i="89"/>
  <c r="C7" i="89"/>
  <c r="C39" i="89"/>
  <c r="C35" i="89"/>
  <c r="C31" i="89"/>
  <c r="C27" i="89"/>
  <c r="C22" i="89"/>
  <c r="C18" i="89"/>
  <c r="C14" i="89"/>
  <c r="C6" i="89"/>
  <c r="C38" i="89"/>
  <c r="C26" i="89"/>
  <c r="C30" i="89"/>
  <c r="C10" i="89"/>
  <c r="C34" i="89"/>
  <c r="C5" i="89"/>
  <c r="E23" i="89"/>
  <c r="E19" i="89"/>
  <c r="E15" i="89"/>
  <c r="E11" i="89"/>
  <c r="E7" i="89"/>
  <c r="E39" i="89"/>
  <c r="E35" i="89"/>
  <c r="E31" i="89"/>
  <c r="E27" i="89"/>
  <c r="E22" i="89"/>
  <c r="E18" i="89"/>
  <c r="E14" i="89"/>
  <c r="E10" i="89"/>
  <c r="E6" i="89"/>
  <c r="E38" i="89"/>
  <c r="E26" i="89"/>
  <c r="E34" i="89"/>
  <c r="E30" i="89"/>
  <c r="C21" i="89"/>
  <c r="E5" i="89"/>
  <c r="E21" i="89"/>
  <c r="E32" i="89"/>
  <c r="G23" i="89"/>
  <c r="G19" i="89"/>
  <c r="G15" i="89"/>
  <c r="G11" i="89"/>
  <c r="G7" i="89"/>
  <c r="G39" i="89"/>
  <c r="G35" i="89"/>
  <c r="G31" i="89"/>
  <c r="G27" i="89"/>
  <c r="G22" i="89"/>
  <c r="G18" i="89"/>
  <c r="G14" i="89"/>
  <c r="G10" i="89"/>
  <c r="G6" i="89"/>
  <c r="G38" i="89"/>
  <c r="G34" i="89"/>
  <c r="G30" i="89"/>
  <c r="G26" i="89"/>
  <c r="C13" i="89"/>
  <c r="G21" i="89"/>
  <c r="G32" i="89"/>
  <c r="G5" i="89"/>
  <c r="E13" i="89"/>
  <c r="I23" i="89"/>
  <c r="I19" i="89"/>
  <c r="I15" i="89"/>
  <c r="I11" i="89"/>
  <c r="I7" i="89"/>
  <c r="I35" i="89"/>
  <c r="I31" i="89"/>
  <c r="I27" i="89"/>
  <c r="I22" i="89"/>
  <c r="I18" i="89"/>
  <c r="I10" i="89"/>
  <c r="I6" i="89"/>
  <c r="I38" i="89"/>
  <c r="I34" i="89"/>
  <c r="I30" i="89"/>
  <c r="I26" i="89"/>
  <c r="I13" i="89"/>
  <c r="I14" i="89"/>
  <c r="I17" i="89"/>
  <c r="I9" i="89"/>
  <c r="I39" i="89"/>
  <c r="I21" i="89"/>
  <c r="G13" i="89"/>
  <c r="G24" i="89"/>
  <c r="I5" i="89"/>
  <c r="I24" i="89"/>
  <c r="C33" i="89"/>
  <c r="C16" i="89"/>
  <c r="E33" i="89"/>
  <c r="E16" i="89"/>
  <c r="C25" i="89"/>
  <c r="G33" i="89"/>
  <c r="C8" i="89"/>
  <c r="G16" i="89"/>
  <c r="E25" i="89"/>
  <c r="I33" i="89"/>
  <c r="E8" i="89"/>
  <c r="I16" i="89"/>
  <c r="G25" i="89"/>
  <c r="G8" i="89"/>
  <c r="I25" i="89"/>
  <c r="E36" i="89"/>
  <c r="I8" i="89"/>
  <c r="C17" i="89"/>
  <c r="G36" i="89"/>
  <c r="E17" i="89"/>
  <c r="E28" i="89"/>
  <c r="I36" i="89"/>
  <c r="C9" i="89"/>
  <c r="G17" i="89"/>
  <c r="G28" i="89"/>
  <c r="E9" i="89"/>
  <c r="I28" i="89"/>
  <c r="C37" i="89"/>
  <c r="G9" i="89"/>
  <c r="C20" i="89"/>
  <c r="E37" i="89"/>
  <c r="E20" i="89"/>
  <c r="C29" i="89"/>
  <c r="G37" i="89"/>
  <c r="C12" i="89"/>
  <c r="G20" i="89"/>
  <c r="E29" i="89"/>
  <c r="I37" i="89"/>
  <c r="K17" i="89"/>
  <c r="K5" i="89"/>
  <c r="K21" i="89"/>
  <c r="K9" i="89"/>
  <c r="K13" i="89"/>
  <c r="K26" i="89"/>
  <c r="K30" i="89"/>
  <c r="K34" i="89"/>
  <c r="K38" i="89"/>
  <c r="K6" i="89"/>
  <c r="K10" i="89"/>
  <c r="K14" i="89"/>
  <c r="K18" i="89"/>
  <c r="K22" i="89"/>
  <c r="K27" i="89"/>
  <c r="K31" i="89"/>
  <c r="K35" i="89"/>
  <c r="F3" i="88" l="1"/>
  <c r="E3" i="88"/>
  <c r="D3" i="88"/>
  <c r="C3" i="88"/>
  <c r="B3" i="88"/>
  <c r="D4" i="72"/>
  <c r="G4" i="72"/>
  <c r="J4" i="72"/>
  <c r="M4" i="72"/>
  <c r="C6" i="39"/>
  <c r="D6" i="39"/>
  <c r="E6" i="39"/>
  <c r="F6" i="39"/>
  <c r="B6" i="39"/>
  <c r="H5" i="81"/>
  <c r="I8" i="81" s="1"/>
  <c r="K38" i="84"/>
  <c r="K37" i="84"/>
  <c r="K36" i="84"/>
  <c r="I36" i="84"/>
  <c r="G36" i="84"/>
  <c r="E36" i="84"/>
  <c r="K34" i="84"/>
  <c r="K33" i="84"/>
  <c r="K32" i="84"/>
  <c r="I32" i="84"/>
  <c r="G32" i="84"/>
  <c r="E32" i="84"/>
  <c r="K30" i="84"/>
  <c r="K29" i="84"/>
  <c r="K28" i="84"/>
  <c r="I28" i="84"/>
  <c r="G28" i="84"/>
  <c r="E28" i="84"/>
  <c r="K26" i="84"/>
  <c r="K25" i="84"/>
  <c r="K24" i="84"/>
  <c r="I24" i="84"/>
  <c r="G24" i="84"/>
  <c r="K23" i="84"/>
  <c r="K20" i="84"/>
  <c r="I20" i="84"/>
  <c r="G20" i="84"/>
  <c r="E20" i="84"/>
  <c r="K19" i="84"/>
  <c r="K16" i="84"/>
  <c r="I16" i="84"/>
  <c r="G16" i="84"/>
  <c r="E16" i="84"/>
  <c r="K15" i="84"/>
  <c r="K12" i="84"/>
  <c r="I12" i="84"/>
  <c r="G12" i="84"/>
  <c r="E12" i="84"/>
  <c r="C12" i="84"/>
  <c r="K11" i="84"/>
  <c r="K8" i="84"/>
  <c r="I8" i="84"/>
  <c r="G8" i="84"/>
  <c r="E8" i="84"/>
  <c r="K7" i="84"/>
  <c r="J5" i="84"/>
  <c r="K39" i="84" s="1"/>
  <c r="H5" i="84"/>
  <c r="I23" i="84" s="1"/>
  <c r="F5" i="84"/>
  <c r="G10" i="84" s="1"/>
  <c r="D5" i="84"/>
  <c r="E6" i="84" s="1"/>
  <c r="B5" i="84"/>
  <c r="C40" i="84" s="1"/>
  <c r="K37" i="80"/>
  <c r="K36" i="80"/>
  <c r="I36" i="80"/>
  <c r="G36" i="80"/>
  <c r="E36" i="80"/>
  <c r="K33" i="80"/>
  <c r="K32" i="80"/>
  <c r="I32" i="80"/>
  <c r="G32" i="80"/>
  <c r="E32" i="80"/>
  <c r="K29" i="80"/>
  <c r="K28" i="80"/>
  <c r="I28" i="80"/>
  <c r="G28" i="80"/>
  <c r="E28" i="80"/>
  <c r="K25" i="80"/>
  <c r="K24" i="80"/>
  <c r="I24" i="80"/>
  <c r="G24" i="80"/>
  <c r="K23" i="80"/>
  <c r="K20" i="80"/>
  <c r="I20" i="80"/>
  <c r="G20" i="80"/>
  <c r="E20" i="80"/>
  <c r="K19" i="80"/>
  <c r="K16" i="80"/>
  <c r="I16" i="80"/>
  <c r="G16" i="80"/>
  <c r="E16" i="80"/>
  <c r="K15" i="80"/>
  <c r="K12" i="80"/>
  <c r="I12" i="80"/>
  <c r="G12" i="80"/>
  <c r="E12" i="80"/>
  <c r="K11" i="80"/>
  <c r="K8" i="80"/>
  <c r="I8" i="80"/>
  <c r="G8" i="80"/>
  <c r="E8" i="80"/>
  <c r="K7" i="80"/>
  <c r="J5" i="80"/>
  <c r="K38" i="80" s="1"/>
  <c r="H5" i="80"/>
  <c r="I23" i="80" s="1"/>
  <c r="F5" i="80"/>
  <c r="G35" i="80" s="1"/>
  <c r="D5" i="80"/>
  <c r="E35" i="80" s="1"/>
  <c r="B5" i="80"/>
  <c r="C40" i="80" s="1"/>
  <c r="K37" i="79"/>
  <c r="K36" i="79"/>
  <c r="I36" i="79"/>
  <c r="G36" i="79"/>
  <c r="E36" i="79"/>
  <c r="K33" i="79"/>
  <c r="K32" i="79"/>
  <c r="I32" i="79"/>
  <c r="G32" i="79"/>
  <c r="E32" i="79"/>
  <c r="K29" i="79"/>
  <c r="K28" i="79"/>
  <c r="I28" i="79"/>
  <c r="G28" i="79"/>
  <c r="E28" i="79"/>
  <c r="K25" i="79"/>
  <c r="K24" i="79"/>
  <c r="I24" i="79"/>
  <c r="G24" i="79"/>
  <c r="K23" i="79"/>
  <c r="K20" i="79"/>
  <c r="I20" i="79"/>
  <c r="G20" i="79"/>
  <c r="E20" i="79"/>
  <c r="K19" i="79"/>
  <c r="K16" i="79"/>
  <c r="I16" i="79"/>
  <c r="G16" i="79"/>
  <c r="E16" i="79"/>
  <c r="K15" i="79"/>
  <c r="K12" i="79"/>
  <c r="I12" i="79"/>
  <c r="G12" i="79"/>
  <c r="E12" i="79"/>
  <c r="K11" i="79"/>
  <c r="K8" i="79"/>
  <c r="I8" i="79"/>
  <c r="G8" i="79"/>
  <c r="E8" i="79"/>
  <c r="K7" i="79"/>
  <c r="J5" i="79"/>
  <c r="K18" i="79" s="1"/>
  <c r="H5" i="79"/>
  <c r="I23" i="79" s="1"/>
  <c r="F5" i="79"/>
  <c r="G39" i="79" s="1"/>
  <c r="D5" i="79"/>
  <c r="E23" i="79" s="1"/>
  <c r="B5" i="79"/>
  <c r="C40" i="79" s="1"/>
  <c r="C39" i="78"/>
  <c r="C38" i="78"/>
  <c r="C37" i="78"/>
  <c r="K36" i="78"/>
  <c r="I36" i="78"/>
  <c r="G36" i="78"/>
  <c r="E36" i="78"/>
  <c r="C35" i="78"/>
  <c r="C34" i="78"/>
  <c r="C33" i="78"/>
  <c r="K32" i="78"/>
  <c r="I32" i="78"/>
  <c r="G32" i="78"/>
  <c r="E32" i="78"/>
  <c r="C31" i="78"/>
  <c r="C30" i="78"/>
  <c r="C29" i="78"/>
  <c r="K28" i="78"/>
  <c r="I28" i="78"/>
  <c r="G28" i="78"/>
  <c r="C27" i="78"/>
  <c r="C26" i="78"/>
  <c r="C25" i="78"/>
  <c r="K24" i="78"/>
  <c r="I24" i="78"/>
  <c r="G24" i="78"/>
  <c r="E24" i="78"/>
  <c r="C23" i="78"/>
  <c r="C22" i="78"/>
  <c r="C21" i="78"/>
  <c r="K20" i="78"/>
  <c r="I20" i="78"/>
  <c r="G20" i="78"/>
  <c r="E20" i="78"/>
  <c r="C19" i="78"/>
  <c r="C18" i="78"/>
  <c r="C17" i="78"/>
  <c r="K16" i="78"/>
  <c r="I16" i="78"/>
  <c r="C15" i="78"/>
  <c r="C14" i="78"/>
  <c r="C13" i="78"/>
  <c r="K12" i="78"/>
  <c r="I12" i="78"/>
  <c r="G12" i="78"/>
  <c r="E12" i="78"/>
  <c r="C11" i="78"/>
  <c r="C10" i="78"/>
  <c r="C9" i="78"/>
  <c r="K8" i="78"/>
  <c r="I8" i="78"/>
  <c r="G8" i="78"/>
  <c r="E8" i="78"/>
  <c r="C7" i="78"/>
  <c r="C6" i="78"/>
  <c r="J5" i="78"/>
  <c r="K39" i="78" s="1"/>
  <c r="H5" i="78"/>
  <c r="I39" i="78" s="1"/>
  <c r="F5" i="78"/>
  <c r="D5" i="78"/>
  <c r="B5" i="78"/>
  <c r="C40" i="78" s="1"/>
  <c r="K36" i="81"/>
  <c r="G33" i="81"/>
  <c r="E33" i="81"/>
  <c r="C33" i="81"/>
  <c r="K32" i="81"/>
  <c r="I32" i="81"/>
  <c r="G32" i="81"/>
  <c r="E32" i="81"/>
  <c r="C32" i="81"/>
  <c r="E29" i="81"/>
  <c r="C29" i="81"/>
  <c r="K28" i="81"/>
  <c r="K24" i="81"/>
  <c r="G24" i="81"/>
  <c r="E24" i="81"/>
  <c r="K23" i="81"/>
  <c r="E21" i="81"/>
  <c r="C21" i="81"/>
  <c r="K20" i="81"/>
  <c r="I20" i="81"/>
  <c r="G20" i="81"/>
  <c r="E20" i="81"/>
  <c r="C20" i="81"/>
  <c r="K19" i="81"/>
  <c r="E17" i="81"/>
  <c r="C17" i="81"/>
  <c r="K16" i="81"/>
  <c r="K15" i="81"/>
  <c r="K12" i="81"/>
  <c r="G12" i="81"/>
  <c r="E12" i="81"/>
  <c r="C12" i="81"/>
  <c r="K11" i="81"/>
  <c r="E9" i="81"/>
  <c r="C9" i="81"/>
  <c r="K8" i="81"/>
  <c r="G8" i="81"/>
  <c r="E8" i="81"/>
  <c r="K7" i="81"/>
  <c r="J5" i="81"/>
  <c r="K39" i="81" s="1"/>
  <c r="F5" i="81"/>
  <c r="D5" i="81"/>
  <c r="B5" i="81"/>
  <c r="I24" i="81" l="1"/>
  <c r="I28" i="81"/>
  <c r="I12" i="81"/>
  <c r="I36" i="81"/>
  <c r="C29" i="84"/>
  <c r="E33" i="84"/>
  <c r="G5" i="84"/>
  <c r="C9" i="84"/>
  <c r="C13" i="84"/>
  <c r="C21" i="84"/>
  <c r="G37" i="84"/>
  <c r="E9" i="84"/>
  <c r="E13" i="84"/>
  <c r="E17" i="84"/>
  <c r="E21" i="84"/>
  <c r="I25" i="84"/>
  <c r="I29" i="84"/>
  <c r="I33" i="84"/>
  <c r="I37" i="84"/>
  <c r="I5" i="84"/>
  <c r="G9" i="84"/>
  <c r="G13" i="84"/>
  <c r="G17" i="84"/>
  <c r="G21" i="84"/>
  <c r="I9" i="84"/>
  <c r="I13" i="84"/>
  <c r="I17" i="84"/>
  <c r="I21" i="84"/>
  <c r="C26" i="84"/>
  <c r="C30" i="84"/>
  <c r="C34" i="84"/>
  <c r="C38" i="84"/>
  <c r="K5" i="84"/>
  <c r="K9" i="84"/>
  <c r="K13" i="84"/>
  <c r="K17" i="84"/>
  <c r="K21" i="84"/>
  <c r="E26" i="84"/>
  <c r="E30" i="84"/>
  <c r="E34" i="84"/>
  <c r="E38" i="84"/>
  <c r="C20" i="84"/>
  <c r="E37" i="84"/>
  <c r="G38" i="84"/>
  <c r="C16" i="84"/>
  <c r="C17" i="84"/>
  <c r="C22" i="84"/>
  <c r="E10" i="84"/>
  <c r="E18" i="84"/>
  <c r="I26" i="84"/>
  <c r="G18" i="84"/>
  <c r="I22" i="84"/>
  <c r="K6" i="84"/>
  <c r="K10" i="84"/>
  <c r="K14" i="84"/>
  <c r="K18" i="84"/>
  <c r="K22" i="84"/>
  <c r="E27" i="84"/>
  <c r="E31" i="84"/>
  <c r="E35" i="84"/>
  <c r="E39" i="84"/>
  <c r="E29" i="84"/>
  <c r="C18" i="84"/>
  <c r="E22" i="84"/>
  <c r="G22" i="84"/>
  <c r="C31" i="84"/>
  <c r="C7" i="84"/>
  <c r="C11" i="84"/>
  <c r="C15" i="84"/>
  <c r="C19" i="84"/>
  <c r="C23" i="84"/>
  <c r="G27" i="84"/>
  <c r="G31" i="84"/>
  <c r="G35" i="84"/>
  <c r="G39" i="84"/>
  <c r="C37" i="84"/>
  <c r="E25" i="84"/>
  <c r="G25" i="84"/>
  <c r="C6" i="84"/>
  <c r="G34" i="84"/>
  <c r="E14" i="84"/>
  <c r="I30" i="84"/>
  <c r="G6" i="84"/>
  <c r="I18" i="84"/>
  <c r="C35" i="84"/>
  <c r="E7" i="84"/>
  <c r="E11" i="84"/>
  <c r="E15" i="84"/>
  <c r="E19" i="84"/>
  <c r="E23" i="84"/>
  <c r="I27" i="84"/>
  <c r="I31" i="84"/>
  <c r="I35" i="84"/>
  <c r="I39" i="84"/>
  <c r="C25" i="84"/>
  <c r="G29" i="84"/>
  <c r="C10" i="84"/>
  <c r="G30" i="84"/>
  <c r="I34" i="84"/>
  <c r="G14" i="84"/>
  <c r="I6" i="84"/>
  <c r="I10" i="84"/>
  <c r="C27" i="84"/>
  <c r="G7" i="84"/>
  <c r="G11" i="84"/>
  <c r="G15" i="84"/>
  <c r="G19" i="84"/>
  <c r="G23" i="84"/>
  <c r="K27" i="84"/>
  <c r="K31" i="84"/>
  <c r="K35" i="84"/>
  <c r="C8" i="84"/>
  <c r="C5" i="84"/>
  <c r="E5" i="84"/>
  <c r="C33" i="84"/>
  <c r="G33" i="84"/>
  <c r="C14" i="84"/>
  <c r="G26" i="84"/>
  <c r="I38" i="84"/>
  <c r="I14" i="84"/>
  <c r="C39" i="84"/>
  <c r="I7" i="84"/>
  <c r="I11" i="84"/>
  <c r="I15" i="84"/>
  <c r="I19" i="84"/>
  <c r="C28" i="84"/>
  <c r="C32" i="84"/>
  <c r="C36" i="84"/>
  <c r="C16" i="80"/>
  <c r="C5" i="80"/>
  <c r="C33" i="80"/>
  <c r="E25" i="80"/>
  <c r="E29" i="80"/>
  <c r="E33" i="80"/>
  <c r="C9" i="80"/>
  <c r="C21" i="80"/>
  <c r="G33" i="80"/>
  <c r="E9" i="80"/>
  <c r="E17" i="80"/>
  <c r="E21" i="80"/>
  <c r="I25" i="80"/>
  <c r="I29" i="80"/>
  <c r="I33" i="80"/>
  <c r="I9" i="80"/>
  <c r="I13" i="80"/>
  <c r="I17" i="80"/>
  <c r="C26" i="80"/>
  <c r="C34" i="80"/>
  <c r="K9" i="80"/>
  <c r="K17" i="80"/>
  <c r="E26" i="80"/>
  <c r="E30" i="80"/>
  <c r="E38" i="80"/>
  <c r="C6" i="80"/>
  <c r="C22" i="80"/>
  <c r="G30" i="80"/>
  <c r="G34" i="80"/>
  <c r="E10" i="80"/>
  <c r="E18" i="80"/>
  <c r="I26" i="80"/>
  <c r="I38" i="80"/>
  <c r="G10" i="80"/>
  <c r="G14" i="80"/>
  <c r="G18" i="80"/>
  <c r="G22" i="80"/>
  <c r="K26" i="80"/>
  <c r="K30" i="80"/>
  <c r="K34" i="80"/>
  <c r="I10" i="80"/>
  <c r="I18" i="80"/>
  <c r="C27" i="80"/>
  <c r="C39" i="80"/>
  <c r="K6" i="80"/>
  <c r="K10" i="80"/>
  <c r="K14" i="80"/>
  <c r="K18" i="80"/>
  <c r="K22" i="80"/>
  <c r="E27" i="80"/>
  <c r="E31" i="80"/>
  <c r="E39" i="80"/>
  <c r="C7" i="80"/>
  <c r="C11" i="80"/>
  <c r="C15" i="80"/>
  <c r="C19" i="80"/>
  <c r="C23" i="80"/>
  <c r="G27" i="80"/>
  <c r="G31" i="80"/>
  <c r="G39" i="80"/>
  <c r="E7" i="80"/>
  <c r="E11" i="80"/>
  <c r="E15" i="80"/>
  <c r="E19" i="80"/>
  <c r="E23" i="80"/>
  <c r="I27" i="80"/>
  <c r="I31" i="80"/>
  <c r="I35" i="80"/>
  <c r="G7" i="80"/>
  <c r="G11" i="80"/>
  <c r="G15" i="80"/>
  <c r="G19" i="80"/>
  <c r="G23" i="80"/>
  <c r="K27" i="80"/>
  <c r="K31" i="80"/>
  <c r="K35" i="80"/>
  <c r="K39" i="80"/>
  <c r="C8" i="80"/>
  <c r="C12" i="80"/>
  <c r="C20" i="80"/>
  <c r="E5" i="80"/>
  <c r="C25" i="80"/>
  <c r="C29" i="80"/>
  <c r="C37" i="80"/>
  <c r="E37" i="80"/>
  <c r="G5" i="80"/>
  <c r="C13" i="80"/>
  <c r="C17" i="80"/>
  <c r="G25" i="80"/>
  <c r="G29" i="80"/>
  <c r="G37" i="80"/>
  <c r="E13" i="80"/>
  <c r="I37" i="80"/>
  <c r="I5" i="80"/>
  <c r="G9" i="80"/>
  <c r="G13" i="80"/>
  <c r="G17" i="80"/>
  <c r="G21" i="80"/>
  <c r="I21" i="80"/>
  <c r="C30" i="80"/>
  <c r="C38" i="80"/>
  <c r="K5" i="80"/>
  <c r="K13" i="80"/>
  <c r="K21" i="80"/>
  <c r="E34" i="80"/>
  <c r="C10" i="80"/>
  <c r="C14" i="80"/>
  <c r="C18" i="80"/>
  <c r="G26" i="80"/>
  <c r="G38" i="80"/>
  <c r="E6" i="80"/>
  <c r="E14" i="80"/>
  <c r="E22" i="80"/>
  <c r="I30" i="80"/>
  <c r="I34" i="80"/>
  <c r="G6" i="80"/>
  <c r="I6" i="80"/>
  <c r="I14" i="80"/>
  <c r="I22" i="80"/>
  <c r="C31" i="80"/>
  <c r="C35" i="80"/>
  <c r="I39" i="80"/>
  <c r="I7" i="80"/>
  <c r="I11" i="80"/>
  <c r="I15" i="80"/>
  <c r="I19" i="80"/>
  <c r="C28" i="80"/>
  <c r="C32" i="80"/>
  <c r="C36" i="80"/>
  <c r="C8" i="79"/>
  <c r="C12" i="79"/>
  <c r="C16" i="79"/>
  <c r="C20" i="79"/>
  <c r="C25" i="79"/>
  <c r="C33" i="79"/>
  <c r="E37" i="79"/>
  <c r="C13" i="79"/>
  <c r="C21" i="79"/>
  <c r="G37" i="79"/>
  <c r="I33" i="79"/>
  <c r="G13" i="79"/>
  <c r="I13" i="79"/>
  <c r="I21" i="79"/>
  <c r="C34" i="79"/>
  <c r="K13" i="79"/>
  <c r="E30" i="79"/>
  <c r="C6" i="79"/>
  <c r="G26" i="79"/>
  <c r="G38" i="79"/>
  <c r="I30" i="79"/>
  <c r="K30" i="79"/>
  <c r="I6" i="79"/>
  <c r="I10" i="79"/>
  <c r="I14" i="79"/>
  <c r="I18" i="79"/>
  <c r="I22" i="79"/>
  <c r="C27" i="79"/>
  <c r="C31" i="79"/>
  <c r="C35" i="79"/>
  <c r="C39" i="79"/>
  <c r="C29" i="79"/>
  <c r="E25" i="79"/>
  <c r="E29" i="79"/>
  <c r="G5" i="79"/>
  <c r="G29" i="79"/>
  <c r="E9" i="79"/>
  <c r="E13" i="79"/>
  <c r="E17" i="79"/>
  <c r="E21" i="79"/>
  <c r="I25" i="79"/>
  <c r="I37" i="79"/>
  <c r="I5" i="79"/>
  <c r="G9" i="79"/>
  <c r="G17" i="79"/>
  <c r="G21" i="79"/>
  <c r="I9" i="79"/>
  <c r="C30" i="79"/>
  <c r="E38" i="79"/>
  <c r="C14" i="79"/>
  <c r="C18" i="79"/>
  <c r="G30" i="79"/>
  <c r="E10" i="79"/>
  <c r="E18" i="79"/>
  <c r="I26" i="79"/>
  <c r="I38" i="79"/>
  <c r="G6" i="79"/>
  <c r="G10" i="79"/>
  <c r="G14" i="79"/>
  <c r="G18" i="79"/>
  <c r="G22" i="79"/>
  <c r="K26" i="79"/>
  <c r="K34" i="79"/>
  <c r="K10" i="79"/>
  <c r="K14" i="79"/>
  <c r="K22" i="79"/>
  <c r="E27" i="79"/>
  <c r="E31" i="79"/>
  <c r="E35" i="79"/>
  <c r="C7" i="79"/>
  <c r="G35" i="79"/>
  <c r="I39" i="79"/>
  <c r="G7" i="79"/>
  <c r="G11" i="79"/>
  <c r="G15" i="79"/>
  <c r="G19" i="79"/>
  <c r="G23" i="79"/>
  <c r="K27" i="79"/>
  <c r="K31" i="79"/>
  <c r="K35" i="79"/>
  <c r="K39" i="79"/>
  <c r="E5" i="79"/>
  <c r="C37" i="79"/>
  <c r="E33" i="79"/>
  <c r="C9" i="79"/>
  <c r="C17" i="79"/>
  <c r="G25" i="79"/>
  <c r="G33" i="79"/>
  <c r="I29" i="79"/>
  <c r="I17" i="79"/>
  <c r="C26" i="79"/>
  <c r="C38" i="79"/>
  <c r="K5" i="79"/>
  <c r="K9" i="79"/>
  <c r="K17" i="79"/>
  <c r="K21" i="79"/>
  <c r="E26" i="79"/>
  <c r="E34" i="79"/>
  <c r="C10" i="79"/>
  <c r="C22" i="79"/>
  <c r="G34" i="79"/>
  <c r="E6" i="79"/>
  <c r="E14" i="79"/>
  <c r="E22" i="79"/>
  <c r="I34" i="79"/>
  <c r="K38" i="79"/>
  <c r="K6" i="79"/>
  <c r="E39" i="79"/>
  <c r="C11" i="79"/>
  <c r="C15" i="79"/>
  <c r="C19" i="79"/>
  <c r="C23" i="79"/>
  <c r="G27" i="79"/>
  <c r="G31" i="79"/>
  <c r="E7" i="79"/>
  <c r="E11" i="79"/>
  <c r="E15" i="79"/>
  <c r="E19" i="79"/>
  <c r="I27" i="79"/>
  <c r="I31" i="79"/>
  <c r="I35" i="79"/>
  <c r="I7" i="79"/>
  <c r="I11" i="79"/>
  <c r="I15" i="79"/>
  <c r="I19" i="79"/>
  <c r="C28" i="79"/>
  <c r="C32" i="79"/>
  <c r="C36" i="79"/>
  <c r="E35" i="78"/>
  <c r="E11" i="78"/>
  <c r="E38" i="78"/>
  <c r="E18" i="78"/>
  <c r="E37" i="78"/>
  <c r="E25" i="78"/>
  <c r="E17" i="78"/>
  <c r="E9" i="78"/>
  <c r="E39" i="78"/>
  <c r="E31" i="78"/>
  <c r="E27" i="78"/>
  <c r="E23" i="78"/>
  <c r="E19" i="78"/>
  <c r="E15" i="78"/>
  <c r="E7" i="78"/>
  <c r="E34" i="78"/>
  <c r="E30" i="78"/>
  <c r="E26" i="78"/>
  <c r="E22" i="78"/>
  <c r="E14" i="78"/>
  <c r="E10" i="78"/>
  <c r="E6" i="78"/>
  <c r="E33" i="78"/>
  <c r="E29" i="78"/>
  <c r="E21" i="78"/>
  <c r="E13" i="78"/>
  <c r="E5" i="78"/>
  <c r="E16" i="78"/>
  <c r="G39" i="78"/>
  <c r="G35" i="78"/>
  <c r="G31" i="78"/>
  <c r="G27" i="78"/>
  <c r="G23" i="78"/>
  <c r="G19" i="78"/>
  <c r="G15" i="78"/>
  <c r="G11" i="78"/>
  <c r="G7" i="78"/>
  <c r="G38" i="78"/>
  <c r="G30" i="78"/>
  <c r="G26" i="78"/>
  <c r="G22" i="78"/>
  <c r="G14" i="78"/>
  <c r="G10" i="78"/>
  <c r="G37" i="78"/>
  <c r="G29" i="78"/>
  <c r="G25" i="78"/>
  <c r="G21" i="78"/>
  <c r="G17" i="78"/>
  <c r="G13" i="78"/>
  <c r="G9" i="78"/>
  <c r="G5" i="78"/>
  <c r="G34" i="78"/>
  <c r="G18" i="78"/>
  <c r="G6" i="78"/>
  <c r="G33" i="78"/>
  <c r="G16" i="78"/>
  <c r="E28" i="78"/>
  <c r="I9" i="78"/>
  <c r="I17" i="78"/>
  <c r="I21" i="78"/>
  <c r="I25" i="78"/>
  <c r="I29" i="78"/>
  <c r="I33" i="78"/>
  <c r="K33" i="78"/>
  <c r="I22" i="78"/>
  <c r="K38" i="78"/>
  <c r="I5" i="78"/>
  <c r="I13" i="78"/>
  <c r="I37" i="78"/>
  <c r="K5" i="78"/>
  <c r="K9" i="78"/>
  <c r="K13" i="78"/>
  <c r="K17" i="78"/>
  <c r="K21" i="78"/>
  <c r="K25" i="78"/>
  <c r="K29" i="78"/>
  <c r="K37" i="78"/>
  <c r="I6" i="78"/>
  <c r="I10" i="78"/>
  <c r="I14" i="78"/>
  <c r="I18" i="78"/>
  <c r="I26" i="78"/>
  <c r="I30" i="78"/>
  <c r="I34" i="78"/>
  <c r="I38" i="78"/>
  <c r="K6" i="78"/>
  <c r="K10" i="78"/>
  <c r="K14" i="78"/>
  <c r="K18" i="78"/>
  <c r="K22" i="78"/>
  <c r="K26" i="78"/>
  <c r="K30" i="78"/>
  <c r="K34" i="78"/>
  <c r="I7" i="78"/>
  <c r="I11" i="78"/>
  <c r="I15" i="78"/>
  <c r="I19" i="78"/>
  <c r="I23" i="78"/>
  <c r="I27" i="78"/>
  <c r="I31" i="78"/>
  <c r="I35" i="78"/>
  <c r="K7" i="78"/>
  <c r="K11" i="78"/>
  <c r="K15" i="78"/>
  <c r="K19" i="78"/>
  <c r="K23" i="78"/>
  <c r="K27" i="78"/>
  <c r="K31" i="78"/>
  <c r="K35" i="78"/>
  <c r="C8" i="78"/>
  <c r="C12" i="78"/>
  <c r="C16" i="78"/>
  <c r="C20" i="78"/>
  <c r="C24" i="78"/>
  <c r="C28" i="78"/>
  <c r="C32" i="78"/>
  <c r="C36" i="78"/>
  <c r="C34" i="81"/>
  <c r="C30" i="81"/>
  <c r="C23" i="81"/>
  <c r="C19" i="81"/>
  <c r="C15" i="81"/>
  <c r="C11" i="81"/>
  <c r="C7" i="81"/>
  <c r="C39" i="81"/>
  <c r="C35" i="81"/>
  <c r="C31" i="81"/>
  <c r="C27" i="81"/>
  <c r="C22" i="81"/>
  <c r="C18" i="81"/>
  <c r="C14" i="81"/>
  <c r="C10" i="81"/>
  <c r="C6" i="81"/>
  <c r="C38" i="81"/>
  <c r="C26" i="81"/>
  <c r="C5" i="81"/>
  <c r="E34" i="81"/>
  <c r="E23" i="81"/>
  <c r="E19" i="81"/>
  <c r="E15" i="81"/>
  <c r="E11" i="81"/>
  <c r="E7" i="81"/>
  <c r="E39" i="81"/>
  <c r="E35" i="81"/>
  <c r="E31" i="81"/>
  <c r="E27" i="81"/>
  <c r="E22" i="81"/>
  <c r="E18" i="81"/>
  <c r="E14" i="81"/>
  <c r="E10" i="81"/>
  <c r="E6" i="81"/>
  <c r="E38" i="81"/>
  <c r="E30" i="81"/>
  <c r="E26" i="81"/>
  <c r="C13" i="81"/>
  <c r="C36" i="81"/>
  <c r="E5" i="81"/>
  <c r="E13" i="81"/>
  <c r="E36" i="81"/>
  <c r="G23" i="81"/>
  <c r="G19" i="81"/>
  <c r="G15" i="81"/>
  <c r="G11" i="81"/>
  <c r="G7" i="81"/>
  <c r="G39" i="81"/>
  <c r="G35" i="81"/>
  <c r="G31" i="81"/>
  <c r="G27" i="81"/>
  <c r="G22" i="81"/>
  <c r="G18" i="81"/>
  <c r="G14" i="81"/>
  <c r="G10" i="81"/>
  <c r="G6" i="81"/>
  <c r="G38" i="81"/>
  <c r="G34" i="81"/>
  <c r="G30" i="81"/>
  <c r="G26" i="81"/>
  <c r="G21" i="81"/>
  <c r="G17" i="81"/>
  <c r="G13" i="81"/>
  <c r="G9" i="81"/>
  <c r="G37" i="81"/>
  <c r="G29" i="81"/>
  <c r="G25" i="81"/>
  <c r="G36" i="81"/>
  <c r="G5" i="81"/>
  <c r="C16" i="81"/>
  <c r="C25" i="81"/>
  <c r="I23" i="81"/>
  <c r="I19" i="81"/>
  <c r="I15" i="81"/>
  <c r="I11" i="81"/>
  <c r="I7" i="81"/>
  <c r="I39" i="81"/>
  <c r="I35" i="81"/>
  <c r="I31" i="81"/>
  <c r="I27" i="81"/>
  <c r="I22" i="81"/>
  <c r="I18" i="81"/>
  <c r="I14" i="81"/>
  <c r="I10" i="81"/>
  <c r="I6" i="81"/>
  <c r="I38" i="81"/>
  <c r="I34" i="81"/>
  <c r="I30" i="81"/>
  <c r="I26" i="81"/>
  <c r="I21" i="81"/>
  <c r="I17" i="81"/>
  <c r="I13" i="81"/>
  <c r="I9" i="81"/>
  <c r="I37" i="81"/>
  <c r="I33" i="81"/>
  <c r="I29" i="81"/>
  <c r="I25" i="81"/>
  <c r="I5" i="81"/>
  <c r="E16" i="81"/>
  <c r="E25" i="81"/>
  <c r="G16" i="81"/>
  <c r="C28" i="81"/>
  <c r="C37" i="81"/>
  <c r="I16" i="81"/>
  <c r="E28" i="81"/>
  <c r="E37" i="81"/>
  <c r="C8" i="81"/>
  <c r="G28" i="81"/>
  <c r="C40" i="81"/>
  <c r="K25" i="81"/>
  <c r="K29" i="81"/>
  <c r="K37" i="81"/>
  <c r="K9" i="81"/>
  <c r="K17" i="81"/>
  <c r="K26" i="81"/>
  <c r="K30" i="81"/>
  <c r="K34" i="81"/>
  <c r="K38" i="81"/>
  <c r="K6" i="81"/>
  <c r="K10" i="81"/>
  <c r="K14" i="81"/>
  <c r="K18" i="81"/>
  <c r="K22" i="81"/>
  <c r="K33" i="81"/>
  <c r="K5" i="81"/>
  <c r="K13" i="81"/>
  <c r="K21" i="81"/>
  <c r="K27" i="81"/>
  <c r="K31" i="81"/>
  <c r="K35" i="81"/>
  <c r="C5" i="79" l="1"/>
  <c r="C5" i="78"/>
  <c r="K7" i="74" l="1"/>
  <c r="H7" i="74"/>
  <c r="K6" i="74"/>
  <c r="H6" i="74"/>
  <c r="P4" i="74"/>
  <c r="Q8" i="74" s="1"/>
  <c r="M4" i="74"/>
  <c r="N8" i="74" s="1"/>
  <c r="J4" i="74"/>
  <c r="K8" i="74" s="1"/>
  <c r="G4" i="74"/>
  <c r="H8" i="74" s="1"/>
  <c r="D4" i="74"/>
  <c r="P4" i="72"/>
  <c r="N21" i="72"/>
  <c r="K31" i="72"/>
  <c r="H31" i="72"/>
  <c r="E30" i="72"/>
  <c r="J4" i="71"/>
  <c r="K7" i="71" s="1"/>
  <c r="H4" i="71"/>
  <c r="I7" i="71" s="1"/>
  <c r="F4" i="71"/>
  <c r="G7" i="71" s="1"/>
  <c r="D4" i="71"/>
  <c r="E7" i="71" s="1"/>
  <c r="B4" i="71"/>
  <c r="C7" i="71" s="1"/>
  <c r="K4" i="74" l="1"/>
  <c r="H5" i="74"/>
  <c r="K5" i="74"/>
  <c r="N11" i="72"/>
  <c r="E12" i="72"/>
  <c r="N13" i="72"/>
  <c r="E23" i="72"/>
  <c r="N23" i="72"/>
  <c r="K24" i="72"/>
  <c r="N24" i="72"/>
  <c r="N31" i="72"/>
  <c r="E32" i="72"/>
  <c r="N33" i="72"/>
  <c r="E13" i="72"/>
  <c r="E24" i="72"/>
  <c r="E33" i="72"/>
  <c r="E14" i="72"/>
  <c r="E34" i="72"/>
  <c r="E15" i="72"/>
  <c r="E25" i="72"/>
  <c r="H34" i="72"/>
  <c r="E16" i="72"/>
  <c r="E26" i="72"/>
  <c r="K34" i="72"/>
  <c r="E5" i="72"/>
  <c r="E17" i="72"/>
  <c r="E27" i="72"/>
  <c r="N34" i="72"/>
  <c r="E6" i="72"/>
  <c r="H17" i="72"/>
  <c r="H27" i="72"/>
  <c r="E35" i="72"/>
  <c r="E7" i="72"/>
  <c r="K17" i="72"/>
  <c r="K27" i="72"/>
  <c r="E36" i="72"/>
  <c r="H7" i="72"/>
  <c r="N17" i="72"/>
  <c r="N27" i="72"/>
  <c r="E37" i="72"/>
  <c r="K7" i="72"/>
  <c r="E18" i="72"/>
  <c r="E28" i="72"/>
  <c r="H37" i="72"/>
  <c r="N7" i="72"/>
  <c r="H18" i="72"/>
  <c r="H28" i="72"/>
  <c r="K37" i="72"/>
  <c r="E8" i="72"/>
  <c r="K18" i="72"/>
  <c r="K28" i="72"/>
  <c r="N37" i="72"/>
  <c r="K8" i="72"/>
  <c r="E19" i="72"/>
  <c r="E29" i="72"/>
  <c r="E38" i="72"/>
  <c r="E9" i="72"/>
  <c r="E21" i="72"/>
  <c r="K30" i="72"/>
  <c r="H38" i="72"/>
  <c r="N10" i="72"/>
  <c r="H21" i="72"/>
  <c r="N30" i="72"/>
  <c r="E40" i="72"/>
  <c r="E11" i="72"/>
  <c r="K21" i="72"/>
  <c r="E31" i="72"/>
  <c r="H11" i="72"/>
  <c r="K11" i="72"/>
  <c r="E22" i="72"/>
  <c r="I6" i="71"/>
  <c r="I5" i="71"/>
  <c r="C6" i="71"/>
  <c r="E6" i="71"/>
  <c r="G6" i="71"/>
  <c r="K6" i="71"/>
  <c r="H4" i="74"/>
  <c r="Q5" i="74"/>
  <c r="Q6" i="74"/>
  <c r="N7" i="74"/>
  <c r="Q7" i="74"/>
  <c r="N5" i="74"/>
  <c r="N6" i="74"/>
  <c r="Q36" i="72"/>
  <c r="Q26" i="72"/>
  <c r="Q16" i="72"/>
  <c r="Q6" i="72"/>
  <c r="Q29" i="72"/>
  <c r="Q19" i="72"/>
  <c r="Q9" i="72"/>
  <c r="Q32" i="72"/>
  <c r="Q22" i="72"/>
  <c r="Q12" i="72"/>
  <c r="Q39" i="72"/>
  <c r="Q35" i="72"/>
  <c r="Q25" i="72"/>
  <c r="Q15" i="72"/>
  <c r="Q5" i="72"/>
  <c r="Q38" i="72"/>
  <c r="Q28" i="72"/>
  <c r="Q18" i="72"/>
  <c r="Q8" i="72"/>
  <c r="Q10" i="72"/>
  <c r="Q31" i="72"/>
  <c r="Q21" i="72"/>
  <c r="Q37" i="72"/>
  <c r="Q11" i="72"/>
  <c r="Q27" i="72"/>
  <c r="Q17" i="72"/>
  <c r="Q33" i="72"/>
  <c r="Q7" i="72"/>
  <c r="Q23" i="72"/>
  <c r="Q13" i="72"/>
  <c r="H33" i="72"/>
  <c r="H23" i="72"/>
  <c r="H13" i="72"/>
  <c r="H40" i="72"/>
  <c r="H36" i="72"/>
  <c r="H26" i="72"/>
  <c r="H16" i="72"/>
  <c r="H6" i="72"/>
  <c r="H29" i="72"/>
  <c r="H19" i="72"/>
  <c r="H9" i="72"/>
  <c r="H32" i="72"/>
  <c r="H22" i="72"/>
  <c r="H12" i="72"/>
  <c r="H35" i="72"/>
  <c r="H25" i="72"/>
  <c r="H15" i="72"/>
  <c r="H5" i="72"/>
  <c r="H8" i="72"/>
  <c r="H24" i="72"/>
  <c r="H30" i="72"/>
  <c r="Q34" i="72"/>
  <c r="K33" i="72"/>
  <c r="K23" i="72"/>
  <c r="K13" i="72"/>
  <c r="K40" i="72"/>
  <c r="K36" i="72"/>
  <c r="K26" i="72"/>
  <c r="K16" i="72"/>
  <c r="K6" i="72"/>
  <c r="K29" i="72"/>
  <c r="K19" i="72"/>
  <c r="K9" i="72"/>
  <c r="K32" i="72"/>
  <c r="K22" i="72"/>
  <c r="K12" i="72"/>
  <c r="K39" i="72"/>
  <c r="K35" i="72"/>
  <c r="K25" i="72"/>
  <c r="K15" i="72"/>
  <c r="K5" i="72"/>
  <c r="K38" i="72"/>
  <c r="H14" i="72"/>
  <c r="H20" i="72"/>
  <c r="K14" i="72"/>
  <c r="K20" i="72"/>
  <c r="Q24" i="72"/>
  <c r="Q30" i="72"/>
  <c r="N40" i="72"/>
  <c r="N36" i="72"/>
  <c r="N26" i="72"/>
  <c r="N16" i="72"/>
  <c r="N6" i="72"/>
  <c r="N29" i="72"/>
  <c r="N19" i="72"/>
  <c r="N9" i="72"/>
  <c r="N32" i="72"/>
  <c r="N22" i="72"/>
  <c r="N12" i="72"/>
  <c r="N39" i="72"/>
  <c r="N35" i="72"/>
  <c r="N25" i="72"/>
  <c r="N15" i="72"/>
  <c r="N5" i="72"/>
  <c r="N38" i="72"/>
  <c r="N28" i="72"/>
  <c r="N18" i="72"/>
  <c r="N8" i="72"/>
  <c r="H10" i="72"/>
  <c r="N14" i="72"/>
  <c r="N20" i="72"/>
  <c r="K10" i="72"/>
  <c r="Q14" i="72"/>
  <c r="Q20" i="72"/>
  <c r="E10" i="72"/>
  <c r="E20" i="72"/>
  <c r="I4" i="71"/>
  <c r="C5" i="71"/>
  <c r="C4" i="71" s="1"/>
  <c r="E5" i="71"/>
  <c r="E4" i="71" s="1"/>
  <c r="G5" i="71"/>
  <c r="G4" i="71" s="1"/>
  <c r="K5" i="71"/>
  <c r="K4" i="71" s="1"/>
  <c r="E4" i="72" l="1"/>
  <c r="N4" i="74"/>
  <c r="Q4" i="74"/>
  <c r="N4" i="72"/>
  <c r="Q4" i="72"/>
  <c r="K4" i="72"/>
  <c r="H4" i="72"/>
  <c r="P110" i="38" l="1"/>
  <c r="N110" i="38"/>
  <c r="K110" i="38"/>
  <c r="J110" i="38"/>
  <c r="I110" i="38"/>
  <c r="H110" i="38"/>
  <c r="G110" i="38"/>
  <c r="F110" i="38"/>
  <c r="E110" i="38"/>
  <c r="D110" i="38"/>
  <c r="C110" i="38"/>
  <c r="B110" i="38"/>
  <c r="L92" i="37"/>
  <c r="J92" i="37"/>
  <c r="I92" i="37"/>
  <c r="H92" i="37"/>
  <c r="G92" i="37"/>
  <c r="F92" i="37"/>
  <c r="E92" i="37"/>
  <c r="D92" i="37"/>
  <c r="C92" i="37"/>
  <c r="B92" i="37"/>
  <c r="M93" i="36"/>
  <c r="J93" i="36"/>
  <c r="I93" i="36"/>
  <c r="H93" i="36"/>
  <c r="G93" i="36"/>
  <c r="F93" i="36"/>
  <c r="E93" i="36"/>
  <c r="D93" i="36"/>
  <c r="C93" i="36"/>
  <c r="B93" i="36"/>
  <c r="XCH104" i="32"/>
  <c r="XCG104" i="32"/>
  <c r="XCF104" i="32"/>
  <c r="XCE104" i="32"/>
  <c r="XCD104" i="32"/>
  <c r="XCC104" i="32"/>
  <c r="XCB104" i="32"/>
  <c r="XCA104" i="32"/>
  <c r="XBZ104" i="32"/>
  <c r="XBY104" i="32"/>
  <c r="XBX104" i="32"/>
  <c r="XBW104" i="32"/>
  <c r="XBV104" i="32"/>
  <c r="XBU104" i="32"/>
  <c r="XBT104" i="32"/>
  <c r="XBS104" i="32"/>
  <c r="XBR104" i="32"/>
  <c r="XBQ104" i="32"/>
  <c r="XBP104" i="32"/>
  <c r="XBO104" i="32"/>
  <c r="XBN104" i="32"/>
  <c r="XBM104" i="32"/>
  <c r="XBL104" i="32"/>
  <c r="XBK104" i="32"/>
  <c r="XBJ104" i="32"/>
  <c r="XBI104" i="32"/>
  <c r="XBH104" i="32"/>
  <c r="XBG104" i="32"/>
  <c r="XBF104" i="32"/>
  <c r="XBE104" i="32"/>
  <c r="XBD104" i="32"/>
  <c r="XBC104" i="32"/>
  <c r="XBB104" i="32"/>
  <c r="XBA104" i="32"/>
  <c r="XAZ104" i="32"/>
  <c r="XAY104" i="32"/>
  <c r="XAX104" i="32"/>
  <c r="XAW104" i="32"/>
  <c r="XAV104" i="32"/>
  <c r="XAU104" i="32"/>
  <c r="XAT104" i="32"/>
  <c r="XAS104" i="32"/>
  <c r="XAR104" i="32"/>
  <c r="XAQ104" i="32"/>
  <c r="XAP104" i="32"/>
  <c r="XAO104" i="32"/>
  <c r="XAN104" i="32"/>
  <c r="XAM104" i="32"/>
  <c r="XAL104" i="32"/>
  <c r="XAK104" i="32"/>
  <c r="XAJ104" i="32"/>
  <c r="XAI104" i="32"/>
  <c r="XAH104" i="32"/>
  <c r="XAG104" i="32"/>
  <c r="XAF104" i="32"/>
  <c r="XAE104" i="32"/>
  <c r="XAD104" i="32"/>
  <c r="XAC104" i="32"/>
  <c r="XAB104" i="32"/>
  <c r="XAA104" i="32"/>
  <c r="WZZ104" i="32"/>
  <c r="WZY104" i="32"/>
  <c r="WZX104" i="32"/>
  <c r="WZW104" i="32"/>
  <c r="WZV104" i="32"/>
  <c r="WZU104" i="32"/>
  <c r="WZT104" i="32"/>
  <c r="WZS104" i="32"/>
  <c r="WZR104" i="32"/>
  <c r="WZQ104" i="32"/>
  <c r="WZP104" i="32"/>
  <c r="WZO104" i="32"/>
  <c r="WZN104" i="32"/>
  <c r="WZM104" i="32"/>
  <c r="WZL104" i="32"/>
  <c r="WZK104" i="32"/>
  <c r="WZJ104" i="32"/>
  <c r="WZI104" i="32"/>
  <c r="WZH104" i="32"/>
  <c r="WZG104" i="32"/>
  <c r="WZF104" i="32"/>
  <c r="WZE104" i="32"/>
  <c r="WZD104" i="32"/>
  <c r="WZC104" i="32"/>
  <c r="WZB104" i="32"/>
  <c r="WZA104" i="32"/>
  <c r="WYZ104" i="32"/>
  <c r="WYY104" i="32"/>
  <c r="WYX104" i="32"/>
  <c r="WYW104" i="32"/>
  <c r="WYV104" i="32"/>
  <c r="WYU104" i="32"/>
  <c r="WYT104" i="32"/>
  <c r="WYS104" i="32"/>
  <c r="WYR104" i="32"/>
  <c r="WYQ104" i="32"/>
  <c r="WYP104" i="32"/>
  <c r="WYO104" i="32"/>
  <c r="WYN104" i="32"/>
  <c r="WYM104" i="32"/>
  <c r="WYL104" i="32"/>
  <c r="WYK104" i="32"/>
  <c r="WYJ104" i="32"/>
  <c r="WYI104" i="32"/>
  <c r="WYH104" i="32"/>
  <c r="WYG104" i="32"/>
  <c r="WYF104" i="32"/>
  <c r="WYE104" i="32"/>
  <c r="WYD104" i="32"/>
  <c r="WYC104" i="32"/>
  <c r="WYB104" i="32"/>
  <c r="WYA104" i="32"/>
  <c r="WXZ104" i="32"/>
  <c r="WXY104" i="32"/>
  <c r="WXX104" i="32"/>
  <c r="WXW104" i="32"/>
  <c r="WXV104" i="32"/>
  <c r="WXU104" i="32"/>
  <c r="WXT104" i="32"/>
  <c r="WXS104" i="32"/>
  <c r="WXR104" i="32"/>
  <c r="WXQ104" i="32"/>
  <c r="WXP104" i="32"/>
  <c r="WXO104" i="32"/>
  <c r="WXN104" i="32"/>
  <c r="WXM104" i="32"/>
  <c r="WXL104" i="32"/>
  <c r="WXK104" i="32"/>
  <c r="WXJ104" i="32"/>
  <c r="WXI104" i="32"/>
  <c r="WXH104" i="32"/>
  <c r="WXG104" i="32"/>
  <c r="WXF104" i="32"/>
  <c r="WXE104" i="32"/>
  <c r="WXD104" i="32"/>
  <c r="WXC104" i="32"/>
  <c r="WXB104" i="32"/>
  <c r="WXA104" i="32"/>
  <c r="WWZ104" i="32"/>
  <c r="WWY104" i="32"/>
  <c r="WWX104" i="32"/>
  <c r="WWW104" i="32"/>
  <c r="WWV104" i="32"/>
  <c r="WWU104" i="32"/>
  <c r="WWT104" i="32"/>
  <c r="WWS104" i="32"/>
  <c r="WWR104" i="32"/>
  <c r="WWQ104" i="32"/>
  <c r="WWP104" i="32"/>
  <c r="WWO104" i="32"/>
  <c r="WWN104" i="32"/>
  <c r="WWM104" i="32"/>
  <c r="WWL104" i="32"/>
  <c r="WWK104" i="32"/>
  <c r="WWJ104" i="32"/>
  <c r="WWI104" i="32"/>
  <c r="WWH104" i="32"/>
  <c r="WWG104" i="32"/>
  <c r="WWF104" i="32"/>
  <c r="WWE104" i="32"/>
  <c r="WWD104" i="32"/>
  <c r="WWC104" i="32"/>
  <c r="WWB104" i="32"/>
  <c r="WWA104" i="32"/>
  <c r="WVZ104" i="32"/>
  <c r="WVY104" i="32"/>
  <c r="WVX104" i="32"/>
  <c r="WVW104" i="32"/>
  <c r="WVV104" i="32"/>
  <c r="WVU104" i="32"/>
  <c r="WVT104" i="32"/>
  <c r="WVS104" i="32"/>
  <c r="WVR104" i="32"/>
  <c r="WVQ104" i="32"/>
  <c r="WVP104" i="32"/>
  <c r="WVO104" i="32"/>
  <c r="WVN104" i="32"/>
  <c r="WVM104" i="32"/>
  <c r="WVL104" i="32"/>
  <c r="WVK104" i="32"/>
  <c r="WVJ104" i="32"/>
  <c r="WVI104" i="32"/>
  <c r="WVH104" i="32"/>
  <c r="WVG104" i="32"/>
  <c r="WVF104" i="32"/>
  <c r="WVE104" i="32"/>
  <c r="WVD104" i="32"/>
  <c r="WVC104" i="32"/>
  <c r="WVB104" i="32"/>
  <c r="WVA104" i="32"/>
  <c r="WUZ104" i="32"/>
  <c r="WUY104" i="32"/>
  <c r="WUX104" i="32"/>
  <c r="WUW104" i="32"/>
  <c r="WUV104" i="32"/>
  <c r="WUU104" i="32"/>
  <c r="WUT104" i="32"/>
  <c r="WUS104" i="32"/>
  <c r="WUR104" i="32"/>
  <c r="WUQ104" i="32"/>
  <c r="WUP104" i="32"/>
  <c r="WUO104" i="32"/>
  <c r="WUN104" i="32"/>
  <c r="WUM104" i="32"/>
  <c r="WUL104" i="32"/>
  <c r="WUK104" i="32"/>
  <c r="WUJ104" i="32"/>
  <c r="WUI104" i="32"/>
  <c r="WUH104" i="32"/>
  <c r="WUG104" i="32"/>
  <c r="WUF104" i="32"/>
  <c r="WUE104" i="32"/>
  <c r="WUD104" i="32"/>
  <c r="WUC104" i="32"/>
  <c r="WUB104" i="32"/>
  <c r="WUA104" i="32"/>
  <c r="WTZ104" i="32"/>
  <c r="WTY104" i="32"/>
  <c r="WTX104" i="32"/>
  <c r="WTW104" i="32"/>
  <c r="WTV104" i="32"/>
  <c r="WTU104" i="32"/>
  <c r="WTT104" i="32"/>
  <c r="WTS104" i="32"/>
  <c r="WTR104" i="32"/>
  <c r="WTQ104" i="32"/>
  <c r="WTP104" i="32"/>
  <c r="WTO104" i="32"/>
  <c r="WTN104" i="32"/>
  <c r="WTM104" i="32"/>
  <c r="WTL104" i="32"/>
  <c r="WTK104" i="32"/>
  <c r="WTJ104" i="32"/>
  <c r="WTI104" i="32"/>
  <c r="WTH104" i="32"/>
  <c r="WTG104" i="32"/>
  <c r="WTF104" i="32"/>
  <c r="WTE104" i="32"/>
  <c r="WTD104" i="32"/>
  <c r="WTC104" i="32"/>
  <c r="WTB104" i="32"/>
  <c r="WTA104" i="32"/>
  <c r="WSZ104" i="32"/>
  <c r="WSY104" i="32"/>
  <c r="WSX104" i="32"/>
  <c r="WSW104" i="32"/>
  <c r="WSV104" i="32"/>
  <c r="WSU104" i="32"/>
  <c r="WST104" i="32"/>
  <c r="WSS104" i="32"/>
  <c r="WSR104" i="32"/>
  <c r="WSQ104" i="32"/>
  <c r="WSP104" i="32"/>
  <c r="WSO104" i="32"/>
  <c r="WSN104" i="32"/>
  <c r="WSM104" i="32"/>
  <c r="WSL104" i="32"/>
  <c r="WSK104" i="32"/>
  <c r="WSJ104" i="32"/>
  <c r="WSI104" i="32"/>
  <c r="WSH104" i="32"/>
  <c r="WSG104" i="32"/>
  <c r="WSF104" i="32"/>
  <c r="WSE104" i="32"/>
  <c r="WSD104" i="32"/>
  <c r="WSC104" i="32"/>
  <c r="WSB104" i="32"/>
  <c r="WSA104" i="32"/>
  <c r="WRZ104" i="32"/>
  <c r="WRY104" i="32"/>
  <c r="WRX104" i="32"/>
  <c r="WRW104" i="32"/>
  <c r="WRV104" i="32"/>
  <c r="WRU104" i="32"/>
  <c r="WRT104" i="32"/>
  <c r="WRS104" i="32"/>
  <c r="WRR104" i="32"/>
  <c r="WRQ104" i="32"/>
  <c r="WRP104" i="32"/>
  <c r="WRO104" i="32"/>
  <c r="WRN104" i="32"/>
  <c r="WRM104" i="32"/>
  <c r="WRL104" i="32"/>
  <c r="WRK104" i="32"/>
  <c r="WRJ104" i="32"/>
  <c r="WRI104" i="32"/>
  <c r="WRH104" i="32"/>
  <c r="WRG104" i="32"/>
  <c r="WRF104" i="32"/>
  <c r="WRE104" i="32"/>
  <c r="WRD104" i="32"/>
  <c r="WRC104" i="32"/>
  <c r="WRB104" i="32"/>
  <c r="WRA104" i="32"/>
  <c r="WQZ104" i="32"/>
  <c r="WQY104" i="32"/>
  <c r="WQX104" i="32"/>
  <c r="WQW104" i="32"/>
  <c r="WQV104" i="32"/>
  <c r="WQU104" i="32"/>
  <c r="WQT104" i="32"/>
  <c r="WQS104" i="32"/>
  <c r="WQR104" i="32"/>
  <c r="WQQ104" i="32"/>
  <c r="WQP104" i="32"/>
  <c r="WQO104" i="32"/>
  <c r="WQN104" i="32"/>
  <c r="WQM104" i="32"/>
  <c r="WQL104" i="32"/>
  <c r="WQK104" i="32"/>
  <c r="WQJ104" i="32"/>
  <c r="WQI104" i="32"/>
  <c r="WQH104" i="32"/>
  <c r="WQG104" i="32"/>
  <c r="WQF104" i="32"/>
  <c r="WQE104" i="32"/>
  <c r="WQD104" i="32"/>
  <c r="WQC104" i="32"/>
  <c r="WQB104" i="32"/>
  <c r="WQA104" i="32"/>
  <c r="WPZ104" i="32"/>
  <c r="WPY104" i="32"/>
  <c r="WPX104" i="32"/>
  <c r="WPW104" i="32"/>
  <c r="WPV104" i="32"/>
  <c r="WPU104" i="32"/>
  <c r="WPT104" i="32"/>
  <c r="WPS104" i="32"/>
  <c r="WPR104" i="32"/>
  <c r="WPQ104" i="32"/>
  <c r="WPP104" i="32"/>
  <c r="WPO104" i="32"/>
  <c r="WPN104" i="32"/>
  <c r="WPM104" i="32"/>
  <c r="WPL104" i="32"/>
  <c r="WPK104" i="32"/>
  <c r="WPJ104" i="32"/>
  <c r="WPI104" i="32"/>
  <c r="WPH104" i="32"/>
  <c r="WPG104" i="32"/>
  <c r="WPF104" i="32"/>
  <c r="WPE104" i="32"/>
  <c r="WPD104" i="32"/>
  <c r="WPC104" i="32"/>
  <c r="WPB104" i="32"/>
  <c r="WPA104" i="32"/>
  <c r="WOZ104" i="32"/>
  <c r="WOY104" i="32"/>
  <c r="WOX104" i="32"/>
  <c r="WOW104" i="32"/>
  <c r="WOV104" i="32"/>
  <c r="WOU104" i="32"/>
  <c r="WOT104" i="32"/>
  <c r="WOS104" i="32"/>
  <c r="WOR104" i="32"/>
  <c r="WOQ104" i="32"/>
  <c r="WOP104" i="32"/>
  <c r="WOO104" i="32"/>
  <c r="WON104" i="32"/>
  <c r="WOM104" i="32"/>
  <c r="WOL104" i="32"/>
  <c r="WOK104" i="32"/>
  <c r="WOJ104" i="32"/>
  <c r="WOI104" i="32"/>
  <c r="WOH104" i="32"/>
  <c r="WOG104" i="32"/>
  <c r="WOF104" i="32"/>
  <c r="WOE104" i="32"/>
  <c r="WOD104" i="32"/>
  <c r="WOC104" i="32"/>
  <c r="WOB104" i="32"/>
  <c r="WOA104" i="32"/>
  <c r="WNZ104" i="32"/>
  <c r="WNY104" i="32"/>
  <c r="WNX104" i="32"/>
  <c r="WNW104" i="32"/>
  <c r="WNV104" i="32"/>
  <c r="WNU104" i="32"/>
  <c r="WNT104" i="32"/>
  <c r="WNS104" i="32"/>
  <c r="WNR104" i="32"/>
  <c r="WNQ104" i="32"/>
  <c r="WNP104" i="32"/>
  <c r="WNO104" i="32"/>
  <c r="WNN104" i="32"/>
  <c r="WNM104" i="32"/>
  <c r="WNL104" i="32"/>
  <c r="WNK104" i="32"/>
  <c r="WNJ104" i="32"/>
  <c r="WNI104" i="32"/>
  <c r="WNH104" i="32"/>
  <c r="WNG104" i="32"/>
  <c r="WNF104" i="32"/>
  <c r="WNE104" i="32"/>
  <c r="WND104" i="32"/>
  <c r="WNC104" i="32"/>
  <c r="WNB104" i="32"/>
  <c r="WNA104" i="32"/>
  <c r="WMZ104" i="32"/>
  <c r="WMY104" i="32"/>
  <c r="WMX104" i="32"/>
  <c r="WMW104" i="32"/>
  <c r="WMV104" i="32"/>
  <c r="WMU104" i="32"/>
  <c r="WMT104" i="32"/>
  <c r="WMS104" i="32"/>
  <c r="WMR104" i="32"/>
  <c r="WMQ104" i="32"/>
  <c r="WMP104" i="32"/>
  <c r="WMO104" i="32"/>
  <c r="WMN104" i="32"/>
  <c r="WMM104" i="32"/>
  <c r="WML104" i="32"/>
  <c r="WMK104" i="32"/>
  <c r="WMJ104" i="32"/>
  <c r="WMI104" i="32"/>
  <c r="WMH104" i="32"/>
  <c r="WMG104" i="32"/>
  <c r="WMF104" i="32"/>
  <c r="WME104" i="32"/>
  <c r="WMD104" i="32"/>
  <c r="WMC104" i="32"/>
  <c r="WMB104" i="32"/>
  <c r="WMA104" i="32"/>
  <c r="WLZ104" i="32"/>
  <c r="WLY104" i="32"/>
  <c r="WLX104" i="32"/>
  <c r="WLW104" i="32"/>
  <c r="WLV104" i="32"/>
  <c r="WLU104" i="32"/>
  <c r="WLT104" i="32"/>
  <c r="WLS104" i="32"/>
  <c r="WLR104" i="32"/>
  <c r="WLQ104" i="32"/>
  <c r="WLP104" i="32"/>
  <c r="WLO104" i="32"/>
  <c r="WLN104" i="32"/>
  <c r="WLM104" i="32"/>
  <c r="WLL104" i="32"/>
  <c r="WLK104" i="32"/>
  <c r="WLJ104" i="32"/>
  <c r="WLI104" i="32"/>
  <c r="WLH104" i="32"/>
  <c r="WLG104" i="32"/>
  <c r="WLF104" i="32"/>
  <c r="WLE104" i="32"/>
  <c r="WLD104" i="32"/>
  <c r="WLC104" i="32"/>
  <c r="WLB104" i="32"/>
  <c r="WLA104" i="32"/>
  <c r="WKZ104" i="32"/>
  <c r="WKY104" i="32"/>
  <c r="WKX104" i="32"/>
  <c r="WKW104" i="32"/>
  <c r="WKV104" i="32"/>
  <c r="WKU104" i="32"/>
  <c r="WKT104" i="32"/>
  <c r="WKS104" i="32"/>
  <c r="WKR104" i="32"/>
  <c r="WKQ104" i="32"/>
  <c r="WKP104" i="32"/>
  <c r="WKO104" i="32"/>
  <c r="WKN104" i="32"/>
  <c r="WKM104" i="32"/>
  <c r="WKL104" i="32"/>
  <c r="WKK104" i="32"/>
  <c r="WKJ104" i="32"/>
  <c r="WKI104" i="32"/>
  <c r="WKH104" i="32"/>
  <c r="WKG104" i="32"/>
  <c r="WKF104" i="32"/>
  <c r="WKE104" i="32"/>
  <c r="WKD104" i="32"/>
  <c r="WKC104" i="32"/>
  <c r="WKB104" i="32"/>
  <c r="WKA104" i="32"/>
  <c r="WJZ104" i="32"/>
  <c r="WJY104" i="32"/>
  <c r="WJX104" i="32"/>
  <c r="WJW104" i="32"/>
  <c r="WJV104" i="32"/>
  <c r="WJU104" i="32"/>
  <c r="WJT104" i="32"/>
  <c r="WJS104" i="32"/>
  <c r="WJR104" i="32"/>
  <c r="WJQ104" i="32"/>
  <c r="WJP104" i="32"/>
  <c r="WJO104" i="32"/>
  <c r="WJN104" i="32"/>
  <c r="WJM104" i="32"/>
  <c r="WJL104" i="32"/>
  <c r="WJK104" i="32"/>
  <c r="WJJ104" i="32"/>
  <c r="WJI104" i="32"/>
  <c r="WJH104" i="32"/>
  <c r="WJG104" i="32"/>
  <c r="WJF104" i="32"/>
  <c r="WJE104" i="32"/>
  <c r="WJD104" i="32"/>
  <c r="WJC104" i="32"/>
  <c r="WJB104" i="32"/>
  <c r="WJA104" i="32"/>
  <c r="WIZ104" i="32"/>
  <c r="WIY104" i="32"/>
  <c r="WIX104" i="32"/>
  <c r="WIW104" i="32"/>
  <c r="WIV104" i="32"/>
  <c r="WIU104" i="32"/>
  <c r="WIT104" i="32"/>
  <c r="WIS104" i="32"/>
  <c r="WIR104" i="32"/>
  <c r="WIQ104" i="32"/>
  <c r="WIP104" i="32"/>
  <c r="WIO104" i="32"/>
  <c r="WIN104" i="32"/>
  <c r="WIM104" i="32"/>
  <c r="WIL104" i="32"/>
  <c r="WIK104" i="32"/>
  <c r="WIJ104" i="32"/>
  <c r="WII104" i="32"/>
  <c r="WIH104" i="32"/>
  <c r="WIG104" i="32"/>
  <c r="WIF104" i="32"/>
  <c r="WIE104" i="32"/>
  <c r="WID104" i="32"/>
  <c r="WIC104" i="32"/>
  <c r="WIB104" i="32"/>
  <c r="WIA104" i="32"/>
  <c r="WHZ104" i="32"/>
  <c r="WHY104" i="32"/>
  <c r="WHX104" i="32"/>
  <c r="WHW104" i="32"/>
  <c r="WHV104" i="32"/>
  <c r="WHU104" i="32"/>
  <c r="WHT104" i="32"/>
  <c r="WHS104" i="32"/>
  <c r="WHR104" i="32"/>
  <c r="WHQ104" i="32"/>
  <c r="WHP104" i="32"/>
  <c r="WHO104" i="32"/>
  <c r="WHN104" i="32"/>
  <c r="WHM104" i="32"/>
  <c r="WHL104" i="32"/>
  <c r="WHK104" i="32"/>
  <c r="WHJ104" i="32"/>
  <c r="WHI104" i="32"/>
  <c r="WHH104" i="32"/>
  <c r="WHG104" i="32"/>
  <c r="WHF104" i="32"/>
  <c r="WHE104" i="32"/>
  <c r="WHD104" i="32"/>
  <c r="WHC104" i="32"/>
  <c r="WHB104" i="32"/>
  <c r="WHA104" i="32"/>
  <c r="WGZ104" i="32"/>
  <c r="WGY104" i="32"/>
  <c r="WGX104" i="32"/>
  <c r="WGW104" i="32"/>
  <c r="WGV104" i="32"/>
  <c r="WGU104" i="32"/>
  <c r="WGT104" i="32"/>
  <c r="WGS104" i="32"/>
  <c r="WGR104" i="32"/>
  <c r="WGQ104" i="32"/>
  <c r="WGP104" i="32"/>
  <c r="WGO104" i="32"/>
  <c r="WGN104" i="32"/>
  <c r="WGM104" i="32"/>
  <c r="WGL104" i="32"/>
  <c r="WGK104" i="32"/>
  <c r="WGJ104" i="32"/>
  <c r="WGI104" i="32"/>
  <c r="WGH104" i="32"/>
  <c r="WGG104" i="32"/>
  <c r="WGF104" i="32"/>
  <c r="WGE104" i="32"/>
  <c r="WGD104" i="32"/>
  <c r="WGC104" i="32"/>
  <c r="WGB104" i="32"/>
  <c r="WGA104" i="32"/>
  <c r="WFZ104" i="32"/>
  <c r="WFY104" i="32"/>
  <c r="WFX104" i="32"/>
  <c r="WFW104" i="32"/>
  <c r="WFV104" i="32"/>
  <c r="WFU104" i="32"/>
  <c r="WFT104" i="32"/>
  <c r="WFS104" i="32"/>
  <c r="WFR104" i="32"/>
  <c r="WFQ104" i="32"/>
  <c r="WFP104" i="32"/>
  <c r="WFO104" i="32"/>
  <c r="WFN104" i="32"/>
  <c r="WFM104" i="32"/>
  <c r="WFL104" i="32"/>
  <c r="WFK104" i="32"/>
  <c r="WFJ104" i="32"/>
  <c r="WFI104" i="32"/>
  <c r="WFH104" i="32"/>
  <c r="WFG104" i="32"/>
  <c r="WFF104" i="32"/>
  <c r="WFE104" i="32"/>
  <c r="WFD104" i="32"/>
  <c r="WFC104" i="32"/>
  <c r="WFB104" i="32"/>
  <c r="WFA104" i="32"/>
  <c r="WEZ104" i="32"/>
  <c r="WEY104" i="32"/>
  <c r="WEX104" i="32"/>
  <c r="WEW104" i="32"/>
  <c r="WEV104" i="32"/>
  <c r="WEU104" i="32"/>
  <c r="WET104" i="32"/>
  <c r="WES104" i="32"/>
  <c r="WER104" i="32"/>
  <c r="WEQ104" i="32"/>
  <c r="WEP104" i="32"/>
  <c r="WEO104" i="32"/>
  <c r="WEN104" i="32"/>
  <c r="WEM104" i="32"/>
  <c r="WEL104" i="32"/>
  <c r="WEK104" i="32"/>
  <c r="WEJ104" i="32"/>
  <c r="WEI104" i="32"/>
  <c r="WEH104" i="32"/>
  <c r="WEG104" i="32"/>
  <c r="WEF104" i="32"/>
  <c r="WEE104" i="32"/>
  <c r="WED104" i="32"/>
  <c r="WEC104" i="32"/>
  <c r="WEB104" i="32"/>
  <c r="WEA104" i="32"/>
  <c r="WDZ104" i="32"/>
  <c r="WDY104" i="32"/>
  <c r="WDX104" i="32"/>
  <c r="WDW104" i="32"/>
  <c r="WDV104" i="32"/>
  <c r="WDU104" i="32"/>
  <c r="WDT104" i="32"/>
  <c r="WDS104" i="32"/>
  <c r="WDR104" i="32"/>
  <c r="WDQ104" i="32"/>
  <c r="WDP104" i="32"/>
  <c r="WDO104" i="32"/>
  <c r="WDN104" i="32"/>
  <c r="WDM104" i="32"/>
  <c r="WDL104" i="32"/>
  <c r="WDK104" i="32"/>
  <c r="WDJ104" i="32"/>
  <c r="WDI104" i="32"/>
  <c r="WDH104" i="32"/>
  <c r="WDG104" i="32"/>
  <c r="WDF104" i="32"/>
  <c r="WDE104" i="32"/>
  <c r="WDD104" i="32"/>
  <c r="WDC104" i="32"/>
  <c r="WDB104" i="32"/>
  <c r="WDA104" i="32"/>
  <c r="WCZ104" i="32"/>
  <c r="WCY104" i="32"/>
  <c r="WCX104" i="32"/>
  <c r="WCW104" i="32"/>
  <c r="WCV104" i="32"/>
  <c r="WCU104" i="32"/>
  <c r="WCT104" i="32"/>
  <c r="WCS104" i="32"/>
  <c r="WCR104" i="32"/>
  <c r="WCQ104" i="32"/>
  <c r="WCP104" i="32"/>
  <c r="WCO104" i="32"/>
  <c r="WCN104" i="32"/>
  <c r="WCM104" i="32"/>
  <c r="WCL104" i="32"/>
  <c r="WCK104" i="32"/>
  <c r="WCJ104" i="32"/>
  <c r="WCI104" i="32"/>
  <c r="WCH104" i="32"/>
  <c r="WCG104" i="32"/>
  <c r="WCF104" i="32"/>
  <c r="WCE104" i="32"/>
  <c r="WCD104" i="32"/>
  <c r="WCC104" i="32"/>
  <c r="WCB104" i="32"/>
  <c r="WCA104" i="32"/>
  <c r="WBZ104" i="32"/>
  <c r="WBY104" i="32"/>
  <c r="WBX104" i="32"/>
  <c r="WBW104" i="32"/>
  <c r="WBV104" i="32"/>
  <c r="WBU104" i="32"/>
  <c r="WBT104" i="32"/>
  <c r="WBS104" i="32"/>
  <c r="WBR104" i="32"/>
  <c r="WBQ104" i="32"/>
  <c r="WBP104" i="32"/>
  <c r="WBO104" i="32"/>
  <c r="WBN104" i="32"/>
  <c r="WBM104" i="32"/>
  <c r="WBL104" i="32"/>
  <c r="WBK104" i="32"/>
  <c r="WBJ104" i="32"/>
  <c r="WBI104" i="32"/>
  <c r="WBH104" i="32"/>
  <c r="WBG104" i="32"/>
  <c r="WBF104" i="32"/>
  <c r="WBE104" i="32"/>
  <c r="WBD104" i="32"/>
  <c r="WBC104" i="32"/>
  <c r="WBB104" i="32"/>
  <c r="WBA104" i="32"/>
  <c r="WAZ104" i="32"/>
  <c r="WAY104" i="32"/>
  <c r="WAX104" i="32"/>
  <c r="WAW104" i="32"/>
  <c r="WAV104" i="32"/>
  <c r="WAU104" i="32"/>
  <c r="WAT104" i="32"/>
  <c r="WAS104" i="32"/>
  <c r="WAR104" i="32"/>
  <c r="WAQ104" i="32"/>
  <c r="WAP104" i="32"/>
  <c r="WAO104" i="32"/>
  <c r="WAN104" i="32"/>
  <c r="WAM104" i="32"/>
  <c r="WAL104" i="32"/>
  <c r="WAK104" i="32"/>
  <c r="WAJ104" i="32"/>
  <c r="WAI104" i="32"/>
  <c r="WAH104" i="32"/>
  <c r="WAG104" i="32"/>
  <c r="WAF104" i="32"/>
  <c r="WAE104" i="32"/>
  <c r="WAD104" i="32"/>
  <c r="WAC104" i="32"/>
  <c r="WAB104" i="32"/>
  <c r="WAA104" i="32"/>
  <c r="VZZ104" i="32"/>
  <c r="VZY104" i="32"/>
  <c r="VZX104" i="32"/>
  <c r="VZW104" i="32"/>
  <c r="VZV104" i="32"/>
  <c r="VZU104" i="32"/>
  <c r="VZT104" i="32"/>
  <c r="VZS104" i="32"/>
  <c r="VZR104" i="32"/>
  <c r="VZQ104" i="32"/>
  <c r="VZP104" i="32"/>
  <c r="VZO104" i="32"/>
  <c r="VZN104" i="32"/>
  <c r="VZM104" i="32"/>
  <c r="VZL104" i="32"/>
  <c r="VZK104" i="32"/>
  <c r="VZJ104" i="32"/>
  <c r="VZI104" i="32"/>
  <c r="VZH104" i="32"/>
  <c r="VZG104" i="32"/>
  <c r="VZF104" i="32"/>
  <c r="VZE104" i="32"/>
  <c r="VZD104" i="32"/>
  <c r="VZC104" i="32"/>
  <c r="VZB104" i="32"/>
  <c r="VZA104" i="32"/>
  <c r="VYZ104" i="32"/>
  <c r="VYY104" i="32"/>
  <c r="VYX104" i="32"/>
  <c r="VYW104" i="32"/>
  <c r="VYV104" i="32"/>
  <c r="VYU104" i="32"/>
  <c r="VYT104" i="32"/>
  <c r="VYS104" i="32"/>
  <c r="VYR104" i="32"/>
  <c r="VYQ104" i="32"/>
  <c r="VYP104" i="32"/>
  <c r="VYO104" i="32"/>
  <c r="VYN104" i="32"/>
  <c r="VYM104" i="32"/>
  <c r="VYL104" i="32"/>
  <c r="VYK104" i="32"/>
  <c r="VYJ104" i="32"/>
  <c r="VYI104" i="32"/>
  <c r="VYH104" i="32"/>
  <c r="VYG104" i="32"/>
  <c r="VYF104" i="32"/>
  <c r="VYE104" i="32"/>
  <c r="VYD104" i="32"/>
  <c r="VYC104" i="32"/>
  <c r="VYB104" i="32"/>
  <c r="VYA104" i="32"/>
  <c r="VXZ104" i="32"/>
  <c r="VXY104" i="32"/>
  <c r="VXX104" i="32"/>
  <c r="VXW104" i="32"/>
  <c r="VXV104" i="32"/>
  <c r="VXU104" i="32"/>
  <c r="VXT104" i="32"/>
  <c r="VXS104" i="32"/>
  <c r="VXR104" i="32"/>
  <c r="VXQ104" i="32"/>
  <c r="VXP104" i="32"/>
  <c r="VXO104" i="32"/>
  <c r="VXN104" i="32"/>
  <c r="VXM104" i="32"/>
  <c r="VXL104" i="32"/>
  <c r="VXK104" i="32"/>
  <c r="VXJ104" i="32"/>
  <c r="VXI104" i="32"/>
  <c r="VXH104" i="32"/>
  <c r="VXG104" i="32"/>
  <c r="VXF104" i="32"/>
  <c r="VXE104" i="32"/>
  <c r="VXD104" i="32"/>
  <c r="VXC104" i="32"/>
  <c r="VXB104" i="32"/>
  <c r="VXA104" i="32"/>
  <c r="VWZ104" i="32"/>
  <c r="VWY104" i="32"/>
  <c r="VWX104" i="32"/>
  <c r="VWW104" i="32"/>
  <c r="VWV104" i="32"/>
  <c r="VWU104" i="32"/>
  <c r="VWT104" i="32"/>
  <c r="VWS104" i="32"/>
  <c r="VWR104" i="32"/>
  <c r="VWQ104" i="32"/>
  <c r="VWP104" i="32"/>
  <c r="VWO104" i="32"/>
  <c r="VWN104" i="32"/>
  <c r="VWM104" i="32"/>
  <c r="VWL104" i="32"/>
  <c r="VWK104" i="32"/>
  <c r="VWJ104" i="32"/>
  <c r="VWI104" i="32"/>
  <c r="VWH104" i="32"/>
  <c r="VWG104" i="32"/>
  <c r="VWF104" i="32"/>
  <c r="VWE104" i="32"/>
  <c r="VWD104" i="32"/>
  <c r="VWC104" i="32"/>
  <c r="VWB104" i="32"/>
  <c r="VWA104" i="32"/>
  <c r="VVZ104" i="32"/>
  <c r="VVY104" i="32"/>
  <c r="VVX104" i="32"/>
  <c r="VVW104" i="32"/>
  <c r="VVV104" i="32"/>
  <c r="VVU104" i="32"/>
  <c r="VVT104" i="32"/>
  <c r="VVS104" i="32"/>
  <c r="VVR104" i="32"/>
  <c r="VVQ104" i="32"/>
  <c r="VVP104" i="32"/>
  <c r="VVO104" i="32"/>
  <c r="VVN104" i="32"/>
  <c r="VVM104" i="32"/>
  <c r="VVL104" i="32"/>
  <c r="VVK104" i="32"/>
  <c r="VVJ104" i="32"/>
  <c r="VVI104" i="32"/>
  <c r="VVH104" i="32"/>
  <c r="VVG104" i="32"/>
  <c r="VVF104" i="32"/>
  <c r="VVE104" i="32"/>
  <c r="VVD104" i="32"/>
  <c r="VVC104" i="32"/>
  <c r="VVB104" i="32"/>
  <c r="VVA104" i="32"/>
  <c r="VUZ104" i="32"/>
  <c r="VUY104" i="32"/>
  <c r="VUX104" i="32"/>
  <c r="VUW104" i="32"/>
  <c r="VUV104" i="32"/>
  <c r="VUU104" i="32"/>
  <c r="VUT104" i="32"/>
  <c r="VUS104" i="32"/>
  <c r="VUR104" i="32"/>
  <c r="VUQ104" i="32"/>
  <c r="VUP104" i="32"/>
  <c r="VUO104" i="32"/>
  <c r="VUN104" i="32"/>
  <c r="VUM104" i="32"/>
  <c r="VUL104" i="32"/>
  <c r="VUK104" i="32"/>
  <c r="VUJ104" i="32"/>
  <c r="VUI104" i="32"/>
  <c r="VUH104" i="32"/>
  <c r="VUG104" i="32"/>
  <c r="VUF104" i="32"/>
  <c r="VUE104" i="32"/>
  <c r="VUD104" i="32"/>
  <c r="VUC104" i="32"/>
  <c r="VUB104" i="32"/>
  <c r="VUA104" i="32"/>
  <c r="VTZ104" i="32"/>
  <c r="VTY104" i="32"/>
  <c r="VTX104" i="32"/>
  <c r="VTW104" i="32"/>
  <c r="VTV104" i="32"/>
  <c r="VTU104" i="32"/>
  <c r="VTT104" i="32"/>
  <c r="VTS104" i="32"/>
  <c r="VTR104" i="32"/>
  <c r="VTQ104" i="32"/>
  <c r="VTP104" i="32"/>
  <c r="VTO104" i="32"/>
  <c r="VTN104" i="32"/>
  <c r="VTM104" i="32"/>
  <c r="VTL104" i="32"/>
  <c r="VTK104" i="32"/>
  <c r="VTJ104" i="32"/>
  <c r="VTI104" i="32"/>
  <c r="VTH104" i="32"/>
  <c r="VTG104" i="32"/>
  <c r="VTF104" i="32"/>
  <c r="VTE104" i="32"/>
  <c r="VTD104" i="32"/>
  <c r="VTC104" i="32"/>
  <c r="VTB104" i="32"/>
  <c r="VTA104" i="32"/>
  <c r="VSZ104" i="32"/>
  <c r="VSY104" i="32"/>
  <c r="VSX104" i="32"/>
  <c r="VSW104" i="32"/>
  <c r="VSV104" i="32"/>
  <c r="VSU104" i="32"/>
  <c r="VST104" i="32"/>
  <c r="VSS104" i="32"/>
  <c r="VSR104" i="32"/>
  <c r="VSQ104" i="32"/>
  <c r="VSP104" i="32"/>
  <c r="VSO104" i="32"/>
  <c r="VSN104" i="32"/>
  <c r="VSM104" i="32"/>
  <c r="VSL104" i="32"/>
  <c r="VSK104" i="32"/>
  <c r="VSJ104" i="32"/>
  <c r="VSI104" i="32"/>
  <c r="VSH104" i="32"/>
  <c r="VSG104" i="32"/>
  <c r="VSF104" i="32"/>
  <c r="VSE104" i="32"/>
  <c r="VSD104" i="32"/>
  <c r="VSC104" i="32"/>
  <c r="VSB104" i="32"/>
  <c r="VSA104" i="32"/>
  <c r="VRZ104" i="32"/>
  <c r="VRY104" i="32"/>
  <c r="VRX104" i="32"/>
  <c r="VRW104" i="32"/>
  <c r="VRV104" i="32"/>
  <c r="VRU104" i="32"/>
  <c r="VRT104" i="32"/>
  <c r="VRS104" i="32"/>
  <c r="VRR104" i="32"/>
  <c r="VRQ104" i="32"/>
  <c r="VRP104" i="32"/>
  <c r="VRO104" i="32"/>
  <c r="VRN104" i="32"/>
  <c r="VRM104" i="32"/>
  <c r="VRL104" i="32"/>
  <c r="VRK104" i="32"/>
  <c r="VRJ104" i="32"/>
  <c r="VRI104" i="32"/>
  <c r="VRH104" i="32"/>
  <c r="VRG104" i="32"/>
  <c r="VRF104" i="32"/>
  <c r="VRE104" i="32"/>
  <c r="VRD104" i="32"/>
  <c r="VRC104" i="32"/>
  <c r="VRB104" i="32"/>
  <c r="VRA104" i="32"/>
  <c r="VQZ104" i="32"/>
  <c r="VQY104" i="32"/>
  <c r="VQX104" i="32"/>
  <c r="VQW104" i="32"/>
  <c r="VQV104" i="32"/>
  <c r="VQU104" i="32"/>
  <c r="VQT104" i="32"/>
  <c r="VQS104" i="32"/>
  <c r="VQR104" i="32"/>
  <c r="VQQ104" i="32"/>
  <c r="VQP104" i="32"/>
  <c r="VQO104" i="32"/>
  <c r="VQN104" i="32"/>
  <c r="VQM104" i="32"/>
  <c r="VQL104" i="32"/>
  <c r="VQK104" i="32"/>
  <c r="VQJ104" i="32"/>
  <c r="VQI104" i="32"/>
  <c r="VQH104" i="32"/>
  <c r="VQG104" i="32"/>
  <c r="VQF104" i="32"/>
  <c r="VQE104" i="32"/>
  <c r="VQD104" i="32"/>
  <c r="VQC104" i="32"/>
  <c r="VQB104" i="32"/>
  <c r="VQA104" i="32"/>
  <c r="VPZ104" i="32"/>
  <c r="VPY104" i="32"/>
  <c r="VPX104" i="32"/>
  <c r="VPW104" i="32"/>
  <c r="VPV104" i="32"/>
  <c r="VPU104" i="32"/>
  <c r="VPT104" i="32"/>
  <c r="VPS104" i="32"/>
  <c r="VPR104" i="32"/>
  <c r="VPQ104" i="32"/>
  <c r="VPP104" i="32"/>
  <c r="VPO104" i="32"/>
  <c r="VPN104" i="32"/>
  <c r="VPM104" i="32"/>
  <c r="VPL104" i="32"/>
  <c r="VPK104" i="32"/>
  <c r="VPJ104" i="32"/>
  <c r="VPI104" i="32"/>
  <c r="VPH104" i="32"/>
  <c r="VPG104" i="32"/>
  <c r="VPF104" i="32"/>
  <c r="VPE104" i="32"/>
  <c r="VPD104" i="32"/>
  <c r="VPC104" i="32"/>
  <c r="VPB104" i="32"/>
  <c r="VPA104" i="32"/>
  <c r="VOZ104" i="32"/>
  <c r="VOY104" i="32"/>
  <c r="VOX104" i="32"/>
  <c r="VOW104" i="32"/>
  <c r="VOV104" i="32"/>
  <c r="VOU104" i="32"/>
  <c r="VOT104" i="32"/>
  <c r="VOS104" i="32"/>
  <c r="VOR104" i="32"/>
  <c r="VOQ104" i="32"/>
  <c r="VOP104" i="32"/>
  <c r="VOO104" i="32"/>
  <c r="VON104" i="32"/>
  <c r="VOM104" i="32"/>
  <c r="VOL104" i="32"/>
  <c r="VOK104" i="32"/>
  <c r="VOJ104" i="32"/>
  <c r="VOI104" i="32"/>
  <c r="VOH104" i="32"/>
  <c r="VOG104" i="32"/>
  <c r="VOF104" i="32"/>
  <c r="VOE104" i="32"/>
  <c r="VOD104" i="32"/>
  <c r="VOC104" i="32"/>
  <c r="VOB104" i="32"/>
  <c r="VOA104" i="32"/>
  <c r="VNZ104" i="32"/>
  <c r="VNY104" i="32"/>
  <c r="VNX104" i="32"/>
  <c r="VNW104" i="32"/>
  <c r="VNV104" i="32"/>
  <c r="VNU104" i="32"/>
  <c r="VNT104" i="32"/>
  <c r="VNS104" i="32"/>
  <c r="VNR104" i="32"/>
  <c r="VNQ104" i="32"/>
  <c r="VNP104" i="32"/>
  <c r="VNO104" i="32"/>
  <c r="VNN104" i="32"/>
  <c r="VNM104" i="32"/>
  <c r="VNL104" i="32"/>
  <c r="VNK104" i="32"/>
  <c r="VNJ104" i="32"/>
  <c r="VNI104" i="32"/>
  <c r="VNH104" i="32"/>
  <c r="VNG104" i="32"/>
  <c r="VNF104" i="32"/>
  <c r="VNE104" i="32"/>
  <c r="VND104" i="32"/>
  <c r="VNC104" i="32"/>
  <c r="VNB104" i="32"/>
  <c r="VNA104" i="32"/>
  <c r="VMZ104" i="32"/>
  <c r="VMY104" i="32"/>
  <c r="VMX104" i="32"/>
  <c r="VMW104" i="32"/>
  <c r="VMV104" i="32"/>
  <c r="VMU104" i="32"/>
  <c r="VMT104" i="32"/>
  <c r="VMS104" i="32"/>
  <c r="VMR104" i="32"/>
  <c r="VMQ104" i="32"/>
  <c r="VMP104" i="32"/>
  <c r="VMO104" i="32"/>
  <c r="VMN104" i="32"/>
  <c r="VMM104" i="32"/>
  <c r="VML104" i="32"/>
  <c r="VMK104" i="32"/>
  <c r="VMJ104" i="32"/>
  <c r="VMI104" i="32"/>
  <c r="VMH104" i="32"/>
  <c r="VMG104" i="32"/>
  <c r="VMF104" i="32"/>
  <c r="VME104" i="32"/>
  <c r="VMD104" i="32"/>
  <c r="VMC104" i="32"/>
  <c r="VMB104" i="32"/>
  <c r="VMA104" i="32"/>
  <c r="VLZ104" i="32"/>
  <c r="VLY104" i="32"/>
  <c r="VLX104" i="32"/>
  <c r="VLW104" i="32"/>
  <c r="VLV104" i="32"/>
  <c r="VLU104" i="32"/>
  <c r="VLT104" i="32"/>
  <c r="VLS104" i="32"/>
  <c r="VLR104" i="32"/>
  <c r="VLQ104" i="32"/>
  <c r="VLP104" i="32"/>
  <c r="VLO104" i="32"/>
  <c r="VLN104" i="32"/>
  <c r="VLM104" i="32"/>
  <c r="VLL104" i="32"/>
  <c r="VLK104" i="32"/>
  <c r="VLJ104" i="32"/>
  <c r="VLI104" i="32"/>
  <c r="VLH104" i="32"/>
  <c r="VLG104" i="32"/>
  <c r="VLF104" i="32"/>
  <c r="VLE104" i="32"/>
  <c r="VLD104" i="32"/>
  <c r="VLC104" i="32"/>
  <c r="VLB104" i="32"/>
  <c r="VLA104" i="32"/>
  <c r="VKZ104" i="32"/>
  <c r="VKY104" i="32"/>
  <c r="VKX104" i="32"/>
  <c r="VKW104" i="32"/>
  <c r="VKV104" i="32"/>
  <c r="VKU104" i="32"/>
  <c r="VKT104" i="32"/>
  <c r="VKS104" i="32"/>
  <c r="VKR104" i="32"/>
  <c r="VKQ104" i="32"/>
  <c r="VKP104" i="32"/>
  <c r="VKO104" i="32"/>
  <c r="VKN104" i="32"/>
  <c r="VKM104" i="32"/>
  <c r="VKL104" i="32"/>
  <c r="VKK104" i="32"/>
  <c r="VKJ104" i="32"/>
  <c r="VKI104" i="32"/>
  <c r="VKH104" i="32"/>
  <c r="VKG104" i="32"/>
  <c r="VKF104" i="32"/>
  <c r="VKE104" i="32"/>
  <c r="VKD104" i="32"/>
  <c r="VKC104" i="32"/>
  <c r="VKB104" i="32"/>
  <c r="VKA104" i="32"/>
  <c r="VJZ104" i="32"/>
  <c r="VJY104" i="32"/>
  <c r="VJX104" i="32"/>
  <c r="VJW104" i="32"/>
  <c r="VJV104" i="32"/>
  <c r="VJU104" i="32"/>
  <c r="VJT104" i="32"/>
  <c r="VJS104" i="32"/>
  <c r="VJR104" i="32"/>
  <c r="VJQ104" i="32"/>
  <c r="VJP104" i="32"/>
  <c r="VJO104" i="32"/>
  <c r="VJN104" i="32"/>
  <c r="VJM104" i="32"/>
  <c r="VJL104" i="32"/>
  <c r="VJK104" i="32"/>
  <c r="VJJ104" i="32"/>
  <c r="VJI104" i="32"/>
  <c r="VJH104" i="32"/>
  <c r="VJG104" i="32"/>
  <c r="VJF104" i="32"/>
  <c r="VJE104" i="32"/>
  <c r="VJD104" i="32"/>
  <c r="VJC104" i="32"/>
  <c r="VJB104" i="32"/>
  <c r="VJA104" i="32"/>
  <c r="VIZ104" i="32"/>
  <c r="VIY104" i="32"/>
  <c r="VIX104" i="32"/>
  <c r="VIW104" i="32"/>
  <c r="VIV104" i="32"/>
  <c r="VIU104" i="32"/>
  <c r="VIT104" i="32"/>
  <c r="VIS104" i="32"/>
  <c r="VIR104" i="32"/>
  <c r="VIQ104" i="32"/>
  <c r="VIP104" i="32"/>
  <c r="VIO104" i="32"/>
  <c r="VIN104" i="32"/>
  <c r="VIM104" i="32"/>
  <c r="VIL104" i="32"/>
  <c r="VIK104" i="32"/>
  <c r="VIJ104" i="32"/>
  <c r="VII104" i="32"/>
  <c r="VIH104" i="32"/>
  <c r="VIG104" i="32"/>
  <c r="VIF104" i="32"/>
  <c r="VIE104" i="32"/>
  <c r="VID104" i="32"/>
  <c r="VIC104" i="32"/>
  <c r="VIB104" i="32"/>
  <c r="VIA104" i="32"/>
  <c r="VHZ104" i="32"/>
  <c r="VHY104" i="32"/>
  <c r="VHX104" i="32"/>
  <c r="VHW104" i="32"/>
  <c r="VHV104" i="32"/>
  <c r="VHU104" i="32"/>
  <c r="VHT104" i="32"/>
  <c r="VHS104" i="32"/>
  <c r="VHR104" i="32"/>
  <c r="VHQ104" i="32"/>
  <c r="VHP104" i="32"/>
  <c r="VHO104" i="32"/>
  <c r="VHN104" i="32"/>
  <c r="VHM104" i="32"/>
  <c r="VHL104" i="32"/>
  <c r="VHK104" i="32"/>
  <c r="VHJ104" i="32"/>
  <c r="VHI104" i="32"/>
  <c r="VHH104" i="32"/>
  <c r="VHG104" i="32"/>
  <c r="VHF104" i="32"/>
  <c r="VHE104" i="32"/>
  <c r="VHD104" i="32"/>
  <c r="VHC104" i="32"/>
  <c r="VHB104" i="32"/>
  <c r="VHA104" i="32"/>
  <c r="VGZ104" i="32"/>
  <c r="VGY104" i="32"/>
  <c r="VGX104" i="32"/>
  <c r="VGW104" i="32"/>
  <c r="VGV104" i="32"/>
  <c r="VGU104" i="32"/>
  <c r="VGT104" i="32"/>
  <c r="VGS104" i="32"/>
  <c r="VGR104" i="32"/>
  <c r="VGQ104" i="32"/>
  <c r="VGP104" i="32"/>
  <c r="VGO104" i="32"/>
  <c r="VGN104" i="32"/>
  <c r="VGM104" i="32"/>
  <c r="VGL104" i="32"/>
  <c r="VGK104" i="32"/>
  <c r="VGJ104" i="32"/>
  <c r="VGI104" i="32"/>
  <c r="VGH104" i="32"/>
  <c r="VGG104" i="32"/>
  <c r="VGF104" i="32"/>
  <c r="VGE104" i="32"/>
  <c r="VGD104" i="32"/>
  <c r="VGC104" i="32"/>
  <c r="VGB104" i="32"/>
  <c r="VGA104" i="32"/>
  <c r="VFZ104" i="32"/>
  <c r="VFY104" i="32"/>
  <c r="VFX104" i="32"/>
  <c r="VFW104" i="32"/>
  <c r="VFV104" i="32"/>
  <c r="VFU104" i="32"/>
  <c r="VFT104" i="32"/>
  <c r="VFS104" i="32"/>
  <c r="VFR104" i="32"/>
  <c r="VFQ104" i="32"/>
  <c r="VFP104" i="32"/>
  <c r="VFO104" i="32"/>
  <c r="VFN104" i="32"/>
  <c r="VFM104" i="32"/>
  <c r="VFL104" i="32"/>
  <c r="VFK104" i="32"/>
  <c r="VFJ104" i="32"/>
  <c r="VFI104" i="32"/>
  <c r="VFH104" i="32"/>
  <c r="VFG104" i="32"/>
  <c r="VFF104" i="32"/>
  <c r="VFE104" i="32"/>
  <c r="VFD104" i="32"/>
  <c r="VFC104" i="32"/>
  <c r="VFB104" i="32"/>
  <c r="VFA104" i="32"/>
  <c r="VEZ104" i="32"/>
  <c r="VEY104" i="32"/>
  <c r="VEX104" i="32"/>
  <c r="VEW104" i="32"/>
  <c r="VEV104" i="32"/>
  <c r="VEU104" i="32"/>
  <c r="VET104" i="32"/>
  <c r="VES104" i="32"/>
  <c r="VER104" i="32"/>
  <c r="VEQ104" i="32"/>
  <c r="VEP104" i="32"/>
  <c r="VEO104" i="32"/>
  <c r="VEN104" i="32"/>
  <c r="VEM104" i="32"/>
  <c r="VEL104" i="32"/>
  <c r="VEK104" i="32"/>
  <c r="VEJ104" i="32"/>
  <c r="VEI104" i="32"/>
  <c r="VEH104" i="32"/>
  <c r="VEG104" i="32"/>
  <c r="VEF104" i="32"/>
  <c r="VEE104" i="32"/>
  <c r="VED104" i="32"/>
  <c r="VEC104" i="32"/>
  <c r="VEB104" i="32"/>
  <c r="VEA104" i="32"/>
  <c r="VDZ104" i="32"/>
  <c r="VDY104" i="32"/>
  <c r="VDX104" i="32"/>
  <c r="VDW104" i="32"/>
  <c r="VDV104" i="32"/>
  <c r="VDU104" i="32"/>
  <c r="VDT104" i="32"/>
  <c r="VDS104" i="32"/>
  <c r="VDR104" i="32"/>
  <c r="VDQ104" i="32"/>
  <c r="VDP104" i="32"/>
  <c r="VDO104" i="32"/>
  <c r="VDN104" i="32"/>
  <c r="VDM104" i="32"/>
  <c r="VDL104" i="32"/>
  <c r="VDK104" i="32"/>
  <c r="VDJ104" i="32"/>
  <c r="VDI104" i="32"/>
  <c r="VDH104" i="32"/>
  <c r="VDG104" i="32"/>
  <c r="VDF104" i="32"/>
  <c r="VDE104" i="32"/>
  <c r="VDD104" i="32"/>
  <c r="VDC104" i="32"/>
  <c r="VDB104" i="32"/>
  <c r="VDA104" i="32"/>
  <c r="VCZ104" i="32"/>
  <c r="VCY104" i="32"/>
  <c r="VCX104" i="32"/>
  <c r="VCW104" i="32"/>
  <c r="VCV104" i="32"/>
  <c r="VCU104" i="32"/>
  <c r="VCT104" i="32"/>
  <c r="VCS104" i="32"/>
  <c r="VCR104" i="32"/>
  <c r="VCQ104" i="32"/>
  <c r="VCP104" i="32"/>
  <c r="VCO104" i="32"/>
  <c r="VCN104" i="32"/>
  <c r="VCM104" i="32"/>
  <c r="VCL104" i="32"/>
  <c r="VCK104" i="32"/>
  <c r="VCJ104" i="32"/>
  <c r="VCI104" i="32"/>
  <c r="VCH104" i="32"/>
  <c r="VCG104" i="32"/>
  <c r="VCF104" i="32"/>
  <c r="VCE104" i="32"/>
  <c r="VCD104" i="32"/>
  <c r="VCC104" i="32"/>
  <c r="VCB104" i="32"/>
  <c r="VCA104" i="32"/>
  <c r="VBZ104" i="32"/>
  <c r="VBY104" i="32"/>
  <c r="VBX104" i="32"/>
  <c r="VBW104" i="32"/>
  <c r="VBV104" i="32"/>
  <c r="VBU104" i="32"/>
  <c r="VBT104" i="32"/>
  <c r="VBS104" i="32"/>
  <c r="VBR104" i="32"/>
  <c r="VBQ104" i="32"/>
  <c r="VBP104" i="32"/>
  <c r="VBO104" i="32"/>
  <c r="VBN104" i="32"/>
  <c r="VBM104" i="32"/>
  <c r="VBL104" i="32"/>
  <c r="VBK104" i="32"/>
  <c r="VBJ104" i="32"/>
  <c r="VBI104" i="32"/>
  <c r="VBH104" i="32"/>
  <c r="VBG104" i="32"/>
  <c r="VBF104" i="32"/>
  <c r="VBE104" i="32"/>
  <c r="VBD104" i="32"/>
  <c r="VBC104" i="32"/>
  <c r="VBB104" i="32"/>
  <c r="VBA104" i="32"/>
  <c r="VAZ104" i="32"/>
  <c r="VAY104" i="32"/>
  <c r="VAX104" i="32"/>
  <c r="VAW104" i="32"/>
  <c r="VAV104" i="32"/>
  <c r="VAU104" i="32"/>
  <c r="VAT104" i="32"/>
  <c r="VAS104" i="32"/>
  <c r="VAR104" i="32"/>
  <c r="VAQ104" i="32"/>
  <c r="VAP104" i="32"/>
  <c r="VAO104" i="32"/>
  <c r="VAN104" i="32"/>
  <c r="VAM104" i="32"/>
  <c r="VAL104" i="32"/>
  <c r="VAK104" i="32"/>
  <c r="VAJ104" i="32"/>
  <c r="VAI104" i="32"/>
  <c r="VAH104" i="32"/>
  <c r="VAG104" i="32"/>
  <c r="VAF104" i="32"/>
  <c r="VAE104" i="32"/>
  <c r="VAD104" i="32"/>
  <c r="VAC104" i="32"/>
  <c r="VAB104" i="32"/>
  <c r="VAA104" i="32"/>
  <c r="UZZ104" i="32"/>
  <c r="UZY104" i="32"/>
  <c r="UZX104" i="32"/>
  <c r="UZW104" i="32"/>
  <c r="UZV104" i="32"/>
  <c r="UZU104" i="32"/>
  <c r="UZT104" i="32"/>
  <c r="UZS104" i="32"/>
  <c r="UZR104" i="32"/>
  <c r="UZQ104" i="32"/>
  <c r="UZP104" i="32"/>
  <c r="UZO104" i="32"/>
  <c r="UZN104" i="32"/>
  <c r="UZM104" i="32"/>
  <c r="UZL104" i="32"/>
  <c r="UZK104" i="32"/>
  <c r="UZJ104" i="32"/>
  <c r="UZI104" i="32"/>
  <c r="UZH104" i="32"/>
  <c r="UZG104" i="32"/>
  <c r="UZF104" i="32"/>
  <c r="UZE104" i="32"/>
  <c r="UZD104" i="32"/>
  <c r="UZC104" i="32"/>
  <c r="UZB104" i="32"/>
  <c r="UZA104" i="32"/>
  <c r="UYZ104" i="32"/>
  <c r="UYY104" i="32"/>
  <c r="UYX104" i="32"/>
  <c r="UYW104" i="32"/>
  <c r="UYV104" i="32"/>
  <c r="UYU104" i="32"/>
  <c r="UYT104" i="32"/>
  <c r="UYS104" i="32"/>
  <c r="UYR104" i="32"/>
  <c r="UYQ104" i="32"/>
  <c r="UYP104" i="32"/>
  <c r="UYO104" i="32"/>
  <c r="UYN104" i="32"/>
  <c r="UYM104" i="32"/>
  <c r="UYL104" i="32"/>
  <c r="UYK104" i="32"/>
  <c r="UYJ104" i="32"/>
  <c r="UYI104" i="32"/>
  <c r="UYH104" i="32"/>
  <c r="UYG104" i="32"/>
  <c r="UYF104" i="32"/>
  <c r="UYE104" i="32"/>
  <c r="UYD104" i="32"/>
  <c r="UYC104" i="32"/>
  <c r="UYB104" i="32"/>
  <c r="UYA104" i="32"/>
  <c r="UXZ104" i="32"/>
  <c r="UXY104" i="32"/>
  <c r="UXX104" i="32"/>
  <c r="UXW104" i="32"/>
  <c r="UXV104" i="32"/>
  <c r="UXU104" i="32"/>
  <c r="UXT104" i="32"/>
  <c r="UXS104" i="32"/>
  <c r="UXR104" i="32"/>
  <c r="UXQ104" i="32"/>
  <c r="UXP104" i="32"/>
  <c r="UXO104" i="32"/>
  <c r="UXN104" i="32"/>
  <c r="UXM104" i="32"/>
  <c r="UXL104" i="32"/>
  <c r="UXK104" i="32"/>
  <c r="UXJ104" i="32"/>
  <c r="UXI104" i="32"/>
  <c r="UXH104" i="32"/>
  <c r="UXG104" i="32"/>
  <c r="UXF104" i="32"/>
  <c r="UXE104" i="32"/>
  <c r="UXD104" i="32"/>
  <c r="UXC104" i="32"/>
  <c r="UXB104" i="32"/>
  <c r="UXA104" i="32"/>
  <c r="UWZ104" i="32"/>
  <c r="UWY104" i="32"/>
  <c r="UWX104" i="32"/>
  <c r="UWW104" i="32"/>
  <c r="UWV104" i="32"/>
  <c r="UWU104" i="32"/>
  <c r="UWT104" i="32"/>
  <c r="UWS104" i="32"/>
  <c r="UWR104" i="32"/>
  <c r="UWQ104" i="32"/>
  <c r="UWP104" i="32"/>
  <c r="UWO104" i="32"/>
  <c r="UWN104" i="32"/>
  <c r="UWM104" i="32"/>
  <c r="UWL104" i="32"/>
  <c r="UWK104" i="32"/>
  <c r="UWJ104" i="32"/>
  <c r="UWI104" i="32"/>
  <c r="UWH104" i="32"/>
  <c r="UWG104" i="32"/>
  <c r="UWF104" i="32"/>
  <c r="UWE104" i="32"/>
  <c r="UWD104" i="32"/>
  <c r="UWC104" i="32"/>
  <c r="UWB104" i="32"/>
  <c r="UWA104" i="32"/>
  <c r="UVZ104" i="32"/>
  <c r="UVY104" i="32"/>
  <c r="UVX104" i="32"/>
  <c r="UVW104" i="32"/>
  <c r="UVV104" i="32"/>
  <c r="UVU104" i="32"/>
  <c r="UVT104" i="32"/>
  <c r="UVS104" i="32"/>
  <c r="UVR104" i="32"/>
  <c r="UVQ104" i="32"/>
  <c r="UVP104" i="32"/>
  <c r="UVO104" i="32"/>
  <c r="UVN104" i="32"/>
  <c r="UVM104" i="32"/>
  <c r="UVL104" i="32"/>
  <c r="UVK104" i="32"/>
  <c r="UVJ104" i="32"/>
  <c r="UVI104" i="32"/>
  <c r="UVH104" i="32"/>
  <c r="UVG104" i="32"/>
  <c r="UVF104" i="32"/>
  <c r="UVE104" i="32"/>
  <c r="UVD104" i="32"/>
  <c r="UVC104" i="32"/>
  <c r="UVB104" i="32"/>
  <c r="UVA104" i="32"/>
  <c r="UUZ104" i="32"/>
  <c r="UUY104" i="32"/>
  <c r="UUX104" i="32"/>
  <c r="UUW104" i="32"/>
  <c r="UUV104" i="32"/>
  <c r="UUU104" i="32"/>
  <c r="UUT104" i="32"/>
  <c r="UUS104" i="32"/>
  <c r="UUR104" i="32"/>
  <c r="UUQ104" i="32"/>
  <c r="UUP104" i="32"/>
  <c r="UUO104" i="32"/>
  <c r="UUN104" i="32"/>
  <c r="UUM104" i="32"/>
  <c r="UUL104" i="32"/>
  <c r="UUK104" i="32"/>
  <c r="UUJ104" i="32"/>
  <c r="UUI104" i="32"/>
  <c r="UUH104" i="32"/>
  <c r="UUG104" i="32"/>
  <c r="UUF104" i="32"/>
  <c r="UUE104" i="32"/>
  <c r="UUD104" i="32"/>
  <c r="UUC104" i="32"/>
  <c r="UUB104" i="32"/>
  <c r="UUA104" i="32"/>
  <c r="UTZ104" i="32"/>
  <c r="UTY104" i="32"/>
  <c r="UTX104" i="32"/>
  <c r="UTW104" i="32"/>
  <c r="UTV104" i="32"/>
  <c r="UTU104" i="32"/>
  <c r="UTT104" i="32"/>
  <c r="UTS104" i="32"/>
  <c r="UTR104" i="32"/>
  <c r="UTQ104" i="32"/>
  <c r="UTP104" i="32"/>
  <c r="UTO104" i="32"/>
  <c r="UTN104" i="32"/>
  <c r="UTM104" i="32"/>
  <c r="UTL104" i="32"/>
  <c r="UTK104" i="32"/>
  <c r="UTJ104" i="32"/>
  <c r="UTI104" i="32"/>
  <c r="UTH104" i="32"/>
  <c r="UTG104" i="32"/>
  <c r="UTF104" i="32"/>
  <c r="UTE104" i="32"/>
  <c r="UTD104" i="32"/>
  <c r="UTC104" i="32"/>
  <c r="UTB104" i="32"/>
  <c r="UTA104" i="32"/>
  <c r="USZ104" i="32"/>
  <c r="USY104" i="32"/>
  <c r="USX104" i="32"/>
  <c r="USW104" i="32"/>
  <c r="USV104" i="32"/>
  <c r="USU104" i="32"/>
  <c r="UST104" i="32"/>
  <c r="USS104" i="32"/>
  <c r="USR104" i="32"/>
  <c r="USQ104" i="32"/>
  <c r="USP104" i="32"/>
  <c r="USO104" i="32"/>
  <c r="USN104" i="32"/>
  <c r="USM104" i="32"/>
  <c r="USL104" i="32"/>
  <c r="USK104" i="32"/>
  <c r="USJ104" i="32"/>
  <c r="USI104" i="32"/>
  <c r="USH104" i="32"/>
  <c r="USG104" i="32"/>
  <c r="USF104" i="32"/>
  <c r="USE104" i="32"/>
  <c r="USD104" i="32"/>
  <c r="USC104" i="32"/>
  <c r="USB104" i="32"/>
  <c r="USA104" i="32"/>
  <c r="URZ104" i="32"/>
  <c r="URY104" i="32"/>
  <c r="URX104" i="32"/>
  <c r="URW104" i="32"/>
  <c r="URV104" i="32"/>
  <c r="URU104" i="32"/>
  <c r="URT104" i="32"/>
  <c r="URS104" i="32"/>
  <c r="URR104" i="32"/>
  <c r="URQ104" i="32"/>
  <c r="URP104" i="32"/>
  <c r="URO104" i="32"/>
  <c r="URN104" i="32"/>
  <c r="URM104" i="32"/>
  <c r="URL104" i="32"/>
  <c r="URK104" i="32"/>
  <c r="URJ104" i="32"/>
  <c r="URI104" i="32"/>
  <c r="URH104" i="32"/>
  <c r="URG104" i="32"/>
  <c r="URF104" i="32"/>
  <c r="URE104" i="32"/>
  <c r="URD104" i="32"/>
  <c r="URC104" i="32"/>
  <c r="URB104" i="32"/>
  <c r="URA104" i="32"/>
  <c r="UQZ104" i="32"/>
  <c r="UQY104" i="32"/>
  <c r="UQX104" i="32"/>
  <c r="UQW104" i="32"/>
  <c r="UQV104" i="32"/>
  <c r="UQU104" i="32"/>
  <c r="UQT104" i="32"/>
  <c r="UQS104" i="32"/>
  <c r="UQR104" i="32"/>
  <c r="UQQ104" i="32"/>
  <c r="UQP104" i="32"/>
  <c r="UQO104" i="32"/>
  <c r="UQN104" i="32"/>
  <c r="UQM104" i="32"/>
  <c r="UQL104" i="32"/>
  <c r="UQK104" i="32"/>
  <c r="UQJ104" i="32"/>
  <c r="UQI104" i="32"/>
  <c r="UQH104" i="32"/>
  <c r="UQG104" i="32"/>
  <c r="UQF104" i="32"/>
  <c r="UQE104" i="32"/>
  <c r="UQD104" i="32"/>
  <c r="UQC104" i="32"/>
  <c r="UQB104" i="32"/>
  <c r="UQA104" i="32"/>
  <c r="UPZ104" i="32"/>
  <c r="UPY104" i="32"/>
  <c r="UPX104" i="32"/>
  <c r="UPW104" i="32"/>
  <c r="UPV104" i="32"/>
  <c r="UPU104" i="32"/>
  <c r="UPT104" i="32"/>
  <c r="UPS104" i="32"/>
  <c r="UPR104" i="32"/>
  <c r="UPQ104" i="32"/>
  <c r="UPP104" i="32"/>
  <c r="UPO104" i="32"/>
  <c r="UPN104" i="32"/>
  <c r="UPM104" i="32"/>
  <c r="UPL104" i="32"/>
  <c r="UPK104" i="32"/>
  <c r="UPJ104" i="32"/>
  <c r="UPI104" i="32"/>
  <c r="UPH104" i="32"/>
  <c r="UPG104" i="32"/>
  <c r="UPF104" i="32"/>
  <c r="UPE104" i="32"/>
  <c r="UPD104" i="32"/>
  <c r="UPC104" i="32"/>
  <c r="UPB104" i="32"/>
  <c r="UPA104" i="32"/>
  <c r="UOZ104" i="32"/>
  <c r="UOY104" i="32"/>
  <c r="UOX104" i="32"/>
  <c r="UOW104" i="32"/>
  <c r="UOV104" i="32"/>
  <c r="UOU104" i="32"/>
  <c r="UOT104" i="32"/>
  <c r="UOS104" i="32"/>
  <c r="UOR104" i="32"/>
  <c r="UOQ104" i="32"/>
  <c r="UOP104" i="32"/>
  <c r="UOO104" i="32"/>
  <c r="UON104" i="32"/>
  <c r="UOM104" i="32"/>
  <c r="UOL104" i="32"/>
  <c r="UOK104" i="32"/>
  <c r="UOJ104" i="32"/>
  <c r="UOI104" i="32"/>
  <c r="UOH104" i="32"/>
  <c r="UOG104" i="32"/>
  <c r="UOF104" i="32"/>
  <c r="UOE104" i="32"/>
  <c r="UOD104" i="32"/>
  <c r="UOC104" i="32"/>
  <c r="UOB104" i="32"/>
  <c r="UOA104" i="32"/>
  <c r="UNZ104" i="32"/>
  <c r="UNY104" i="32"/>
  <c r="UNX104" i="32"/>
  <c r="UNW104" i="32"/>
  <c r="UNV104" i="32"/>
  <c r="UNU104" i="32"/>
  <c r="UNT104" i="32"/>
  <c r="UNS104" i="32"/>
  <c r="UNR104" i="32"/>
  <c r="UNQ104" i="32"/>
  <c r="UNP104" i="32"/>
  <c r="UNO104" i="32"/>
  <c r="UNN104" i="32"/>
  <c r="UNM104" i="32"/>
  <c r="UNL104" i="32"/>
  <c r="UNK104" i="32"/>
  <c r="UNJ104" i="32"/>
  <c r="UNI104" i="32"/>
  <c r="UNH104" i="32"/>
  <c r="UNG104" i="32"/>
  <c r="UNF104" i="32"/>
  <c r="UNE104" i="32"/>
  <c r="UND104" i="32"/>
  <c r="UNC104" i="32"/>
  <c r="UNB104" i="32"/>
  <c r="UNA104" i="32"/>
  <c r="UMZ104" i="32"/>
  <c r="UMY104" i="32"/>
  <c r="UMX104" i="32"/>
  <c r="UMW104" i="32"/>
  <c r="UMV104" i="32"/>
  <c r="UMU104" i="32"/>
  <c r="UMT104" i="32"/>
  <c r="UMS104" i="32"/>
  <c r="UMR104" i="32"/>
  <c r="UMQ104" i="32"/>
  <c r="UMP104" i="32"/>
  <c r="UMO104" i="32"/>
  <c r="UMN104" i="32"/>
  <c r="UMM104" i="32"/>
  <c r="UML104" i="32"/>
  <c r="UMK104" i="32"/>
  <c r="UMJ104" i="32"/>
  <c r="UMI104" i="32"/>
  <c r="UMH104" i="32"/>
  <c r="UMG104" i="32"/>
  <c r="UMF104" i="32"/>
  <c r="UME104" i="32"/>
  <c r="UMD104" i="32"/>
  <c r="UMC104" i="32"/>
  <c r="UMB104" i="32"/>
  <c r="UMA104" i="32"/>
  <c r="ULZ104" i="32"/>
  <c r="ULY104" i="32"/>
  <c r="ULX104" i="32"/>
  <c r="ULW104" i="32"/>
  <c r="ULV104" i="32"/>
  <c r="ULU104" i="32"/>
  <c r="ULT104" i="32"/>
  <c r="ULS104" i="32"/>
  <c r="ULR104" i="32"/>
  <c r="ULQ104" i="32"/>
  <c r="ULP104" i="32"/>
  <c r="ULO104" i="32"/>
  <c r="ULN104" i="32"/>
  <c r="ULM104" i="32"/>
  <c r="ULL104" i="32"/>
  <c r="ULK104" i="32"/>
  <c r="ULJ104" i="32"/>
  <c r="ULI104" i="32"/>
  <c r="ULH104" i="32"/>
  <c r="ULG104" i="32"/>
  <c r="ULF104" i="32"/>
  <c r="ULE104" i="32"/>
  <c r="ULD104" i="32"/>
  <c r="ULC104" i="32"/>
  <c r="ULB104" i="32"/>
  <c r="ULA104" i="32"/>
  <c r="UKZ104" i="32"/>
  <c r="UKY104" i="32"/>
  <c r="UKX104" i="32"/>
  <c r="UKW104" i="32"/>
  <c r="UKV104" i="32"/>
  <c r="UKU104" i="32"/>
  <c r="UKT104" i="32"/>
  <c r="UKS104" i="32"/>
  <c r="UKR104" i="32"/>
  <c r="UKQ104" i="32"/>
  <c r="UKP104" i="32"/>
  <c r="UKO104" i="32"/>
  <c r="UKN104" i="32"/>
  <c r="UKM104" i="32"/>
  <c r="UKL104" i="32"/>
  <c r="UKK104" i="32"/>
  <c r="UKJ104" i="32"/>
  <c r="UKI104" i="32"/>
  <c r="UKH104" i="32"/>
  <c r="UKG104" i="32"/>
  <c r="UKF104" i="32"/>
  <c r="UKE104" i="32"/>
  <c r="UKD104" i="32"/>
  <c r="UKC104" i="32"/>
  <c r="UKB104" i="32"/>
  <c r="UKA104" i="32"/>
  <c r="UJZ104" i="32"/>
  <c r="UJY104" i="32"/>
  <c r="UJX104" i="32"/>
  <c r="UJW104" i="32"/>
  <c r="UJV104" i="32"/>
  <c r="UJU104" i="32"/>
  <c r="UJT104" i="32"/>
  <c r="UJS104" i="32"/>
  <c r="UJR104" i="32"/>
  <c r="UJQ104" i="32"/>
  <c r="UJP104" i="32"/>
  <c r="UJO104" i="32"/>
  <c r="UJN104" i="32"/>
  <c r="UJM104" i="32"/>
  <c r="UJL104" i="32"/>
  <c r="UJK104" i="32"/>
  <c r="UJJ104" i="32"/>
  <c r="UJI104" i="32"/>
  <c r="UJH104" i="32"/>
  <c r="UJG104" i="32"/>
  <c r="UJF104" i="32"/>
  <c r="UJE104" i="32"/>
  <c r="UJD104" i="32"/>
  <c r="UJC104" i="32"/>
  <c r="UJB104" i="32"/>
  <c r="UJA104" i="32"/>
  <c r="UIZ104" i="32"/>
  <c r="UIY104" i="32"/>
  <c r="UIX104" i="32"/>
  <c r="UIW104" i="32"/>
  <c r="UIV104" i="32"/>
  <c r="UIU104" i="32"/>
  <c r="UIT104" i="32"/>
  <c r="UIS104" i="32"/>
  <c r="UIR104" i="32"/>
  <c r="UIQ104" i="32"/>
  <c r="UIP104" i="32"/>
  <c r="UIO104" i="32"/>
  <c r="UIN104" i="32"/>
  <c r="UIM104" i="32"/>
  <c r="UIL104" i="32"/>
  <c r="UIK104" i="32"/>
  <c r="UIJ104" i="32"/>
  <c r="UII104" i="32"/>
  <c r="UIH104" i="32"/>
  <c r="UIG104" i="32"/>
  <c r="UIF104" i="32"/>
  <c r="UIE104" i="32"/>
  <c r="UID104" i="32"/>
  <c r="UIC104" i="32"/>
  <c r="UIB104" i="32"/>
  <c r="UIA104" i="32"/>
  <c r="UHZ104" i="32"/>
  <c r="UHY104" i="32"/>
  <c r="UHX104" i="32"/>
  <c r="UHW104" i="32"/>
  <c r="UHV104" i="32"/>
  <c r="UHU104" i="32"/>
  <c r="UHT104" i="32"/>
  <c r="UHS104" i="32"/>
  <c r="UHR104" i="32"/>
  <c r="UHQ104" i="32"/>
  <c r="UHP104" i="32"/>
  <c r="UHO104" i="32"/>
  <c r="UHN104" i="32"/>
  <c r="UHM104" i="32"/>
  <c r="UHL104" i="32"/>
  <c r="UHK104" i="32"/>
  <c r="UHJ104" i="32"/>
  <c r="UHI104" i="32"/>
  <c r="UHH104" i="32"/>
  <c r="UHG104" i="32"/>
  <c r="UHF104" i="32"/>
  <c r="UHE104" i="32"/>
  <c r="UHD104" i="32"/>
  <c r="UHC104" i="32"/>
  <c r="UHB104" i="32"/>
  <c r="UHA104" i="32"/>
  <c r="UGZ104" i="32"/>
  <c r="UGY104" i="32"/>
  <c r="UGX104" i="32"/>
  <c r="UGW104" i="32"/>
  <c r="UGV104" i="32"/>
  <c r="UGU104" i="32"/>
  <c r="UGT104" i="32"/>
  <c r="UGS104" i="32"/>
  <c r="UGR104" i="32"/>
  <c r="UGQ104" i="32"/>
  <c r="UGP104" i="32"/>
  <c r="UGO104" i="32"/>
  <c r="UGN104" i="32"/>
  <c r="UGM104" i="32"/>
  <c r="UGL104" i="32"/>
  <c r="UGK104" i="32"/>
  <c r="UGJ104" i="32"/>
  <c r="UGI104" i="32"/>
  <c r="UGH104" i="32"/>
  <c r="UGG104" i="32"/>
  <c r="UGF104" i="32"/>
  <c r="UGE104" i="32"/>
  <c r="UGD104" i="32"/>
  <c r="UGC104" i="32"/>
  <c r="UGB104" i="32"/>
  <c r="UGA104" i="32"/>
  <c r="UFZ104" i="32"/>
  <c r="UFY104" i="32"/>
  <c r="UFX104" i="32"/>
  <c r="UFW104" i="32"/>
  <c r="UFV104" i="32"/>
  <c r="UFU104" i="32"/>
  <c r="UFT104" i="32"/>
  <c r="UFS104" i="32"/>
  <c r="UFR104" i="32"/>
  <c r="UFQ104" i="32"/>
  <c r="UFP104" i="32"/>
  <c r="UFO104" i="32"/>
  <c r="UFN104" i="32"/>
  <c r="UFM104" i="32"/>
  <c r="UFL104" i="32"/>
  <c r="UFK104" i="32"/>
  <c r="UFJ104" i="32"/>
  <c r="UFI104" i="32"/>
  <c r="UFH104" i="32"/>
  <c r="UFG104" i="32"/>
  <c r="UFF104" i="32"/>
  <c r="UFE104" i="32"/>
  <c r="UFD104" i="32"/>
  <c r="UFC104" i="32"/>
  <c r="UFB104" i="32"/>
  <c r="UFA104" i="32"/>
  <c r="UEZ104" i="32"/>
  <c r="UEY104" i="32"/>
  <c r="UEX104" i="32"/>
  <c r="UEW104" i="32"/>
  <c r="UEV104" i="32"/>
  <c r="UEU104" i="32"/>
  <c r="UET104" i="32"/>
  <c r="UES104" i="32"/>
  <c r="UER104" i="32"/>
  <c r="UEQ104" i="32"/>
  <c r="UEP104" i="32"/>
  <c r="UEO104" i="32"/>
  <c r="UEN104" i="32"/>
  <c r="UEM104" i="32"/>
  <c r="UEL104" i="32"/>
  <c r="UEK104" i="32"/>
  <c r="UEJ104" i="32"/>
  <c r="UEI104" i="32"/>
  <c r="UEH104" i="32"/>
  <c r="UEG104" i="32"/>
  <c r="UEF104" i="32"/>
  <c r="UEE104" i="32"/>
  <c r="UED104" i="32"/>
  <c r="UEC104" i="32"/>
  <c r="UEB104" i="32"/>
  <c r="UEA104" i="32"/>
  <c r="UDZ104" i="32"/>
  <c r="UDY104" i="32"/>
  <c r="UDX104" i="32"/>
  <c r="UDW104" i="32"/>
  <c r="UDV104" i="32"/>
  <c r="UDU104" i="32"/>
  <c r="UDT104" i="32"/>
  <c r="UDS104" i="32"/>
  <c r="UDR104" i="32"/>
  <c r="UDQ104" i="32"/>
  <c r="UDP104" i="32"/>
  <c r="UDO104" i="32"/>
  <c r="UDN104" i="32"/>
  <c r="UDM104" i="32"/>
  <c r="UDL104" i="32"/>
  <c r="UDK104" i="32"/>
  <c r="UDJ104" i="32"/>
  <c r="UDI104" i="32"/>
  <c r="UDH104" i="32"/>
  <c r="UDG104" i="32"/>
  <c r="UDF104" i="32"/>
  <c r="UDE104" i="32"/>
  <c r="UDD104" i="32"/>
  <c r="UDC104" i="32"/>
  <c r="UDB104" i="32"/>
  <c r="UDA104" i="32"/>
  <c r="UCZ104" i="32"/>
  <c r="UCY104" i="32"/>
  <c r="UCX104" i="32"/>
  <c r="UCW104" i="32"/>
  <c r="UCV104" i="32"/>
  <c r="UCU104" i="32"/>
  <c r="UCT104" i="32"/>
  <c r="UCS104" i="32"/>
  <c r="UCR104" i="32"/>
  <c r="UCQ104" i="32"/>
  <c r="UCP104" i="32"/>
  <c r="UCO104" i="32"/>
  <c r="UCN104" i="32"/>
  <c r="UCM104" i="32"/>
  <c r="UCL104" i="32"/>
  <c r="UCK104" i="32"/>
  <c r="UCJ104" i="32"/>
  <c r="UCI104" i="32"/>
  <c r="UCH104" i="32"/>
  <c r="UCG104" i="32"/>
  <c r="UCF104" i="32"/>
  <c r="UCE104" i="32"/>
  <c r="UCD104" i="32"/>
  <c r="UCC104" i="32"/>
  <c r="UCB104" i="32"/>
  <c r="UCA104" i="32"/>
  <c r="UBZ104" i="32"/>
  <c r="UBY104" i="32"/>
  <c r="UBX104" i="32"/>
  <c r="UBW104" i="32"/>
  <c r="UBV104" i="32"/>
  <c r="UBU104" i="32"/>
  <c r="UBT104" i="32"/>
  <c r="UBS104" i="32"/>
  <c r="UBR104" i="32"/>
  <c r="UBQ104" i="32"/>
  <c r="UBP104" i="32"/>
  <c r="UBO104" i="32"/>
  <c r="UBN104" i="32"/>
  <c r="UBM104" i="32"/>
  <c r="UBL104" i="32"/>
  <c r="UBK104" i="32"/>
  <c r="UBJ104" i="32"/>
  <c r="UBI104" i="32"/>
  <c r="UBH104" i="32"/>
  <c r="UBG104" i="32"/>
  <c r="UBF104" i="32"/>
  <c r="UBE104" i="32"/>
  <c r="UBD104" i="32"/>
  <c r="UBC104" i="32"/>
  <c r="UBB104" i="32"/>
  <c r="UBA104" i="32"/>
  <c r="UAZ104" i="32"/>
  <c r="UAY104" i="32"/>
  <c r="UAX104" i="32"/>
  <c r="UAW104" i="32"/>
  <c r="UAV104" i="32"/>
  <c r="UAU104" i="32"/>
  <c r="UAT104" i="32"/>
  <c r="UAS104" i="32"/>
  <c r="UAR104" i="32"/>
  <c r="UAQ104" i="32"/>
  <c r="UAP104" i="32"/>
  <c r="UAO104" i="32"/>
  <c r="UAN104" i="32"/>
  <c r="UAM104" i="32"/>
  <c r="UAL104" i="32"/>
  <c r="UAK104" i="32"/>
  <c r="UAJ104" i="32"/>
  <c r="UAI104" i="32"/>
  <c r="UAH104" i="32"/>
  <c r="UAG104" i="32"/>
  <c r="UAF104" i="32"/>
  <c r="UAE104" i="32"/>
  <c r="UAD104" i="32"/>
  <c r="UAC104" i="32"/>
  <c r="UAB104" i="32"/>
  <c r="UAA104" i="32"/>
  <c r="TZZ104" i="32"/>
  <c r="TZY104" i="32"/>
  <c r="TZX104" i="32"/>
  <c r="TZW104" i="32"/>
  <c r="TZV104" i="32"/>
  <c r="TZU104" i="32"/>
  <c r="TZT104" i="32"/>
  <c r="TZS104" i="32"/>
  <c r="TZR104" i="32"/>
  <c r="TZQ104" i="32"/>
  <c r="TZP104" i="32"/>
  <c r="TZO104" i="32"/>
  <c r="TZN104" i="32"/>
  <c r="TZM104" i="32"/>
  <c r="TZL104" i="32"/>
  <c r="TZK104" i="32"/>
  <c r="TZJ104" i="32"/>
  <c r="TZI104" i="32"/>
  <c r="TZH104" i="32"/>
  <c r="TZG104" i="32"/>
  <c r="TZF104" i="32"/>
  <c r="TZE104" i="32"/>
  <c r="TZD104" i="32"/>
  <c r="TZC104" i="32"/>
  <c r="TZB104" i="32"/>
  <c r="TZA104" i="32"/>
  <c r="TYZ104" i="32"/>
  <c r="TYY104" i="32"/>
  <c r="TYX104" i="32"/>
  <c r="TYW104" i="32"/>
  <c r="TYV104" i="32"/>
  <c r="TYU104" i="32"/>
  <c r="TYT104" i="32"/>
  <c r="TYS104" i="32"/>
  <c r="TYR104" i="32"/>
  <c r="TYQ104" i="32"/>
  <c r="TYP104" i="32"/>
  <c r="TYO104" i="32"/>
  <c r="TYN104" i="32"/>
  <c r="TYM104" i="32"/>
  <c r="TYL104" i="32"/>
  <c r="TYK104" i="32"/>
  <c r="TYJ104" i="32"/>
  <c r="TYI104" i="32"/>
  <c r="TYH104" i="32"/>
  <c r="TYG104" i="32"/>
  <c r="TYF104" i="32"/>
  <c r="TYE104" i="32"/>
  <c r="TYD104" i="32"/>
  <c r="TYC104" i="32"/>
  <c r="TYB104" i="32"/>
  <c r="TYA104" i="32"/>
  <c r="TXZ104" i="32"/>
  <c r="TXY104" i="32"/>
  <c r="TXX104" i="32"/>
  <c r="TXW104" i="32"/>
  <c r="TXV104" i="32"/>
  <c r="TXU104" i="32"/>
  <c r="TXT104" i="32"/>
  <c r="TXS104" i="32"/>
  <c r="TXR104" i="32"/>
  <c r="TXQ104" i="32"/>
  <c r="TXP104" i="32"/>
  <c r="TXO104" i="32"/>
  <c r="TXN104" i="32"/>
  <c r="TXM104" i="32"/>
  <c r="TXL104" i="32"/>
  <c r="TXK104" i="32"/>
  <c r="TXJ104" i="32"/>
  <c r="TXI104" i="32"/>
  <c r="TXH104" i="32"/>
  <c r="TXG104" i="32"/>
  <c r="TXF104" i="32"/>
  <c r="TXE104" i="32"/>
  <c r="TXD104" i="32"/>
  <c r="TXC104" i="32"/>
  <c r="TXB104" i="32"/>
  <c r="TXA104" i="32"/>
  <c r="TWZ104" i="32"/>
  <c r="TWY104" i="32"/>
  <c r="TWX104" i="32"/>
  <c r="TWW104" i="32"/>
  <c r="TWV104" i="32"/>
  <c r="TWU104" i="32"/>
  <c r="TWT104" i="32"/>
  <c r="TWS104" i="32"/>
  <c r="TWR104" i="32"/>
  <c r="TWQ104" i="32"/>
  <c r="TWP104" i="32"/>
  <c r="TWO104" i="32"/>
  <c r="TWN104" i="32"/>
  <c r="TWM104" i="32"/>
  <c r="TWL104" i="32"/>
  <c r="TWK104" i="32"/>
  <c r="TWJ104" i="32"/>
  <c r="TWI104" i="32"/>
  <c r="TWH104" i="32"/>
  <c r="TWG104" i="32"/>
  <c r="TWF104" i="32"/>
  <c r="TWE104" i="32"/>
  <c r="TWD104" i="32"/>
  <c r="TWC104" i="32"/>
  <c r="TWB104" i="32"/>
  <c r="TWA104" i="32"/>
  <c r="TVZ104" i="32"/>
  <c r="TVY104" i="32"/>
  <c r="TVX104" i="32"/>
  <c r="TVW104" i="32"/>
  <c r="TVV104" i="32"/>
  <c r="TVU104" i="32"/>
  <c r="TVT104" i="32"/>
  <c r="TVS104" i="32"/>
  <c r="TVR104" i="32"/>
  <c r="TVQ104" i="32"/>
  <c r="TVP104" i="32"/>
  <c r="TVO104" i="32"/>
  <c r="TVN104" i="32"/>
  <c r="TVM104" i="32"/>
  <c r="TVL104" i="32"/>
  <c r="TVK104" i="32"/>
  <c r="TVJ104" i="32"/>
  <c r="TVI104" i="32"/>
  <c r="TVH104" i="32"/>
  <c r="TVG104" i="32"/>
  <c r="TVF104" i="32"/>
  <c r="TVE104" i="32"/>
  <c r="TVD104" i="32"/>
  <c r="TVC104" i="32"/>
  <c r="TVB104" i="32"/>
  <c r="TVA104" i="32"/>
  <c r="TUZ104" i="32"/>
  <c r="TUY104" i="32"/>
  <c r="TUX104" i="32"/>
  <c r="TUW104" i="32"/>
  <c r="TUV104" i="32"/>
  <c r="TUU104" i="32"/>
  <c r="TUT104" i="32"/>
  <c r="TUS104" i="32"/>
  <c r="TUR104" i="32"/>
  <c r="TUQ104" i="32"/>
  <c r="TUP104" i="32"/>
  <c r="TUO104" i="32"/>
  <c r="TUN104" i="32"/>
  <c r="TUM104" i="32"/>
  <c r="TUL104" i="32"/>
  <c r="TUK104" i="32"/>
  <c r="TUJ104" i="32"/>
  <c r="TUI104" i="32"/>
  <c r="TUH104" i="32"/>
  <c r="TUG104" i="32"/>
  <c r="TUF104" i="32"/>
  <c r="TUE104" i="32"/>
  <c r="TUD104" i="32"/>
  <c r="TUC104" i="32"/>
  <c r="TUB104" i="32"/>
  <c r="TUA104" i="32"/>
  <c r="TTZ104" i="32"/>
  <c r="TTY104" i="32"/>
  <c r="TTX104" i="32"/>
  <c r="TTW104" i="32"/>
  <c r="TTV104" i="32"/>
  <c r="TTU104" i="32"/>
  <c r="TTT104" i="32"/>
  <c r="TTS104" i="32"/>
  <c r="TTR104" i="32"/>
  <c r="TTQ104" i="32"/>
  <c r="TTP104" i="32"/>
  <c r="TTO104" i="32"/>
  <c r="TTN104" i="32"/>
  <c r="TTM104" i="32"/>
  <c r="TTL104" i="32"/>
  <c r="TTK104" i="32"/>
  <c r="TTJ104" i="32"/>
  <c r="TTI104" i="32"/>
  <c r="TTH104" i="32"/>
  <c r="TTG104" i="32"/>
  <c r="TTF104" i="32"/>
  <c r="TTE104" i="32"/>
  <c r="TTD104" i="32"/>
  <c r="TTC104" i="32"/>
  <c r="TTB104" i="32"/>
  <c r="TTA104" i="32"/>
  <c r="TSZ104" i="32"/>
  <c r="TSY104" i="32"/>
  <c r="TSX104" i="32"/>
  <c r="TSW104" i="32"/>
  <c r="TSV104" i="32"/>
  <c r="TSU104" i="32"/>
  <c r="TST104" i="32"/>
  <c r="TSS104" i="32"/>
  <c r="TSR104" i="32"/>
  <c r="TSQ104" i="32"/>
  <c r="TSP104" i="32"/>
  <c r="TSO104" i="32"/>
  <c r="TSN104" i="32"/>
  <c r="TSM104" i="32"/>
  <c r="TSL104" i="32"/>
  <c r="TSK104" i="32"/>
  <c r="TSJ104" i="32"/>
  <c r="TSI104" i="32"/>
  <c r="TSH104" i="32"/>
  <c r="TSG104" i="32"/>
  <c r="TSF104" i="32"/>
  <c r="TSE104" i="32"/>
  <c r="TSD104" i="32"/>
  <c r="TSC104" i="32"/>
  <c r="TSB104" i="32"/>
  <c r="TSA104" i="32"/>
  <c r="TRZ104" i="32"/>
  <c r="TRY104" i="32"/>
  <c r="TRX104" i="32"/>
  <c r="TRW104" i="32"/>
  <c r="TRV104" i="32"/>
  <c r="TRU104" i="32"/>
  <c r="TRT104" i="32"/>
  <c r="TRS104" i="32"/>
  <c r="TRR104" i="32"/>
  <c r="TRQ104" i="32"/>
  <c r="TRP104" i="32"/>
  <c r="TRO104" i="32"/>
  <c r="TRN104" i="32"/>
  <c r="TRM104" i="32"/>
  <c r="TRL104" i="32"/>
  <c r="TRK104" i="32"/>
  <c r="TRJ104" i="32"/>
  <c r="TRI104" i="32"/>
  <c r="TRH104" i="32"/>
  <c r="TRG104" i="32"/>
  <c r="TRF104" i="32"/>
  <c r="TRE104" i="32"/>
  <c r="TRD104" i="32"/>
  <c r="TRC104" i="32"/>
  <c r="TRB104" i="32"/>
  <c r="TRA104" i="32"/>
  <c r="TQZ104" i="32"/>
  <c r="TQY104" i="32"/>
  <c r="TQX104" i="32"/>
  <c r="TQW104" i="32"/>
  <c r="TQV104" i="32"/>
  <c r="TQU104" i="32"/>
  <c r="TQT104" i="32"/>
  <c r="TQS104" i="32"/>
  <c r="TQR104" i="32"/>
  <c r="TQQ104" i="32"/>
  <c r="TQP104" i="32"/>
  <c r="TQO104" i="32"/>
  <c r="TQN104" i="32"/>
  <c r="TQM104" i="32"/>
  <c r="TQL104" i="32"/>
  <c r="TQK104" i="32"/>
  <c r="TQJ104" i="32"/>
  <c r="TQI104" i="32"/>
  <c r="TQH104" i="32"/>
  <c r="TQG104" i="32"/>
  <c r="TQF104" i="32"/>
  <c r="TQE104" i="32"/>
  <c r="TQD104" i="32"/>
  <c r="TQC104" i="32"/>
  <c r="TQB104" i="32"/>
  <c r="TQA104" i="32"/>
  <c r="TPZ104" i="32"/>
  <c r="TPY104" i="32"/>
  <c r="TPX104" i="32"/>
  <c r="TPW104" i="32"/>
  <c r="TPV104" i="32"/>
  <c r="TPU104" i="32"/>
  <c r="TPT104" i="32"/>
  <c r="TPS104" i="32"/>
  <c r="TPR104" i="32"/>
  <c r="TPQ104" i="32"/>
  <c r="TPP104" i="32"/>
  <c r="TPO104" i="32"/>
  <c r="TPN104" i="32"/>
  <c r="TPM104" i="32"/>
  <c r="TPL104" i="32"/>
  <c r="TPK104" i="32"/>
  <c r="TPJ104" i="32"/>
  <c r="TPI104" i="32"/>
  <c r="TPH104" i="32"/>
  <c r="TPG104" i="32"/>
  <c r="TPF104" i="32"/>
  <c r="TPE104" i="32"/>
  <c r="TPD104" i="32"/>
  <c r="TPC104" i="32"/>
  <c r="TPB104" i="32"/>
  <c r="TPA104" i="32"/>
  <c r="TOZ104" i="32"/>
  <c r="TOY104" i="32"/>
  <c r="TOX104" i="32"/>
  <c r="TOW104" i="32"/>
  <c r="TOV104" i="32"/>
  <c r="TOU104" i="32"/>
  <c r="TOT104" i="32"/>
  <c r="TOS104" i="32"/>
  <c r="TOR104" i="32"/>
  <c r="TOQ104" i="32"/>
  <c r="TOP104" i="32"/>
  <c r="TOO104" i="32"/>
  <c r="TON104" i="32"/>
  <c r="TOM104" i="32"/>
  <c r="TOL104" i="32"/>
  <c r="TOK104" i="32"/>
  <c r="TOJ104" i="32"/>
  <c r="TOI104" i="32"/>
  <c r="TOH104" i="32"/>
  <c r="TOG104" i="32"/>
  <c r="TOF104" i="32"/>
  <c r="TOE104" i="32"/>
  <c r="TOD104" i="32"/>
  <c r="TOC104" i="32"/>
  <c r="TOB104" i="32"/>
  <c r="TOA104" i="32"/>
  <c r="TNZ104" i="32"/>
  <c r="TNY104" i="32"/>
  <c r="TNX104" i="32"/>
  <c r="TNW104" i="32"/>
  <c r="TNV104" i="32"/>
  <c r="TNU104" i="32"/>
  <c r="TNT104" i="32"/>
  <c r="TNS104" i="32"/>
  <c r="TNR104" i="32"/>
  <c r="TNQ104" i="32"/>
  <c r="TNP104" i="32"/>
  <c r="TNO104" i="32"/>
  <c r="TNN104" i="32"/>
  <c r="TNM104" i="32"/>
  <c r="TNL104" i="32"/>
  <c r="TNK104" i="32"/>
  <c r="TNJ104" i="32"/>
  <c r="TNI104" i="32"/>
  <c r="TNH104" i="32"/>
  <c r="TNG104" i="32"/>
  <c r="TNF104" i="32"/>
  <c r="TNE104" i="32"/>
  <c r="TND104" i="32"/>
  <c r="TNC104" i="32"/>
  <c r="TNB104" i="32"/>
  <c r="TNA104" i="32"/>
  <c r="TMZ104" i="32"/>
  <c r="TMY104" i="32"/>
  <c r="TMX104" i="32"/>
  <c r="TMW104" i="32"/>
  <c r="TMV104" i="32"/>
  <c r="TMU104" i="32"/>
  <c r="TMT104" i="32"/>
  <c r="TMS104" i="32"/>
  <c r="TMR104" i="32"/>
  <c r="TMQ104" i="32"/>
  <c r="TMP104" i="32"/>
  <c r="TMO104" i="32"/>
  <c r="TMN104" i="32"/>
  <c r="TMM104" i="32"/>
  <c r="TML104" i="32"/>
  <c r="TMK104" i="32"/>
  <c r="TMJ104" i="32"/>
  <c r="TMI104" i="32"/>
  <c r="TMH104" i="32"/>
  <c r="TMG104" i="32"/>
  <c r="TMF104" i="32"/>
  <c r="TME104" i="32"/>
  <c r="TMD104" i="32"/>
  <c r="TMC104" i="32"/>
  <c r="TMB104" i="32"/>
  <c r="TMA104" i="32"/>
  <c r="TLZ104" i="32"/>
  <c r="TLY104" i="32"/>
  <c r="TLX104" i="32"/>
  <c r="TLW104" i="32"/>
  <c r="TLV104" i="32"/>
  <c r="TLU104" i="32"/>
  <c r="TLT104" i="32"/>
  <c r="TLS104" i="32"/>
  <c r="TLR104" i="32"/>
  <c r="TLQ104" i="32"/>
  <c r="TLP104" i="32"/>
  <c r="TLO104" i="32"/>
  <c r="TLN104" i="32"/>
  <c r="TLM104" i="32"/>
  <c r="TLL104" i="32"/>
  <c r="TLK104" i="32"/>
  <c r="TLJ104" i="32"/>
  <c r="TLI104" i="32"/>
  <c r="TLH104" i="32"/>
  <c r="TLG104" i="32"/>
  <c r="TLF104" i="32"/>
  <c r="TLE104" i="32"/>
  <c r="TLD104" i="32"/>
  <c r="TLC104" i="32"/>
  <c r="TLB104" i="32"/>
  <c r="TLA104" i="32"/>
  <c r="TKZ104" i="32"/>
  <c r="TKY104" i="32"/>
  <c r="TKX104" i="32"/>
  <c r="TKW104" i="32"/>
  <c r="TKV104" i="32"/>
  <c r="TKU104" i="32"/>
  <c r="TKT104" i="32"/>
  <c r="TKS104" i="32"/>
  <c r="TKR104" i="32"/>
  <c r="TKQ104" i="32"/>
  <c r="TKP104" i="32"/>
  <c r="TKO104" i="32"/>
  <c r="TKN104" i="32"/>
  <c r="TKM104" i="32"/>
  <c r="TKL104" i="32"/>
  <c r="TKK104" i="32"/>
  <c r="TKJ104" i="32"/>
  <c r="TKI104" i="32"/>
  <c r="TKH104" i="32"/>
  <c r="TKG104" i="32"/>
  <c r="TKF104" i="32"/>
  <c r="TKE104" i="32"/>
  <c r="TKD104" i="32"/>
  <c r="TKC104" i="32"/>
  <c r="TKB104" i="32"/>
  <c r="TKA104" i="32"/>
  <c r="TJZ104" i="32"/>
  <c r="TJY104" i="32"/>
  <c r="TJX104" i="32"/>
  <c r="TJW104" i="32"/>
  <c r="TJV104" i="32"/>
  <c r="TJU104" i="32"/>
  <c r="TJT104" i="32"/>
  <c r="TJS104" i="32"/>
  <c r="TJR104" i="32"/>
  <c r="TJQ104" i="32"/>
  <c r="TJP104" i="32"/>
  <c r="TJO104" i="32"/>
  <c r="TJN104" i="32"/>
  <c r="TJM104" i="32"/>
  <c r="TJL104" i="32"/>
  <c r="TJK104" i="32"/>
  <c r="TJJ104" i="32"/>
  <c r="TJI104" i="32"/>
  <c r="TJH104" i="32"/>
  <c r="TJG104" i="32"/>
  <c r="TJF104" i="32"/>
  <c r="TJE104" i="32"/>
  <c r="TJD104" i="32"/>
  <c r="TJC104" i="32"/>
  <c r="TJB104" i="32"/>
  <c r="TJA104" i="32"/>
  <c r="TIZ104" i="32"/>
  <c r="TIY104" i="32"/>
  <c r="TIX104" i="32"/>
  <c r="TIW104" i="32"/>
  <c r="TIV104" i="32"/>
  <c r="TIU104" i="32"/>
  <c r="TIT104" i="32"/>
  <c r="TIS104" i="32"/>
  <c r="TIR104" i="32"/>
  <c r="TIQ104" i="32"/>
  <c r="TIP104" i="32"/>
  <c r="TIO104" i="32"/>
  <c r="TIN104" i="32"/>
  <c r="TIM104" i="32"/>
  <c r="TIL104" i="32"/>
  <c r="TIK104" i="32"/>
  <c r="TIJ104" i="32"/>
  <c r="TII104" i="32"/>
  <c r="TIH104" i="32"/>
  <c r="TIG104" i="32"/>
  <c r="TIF104" i="32"/>
  <c r="TIE104" i="32"/>
  <c r="TID104" i="32"/>
  <c r="TIC104" i="32"/>
  <c r="TIB104" i="32"/>
  <c r="TIA104" i="32"/>
  <c r="THZ104" i="32"/>
  <c r="THY104" i="32"/>
  <c r="THX104" i="32"/>
  <c r="THW104" i="32"/>
  <c r="THV104" i="32"/>
  <c r="THU104" i="32"/>
  <c r="THT104" i="32"/>
  <c r="THS104" i="32"/>
  <c r="THR104" i="32"/>
  <c r="THQ104" i="32"/>
  <c r="THP104" i="32"/>
  <c r="THO104" i="32"/>
  <c r="THN104" i="32"/>
  <c r="THM104" i="32"/>
  <c r="THL104" i="32"/>
  <c r="THK104" i="32"/>
  <c r="THJ104" i="32"/>
  <c r="THI104" i="32"/>
  <c r="THH104" i="32"/>
  <c r="THG104" i="32"/>
  <c r="THF104" i="32"/>
  <c r="THE104" i="32"/>
  <c r="THD104" i="32"/>
  <c r="THC104" i="32"/>
  <c r="THB104" i="32"/>
  <c r="THA104" i="32"/>
  <c r="TGZ104" i="32"/>
  <c r="TGY104" i="32"/>
  <c r="TGX104" i="32"/>
  <c r="TGW104" i="32"/>
  <c r="TGV104" i="32"/>
  <c r="TGU104" i="32"/>
  <c r="TGT104" i="32"/>
  <c r="TGS104" i="32"/>
  <c r="TGR104" i="32"/>
  <c r="TGQ104" i="32"/>
  <c r="TGP104" i="32"/>
  <c r="TGO104" i="32"/>
  <c r="TGN104" i="32"/>
  <c r="TGM104" i="32"/>
  <c r="TGL104" i="32"/>
  <c r="TGK104" i="32"/>
  <c r="TGJ104" i="32"/>
  <c r="TGI104" i="32"/>
  <c r="TGH104" i="32"/>
  <c r="TGG104" i="32"/>
  <c r="TGF104" i="32"/>
  <c r="TGE104" i="32"/>
  <c r="TGD104" i="32"/>
  <c r="TGC104" i="32"/>
  <c r="TGB104" i="32"/>
  <c r="TGA104" i="32"/>
  <c r="TFZ104" i="32"/>
  <c r="TFY104" i="32"/>
  <c r="TFX104" i="32"/>
  <c r="TFW104" i="32"/>
  <c r="TFV104" i="32"/>
  <c r="TFU104" i="32"/>
  <c r="TFT104" i="32"/>
  <c r="TFS104" i="32"/>
  <c r="TFR104" i="32"/>
  <c r="TFQ104" i="32"/>
  <c r="TFP104" i="32"/>
  <c r="TFO104" i="32"/>
  <c r="TFN104" i="32"/>
  <c r="TFM104" i="32"/>
  <c r="TFL104" i="32"/>
  <c r="TFK104" i="32"/>
  <c r="TFJ104" i="32"/>
  <c r="TFI104" i="32"/>
  <c r="TFH104" i="32"/>
  <c r="TFG104" i="32"/>
  <c r="TFF104" i="32"/>
  <c r="TFE104" i="32"/>
  <c r="TFD104" i="32"/>
  <c r="TFC104" i="32"/>
  <c r="TFB104" i="32"/>
  <c r="TFA104" i="32"/>
  <c r="TEZ104" i="32"/>
  <c r="TEY104" i="32"/>
  <c r="TEX104" i="32"/>
  <c r="TEW104" i="32"/>
  <c r="TEV104" i="32"/>
  <c r="TEU104" i="32"/>
  <c r="TET104" i="32"/>
  <c r="TES104" i="32"/>
  <c r="TER104" i="32"/>
  <c r="TEQ104" i="32"/>
  <c r="TEP104" i="32"/>
  <c r="TEO104" i="32"/>
  <c r="TEN104" i="32"/>
  <c r="TEM104" i="32"/>
  <c r="TEL104" i="32"/>
  <c r="TEK104" i="32"/>
  <c r="TEJ104" i="32"/>
  <c r="TEI104" i="32"/>
  <c r="TEH104" i="32"/>
  <c r="TEG104" i="32"/>
  <c r="TEF104" i="32"/>
  <c r="TEE104" i="32"/>
  <c r="TED104" i="32"/>
  <c r="TEC104" i="32"/>
  <c r="TEB104" i="32"/>
  <c r="TEA104" i="32"/>
  <c r="TDZ104" i="32"/>
  <c r="TDY104" i="32"/>
  <c r="TDX104" i="32"/>
  <c r="TDW104" i="32"/>
  <c r="TDV104" i="32"/>
  <c r="TDU104" i="32"/>
  <c r="TDT104" i="32"/>
  <c r="TDS104" i="32"/>
  <c r="TDR104" i="32"/>
  <c r="TDQ104" i="32"/>
  <c r="TDP104" i="32"/>
  <c r="TDO104" i="32"/>
  <c r="TDN104" i="32"/>
  <c r="TDM104" i="32"/>
  <c r="TDL104" i="32"/>
  <c r="TDK104" i="32"/>
  <c r="TDJ104" i="32"/>
  <c r="TDI104" i="32"/>
  <c r="TDH104" i="32"/>
  <c r="TDG104" i="32"/>
  <c r="TDF104" i="32"/>
  <c r="TDE104" i="32"/>
  <c r="TDD104" i="32"/>
  <c r="TDC104" i="32"/>
  <c r="TDB104" i="32"/>
  <c r="TDA104" i="32"/>
  <c r="TCZ104" i="32"/>
  <c r="TCY104" i="32"/>
  <c r="TCX104" i="32"/>
  <c r="TCW104" i="32"/>
  <c r="TCV104" i="32"/>
  <c r="TCU104" i="32"/>
  <c r="TCT104" i="32"/>
  <c r="TCS104" i="32"/>
  <c r="TCR104" i="32"/>
  <c r="TCQ104" i="32"/>
  <c r="TCP104" i="32"/>
  <c r="TCO104" i="32"/>
  <c r="TCN104" i="32"/>
  <c r="TCM104" i="32"/>
  <c r="TCL104" i="32"/>
  <c r="TCK104" i="32"/>
  <c r="TCJ104" i="32"/>
  <c r="TCI104" i="32"/>
  <c r="TCH104" i="32"/>
  <c r="TCG104" i="32"/>
  <c r="TCF104" i="32"/>
  <c r="TCE104" i="32"/>
  <c r="TCD104" i="32"/>
  <c r="TCC104" i="32"/>
  <c r="TCB104" i="32"/>
  <c r="TCA104" i="32"/>
  <c r="TBZ104" i="32"/>
  <c r="TBY104" i="32"/>
  <c r="TBX104" i="32"/>
  <c r="TBW104" i="32"/>
  <c r="TBV104" i="32"/>
  <c r="TBU104" i="32"/>
  <c r="TBT104" i="32"/>
  <c r="TBS104" i="32"/>
  <c r="TBR104" i="32"/>
  <c r="TBQ104" i="32"/>
  <c r="TBP104" i="32"/>
  <c r="TBO104" i="32"/>
  <c r="TBN104" i="32"/>
  <c r="TBM104" i="32"/>
  <c r="TBL104" i="32"/>
  <c r="TBK104" i="32"/>
  <c r="TBJ104" i="32"/>
  <c r="TBI104" i="32"/>
  <c r="TBH104" i="32"/>
  <c r="TBG104" i="32"/>
  <c r="TBF104" i="32"/>
  <c r="TBE104" i="32"/>
  <c r="TBD104" i="32"/>
  <c r="TBC104" i="32"/>
  <c r="TBB104" i="32"/>
  <c r="TBA104" i="32"/>
  <c r="TAZ104" i="32"/>
  <c r="TAY104" i="32"/>
  <c r="TAX104" i="32"/>
  <c r="TAW104" i="32"/>
  <c r="TAV104" i="32"/>
  <c r="TAU104" i="32"/>
  <c r="TAT104" i="32"/>
  <c r="TAS104" i="32"/>
  <c r="TAR104" i="32"/>
  <c r="TAQ104" i="32"/>
  <c r="TAP104" i="32"/>
  <c r="TAO104" i="32"/>
  <c r="TAN104" i="32"/>
  <c r="TAM104" i="32"/>
  <c r="TAL104" i="32"/>
  <c r="TAK104" i="32"/>
  <c r="TAJ104" i="32"/>
  <c r="TAI104" i="32"/>
  <c r="TAH104" i="32"/>
  <c r="TAG104" i="32"/>
  <c r="TAF104" i="32"/>
  <c r="TAE104" i="32"/>
  <c r="TAD104" i="32"/>
  <c r="TAC104" i="32"/>
  <c r="TAB104" i="32"/>
  <c r="TAA104" i="32"/>
  <c r="SZZ104" i="32"/>
  <c r="SZY104" i="32"/>
  <c r="SZX104" i="32"/>
  <c r="SZW104" i="32"/>
  <c r="SZV104" i="32"/>
  <c r="SZU104" i="32"/>
  <c r="SZT104" i="32"/>
  <c r="SZS104" i="32"/>
  <c r="SZR104" i="32"/>
  <c r="SZQ104" i="32"/>
  <c r="SZP104" i="32"/>
  <c r="SZO104" i="32"/>
  <c r="SZN104" i="32"/>
  <c r="SZM104" i="32"/>
  <c r="SZL104" i="32"/>
  <c r="SZK104" i="32"/>
  <c r="SZJ104" i="32"/>
  <c r="SZI104" i="32"/>
  <c r="SZH104" i="32"/>
  <c r="SZG104" i="32"/>
  <c r="SZF104" i="32"/>
  <c r="SZE104" i="32"/>
  <c r="SZD104" i="32"/>
  <c r="SZC104" i="32"/>
  <c r="SZB104" i="32"/>
  <c r="SZA104" i="32"/>
  <c r="SYZ104" i="32"/>
  <c r="SYY104" i="32"/>
  <c r="SYX104" i="32"/>
  <c r="SYW104" i="32"/>
  <c r="SYV104" i="32"/>
  <c r="SYU104" i="32"/>
  <c r="SYT104" i="32"/>
  <c r="SYS104" i="32"/>
  <c r="SYR104" i="32"/>
  <c r="SYQ104" i="32"/>
  <c r="SYP104" i="32"/>
  <c r="SYO104" i="32"/>
  <c r="SYN104" i="32"/>
  <c r="SYM104" i="32"/>
  <c r="SYL104" i="32"/>
  <c r="SYK104" i="32"/>
  <c r="SYJ104" i="32"/>
  <c r="SYI104" i="32"/>
  <c r="SYH104" i="32"/>
  <c r="SYG104" i="32"/>
  <c r="SYF104" i="32"/>
  <c r="SYE104" i="32"/>
  <c r="SYD104" i="32"/>
  <c r="SYC104" i="32"/>
  <c r="SYB104" i="32"/>
  <c r="SYA104" i="32"/>
  <c r="SXZ104" i="32"/>
  <c r="SXY104" i="32"/>
  <c r="SXX104" i="32"/>
  <c r="SXW104" i="32"/>
  <c r="SXV104" i="32"/>
  <c r="SXU104" i="32"/>
  <c r="SXT104" i="32"/>
  <c r="SXS104" i="32"/>
  <c r="SXR104" i="32"/>
  <c r="SXQ104" i="32"/>
  <c r="SXP104" i="32"/>
  <c r="SXO104" i="32"/>
  <c r="SXN104" i="32"/>
  <c r="SXM104" i="32"/>
  <c r="SXL104" i="32"/>
  <c r="SXK104" i="32"/>
  <c r="SXJ104" i="32"/>
  <c r="SXI104" i="32"/>
  <c r="SXH104" i="32"/>
  <c r="SXG104" i="32"/>
  <c r="SXF104" i="32"/>
  <c r="SXE104" i="32"/>
  <c r="SXD104" i="32"/>
  <c r="SXC104" i="32"/>
  <c r="SXB104" i="32"/>
  <c r="SXA104" i="32"/>
  <c r="SWZ104" i="32"/>
  <c r="SWY104" i="32"/>
  <c r="SWX104" i="32"/>
  <c r="SWW104" i="32"/>
  <c r="SWV104" i="32"/>
  <c r="SWU104" i="32"/>
  <c r="SWT104" i="32"/>
  <c r="SWS104" i="32"/>
  <c r="SWR104" i="32"/>
  <c r="SWQ104" i="32"/>
  <c r="SWP104" i="32"/>
  <c r="SWO104" i="32"/>
  <c r="SWN104" i="32"/>
  <c r="SWM104" i="32"/>
  <c r="SWL104" i="32"/>
  <c r="SWK104" i="32"/>
  <c r="SWJ104" i="32"/>
  <c r="SWI104" i="32"/>
  <c r="SWH104" i="32"/>
  <c r="SWG104" i="32"/>
  <c r="SWF104" i="32"/>
  <c r="SWE104" i="32"/>
  <c r="SWD104" i="32"/>
  <c r="SWC104" i="32"/>
  <c r="SWB104" i="32"/>
  <c r="SWA104" i="32"/>
  <c r="SVZ104" i="32"/>
  <c r="SVY104" i="32"/>
  <c r="SVX104" i="32"/>
  <c r="SVW104" i="32"/>
  <c r="SVV104" i="32"/>
  <c r="SVU104" i="32"/>
  <c r="SVT104" i="32"/>
  <c r="SVS104" i="32"/>
  <c r="SVR104" i="32"/>
  <c r="SVQ104" i="32"/>
  <c r="SVP104" i="32"/>
  <c r="SVO104" i="32"/>
  <c r="SVN104" i="32"/>
  <c r="SVM104" i="32"/>
  <c r="SVL104" i="32"/>
  <c r="SVK104" i="32"/>
  <c r="SVJ104" i="32"/>
  <c r="SVI104" i="32"/>
  <c r="SVH104" i="32"/>
  <c r="SVG104" i="32"/>
  <c r="SVF104" i="32"/>
  <c r="SVE104" i="32"/>
  <c r="SVD104" i="32"/>
  <c r="SVC104" i="32"/>
  <c r="SVB104" i="32"/>
  <c r="SVA104" i="32"/>
  <c r="SUZ104" i="32"/>
  <c r="SUY104" i="32"/>
  <c r="SUX104" i="32"/>
  <c r="SUW104" i="32"/>
  <c r="SUV104" i="32"/>
  <c r="SUU104" i="32"/>
  <c r="SUT104" i="32"/>
  <c r="SUS104" i="32"/>
  <c r="SUR104" i="32"/>
  <c r="SUQ104" i="32"/>
  <c r="SUP104" i="32"/>
  <c r="SUO104" i="32"/>
  <c r="SUN104" i="32"/>
  <c r="SUM104" i="32"/>
  <c r="SUL104" i="32"/>
  <c r="SUK104" i="32"/>
  <c r="SUJ104" i="32"/>
  <c r="SUI104" i="32"/>
  <c r="SUH104" i="32"/>
  <c r="SUG104" i="32"/>
  <c r="SUF104" i="32"/>
  <c r="SUE104" i="32"/>
  <c r="SUD104" i="32"/>
  <c r="SUC104" i="32"/>
  <c r="SUB104" i="32"/>
  <c r="SUA104" i="32"/>
  <c r="STZ104" i="32"/>
  <c r="STY104" i="32"/>
  <c r="STX104" i="32"/>
  <c r="STW104" i="32"/>
  <c r="STV104" i="32"/>
  <c r="STU104" i="32"/>
  <c r="STT104" i="32"/>
  <c r="STS104" i="32"/>
  <c r="STR104" i="32"/>
  <c r="STQ104" i="32"/>
  <c r="STP104" i="32"/>
  <c r="STO104" i="32"/>
  <c r="STN104" i="32"/>
  <c r="STM104" i="32"/>
  <c r="STL104" i="32"/>
  <c r="STK104" i="32"/>
  <c r="STJ104" i="32"/>
  <c r="STI104" i="32"/>
  <c r="STH104" i="32"/>
  <c r="STG104" i="32"/>
  <c r="STF104" i="32"/>
  <c r="STE104" i="32"/>
  <c r="STD104" i="32"/>
  <c r="STC104" i="32"/>
  <c r="STB104" i="32"/>
  <c r="STA104" i="32"/>
  <c r="SSZ104" i="32"/>
  <c r="SSY104" i="32"/>
  <c r="SSX104" i="32"/>
  <c r="SSW104" i="32"/>
  <c r="SSV104" i="32"/>
  <c r="SSU104" i="32"/>
  <c r="SST104" i="32"/>
  <c r="SSS104" i="32"/>
  <c r="SSR104" i="32"/>
  <c r="SSQ104" i="32"/>
  <c r="SSP104" i="32"/>
  <c r="SSO104" i="32"/>
  <c r="SSN104" i="32"/>
  <c r="SSM104" i="32"/>
  <c r="SSL104" i="32"/>
  <c r="SSK104" i="32"/>
  <c r="SSJ104" i="32"/>
  <c r="SSI104" i="32"/>
  <c r="SSH104" i="32"/>
  <c r="SSG104" i="32"/>
  <c r="SSF104" i="32"/>
  <c r="SSE104" i="32"/>
  <c r="SSD104" i="32"/>
  <c r="SSC104" i="32"/>
  <c r="SSB104" i="32"/>
  <c r="SSA104" i="32"/>
  <c r="SRZ104" i="32"/>
  <c r="SRY104" i="32"/>
  <c r="SRX104" i="32"/>
  <c r="SRW104" i="32"/>
  <c r="SRV104" i="32"/>
  <c r="SRU104" i="32"/>
  <c r="SRT104" i="32"/>
  <c r="SRS104" i="32"/>
  <c r="SRR104" i="32"/>
  <c r="SRQ104" i="32"/>
  <c r="SRP104" i="32"/>
  <c r="SRO104" i="32"/>
  <c r="SRN104" i="32"/>
  <c r="SRM104" i="32"/>
  <c r="SRL104" i="32"/>
  <c r="SRK104" i="32"/>
  <c r="SRJ104" i="32"/>
  <c r="SRI104" i="32"/>
  <c r="SRH104" i="32"/>
  <c r="SRG104" i="32"/>
  <c r="SRF104" i="32"/>
  <c r="SRE104" i="32"/>
  <c r="SRD104" i="32"/>
  <c r="SRC104" i="32"/>
  <c r="SRB104" i="32"/>
  <c r="SRA104" i="32"/>
  <c r="SQZ104" i="32"/>
  <c r="SQY104" i="32"/>
  <c r="SQX104" i="32"/>
  <c r="SQW104" i="32"/>
  <c r="SQV104" i="32"/>
  <c r="SQU104" i="32"/>
  <c r="SQT104" i="32"/>
  <c r="SQS104" i="32"/>
  <c r="SQR104" i="32"/>
  <c r="SQQ104" i="32"/>
  <c r="SQP104" i="32"/>
  <c r="SQO104" i="32"/>
  <c r="SQN104" i="32"/>
  <c r="SQM104" i="32"/>
  <c r="SQL104" i="32"/>
  <c r="SQK104" i="32"/>
  <c r="SQJ104" i="32"/>
  <c r="SQI104" i="32"/>
  <c r="SQH104" i="32"/>
  <c r="SQG104" i="32"/>
  <c r="SQF104" i="32"/>
  <c r="SQE104" i="32"/>
  <c r="SQD104" i="32"/>
  <c r="SQC104" i="32"/>
  <c r="SQB104" i="32"/>
  <c r="SQA104" i="32"/>
  <c r="SPZ104" i="32"/>
  <c r="SPY104" i="32"/>
  <c r="SPX104" i="32"/>
  <c r="SPW104" i="32"/>
  <c r="SPV104" i="32"/>
  <c r="SPU104" i="32"/>
  <c r="SPT104" i="32"/>
  <c r="SPS104" i="32"/>
  <c r="SPR104" i="32"/>
  <c r="SPQ104" i="32"/>
  <c r="SPP104" i="32"/>
  <c r="SPO104" i="32"/>
  <c r="SPN104" i="32"/>
  <c r="SPM104" i="32"/>
  <c r="SPL104" i="32"/>
  <c r="SPK104" i="32"/>
  <c r="SPJ104" i="32"/>
  <c r="SPI104" i="32"/>
  <c r="SPH104" i="32"/>
  <c r="SPG104" i="32"/>
  <c r="SPF104" i="32"/>
  <c r="SPE104" i="32"/>
  <c r="SPD104" i="32"/>
  <c r="SPC104" i="32"/>
  <c r="SPB104" i="32"/>
  <c r="SPA104" i="32"/>
  <c r="SOZ104" i="32"/>
  <c r="SOY104" i="32"/>
  <c r="SOX104" i="32"/>
  <c r="SOW104" i="32"/>
  <c r="SOV104" i="32"/>
  <c r="SOU104" i="32"/>
  <c r="SOT104" i="32"/>
  <c r="SOS104" i="32"/>
  <c r="SOR104" i="32"/>
  <c r="SOQ104" i="32"/>
  <c r="SOP104" i="32"/>
  <c r="SOO104" i="32"/>
  <c r="SON104" i="32"/>
  <c r="SOM104" i="32"/>
  <c r="SOL104" i="32"/>
  <c r="SOK104" i="32"/>
  <c r="SOJ104" i="32"/>
  <c r="SOI104" i="32"/>
  <c r="SOH104" i="32"/>
  <c r="SOG104" i="32"/>
  <c r="SOF104" i="32"/>
  <c r="SOE104" i="32"/>
  <c r="SOD104" i="32"/>
  <c r="SOC104" i="32"/>
  <c r="SOB104" i="32"/>
  <c r="SOA104" i="32"/>
  <c r="SNZ104" i="32"/>
  <c r="SNY104" i="32"/>
  <c r="SNX104" i="32"/>
  <c r="SNW104" i="32"/>
  <c r="SNV104" i="32"/>
  <c r="SNU104" i="32"/>
  <c r="SNT104" i="32"/>
  <c r="SNS104" i="32"/>
  <c r="SNR104" i="32"/>
  <c r="SNQ104" i="32"/>
  <c r="SNP104" i="32"/>
  <c r="SNO104" i="32"/>
  <c r="SNN104" i="32"/>
  <c r="SNM104" i="32"/>
  <c r="SNL104" i="32"/>
  <c r="SNK104" i="32"/>
  <c r="SNJ104" i="32"/>
  <c r="SNI104" i="32"/>
  <c r="SNH104" i="32"/>
  <c r="SNG104" i="32"/>
  <c r="SNF104" i="32"/>
  <c r="SNE104" i="32"/>
  <c r="SND104" i="32"/>
  <c r="SNC104" i="32"/>
  <c r="SNB104" i="32"/>
  <c r="SNA104" i="32"/>
  <c r="SMZ104" i="32"/>
  <c r="SMY104" i="32"/>
  <c r="SMX104" i="32"/>
  <c r="SMW104" i="32"/>
  <c r="SMV104" i="32"/>
  <c r="SMU104" i="32"/>
  <c r="SMT104" i="32"/>
  <c r="SMS104" i="32"/>
  <c r="SMR104" i="32"/>
  <c r="SMQ104" i="32"/>
  <c r="SMP104" i="32"/>
  <c r="SMO104" i="32"/>
  <c r="SMN104" i="32"/>
  <c r="SMM104" i="32"/>
  <c r="SML104" i="32"/>
  <c r="SMK104" i="32"/>
  <c r="SMJ104" i="32"/>
  <c r="SMI104" i="32"/>
  <c r="SMH104" i="32"/>
  <c r="SMG104" i="32"/>
  <c r="SMF104" i="32"/>
  <c r="SME104" i="32"/>
  <c r="SMD104" i="32"/>
  <c r="SMC104" i="32"/>
  <c r="SMB104" i="32"/>
  <c r="SMA104" i="32"/>
  <c r="SLZ104" i="32"/>
  <c r="SLY104" i="32"/>
  <c r="SLX104" i="32"/>
  <c r="SLW104" i="32"/>
  <c r="SLV104" i="32"/>
  <c r="SLU104" i="32"/>
  <c r="SLT104" i="32"/>
  <c r="SLS104" i="32"/>
  <c r="SLR104" i="32"/>
  <c r="SLQ104" i="32"/>
  <c r="SLP104" i="32"/>
  <c r="SLO104" i="32"/>
  <c r="SLN104" i="32"/>
  <c r="SLM104" i="32"/>
  <c r="SLL104" i="32"/>
  <c r="SLK104" i="32"/>
  <c r="SLJ104" i="32"/>
  <c r="SLI104" i="32"/>
  <c r="SLH104" i="32"/>
  <c r="SLG104" i="32"/>
  <c r="SLF104" i="32"/>
  <c r="SLE104" i="32"/>
  <c r="SLD104" i="32"/>
  <c r="SLC104" i="32"/>
  <c r="SLB104" i="32"/>
  <c r="SLA104" i="32"/>
  <c r="SKZ104" i="32"/>
  <c r="SKY104" i="32"/>
  <c r="SKX104" i="32"/>
  <c r="SKW104" i="32"/>
  <c r="SKV104" i="32"/>
  <c r="SKU104" i="32"/>
  <c r="SKT104" i="32"/>
  <c r="SKS104" i="32"/>
  <c r="SKR104" i="32"/>
  <c r="SKQ104" i="32"/>
  <c r="SKP104" i="32"/>
  <c r="SKO104" i="32"/>
  <c r="SKN104" i="32"/>
  <c r="SKM104" i="32"/>
  <c r="SKL104" i="32"/>
  <c r="SKK104" i="32"/>
  <c r="SKJ104" i="32"/>
  <c r="SKI104" i="32"/>
  <c r="SKH104" i="32"/>
  <c r="SKG104" i="32"/>
  <c r="SKF104" i="32"/>
  <c r="SKE104" i="32"/>
  <c r="SKD104" i="32"/>
  <c r="SKC104" i="32"/>
  <c r="SKB104" i="32"/>
  <c r="SKA104" i="32"/>
  <c r="SJZ104" i="32"/>
  <c r="SJY104" i="32"/>
  <c r="SJX104" i="32"/>
  <c r="SJW104" i="32"/>
  <c r="SJV104" i="32"/>
  <c r="SJU104" i="32"/>
  <c r="SJT104" i="32"/>
  <c r="SJS104" i="32"/>
  <c r="SJR104" i="32"/>
  <c r="SJQ104" i="32"/>
  <c r="SJP104" i="32"/>
  <c r="SJO104" i="32"/>
  <c r="SJN104" i="32"/>
  <c r="SJM104" i="32"/>
  <c r="SJL104" i="32"/>
  <c r="SJK104" i="32"/>
  <c r="SJJ104" i="32"/>
  <c r="SJI104" i="32"/>
  <c r="SJH104" i="32"/>
  <c r="SJG104" i="32"/>
  <c r="SJF104" i="32"/>
  <c r="SJE104" i="32"/>
  <c r="SJD104" i="32"/>
  <c r="SJC104" i="32"/>
  <c r="SJB104" i="32"/>
  <c r="SJA104" i="32"/>
  <c r="SIZ104" i="32"/>
  <c r="SIY104" i="32"/>
  <c r="SIX104" i="32"/>
  <c r="SIW104" i="32"/>
  <c r="SIV104" i="32"/>
  <c r="SIU104" i="32"/>
  <c r="SIT104" i="32"/>
  <c r="SIS104" i="32"/>
  <c r="SIR104" i="32"/>
  <c r="SIQ104" i="32"/>
  <c r="SIP104" i="32"/>
  <c r="SIO104" i="32"/>
  <c r="SIN104" i="32"/>
  <c r="SIM104" i="32"/>
  <c r="SIL104" i="32"/>
  <c r="SIK104" i="32"/>
  <c r="SIJ104" i="32"/>
  <c r="SII104" i="32"/>
  <c r="SIH104" i="32"/>
  <c r="SIG104" i="32"/>
  <c r="SIF104" i="32"/>
  <c r="SIE104" i="32"/>
  <c r="SID104" i="32"/>
  <c r="SIC104" i="32"/>
  <c r="SIB104" i="32"/>
  <c r="SIA104" i="32"/>
  <c r="SHZ104" i="32"/>
  <c r="SHY104" i="32"/>
  <c r="SHX104" i="32"/>
  <c r="SHW104" i="32"/>
  <c r="SHV104" i="32"/>
  <c r="SHU104" i="32"/>
  <c r="SHT104" i="32"/>
  <c r="SHS104" i="32"/>
  <c r="SHR104" i="32"/>
  <c r="SHQ104" i="32"/>
  <c r="SHP104" i="32"/>
  <c r="SHO104" i="32"/>
  <c r="SHN104" i="32"/>
  <c r="SHM104" i="32"/>
  <c r="SHL104" i="32"/>
  <c r="SHK104" i="32"/>
  <c r="SHJ104" i="32"/>
  <c r="SHI104" i="32"/>
  <c r="SHH104" i="32"/>
  <c r="SHG104" i="32"/>
  <c r="SHF104" i="32"/>
  <c r="SHE104" i="32"/>
  <c r="SHD104" i="32"/>
  <c r="SHC104" i="32"/>
  <c r="SHB104" i="32"/>
  <c r="SHA104" i="32"/>
  <c r="SGZ104" i="32"/>
  <c r="SGY104" i="32"/>
  <c r="SGX104" i="32"/>
  <c r="SGW104" i="32"/>
  <c r="SGV104" i="32"/>
  <c r="SGU104" i="32"/>
  <c r="SGT104" i="32"/>
  <c r="SGS104" i="32"/>
  <c r="SGR104" i="32"/>
  <c r="SGQ104" i="32"/>
  <c r="SGP104" i="32"/>
  <c r="SGO104" i="32"/>
  <c r="SGN104" i="32"/>
  <c r="SGM104" i="32"/>
  <c r="SGL104" i="32"/>
  <c r="SGK104" i="32"/>
  <c r="SGJ104" i="32"/>
  <c r="SGI104" i="32"/>
  <c r="SGH104" i="32"/>
  <c r="SGG104" i="32"/>
  <c r="SGF104" i="32"/>
  <c r="SGE104" i="32"/>
  <c r="SGD104" i="32"/>
  <c r="SGC104" i="32"/>
  <c r="SGB104" i="32"/>
  <c r="SGA104" i="32"/>
  <c r="SFZ104" i="32"/>
  <c r="SFY104" i="32"/>
  <c r="SFX104" i="32"/>
  <c r="SFW104" i="32"/>
  <c r="SFV104" i="32"/>
  <c r="SFU104" i="32"/>
  <c r="SFT104" i="32"/>
  <c r="SFS104" i="32"/>
  <c r="SFR104" i="32"/>
  <c r="SFQ104" i="32"/>
  <c r="SFP104" i="32"/>
  <c r="SFO104" i="32"/>
  <c r="SFN104" i="32"/>
  <c r="SFM104" i="32"/>
  <c r="SFL104" i="32"/>
  <c r="SFK104" i="32"/>
  <c r="SFJ104" i="32"/>
  <c r="SFI104" i="32"/>
  <c r="SFH104" i="32"/>
  <c r="SFG104" i="32"/>
  <c r="SFF104" i="32"/>
  <c r="SFE104" i="32"/>
  <c r="SFD104" i="32"/>
  <c r="SFC104" i="32"/>
  <c r="SFB104" i="32"/>
  <c r="SFA104" i="32"/>
  <c r="SEZ104" i="32"/>
  <c r="SEY104" i="32"/>
  <c r="SEX104" i="32"/>
  <c r="SEW104" i="32"/>
  <c r="SEV104" i="32"/>
  <c r="SEU104" i="32"/>
  <c r="SET104" i="32"/>
  <c r="SES104" i="32"/>
  <c r="SER104" i="32"/>
  <c r="SEQ104" i="32"/>
  <c r="SEP104" i="32"/>
  <c r="SEO104" i="32"/>
  <c r="SEN104" i="32"/>
  <c r="SEM104" i="32"/>
  <c r="SEL104" i="32"/>
  <c r="SEK104" i="32"/>
  <c r="SEJ104" i="32"/>
  <c r="SEI104" i="32"/>
  <c r="SEH104" i="32"/>
  <c r="SEG104" i="32"/>
  <c r="SEF104" i="32"/>
  <c r="SEE104" i="32"/>
  <c r="SED104" i="32"/>
  <c r="SEC104" i="32"/>
  <c r="SEB104" i="32"/>
  <c r="SEA104" i="32"/>
  <c r="SDZ104" i="32"/>
  <c r="SDY104" i="32"/>
  <c r="SDX104" i="32"/>
  <c r="SDW104" i="32"/>
  <c r="SDV104" i="32"/>
  <c r="SDU104" i="32"/>
  <c r="SDT104" i="32"/>
  <c r="SDS104" i="32"/>
  <c r="SDR104" i="32"/>
  <c r="SDQ104" i="32"/>
  <c r="SDP104" i="32"/>
  <c r="SDO104" i="32"/>
  <c r="SDN104" i="32"/>
  <c r="SDM104" i="32"/>
  <c r="SDL104" i="32"/>
  <c r="SDK104" i="32"/>
  <c r="SDJ104" i="32"/>
  <c r="SDI104" i="32"/>
  <c r="SDH104" i="32"/>
  <c r="SDG104" i="32"/>
  <c r="SDF104" i="32"/>
  <c r="SDE104" i="32"/>
  <c r="SDD104" i="32"/>
  <c r="SDC104" i="32"/>
  <c r="SDB104" i="32"/>
  <c r="SDA104" i="32"/>
  <c r="SCZ104" i="32"/>
  <c r="SCY104" i="32"/>
  <c r="SCX104" i="32"/>
  <c r="SCW104" i="32"/>
  <c r="SCV104" i="32"/>
  <c r="SCU104" i="32"/>
  <c r="SCT104" i="32"/>
  <c r="SCS104" i="32"/>
  <c r="SCR104" i="32"/>
  <c r="SCQ104" i="32"/>
  <c r="SCP104" i="32"/>
  <c r="SCO104" i="32"/>
  <c r="SCN104" i="32"/>
  <c r="SCM104" i="32"/>
  <c r="SCL104" i="32"/>
  <c r="SCK104" i="32"/>
  <c r="SCJ104" i="32"/>
  <c r="SCI104" i="32"/>
  <c r="SCH104" i="32"/>
  <c r="SCG104" i="32"/>
  <c r="SCF104" i="32"/>
  <c r="SCE104" i="32"/>
  <c r="SCD104" i="32"/>
  <c r="SCC104" i="32"/>
  <c r="SCB104" i="32"/>
  <c r="SCA104" i="32"/>
  <c r="SBZ104" i="32"/>
  <c r="SBY104" i="32"/>
  <c r="SBX104" i="32"/>
  <c r="SBW104" i="32"/>
  <c r="SBV104" i="32"/>
  <c r="SBU104" i="32"/>
  <c r="SBT104" i="32"/>
  <c r="SBS104" i="32"/>
  <c r="SBR104" i="32"/>
  <c r="SBQ104" i="32"/>
  <c r="SBP104" i="32"/>
  <c r="SBO104" i="32"/>
  <c r="SBN104" i="32"/>
  <c r="SBM104" i="32"/>
  <c r="SBL104" i="32"/>
  <c r="SBK104" i="32"/>
  <c r="SBJ104" i="32"/>
  <c r="SBI104" i="32"/>
  <c r="SBH104" i="32"/>
  <c r="SBG104" i="32"/>
  <c r="SBF104" i="32"/>
  <c r="SBE104" i="32"/>
  <c r="SBD104" i="32"/>
  <c r="SBC104" i="32"/>
  <c r="SBB104" i="32"/>
  <c r="SBA104" i="32"/>
  <c r="SAZ104" i="32"/>
  <c r="SAY104" i="32"/>
  <c r="SAX104" i="32"/>
  <c r="SAW104" i="32"/>
  <c r="SAV104" i="32"/>
  <c r="SAU104" i="32"/>
  <c r="SAT104" i="32"/>
  <c r="SAS104" i="32"/>
  <c r="SAR104" i="32"/>
  <c r="SAQ104" i="32"/>
  <c r="SAP104" i="32"/>
  <c r="SAO104" i="32"/>
  <c r="SAN104" i="32"/>
  <c r="SAM104" i="32"/>
  <c r="SAL104" i="32"/>
  <c r="SAK104" i="32"/>
  <c r="SAJ104" i="32"/>
  <c r="SAI104" i="32"/>
  <c r="SAH104" i="32"/>
  <c r="SAG104" i="32"/>
  <c r="SAF104" i="32"/>
  <c r="SAE104" i="32"/>
  <c r="SAD104" i="32"/>
  <c r="SAC104" i="32"/>
  <c r="SAB104" i="32"/>
  <c r="SAA104" i="32"/>
  <c r="RZZ104" i="32"/>
  <c r="RZY104" i="32"/>
  <c r="RZX104" i="32"/>
  <c r="RZW104" i="32"/>
  <c r="RZV104" i="32"/>
  <c r="RZU104" i="32"/>
  <c r="RZT104" i="32"/>
  <c r="RZS104" i="32"/>
  <c r="RZR104" i="32"/>
  <c r="RZQ104" i="32"/>
  <c r="RZP104" i="32"/>
  <c r="RZO104" i="32"/>
  <c r="RZN104" i="32"/>
  <c r="RZM104" i="32"/>
  <c r="RZL104" i="32"/>
  <c r="RZK104" i="32"/>
  <c r="RZJ104" i="32"/>
  <c r="RZI104" i="32"/>
  <c r="RZH104" i="32"/>
  <c r="RZG104" i="32"/>
  <c r="RZF104" i="32"/>
  <c r="RZE104" i="32"/>
  <c r="RZD104" i="32"/>
  <c r="RZC104" i="32"/>
  <c r="RZB104" i="32"/>
  <c r="RZA104" i="32"/>
  <c r="RYZ104" i="32"/>
  <c r="RYY104" i="32"/>
  <c r="RYX104" i="32"/>
  <c r="RYW104" i="32"/>
  <c r="RYV104" i="32"/>
  <c r="RYU104" i="32"/>
  <c r="RYT104" i="32"/>
  <c r="RYS104" i="32"/>
  <c r="RYR104" i="32"/>
  <c r="RYQ104" i="32"/>
  <c r="RYP104" i="32"/>
  <c r="RYO104" i="32"/>
  <c r="RYN104" i="32"/>
  <c r="RYM104" i="32"/>
  <c r="RYL104" i="32"/>
  <c r="RYK104" i="32"/>
  <c r="RYJ104" i="32"/>
  <c r="RYI104" i="32"/>
  <c r="RYH104" i="32"/>
  <c r="RYG104" i="32"/>
  <c r="RYF104" i="32"/>
  <c r="RYE104" i="32"/>
  <c r="RYD104" i="32"/>
  <c r="RYC104" i="32"/>
  <c r="RYB104" i="32"/>
  <c r="RYA104" i="32"/>
  <c r="RXZ104" i="32"/>
  <c r="RXY104" i="32"/>
  <c r="RXX104" i="32"/>
  <c r="RXW104" i="32"/>
  <c r="RXV104" i="32"/>
  <c r="RXU104" i="32"/>
  <c r="RXT104" i="32"/>
  <c r="RXS104" i="32"/>
  <c r="RXR104" i="32"/>
  <c r="RXQ104" i="32"/>
  <c r="RXP104" i="32"/>
  <c r="RXO104" i="32"/>
  <c r="RXN104" i="32"/>
  <c r="RXM104" i="32"/>
  <c r="RXL104" i="32"/>
  <c r="RXK104" i="32"/>
  <c r="RXJ104" i="32"/>
  <c r="RXI104" i="32"/>
  <c r="RXH104" i="32"/>
  <c r="RXG104" i="32"/>
  <c r="RXF104" i="32"/>
  <c r="RXE104" i="32"/>
  <c r="RXD104" i="32"/>
  <c r="RXC104" i="32"/>
  <c r="RXB104" i="32"/>
  <c r="RXA104" i="32"/>
  <c r="RWZ104" i="32"/>
  <c r="RWY104" i="32"/>
  <c r="RWX104" i="32"/>
  <c r="RWW104" i="32"/>
  <c r="RWV104" i="32"/>
  <c r="RWU104" i="32"/>
  <c r="RWT104" i="32"/>
  <c r="RWS104" i="32"/>
  <c r="RWR104" i="32"/>
  <c r="RWQ104" i="32"/>
  <c r="RWP104" i="32"/>
  <c r="RWO104" i="32"/>
  <c r="RWN104" i="32"/>
  <c r="RWM104" i="32"/>
  <c r="RWL104" i="32"/>
  <c r="RWK104" i="32"/>
  <c r="RWJ104" i="32"/>
  <c r="RWI104" i="32"/>
  <c r="RWH104" i="32"/>
  <c r="RWG104" i="32"/>
  <c r="RWF104" i="32"/>
  <c r="RWE104" i="32"/>
  <c r="RWD104" i="32"/>
  <c r="RWC104" i="32"/>
  <c r="RWB104" i="32"/>
  <c r="RWA104" i="32"/>
  <c r="RVZ104" i="32"/>
  <c r="RVY104" i="32"/>
  <c r="RVX104" i="32"/>
  <c r="RVW104" i="32"/>
  <c r="RVV104" i="32"/>
  <c r="RVU104" i="32"/>
  <c r="RVT104" i="32"/>
  <c r="RVS104" i="32"/>
  <c r="RVR104" i="32"/>
  <c r="RVQ104" i="32"/>
  <c r="RVP104" i="32"/>
  <c r="RVO104" i="32"/>
  <c r="RVN104" i="32"/>
  <c r="RVM104" i="32"/>
  <c r="RVL104" i="32"/>
  <c r="RVK104" i="32"/>
  <c r="RVJ104" i="32"/>
  <c r="RVI104" i="32"/>
  <c r="RVH104" i="32"/>
  <c r="RVG104" i="32"/>
  <c r="RVF104" i="32"/>
  <c r="RVE104" i="32"/>
  <c r="RVD104" i="32"/>
  <c r="RVC104" i="32"/>
  <c r="RVB104" i="32"/>
  <c r="RVA104" i="32"/>
  <c r="RUZ104" i="32"/>
  <c r="RUY104" i="32"/>
  <c r="RUX104" i="32"/>
  <c r="RUW104" i="32"/>
  <c r="RUV104" i="32"/>
  <c r="RUU104" i="32"/>
  <c r="RUT104" i="32"/>
  <c r="RUS104" i="32"/>
  <c r="RUR104" i="32"/>
  <c r="RUQ104" i="32"/>
  <c r="RUP104" i="32"/>
  <c r="RUO104" i="32"/>
  <c r="RUN104" i="32"/>
  <c r="RUM104" i="32"/>
  <c r="RUL104" i="32"/>
  <c r="RUK104" i="32"/>
  <c r="RUJ104" i="32"/>
  <c r="RUI104" i="32"/>
  <c r="RUH104" i="32"/>
  <c r="RUG104" i="32"/>
  <c r="RUF104" i="32"/>
  <c r="RUE104" i="32"/>
  <c r="RUD104" i="32"/>
  <c r="RUC104" i="32"/>
  <c r="RUB104" i="32"/>
  <c r="RUA104" i="32"/>
  <c r="RTZ104" i="32"/>
  <c r="RTY104" i="32"/>
  <c r="RTX104" i="32"/>
  <c r="RTW104" i="32"/>
  <c r="RTV104" i="32"/>
  <c r="RTU104" i="32"/>
  <c r="RTT104" i="32"/>
  <c r="RTS104" i="32"/>
  <c r="RTR104" i="32"/>
  <c r="RTQ104" i="32"/>
  <c r="RTP104" i="32"/>
  <c r="RTO104" i="32"/>
  <c r="RTN104" i="32"/>
  <c r="RTM104" i="32"/>
  <c r="RTL104" i="32"/>
  <c r="RTK104" i="32"/>
  <c r="RTJ104" i="32"/>
  <c r="RTI104" i="32"/>
  <c r="RTH104" i="32"/>
  <c r="RTG104" i="32"/>
  <c r="RTF104" i="32"/>
  <c r="RTE104" i="32"/>
  <c r="RTD104" i="32"/>
  <c r="RTC104" i="32"/>
  <c r="RTB104" i="32"/>
  <c r="RTA104" i="32"/>
  <c r="RSZ104" i="32"/>
  <c r="RSY104" i="32"/>
  <c r="RSX104" i="32"/>
  <c r="RSW104" i="32"/>
  <c r="RSV104" i="32"/>
  <c r="RSU104" i="32"/>
  <c r="RST104" i="32"/>
  <c r="RSS104" i="32"/>
  <c r="RSR104" i="32"/>
  <c r="RSQ104" i="32"/>
  <c r="RSP104" i="32"/>
  <c r="RSO104" i="32"/>
  <c r="RSN104" i="32"/>
  <c r="RSM104" i="32"/>
  <c r="RSL104" i="32"/>
  <c r="RSK104" i="32"/>
  <c r="RSJ104" i="32"/>
  <c r="RSI104" i="32"/>
  <c r="RSH104" i="32"/>
  <c r="RSG104" i="32"/>
  <c r="RSF104" i="32"/>
  <c r="RSE104" i="32"/>
  <c r="RSD104" i="32"/>
  <c r="RSC104" i="32"/>
  <c r="RSB104" i="32"/>
  <c r="RSA104" i="32"/>
  <c r="RRZ104" i="32"/>
  <c r="RRY104" i="32"/>
  <c r="RRX104" i="32"/>
  <c r="RRW104" i="32"/>
  <c r="RRV104" i="32"/>
  <c r="RRU104" i="32"/>
  <c r="RRT104" i="32"/>
  <c r="RRS104" i="32"/>
  <c r="RRR104" i="32"/>
  <c r="RRQ104" i="32"/>
  <c r="RRP104" i="32"/>
  <c r="RRO104" i="32"/>
  <c r="RRN104" i="32"/>
  <c r="RRM104" i="32"/>
  <c r="RRL104" i="32"/>
  <c r="RRK104" i="32"/>
  <c r="RRJ104" i="32"/>
  <c r="RRI104" i="32"/>
  <c r="RRH104" i="32"/>
  <c r="RRG104" i="32"/>
  <c r="RRF104" i="32"/>
  <c r="RRE104" i="32"/>
  <c r="RRD104" i="32"/>
  <c r="RRC104" i="32"/>
  <c r="RRB104" i="32"/>
  <c r="RRA104" i="32"/>
  <c r="RQZ104" i="32"/>
  <c r="RQY104" i="32"/>
  <c r="RQX104" i="32"/>
  <c r="RQW104" i="32"/>
  <c r="RQV104" i="32"/>
  <c r="RQU104" i="32"/>
  <c r="RQT104" i="32"/>
  <c r="RQS104" i="32"/>
  <c r="RQR104" i="32"/>
  <c r="RQQ104" i="32"/>
  <c r="RQP104" i="32"/>
  <c r="RQO104" i="32"/>
  <c r="RQN104" i="32"/>
  <c r="RQM104" i="32"/>
  <c r="RQL104" i="32"/>
  <c r="RQK104" i="32"/>
  <c r="RQJ104" i="32"/>
  <c r="RQI104" i="32"/>
  <c r="RQH104" i="32"/>
  <c r="RQG104" i="32"/>
  <c r="RQF104" i="32"/>
  <c r="RQE104" i="32"/>
  <c r="RQD104" i="32"/>
  <c r="RQC104" i="32"/>
  <c r="RQB104" i="32"/>
  <c r="RQA104" i="32"/>
  <c r="RPZ104" i="32"/>
  <c r="RPY104" i="32"/>
  <c r="RPX104" i="32"/>
  <c r="RPW104" i="32"/>
  <c r="RPV104" i="32"/>
  <c r="RPU104" i="32"/>
  <c r="RPT104" i="32"/>
  <c r="RPS104" i="32"/>
  <c r="RPR104" i="32"/>
  <c r="RPQ104" i="32"/>
  <c r="RPP104" i="32"/>
  <c r="RPO104" i="32"/>
  <c r="RPN104" i="32"/>
  <c r="RPM104" i="32"/>
  <c r="RPL104" i="32"/>
  <c r="RPK104" i="32"/>
  <c r="RPJ104" i="32"/>
  <c r="RPI104" i="32"/>
  <c r="RPH104" i="32"/>
  <c r="RPG104" i="32"/>
  <c r="RPF104" i="32"/>
  <c r="RPE104" i="32"/>
  <c r="RPD104" i="32"/>
  <c r="RPC104" i="32"/>
  <c r="RPB104" i="32"/>
  <c r="RPA104" i="32"/>
  <c r="ROZ104" i="32"/>
  <c r="ROY104" i="32"/>
  <c r="ROX104" i="32"/>
  <c r="ROW104" i="32"/>
  <c r="ROV104" i="32"/>
  <c r="ROU104" i="32"/>
  <c r="ROT104" i="32"/>
  <c r="ROS104" i="32"/>
  <c r="ROR104" i="32"/>
  <c r="ROQ104" i="32"/>
  <c r="ROP104" i="32"/>
  <c r="ROO104" i="32"/>
  <c r="RON104" i="32"/>
  <c r="ROM104" i="32"/>
  <c r="ROL104" i="32"/>
  <c r="ROK104" i="32"/>
  <c r="ROJ104" i="32"/>
  <c r="ROI104" i="32"/>
  <c r="ROH104" i="32"/>
  <c r="ROG104" i="32"/>
  <c r="ROF104" i="32"/>
  <c r="ROE104" i="32"/>
  <c r="ROD104" i="32"/>
  <c r="ROC104" i="32"/>
  <c r="ROB104" i="32"/>
  <c r="ROA104" i="32"/>
  <c r="RNZ104" i="32"/>
  <c r="RNY104" i="32"/>
  <c r="RNX104" i="32"/>
  <c r="RNW104" i="32"/>
  <c r="RNV104" i="32"/>
  <c r="RNU104" i="32"/>
  <c r="RNT104" i="32"/>
  <c r="RNS104" i="32"/>
  <c r="RNR104" i="32"/>
  <c r="RNQ104" i="32"/>
  <c r="RNP104" i="32"/>
  <c r="RNO104" i="32"/>
  <c r="RNN104" i="32"/>
  <c r="RNM104" i="32"/>
  <c r="RNL104" i="32"/>
  <c r="RNK104" i="32"/>
  <c r="RNJ104" i="32"/>
  <c r="RNI104" i="32"/>
  <c r="RNH104" i="32"/>
  <c r="RNG104" i="32"/>
  <c r="RNF104" i="32"/>
  <c r="RNE104" i="32"/>
  <c r="RND104" i="32"/>
  <c r="RNC104" i="32"/>
  <c r="RNB104" i="32"/>
  <c r="RNA104" i="32"/>
  <c r="RMZ104" i="32"/>
  <c r="RMY104" i="32"/>
  <c r="RMX104" i="32"/>
  <c r="RMW104" i="32"/>
  <c r="RMV104" i="32"/>
  <c r="RMU104" i="32"/>
  <c r="RMT104" i="32"/>
  <c r="RMS104" i="32"/>
  <c r="RMR104" i="32"/>
  <c r="RMQ104" i="32"/>
  <c r="RMP104" i="32"/>
  <c r="RMO104" i="32"/>
  <c r="RMN104" i="32"/>
  <c r="RMM104" i="32"/>
  <c r="RML104" i="32"/>
  <c r="RMK104" i="32"/>
  <c r="RMJ104" i="32"/>
  <c r="RMI104" i="32"/>
  <c r="RMH104" i="32"/>
  <c r="RMG104" i="32"/>
  <c r="RMF104" i="32"/>
  <c r="RME104" i="32"/>
  <c r="RMD104" i="32"/>
  <c r="RMC104" i="32"/>
  <c r="RMB104" i="32"/>
  <c r="RMA104" i="32"/>
  <c r="RLZ104" i="32"/>
  <c r="RLY104" i="32"/>
  <c r="RLX104" i="32"/>
  <c r="RLW104" i="32"/>
  <c r="RLV104" i="32"/>
  <c r="RLU104" i="32"/>
  <c r="RLT104" i="32"/>
  <c r="RLS104" i="32"/>
  <c r="RLR104" i="32"/>
  <c r="RLQ104" i="32"/>
  <c r="RLP104" i="32"/>
  <c r="RLO104" i="32"/>
  <c r="RLN104" i="32"/>
  <c r="RLM104" i="32"/>
  <c r="RLL104" i="32"/>
  <c r="RLK104" i="32"/>
  <c r="RLJ104" i="32"/>
  <c r="RLI104" i="32"/>
  <c r="RLH104" i="32"/>
  <c r="RLG104" i="32"/>
  <c r="RLF104" i="32"/>
  <c r="RLE104" i="32"/>
  <c r="RLD104" i="32"/>
  <c r="RLC104" i="32"/>
  <c r="RLB104" i="32"/>
  <c r="RLA104" i="32"/>
  <c r="RKZ104" i="32"/>
  <c r="RKY104" i="32"/>
  <c r="RKX104" i="32"/>
  <c r="RKW104" i="32"/>
  <c r="RKV104" i="32"/>
  <c r="RKU104" i="32"/>
  <c r="RKT104" i="32"/>
  <c r="RKS104" i="32"/>
  <c r="RKR104" i="32"/>
  <c r="RKQ104" i="32"/>
  <c r="RKP104" i="32"/>
  <c r="RKO104" i="32"/>
  <c r="RKN104" i="32"/>
  <c r="RKM104" i="32"/>
  <c r="RKL104" i="32"/>
  <c r="RKK104" i="32"/>
  <c r="RKJ104" i="32"/>
  <c r="RKI104" i="32"/>
  <c r="RKH104" i="32"/>
  <c r="RKG104" i="32"/>
  <c r="RKF104" i="32"/>
  <c r="RKE104" i="32"/>
  <c r="RKD104" i="32"/>
  <c r="RKC104" i="32"/>
  <c r="RKB104" i="32"/>
  <c r="RKA104" i="32"/>
  <c r="RJZ104" i="32"/>
  <c r="RJY104" i="32"/>
  <c r="RJX104" i="32"/>
  <c r="RJW104" i="32"/>
  <c r="RJV104" i="32"/>
  <c r="RJU104" i="32"/>
  <c r="RJT104" i="32"/>
  <c r="RJS104" i="32"/>
  <c r="RJR104" i="32"/>
  <c r="RJQ104" i="32"/>
  <c r="RJP104" i="32"/>
  <c r="RJO104" i="32"/>
  <c r="RJN104" i="32"/>
  <c r="RJM104" i="32"/>
  <c r="RJL104" i="32"/>
  <c r="RJK104" i="32"/>
  <c r="RJJ104" i="32"/>
  <c r="RJI104" i="32"/>
  <c r="RJH104" i="32"/>
  <c r="RJG104" i="32"/>
  <c r="RJF104" i="32"/>
  <c r="RJE104" i="32"/>
  <c r="RJD104" i="32"/>
  <c r="RJC104" i="32"/>
  <c r="RJB104" i="32"/>
  <c r="RJA104" i="32"/>
  <c r="RIZ104" i="32"/>
  <c r="RIY104" i="32"/>
  <c r="RIX104" i="32"/>
  <c r="RIW104" i="32"/>
  <c r="RIV104" i="32"/>
  <c r="RIU104" i="32"/>
  <c r="RIT104" i="32"/>
  <c r="RIS104" i="32"/>
  <c r="RIR104" i="32"/>
  <c r="RIQ104" i="32"/>
  <c r="RIP104" i="32"/>
  <c r="RIO104" i="32"/>
  <c r="RIN104" i="32"/>
  <c r="RIM104" i="32"/>
  <c r="RIL104" i="32"/>
  <c r="RIK104" i="32"/>
  <c r="RIJ104" i="32"/>
  <c r="RII104" i="32"/>
  <c r="RIH104" i="32"/>
  <c r="RIG104" i="32"/>
  <c r="RIF104" i="32"/>
  <c r="RIE104" i="32"/>
  <c r="RID104" i="32"/>
  <c r="RIC104" i="32"/>
  <c r="RIB104" i="32"/>
  <c r="RIA104" i="32"/>
  <c r="RHZ104" i="32"/>
  <c r="RHY104" i="32"/>
  <c r="RHX104" i="32"/>
  <c r="RHW104" i="32"/>
  <c r="RHV104" i="32"/>
  <c r="RHU104" i="32"/>
  <c r="RHT104" i="32"/>
  <c r="RHS104" i="32"/>
  <c r="RHR104" i="32"/>
  <c r="RHQ104" i="32"/>
  <c r="RHP104" i="32"/>
  <c r="RHO104" i="32"/>
  <c r="RHN104" i="32"/>
  <c r="RHM104" i="32"/>
  <c r="RHL104" i="32"/>
  <c r="RHK104" i="32"/>
  <c r="RHJ104" i="32"/>
  <c r="RHI104" i="32"/>
  <c r="RHH104" i="32"/>
  <c r="RHG104" i="32"/>
  <c r="RHF104" i="32"/>
  <c r="RHE104" i="32"/>
  <c r="RHD104" i="32"/>
  <c r="RHC104" i="32"/>
  <c r="RHB104" i="32"/>
  <c r="RHA104" i="32"/>
  <c r="RGZ104" i="32"/>
  <c r="RGY104" i="32"/>
  <c r="RGX104" i="32"/>
  <c r="RGW104" i="32"/>
  <c r="RGV104" i="32"/>
  <c r="RGU104" i="32"/>
  <c r="RGT104" i="32"/>
  <c r="RGS104" i="32"/>
  <c r="RGR104" i="32"/>
  <c r="RGQ104" i="32"/>
  <c r="RGP104" i="32"/>
  <c r="RGO104" i="32"/>
  <c r="RGN104" i="32"/>
  <c r="RGM104" i="32"/>
  <c r="RGL104" i="32"/>
  <c r="RGK104" i="32"/>
  <c r="RGJ104" i="32"/>
  <c r="RGI104" i="32"/>
  <c r="RGH104" i="32"/>
  <c r="RGG104" i="32"/>
  <c r="RGF104" i="32"/>
  <c r="RGE104" i="32"/>
  <c r="RGD104" i="32"/>
  <c r="RGC104" i="32"/>
  <c r="RGB104" i="32"/>
  <c r="RGA104" i="32"/>
  <c r="RFZ104" i="32"/>
  <c r="RFY104" i="32"/>
  <c r="RFX104" i="32"/>
  <c r="RFW104" i="32"/>
  <c r="RFV104" i="32"/>
  <c r="RFU104" i="32"/>
  <c r="RFT104" i="32"/>
  <c r="RFS104" i="32"/>
  <c r="RFR104" i="32"/>
  <c r="RFQ104" i="32"/>
  <c r="RFP104" i="32"/>
  <c r="RFO104" i="32"/>
  <c r="RFN104" i="32"/>
  <c r="RFM104" i="32"/>
  <c r="RFL104" i="32"/>
  <c r="RFK104" i="32"/>
  <c r="RFJ104" i="32"/>
  <c r="RFI104" i="32"/>
  <c r="RFH104" i="32"/>
  <c r="RFG104" i="32"/>
  <c r="RFF104" i="32"/>
  <c r="RFE104" i="32"/>
  <c r="RFD104" i="32"/>
  <c r="RFC104" i="32"/>
  <c r="RFB104" i="32"/>
  <c r="RFA104" i="32"/>
  <c r="REZ104" i="32"/>
  <c r="REY104" i="32"/>
  <c r="REX104" i="32"/>
  <c r="REW104" i="32"/>
  <c r="REV104" i="32"/>
  <c r="REU104" i="32"/>
  <c r="RET104" i="32"/>
  <c r="RES104" i="32"/>
  <c r="RER104" i="32"/>
  <c r="REQ104" i="32"/>
  <c r="REP104" i="32"/>
  <c r="REO104" i="32"/>
  <c r="REN104" i="32"/>
  <c r="REM104" i="32"/>
  <c r="REL104" i="32"/>
  <c r="REK104" i="32"/>
  <c r="REJ104" i="32"/>
  <c r="REI104" i="32"/>
  <c r="REH104" i="32"/>
  <c r="REG104" i="32"/>
  <c r="REF104" i="32"/>
  <c r="REE104" i="32"/>
  <c r="RED104" i="32"/>
  <c r="REC104" i="32"/>
  <c r="REB104" i="32"/>
  <c r="REA104" i="32"/>
  <c r="RDZ104" i="32"/>
  <c r="RDY104" i="32"/>
  <c r="RDX104" i="32"/>
  <c r="RDW104" i="32"/>
  <c r="RDV104" i="32"/>
  <c r="RDU104" i="32"/>
  <c r="RDT104" i="32"/>
  <c r="RDS104" i="32"/>
  <c r="RDR104" i="32"/>
  <c r="RDQ104" i="32"/>
  <c r="RDP104" i="32"/>
  <c r="RDO104" i="32"/>
  <c r="RDN104" i="32"/>
  <c r="RDM104" i="32"/>
  <c r="RDL104" i="32"/>
  <c r="RDK104" i="32"/>
  <c r="RDJ104" i="32"/>
  <c r="RDI104" i="32"/>
  <c r="RDH104" i="32"/>
  <c r="RDG104" i="32"/>
  <c r="RDF104" i="32"/>
  <c r="RDE104" i="32"/>
  <c r="RDD104" i="32"/>
  <c r="RDC104" i="32"/>
  <c r="RDB104" i="32"/>
  <c r="RDA104" i="32"/>
  <c r="RCZ104" i="32"/>
  <c r="RCY104" i="32"/>
  <c r="RCX104" i="32"/>
  <c r="RCW104" i="32"/>
  <c r="RCV104" i="32"/>
  <c r="RCU104" i="32"/>
  <c r="RCT104" i="32"/>
  <c r="RCS104" i="32"/>
  <c r="RCR104" i="32"/>
  <c r="RCQ104" i="32"/>
  <c r="RCP104" i="32"/>
  <c r="RCO104" i="32"/>
  <c r="RCN104" i="32"/>
  <c r="RCM104" i="32"/>
  <c r="RCL104" i="32"/>
  <c r="RCK104" i="32"/>
  <c r="RCJ104" i="32"/>
  <c r="RCI104" i="32"/>
  <c r="RCH104" i="32"/>
  <c r="RCG104" i="32"/>
  <c r="RCF104" i="32"/>
  <c r="RCE104" i="32"/>
  <c r="RCD104" i="32"/>
  <c r="RCC104" i="32"/>
  <c r="RCB104" i="32"/>
  <c r="RCA104" i="32"/>
  <c r="RBZ104" i="32"/>
  <c r="RBY104" i="32"/>
  <c r="RBX104" i="32"/>
  <c r="RBW104" i="32"/>
  <c r="RBV104" i="32"/>
  <c r="RBU104" i="32"/>
  <c r="RBT104" i="32"/>
  <c r="RBS104" i="32"/>
  <c r="RBR104" i="32"/>
  <c r="RBQ104" i="32"/>
  <c r="RBP104" i="32"/>
  <c r="RBO104" i="32"/>
  <c r="RBN104" i="32"/>
  <c r="RBM104" i="32"/>
  <c r="RBL104" i="32"/>
  <c r="RBK104" i="32"/>
  <c r="RBJ104" i="32"/>
  <c r="RBI104" i="32"/>
  <c r="RBH104" i="32"/>
  <c r="RBG104" i="32"/>
  <c r="RBF104" i="32"/>
  <c r="RBE104" i="32"/>
  <c r="RBD104" i="32"/>
  <c r="RBC104" i="32"/>
  <c r="RBB104" i="32"/>
  <c r="RBA104" i="32"/>
  <c r="RAZ104" i="32"/>
  <c r="RAY104" i="32"/>
  <c r="RAX104" i="32"/>
  <c r="RAW104" i="32"/>
  <c r="RAV104" i="32"/>
  <c r="RAU104" i="32"/>
  <c r="RAT104" i="32"/>
  <c r="RAS104" i="32"/>
  <c r="RAR104" i="32"/>
  <c r="RAQ104" i="32"/>
  <c r="RAP104" i="32"/>
  <c r="RAO104" i="32"/>
  <c r="RAN104" i="32"/>
  <c r="RAM104" i="32"/>
  <c r="RAL104" i="32"/>
  <c r="RAK104" i="32"/>
  <c r="RAJ104" i="32"/>
  <c r="RAI104" i="32"/>
  <c r="RAH104" i="32"/>
  <c r="RAG104" i="32"/>
  <c r="RAF104" i="32"/>
  <c r="RAE104" i="32"/>
  <c r="RAD104" i="32"/>
  <c r="RAC104" i="32"/>
  <c r="RAB104" i="32"/>
  <c r="RAA104" i="32"/>
  <c r="QZZ104" i="32"/>
  <c r="QZY104" i="32"/>
  <c r="QZX104" i="32"/>
  <c r="QZW104" i="32"/>
  <c r="QZV104" i="32"/>
  <c r="QZU104" i="32"/>
  <c r="QZT104" i="32"/>
  <c r="QZS104" i="32"/>
  <c r="QZR104" i="32"/>
  <c r="QZQ104" i="32"/>
  <c r="QZP104" i="32"/>
  <c r="QZO104" i="32"/>
  <c r="QZN104" i="32"/>
  <c r="QZM104" i="32"/>
  <c r="QZL104" i="32"/>
  <c r="QZK104" i="32"/>
  <c r="QZJ104" i="32"/>
  <c r="QZI104" i="32"/>
  <c r="QZH104" i="32"/>
  <c r="QZG104" i="32"/>
  <c r="QZF104" i="32"/>
  <c r="QZE104" i="32"/>
  <c r="QZD104" i="32"/>
  <c r="QZC104" i="32"/>
  <c r="QZB104" i="32"/>
  <c r="QZA104" i="32"/>
  <c r="QYZ104" i="32"/>
  <c r="QYY104" i="32"/>
  <c r="QYX104" i="32"/>
  <c r="QYW104" i="32"/>
  <c r="QYV104" i="32"/>
  <c r="QYU104" i="32"/>
  <c r="QYT104" i="32"/>
  <c r="QYS104" i="32"/>
  <c r="QYR104" i="32"/>
  <c r="QYQ104" i="32"/>
  <c r="QYP104" i="32"/>
  <c r="QYO104" i="32"/>
  <c r="QYN104" i="32"/>
  <c r="QYM104" i="32"/>
  <c r="QYL104" i="32"/>
  <c r="QYK104" i="32"/>
  <c r="QYJ104" i="32"/>
  <c r="QYI104" i="32"/>
  <c r="QYH104" i="32"/>
  <c r="QYG104" i="32"/>
  <c r="QYF104" i="32"/>
  <c r="QYE104" i="32"/>
  <c r="QYD104" i="32"/>
  <c r="QYC104" i="32"/>
  <c r="QYB104" i="32"/>
  <c r="QYA104" i="32"/>
  <c r="QXZ104" i="32"/>
  <c r="QXY104" i="32"/>
  <c r="QXX104" i="32"/>
  <c r="QXW104" i="32"/>
  <c r="QXV104" i="32"/>
  <c r="QXU104" i="32"/>
  <c r="QXT104" i="32"/>
  <c r="QXS104" i="32"/>
  <c r="QXR104" i="32"/>
  <c r="QXQ104" i="32"/>
  <c r="QXP104" i="32"/>
  <c r="QXO104" i="32"/>
  <c r="QXN104" i="32"/>
  <c r="QXM104" i="32"/>
  <c r="QXL104" i="32"/>
  <c r="QXK104" i="32"/>
  <c r="QXJ104" i="32"/>
  <c r="QXI104" i="32"/>
  <c r="QXH104" i="32"/>
  <c r="QXG104" i="32"/>
  <c r="QXF104" i="32"/>
  <c r="QXE104" i="32"/>
  <c r="QXD104" i="32"/>
  <c r="QXC104" i="32"/>
  <c r="QXB104" i="32"/>
  <c r="QXA104" i="32"/>
  <c r="QWZ104" i="32"/>
  <c r="QWY104" i="32"/>
  <c r="QWX104" i="32"/>
  <c r="QWW104" i="32"/>
  <c r="QWV104" i="32"/>
  <c r="QWU104" i="32"/>
  <c r="QWT104" i="32"/>
  <c r="QWS104" i="32"/>
  <c r="QWR104" i="32"/>
  <c r="QWQ104" i="32"/>
  <c r="QWP104" i="32"/>
  <c r="QWO104" i="32"/>
  <c r="QWN104" i="32"/>
  <c r="QWM104" i="32"/>
  <c r="QWL104" i="32"/>
  <c r="QWK104" i="32"/>
  <c r="QWJ104" i="32"/>
  <c r="QWI104" i="32"/>
  <c r="QWH104" i="32"/>
  <c r="QWG104" i="32"/>
  <c r="QWF104" i="32"/>
  <c r="QWE104" i="32"/>
  <c r="QWD104" i="32"/>
  <c r="QWC104" i="32"/>
  <c r="QWB104" i="32"/>
  <c r="QWA104" i="32"/>
  <c r="QVZ104" i="32"/>
  <c r="QVY104" i="32"/>
  <c r="QVX104" i="32"/>
  <c r="QVW104" i="32"/>
  <c r="QVV104" i="32"/>
  <c r="QVU104" i="32"/>
  <c r="QVT104" i="32"/>
  <c r="QVS104" i="32"/>
  <c r="QVR104" i="32"/>
  <c r="QVQ104" i="32"/>
  <c r="QVP104" i="32"/>
  <c r="QVO104" i="32"/>
  <c r="QVN104" i="32"/>
  <c r="QVM104" i="32"/>
  <c r="QVL104" i="32"/>
  <c r="QVK104" i="32"/>
  <c r="QVJ104" i="32"/>
  <c r="QVI104" i="32"/>
  <c r="QVH104" i="32"/>
  <c r="QVG104" i="32"/>
  <c r="QVF104" i="32"/>
  <c r="QVE104" i="32"/>
  <c r="QVD104" i="32"/>
  <c r="QVC104" i="32"/>
  <c r="QVB104" i="32"/>
  <c r="QVA104" i="32"/>
  <c r="QUZ104" i="32"/>
  <c r="QUY104" i="32"/>
  <c r="QUX104" i="32"/>
  <c r="QUW104" i="32"/>
  <c r="QUV104" i="32"/>
  <c r="QUU104" i="32"/>
  <c r="QUT104" i="32"/>
  <c r="QUS104" i="32"/>
  <c r="QUR104" i="32"/>
  <c r="QUQ104" i="32"/>
  <c r="QUP104" i="32"/>
  <c r="QUO104" i="32"/>
  <c r="QUN104" i="32"/>
  <c r="QUM104" i="32"/>
  <c r="QUL104" i="32"/>
  <c r="QUK104" i="32"/>
  <c r="QUJ104" i="32"/>
  <c r="QUI104" i="32"/>
  <c r="QUH104" i="32"/>
  <c r="QUG104" i="32"/>
  <c r="QUF104" i="32"/>
  <c r="QUE104" i="32"/>
  <c r="QUD104" i="32"/>
  <c r="QUC104" i="32"/>
  <c r="QUB104" i="32"/>
  <c r="QUA104" i="32"/>
  <c r="QTZ104" i="32"/>
  <c r="QTY104" i="32"/>
  <c r="QTX104" i="32"/>
  <c r="QTW104" i="32"/>
  <c r="QTV104" i="32"/>
  <c r="QTU104" i="32"/>
  <c r="QTT104" i="32"/>
  <c r="QTS104" i="32"/>
  <c r="QTR104" i="32"/>
  <c r="QTQ104" i="32"/>
  <c r="QTP104" i="32"/>
  <c r="QTO104" i="32"/>
  <c r="QTN104" i="32"/>
  <c r="QTM104" i="32"/>
  <c r="QTL104" i="32"/>
  <c r="QTK104" i="32"/>
  <c r="QTJ104" i="32"/>
  <c r="QTI104" i="32"/>
  <c r="QTH104" i="32"/>
  <c r="QTG104" i="32"/>
  <c r="QTF104" i="32"/>
  <c r="QTE104" i="32"/>
  <c r="QTD104" i="32"/>
  <c r="QTC104" i="32"/>
  <c r="QTB104" i="32"/>
  <c r="QTA104" i="32"/>
  <c r="QSZ104" i="32"/>
  <c r="QSY104" i="32"/>
  <c r="QSX104" i="32"/>
  <c r="QSW104" i="32"/>
  <c r="QSV104" i="32"/>
  <c r="QSU104" i="32"/>
  <c r="QST104" i="32"/>
  <c r="QSS104" i="32"/>
  <c r="QSR104" i="32"/>
  <c r="QSQ104" i="32"/>
  <c r="QSP104" i="32"/>
  <c r="QSO104" i="32"/>
  <c r="QSN104" i="32"/>
  <c r="QSM104" i="32"/>
  <c r="QSL104" i="32"/>
  <c r="QSK104" i="32"/>
  <c r="QSJ104" i="32"/>
  <c r="QSI104" i="32"/>
  <c r="QSH104" i="32"/>
  <c r="QSG104" i="32"/>
  <c r="QSF104" i="32"/>
  <c r="QSE104" i="32"/>
  <c r="QSD104" i="32"/>
  <c r="QSC104" i="32"/>
  <c r="QSB104" i="32"/>
  <c r="QSA104" i="32"/>
  <c r="QRZ104" i="32"/>
  <c r="QRY104" i="32"/>
  <c r="QRX104" i="32"/>
  <c r="QRW104" i="32"/>
  <c r="QRV104" i="32"/>
  <c r="QRU104" i="32"/>
  <c r="QRT104" i="32"/>
  <c r="QRS104" i="32"/>
  <c r="QRR104" i="32"/>
  <c r="QRQ104" i="32"/>
  <c r="QRP104" i="32"/>
  <c r="QRO104" i="32"/>
  <c r="QRN104" i="32"/>
  <c r="QRM104" i="32"/>
  <c r="QRL104" i="32"/>
  <c r="QRK104" i="32"/>
  <c r="QRJ104" i="32"/>
  <c r="QRI104" i="32"/>
  <c r="QRH104" i="32"/>
  <c r="QRG104" i="32"/>
  <c r="QRF104" i="32"/>
  <c r="QRE104" i="32"/>
  <c r="QRD104" i="32"/>
  <c r="QRC104" i="32"/>
  <c r="QRB104" i="32"/>
  <c r="QRA104" i="32"/>
  <c r="QQZ104" i="32"/>
  <c r="QQY104" i="32"/>
  <c r="QQX104" i="32"/>
  <c r="QQW104" i="32"/>
  <c r="QQV104" i="32"/>
  <c r="QQU104" i="32"/>
  <c r="QQT104" i="32"/>
  <c r="QQS104" i="32"/>
  <c r="QQR104" i="32"/>
  <c r="QQQ104" i="32"/>
  <c r="QQP104" i="32"/>
  <c r="QQO104" i="32"/>
  <c r="QQN104" i="32"/>
  <c r="QQM104" i="32"/>
  <c r="QQL104" i="32"/>
  <c r="QQK104" i="32"/>
  <c r="QQJ104" i="32"/>
  <c r="QQI104" i="32"/>
  <c r="QQH104" i="32"/>
  <c r="QQG104" i="32"/>
  <c r="QQF104" i="32"/>
  <c r="QQE104" i="32"/>
  <c r="QQD104" i="32"/>
  <c r="QQC104" i="32"/>
  <c r="QQB104" i="32"/>
  <c r="QQA104" i="32"/>
  <c r="QPZ104" i="32"/>
  <c r="QPY104" i="32"/>
  <c r="QPX104" i="32"/>
  <c r="QPW104" i="32"/>
  <c r="QPV104" i="32"/>
  <c r="QPU104" i="32"/>
  <c r="QPT104" i="32"/>
  <c r="QPS104" i="32"/>
  <c r="QPR104" i="32"/>
  <c r="QPQ104" i="32"/>
  <c r="QPP104" i="32"/>
  <c r="QPO104" i="32"/>
  <c r="QPN104" i="32"/>
  <c r="QPM104" i="32"/>
  <c r="QPL104" i="32"/>
  <c r="QPK104" i="32"/>
  <c r="QPJ104" i="32"/>
  <c r="QPI104" i="32"/>
  <c r="QPH104" i="32"/>
  <c r="QPG104" i="32"/>
  <c r="QPF104" i="32"/>
  <c r="QPE104" i="32"/>
  <c r="QPD104" i="32"/>
  <c r="QPC104" i="32"/>
  <c r="QPB104" i="32"/>
  <c r="QPA104" i="32"/>
  <c r="QOZ104" i="32"/>
  <c r="QOY104" i="32"/>
  <c r="QOX104" i="32"/>
  <c r="QOW104" i="32"/>
  <c r="QOV104" i="32"/>
  <c r="QOU104" i="32"/>
  <c r="QOT104" i="32"/>
  <c r="QOS104" i="32"/>
  <c r="QOR104" i="32"/>
  <c r="QOQ104" i="32"/>
  <c r="QOP104" i="32"/>
  <c r="QOO104" i="32"/>
  <c r="QON104" i="32"/>
  <c r="QOM104" i="32"/>
  <c r="QOL104" i="32"/>
  <c r="QOK104" i="32"/>
  <c r="QOJ104" i="32"/>
  <c r="QOI104" i="32"/>
  <c r="QOH104" i="32"/>
  <c r="QOG104" i="32"/>
  <c r="QOF104" i="32"/>
  <c r="QOE104" i="32"/>
  <c r="QOD104" i="32"/>
  <c r="QOC104" i="32"/>
  <c r="QOB104" i="32"/>
  <c r="QOA104" i="32"/>
  <c r="QNZ104" i="32"/>
  <c r="QNY104" i="32"/>
  <c r="QNX104" i="32"/>
  <c r="QNW104" i="32"/>
  <c r="QNV104" i="32"/>
  <c r="QNU104" i="32"/>
  <c r="QNT104" i="32"/>
  <c r="QNS104" i="32"/>
  <c r="QNR104" i="32"/>
  <c r="QNQ104" i="32"/>
  <c r="QNP104" i="32"/>
  <c r="QNO104" i="32"/>
  <c r="QNN104" i="32"/>
  <c r="QNM104" i="32"/>
  <c r="QNL104" i="32"/>
  <c r="QNK104" i="32"/>
  <c r="QNJ104" i="32"/>
  <c r="QNI104" i="32"/>
  <c r="QNH104" i="32"/>
  <c r="QNG104" i="32"/>
  <c r="QNF104" i="32"/>
  <c r="QNE104" i="32"/>
  <c r="QND104" i="32"/>
  <c r="QNC104" i="32"/>
  <c r="QNB104" i="32"/>
  <c r="QNA104" i="32"/>
  <c r="QMZ104" i="32"/>
  <c r="QMY104" i="32"/>
  <c r="QMX104" i="32"/>
  <c r="QMW104" i="32"/>
  <c r="QMV104" i="32"/>
  <c r="QMU104" i="32"/>
  <c r="QMT104" i="32"/>
  <c r="QMS104" i="32"/>
  <c r="QMR104" i="32"/>
  <c r="QMQ104" i="32"/>
  <c r="QMP104" i="32"/>
  <c r="QMO104" i="32"/>
  <c r="QMN104" i="32"/>
  <c r="QMM104" i="32"/>
  <c r="QML104" i="32"/>
  <c r="QMK104" i="32"/>
  <c r="QMJ104" i="32"/>
  <c r="QMI104" i="32"/>
  <c r="QMH104" i="32"/>
  <c r="QMG104" i="32"/>
  <c r="QMF104" i="32"/>
  <c r="QME104" i="32"/>
  <c r="QMD104" i="32"/>
  <c r="QMC104" i="32"/>
  <c r="QMB104" i="32"/>
  <c r="QMA104" i="32"/>
  <c r="QLZ104" i="32"/>
  <c r="QLY104" i="32"/>
  <c r="QLX104" i="32"/>
  <c r="QLW104" i="32"/>
  <c r="QLV104" i="32"/>
  <c r="QLU104" i="32"/>
  <c r="QLT104" i="32"/>
  <c r="QLS104" i="32"/>
  <c r="QLR104" i="32"/>
  <c r="QLQ104" i="32"/>
  <c r="QLP104" i="32"/>
  <c r="QLO104" i="32"/>
  <c r="QLN104" i="32"/>
  <c r="QLM104" i="32"/>
  <c r="QLL104" i="32"/>
  <c r="QLK104" i="32"/>
  <c r="QLJ104" i="32"/>
  <c r="QLI104" i="32"/>
  <c r="QLH104" i="32"/>
  <c r="QLG104" i="32"/>
  <c r="QLF104" i="32"/>
  <c r="QLE104" i="32"/>
  <c r="QLD104" i="32"/>
  <c r="QLC104" i="32"/>
  <c r="QLB104" i="32"/>
  <c r="QLA104" i="32"/>
  <c r="QKZ104" i="32"/>
  <c r="QKY104" i="32"/>
  <c r="QKX104" i="32"/>
  <c r="QKW104" i="32"/>
  <c r="QKV104" i="32"/>
  <c r="QKU104" i="32"/>
  <c r="QKT104" i="32"/>
  <c r="QKS104" i="32"/>
  <c r="QKR104" i="32"/>
  <c r="QKQ104" i="32"/>
  <c r="QKP104" i="32"/>
  <c r="QKO104" i="32"/>
  <c r="QKN104" i="32"/>
  <c r="QKM104" i="32"/>
  <c r="QKL104" i="32"/>
  <c r="QKK104" i="32"/>
  <c r="QKJ104" i="32"/>
  <c r="QKI104" i="32"/>
  <c r="QKH104" i="32"/>
  <c r="QKG104" i="32"/>
  <c r="QKF104" i="32"/>
  <c r="QKE104" i="32"/>
  <c r="QKD104" i="32"/>
  <c r="QKC104" i="32"/>
  <c r="QKB104" i="32"/>
  <c r="QKA104" i="32"/>
  <c r="QJZ104" i="32"/>
  <c r="QJY104" i="32"/>
  <c r="QJX104" i="32"/>
  <c r="QJW104" i="32"/>
  <c r="QJV104" i="32"/>
  <c r="QJU104" i="32"/>
  <c r="QJT104" i="32"/>
  <c r="QJS104" i="32"/>
  <c r="QJR104" i="32"/>
  <c r="QJQ104" i="32"/>
  <c r="QJP104" i="32"/>
  <c r="QJO104" i="32"/>
  <c r="QJN104" i="32"/>
  <c r="QJM104" i="32"/>
  <c r="QJL104" i="32"/>
  <c r="QJK104" i="32"/>
  <c r="QJJ104" i="32"/>
  <c r="QJI104" i="32"/>
  <c r="QJH104" i="32"/>
  <c r="QJG104" i="32"/>
  <c r="QJF104" i="32"/>
  <c r="QJE104" i="32"/>
  <c r="QJD104" i="32"/>
  <c r="QJC104" i="32"/>
  <c r="QJB104" i="32"/>
  <c r="QJA104" i="32"/>
  <c r="QIZ104" i="32"/>
  <c r="QIY104" i="32"/>
  <c r="QIX104" i="32"/>
  <c r="QIW104" i="32"/>
  <c r="QIV104" i="32"/>
  <c r="QIU104" i="32"/>
  <c r="QIT104" i="32"/>
  <c r="QIS104" i="32"/>
  <c r="QIR104" i="32"/>
  <c r="QIQ104" i="32"/>
  <c r="QIP104" i="32"/>
  <c r="QIO104" i="32"/>
  <c r="QIN104" i="32"/>
  <c r="QIM104" i="32"/>
  <c r="QIL104" i="32"/>
  <c r="QIK104" i="32"/>
  <c r="QIJ104" i="32"/>
  <c r="QII104" i="32"/>
  <c r="QIH104" i="32"/>
  <c r="QIG104" i="32"/>
  <c r="QIF104" i="32"/>
  <c r="QIE104" i="32"/>
  <c r="QID104" i="32"/>
  <c r="QIC104" i="32"/>
  <c r="QIB104" i="32"/>
  <c r="QIA104" i="32"/>
  <c r="QHZ104" i="32"/>
  <c r="QHY104" i="32"/>
  <c r="QHX104" i="32"/>
  <c r="QHW104" i="32"/>
  <c r="QHV104" i="32"/>
  <c r="QHU104" i="32"/>
  <c r="QHT104" i="32"/>
  <c r="QHS104" i="32"/>
  <c r="QHR104" i="32"/>
  <c r="QHQ104" i="32"/>
  <c r="QHP104" i="32"/>
  <c r="QHO104" i="32"/>
  <c r="QHN104" i="32"/>
  <c r="QHM104" i="32"/>
  <c r="QHL104" i="32"/>
  <c r="QHK104" i="32"/>
  <c r="QHJ104" i="32"/>
  <c r="QHI104" i="32"/>
  <c r="QHH104" i="32"/>
  <c r="QHG104" i="32"/>
  <c r="QHF104" i="32"/>
  <c r="QHE104" i="32"/>
  <c r="QHD104" i="32"/>
  <c r="QHC104" i="32"/>
  <c r="QHB104" i="32"/>
  <c r="QHA104" i="32"/>
  <c r="QGZ104" i="32"/>
  <c r="QGY104" i="32"/>
  <c r="QGX104" i="32"/>
  <c r="QGW104" i="32"/>
  <c r="QGV104" i="32"/>
  <c r="QGU104" i="32"/>
  <c r="QGT104" i="32"/>
  <c r="QGS104" i="32"/>
  <c r="QGR104" i="32"/>
  <c r="QGQ104" i="32"/>
  <c r="QGP104" i="32"/>
  <c r="QGO104" i="32"/>
  <c r="QGN104" i="32"/>
  <c r="QGM104" i="32"/>
  <c r="QGL104" i="32"/>
  <c r="QGK104" i="32"/>
  <c r="QGJ104" i="32"/>
  <c r="QGI104" i="32"/>
  <c r="QGH104" i="32"/>
  <c r="QGG104" i="32"/>
  <c r="QGF104" i="32"/>
  <c r="QGE104" i="32"/>
  <c r="QGD104" i="32"/>
  <c r="QGC104" i="32"/>
  <c r="QGB104" i="32"/>
  <c r="QGA104" i="32"/>
  <c r="QFZ104" i="32"/>
  <c r="QFY104" i="32"/>
  <c r="QFX104" i="32"/>
  <c r="QFW104" i="32"/>
  <c r="QFV104" i="32"/>
  <c r="QFU104" i="32"/>
  <c r="QFT104" i="32"/>
  <c r="QFS104" i="32"/>
  <c r="QFR104" i="32"/>
  <c r="QFQ104" i="32"/>
  <c r="QFP104" i="32"/>
  <c r="QFO104" i="32"/>
  <c r="QFN104" i="32"/>
  <c r="QFM104" i="32"/>
  <c r="QFL104" i="32"/>
  <c r="QFK104" i="32"/>
  <c r="QFJ104" i="32"/>
  <c r="QFI104" i="32"/>
  <c r="QFH104" i="32"/>
  <c r="QFG104" i="32"/>
  <c r="QFF104" i="32"/>
  <c r="QFE104" i="32"/>
  <c r="QFD104" i="32"/>
  <c r="QFC104" i="32"/>
  <c r="QFB104" i="32"/>
  <c r="QFA104" i="32"/>
  <c r="QEZ104" i="32"/>
  <c r="QEY104" i="32"/>
  <c r="QEX104" i="32"/>
  <c r="QEW104" i="32"/>
  <c r="QEV104" i="32"/>
  <c r="QEU104" i="32"/>
  <c r="QET104" i="32"/>
  <c r="QES104" i="32"/>
  <c r="QER104" i="32"/>
  <c r="QEQ104" i="32"/>
  <c r="QEP104" i="32"/>
  <c r="QEO104" i="32"/>
  <c r="QEN104" i="32"/>
  <c r="QEM104" i="32"/>
  <c r="QEL104" i="32"/>
  <c r="QEK104" i="32"/>
  <c r="QEJ104" i="32"/>
  <c r="QEI104" i="32"/>
  <c r="QEH104" i="32"/>
  <c r="QEG104" i="32"/>
  <c r="QEF104" i="32"/>
  <c r="QEE104" i="32"/>
  <c r="QED104" i="32"/>
  <c r="QEC104" i="32"/>
  <c r="QEB104" i="32"/>
  <c r="QEA104" i="32"/>
  <c r="QDZ104" i="32"/>
  <c r="QDY104" i="32"/>
  <c r="QDX104" i="32"/>
  <c r="QDW104" i="32"/>
  <c r="QDV104" i="32"/>
  <c r="QDU104" i="32"/>
  <c r="QDT104" i="32"/>
  <c r="QDS104" i="32"/>
  <c r="QDR104" i="32"/>
  <c r="QDQ104" i="32"/>
  <c r="QDP104" i="32"/>
  <c r="QDO104" i="32"/>
  <c r="QDN104" i="32"/>
  <c r="QDM104" i="32"/>
  <c r="QDL104" i="32"/>
  <c r="QDK104" i="32"/>
  <c r="QDJ104" i="32"/>
  <c r="QDI104" i="32"/>
  <c r="QDH104" i="32"/>
  <c r="QDG104" i="32"/>
  <c r="QDF104" i="32"/>
  <c r="QDE104" i="32"/>
  <c r="QDD104" i="32"/>
  <c r="QDC104" i="32"/>
  <c r="QDB104" i="32"/>
  <c r="QDA104" i="32"/>
  <c r="QCZ104" i="32"/>
  <c r="QCY104" i="32"/>
  <c r="QCX104" i="32"/>
  <c r="QCW104" i="32"/>
  <c r="QCV104" i="32"/>
  <c r="QCU104" i="32"/>
  <c r="QCT104" i="32"/>
  <c r="QCS104" i="32"/>
  <c r="QCR104" i="32"/>
  <c r="QCQ104" i="32"/>
  <c r="QCP104" i="32"/>
  <c r="QCO104" i="32"/>
  <c r="QCN104" i="32"/>
  <c r="QCM104" i="32"/>
  <c r="QCL104" i="32"/>
  <c r="QCK104" i="32"/>
  <c r="QCJ104" i="32"/>
  <c r="QCI104" i="32"/>
  <c r="QCH104" i="32"/>
  <c r="QCG104" i="32"/>
  <c r="QCF104" i="32"/>
  <c r="QCE104" i="32"/>
  <c r="QCD104" i="32"/>
  <c r="QCC104" i="32"/>
  <c r="QCB104" i="32"/>
  <c r="QCA104" i="32"/>
  <c r="QBZ104" i="32"/>
  <c r="QBY104" i="32"/>
  <c r="QBX104" i="32"/>
  <c r="QBW104" i="32"/>
  <c r="QBV104" i="32"/>
  <c r="QBU104" i="32"/>
  <c r="QBT104" i="32"/>
  <c r="QBS104" i="32"/>
  <c r="QBR104" i="32"/>
  <c r="QBQ104" i="32"/>
  <c r="QBP104" i="32"/>
  <c r="QBO104" i="32"/>
  <c r="QBN104" i="32"/>
  <c r="QBM104" i="32"/>
  <c r="QBL104" i="32"/>
  <c r="QBK104" i="32"/>
  <c r="QBJ104" i="32"/>
  <c r="QBI104" i="32"/>
  <c r="QBH104" i="32"/>
  <c r="QBG104" i="32"/>
  <c r="QBF104" i="32"/>
  <c r="QBE104" i="32"/>
  <c r="QBD104" i="32"/>
  <c r="QBC104" i="32"/>
  <c r="QBB104" i="32"/>
  <c r="QBA104" i="32"/>
  <c r="QAZ104" i="32"/>
  <c r="QAY104" i="32"/>
  <c r="QAX104" i="32"/>
  <c r="QAW104" i="32"/>
  <c r="QAV104" i="32"/>
  <c r="QAU104" i="32"/>
  <c r="QAT104" i="32"/>
  <c r="QAS104" i="32"/>
  <c r="QAR104" i="32"/>
  <c r="QAQ104" i="32"/>
  <c r="QAP104" i="32"/>
  <c r="QAO104" i="32"/>
  <c r="QAN104" i="32"/>
  <c r="QAM104" i="32"/>
  <c r="QAL104" i="32"/>
  <c r="QAK104" i="32"/>
  <c r="QAJ104" i="32"/>
  <c r="QAI104" i="32"/>
  <c r="QAH104" i="32"/>
  <c r="QAG104" i="32"/>
  <c r="QAF104" i="32"/>
  <c r="QAE104" i="32"/>
  <c r="QAD104" i="32"/>
  <c r="QAC104" i="32"/>
  <c r="QAB104" i="32"/>
  <c r="QAA104" i="32"/>
  <c r="PZZ104" i="32"/>
  <c r="PZY104" i="32"/>
  <c r="PZX104" i="32"/>
  <c r="PZW104" i="32"/>
  <c r="PZV104" i="32"/>
  <c r="PZU104" i="32"/>
  <c r="PZT104" i="32"/>
  <c r="PZS104" i="32"/>
  <c r="PZR104" i="32"/>
  <c r="PZQ104" i="32"/>
  <c r="PZP104" i="32"/>
  <c r="PZO104" i="32"/>
  <c r="PZN104" i="32"/>
  <c r="PZM104" i="32"/>
  <c r="PZL104" i="32"/>
  <c r="PZK104" i="32"/>
  <c r="PZJ104" i="32"/>
  <c r="PZI104" i="32"/>
  <c r="PZH104" i="32"/>
  <c r="PZG104" i="32"/>
  <c r="PZF104" i="32"/>
  <c r="PZE104" i="32"/>
  <c r="PZD104" i="32"/>
  <c r="PZC104" i="32"/>
  <c r="PZB104" i="32"/>
  <c r="PZA104" i="32"/>
  <c r="PYZ104" i="32"/>
  <c r="PYY104" i="32"/>
  <c r="PYX104" i="32"/>
  <c r="PYW104" i="32"/>
  <c r="PYV104" i="32"/>
  <c r="PYU104" i="32"/>
  <c r="PYT104" i="32"/>
  <c r="PYS104" i="32"/>
  <c r="PYR104" i="32"/>
  <c r="PYQ104" i="32"/>
  <c r="PYP104" i="32"/>
  <c r="PYO104" i="32"/>
  <c r="PYN104" i="32"/>
  <c r="PYM104" i="32"/>
  <c r="PYL104" i="32"/>
  <c r="PYK104" i="32"/>
  <c r="PYJ104" i="32"/>
  <c r="PYI104" i="32"/>
  <c r="PYH104" i="32"/>
  <c r="PYG104" i="32"/>
  <c r="PYF104" i="32"/>
  <c r="PYE104" i="32"/>
  <c r="PYD104" i="32"/>
  <c r="PYC104" i="32"/>
  <c r="PYB104" i="32"/>
  <c r="PYA104" i="32"/>
  <c r="PXZ104" i="32"/>
  <c r="PXY104" i="32"/>
  <c r="PXX104" i="32"/>
  <c r="PXW104" i="32"/>
  <c r="PXV104" i="32"/>
  <c r="PXU104" i="32"/>
  <c r="PXT104" i="32"/>
  <c r="PXS104" i="32"/>
  <c r="PXR104" i="32"/>
  <c r="PXQ104" i="32"/>
  <c r="PXP104" i="32"/>
  <c r="PXO104" i="32"/>
  <c r="PXN104" i="32"/>
  <c r="PXM104" i="32"/>
  <c r="PXL104" i="32"/>
  <c r="PXK104" i="32"/>
  <c r="PXJ104" i="32"/>
  <c r="PXI104" i="32"/>
  <c r="PXH104" i="32"/>
  <c r="PXG104" i="32"/>
  <c r="PXF104" i="32"/>
  <c r="PXE104" i="32"/>
  <c r="PXD104" i="32"/>
  <c r="PXC104" i="32"/>
  <c r="PXB104" i="32"/>
  <c r="PXA104" i="32"/>
  <c r="PWZ104" i="32"/>
  <c r="PWY104" i="32"/>
  <c r="PWX104" i="32"/>
  <c r="PWW104" i="32"/>
  <c r="PWV104" i="32"/>
  <c r="PWU104" i="32"/>
  <c r="PWT104" i="32"/>
  <c r="PWS104" i="32"/>
  <c r="PWR104" i="32"/>
  <c r="PWQ104" i="32"/>
  <c r="PWP104" i="32"/>
  <c r="PWO104" i="32"/>
  <c r="PWN104" i="32"/>
  <c r="PWM104" i="32"/>
  <c r="PWL104" i="32"/>
  <c r="PWK104" i="32"/>
  <c r="PWJ104" i="32"/>
  <c r="PWI104" i="32"/>
  <c r="PWH104" i="32"/>
  <c r="PWG104" i="32"/>
  <c r="PWF104" i="32"/>
  <c r="PWE104" i="32"/>
  <c r="PWD104" i="32"/>
  <c r="PWC104" i="32"/>
  <c r="PWB104" i="32"/>
  <c r="PWA104" i="32"/>
  <c r="PVZ104" i="32"/>
  <c r="PVY104" i="32"/>
  <c r="PVX104" i="32"/>
  <c r="PVW104" i="32"/>
  <c r="PVV104" i="32"/>
  <c r="PVU104" i="32"/>
  <c r="PVT104" i="32"/>
  <c r="PVS104" i="32"/>
  <c r="PVR104" i="32"/>
  <c r="PVQ104" i="32"/>
  <c r="PVP104" i="32"/>
  <c r="PVO104" i="32"/>
  <c r="PVN104" i="32"/>
  <c r="PVM104" i="32"/>
  <c r="PVL104" i="32"/>
  <c r="PVK104" i="32"/>
  <c r="PVJ104" i="32"/>
  <c r="PVI104" i="32"/>
  <c r="PVH104" i="32"/>
  <c r="PVG104" i="32"/>
  <c r="PVF104" i="32"/>
  <c r="PVE104" i="32"/>
  <c r="PVD104" i="32"/>
  <c r="PVC104" i="32"/>
  <c r="PVB104" i="32"/>
  <c r="PVA104" i="32"/>
  <c r="PUZ104" i="32"/>
  <c r="PUY104" i="32"/>
  <c r="PUX104" i="32"/>
  <c r="PUW104" i="32"/>
  <c r="PUV104" i="32"/>
  <c r="PUU104" i="32"/>
  <c r="PUT104" i="32"/>
  <c r="PUS104" i="32"/>
  <c r="PUR104" i="32"/>
  <c r="PUQ104" i="32"/>
  <c r="PUP104" i="32"/>
  <c r="PUO104" i="32"/>
  <c r="PUN104" i="32"/>
  <c r="PUM104" i="32"/>
  <c r="PUL104" i="32"/>
  <c r="PUK104" i="32"/>
  <c r="PUJ104" i="32"/>
  <c r="PUI104" i="32"/>
  <c r="PUH104" i="32"/>
  <c r="PUG104" i="32"/>
  <c r="PUF104" i="32"/>
  <c r="PUE104" i="32"/>
  <c r="PUD104" i="32"/>
  <c r="PUC104" i="32"/>
  <c r="PUB104" i="32"/>
  <c r="PUA104" i="32"/>
  <c r="PTZ104" i="32"/>
  <c r="PTY104" i="32"/>
  <c r="PTX104" i="32"/>
  <c r="PTW104" i="32"/>
  <c r="PTV104" i="32"/>
  <c r="PTU104" i="32"/>
  <c r="PTT104" i="32"/>
  <c r="PTS104" i="32"/>
  <c r="PTR104" i="32"/>
  <c r="PTQ104" i="32"/>
  <c r="PTP104" i="32"/>
  <c r="PTO104" i="32"/>
  <c r="PTN104" i="32"/>
  <c r="PTM104" i="32"/>
  <c r="PTL104" i="32"/>
  <c r="PTK104" i="32"/>
  <c r="PTJ104" i="32"/>
  <c r="PTI104" i="32"/>
  <c r="PTH104" i="32"/>
  <c r="PTG104" i="32"/>
  <c r="PTF104" i="32"/>
  <c r="PTE104" i="32"/>
  <c r="PTD104" i="32"/>
  <c r="PTC104" i="32"/>
  <c r="PTB104" i="32"/>
  <c r="PTA104" i="32"/>
  <c r="PSZ104" i="32"/>
  <c r="PSY104" i="32"/>
  <c r="PSX104" i="32"/>
  <c r="PSW104" i="32"/>
  <c r="PSV104" i="32"/>
  <c r="PSU104" i="32"/>
  <c r="PST104" i="32"/>
  <c r="PSS104" i="32"/>
  <c r="PSR104" i="32"/>
  <c r="PSQ104" i="32"/>
  <c r="PSP104" i="32"/>
  <c r="PSO104" i="32"/>
  <c r="PSN104" i="32"/>
  <c r="PSM104" i="32"/>
  <c r="PSL104" i="32"/>
  <c r="PSK104" i="32"/>
  <c r="PSJ104" i="32"/>
  <c r="PSI104" i="32"/>
  <c r="PSH104" i="32"/>
  <c r="PSG104" i="32"/>
  <c r="PSF104" i="32"/>
  <c r="PSE104" i="32"/>
  <c r="PSD104" i="32"/>
  <c r="PSC104" i="32"/>
  <c r="PSB104" i="32"/>
  <c r="PSA104" i="32"/>
  <c r="PRZ104" i="32"/>
  <c r="PRY104" i="32"/>
  <c r="PRX104" i="32"/>
  <c r="PRW104" i="32"/>
  <c r="PRV104" i="32"/>
  <c r="PRU104" i="32"/>
  <c r="PRT104" i="32"/>
  <c r="PRS104" i="32"/>
  <c r="PRR104" i="32"/>
  <c r="PRQ104" i="32"/>
  <c r="PRP104" i="32"/>
  <c r="PRO104" i="32"/>
  <c r="PRN104" i="32"/>
  <c r="PRM104" i="32"/>
  <c r="PRL104" i="32"/>
  <c r="PRK104" i="32"/>
  <c r="PRJ104" i="32"/>
  <c r="PRI104" i="32"/>
  <c r="PRH104" i="32"/>
  <c r="PRG104" i="32"/>
  <c r="PRF104" i="32"/>
  <c r="PRE104" i="32"/>
  <c r="PRD104" i="32"/>
  <c r="PRC104" i="32"/>
  <c r="PRB104" i="32"/>
  <c r="PRA104" i="32"/>
  <c r="PQZ104" i="32"/>
  <c r="PQY104" i="32"/>
  <c r="PQX104" i="32"/>
  <c r="PQW104" i="32"/>
  <c r="PQV104" i="32"/>
  <c r="PQU104" i="32"/>
  <c r="PQT104" i="32"/>
  <c r="PQS104" i="32"/>
  <c r="PQR104" i="32"/>
  <c r="PQQ104" i="32"/>
  <c r="PQP104" i="32"/>
  <c r="PQO104" i="32"/>
  <c r="PQN104" i="32"/>
  <c r="PQM104" i="32"/>
  <c r="PQL104" i="32"/>
  <c r="PQK104" i="32"/>
  <c r="PQJ104" i="32"/>
  <c r="PQI104" i="32"/>
  <c r="PQH104" i="32"/>
  <c r="PQG104" i="32"/>
  <c r="PQF104" i="32"/>
  <c r="PQE104" i="32"/>
  <c r="PQD104" i="32"/>
  <c r="PQC104" i="32"/>
  <c r="PQB104" i="32"/>
  <c r="PQA104" i="32"/>
  <c r="PPZ104" i="32"/>
  <c r="PPY104" i="32"/>
  <c r="PPX104" i="32"/>
  <c r="PPW104" i="32"/>
  <c r="PPV104" i="32"/>
  <c r="PPU104" i="32"/>
  <c r="PPT104" i="32"/>
  <c r="PPS104" i="32"/>
  <c r="PPR104" i="32"/>
  <c r="PPQ104" i="32"/>
  <c r="PPP104" i="32"/>
  <c r="PPO104" i="32"/>
  <c r="PPN104" i="32"/>
  <c r="PPM104" i="32"/>
  <c r="PPL104" i="32"/>
  <c r="PPK104" i="32"/>
  <c r="PPJ104" i="32"/>
  <c r="PPI104" i="32"/>
  <c r="PPH104" i="32"/>
  <c r="PPG104" i="32"/>
  <c r="PPF104" i="32"/>
  <c r="PPE104" i="32"/>
  <c r="PPD104" i="32"/>
  <c r="PPC104" i="32"/>
  <c r="PPB104" i="32"/>
  <c r="PPA104" i="32"/>
  <c r="POZ104" i="32"/>
  <c r="POY104" i="32"/>
  <c r="POX104" i="32"/>
  <c r="POW104" i="32"/>
  <c r="POV104" i="32"/>
  <c r="POU104" i="32"/>
  <c r="POT104" i="32"/>
  <c r="POS104" i="32"/>
  <c r="POR104" i="32"/>
  <c r="POQ104" i="32"/>
  <c r="POP104" i="32"/>
  <c r="POO104" i="32"/>
  <c r="PON104" i="32"/>
  <c r="POM104" i="32"/>
  <c r="POL104" i="32"/>
  <c r="POK104" i="32"/>
  <c r="POJ104" i="32"/>
  <c r="POI104" i="32"/>
  <c r="POH104" i="32"/>
  <c r="POG104" i="32"/>
  <c r="POF104" i="32"/>
  <c r="POE104" i="32"/>
  <c r="POD104" i="32"/>
  <c r="POC104" i="32"/>
  <c r="POB104" i="32"/>
  <c r="POA104" i="32"/>
  <c r="PNZ104" i="32"/>
  <c r="PNY104" i="32"/>
  <c r="PNX104" i="32"/>
  <c r="PNW104" i="32"/>
  <c r="PNV104" i="32"/>
  <c r="PNU104" i="32"/>
  <c r="PNT104" i="32"/>
  <c r="PNS104" i="32"/>
  <c r="PNR104" i="32"/>
  <c r="PNQ104" i="32"/>
  <c r="PNP104" i="32"/>
  <c r="PNO104" i="32"/>
  <c r="PNN104" i="32"/>
  <c r="PNM104" i="32"/>
  <c r="PNL104" i="32"/>
  <c r="PNK104" i="32"/>
  <c r="PNJ104" i="32"/>
  <c r="PNI104" i="32"/>
  <c r="PNH104" i="32"/>
  <c r="PNG104" i="32"/>
  <c r="PNF104" i="32"/>
  <c r="PNE104" i="32"/>
  <c r="PND104" i="32"/>
  <c r="PNC104" i="32"/>
  <c r="PNB104" i="32"/>
  <c r="PNA104" i="32"/>
  <c r="PMZ104" i="32"/>
  <c r="PMY104" i="32"/>
  <c r="PMX104" i="32"/>
  <c r="PMW104" i="32"/>
  <c r="PMV104" i="32"/>
  <c r="PMU104" i="32"/>
  <c r="PMT104" i="32"/>
  <c r="PMS104" i="32"/>
  <c r="PMR104" i="32"/>
  <c r="PMQ104" i="32"/>
  <c r="PMP104" i="32"/>
  <c r="PMO104" i="32"/>
  <c r="PMN104" i="32"/>
  <c r="PMM104" i="32"/>
  <c r="PML104" i="32"/>
  <c r="PMK104" i="32"/>
  <c r="PMJ104" i="32"/>
  <c r="PMI104" i="32"/>
  <c r="PMH104" i="32"/>
  <c r="PMG104" i="32"/>
  <c r="PMF104" i="32"/>
  <c r="PME104" i="32"/>
  <c r="PMD104" i="32"/>
  <c r="PMC104" i="32"/>
  <c r="PMB104" i="32"/>
  <c r="PMA104" i="32"/>
  <c r="PLZ104" i="32"/>
  <c r="PLY104" i="32"/>
  <c r="PLX104" i="32"/>
  <c r="PLW104" i="32"/>
  <c r="PLV104" i="32"/>
  <c r="PLU104" i="32"/>
  <c r="PLT104" i="32"/>
  <c r="PLS104" i="32"/>
  <c r="PLR104" i="32"/>
  <c r="PLQ104" i="32"/>
  <c r="PLP104" i="32"/>
  <c r="PLO104" i="32"/>
  <c r="PLN104" i="32"/>
  <c r="PLM104" i="32"/>
  <c r="PLL104" i="32"/>
  <c r="PLK104" i="32"/>
  <c r="PLJ104" i="32"/>
  <c r="PLI104" i="32"/>
  <c r="PLH104" i="32"/>
  <c r="PLG104" i="32"/>
  <c r="PLF104" i="32"/>
  <c r="PLE104" i="32"/>
  <c r="PLD104" i="32"/>
  <c r="PLC104" i="32"/>
  <c r="PLB104" i="32"/>
  <c r="PLA104" i="32"/>
  <c r="PKZ104" i="32"/>
  <c r="PKY104" i="32"/>
  <c r="PKX104" i="32"/>
  <c r="PKW104" i="32"/>
  <c r="PKV104" i="32"/>
  <c r="PKU104" i="32"/>
  <c r="PKT104" i="32"/>
  <c r="PKS104" i="32"/>
  <c r="PKR104" i="32"/>
  <c r="PKQ104" i="32"/>
  <c r="PKP104" i="32"/>
  <c r="PKO104" i="32"/>
  <c r="PKN104" i="32"/>
  <c r="PKM104" i="32"/>
  <c r="PKL104" i="32"/>
  <c r="PKK104" i="32"/>
  <c r="PKJ104" i="32"/>
  <c r="PKI104" i="32"/>
  <c r="PKH104" i="32"/>
  <c r="PKG104" i="32"/>
  <c r="PKF104" i="32"/>
  <c r="PKE104" i="32"/>
  <c r="PKD104" i="32"/>
  <c r="PKC104" i="32"/>
  <c r="PKB104" i="32"/>
  <c r="PKA104" i="32"/>
  <c r="PJZ104" i="32"/>
  <c r="PJY104" i="32"/>
  <c r="PJX104" i="32"/>
  <c r="PJW104" i="32"/>
  <c r="PJV104" i="32"/>
  <c r="PJU104" i="32"/>
  <c r="PJT104" i="32"/>
  <c r="PJS104" i="32"/>
  <c r="PJR104" i="32"/>
  <c r="PJQ104" i="32"/>
  <c r="PJP104" i="32"/>
  <c r="PJO104" i="32"/>
  <c r="PJN104" i="32"/>
  <c r="PJM104" i="32"/>
  <c r="PJL104" i="32"/>
  <c r="PJK104" i="32"/>
  <c r="PJJ104" i="32"/>
  <c r="PJI104" i="32"/>
  <c r="PJH104" i="32"/>
  <c r="PJG104" i="32"/>
  <c r="PJF104" i="32"/>
  <c r="PJE104" i="32"/>
  <c r="PJD104" i="32"/>
  <c r="PJC104" i="32"/>
  <c r="PJB104" i="32"/>
  <c r="PJA104" i="32"/>
  <c r="PIZ104" i="32"/>
  <c r="PIY104" i="32"/>
  <c r="PIX104" i="32"/>
  <c r="PIW104" i="32"/>
  <c r="PIV104" i="32"/>
  <c r="PIU104" i="32"/>
  <c r="PIT104" i="32"/>
  <c r="PIS104" i="32"/>
  <c r="PIR104" i="32"/>
  <c r="PIQ104" i="32"/>
  <c r="PIP104" i="32"/>
  <c r="PIO104" i="32"/>
  <c r="PIN104" i="32"/>
  <c r="PIM104" i="32"/>
  <c r="PIL104" i="32"/>
  <c r="PIK104" i="32"/>
  <c r="PIJ104" i="32"/>
  <c r="PII104" i="32"/>
  <c r="PIH104" i="32"/>
  <c r="PIG104" i="32"/>
  <c r="PIF104" i="32"/>
  <c r="PIE104" i="32"/>
  <c r="PID104" i="32"/>
  <c r="PIC104" i="32"/>
  <c r="PIB104" i="32"/>
  <c r="PIA104" i="32"/>
  <c r="PHZ104" i="32"/>
  <c r="PHY104" i="32"/>
  <c r="PHX104" i="32"/>
  <c r="PHW104" i="32"/>
  <c r="PHV104" i="32"/>
  <c r="PHU104" i="32"/>
  <c r="PHT104" i="32"/>
  <c r="PHS104" i="32"/>
  <c r="PHR104" i="32"/>
  <c r="PHQ104" i="32"/>
  <c r="PHP104" i="32"/>
  <c r="PHO104" i="32"/>
  <c r="PHN104" i="32"/>
  <c r="PHM104" i="32"/>
  <c r="PHL104" i="32"/>
  <c r="PHK104" i="32"/>
  <c r="PHJ104" i="32"/>
  <c r="PHI104" i="32"/>
  <c r="PHH104" i="32"/>
  <c r="PHG104" i="32"/>
  <c r="PHF104" i="32"/>
  <c r="PHE104" i="32"/>
  <c r="PHD104" i="32"/>
  <c r="PHC104" i="32"/>
  <c r="PHB104" i="32"/>
  <c r="PHA104" i="32"/>
  <c r="PGZ104" i="32"/>
  <c r="PGY104" i="32"/>
  <c r="PGX104" i="32"/>
  <c r="PGW104" i="32"/>
  <c r="PGV104" i="32"/>
  <c r="PGU104" i="32"/>
  <c r="PGT104" i="32"/>
  <c r="PGS104" i="32"/>
  <c r="PGR104" i="32"/>
  <c r="PGQ104" i="32"/>
  <c r="PGP104" i="32"/>
  <c r="PGO104" i="32"/>
  <c r="PGN104" i="32"/>
  <c r="PGM104" i="32"/>
  <c r="PGL104" i="32"/>
  <c r="PGK104" i="32"/>
  <c r="PGJ104" i="32"/>
  <c r="PGI104" i="32"/>
  <c r="PGH104" i="32"/>
  <c r="PGG104" i="32"/>
  <c r="PGF104" i="32"/>
  <c r="PGE104" i="32"/>
  <c r="PGD104" i="32"/>
  <c r="PGC104" i="32"/>
  <c r="PGB104" i="32"/>
  <c r="PGA104" i="32"/>
  <c r="PFZ104" i="32"/>
  <c r="PFY104" i="32"/>
  <c r="PFX104" i="32"/>
  <c r="PFW104" i="32"/>
  <c r="PFV104" i="32"/>
  <c r="PFU104" i="32"/>
  <c r="PFT104" i="32"/>
  <c r="PFS104" i="32"/>
  <c r="PFR104" i="32"/>
  <c r="PFQ104" i="32"/>
  <c r="PFP104" i="32"/>
  <c r="PFO104" i="32"/>
  <c r="PFN104" i="32"/>
  <c r="PFM104" i="32"/>
  <c r="PFL104" i="32"/>
  <c r="PFK104" i="32"/>
  <c r="PFJ104" i="32"/>
  <c r="PFI104" i="32"/>
  <c r="PFH104" i="32"/>
  <c r="PFG104" i="32"/>
  <c r="PFF104" i="32"/>
  <c r="PFE104" i="32"/>
  <c r="PFD104" i="32"/>
  <c r="PFC104" i="32"/>
  <c r="PFB104" i="32"/>
  <c r="PFA104" i="32"/>
  <c r="PEZ104" i="32"/>
  <c r="PEY104" i="32"/>
  <c r="PEX104" i="32"/>
  <c r="PEW104" i="32"/>
  <c r="PEV104" i="32"/>
  <c r="PEU104" i="32"/>
  <c r="PET104" i="32"/>
  <c r="PES104" i="32"/>
  <c r="PER104" i="32"/>
  <c r="PEQ104" i="32"/>
  <c r="PEP104" i="32"/>
  <c r="PEO104" i="32"/>
  <c r="PEN104" i="32"/>
  <c r="PEM104" i="32"/>
  <c r="PEL104" i="32"/>
  <c r="PEK104" i="32"/>
  <c r="PEJ104" i="32"/>
  <c r="PEI104" i="32"/>
  <c r="PEH104" i="32"/>
  <c r="PEG104" i="32"/>
  <c r="PEF104" i="32"/>
  <c r="PEE104" i="32"/>
  <c r="PED104" i="32"/>
  <c r="PEC104" i="32"/>
  <c r="PEB104" i="32"/>
  <c r="PEA104" i="32"/>
  <c r="PDZ104" i="32"/>
  <c r="PDY104" i="32"/>
  <c r="PDX104" i="32"/>
  <c r="PDW104" i="32"/>
  <c r="PDV104" i="32"/>
  <c r="PDU104" i="32"/>
  <c r="PDT104" i="32"/>
  <c r="PDS104" i="32"/>
  <c r="PDR104" i="32"/>
  <c r="PDQ104" i="32"/>
  <c r="PDP104" i="32"/>
  <c r="PDO104" i="32"/>
  <c r="PDN104" i="32"/>
  <c r="PDM104" i="32"/>
  <c r="PDL104" i="32"/>
  <c r="PDK104" i="32"/>
  <c r="PDJ104" i="32"/>
  <c r="PDI104" i="32"/>
  <c r="PDH104" i="32"/>
  <c r="PDG104" i="32"/>
  <c r="PDF104" i="32"/>
  <c r="PDE104" i="32"/>
  <c r="PDD104" i="32"/>
  <c r="PDC104" i="32"/>
  <c r="PDB104" i="32"/>
  <c r="PDA104" i="32"/>
  <c r="PCZ104" i="32"/>
  <c r="PCY104" i="32"/>
  <c r="PCX104" i="32"/>
  <c r="PCW104" i="32"/>
  <c r="PCV104" i="32"/>
  <c r="PCU104" i="32"/>
  <c r="PCT104" i="32"/>
  <c r="PCS104" i="32"/>
  <c r="PCR104" i="32"/>
  <c r="PCQ104" i="32"/>
  <c r="PCP104" i="32"/>
  <c r="PCO104" i="32"/>
  <c r="PCN104" i="32"/>
  <c r="PCM104" i="32"/>
  <c r="PCL104" i="32"/>
  <c r="PCK104" i="32"/>
  <c r="PCJ104" i="32"/>
  <c r="PCI104" i="32"/>
  <c r="PCH104" i="32"/>
  <c r="PCG104" i="32"/>
  <c r="PCF104" i="32"/>
  <c r="PCE104" i="32"/>
  <c r="PCD104" i="32"/>
  <c r="PCC104" i="32"/>
  <c r="PCB104" i="32"/>
  <c r="PCA104" i="32"/>
  <c r="PBZ104" i="32"/>
  <c r="PBY104" i="32"/>
  <c r="PBX104" i="32"/>
  <c r="PBW104" i="32"/>
  <c r="PBV104" i="32"/>
  <c r="PBU104" i="32"/>
  <c r="PBT104" i="32"/>
  <c r="PBS104" i="32"/>
  <c r="PBR104" i="32"/>
  <c r="PBQ104" i="32"/>
  <c r="PBP104" i="32"/>
  <c r="PBO104" i="32"/>
  <c r="PBN104" i="32"/>
  <c r="PBM104" i="32"/>
  <c r="PBL104" i="32"/>
  <c r="PBK104" i="32"/>
  <c r="PBJ104" i="32"/>
  <c r="PBI104" i="32"/>
  <c r="PBH104" i="32"/>
  <c r="PBG104" i="32"/>
  <c r="PBF104" i="32"/>
  <c r="PBE104" i="32"/>
  <c r="PBD104" i="32"/>
  <c r="PBC104" i="32"/>
  <c r="PBB104" i="32"/>
  <c r="PBA104" i="32"/>
  <c r="PAZ104" i="32"/>
  <c r="PAY104" i="32"/>
  <c r="PAX104" i="32"/>
  <c r="PAW104" i="32"/>
  <c r="PAV104" i="32"/>
  <c r="PAU104" i="32"/>
  <c r="PAT104" i="32"/>
  <c r="PAS104" i="32"/>
  <c r="PAR104" i="32"/>
  <c r="PAQ104" i="32"/>
  <c r="PAP104" i="32"/>
  <c r="PAO104" i="32"/>
  <c r="PAN104" i="32"/>
  <c r="PAM104" i="32"/>
  <c r="PAL104" i="32"/>
  <c r="PAK104" i="32"/>
  <c r="PAJ104" i="32"/>
  <c r="PAI104" i="32"/>
  <c r="PAH104" i="32"/>
  <c r="PAG104" i="32"/>
  <c r="PAF104" i="32"/>
  <c r="PAE104" i="32"/>
  <c r="PAD104" i="32"/>
  <c r="PAC104" i="32"/>
  <c r="PAB104" i="32"/>
  <c r="PAA104" i="32"/>
  <c r="OZZ104" i="32"/>
  <c r="OZY104" i="32"/>
  <c r="OZX104" i="32"/>
  <c r="OZW104" i="32"/>
  <c r="OZV104" i="32"/>
  <c r="OZU104" i="32"/>
  <c r="OZT104" i="32"/>
  <c r="OZS104" i="32"/>
  <c r="OZR104" i="32"/>
  <c r="OZQ104" i="32"/>
  <c r="OZP104" i="32"/>
  <c r="OZO104" i="32"/>
  <c r="OZN104" i="32"/>
  <c r="OZM104" i="32"/>
  <c r="OZL104" i="32"/>
  <c r="OZK104" i="32"/>
  <c r="OZJ104" i="32"/>
  <c r="OZI104" i="32"/>
  <c r="OZH104" i="32"/>
  <c r="OZG104" i="32"/>
  <c r="OZF104" i="32"/>
  <c r="OZE104" i="32"/>
  <c r="OZD104" i="32"/>
  <c r="OZC104" i="32"/>
  <c r="OZB104" i="32"/>
  <c r="OZA104" i="32"/>
  <c r="OYZ104" i="32"/>
  <c r="OYY104" i="32"/>
  <c r="OYX104" i="32"/>
  <c r="OYW104" i="32"/>
  <c r="OYV104" i="32"/>
  <c r="OYU104" i="32"/>
  <c r="OYT104" i="32"/>
  <c r="OYS104" i="32"/>
  <c r="OYR104" i="32"/>
  <c r="OYQ104" i="32"/>
  <c r="OYP104" i="32"/>
  <c r="OYO104" i="32"/>
  <c r="OYN104" i="32"/>
  <c r="OYM104" i="32"/>
  <c r="OYL104" i="32"/>
  <c r="OYK104" i="32"/>
  <c r="OYJ104" i="32"/>
  <c r="OYI104" i="32"/>
  <c r="OYH104" i="32"/>
  <c r="OYG104" i="32"/>
  <c r="OYF104" i="32"/>
  <c r="OYE104" i="32"/>
  <c r="OYD104" i="32"/>
  <c r="OYC104" i="32"/>
  <c r="OYB104" i="32"/>
  <c r="OYA104" i="32"/>
  <c r="OXZ104" i="32"/>
  <c r="OXY104" i="32"/>
  <c r="OXX104" i="32"/>
  <c r="OXW104" i="32"/>
  <c r="OXV104" i="32"/>
  <c r="OXU104" i="32"/>
  <c r="OXT104" i="32"/>
  <c r="OXS104" i="32"/>
  <c r="OXR104" i="32"/>
  <c r="OXQ104" i="32"/>
  <c r="OXP104" i="32"/>
  <c r="OXO104" i="32"/>
  <c r="OXN104" i="32"/>
  <c r="OXM104" i="32"/>
  <c r="OXL104" i="32"/>
  <c r="OXK104" i="32"/>
  <c r="OXJ104" i="32"/>
  <c r="OXI104" i="32"/>
  <c r="OXH104" i="32"/>
  <c r="OXG104" i="32"/>
  <c r="OXF104" i="32"/>
  <c r="OXE104" i="32"/>
  <c r="OXD104" i="32"/>
  <c r="OXC104" i="32"/>
  <c r="OXB104" i="32"/>
  <c r="OXA104" i="32"/>
  <c r="OWZ104" i="32"/>
  <c r="OWY104" i="32"/>
  <c r="OWX104" i="32"/>
  <c r="OWW104" i="32"/>
  <c r="OWV104" i="32"/>
  <c r="OWU104" i="32"/>
  <c r="OWT104" i="32"/>
  <c r="OWS104" i="32"/>
  <c r="OWR104" i="32"/>
  <c r="OWQ104" i="32"/>
  <c r="OWP104" i="32"/>
  <c r="OWO104" i="32"/>
  <c r="OWN104" i="32"/>
  <c r="OWM104" i="32"/>
  <c r="OWL104" i="32"/>
  <c r="OWK104" i="32"/>
  <c r="OWJ104" i="32"/>
  <c r="OWI104" i="32"/>
  <c r="OWH104" i="32"/>
  <c r="OWG104" i="32"/>
  <c r="OWF104" i="32"/>
  <c r="OWE104" i="32"/>
  <c r="OWD104" i="32"/>
  <c r="OWC104" i="32"/>
  <c r="OWB104" i="32"/>
  <c r="OWA104" i="32"/>
  <c r="OVZ104" i="32"/>
  <c r="OVY104" i="32"/>
  <c r="OVX104" i="32"/>
  <c r="OVW104" i="32"/>
  <c r="OVV104" i="32"/>
  <c r="OVU104" i="32"/>
  <c r="OVT104" i="32"/>
  <c r="OVS104" i="32"/>
  <c r="OVR104" i="32"/>
  <c r="OVQ104" i="32"/>
  <c r="OVP104" i="32"/>
  <c r="OVO104" i="32"/>
  <c r="OVN104" i="32"/>
  <c r="OVM104" i="32"/>
  <c r="OVL104" i="32"/>
  <c r="OVK104" i="32"/>
  <c r="OVJ104" i="32"/>
  <c r="OVI104" i="32"/>
  <c r="OVH104" i="32"/>
  <c r="OVG104" i="32"/>
  <c r="OVF104" i="32"/>
  <c r="OVE104" i="32"/>
  <c r="OVD104" i="32"/>
  <c r="OVC104" i="32"/>
  <c r="OVB104" i="32"/>
  <c r="OVA104" i="32"/>
  <c r="OUZ104" i="32"/>
  <c r="OUY104" i="32"/>
  <c r="OUX104" i="32"/>
  <c r="OUW104" i="32"/>
  <c r="OUV104" i="32"/>
  <c r="OUU104" i="32"/>
  <c r="OUT104" i="32"/>
  <c r="OUS104" i="32"/>
  <c r="OUR104" i="32"/>
  <c r="OUQ104" i="32"/>
  <c r="OUP104" i="32"/>
  <c r="OUO104" i="32"/>
  <c r="OUN104" i="32"/>
  <c r="OUM104" i="32"/>
  <c r="OUL104" i="32"/>
  <c r="OUK104" i="32"/>
  <c r="OUJ104" i="32"/>
  <c r="OUI104" i="32"/>
  <c r="OUH104" i="32"/>
  <c r="OUG104" i="32"/>
  <c r="OUF104" i="32"/>
  <c r="OUE104" i="32"/>
  <c r="OUD104" i="32"/>
  <c r="OUC104" i="32"/>
  <c r="OUB104" i="32"/>
  <c r="OUA104" i="32"/>
  <c r="OTZ104" i="32"/>
  <c r="OTY104" i="32"/>
  <c r="OTX104" i="32"/>
  <c r="OTW104" i="32"/>
  <c r="OTV104" i="32"/>
  <c r="OTU104" i="32"/>
  <c r="OTT104" i="32"/>
  <c r="OTS104" i="32"/>
  <c r="OTR104" i="32"/>
  <c r="OTQ104" i="32"/>
  <c r="OTP104" i="32"/>
  <c r="OTO104" i="32"/>
  <c r="OTN104" i="32"/>
  <c r="OTM104" i="32"/>
  <c r="OTL104" i="32"/>
  <c r="OTK104" i="32"/>
  <c r="OTJ104" i="32"/>
  <c r="OTI104" i="32"/>
  <c r="OTH104" i="32"/>
  <c r="OTG104" i="32"/>
  <c r="OTF104" i="32"/>
  <c r="OTE104" i="32"/>
  <c r="OTD104" i="32"/>
  <c r="OTC104" i="32"/>
  <c r="OTB104" i="32"/>
  <c r="OTA104" i="32"/>
  <c r="OSZ104" i="32"/>
  <c r="OSY104" i="32"/>
  <c r="OSX104" i="32"/>
  <c r="OSW104" i="32"/>
  <c r="OSV104" i="32"/>
  <c r="OSU104" i="32"/>
  <c r="OST104" i="32"/>
  <c r="OSS104" i="32"/>
  <c r="OSR104" i="32"/>
  <c r="OSQ104" i="32"/>
  <c r="OSP104" i="32"/>
  <c r="OSO104" i="32"/>
  <c r="OSN104" i="32"/>
  <c r="OSM104" i="32"/>
  <c r="OSL104" i="32"/>
  <c r="OSK104" i="32"/>
  <c r="OSJ104" i="32"/>
  <c r="OSI104" i="32"/>
  <c r="OSH104" i="32"/>
  <c r="OSG104" i="32"/>
  <c r="OSF104" i="32"/>
  <c r="OSE104" i="32"/>
  <c r="OSD104" i="32"/>
  <c r="OSC104" i="32"/>
  <c r="OSB104" i="32"/>
  <c r="OSA104" i="32"/>
  <c r="ORZ104" i="32"/>
  <c r="ORY104" i="32"/>
  <c r="ORX104" i="32"/>
  <c r="ORW104" i="32"/>
  <c r="ORV104" i="32"/>
  <c r="ORU104" i="32"/>
  <c r="ORT104" i="32"/>
  <c r="ORS104" i="32"/>
  <c r="ORR104" i="32"/>
  <c r="ORQ104" i="32"/>
  <c r="ORP104" i="32"/>
  <c r="ORO104" i="32"/>
  <c r="ORN104" i="32"/>
  <c r="ORM104" i="32"/>
  <c r="ORL104" i="32"/>
  <c r="ORK104" i="32"/>
  <c r="ORJ104" i="32"/>
  <c r="ORI104" i="32"/>
  <c r="ORH104" i="32"/>
  <c r="ORG104" i="32"/>
  <c r="ORF104" i="32"/>
  <c r="ORE104" i="32"/>
  <c r="ORD104" i="32"/>
  <c r="ORC104" i="32"/>
  <c r="ORB104" i="32"/>
  <c r="ORA104" i="32"/>
  <c r="OQZ104" i="32"/>
  <c r="OQY104" i="32"/>
  <c r="OQX104" i="32"/>
  <c r="OQW104" i="32"/>
  <c r="OQV104" i="32"/>
  <c r="OQU104" i="32"/>
  <c r="OQT104" i="32"/>
  <c r="OQS104" i="32"/>
  <c r="OQR104" i="32"/>
  <c r="OQQ104" i="32"/>
  <c r="OQP104" i="32"/>
  <c r="OQO104" i="32"/>
  <c r="OQN104" i="32"/>
  <c r="OQM104" i="32"/>
  <c r="OQL104" i="32"/>
  <c r="OQK104" i="32"/>
  <c r="OQJ104" i="32"/>
  <c r="OQI104" i="32"/>
  <c r="OQH104" i="32"/>
  <c r="OQG104" i="32"/>
  <c r="OQF104" i="32"/>
  <c r="OQE104" i="32"/>
  <c r="OQD104" i="32"/>
  <c r="OQC104" i="32"/>
  <c r="OQB104" i="32"/>
  <c r="OQA104" i="32"/>
  <c r="OPZ104" i="32"/>
  <c r="OPY104" i="32"/>
  <c r="OPX104" i="32"/>
  <c r="OPW104" i="32"/>
  <c r="OPV104" i="32"/>
  <c r="OPU104" i="32"/>
  <c r="OPT104" i="32"/>
  <c r="OPS104" i="32"/>
  <c r="OPR104" i="32"/>
  <c r="OPQ104" i="32"/>
  <c r="OPP104" i="32"/>
  <c r="OPO104" i="32"/>
  <c r="OPN104" i="32"/>
  <c r="OPM104" i="32"/>
  <c r="OPL104" i="32"/>
  <c r="OPK104" i="32"/>
  <c r="OPJ104" i="32"/>
  <c r="OPI104" i="32"/>
  <c r="OPH104" i="32"/>
  <c r="OPG104" i="32"/>
  <c r="OPF104" i="32"/>
  <c r="OPE104" i="32"/>
  <c r="OPD104" i="32"/>
  <c r="OPC104" i="32"/>
  <c r="OPB104" i="32"/>
  <c r="OPA104" i="32"/>
  <c r="OOZ104" i="32"/>
  <c r="OOY104" i="32"/>
  <c r="OOX104" i="32"/>
  <c r="OOW104" i="32"/>
  <c r="OOV104" i="32"/>
  <c r="OOU104" i="32"/>
  <c r="OOT104" i="32"/>
  <c r="OOS104" i="32"/>
  <c r="OOR104" i="32"/>
  <c r="OOQ104" i="32"/>
  <c r="OOP104" i="32"/>
  <c r="OOO104" i="32"/>
  <c r="OON104" i="32"/>
  <c r="OOM104" i="32"/>
  <c r="OOL104" i="32"/>
  <c r="OOK104" i="32"/>
  <c r="OOJ104" i="32"/>
  <c r="OOI104" i="32"/>
  <c r="OOH104" i="32"/>
  <c r="OOG104" i="32"/>
  <c r="OOF104" i="32"/>
  <c r="OOE104" i="32"/>
  <c r="OOD104" i="32"/>
  <c r="OOC104" i="32"/>
  <c r="OOB104" i="32"/>
  <c r="OOA104" i="32"/>
  <c r="ONZ104" i="32"/>
  <c r="ONY104" i="32"/>
  <c r="ONX104" i="32"/>
  <c r="ONW104" i="32"/>
  <c r="ONV104" i="32"/>
  <c r="ONU104" i="32"/>
  <c r="ONT104" i="32"/>
  <c r="ONS104" i="32"/>
  <c r="ONR104" i="32"/>
  <c r="ONQ104" i="32"/>
  <c r="ONP104" i="32"/>
  <c r="ONO104" i="32"/>
  <c r="ONN104" i="32"/>
  <c r="ONM104" i="32"/>
  <c r="ONL104" i="32"/>
  <c r="ONK104" i="32"/>
  <c r="ONJ104" i="32"/>
  <c r="ONI104" i="32"/>
  <c r="ONH104" i="32"/>
  <c r="ONG104" i="32"/>
  <c r="ONF104" i="32"/>
  <c r="ONE104" i="32"/>
  <c r="OND104" i="32"/>
  <c r="ONC104" i="32"/>
  <c r="ONB104" i="32"/>
  <c r="ONA104" i="32"/>
  <c r="OMZ104" i="32"/>
  <c r="OMY104" i="32"/>
  <c r="OMX104" i="32"/>
  <c r="OMW104" i="32"/>
  <c r="OMV104" i="32"/>
  <c r="OMU104" i="32"/>
  <c r="OMT104" i="32"/>
  <c r="OMS104" i="32"/>
  <c r="OMR104" i="32"/>
  <c r="OMQ104" i="32"/>
  <c r="OMP104" i="32"/>
  <c r="OMO104" i="32"/>
  <c r="OMN104" i="32"/>
  <c r="OMM104" i="32"/>
  <c r="OML104" i="32"/>
  <c r="OMK104" i="32"/>
  <c r="OMJ104" i="32"/>
  <c r="OMI104" i="32"/>
  <c r="OMH104" i="32"/>
  <c r="OMG104" i="32"/>
  <c r="OMF104" i="32"/>
  <c r="OME104" i="32"/>
  <c r="OMD104" i="32"/>
  <c r="OMC104" i="32"/>
  <c r="OMB104" i="32"/>
  <c r="OMA104" i="32"/>
  <c r="OLZ104" i="32"/>
  <c r="OLY104" i="32"/>
  <c r="OLX104" i="32"/>
  <c r="OLW104" i="32"/>
  <c r="OLV104" i="32"/>
  <c r="OLU104" i="32"/>
  <c r="OLT104" i="32"/>
  <c r="OLS104" i="32"/>
  <c r="OLR104" i="32"/>
  <c r="OLQ104" i="32"/>
  <c r="OLP104" i="32"/>
  <c r="OLO104" i="32"/>
  <c r="OLN104" i="32"/>
  <c r="OLM104" i="32"/>
  <c r="OLL104" i="32"/>
  <c r="OLK104" i="32"/>
  <c r="OLJ104" i="32"/>
  <c r="OLI104" i="32"/>
  <c r="OLH104" i="32"/>
  <c r="OLG104" i="32"/>
  <c r="OLF104" i="32"/>
  <c r="OLE104" i="32"/>
  <c r="OLD104" i="32"/>
  <c r="OLC104" i="32"/>
  <c r="OLB104" i="32"/>
  <c r="OLA104" i="32"/>
  <c r="OKZ104" i="32"/>
  <c r="OKY104" i="32"/>
  <c r="OKX104" i="32"/>
  <c r="OKW104" i="32"/>
  <c r="OKV104" i="32"/>
  <c r="OKU104" i="32"/>
  <c r="OKT104" i="32"/>
  <c r="OKS104" i="32"/>
  <c r="OKR104" i="32"/>
  <c r="OKQ104" i="32"/>
  <c r="OKP104" i="32"/>
  <c r="OKO104" i="32"/>
  <c r="OKN104" i="32"/>
  <c r="OKM104" i="32"/>
  <c r="OKL104" i="32"/>
  <c r="OKK104" i="32"/>
  <c r="OKJ104" i="32"/>
  <c r="OKI104" i="32"/>
  <c r="OKH104" i="32"/>
  <c r="OKG104" i="32"/>
  <c r="OKF104" i="32"/>
  <c r="OKE104" i="32"/>
  <c r="OKD104" i="32"/>
  <c r="OKC104" i="32"/>
  <c r="OKB104" i="32"/>
  <c r="OKA104" i="32"/>
  <c r="OJZ104" i="32"/>
  <c r="OJY104" i="32"/>
  <c r="OJX104" i="32"/>
  <c r="OJW104" i="32"/>
  <c r="OJV104" i="32"/>
  <c r="OJU104" i="32"/>
  <c r="OJT104" i="32"/>
  <c r="OJS104" i="32"/>
  <c r="OJR104" i="32"/>
  <c r="OJQ104" i="32"/>
  <c r="OJP104" i="32"/>
  <c r="OJO104" i="32"/>
  <c r="OJN104" i="32"/>
  <c r="OJM104" i="32"/>
  <c r="OJL104" i="32"/>
  <c r="OJK104" i="32"/>
  <c r="OJJ104" i="32"/>
  <c r="OJI104" i="32"/>
  <c r="OJH104" i="32"/>
  <c r="OJG104" i="32"/>
  <c r="OJF104" i="32"/>
  <c r="OJE104" i="32"/>
  <c r="OJD104" i="32"/>
  <c r="OJC104" i="32"/>
  <c r="OJB104" i="32"/>
  <c r="OJA104" i="32"/>
  <c r="OIZ104" i="32"/>
  <c r="OIY104" i="32"/>
  <c r="OIX104" i="32"/>
  <c r="OIW104" i="32"/>
  <c r="OIV104" i="32"/>
  <c r="OIU104" i="32"/>
  <c r="OIT104" i="32"/>
  <c r="OIS104" i="32"/>
  <c r="OIR104" i="32"/>
  <c r="OIQ104" i="32"/>
  <c r="OIP104" i="32"/>
  <c r="OIO104" i="32"/>
  <c r="OIN104" i="32"/>
  <c r="OIM104" i="32"/>
  <c r="OIL104" i="32"/>
  <c r="OIK104" i="32"/>
  <c r="OIJ104" i="32"/>
  <c r="OII104" i="32"/>
  <c r="OIH104" i="32"/>
  <c r="OIG104" i="32"/>
  <c r="OIF104" i="32"/>
  <c r="OIE104" i="32"/>
  <c r="OID104" i="32"/>
  <c r="OIC104" i="32"/>
  <c r="OIB104" i="32"/>
  <c r="OIA104" i="32"/>
  <c r="OHZ104" i="32"/>
  <c r="OHY104" i="32"/>
  <c r="OHX104" i="32"/>
  <c r="OHW104" i="32"/>
  <c r="OHV104" i="32"/>
  <c r="OHU104" i="32"/>
  <c r="OHT104" i="32"/>
  <c r="OHS104" i="32"/>
  <c r="OHR104" i="32"/>
  <c r="OHQ104" i="32"/>
  <c r="OHP104" i="32"/>
  <c r="OHO104" i="32"/>
  <c r="OHN104" i="32"/>
  <c r="OHM104" i="32"/>
  <c r="OHL104" i="32"/>
  <c r="OHK104" i="32"/>
  <c r="OHJ104" i="32"/>
  <c r="OHI104" i="32"/>
  <c r="OHH104" i="32"/>
  <c r="OHG104" i="32"/>
  <c r="OHF104" i="32"/>
  <c r="OHE104" i="32"/>
  <c r="OHD104" i="32"/>
  <c r="OHC104" i="32"/>
  <c r="OHB104" i="32"/>
  <c r="OHA104" i="32"/>
  <c r="OGZ104" i="32"/>
  <c r="OGY104" i="32"/>
  <c r="OGX104" i="32"/>
  <c r="OGW104" i="32"/>
  <c r="OGV104" i="32"/>
  <c r="OGU104" i="32"/>
  <c r="OGT104" i="32"/>
  <c r="OGS104" i="32"/>
  <c r="OGR104" i="32"/>
  <c r="OGQ104" i="32"/>
  <c r="OGP104" i="32"/>
  <c r="OGO104" i="32"/>
  <c r="OGN104" i="32"/>
  <c r="OGM104" i="32"/>
  <c r="OGL104" i="32"/>
  <c r="OGK104" i="32"/>
  <c r="OGJ104" i="32"/>
  <c r="OGI104" i="32"/>
  <c r="OGH104" i="32"/>
  <c r="OGG104" i="32"/>
  <c r="OGF104" i="32"/>
  <c r="OGE104" i="32"/>
  <c r="OGD104" i="32"/>
  <c r="OGC104" i="32"/>
  <c r="OGB104" i="32"/>
  <c r="OGA104" i="32"/>
  <c r="OFZ104" i="32"/>
  <c r="OFY104" i="32"/>
  <c r="OFX104" i="32"/>
  <c r="OFW104" i="32"/>
  <c r="OFV104" i="32"/>
  <c r="OFU104" i="32"/>
  <c r="OFT104" i="32"/>
  <c r="OFS104" i="32"/>
  <c r="OFR104" i="32"/>
  <c r="OFQ104" i="32"/>
  <c r="OFP104" i="32"/>
  <c r="OFO104" i="32"/>
  <c r="OFN104" i="32"/>
  <c r="OFM104" i="32"/>
  <c r="OFL104" i="32"/>
  <c r="OFK104" i="32"/>
  <c r="OFJ104" i="32"/>
  <c r="OFI104" i="32"/>
  <c r="OFH104" i="32"/>
  <c r="OFG104" i="32"/>
  <c r="OFF104" i="32"/>
  <c r="OFE104" i="32"/>
  <c r="OFD104" i="32"/>
  <c r="OFC104" i="32"/>
  <c r="OFB104" i="32"/>
  <c r="OFA104" i="32"/>
  <c r="OEZ104" i="32"/>
  <c r="OEY104" i="32"/>
  <c r="OEX104" i="32"/>
  <c r="OEW104" i="32"/>
  <c r="OEV104" i="32"/>
  <c r="OEU104" i="32"/>
  <c r="OET104" i="32"/>
  <c r="OES104" i="32"/>
  <c r="OER104" i="32"/>
  <c r="OEQ104" i="32"/>
  <c r="OEP104" i="32"/>
  <c r="OEO104" i="32"/>
  <c r="OEN104" i="32"/>
  <c r="OEM104" i="32"/>
  <c r="OEL104" i="32"/>
  <c r="OEK104" i="32"/>
  <c r="OEJ104" i="32"/>
  <c r="OEI104" i="32"/>
  <c r="OEH104" i="32"/>
  <c r="OEG104" i="32"/>
  <c r="OEF104" i="32"/>
  <c r="OEE104" i="32"/>
  <c r="OED104" i="32"/>
  <c r="OEC104" i="32"/>
  <c r="OEB104" i="32"/>
  <c r="OEA104" i="32"/>
  <c r="ODZ104" i="32"/>
  <c r="ODY104" i="32"/>
  <c r="ODX104" i="32"/>
  <c r="ODW104" i="32"/>
  <c r="ODV104" i="32"/>
  <c r="ODU104" i="32"/>
  <c r="ODT104" i="32"/>
  <c r="ODS104" i="32"/>
  <c r="ODR104" i="32"/>
  <c r="ODQ104" i="32"/>
  <c r="ODP104" i="32"/>
  <c r="ODO104" i="32"/>
  <c r="ODN104" i="32"/>
  <c r="ODM104" i="32"/>
  <c r="ODL104" i="32"/>
  <c r="ODK104" i="32"/>
  <c r="ODJ104" i="32"/>
  <c r="ODI104" i="32"/>
  <c r="ODH104" i="32"/>
  <c r="ODG104" i="32"/>
  <c r="ODF104" i="32"/>
  <c r="ODE104" i="32"/>
  <c r="ODD104" i="32"/>
  <c r="ODC104" i="32"/>
  <c r="ODB104" i="32"/>
  <c r="ODA104" i="32"/>
  <c r="OCZ104" i="32"/>
  <c r="OCY104" i="32"/>
  <c r="OCX104" i="32"/>
  <c r="OCW104" i="32"/>
  <c r="OCV104" i="32"/>
  <c r="OCU104" i="32"/>
  <c r="OCT104" i="32"/>
  <c r="OCS104" i="32"/>
  <c r="OCR104" i="32"/>
  <c r="OCQ104" i="32"/>
  <c r="OCP104" i="32"/>
  <c r="OCO104" i="32"/>
  <c r="OCN104" i="32"/>
  <c r="OCM104" i="32"/>
  <c r="OCL104" i="32"/>
  <c r="OCK104" i="32"/>
  <c r="OCJ104" i="32"/>
  <c r="OCI104" i="32"/>
  <c r="OCH104" i="32"/>
  <c r="OCG104" i="32"/>
  <c r="OCF104" i="32"/>
  <c r="OCE104" i="32"/>
  <c r="OCD104" i="32"/>
  <c r="OCC104" i="32"/>
  <c r="OCB104" i="32"/>
  <c r="OCA104" i="32"/>
  <c r="OBZ104" i="32"/>
  <c r="OBY104" i="32"/>
  <c r="OBX104" i="32"/>
  <c r="OBW104" i="32"/>
  <c r="OBV104" i="32"/>
  <c r="OBU104" i="32"/>
  <c r="OBT104" i="32"/>
  <c r="OBS104" i="32"/>
  <c r="OBR104" i="32"/>
  <c r="OBQ104" i="32"/>
  <c r="OBP104" i="32"/>
  <c r="OBO104" i="32"/>
  <c r="OBN104" i="32"/>
  <c r="OBM104" i="32"/>
  <c r="OBL104" i="32"/>
  <c r="OBK104" i="32"/>
  <c r="OBJ104" i="32"/>
  <c r="OBI104" i="32"/>
  <c r="OBH104" i="32"/>
  <c r="OBG104" i="32"/>
  <c r="OBF104" i="32"/>
  <c r="OBE104" i="32"/>
  <c r="OBD104" i="32"/>
  <c r="OBC104" i="32"/>
  <c r="OBB104" i="32"/>
  <c r="OBA104" i="32"/>
  <c r="OAZ104" i="32"/>
  <c r="OAY104" i="32"/>
  <c r="OAX104" i="32"/>
  <c r="OAW104" i="32"/>
  <c r="OAV104" i="32"/>
  <c r="OAU104" i="32"/>
  <c r="OAT104" i="32"/>
  <c r="OAS104" i="32"/>
  <c r="OAR104" i="32"/>
  <c r="OAQ104" i="32"/>
  <c r="OAP104" i="32"/>
  <c r="OAO104" i="32"/>
  <c r="OAN104" i="32"/>
  <c r="OAM104" i="32"/>
  <c r="OAL104" i="32"/>
  <c r="OAK104" i="32"/>
  <c r="OAJ104" i="32"/>
  <c r="OAI104" i="32"/>
  <c r="OAH104" i="32"/>
  <c r="OAG104" i="32"/>
  <c r="OAF104" i="32"/>
  <c r="OAE104" i="32"/>
  <c r="OAD104" i="32"/>
  <c r="OAC104" i="32"/>
  <c r="OAB104" i="32"/>
  <c r="OAA104" i="32"/>
  <c r="NZZ104" i="32"/>
  <c r="NZY104" i="32"/>
  <c r="NZX104" i="32"/>
  <c r="NZW104" i="32"/>
  <c r="NZV104" i="32"/>
  <c r="NZU104" i="32"/>
  <c r="NZT104" i="32"/>
  <c r="NZS104" i="32"/>
  <c r="NZR104" i="32"/>
  <c r="NZQ104" i="32"/>
  <c r="NZP104" i="32"/>
  <c r="NZO104" i="32"/>
  <c r="NZN104" i="32"/>
  <c r="NZM104" i="32"/>
  <c r="NZL104" i="32"/>
  <c r="NZK104" i="32"/>
  <c r="NZJ104" i="32"/>
  <c r="NZI104" i="32"/>
  <c r="NZH104" i="32"/>
  <c r="NZG104" i="32"/>
  <c r="NZF104" i="32"/>
  <c r="NZE104" i="32"/>
  <c r="NZD104" i="32"/>
  <c r="NZC104" i="32"/>
  <c r="NZB104" i="32"/>
  <c r="NZA104" i="32"/>
  <c r="NYZ104" i="32"/>
  <c r="NYY104" i="32"/>
  <c r="NYX104" i="32"/>
  <c r="NYW104" i="32"/>
  <c r="NYV104" i="32"/>
  <c r="NYU104" i="32"/>
  <c r="NYT104" i="32"/>
  <c r="NYS104" i="32"/>
  <c r="NYR104" i="32"/>
  <c r="NYQ104" i="32"/>
  <c r="NYP104" i="32"/>
  <c r="NYO104" i="32"/>
  <c r="NYN104" i="32"/>
  <c r="NYM104" i="32"/>
  <c r="NYL104" i="32"/>
  <c r="NYK104" i="32"/>
  <c r="NYJ104" i="32"/>
  <c r="NYI104" i="32"/>
  <c r="NYH104" i="32"/>
  <c r="NYG104" i="32"/>
  <c r="NYF104" i="32"/>
  <c r="NYE104" i="32"/>
  <c r="NYD104" i="32"/>
  <c r="NYC104" i="32"/>
  <c r="NYB104" i="32"/>
  <c r="NYA104" i="32"/>
  <c r="NXZ104" i="32"/>
  <c r="NXY104" i="32"/>
  <c r="NXX104" i="32"/>
  <c r="NXW104" i="32"/>
  <c r="NXV104" i="32"/>
  <c r="NXU104" i="32"/>
  <c r="NXT104" i="32"/>
  <c r="NXS104" i="32"/>
  <c r="NXR104" i="32"/>
  <c r="NXQ104" i="32"/>
  <c r="NXP104" i="32"/>
  <c r="NXO104" i="32"/>
  <c r="NXN104" i="32"/>
  <c r="NXM104" i="32"/>
  <c r="NXL104" i="32"/>
  <c r="NXK104" i="32"/>
  <c r="NXJ104" i="32"/>
  <c r="NXI104" i="32"/>
  <c r="NXH104" i="32"/>
  <c r="NXG104" i="32"/>
  <c r="NXF104" i="32"/>
  <c r="NXE104" i="32"/>
  <c r="NXD104" i="32"/>
  <c r="NXC104" i="32"/>
  <c r="NXB104" i="32"/>
  <c r="NXA104" i="32"/>
  <c r="NWZ104" i="32"/>
  <c r="NWY104" i="32"/>
  <c r="NWX104" i="32"/>
  <c r="NWW104" i="32"/>
  <c r="NWV104" i="32"/>
  <c r="NWU104" i="32"/>
  <c r="NWT104" i="32"/>
  <c r="NWS104" i="32"/>
  <c r="NWR104" i="32"/>
  <c r="NWQ104" i="32"/>
  <c r="NWP104" i="32"/>
  <c r="NWO104" i="32"/>
  <c r="NWN104" i="32"/>
  <c r="NWM104" i="32"/>
  <c r="NWL104" i="32"/>
  <c r="NWK104" i="32"/>
  <c r="NWJ104" i="32"/>
  <c r="NWI104" i="32"/>
  <c r="NWH104" i="32"/>
  <c r="NWG104" i="32"/>
  <c r="NWF104" i="32"/>
  <c r="NWE104" i="32"/>
  <c r="NWD104" i="32"/>
  <c r="NWC104" i="32"/>
  <c r="NWB104" i="32"/>
  <c r="NWA104" i="32"/>
  <c r="NVZ104" i="32"/>
  <c r="NVY104" i="32"/>
  <c r="NVX104" i="32"/>
  <c r="NVW104" i="32"/>
  <c r="NVV104" i="32"/>
  <c r="NVU104" i="32"/>
  <c r="NVT104" i="32"/>
  <c r="NVS104" i="32"/>
  <c r="NVR104" i="32"/>
  <c r="NVQ104" i="32"/>
  <c r="NVP104" i="32"/>
  <c r="NVO104" i="32"/>
  <c r="NVN104" i="32"/>
  <c r="NVM104" i="32"/>
  <c r="NVL104" i="32"/>
  <c r="NVK104" i="32"/>
  <c r="NVJ104" i="32"/>
  <c r="NVI104" i="32"/>
  <c r="NVH104" i="32"/>
  <c r="NVG104" i="32"/>
  <c r="NVF104" i="32"/>
  <c r="NVE104" i="32"/>
  <c r="NVD104" i="32"/>
  <c r="NVC104" i="32"/>
  <c r="NVB104" i="32"/>
  <c r="NVA104" i="32"/>
  <c r="NUZ104" i="32"/>
  <c r="NUY104" i="32"/>
  <c r="NUX104" i="32"/>
  <c r="NUW104" i="32"/>
  <c r="NUV104" i="32"/>
  <c r="NUU104" i="32"/>
  <c r="NUT104" i="32"/>
  <c r="NUS104" i="32"/>
  <c r="NUR104" i="32"/>
  <c r="NUQ104" i="32"/>
  <c r="NUP104" i="32"/>
  <c r="NUO104" i="32"/>
  <c r="NUN104" i="32"/>
  <c r="NUM104" i="32"/>
  <c r="NUL104" i="32"/>
  <c r="NUK104" i="32"/>
  <c r="NUJ104" i="32"/>
  <c r="NUI104" i="32"/>
  <c r="NUH104" i="32"/>
  <c r="NUG104" i="32"/>
  <c r="NUF104" i="32"/>
  <c r="NUE104" i="32"/>
  <c r="NUD104" i="32"/>
  <c r="NUC104" i="32"/>
  <c r="NUB104" i="32"/>
  <c r="NUA104" i="32"/>
  <c r="NTZ104" i="32"/>
  <c r="NTY104" i="32"/>
  <c r="NTX104" i="32"/>
  <c r="NTW104" i="32"/>
  <c r="NTV104" i="32"/>
  <c r="NTU104" i="32"/>
  <c r="NTT104" i="32"/>
  <c r="NTS104" i="32"/>
  <c r="NTR104" i="32"/>
  <c r="NTQ104" i="32"/>
  <c r="NTP104" i="32"/>
  <c r="NTO104" i="32"/>
  <c r="NTN104" i="32"/>
  <c r="NTM104" i="32"/>
  <c r="NTL104" i="32"/>
  <c r="NTK104" i="32"/>
  <c r="NTJ104" i="32"/>
  <c r="NTI104" i="32"/>
  <c r="NTH104" i="32"/>
  <c r="NTG104" i="32"/>
  <c r="NTF104" i="32"/>
  <c r="NTE104" i="32"/>
  <c r="NTD104" i="32"/>
  <c r="NTC104" i="32"/>
  <c r="NTB104" i="32"/>
  <c r="NTA104" i="32"/>
  <c r="NSZ104" i="32"/>
  <c r="NSY104" i="32"/>
  <c r="NSX104" i="32"/>
  <c r="NSW104" i="32"/>
  <c r="NSV104" i="32"/>
  <c r="NSU104" i="32"/>
  <c r="NST104" i="32"/>
  <c r="NSS104" i="32"/>
  <c r="NSR104" i="32"/>
  <c r="NSQ104" i="32"/>
  <c r="NSP104" i="32"/>
  <c r="NSO104" i="32"/>
  <c r="NSN104" i="32"/>
  <c r="NSM104" i="32"/>
  <c r="NSL104" i="32"/>
  <c r="NSK104" i="32"/>
  <c r="NSJ104" i="32"/>
  <c r="NSI104" i="32"/>
  <c r="NSH104" i="32"/>
  <c r="NSG104" i="32"/>
  <c r="NSF104" i="32"/>
  <c r="NSE104" i="32"/>
  <c r="NSD104" i="32"/>
  <c r="NSC104" i="32"/>
  <c r="NSB104" i="32"/>
  <c r="NSA104" i="32"/>
  <c r="NRZ104" i="32"/>
  <c r="NRY104" i="32"/>
  <c r="NRX104" i="32"/>
  <c r="NRW104" i="32"/>
  <c r="NRV104" i="32"/>
  <c r="NRU104" i="32"/>
  <c r="NRT104" i="32"/>
  <c r="NRS104" i="32"/>
  <c r="NRR104" i="32"/>
  <c r="NRQ104" i="32"/>
  <c r="NRP104" i="32"/>
  <c r="NRO104" i="32"/>
  <c r="NRN104" i="32"/>
  <c r="NRM104" i="32"/>
  <c r="NRL104" i="32"/>
  <c r="NRK104" i="32"/>
  <c r="NRJ104" i="32"/>
  <c r="NRI104" i="32"/>
  <c r="NRH104" i="32"/>
  <c r="NRG104" i="32"/>
  <c r="NRF104" i="32"/>
  <c r="NRE104" i="32"/>
  <c r="NRD104" i="32"/>
  <c r="NRC104" i="32"/>
  <c r="NRB104" i="32"/>
  <c r="NRA104" i="32"/>
  <c r="NQZ104" i="32"/>
  <c r="NQY104" i="32"/>
  <c r="NQX104" i="32"/>
  <c r="NQW104" i="32"/>
  <c r="NQV104" i="32"/>
  <c r="NQU104" i="32"/>
  <c r="NQT104" i="32"/>
  <c r="NQS104" i="32"/>
  <c r="NQR104" i="32"/>
  <c r="NQQ104" i="32"/>
  <c r="NQP104" i="32"/>
  <c r="NQO104" i="32"/>
  <c r="NQN104" i="32"/>
  <c r="NQM104" i="32"/>
  <c r="NQL104" i="32"/>
  <c r="NQK104" i="32"/>
  <c r="NQJ104" i="32"/>
  <c r="NQI104" i="32"/>
  <c r="NQH104" i="32"/>
  <c r="NQG104" i="32"/>
  <c r="NQF104" i="32"/>
  <c r="NQE104" i="32"/>
  <c r="NQD104" i="32"/>
  <c r="NQC104" i="32"/>
  <c r="NQB104" i="32"/>
  <c r="NQA104" i="32"/>
  <c r="NPZ104" i="32"/>
  <c r="NPY104" i="32"/>
  <c r="NPX104" i="32"/>
  <c r="NPW104" i="32"/>
  <c r="NPV104" i="32"/>
  <c r="NPU104" i="32"/>
  <c r="NPT104" i="32"/>
  <c r="NPS104" i="32"/>
  <c r="NPR104" i="32"/>
  <c r="NPQ104" i="32"/>
  <c r="NPP104" i="32"/>
  <c r="NPO104" i="32"/>
  <c r="NPN104" i="32"/>
  <c r="NPM104" i="32"/>
  <c r="NPL104" i="32"/>
  <c r="NPK104" i="32"/>
  <c r="NPJ104" i="32"/>
  <c r="NPI104" i="32"/>
  <c r="NPH104" i="32"/>
  <c r="NPG104" i="32"/>
  <c r="NPF104" i="32"/>
  <c r="NPE104" i="32"/>
  <c r="NPD104" i="32"/>
  <c r="NPC104" i="32"/>
  <c r="NPB104" i="32"/>
  <c r="NPA104" i="32"/>
  <c r="NOZ104" i="32"/>
  <c r="NOY104" i="32"/>
  <c r="NOX104" i="32"/>
  <c r="NOW104" i="32"/>
  <c r="NOV104" i="32"/>
  <c r="NOU104" i="32"/>
  <c r="NOT104" i="32"/>
  <c r="NOS104" i="32"/>
  <c r="NOR104" i="32"/>
  <c r="NOQ104" i="32"/>
  <c r="NOP104" i="32"/>
  <c r="NOO104" i="32"/>
  <c r="NON104" i="32"/>
  <c r="NOM104" i="32"/>
  <c r="NOL104" i="32"/>
  <c r="NOK104" i="32"/>
  <c r="NOJ104" i="32"/>
  <c r="NOI104" i="32"/>
  <c r="NOH104" i="32"/>
  <c r="NOG104" i="32"/>
  <c r="NOF104" i="32"/>
  <c r="NOE104" i="32"/>
  <c r="NOD104" i="32"/>
  <c r="NOC104" i="32"/>
  <c r="NOB104" i="32"/>
  <c r="NOA104" i="32"/>
  <c r="NNZ104" i="32"/>
  <c r="NNY104" i="32"/>
  <c r="NNX104" i="32"/>
  <c r="NNW104" i="32"/>
  <c r="NNV104" i="32"/>
  <c r="NNU104" i="32"/>
  <c r="NNT104" i="32"/>
  <c r="NNS104" i="32"/>
  <c r="NNR104" i="32"/>
  <c r="NNQ104" i="32"/>
  <c r="NNP104" i="32"/>
  <c r="NNO104" i="32"/>
  <c r="NNN104" i="32"/>
  <c r="NNM104" i="32"/>
  <c r="NNL104" i="32"/>
  <c r="NNK104" i="32"/>
  <c r="NNJ104" i="32"/>
  <c r="NNI104" i="32"/>
  <c r="NNH104" i="32"/>
  <c r="NNG104" i="32"/>
  <c r="NNF104" i="32"/>
  <c r="NNE104" i="32"/>
  <c r="NND104" i="32"/>
  <c r="NNC104" i="32"/>
  <c r="NNB104" i="32"/>
  <c r="NNA104" i="32"/>
  <c r="NMZ104" i="32"/>
  <c r="NMY104" i="32"/>
  <c r="NMX104" i="32"/>
  <c r="NMW104" i="32"/>
  <c r="NMV104" i="32"/>
  <c r="NMU104" i="32"/>
  <c r="NMT104" i="32"/>
  <c r="NMS104" i="32"/>
  <c r="NMR104" i="32"/>
  <c r="NMQ104" i="32"/>
  <c r="NMP104" i="32"/>
  <c r="NMO104" i="32"/>
  <c r="NMN104" i="32"/>
  <c r="NMM104" i="32"/>
  <c r="NML104" i="32"/>
  <c r="NMK104" i="32"/>
  <c r="NMJ104" i="32"/>
  <c r="NMI104" i="32"/>
  <c r="NMH104" i="32"/>
  <c r="NMG104" i="32"/>
  <c r="NMF104" i="32"/>
  <c r="NME104" i="32"/>
  <c r="NMD104" i="32"/>
  <c r="NMC104" i="32"/>
  <c r="NMB104" i="32"/>
  <c r="NMA104" i="32"/>
  <c r="NLZ104" i="32"/>
  <c r="NLY104" i="32"/>
  <c r="NLX104" i="32"/>
  <c r="NLW104" i="32"/>
  <c r="NLV104" i="32"/>
  <c r="NLU104" i="32"/>
  <c r="NLT104" i="32"/>
  <c r="NLS104" i="32"/>
  <c r="NLR104" i="32"/>
  <c r="NLQ104" i="32"/>
  <c r="NLP104" i="32"/>
  <c r="NLO104" i="32"/>
  <c r="NLN104" i="32"/>
  <c r="NLM104" i="32"/>
  <c r="NLL104" i="32"/>
  <c r="NLK104" i="32"/>
  <c r="NLJ104" i="32"/>
  <c r="NLI104" i="32"/>
  <c r="NLH104" i="32"/>
  <c r="NLG104" i="32"/>
  <c r="NLF104" i="32"/>
  <c r="NLE104" i="32"/>
  <c r="NLD104" i="32"/>
  <c r="NLC104" i="32"/>
  <c r="NLB104" i="32"/>
  <c r="NLA104" i="32"/>
  <c r="NKZ104" i="32"/>
  <c r="NKY104" i="32"/>
  <c r="NKX104" i="32"/>
  <c r="NKW104" i="32"/>
  <c r="NKV104" i="32"/>
  <c r="NKU104" i="32"/>
  <c r="NKT104" i="32"/>
  <c r="NKS104" i="32"/>
  <c r="NKR104" i="32"/>
  <c r="NKQ104" i="32"/>
  <c r="NKP104" i="32"/>
  <c r="NKO104" i="32"/>
  <c r="NKN104" i="32"/>
  <c r="NKM104" i="32"/>
  <c r="NKL104" i="32"/>
  <c r="NKK104" i="32"/>
  <c r="NKJ104" i="32"/>
  <c r="NKI104" i="32"/>
  <c r="NKH104" i="32"/>
  <c r="NKG104" i="32"/>
  <c r="NKF104" i="32"/>
  <c r="NKE104" i="32"/>
  <c r="NKD104" i="32"/>
  <c r="NKC104" i="32"/>
  <c r="NKB104" i="32"/>
  <c r="NKA104" i="32"/>
  <c r="NJZ104" i="32"/>
  <c r="NJY104" i="32"/>
  <c r="NJX104" i="32"/>
  <c r="NJW104" i="32"/>
  <c r="NJV104" i="32"/>
  <c r="NJU104" i="32"/>
  <c r="NJT104" i="32"/>
  <c r="NJS104" i="32"/>
  <c r="NJR104" i="32"/>
  <c r="NJQ104" i="32"/>
  <c r="NJP104" i="32"/>
  <c r="NJO104" i="32"/>
  <c r="NJN104" i="32"/>
  <c r="NJM104" i="32"/>
  <c r="NJL104" i="32"/>
  <c r="NJK104" i="32"/>
  <c r="NJJ104" i="32"/>
  <c r="NJI104" i="32"/>
  <c r="NJH104" i="32"/>
  <c r="NJG104" i="32"/>
  <c r="NJF104" i="32"/>
  <c r="NJE104" i="32"/>
  <c r="NJD104" i="32"/>
  <c r="NJC104" i="32"/>
  <c r="NJB104" i="32"/>
  <c r="NJA104" i="32"/>
  <c r="NIZ104" i="32"/>
  <c r="NIY104" i="32"/>
  <c r="NIX104" i="32"/>
  <c r="NIW104" i="32"/>
  <c r="NIV104" i="32"/>
  <c r="NIU104" i="32"/>
  <c r="NIT104" i="32"/>
  <c r="NIS104" i="32"/>
  <c r="NIR104" i="32"/>
  <c r="NIQ104" i="32"/>
  <c r="NIP104" i="32"/>
  <c r="NIO104" i="32"/>
  <c r="NIN104" i="32"/>
  <c r="NIM104" i="32"/>
  <c r="NIL104" i="32"/>
  <c r="NIK104" i="32"/>
  <c r="NIJ104" i="32"/>
  <c r="NII104" i="32"/>
  <c r="NIH104" i="32"/>
  <c r="NIG104" i="32"/>
  <c r="NIF104" i="32"/>
  <c r="NIE104" i="32"/>
  <c r="NID104" i="32"/>
  <c r="NIC104" i="32"/>
  <c r="NIB104" i="32"/>
  <c r="NIA104" i="32"/>
  <c r="NHZ104" i="32"/>
  <c r="NHY104" i="32"/>
  <c r="NHX104" i="32"/>
  <c r="NHW104" i="32"/>
  <c r="NHV104" i="32"/>
  <c r="NHU104" i="32"/>
  <c r="NHT104" i="32"/>
  <c r="NHS104" i="32"/>
  <c r="NHR104" i="32"/>
  <c r="NHQ104" i="32"/>
  <c r="NHP104" i="32"/>
  <c r="NHO104" i="32"/>
  <c r="NHN104" i="32"/>
  <c r="NHM104" i="32"/>
  <c r="NHL104" i="32"/>
  <c r="NHK104" i="32"/>
  <c r="NHJ104" i="32"/>
  <c r="NHI104" i="32"/>
  <c r="NHH104" i="32"/>
  <c r="NHG104" i="32"/>
  <c r="NHF104" i="32"/>
  <c r="NHE104" i="32"/>
  <c r="NHD104" i="32"/>
  <c r="NHC104" i="32"/>
  <c r="NHB104" i="32"/>
  <c r="NHA104" i="32"/>
  <c r="NGZ104" i="32"/>
  <c r="NGY104" i="32"/>
  <c r="NGX104" i="32"/>
  <c r="NGW104" i="32"/>
  <c r="NGV104" i="32"/>
  <c r="NGU104" i="32"/>
  <c r="NGT104" i="32"/>
  <c r="NGS104" i="32"/>
  <c r="NGR104" i="32"/>
  <c r="NGQ104" i="32"/>
  <c r="NGP104" i="32"/>
  <c r="NGO104" i="32"/>
  <c r="NGN104" i="32"/>
  <c r="NGM104" i="32"/>
  <c r="NGL104" i="32"/>
  <c r="NGK104" i="32"/>
  <c r="NGJ104" i="32"/>
  <c r="NGI104" i="32"/>
  <c r="NGH104" i="32"/>
  <c r="NGG104" i="32"/>
  <c r="NGF104" i="32"/>
  <c r="NGE104" i="32"/>
  <c r="NGD104" i="32"/>
  <c r="NGC104" i="32"/>
  <c r="NGB104" i="32"/>
  <c r="NGA104" i="32"/>
  <c r="NFZ104" i="32"/>
  <c r="NFY104" i="32"/>
  <c r="NFX104" i="32"/>
  <c r="NFW104" i="32"/>
  <c r="NFV104" i="32"/>
  <c r="NFU104" i="32"/>
  <c r="NFT104" i="32"/>
  <c r="NFS104" i="32"/>
  <c r="NFR104" i="32"/>
  <c r="NFQ104" i="32"/>
  <c r="NFP104" i="32"/>
  <c r="NFO104" i="32"/>
  <c r="NFN104" i="32"/>
  <c r="NFM104" i="32"/>
  <c r="NFL104" i="32"/>
  <c r="NFK104" i="32"/>
  <c r="NFJ104" i="32"/>
  <c r="NFI104" i="32"/>
  <c r="NFH104" i="32"/>
  <c r="NFG104" i="32"/>
  <c r="NFF104" i="32"/>
  <c r="NFE104" i="32"/>
  <c r="NFD104" i="32"/>
  <c r="NFC104" i="32"/>
  <c r="NFB104" i="32"/>
  <c r="NFA104" i="32"/>
  <c r="NEZ104" i="32"/>
  <c r="NEY104" i="32"/>
  <c r="NEX104" i="32"/>
  <c r="NEW104" i="32"/>
  <c r="NEV104" i="32"/>
  <c r="NEU104" i="32"/>
  <c r="NET104" i="32"/>
  <c r="NES104" i="32"/>
  <c r="NER104" i="32"/>
  <c r="NEQ104" i="32"/>
  <c r="NEP104" i="32"/>
  <c r="NEO104" i="32"/>
  <c r="NEN104" i="32"/>
  <c r="NEM104" i="32"/>
  <c r="NEL104" i="32"/>
  <c r="NEK104" i="32"/>
  <c r="NEJ104" i="32"/>
  <c r="NEI104" i="32"/>
  <c r="NEH104" i="32"/>
  <c r="NEG104" i="32"/>
  <c r="NEF104" i="32"/>
  <c r="NEE104" i="32"/>
  <c r="NED104" i="32"/>
  <c r="NEC104" i="32"/>
  <c r="NEB104" i="32"/>
  <c r="NEA104" i="32"/>
  <c r="NDZ104" i="32"/>
  <c r="NDY104" i="32"/>
  <c r="NDX104" i="32"/>
  <c r="NDW104" i="32"/>
  <c r="NDV104" i="32"/>
  <c r="NDU104" i="32"/>
  <c r="NDT104" i="32"/>
  <c r="NDS104" i="32"/>
  <c r="NDR104" i="32"/>
  <c r="NDQ104" i="32"/>
  <c r="NDP104" i="32"/>
  <c r="NDO104" i="32"/>
  <c r="NDN104" i="32"/>
  <c r="NDM104" i="32"/>
  <c r="NDL104" i="32"/>
  <c r="NDK104" i="32"/>
  <c r="NDJ104" i="32"/>
  <c r="NDI104" i="32"/>
  <c r="NDH104" i="32"/>
  <c r="NDG104" i="32"/>
  <c r="NDF104" i="32"/>
  <c r="NDE104" i="32"/>
  <c r="NDD104" i="32"/>
  <c r="NDC104" i="32"/>
  <c r="NDB104" i="32"/>
  <c r="NDA104" i="32"/>
  <c r="NCZ104" i="32"/>
  <c r="NCY104" i="32"/>
  <c r="NCX104" i="32"/>
  <c r="NCW104" i="32"/>
  <c r="NCV104" i="32"/>
  <c r="NCU104" i="32"/>
  <c r="NCT104" i="32"/>
  <c r="NCS104" i="32"/>
  <c r="NCR104" i="32"/>
  <c r="NCQ104" i="32"/>
  <c r="NCP104" i="32"/>
  <c r="NCO104" i="32"/>
  <c r="NCN104" i="32"/>
  <c r="NCM104" i="32"/>
  <c r="NCL104" i="32"/>
  <c r="NCK104" i="32"/>
  <c r="NCJ104" i="32"/>
  <c r="NCI104" i="32"/>
  <c r="NCH104" i="32"/>
  <c r="NCG104" i="32"/>
  <c r="NCF104" i="32"/>
  <c r="NCE104" i="32"/>
  <c r="NCD104" i="32"/>
  <c r="NCC104" i="32"/>
  <c r="NCB104" i="32"/>
  <c r="NCA104" i="32"/>
  <c r="NBZ104" i="32"/>
  <c r="NBY104" i="32"/>
  <c r="NBX104" i="32"/>
  <c r="NBW104" i="32"/>
  <c r="NBV104" i="32"/>
  <c r="NBU104" i="32"/>
  <c r="NBT104" i="32"/>
  <c r="NBS104" i="32"/>
  <c r="NBR104" i="32"/>
  <c r="NBQ104" i="32"/>
  <c r="NBP104" i="32"/>
  <c r="NBO104" i="32"/>
  <c r="NBN104" i="32"/>
  <c r="NBM104" i="32"/>
  <c r="NBL104" i="32"/>
  <c r="NBK104" i="32"/>
  <c r="NBJ104" i="32"/>
  <c r="NBI104" i="32"/>
  <c r="NBH104" i="32"/>
  <c r="NBG104" i="32"/>
  <c r="NBF104" i="32"/>
  <c r="NBE104" i="32"/>
  <c r="NBD104" i="32"/>
  <c r="NBC104" i="32"/>
  <c r="NBB104" i="32"/>
  <c r="NBA104" i="32"/>
  <c r="NAZ104" i="32"/>
  <c r="NAY104" i="32"/>
  <c r="NAX104" i="32"/>
  <c r="NAW104" i="32"/>
  <c r="NAV104" i="32"/>
  <c r="NAU104" i="32"/>
  <c r="NAT104" i="32"/>
  <c r="NAS104" i="32"/>
  <c r="NAR104" i="32"/>
  <c r="NAQ104" i="32"/>
  <c r="NAP104" i="32"/>
  <c r="NAO104" i="32"/>
  <c r="NAN104" i="32"/>
  <c r="NAM104" i="32"/>
  <c r="NAL104" i="32"/>
  <c r="NAK104" i="32"/>
  <c r="NAJ104" i="32"/>
  <c r="NAI104" i="32"/>
  <c r="NAH104" i="32"/>
  <c r="NAG104" i="32"/>
  <c r="NAF104" i="32"/>
  <c r="NAE104" i="32"/>
  <c r="NAD104" i="32"/>
  <c r="NAC104" i="32"/>
  <c r="NAB104" i="32"/>
  <c r="NAA104" i="32"/>
  <c r="MZZ104" i="32"/>
  <c r="MZY104" i="32"/>
  <c r="MZX104" i="32"/>
  <c r="MZW104" i="32"/>
  <c r="MZV104" i="32"/>
  <c r="MZU104" i="32"/>
  <c r="MZT104" i="32"/>
  <c r="MZS104" i="32"/>
  <c r="MZR104" i="32"/>
  <c r="MZQ104" i="32"/>
  <c r="MZP104" i="32"/>
  <c r="MZO104" i="32"/>
  <c r="MZN104" i="32"/>
  <c r="MZM104" i="32"/>
  <c r="MZL104" i="32"/>
  <c r="MZK104" i="32"/>
  <c r="MZJ104" i="32"/>
  <c r="MZI104" i="32"/>
  <c r="MZH104" i="32"/>
  <c r="MZG104" i="32"/>
  <c r="MZF104" i="32"/>
  <c r="MZE104" i="32"/>
  <c r="MZD104" i="32"/>
  <c r="MZC104" i="32"/>
  <c r="MZB104" i="32"/>
  <c r="MZA104" i="32"/>
  <c r="MYZ104" i="32"/>
  <c r="MYY104" i="32"/>
  <c r="MYX104" i="32"/>
  <c r="MYW104" i="32"/>
  <c r="MYV104" i="32"/>
  <c r="MYU104" i="32"/>
  <c r="MYT104" i="32"/>
  <c r="MYS104" i="32"/>
  <c r="MYR104" i="32"/>
  <c r="MYQ104" i="32"/>
  <c r="MYP104" i="32"/>
  <c r="MYO104" i="32"/>
  <c r="MYN104" i="32"/>
  <c r="MYM104" i="32"/>
  <c r="MYL104" i="32"/>
  <c r="MYK104" i="32"/>
  <c r="MYJ104" i="32"/>
  <c r="MYI104" i="32"/>
  <c r="MYH104" i="32"/>
  <c r="MYG104" i="32"/>
  <c r="MYF104" i="32"/>
  <c r="MYE104" i="32"/>
  <c r="MYD104" i="32"/>
  <c r="MYC104" i="32"/>
  <c r="MYB104" i="32"/>
  <c r="MYA104" i="32"/>
  <c r="MXZ104" i="32"/>
  <c r="MXY104" i="32"/>
  <c r="MXX104" i="32"/>
  <c r="MXW104" i="32"/>
  <c r="MXV104" i="32"/>
  <c r="MXU104" i="32"/>
  <c r="MXT104" i="32"/>
  <c r="MXS104" i="32"/>
  <c r="MXR104" i="32"/>
  <c r="MXQ104" i="32"/>
  <c r="MXP104" i="32"/>
  <c r="MXO104" i="32"/>
  <c r="MXN104" i="32"/>
  <c r="MXM104" i="32"/>
  <c r="MXL104" i="32"/>
  <c r="MXK104" i="32"/>
  <c r="MXJ104" i="32"/>
  <c r="MXI104" i="32"/>
  <c r="MXH104" i="32"/>
  <c r="MXG104" i="32"/>
  <c r="MXF104" i="32"/>
  <c r="MXE104" i="32"/>
  <c r="MXD104" i="32"/>
  <c r="MXC104" i="32"/>
  <c r="MXB104" i="32"/>
  <c r="MXA104" i="32"/>
  <c r="MWZ104" i="32"/>
  <c r="MWY104" i="32"/>
  <c r="MWX104" i="32"/>
  <c r="MWW104" i="32"/>
  <c r="MWV104" i="32"/>
  <c r="MWU104" i="32"/>
  <c r="MWT104" i="32"/>
  <c r="MWS104" i="32"/>
  <c r="MWR104" i="32"/>
  <c r="MWQ104" i="32"/>
  <c r="MWP104" i="32"/>
  <c r="MWO104" i="32"/>
  <c r="MWN104" i="32"/>
  <c r="MWM104" i="32"/>
  <c r="MWL104" i="32"/>
  <c r="MWK104" i="32"/>
  <c r="MWJ104" i="32"/>
  <c r="MWI104" i="32"/>
  <c r="MWH104" i="32"/>
  <c r="MWG104" i="32"/>
  <c r="MWF104" i="32"/>
  <c r="MWE104" i="32"/>
  <c r="MWD104" i="32"/>
  <c r="MWC104" i="32"/>
  <c r="MWB104" i="32"/>
  <c r="MWA104" i="32"/>
  <c r="MVZ104" i="32"/>
  <c r="MVY104" i="32"/>
  <c r="MVX104" i="32"/>
  <c r="MVW104" i="32"/>
  <c r="MVV104" i="32"/>
  <c r="MVU104" i="32"/>
  <c r="MVT104" i="32"/>
  <c r="MVS104" i="32"/>
  <c r="MVR104" i="32"/>
  <c r="MVQ104" i="32"/>
  <c r="MVP104" i="32"/>
  <c r="MVO104" i="32"/>
  <c r="MVN104" i="32"/>
  <c r="MVM104" i="32"/>
  <c r="MVL104" i="32"/>
  <c r="MVK104" i="32"/>
  <c r="MVJ104" i="32"/>
  <c r="MVI104" i="32"/>
  <c r="MVH104" i="32"/>
  <c r="MVG104" i="32"/>
  <c r="MVF104" i="32"/>
  <c r="MVE104" i="32"/>
  <c r="MVD104" i="32"/>
  <c r="MVC104" i="32"/>
  <c r="MVB104" i="32"/>
  <c r="MVA104" i="32"/>
  <c r="MUZ104" i="32"/>
  <c r="MUY104" i="32"/>
  <c r="MUX104" i="32"/>
  <c r="MUW104" i="32"/>
  <c r="MUV104" i="32"/>
  <c r="MUU104" i="32"/>
  <c r="MUT104" i="32"/>
  <c r="MUS104" i="32"/>
  <c r="MUR104" i="32"/>
  <c r="MUQ104" i="32"/>
  <c r="MUP104" i="32"/>
  <c r="MUO104" i="32"/>
  <c r="MUN104" i="32"/>
  <c r="MUM104" i="32"/>
  <c r="MUL104" i="32"/>
  <c r="MUK104" i="32"/>
  <c r="MUJ104" i="32"/>
  <c r="MUI104" i="32"/>
  <c r="MUH104" i="32"/>
  <c r="MUG104" i="32"/>
  <c r="MUF104" i="32"/>
  <c r="MUE104" i="32"/>
  <c r="MUD104" i="32"/>
  <c r="MUC104" i="32"/>
  <c r="MUB104" i="32"/>
  <c r="MUA104" i="32"/>
  <c r="MTZ104" i="32"/>
  <c r="MTY104" i="32"/>
  <c r="MTX104" i="32"/>
  <c r="MTW104" i="32"/>
  <c r="MTV104" i="32"/>
  <c r="MTU104" i="32"/>
  <c r="MTT104" i="32"/>
  <c r="MTS104" i="32"/>
  <c r="MTR104" i="32"/>
  <c r="MTQ104" i="32"/>
  <c r="MTP104" i="32"/>
  <c r="MTO104" i="32"/>
  <c r="MTN104" i="32"/>
  <c r="MTM104" i="32"/>
  <c r="MTL104" i="32"/>
  <c r="MTK104" i="32"/>
  <c r="MTJ104" i="32"/>
  <c r="MTI104" i="32"/>
  <c r="MTH104" i="32"/>
  <c r="MTG104" i="32"/>
  <c r="MTF104" i="32"/>
  <c r="MTE104" i="32"/>
  <c r="MTD104" i="32"/>
  <c r="MTC104" i="32"/>
  <c r="MTB104" i="32"/>
  <c r="MTA104" i="32"/>
  <c r="MSZ104" i="32"/>
  <c r="MSY104" i="32"/>
  <c r="MSX104" i="32"/>
  <c r="MSW104" i="32"/>
  <c r="MSV104" i="32"/>
  <c r="MSU104" i="32"/>
  <c r="MST104" i="32"/>
  <c r="MSS104" i="32"/>
  <c r="MSR104" i="32"/>
  <c r="MSQ104" i="32"/>
  <c r="MSP104" i="32"/>
  <c r="MSO104" i="32"/>
  <c r="MSN104" i="32"/>
  <c r="MSM104" i="32"/>
  <c r="MSL104" i="32"/>
  <c r="MSK104" i="32"/>
  <c r="MSJ104" i="32"/>
  <c r="MSI104" i="32"/>
  <c r="MSH104" i="32"/>
  <c r="MSG104" i="32"/>
  <c r="MSF104" i="32"/>
  <c r="MSE104" i="32"/>
  <c r="MSD104" i="32"/>
  <c r="MSC104" i="32"/>
  <c r="MSB104" i="32"/>
  <c r="MSA104" i="32"/>
  <c r="MRZ104" i="32"/>
  <c r="MRY104" i="32"/>
  <c r="MRX104" i="32"/>
  <c r="MRW104" i="32"/>
  <c r="MRV104" i="32"/>
  <c r="MRU104" i="32"/>
  <c r="MRT104" i="32"/>
  <c r="MRS104" i="32"/>
  <c r="MRR104" i="32"/>
  <c r="MRQ104" i="32"/>
  <c r="MRP104" i="32"/>
  <c r="MRO104" i="32"/>
  <c r="MRN104" i="32"/>
  <c r="MRM104" i="32"/>
  <c r="MRL104" i="32"/>
  <c r="MRK104" i="32"/>
  <c r="MRJ104" i="32"/>
  <c r="MRI104" i="32"/>
  <c r="MRH104" i="32"/>
  <c r="MRG104" i="32"/>
  <c r="MRF104" i="32"/>
  <c r="MRE104" i="32"/>
  <c r="MRD104" i="32"/>
  <c r="MRC104" i="32"/>
  <c r="MRB104" i="32"/>
  <c r="MRA104" i="32"/>
  <c r="MQZ104" i="32"/>
  <c r="MQY104" i="32"/>
  <c r="MQX104" i="32"/>
  <c r="MQW104" i="32"/>
  <c r="MQV104" i="32"/>
  <c r="MQU104" i="32"/>
  <c r="MQT104" i="32"/>
  <c r="MQS104" i="32"/>
  <c r="MQR104" i="32"/>
  <c r="MQQ104" i="32"/>
  <c r="MQP104" i="32"/>
  <c r="MQO104" i="32"/>
  <c r="MQN104" i="32"/>
  <c r="MQM104" i="32"/>
  <c r="MQL104" i="32"/>
  <c r="MQK104" i="32"/>
  <c r="MQJ104" i="32"/>
  <c r="MQI104" i="32"/>
  <c r="MQH104" i="32"/>
  <c r="MQG104" i="32"/>
  <c r="MQF104" i="32"/>
  <c r="MQE104" i="32"/>
  <c r="MQD104" i="32"/>
  <c r="MQC104" i="32"/>
  <c r="MQB104" i="32"/>
  <c r="MQA104" i="32"/>
  <c r="MPZ104" i="32"/>
  <c r="MPY104" i="32"/>
  <c r="MPX104" i="32"/>
  <c r="MPW104" i="32"/>
  <c r="MPV104" i="32"/>
  <c r="MPU104" i="32"/>
  <c r="MPT104" i="32"/>
  <c r="MPS104" i="32"/>
  <c r="MPR104" i="32"/>
  <c r="MPQ104" i="32"/>
  <c r="MPP104" i="32"/>
  <c r="MPO104" i="32"/>
  <c r="MPN104" i="32"/>
  <c r="MPM104" i="32"/>
  <c r="MPL104" i="32"/>
  <c r="MPK104" i="32"/>
  <c r="MPJ104" i="32"/>
  <c r="MPI104" i="32"/>
  <c r="MPH104" i="32"/>
  <c r="MPG104" i="32"/>
  <c r="MPF104" i="32"/>
  <c r="MPE104" i="32"/>
  <c r="MPD104" i="32"/>
  <c r="MPC104" i="32"/>
  <c r="MPB104" i="32"/>
  <c r="MPA104" i="32"/>
  <c r="MOZ104" i="32"/>
  <c r="MOY104" i="32"/>
  <c r="MOX104" i="32"/>
  <c r="MOW104" i="32"/>
  <c r="MOV104" i="32"/>
  <c r="MOU104" i="32"/>
  <c r="MOT104" i="32"/>
  <c r="MOS104" i="32"/>
  <c r="MOR104" i="32"/>
  <c r="MOQ104" i="32"/>
  <c r="MOP104" i="32"/>
  <c r="MOO104" i="32"/>
  <c r="MON104" i="32"/>
  <c r="MOM104" i="32"/>
  <c r="MOL104" i="32"/>
  <c r="MOK104" i="32"/>
  <c r="MOJ104" i="32"/>
  <c r="MOI104" i="32"/>
  <c r="MOH104" i="32"/>
  <c r="MOG104" i="32"/>
  <c r="MOF104" i="32"/>
  <c r="MOE104" i="32"/>
  <c r="MOD104" i="32"/>
  <c r="MOC104" i="32"/>
  <c r="MOB104" i="32"/>
  <c r="MOA104" i="32"/>
  <c r="MNZ104" i="32"/>
  <c r="MNY104" i="32"/>
  <c r="MNX104" i="32"/>
  <c r="MNW104" i="32"/>
  <c r="MNV104" i="32"/>
  <c r="MNU104" i="32"/>
  <c r="MNT104" i="32"/>
  <c r="MNS104" i="32"/>
  <c r="MNR104" i="32"/>
  <c r="MNQ104" i="32"/>
  <c r="MNP104" i="32"/>
  <c r="MNO104" i="32"/>
  <c r="MNN104" i="32"/>
  <c r="MNM104" i="32"/>
  <c r="MNL104" i="32"/>
  <c r="MNK104" i="32"/>
  <c r="MNJ104" i="32"/>
  <c r="MNI104" i="32"/>
  <c r="MNH104" i="32"/>
  <c r="MNG104" i="32"/>
  <c r="MNF104" i="32"/>
  <c r="MNE104" i="32"/>
  <c r="MND104" i="32"/>
  <c r="MNC104" i="32"/>
  <c r="MNB104" i="32"/>
  <c r="MNA104" i="32"/>
  <c r="MMZ104" i="32"/>
  <c r="MMY104" i="32"/>
  <c r="MMX104" i="32"/>
  <c r="MMW104" i="32"/>
  <c r="MMV104" i="32"/>
  <c r="MMU104" i="32"/>
  <c r="MMT104" i="32"/>
  <c r="MMS104" i="32"/>
  <c r="MMR104" i="32"/>
  <c r="MMQ104" i="32"/>
  <c r="MMP104" i="32"/>
  <c r="MMO104" i="32"/>
  <c r="MMN104" i="32"/>
  <c r="MMM104" i="32"/>
  <c r="MML104" i="32"/>
  <c r="MMK104" i="32"/>
  <c r="MMJ104" i="32"/>
  <c r="MMI104" i="32"/>
  <c r="MMH104" i="32"/>
  <c r="MMG104" i="32"/>
  <c r="MMF104" i="32"/>
  <c r="MME104" i="32"/>
  <c r="MMD104" i="32"/>
  <c r="MMC104" i="32"/>
  <c r="MMB104" i="32"/>
  <c r="MMA104" i="32"/>
  <c r="MLZ104" i="32"/>
  <c r="MLY104" i="32"/>
  <c r="MLX104" i="32"/>
  <c r="MLW104" i="32"/>
  <c r="MLV104" i="32"/>
  <c r="MLU104" i="32"/>
  <c r="MLT104" i="32"/>
  <c r="MLS104" i="32"/>
  <c r="MLR104" i="32"/>
  <c r="MLQ104" i="32"/>
  <c r="MLP104" i="32"/>
  <c r="MLO104" i="32"/>
  <c r="MLN104" i="32"/>
  <c r="MLM104" i="32"/>
  <c r="MLL104" i="32"/>
  <c r="MLK104" i="32"/>
  <c r="MLJ104" i="32"/>
  <c r="MLI104" i="32"/>
  <c r="MLH104" i="32"/>
  <c r="MLG104" i="32"/>
  <c r="MLF104" i="32"/>
  <c r="MLE104" i="32"/>
  <c r="MLD104" i="32"/>
  <c r="MLC104" i="32"/>
  <c r="MLB104" i="32"/>
  <c r="MLA104" i="32"/>
  <c r="MKZ104" i="32"/>
  <c r="MKY104" i="32"/>
  <c r="MKX104" i="32"/>
  <c r="MKW104" i="32"/>
  <c r="MKV104" i="32"/>
  <c r="MKU104" i="32"/>
  <c r="MKT104" i="32"/>
  <c r="MKS104" i="32"/>
  <c r="MKR104" i="32"/>
  <c r="MKQ104" i="32"/>
  <c r="MKP104" i="32"/>
  <c r="MKO104" i="32"/>
  <c r="MKN104" i="32"/>
  <c r="MKM104" i="32"/>
  <c r="MKL104" i="32"/>
  <c r="MKK104" i="32"/>
  <c r="MKJ104" i="32"/>
  <c r="MKI104" i="32"/>
  <c r="MKH104" i="32"/>
  <c r="MKG104" i="32"/>
  <c r="MKF104" i="32"/>
  <c r="MKE104" i="32"/>
  <c r="MKD104" i="32"/>
  <c r="MKC104" i="32"/>
  <c r="MKB104" i="32"/>
  <c r="MKA104" i="32"/>
  <c r="MJZ104" i="32"/>
  <c r="MJY104" i="32"/>
  <c r="MJX104" i="32"/>
  <c r="MJW104" i="32"/>
  <c r="MJV104" i="32"/>
  <c r="MJU104" i="32"/>
  <c r="MJT104" i="32"/>
  <c r="MJS104" i="32"/>
  <c r="MJR104" i="32"/>
  <c r="MJQ104" i="32"/>
  <c r="MJP104" i="32"/>
  <c r="MJO104" i="32"/>
  <c r="MJN104" i="32"/>
  <c r="MJM104" i="32"/>
  <c r="MJL104" i="32"/>
  <c r="MJK104" i="32"/>
  <c r="MJJ104" i="32"/>
  <c r="MJI104" i="32"/>
  <c r="MJH104" i="32"/>
  <c r="MJG104" i="32"/>
  <c r="MJF104" i="32"/>
  <c r="MJE104" i="32"/>
  <c r="MJD104" i="32"/>
  <c r="MJC104" i="32"/>
  <c r="MJB104" i="32"/>
  <c r="MJA104" i="32"/>
  <c r="MIZ104" i="32"/>
  <c r="MIY104" i="32"/>
  <c r="MIX104" i="32"/>
  <c r="MIW104" i="32"/>
  <c r="MIV104" i="32"/>
  <c r="MIU104" i="32"/>
  <c r="MIT104" i="32"/>
  <c r="MIS104" i="32"/>
  <c r="MIR104" i="32"/>
  <c r="MIQ104" i="32"/>
  <c r="MIP104" i="32"/>
  <c r="MIO104" i="32"/>
  <c r="MIN104" i="32"/>
  <c r="MIM104" i="32"/>
  <c r="MIL104" i="32"/>
  <c r="MIK104" i="32"/>
  <c r="MIJ104" i="32"/>
  <c r="MII104" i="32"/>
  <c r="MIH104" i="32"/>
  <c r="MIG104" i="32"/>
  <c r="MIF104" i="32"/>
  <c r="MIE104" i="32"/>
  <c r="MID104" i="32"/>
  <c r="MIC104" i="32"/>
  <c r="MIB104" i="32"/>
  <c r="MIA104" i="32"/>
  <c r="MHZ104" i="32"/>
  <c r="MHY104" i="32"/>
  <c r="MHX104" i="32"/>
  <c r="MHW104" i="32"/>
  <c r="MHV104" i="32"/>
  <c r="MHU104" i="32"/>
  <c r="MHT104" i="32"/>
  <c r="MHS104" i="32"/>
  <c r="MHR104" i="32"/>
  <c r="MHQ104" i="32"/>
  <c r="MHP104" i="32"/>
  <c r="MHO104" i="32"/>
  <c r="MHN104" i="32"/>
  <c r="MHM104" i="32"/>
  <c r="MHL104" i="32"/>
  <c r="MHK104" i="32"/>
  <c r="MHJ104" i="32"/>
  <c r="MHI104" i="32"/>
  <c r="MHH104" i="32"/>
  <c r="MHG104" i="32"/>
  <c r="MHF104" i="32"/>
  <c r="MHE104" i="32"/>
  <c r="MHD104" i="32"/>
  <c r="MHC104" i="32"/>
  <c r="MHB104" i="32"/>
  <c r="MHA104" i="32"/>
  <c r="MGZ104" i="32"/>
  <c r="MGY104" i="32"/>
  <c r="MGX104" i="32"/>
  <c r="MGW104" i="32"/>
  <c r="MGV104" i="32"/>
  <c r="MGU104" i="32"/>
  <c r="MGT104" i="32"/>
  <c r="MGS104" i="32"/>
  <c r="MGR104" i="32"/>
  <c r="MGQ104" i="32"/>
  <c r="MGP104" i="32"/>
  <c r="MGO104" i="32"/>
  <c r="MGN104" i="32"/>
  <c r="MGM104" i="32"/>
  <c r="MGL104" i="32"/>
  <c r="MGK104" i="32"/>
  <c r="MGJ104" i="32"/>
  <c r="MGI104" i="32"/>
  <c r="MGH104" i="32"/>
  <c r="MGG104" i="32"/>
  <c r="MGF104" i="32"/>
  <c r="MGE104" i="32"/>
  <c r="MGD104" i="32"/>
  <c r="MGC104" i="32"/>
  <c r="MGB104" i="32"/>
  <c r="MGA104" i="32"/>
  <c r="MFZ104" i="32"/>
  <c r="MFY104" i="32"/>
  <c r="MFX104" i="32"/>
  <c r="MFW104" i="32"/>
  <c r="MFV104" i="32"/>
  <c r="MFU104" i="32"/>
  <c r="MFT104" i="32"/>
  <c r="MFS104" i="32"/>
  <c r="MFR104" i="32"/>
  <c r="MFQ104" i="32"/>
  <c r="MFP104" i="32"/>
  <c r="MFO104" i="32"/>
  <c r="MFN104" i="32"/>
  <c r="MFM104" i="32"/>
  <c r="MFL104" i="32"/>
  <c r="MFK104" i="32"/>
  <c r="MFJ104" i="32"/>
  <c r="MFI104" i="32"/>
  <c r="MFH104" i="32"/>
  <c r="MFG104" i="32"/>
  <c r="MFF104" i="32"/>
  <c r="MFE104" i="32"/>
  <c r="MFD104" i="32"/>
  <c r="MFC104" i="32"/>
  <c r="MFB104" i="32"/>
  <c r="MFA104" i="32"/>
  <c r="MEZ104" i="32"/>
  <c r="MEY104" i="32"/>
  <c r="MEX104" i="32"/>
  <c r="MEW104" i="32"/>
  <c r="MEV104" i="32"/>
  <c r="MEU104" i="32"/>
  <c r="MET104" i="32"/>
  <c r="MES104" i="32"/>
  <c r="MER104" i="32"/>
  <c r="MEQ104" i="32"/>
  <c r="MEP104" i="32"/>
  <c r="MEO104" i="32"/>
  <c r="MEN104" i="32"/>
  <c r="MEM104" i="32"/>
  <c r="MEL104" i="32"/>
  <c r="MEK104" i="32"/>
  <c r="MEJ104" i="32"/>
  <c r="MEI104" i="32"/>
  <c r="MEH104" i="32"/>
  <c r="MEG104" i="32"/>
  <c r="MEF104" i="32"/>
  <c r="MEE104" i="32"/>
  <c r="MED104" i="32"/>
  <c r="MEC104" i="32"/>
  <c r="MEB104" i="32"/>
  <c r="MEA104" i="32"/>
  <c r="MDZ104" i="32"/>
  <c r="MDY104" i="32"/>
  <c r="MDX104" i="32"/>
  <c r="MDW104" i="32"/>
  <c r="MDV104" i="32"/>
  <c r="MDU104" i="32"/>
  <c r="MDT104" i="32"/>
  <c r="MDS104" i="32"/>
  <c r="MDR104" i="32"/>
  <c r="MDQ104" i="32"/>
  <c r="MDP104" i="32"/>
  <c r="MDO104" i="32"/>
  <c r="MDN104" i="32"/>
  <c r="MDM104" i="32"/>
  <c r="MDL104" i="32"/>
  <c r="MDK104" i="32"/>
  <c r="MDJ104" i="32"/>
  <c r="MDI104" i="32"/>
  <c r="MDH104" i="32"/>
  <c r="MDG104" i="32"/>
  <c r="MDF104" i="32"/>
  <c r="MDE104" i="32"/>
  <c r="MDD104" i="32"/>
  <c r="MDC104" i="32"/>
  <c r="MDB104" i="32"/>
  <c r="MDA104" i="32"/>
  <c r="MCZ104" i="32"/>
  <c r="MCY104" i="32"/>
  <c r="MCX104" i="32"/>
  <c r="MCW104" i="32"/>
  <c r="MCV104" i="32"/>
  <c r="MCU104" i="32"/>
  <c r="MCT104" i="32"/>
  <c r="MCS104" i="32"/>
  <c r="MCR104" i="32"/>
  <c r="MCQ104" i="32"/>
  <c r="MCP104" i="32"/>
  <c r="MCO104" i="32"/>
  <c r="MCN104" i="32"/>
  <c r="MCM104" i="32"/>
  <c r="MCL104" i="32"/>
  <c r="MCK104" i="32"/>
  <c r="MCJ104" i="32"/>
  <c r="MCI104" i="32"/>
  <c r="MCH104" i="32"/>
  <c r="MCG104" i="32"/>
  <c r="MCF104" i="32"/>
  <c r="MCE104" i="32"/>
  <c r="MCD104" i="32"/>
  <c r="MCC104" i="32"/>
  <c r="MCB104" i="32"/>
  <c r="MCA104" i="32"/>
  <c r="MBZ104" i="32"/>
  <c r="MBY104" i="32"/>
  <c r="MBX104" i="32"/>
  <c r="MBW104" i="32"/>
  <c r="MBV104" i="32"/>
  <c r="MBU104" i="32"/>
  <c r="MBT104" i="32"/>
  <c r="MBS104" i="32"/>
  <c r="MBR104" i="32"/>
  <c r="MBQ104" i="32"/>
  <c r="MBP104" i="32"/>
  <c r="MBO104" i="32"/>
  <c r="MBN104" i="32"/>
  <c r="MBM104" i="32"/>
  <c r="MBL104" i="32"/>
  <c r="MBK104" i="32"/>
  <c r="MBJ104" i="32"/>
  <c r="MBI104" i="32"/>
  <c r="MBH104" i="32"/>
  <c r="MBG104" i="32"/>
  <c r="MBF104" i="32"/>
  <c r="MBE104" i="32"/>
  <c r="MBD104" i="32"/>
  <c r="MBC104" i="32"/>
  <c r="MBB104" i="32"/>
  <c r="MBA104" i="32"/>
  <c r="MAZ104" i="32"/>
  <c r="MAY104" i="32"/>
  <c r="MAX104" i="32"/>
  <c r="MAW104" i="32"/>
  <c r="MAV104" i="32"/>
  <c r="MAU104" i="32"/>
  <c r="MAT104" i="32"/>
  <c r="MAS104" i="32"/>
  <c r="MAR104" i="32"/>
  <c r="MAQ104" i="32"/>
  <c r="MAP104" i="32"/>
  <c r="MAO104" i="32"/>
  <c r="MAN104" i="32"/>
  <c r="MAM104" i="32"/>
  <c r="MAL104" i="32"/>
  <c r="MAK104" i="32"/>
  <c r="MAJ104" i="32"/>
  <c r="MAI104" i="32"/>
  <c r="MAH104" i="32"/>
  <c r="MAG104" i="32"/>
  <c r="MAF104" i="32"/>
  <c r="MAE104" i="32"/>
  <c r="MAD104" i="32"/>
  <c r="MAC104" i="32"/>
  <c r="MAB104" i="32"/>
  <c r="MAA104" i="32"/>
  <c r="LZZ104" i="32"/>
  <c r="LZY104" i="32"/>
  <c r="LZX104" i="32"/>
  <c r="LZW104" i="32"/>
  <c r="LZV104" i="32"/>
  <c r="LZU104" i="32"/>
  <c r="LZT104" i="32"/>
  <c r="LZS104" i="32"/>
  <c r="LZR104" i="32"/>
  <c r="LZQ104" i="32"/>
  <c r="LZP104" i="32"/>
  <c r="LZO104" i="32"/>
  <c r="LZN104" i="32"/>
  <c r="LZM104" i="32"/>
  <c r="LZL104" i="32"/>
  <c r="LZK104" i="32"/>
  <c r="LZJ104" i="32"/>
  <c r="LZI104" i="32"/>
  <c r="LZH104" i="32"/>
  <c r="LZG104" i="32"/>
  <c r="LZF104" i="32"/>
  <c r="LZE104" i="32"/>
  <c r="LZD104" i="32"/>
  <c r="LZC104" i="32"/>
  <c r="LZB104" i="32"/>
  <c r="LZA104" i="32"/>
  <c r="LYZ104" i="32"/>
  <c r="LYY104" i="32"/>
  <c r="LYX104" i="32"/>
  <c r="LYW104" i="32"/>
  <c r="LYV104" i="32"/>
  <c r="LYU104" i="32"/>
  <c r="LYT104" i="32"/>
  <c r="LYS104" i="32"/>
  <c r="LYR104" i="32"/>
  <c r="LYQ104" i="32"/>
  <c r="LYP104" i="32"/>
  <c r="LYO104" i="32"/>
  <c r="LYN104" i="32"/>
  <c r="LYM104" i="32"/>
  <c r="LYL104" i="32"/>
  <c r="LYK104" i="32"/>
  <c r="LYJ104" i="32"/>
  <c r="LYI104" i="32"/>
  <c r="LYH104" i="32"/>
  <c r="LYG104" i="32"/>
  <c r="LYF104" i="32"/>
  <c r="LYE104" i="32"/>
  <c r="LYD104" i="32"/>
  <c r="LYC104" i="32"/>
  <c r="LYB104" i="32"/>
  <c r="LYA104" i="32"/>
  <c r="LXZ104" i="32"/>
  <c r="LXY104" i="32"/>
  <c r="LXX104" i="32"/>
  <c r="LXW104" i="32"/>
  <c r="LXV104" i="32"/>
  <c r="LXU104" i="32"/>
  <c r="LXT104" i="32"/>
  <c r="LXS104" i="32"/>
  <c r="LXR104" i="32"/>
  <c r="LXQ104" i="32"/>
  <c r="LXP104" i="32"/>
  <c r="LXO104" i="32"/>
  <c r="LXN104" i="32"/>
  <c r="LXM104" i="32"/>
  <c r="LXL104" i="32"/>
  <c r="LXK104" i="32"/>
  <c r="LXJ104" i="32"/>
  <c r="LXI104" i="32"/>
  <c r="LXH104" i="32"/>
  <c r="LXG104" i="32"/>
  <c r="LXF104" i="32"/>
  <c r="LXE104" i="32"/>
  <c r="LXD104" i="32"/>
  <c r="LXC104" i="32"/>
  <c r="LXB104" i="32"/>
  <c r="LXA104" i="32"/>
  <c r="LWZ104" i="32"/>
  <c r="LWY104" i="32"/>
  <c r="LWX104" i="32"/>
  <c r="LWW104" i="32"/>
  <c r="LWV104" i="32"/>
  <c r="LWU104" i="32"/>
  <c r="LWT104" i="32"/>
  <c r="LWS104" i="32"/>
  <c r="LWR104" i="32"/>
  <c r="LWQ104" i="32"/>
  <c r="LWP104" i="32"/>
  <c r="LWO104" i="32"/>
  <c r="LWN104" i="32"/>
  <c r="LWM104" i="32"/>
  <c r="LWL104" i="32"/>
  <c r="LWK104" i="32"/>
  <c r="LWJ104" i="32"/>
  <c r="LWI104" i="32"/>
  <c r="LWH104" i="32"/>
  <c r="LWG104" i="32"/>
  <c r="LWF104" i="32"/>
  <c r="LWE104" i="32"/>
  <c r="LWD104" i="32"/>
  <c r="LWC104" i="32"/>
  <c r="LWB104" i="32"/>
  <c r="LWA104" i="32"/>
  <c r="LVZ104" i="32"/>
  <c r="LVY104" i="32"/>
  <c r="LVX104" i="32"/>
  <c r="LVW104" i="32"/>
  <c r="LVV104" i="32"/>
  <c r="LVU104" i="32"/>
  <c r="LVT104" i="32"/>
  <c r="LVS104" i="32"/>
  <c r="LVR104" i="32"/>
  <c r="LVQ104" i="32"/>
  <c r="LVP104" i="32"/>
  <c r="LVO104" i="32"/>
  <c r="LVN104" i="32"/>
  <c r="LVM104" i="32"/>
  <c r="LVL104" i="32"/>
  <c r="LVK104" i="32"/>
  <c r="LVJ104" i="32"/>
  <c r="LVI104" i="32"/>
  <c r="LVH104" i="32"/>
  <c r="LVG104" i="32"/>
  <c r="LVF104" i="32"/>
  <c r="LVE104" i="32"/>
  <c r="LVD104" i="32"/>
  <c r="LVC104" i="32"/>
  <c r="LVB104" i="32"/>
  <c r="LVA104" i="32"/>
  <c r="LUZ104" i="32"/>
  <c r="LUY104" i="32"/>
  <c r="LUX104" i="32"/>
  <c r="LUW104" i="32"/>
  <c r="LUV104" i="32"/>
  <c r="LUU104" i="32"/>
  <c r="LUT104" i="32"/>
  <c r="LUS104" i="32"/>
  <c r="LUR104" i="32"/>
  <c r="LUQ104" i="32"/>
  <c r="LUP104" i="32"/>
  <c r="LUO104" i="32"/>
  <c r="LUN104" i="32"/>
  <c r="LUM104" i="32"/>
  <c r="LUL104" i="32"/>
  <c r="LUK104" i="32"/>
  <c r="LUJ104" i="32"/>
  <c r="LUI104" i="32"/>
  <c r="LUH104" i="32"/>
  <c r="LUG104" i="32"/>
  <c r="LUF104" i="32"/>
  <c r="LUE104" i="32"/>
  <c r="LUD104" i="32"/>
  <c r="LUC104" i="32"/>
  <c r="LUB104" i="32"/>
  <c r="LUA104" i="32"/>
  <c r="LTZ104" i="32"/>
  <c r="LTY104" i="32"/>
  <c r="LTX104" i="32"/>
  <c r="LTW104" i="32"/>
  <c r="LTV104" i="32"/>
  <c r="LTU104" i="32"/>
  <c r="LTT104" i="32"/>
  <c r="LTS104" i="32"/>
  <c r="LTR104" i="32"/>
  <c r="LTQ104" i="32"/>
  <c r="LTP104" i="32"/>
  <c r="LTO104" i="32"/>
  <c r="LTN104" i="32"/>
  <c r="LTM104" i="32"/>
  <c r="LTL104" i="32"/>
  <c r="LTK104" i="32"/>
  <c r="LTJ104" i="32"/>
  <c r="LTI104" i="32"/>
  <c r="LTH104" i="32"/>
  <c r="LTG104" i="32"/>
  <c r="LTF104" i="32"/>
  <c r="LTE104" i="32"/>
  <c r="LTD104" i="32"/>
  <c r="LTC104" i="32"/>
  <c r="LTB104" i="32"/>
  <c r="LTA104" i="32"/>
  <c r="LSZ104" i="32"/>
  <c r="LSY104" i="32"/>
  <c r="LSX104" i="32"/>
  <c r="LSW104" i="32"/>
  <c r="LSV104" i="32"/>
  <c r="LSU104" i="32"/>
  <c r="LST104" i="32"/>
  <c r="LSS104" i="32"/>
  <c r="LSR104" i="32"/>
  <c r="LSQ104" i="32"/>
  <c r="LSP104" i="32"/>
  <c r="LSO104" i="32"/>
  <c r="LSN104" i="32"/>
  <c r="LSM104" i="32"/>
  <c r="LSL104" i="32"/>
  <c r="LSK104" i="32"/>
  <c r="LSJ104" i="32"/>
  <c r="LSI104" i="32"/>
  <c r="LSH104" i="32"/>
  <c r="LSG104" i="32"/>
  <c r="LSF104" i="32"/>
  <c r="LSE104" i="32"/>
  <c r="LSD104" i="32"/>
  <c r="LSC104" i="32"/>
  <c r="LSB104" i="32"/>
  <c r="LSA104" i="32"/>
  <c r="LRZ104" i="32"/>
  <c r="LRY104" i="32"/>
  <c r="LRX104" i="32"/>
  <c r="LRW104" i="32"/>
  <c r="LRV104" i="32"/>
  <c r="LRU104" i="32"/>
  <c r="LRT104" i="32"/>
  <c r="LRS104" i="32"/>
  <c r="LRR104" i="32"/>
  <c r="LRQ104" i="32"/>
  <c r="LRP104" i="32"/>
  <c r="LRO104" i="32"/>
  <c r="LRN104" i="32"/>
  <c r="LRM104" i="32"/>
  <c r="LRL104" i="32"/>
  <c r="LRK104" i="32"/>
  <c r="LRJ104" i="32"/>
  <c r="LRI104" i="32"/>
  <c r="LRH104" i="32"/>
  <c r="LRG104" i="32"/>
  <c r="LRF104" i="32"/>
  <c r="LRE104" i="32"/>
  <c r="LRD104" i="32"/>
  <c r="LRC104" i="32"/>
  <c r="LRB104" i="32"/>
  <c r="LRA104" i="32"/>
  <c r="LQZ104" i="32"/>
  <c r="LQY104" i="32"/>
  <c r="LQX104" i="32"/>
  <c r="LQW104" i="32"/>
  <c r="LQV104" i="32"/>
  <c r="LQU104" i="32"/>
  <c r="LQT104" i="32"/>
  <c r="LQS104" i="32"/>
  <c r="LQR104" i="32"/>
  <c r="LQQ104" i="32"/>
  <c r="LQP104" i="32"/>
  <c r="LQO104" i="32"/>
  <c r="LQN104" i="32"/>
  <c r="LQM104" i="32"/>
  <c r="LQL104" i="32"/>
  <c r="LQK104" i="32"/>
  <c r="LQJ104" i="32"/>
  <c r="LQI104" i="32"/>
  <c r="LQH104" i="32"/>
  <c r="LQG104" i="32"/>
  <c r="LQF104" i="32"/>
  <c r="LQE104" i="32"/>
  <c r="LQD104" i="32"/>
  <c r="LQC104" i="32"/>
  <c r="LQB104" i="32"/>
  <c r="LQA104" i="32"/>
  <c r="LPZ104" i="32"/>
  <c r="LPY104" i="32"/>
  <c r="LPX104" i="32"/>
  <c r="LPW104" i="32"/>
  <c r="LPV104" i="32"/>
  <c r="LPU104" i="32"/>
  <c r="LPT104" i="32"/>
  <c r="LPS104" i="32"/>
  <c r="LPR104" i="32"/>
  <c r="LPQ104" i="32"/>
  <c r="LPP104" i="32"/>
  <c r="LPO104" i="32"/>
  <c r="LPN104" i="32"/>
  <c r="LPM104" i="32"/>
  <c r="LPL104" i="32"/>
  <c r="LPK104" i="32"/>
  <c r="LPJ104" i="32"/>
  <c r="LPI104" i="32"/>
  <c r="LPH104" i="32"/>
  <c r="LPG104" i="32"/>
  <c r="LPF104" i="32"/>
  <c r="LPE104" i="32"/>
  <c r="LPD104" i="32"/>
  <c r="LPC104" i="32"/>
  <c r="LPB104" i="32"/>
  <c r="LPA104" i="32"/>
  <c r="LOZ104" i="32"/>
  <c r="LOY104" i="32"/>
  <c r="LOX104" i="32"/>
  <c r="LOW104" i="32"/>
  <c r="LOV104" i="32"/>
  <c r="LOU104" i="32"/>
  <c r="LOT104" i="32"/>
  <c r="LOS104" i="32"/>
  <c r="LOR104" i="32"/>
  <c r="LOQ104" i="32"/>
  <c r="LOP104" i="32"/>
  <c r="LOO104" i="32"/>
  <c r="LON104" i="32"/>
  <c r="LOM104" i="32"/>
  <c r="LOL104" i="32"/>
  <c r="LOK104" i="32"/>
  <c r="LOJ104" i="32"/>
  <c r="LOI104" i="32"/>
  <c r="LOH104" i="32"/>
  <c r="LOG104" i="32"/>
  <c r="LOF104" i="32"/>
  <c r="LOE104" i="32"/>
  <c r="LOD104" i="32"/>
  <c r="LOC104" i="32"/>
  <c r="LOB104" i="32"/>
  <c r="LOA104" i="32"/>
  <c r="LNZ104" i="32"/>
  <c r="LNY104" i="32"/>
  <c r="LNX104" i="32"/>
  <c r="LNW104" i="32"/>
  <c r="LNV104" i="32"/>
  <c r="LNU104" i="32"/>
  <c r="LNT104" i="32"/>
  <c r="LNS104" i="32"/>
  <c r="LNR104" i="32"/>
  <c r="LNQ104" i="32"/>
  <c r="LNP104" i="32"/>
  <c r="LNO104" i="32"/>
  <c r="LNN104" i="32"/>
  <c r="LNM104" i="32"/>
  <c r="LNL104" i="32"/>
  <c r="LNK104" i="32"/>
  <c r="LNJ104" i="32"/>
  <c r="LNI104" i="32"/>
  <c r="LNH104" i="32"/>
  <c r="LNG104" i="32"/>
  <c r="LNF104" i="32"/>
  <c r="LNE104" i="32"/>
  <c r="LND104" i="32"/>
  <c r="LNC104" i="32"/>
  <c r="LNB104" i="32"/>
  <c r="LNA104" i="32"/>
  <c r="LMZ104" i="32"/>
  <c r="LMY104" i="32"/>
  <c r="LMX104" i="32"/>
  <c r="LMW104" i="32"/>
  <c r="LMV104" i="32"/>
  <c r="LMU104" i="32"/>
  <c r="LMT104" i="32"/>
  <c r="LMS104" i="32"/>
  <c r="LMR104" i="32"/>
  <c r="LMQ104" i="32"/>
  <c r="LMP104" i="32"/>
  <c r="LMO104" i="32"/>
  <c r="LMN104" i="32"/>
  <c r="LMM104" i="32"/>
  <c r="LML104" i="32"/>
  <c r="LMK104" i="32"/>
  <c r="LMJ104" i="32"/>
  <c r="LMI104" i="32"/>
  <c r="LMH104" i="32"/>
  <c r="LMG104" i="32"/>
  <c r="LMF104" i="32"/>
  <c r="LME104" i="32"/>
  <c r="LMD104" i="32"/>
  <c r="LMC104" i="32"/>
  <c r="LMB104" i="32"/>
  <c r="LMA104" i="32"/>
  <c r="LLZ104" i="32"/>
  <c r="LLY104" i="32"/>
  <c r="LLX104" i="32"/>
  <c r="LLW104" i="32"/>
  <c r="LLV104" i="32"/>
  <c r="LLU104" i="32"/>
  <c r="LLT104" i="32"/>
  <c r="LLS104" i="32"/>
  <c r="LLR104" i="32"/>
  <c r="LLQ104" i="32"/>
  <c r="LLP104" i="32"/>
  <c r="LLO104" i="32"/>
  <c r="LLN104" i="32"/>
  <c r="LLM104" i="32"/>
  <c r="LLL104" i="32"/>
  <c r="LLK104" i="32"/>
  <c r="LLJ104" i="32"/>
  <c r="LLI104" i="32"/>
  <c r="LLH104" i="32"/>
  <c r="LLG104" i="32"/>
  <c r="LLF104" i="32"/>
  <c r="LLE104" i="32"/>
  <c r="LLD104" i="32"/>
  <c r="LLC104" i="32"/>
  <c r="LLB104" i="32"/>
  <c r="LLA104" i="32"/>
  <c r="LKZ104" i="32"/>
  <c r="LKY104" i="32"/>
  <c r="LKX104" i="32"/>
  <c r="LKW104" i="32"/>
  <c r="LKV104" i="32"/>
  <c r="LKU104" i="32"/>
  <c r="LKT104" i="32"/>
  <c r="LKS104" i="32"/>
  <c r="LKR104" i="32"/>
  <c r="LKQ104" i="32"/>
  <c r="LKP104" i="32"/>
  <c r="LKO104" i="32"/>
  <c r="LKN104" i="32"/>
  <c r="LKM104" i="32"/>
  <c r="LKL104" i="32"/>
  <c r="LKK104" i="32"/>
  <c r="LKJ104" i="32"/>
  <c r="LKI104" i="32"/>
  <c r="LKH104" i="32"/>
  <c r="LKG104" i="32"/>
  <c r="LKF104" i="32"/>
  <c r="LKE104" i="32"/>
  <c r="LKD104" i="32"/>
  <c r="LKC104" i="32"/>
  <c r="LKB104" i="32"/>
  <c r="LKA104" i="32"/>
  <c r="LJZ104" i="32"/>
  <c r="LJY104" i="32"/>
  <c r="LJX104" i="32"/>
  <c r="LJW104" i="32"/>
  <c r="LJV104" i="32"/>
  <c r="LJU104" i="32"/>
  <c r="LJT104" i="32"/>
  <c r="LJS104" i="32"/>
  <c r="LJR104" i="32"/>
  <c r="LJQ104" i="32"/>
  <c r="LJP104" i="32"/>
  <c r="LJO104" i="32"/>
  <c r="LJN104" i="32"/>
  <c r="LJM104" i="32"/>
  <c r="LJL104" i="32"/>
  <c r="LJK104" i="32"/>
  <c r="LJJ104" i="32"/>
  <c r="LJI104" i="32"/>
  <c r="LJH104" i="32"/>
  <c r="LJG104" i="32"/>
  <c r="LJF104" i="32"/>
  <c r="LJE104" i="32"/>
  <c r="LJD104" i="32"/>
  <c r="LJC104" i="32"/>
  <c r="LJB104" i="32"/>
  <c r="LJA104" i="32"/>
  <c r="LIZ104" i="32"/>
  <c r="LIY104" i="32"/>
  <c r="LIX104" i="32"/>
  <c r="LIW104" i="32"/>
  <c r="LIV104" i="32"/>
  <c r="LIU104" i="32"/>
  <c r="LIT104" i="32"/>
  <c r="LIS104" i="32"/>
  <c r="LIR104" i="32"/>
  <c r="LIQ104" i="32"/>
  <c r="LIP104" i="32"/>
  <c r="LIO104" i="32"/>
  <c r="LIN104" i="32"/>
  <c r="LIM104" i="32"/>
  <c r="LIL104" i="32"/>
  <c r="LIK104" i="32"/>
  <c r="LIJ104" i="32"/>
  <c r="LII104" i="32"/>
  <c r="LIH104" i="32"/>
  <c r="LIG104" i="32"/>
  <c r="LIF104" i="32"/>
  <c r="LIE104" i="32"/>
  <c r="LID104" i="32"/>
  <c r="LIC104" i="32"/>
  <c r="LIB104" i="32"/>
  <c r="LIA104" i="32"/>
  <c r="LHZ104" i="32"/>
  <c r="LHY104" i="32"/>
  <c r="LHX104" i="32"/>
  <c r="LHW104" i="32"/>
  <c r="LHV104" i="32"/>
  <c r="LHU104" i="32"/>
  <c r="LHT104" i="32"/>
  <c r="LHS104" i="32"/>
  <c r="LHR104" i="32"/>
  <c r="LHQ104" i="32"/>
  <c r="LHP104" i="32"/>
  <c r="LHO104" i="32"/>
  <c r="LHN104" i="32"/>
  <c r="LHM104" i="32"/>
  <c r="LHL104" i="32"/>
  <c r="LHK104" i="32"/>
  <c r="LHJ104" i="32"/>
  <c r="LHI104" i="32"/>
  <c r="LHH104" i="32"/>
  <c r="LHG104" i="32"/>
  <c r="LHF104" i="32"/>
  <c r="LHE104" i="32"/>
  <c r="LHD104" i="32"/>
  <c r="LHC104" i="32"/>
  <c r="LHB104" i="32"/>
  <c r="LHA104" i="32"/>
  <c r="LGZ104" i="32"/>
  <c r="LGY104" i="32"/>
  <c r="LGX104" i="32"/>
  <c r="LGW104" i="32"/>
  <c r="LGV104" i="32"/>
  <c r="LGU104" i="32"/>
  <c r="LGT104" i="32"/>
  <c r="LGS104" i="32"/>
  <c r="LGR104" i="32"/>
  <c r="LGQ104" i="32"/>
  <c r="LGP104" i="32"/>
  <c r="LGO104" i="32"/>
  <c r="LGN104" i="32"/>
  <c r="LGM104" i="32"/>
  <c r="LGL104" i="32"/>
  <c r="LGK104" i="32"/>
  <c r="LGJ104" i="32"/>
  <c r="LGI104" i="32"/>
  <c r="LGH104" i="32"/>
  <c r="LGG104" i="32"/>
  <c r="LGF104" i="32"/>
  <c r="LGE104" i="32"/>
  <c r="LGD104" i="32"/>
  <c r="LGC104" i="32"/>
  <c r="LGB104" i="32"/>
  <c r="LGA104" i="32"/>
  <c r="LFZ104" i="32"/>
  <c r="LFY104" i="32"/>
  <c r="LFX104" i="32"/>
  <c r="LFW104" i="32"/>
  <c r="LFV104" i="32"/>
  <c r="LFU104" i="32"/>
  <c r="LFT104" i="32"/>
  <c r="LFS104" i="32"/>
  <c r="LFR104" i="32"/>
  <c r="LFQ104" i="32"/>
  <c r="LFP104" i="32"/>
  <c r="LFO104" i="32"/>
  <c r="LFN104" i="32"/>
  <c r="LFM104" i="32"/>
  <c r="LFL104" i="32"/>
  <c r="LFK104" i="32"/>
  <c r="LFJ104" i="32"/>
  <c r="LFI104" i="32"/>
  <c r="LFH104" i="32"/>
  <c r="LFG104" i="32"/>
  <c r="LFF104" i="32"/>
  <c r="LFE104" i="32"/>
  <c r="LFD104" i="32"/>
  <c r="LFC104" i="32"/>
  <c r="LFB104" i="32"/>
  <c r="LFA104" i="32"/>
  <c r="LEZ104" i="32"/>
  <c r="LEY104" i="32"/>
  <c r="LEX104" i="32"/>
  <c r="LEW104" i="32"/>
  <c r="LEV104" i="32"/>
  <c r="LEU104" i="32"/>
  <c r="LET104" i="32"/>
  <c r="LES104" i="32"/>
  <c r="LER104" i="32"/>
  <c r="LEQ104" i="32"/>
  <c r="LEP104" i="32"/>
  <c r="LEO104" i="32"/>
  <c r="LEN104" i="32"/>
  <c r="LEM104" i="32"/>
  <c r="LEL104" i="32"/>
  <c r="LEK104" i="32"/>
  <c r="LEJ104" i="32"/>
  <c r="LEI104" i="32"/>
  <c r="LEH104" i="32"/>
  <c r="LEG104" i="32"/>
  <c r="LEF104" i="32"/>
  <c r="LEE104" i="32"/>
  <c r="LED104" i="32"/>
  <c r="LEC104" i="32"/>
  <c r="LEB104" i="32"/>
  <c r="LEA104" i="32"/>
  <c r="LDZ104" i="32"/>
  <c r="LDY104" i="32"/>
  <c r="LDX104" i="32"/>
  <c r="LDW104" i="32"/>
  <c r="LDV104" i="32"/>
  <c r="LDU104" i="32"/>
  <c r="LDT104" i="32"/>
  <c r="LDS104" i="32"/>
  <c r="LDR104" i="32"/>
  <c r="LDQ104" i="32"/>
  <c r="LDP104" i="32"/>
  <c r="LDO104" i="32"/>
  <c r="LDN104" i="32"/>
  <c r="LDM104" i="32"/>
  <c r="LDL104" i="32"/>
  <c r="LDK104" i="32"/>
  <c r="LDJ104" i="32"/>
  <c r="LDI104" i="32"/>
  <c r="LDH104" i="32"/>
  <c r="LDG104" i="32"/>
  <c r="LDF104" i="32"/>
  <c r="LDE104" i="32"/>
  <c r="LDD104" i="32"/>
  <c r="LDC104" i="32"/>
  <c r="LDB104" i="32"/>
  <c r="LDA104" i="32"/>
  <c r="LCZ104" i="32"/>
  <c r="LCY104" i="32"/>
  <c r="LCX104" i="32"/>
  <c r="LCW104" i="32"/>
  <c r="LCV104" i="32"/>
  <c r="LCU104" i="32"/>
  <c r="LCT104" i="32"/>
  <c r="LCS104" i="32"/>
  <c r="LCR104" i="32"/>
  <c r="LCQ104" i="32"/>
  <c r="LCP104" i="32"/>
  <c r="LCO104" i="32"/>
  <c r="LCN104" i="32"/>
  <c r="LCM104" i="32"/>
  <c r="LCL104" i="32"/>
  <c r="LCK104" i="32"/>
  <c r="LCJ104" i="32"/>
  <c r="LCI104" i="32"/>
  <c r="LCH104" i="32"/>
  <c r="LCG104" i="32"/>
  <c r="LCF104" i="32"/>
  <c r="LCE104" i="32"/>
  <c r="LCD104" i="32"/>
  <c r="LCC104" i="32"/>
  <c r="LCB104" i="32"/>
  <c r="LCA104" i="32"/>
  <c r="LBZ104" i="32"/>
  <c r="LBY104" i="32"/>
  <c r="LBX104" i="32"/>
  <c r="LBW104" i="32"/>
  <c r="LBV104" i="32"/>
  <c r="LBU104" i="32"/>
  <c r="LBT104" i="32"/>
  <c r="LBS104" i="32"/>
  <c r="LBR104" i="32"/>
  <c r="LBQ104" i="32"/>
  <c r="LBP104" i="32"/>
  <c r="LBO104" i="32"/>
  <c r="LBN104" i="32"/>
  <c r="LBM104" i="32"/>
  <c r="LBL104" i="32"/>
  <c r="LBK104" i="32"/>
  <c r="LBJ104" i="32"/>
  <c r="LBI104" i="32"/>
  <c r="LBH104" i="32"/>
  <c r="LBG104" i="32"/>
  <c r="LBF104" i="32"/>
  <c r="LBE104" i="32"/>
  <c r="LBD104" i="32"/>
  <c r="LBC104" i="32"/>
  <c r="LBB104" i="32"/>
  <c r="LBA104" i="32"/>
  <c r="LAZ104" i="32"/>
  <c r="LAY104" i="32"/>
  <c r="LAX104" i="32"/>
  <c r="LAW104" i="32"/>
  <c r="LAV104" i="32"/>
  <c r="LAU104" i="32"/>
  <c r="LAT104" i="32"/>
  <c r="LAS104" i="32"/>
  <c r="LAR104" i="32"/>
  <c r="LAQ104" i="32"/>
  <c r="LAP104" i="32"/>
  <c r="LAO104" i="32"/>
  <c r="LAN104" i="32"/>
  <c r="LAM104" i="32"/>
  <c r="LAL104" i="32"/>
  <c r="LAK104" i="32"/>
  <c r="LAJ104" i="32"/>
  <c r="LAI104" i="32"/>
  <c r="LAH104" i="32"/>
  <c r="LAG104" i="32"/>
  <c r="LAF104" i="32"/>
  <c r="LAE104" i="32"/>
  <c r="LAD104" i="32"/>
  <c r="LAC104" i="32"/>
  <c r="LAB104" i="32"/>
  <c r="LAA104" i="32"/>
  <c r="KZZ104" i="32"/>
  <c r="KZY104" i="32"/>
  <c r="KZX104" i="32"/>
  <c r="KZW104" i="32"/>
  <c r="KZV104" i="32"/>
  <c r="KZU104" i="32"/>
  <c r="KZT104" i="32"/>
  <c r="KZS104" i="32"/>
  <c r="KZR104" i="32"/>
  <c r="KZQ104" i="32"/>
  <c r="KZP104" i="32"/>
  <c r="KZO104" i="32"/>
  <c r="KZN104" i="32"/>
  <c r="KZM104" i="32"/>
  <c r="KZL104" i="32"/>
  <c r="KZK104" i="32"/>
  <c r="KZJ104" i="32"/>
  <c r="KZI104" i="32"/>
  <c r="KZH104" i="32"/>
  <c r="KZG104" i="32"/>
  <c r="KZF104" i="32"/>
  <c r="KZE104" i="32"/>
  <c r="KZD104" i="32"/>
  <c r="KZC104" i="32"/>
  <c r="KZB104" i="32"/>
  <c r="KZA104" i="32"/>
  <c r="KYZ104" i="32"/>
  <c r="KYY104" i="32"/>
  <c r="KYX104" i="32"/>
  <c r="KYW104" i="32"/>
  <c r="KYV104" i="32"/>
  <c r="KYU104" i="32"/>
  <c r="KYT104" i="32"/>
  <c r="KYS104" i="32"/>
  <c r="KYR104" i="32"/>
  <c r="KYQ104" i="32"/>
  <c r="KYP104" i="32"/>
  <c r="KYO104" i="32"/>
  <c r="KYN104" i="32"/>
  <c r="KYM104" i="32"/>
  <c r="KYL104" i="32"/>
  <c r="KYK104" i="32"/>
  <c r="KYJ104" i="32"/>
  <c r="KYI104" i="32"/>
  <c r="KYH104" i="32"/>
  <c r="KYG104" i="32"/>
  <c r="KYF104" i="32"/>
  <c r="KYE104" i="32"/>
  <c r="KYD104" i="32"/>
  <c r="KYC104" i="32"/>
  <c r="KYB104" i="32"/>
  <c r="KYA104" i="32"/>
  <c r="KXZ104" i="32"/>
  <c r="KXY104" i="32"/>
  <c r="KXX104" i="32"/>
  <c r="KXW104" i="32"/>
  <c r="KXV104" i="32"/>
  <c r="KXU104" i="32"/>
  <c r="KXT104" i="32"/>
  <c r="KXS104" i="32"/>
  <c r="KXR104" i="32"/>
  <c r="KXQ104" i="32"/>
  <c r="KXP104" i="32"/>
  <c r="KXO104" i="32"/>
  <c r="KXN104" i="32"/>
  <c r="KXM104" i="32"/>
  <c r="KXL104" i="32"/>
  <c r="KXK104" i="32"/>
  <c r="KXJ104" i="32"/>
  <c r="KXI104" i="32"/>
  <c r="KXH104" i="32"/>
  <c r="KXG104" i="32"/>
  <c r="KXF104" i="32"/>
  <c r="KXE104" i="32"/>
  <c r="KXD104" i="32"/>
  <c r="KXC104" i="32"/>
  <c r="KXB104" i="32"/>
  <c r="KXA104" i="32"/>
  <c r="KWZ104" i="32"/>
  <c r="KWY104" i="32"/>
  <c r="KWX104" i="32"/>
  <c r="KWW104" i="32"/>
  <c r="KWV104" i="32"/>
  <c r="KWU104" i="32"/>
  <c r="KWT104" i="32"/>
  <c r="KWS104" i="32"/>
  <c r="KWR104" i="32"/>
  <c r="KWQ104" i="32"/>
  <c r="KWP104" i="32"/>
  <c r="KWO104" i="32"/>
  <c r="KWN104" i="32"/>
  <c r="KWM104" i="32"/>
  <c r="KWL104" i="32"/>
  <c r="KWK104" i="32"/>
  <c r="KWJ104" i="32"/>
  <c r="KWI104" i="32"/>
  <c r="KWH104" i="32"/>
  <c r="KWG104" i="32"/>
  <c r="KWF104" i="32"/>
  <c r="KWE104" i="32"/>
  <c r="KWD104" i="32"/>
  <c r="KWC104" i="32"/>
  <c r="KWB104" i="32"/>
  <c r="KWA104" i="32"/>
  <c r="KVZ104" i="32"/>
  <c r="KVY104" i="32"/>
  <c r="KVX104" i="32"/>
  <c r="KVW104" i="32"/>
  <c r="KVV104" i="32"/>
  <c r="KVU104" i="32"/>
  <c r="KVT104" i="32"/>
  <c r="KVS104" i="32"/>
  <c r="KVR104" i="32"/>
  <c r="KVQ104" i="32"/>
  <c r="KVP104" i="32"/>
  <c r="KVO104" i="32"/>
  <c r="KVN104" i="32"/>
  <c r="KVM104" i="32"/>
  <c r="KVL104" i="32"/>
  <c r="KVK104" i="32"/>
  <c r="KVJ104" i="32"/>
  <c r="KVI104" i="32"/>
  <c r="KVH104" i="32"/>
  <c r="KVG104" i="32"/>
  <c r="KVF104" i="32"/>
  <c r="KVE104" i="32"/>
  <c r="KVD104" i="32"/>
  <c r="KVC104" i="32"/>
  <c r="KVB104" i="32"/>
  <c r="KVA104" i="32"/>
  <c r="KUZ104" i="32"/>
  <c r="KUY104" i="32"/>
  <c r="KUX104" i="32"/>
  <c r="KUW104" i="32"/>
  <c r="KUV104" i="32"/>
  <c r="KUU104" i="32"/>
  <c r="KUT104" i="32"/>
  <c r="KUS104" i="32"/>
  <c r="KUR104" i="32"/>
  <c r="KUQ104" i="32"/>
  <c r="KUP104" i="32"/>
  <c r="KUO104" i="32"/>
  <c r="KUN104" i="32"/>
  <c r="KUM104" i="32"/>
  <c r="KUL104" i="32"/>
  <c r="KUK104" i="32"/>
  <c r="KUJ104" i="32"/>
  <c r="KUI104" i="32"/>
  <c r="KUH104" i="32"/>
  <c r="KUG104" i="32"/>
  <c r="KUF104" i="32"/>
  <c r="KUE104" i="32"/>
  <c r="KUD104" i="32"/>
  <c r="KUC104" i="32"/>
  <c r="KUB104" i="32"/>
  <c r="KUA104" i="32"/>
  <c r="KTZ104" i="32"/>
  <c r="KTY104" i="32"/>
  <c r="KTX104" i="32"/>
  <c r="KTW104" i="32"/>
  <c r="KTV104" i="32"/>
  <c r="KTU104" i="32"/>
  <c r="KTT104" i="32"/>
  <c r="KTS104" i="32"/>
  <c r="KTR104" i="32"/>
  <c r="KTQ104" i="32"/>
  <c r="KTP104" i="32"/>
  <c r="KTO104" i="32"/>
  <c r="KTN104" i="32"/>
  <c r="KTM104" i="32"/>
  <c r="KTL104" i="32"/>
  <c r="KTK104" i="32"/>
  <c r="KTJ104" i="32"/>
  <c r="KTI104" i="32"/>
  <c r="KTH104" i="32"/>
  <c r="KTG104" i="32"/>
  <c r="KTF104" i="32"/>
  <c r="KTE104" i="32"/>
  <c r="KTD104" i="32"/>
  <c r="KTC104" i="32"/>
  <c r="KTB104" i="32"/>
  <c r="KTA104" i="32"/>
  <c r="KSZ104" i="32"/>
  <c r="KSY104" i="32"/>
  <c r="KSX104" i="32"/>
  <c r="KSW104" i="32"/>
  <c r="KSV104" i="32"/>
  <c r="KSU104" i="32"/>
  <c r="KST104" i="32"/>
  <c r="KSS104" i="32"/>
  <c r="KSR104" i="32"/>
  <c r="KSQ104" i="32"/>
  <c r="KSP104" i="32"/>
  <c r="KSO104" i="32"/>
  <c r="KSN104" i="32"/>
  <c r="KSM104" i="32"/>
  <c r="KSL104" i="32"/>
  <c r="KSK104" i="32"/>
  <c r="KSJ104" i="32"/>
  <c r="KSI104" i="32"/>
  <c r="KSH104" i="32"/>
  <c r="KSG104" i="32"/>
  <c r="KSF104" i="32"/>
  <c r="KSE104" i="32"/>
  <c r="KSD104" i="32"/>
  <c r="KSC104" i="32"/>
  <c r="KSB104" i="32"/>
  <c r="KSA104" i="32"/>
  <c r="KRZ104" i="32"/>
  <c r="KRY104" i="32"/>
  <c r="KRX104" i="32"/>
  <c r="KRW104" i="32"/>
  <c r="KRV104" i="32"/>
  <c r="KRU104" i="32"/>
  <c r="KRT104" i="32"/>
  <c r="KRS104" i="32"/>
  <c r="KRR104" i="32"/>
  <c r="KRQ104" i="32"/>
  <c r="KRP104" i="32"/>
  <c r="KRO104" i="32"/>
  <c r="KRN104" i="32"/>
  <c r="KRM104" i="32"/>
  <c r="KRL104" i="32"/>
  <c r="KRK104" i="32"/>
  <c r="KRJ104" i="32"/>
  <c r="KRI104" i="32"/>
  <c r="KRH104" i="32"/>
  <c r="KRG104" i="32"/>
  <c r="KRF104" i="32"/>
  <c r="KRE104" i="32"/>
  <c r="KRD104" i="32"/>
  <c r="KRC104" i="32"/>
  <c r="KRB104" i="32"/>
  <c r="KRA104" i="32"/>
  <c r="KQZ104" i="32"/>
  <c r="KQY104" i="32"/>
  <c r="KQX104" i="32"/>
  <c r="KQW104" i="32"/>
  <c r="KQV104" i="32"/>
  <c r="KQU104" i="32"/>
  <c r="KQT104" i="32"/>
  <c r="KQS104" i="32"/>
  <c r="KQR104" i="32"/>
  <c r="KQQ104" i="32"/>
  <c r="KQP104" i="32"/>
  <c r="KQO104" i="32"/>
  <c r="KQN104" i="32"/>
  <c r="KQM104" i="32"/>
  <c r="KQL104" i="32"/>
  <c r="KQK104" i="32"/>
  <c r="KQJ104" i="32"/>
  <c r="KQI104" i="32"/>
  <c r="KQH104" i="32"/>
  <c r="KQG104" i="32"/>
  <c r="KQF104" i="32"/>
  <c r="KQE104" i="32"/>
  <c r="KQD104" i="32"/>
  <c r="KQC104" i="32"/>
  <c r="KQB104" i="32"/>
  <c r="KQA104" i="32"/>
  <c r="KPZ104" i="32"/>
  <c r="KPY104" i="32"/>
  <c r="KPX104" i="32"/>
  <c r="KPW104" i="32"/>
  <c r="KPV104" i="32"/>
  <c r="KPU104" i="32"/>
  <c r="KPT104" i="32"/>
  <c r="KPS104" i="32"/>
  <c r="KPR104" i="32"/>
  <c r="KPQ104" i="32"/>
  <c r="KPP104" i="32"/>
  <c r="KPO104" i="32"/>
  <c r="KPN104" i="32"/>
  <c r="KPM104" i="32"/>
  <c r="KPL104" i="32"/>
  <c r="KPK104" i="32"/>
  <c r="KPJ104" i="32"/>
  <c r="KPI104" i="32"/>
  <c r="KPH104" i="32"/>
  <c r="KPG104" i="32"/>
  <c r="KPF104" i="32"/>
  <c r="KPE104" i="32"/>
  <c r="KPD104" i="32"/>
  <c r="KPC104" i="32"/>
  <c r="KPB104" i="32"/>
  <c r="KPA104" i="32"/>
  <c r="KOZ104" i="32"/>
  <c r="KOY104" i="32"/>
  <c r="KOX104" i="32"/>
  <c r="KOW104" i="32"/>
  <c r="KOV104" i="32"/>
  <c r="KOU104" i="32"/>
  <c r="KOT104" i="32"/>
  <c r="KOS104" i="32"/>
  <c r="KOR104" i="32"/>
  <c r="KOQ104" i="32"/>
  <c r="KOP104" i="32"/>
  <c r="KOO104" i="32"/>
  <c r="KON104" i="32"/>
  <c r="KOM104" i="32"/>
  <c r="KOL104" i="32"/>
  <c r="KOK104" i="32"/>
  <c r="KOJ104" i="32"/>
  <c r="KOI104" i="32"/>
  <c r="KOH104" i="32"/>
  <c r="KOG104" i="32"/>
  <c r="KOF104" i="32"/>
  <c r="KOE104" i="32"/>
  <c r="KOD104" i="32"/>
  <c r="KOC104" i="32"/>
  <c r="KOB104" i="32"/>
  <c r="KOA104" i="32"/>
  <c r="KNZ104" i="32"/>
  <c r="KNY104" i="32"/>
  <c r="KNX104" i="32"/>
  <c r="KNW104" i="32"/>
  <c r="KNV104" i="32"/>
  <c r="KNU104" i="32"/>
  <c r="KNT104" i="32"/>
  <c r="KNS104" i="32"/>
  <c r="KNR104" i="32"/>
  <c r="KNQ104" i="32"/>
  <c r="KNP104" i="32"/>
  <c r="KNO104" i="32"/>
  <c r="KNN104" i="32"/>
  <c r="KNM104" i="32"/>
  <c r="KNL104" i="32"/>
  <c r="KNK104" i="32"/>
  <c r="KNJ104" i="32"/>
  <c r="KNI104" i="32"/>
  <c r="KNH104" i="32"/>
  <c r="KNG104" i="32"/>
  <c r="KNF104" i="32"/>
  <c r="KNE104" i="32"/>
  <c r="KND104" i="32"/>
  <c r="KNC104" i="32"/>
  <c r="KNB104" i="32"/>
  <c r="KNA104" i="32"/>
  <c r="KMZ104" i="32"/>
  <c r="KMY104" i="32"/>
  <c r="KMX104" i="32"/>
  <c r="KMW104" i="32"/>
  <c r="KMV104" i="32"/>
  <c r="KMU104" i="32"/>
  <c r="KMT104" i="32"/>
  <c r="KMS104" i="32"/>
  <c r="KMR104" i="32"/>
  <c r="KMQ104" i="32"/>
  <c r="KMP104" i="32"/>
  <c r="KMO104" i="32"/>
  <c r="KMN104" i="32"/>
  <c r="KMM104" i="32"/>
  <c r="KML104" i="32"/>
  <c r="KMK104" i="32"/>
  <c r="KMJ104" i="32"/>
  <c r="KMI104" i="32"/>
  <c r="KMH104" i="32"/>
  <c r="KMG104" i="32"/>
  <c r="KMF104" i="32"/>
  <c r="KME104" i="32"/>
  <c r="KMD104" i="32"/>
  <c r="KMC104" i="32"/>
  <c r="KMB104" i="32"/>
  <c r="KMA104" i="32"/>
  <c r="KLZ104" i="32"/>
  <c r="KLY104" i="32"/>
  <c r="KLX104" i="32"/>
  <c r="KLW104" i="32"/>
  <c r="KLV104" i="32"/>
  <c r="KLU104" i="32"/>
  <c r="KLT104" i="32"/>
  <c r="KLS104" i="32"/>
  <c r="KLR104" i="32"/>
  <c r="KLQ104" i="32"/>
  <c r="KLP104" i="32"/>
  <c r="KLO104" i="32"/>
  <c r="KLN104" i="32"/>
  <c r="KLM104" i="32"/>
  <c r="KLL104" i="32"/>
  <c r="KLK104" i="32"/>
  <c r="KLJ104" i="32"/>
  <c r="KLI104" i="32"/>
  <c r="KLH104" i="32"/>
  <c r="KLG104" i="32"/>
  <c r="KLF104" i="32"/>
  <c r="KLE104" i="32"/>
  <c r="KLD104" i="32"/>
  <c r="KLC104" i="32"/>
  <c r="KLB104" i="32"/>
  <c r="KLA104" i="32"/>
  <c r="KKZ104" i="32"/>
  <c r="KKY104" i="32"/>
  <c r="KKX104" i="32"/>
  <c r="KKW104" i="32"/>
  <c r="KKV104" i="32"/>
  <c r="KKU104" i="32"/>
  <c r="KKT104" i="32"/>
  <c r="KKS104" i="32"/>
  <c r="KKR104" i="32"/>
  <c r="KKQ104" i="32"/>
  <c r="KKP104" i="32"/>
  <c r="KKO104" i="32"/>
  <c r="KKN104" i="32"/>
  <c r="KKM104" i="32"/>
  <c r="KKL104" i="32"/>
  <c r="KKK104" i="32"/>
  <c r="KKJ104" i="32"/>
  <c r="KKI104" i="32"/>
  <c r="KKH104" i="32"/>
  <c r="KKG104" i="32"/>
  <c r="KKF104" i="32"/>
  <c r="KKE104" i="32"/>
  <c r="KKD104" i="32"/>
  <c r="KKC104" i="32"/>
  <c r="KKB104" i="32"/>
  <c r="KKA104" i="32"/>
  <c r="KJZ104" i="32"/>
  <c r="KJY104" i="32"/>
  <c r="KJX104" i="32"/>
  <c r="KJW104" i="32"/>
  <c r="KJV104" i="32"/>
  <c r="KJU104" i="32"/>
  <c r="KJT104" i="32"/>
  <c r="KJS104" i="32"/>
  <c r="KJR104" i="32"/>
  <c r="KJQ104" i="32"/>
  <c r="KJP104" i="32"/>
  <c r="KJO104" i="32"/>
  <c r="KJN104" i="32"/>
  <c r="KJM104" i="32"/>
  <c r="KJL104" i="32"/>
  <c r="KJK104" i="32"/>
  <c r="KJJ104" i="32"/>
  <c r="KJI104" i="32"/>
  <c r="KJH104" i="32"/>
  <c r="KJG104" i="32"/>
  <c r="KJF104" i="32"/>
  <c r="KJE104" i="32"/>
  <c r="KJD104" i="32"/>
  <c r="KJC104" i="32"/>
  <c r="KJB104" i="32"/>
  <c r="KJA104" i="32"/>
  <c r="KIZ104" i="32"/>
  <c r="KIY104" i="32"/>
  <c r="KIX104" i="32"/>
  <c r="KIW104" i="32"/>
  <c r="KIV104" i="32"/>
  <c r="KIU104" i="32"/>
  <c r="KIT104" i="32"/>
  <c r="KIS104" i="32"/>
  <c r="KIR104" i="32"/>
  <c r="KIQ104" i="32"/>
  <c r="KIP104" i="32"/>
  <c r="KIO104" i="32"/>
  <c r="KIN104" i="32"/>
  <c r="KIM104" i="32"/>
  <c r="KIL104" i="32"/>
  <c r="KIK104" i="32"/>
  <c r="KIJ104" i="32"/>
  <c r="KII104" i="32"/>
  <c r="KIH104" i="32"/>
  <c r="KIG104" i="32"/>
  <c r="KIF104" i="32"/>
  <c r="KIE104" i="32"/>
  <c r="KID104" i="32"/>
  <c r="KIC104" i="32"/>
  <c r="KIB104" i="32"/>
  <c r="KIA104" i="32"/>
  <c r="KHZ104" i="32"/>
  <c r="KHY104" i="32"/>
  <c r="KHX104" i="32"/>
  <c r="KHW104" i="32"/>
  <c r="KHV104" i="32"/>
  <c r="KHU104" i="32"/>
  <c r="KHT104" i="32"/>
  <c r="KHS104" i="32"/>
  <c r="KHR104" i="32"/>
  <c r="KHQ104" i="32"/>
  <c r="KHP104" i="32"/>
  <c r="KHO104" i="32"/>
  <c r="KHN104" i="32"/>
  <c r="KHM104" i="32"/>
  <c r="KHL104" i="32"/>
  <c r="KHK104" i="32"/>
  <c r="KHJ104" i="32"/>
  <c r="KHI104" i="32"/>
  <c r="KHH104" i="32"/>
  <c r="KHG104" i="32"/>
  <c r="KHF104" i="32"/>
  <c r="KHE104" i="32"/>
  <c r="KHD104" i="32"/>
  <c r="KHC104" i="32"/>
  <c r="KHB104" i="32"/>
  <c r="KHA104" i="32"/>
  <c r="KGZ104" i="32"/>
  <c r="KGY104" i="32"/>
  <c r="KGX104" i="32"/>
  <c r="KGW104" i="32"/>
  <c r="KGV104" i="32"/>
  <c r="KGU104" i="32"/>
  <c r="KGT104" i="32"/>
  <c r="KGS104" i="32"/>
  <c r="KGR104" i="32"/>
  <c r="KGQ104" i="32"/>
  <c r="KGP104" i="32"/>
  <c r="KGO104" i="32"/>
  <c r="KGN104" i="32"/>
  <c r="KGM104" i="32"/>
  <c r="KGL104" i="32"/>
  <c r="KGK104" i="32"/>
  <c r="KGJ104" i="32"/>
  <c r="KGI104" i="32"/>
  <c r="KGH104" i="32"/>
  <c r="KGG104" i="32"/>
  <c r="KGF104" i="32"/>
  <c r="KGE104" i="32"/>
  <c r="KGD104" i="32"/>
  <c r="KGC104" i="32"/>
  <c r="KGB104" i="32"/>
  <c r="KGA104" i="32"/>
  <c r="KFZ104" i="32"/>
  <c r="KFY104" i="32"/>
  <c r="KFX104" i="32"/>
  <c r="KFW104" i="32"/>
  <c r="KFV104" i="32"/>
  <c r="KFU104" i="32"/>
  <c r="KFT104" i="32"/>
  <c r="KFS104" i="32"/>
  <c r="KFR104" i="32"/>
  <c r="KFQ104" i="32"/>
  <c r="KFP104" i="32"/>
  <c r="KFO104" i="32"/>
  <c r="KFN104" i="32"/>
  <c r="KFM104" i="32"/>
  <c r="KFL104" i="32"/>
  <c r="KFK104" i="32"/>
  <c r="KFJ104" i="32"/>
  <c r="KFI104" i="32"/>
  <c r="KFH104" i="32"/>
  <c r="KFG104" i="32"/>
  <c r="KFF104" i="32"/>
  <c r="KFE104" i="32"/>
  <c r="KFD104" i="32"/>
  <c r="KFC104" i="32"/>
  <c r="KFB104" i="32"/>
  <c r="KFA104" i="32"/>
  <c r="KEZ104" i="32"/>
  <c r="KEY104" i="32"/>
  <c r="KEX104" i="32"/>
  <c r="KEW104" i="32"/>
  <c r="KEV104" i="32"/>
  <c r="KEU104" i="32"/>
  <c r="KET104" i="32"/>
  <c r="KES104" i="32"/>
  <c r="KER104" i="32"/>
  <c r="KEQ104" i="32"/>
  <c r="KEP104" i="32"/>
  <c r="KEO104" i="32"/>
  <c r="KEN104" i="32"/>
  <c r="KEM104" i="32"/>
  <c r="KEL104" i="32"/>
  <c r="KEK104" i="32"/>
  <c r="KEJ104" i="32"/>
  <c r="KEI104" i="32"/>
  <c r="KEH104" i="32"/>
  <c r="KEG104" i="32"/>
  <c r="KEF104" i="32"/>
  <c r="KEE104" i="32"/>
  <c r="KED104" i="32"/>
  <c r="KEC104" i="32"/>
  <c r="KEB104" i="32"/>
  <c r="KEA104" i="32"/>
  <c r="KDZ104" i="32"/>
  <c r="KDY104" i="32"/>
  <c r="KDX104" i="32"/>
  <c r="KDW104" i="32"/>
  <c r="KDV104" i="32"/>
  <c r="KDU104" i="32"/>
  <c r="KDT104" i="32"/>
  <c r="KDS104" i="32"/>
  <c r="KDR104" i="32"/>
  <c r="KDQ104" i="32"/>
  <c r="KDP104" i="32"/>
  <c r="KDO104" i="32"/>
  <c r="KDN104" i="32"/>
  <c r="KDM104" i="32"/>
  <c r="KDL104" i="32"/>
  <c r="KDK104" i="32"/>
  <c r="KDJ104" i="32"/>
  <c r="KDI104" i="32"/>
  <c r="KDH104" i="32"/>
  <c r="KDG104" i="32"/>
  <c r="KDF104" i="32"/>
  <c r="KDE104" i="32"/>
  <c r="KDD104" i="32"/>
  <c r="KDC104" i="32"/>
  <c r="KDB104" i="32"/>
  <c r="KDA104" i="32"/>
  <c r="KCZ104" i="32"/>
  <c r="KCY104" i="32"/>
  <c r="KCX104" i="32"/>
  <c r="KCW104" i="32"/>
  <c r="KCV104" i="32"/>
  <c r="KCU104" i="32"/>
  <c r="KCT104" i="32"/>
  <c r="KCS104" i="32"/>
  <c r="KCR104" i="32"/>
  <c r="KCQ104" i="32"/>
  <c r="KCP104" i="32"/>
  <c r="KCO104" i="32"/>
  <c r="KCN104" i="32"/>
  <c r="KCM104" i="32"/>
  <c r="KCL104" i="32"/>
  <c r="KCK104" i="32"/>
  <c r="KCJ104" i="32"/>
  <c r="KCI104" i="32"/>
  <c r="KCH104" i="32"/>
  <c r="KCG104" i="32"/>
  <c r="KCF104" i="32"/>
  <c r="KCE104" i="32"/>
  <c r="KCD104" i="32"/>
  <c r="KCC104" i="32"/>
  <c r="KCB104" i="32"/>
  <c r="KCA104" i="32"/>
  <c r="KBZ104" i="32"/>
  <c r="KBY104" i="32"/>
  <c r="KBX104" i="32"/>
  <c r="KBW104" i="32"/>
  <c r="KBV104" i="32"/>
  <c r="KBU104" i="32"/>
  <c r="KBT104" i="32"/>
  <c r="KBS104" i="32"/>
  <c r="KBR104" i="32"/>
  <c r="KBQ104" i="32"/>
  <c r="KBP104" i="32"/>
  <c r="KBO104" i="32"/>
  <c r="KBN104" i="32"/>
  <c r="KBM104" i="32"/>
  <c r="KBL104" i="32"/>
  <c r="KBK104" i="32"/>
  <c r="KBJ104" i="32"/>
  <c r="KBI104" i="32"/>
  <c r="KBH104" i="32"/>
  <c r="KBG104" i="32"/>
  <c r="KBF104" i="32"/>
  <c r="KBE104" i="32"/>
  <c r="KBD104" i="32"/>
  <c r="KBC104" i="32"/>
  <c r="KBB104" i="32"/>
  <c r="KBA104" i="32"/>
  <c r="KAZ104" i="32"/>
  <c r="KAY104" i="32"/>
  <c r="KAX104" i="32"/>
  <c r="KAW104" i="32"/>
  <c r="KAV104" i="32"/>
  <c r="KAU104" i="32"/>
  <c r="KAT104" i="32"/>
  <c r="KAS104" i="32"/>
  <c r="KAR104" i="32"/>
  <c r="KAQ104" i="32"/>
  <c r="KAP104" i="32"/>
  <c r="KAO104" i="32"/>
  <c r="KAN104" i="32"/>
  <c r="KAM104" i="32"/>
  <c r="KAL104" i="32"/>
  <c r="KAK104" i="32"/>
  <c r="KAJ104" i="32"/>
  <c r="KAI104" i="32"/>
  <c r="KAH104" i="32"/>
  <c r="KAG104" i="32"/>
  <c r="KAF104" i="32"/>
  <c r="KAE104" i="32"/>
  <c r="KAD104" i="32"/>
  <c r="KAC104" i="32"/>
  <c r="KAB104" i="32"/>
  <c r="KAA104" i="32"/>
  <c r="JZZ104" i="32"/>
  <c r="JZY104" i="32"/>
  <c r="JZX104" i="32"/>
  <c r="JZW104" i="32"/>
  <c r="JZV104" i="32"/>
  <c r="JZU104" i="32"/>
  <c r="JZT104" i="32"/>
  <c r="JZS104" i="32"/>
  <c r="JZR104" i="32"/>
  <c r="JZQ104" i="32"/>
  <c r="JZP104" i="32"/>
  <c r="JZO104" i="32"/>
  <c r="JZN104" i="32"/>
  <c r="JZM104" i="32"/>
  <c r="JZL104" i="32"/>
  <c r="JZK104" i="32"/>
  <c r="JZJ104" i="32"/>
  <c r="JZI104" i="32"/>
  <c r="JZH104" i="32"/>
  <c r="JZG104" i="32"/>
  <c r="JZF104" i="32"/>
  <c r="JZE104" i="32"/>
  <c r="JZD104" i="32"/>
  <c r="JZC104" i="32"/>
  <c r="JZB104" i="32"/>
  <c r="JZA104" i="32"/>
  <c r="JYZ104" i="32"/>
  <c r="JYY104" i="32"/>
  <c r="JYX104" i="32"/>
  <c r="JYW104" i="32"/>
  <c r="JYV104" i="32"/>
  <c r="JYU104" i="32"/>
  <c r="JYT104" i="32"/>
  <c r="JYS104" i="32"/>
  <c r="JYR104" i="32"/>
  <c r="JYQ104" i="32"/>
  <c r="JYP104" i="32"/>
  <c r="JYO104" i="32"/>
  <c r="JYN104" i="32"/>
  <c r="JYM104" i="32"/>
  <c r="JYL104" i="32"/>
  <c r="JYK104" i="32"/>
  <c r="JYJ104" i="32"/>
  <c r="JYI104" i="32"/>
  <c r="JYH104" i="32"/>
  <c r="JYG104" i="32"/>
  <c r="JYF104" i="32"/>
  <c r="JYE104" i="32"/>
  <c r="JYD104" i="32"/>
  <c r="JYC104" i="32"/>
  <c r="JYB104" i="32"/>
  <c r="JYA104" i="32"/>
  <c r="JXZ104" i="32"/>
  <c r="JXY104" i="32"/>
  <c r="JXX104" i="32"/>
  <c r="JXW104" i="32"/>
  <c r="JXV104" i="32"/>
  <c r="JXU104" i="32"/>
  <c r="JXT104" i="32"/>
  <c r="JXS104" i="32"/>
  <c r="JXR104" i="32"/>
  <c r="JXQ104" i="32"/>
  <c r="JXP104" i="32"/>
  <c r="JXO104" i="32"/>
  <c r="JXN104" i="32"/>
  <c r="JXM104" i="32"/>
  <c r="JXL104" i="32"/>
  <c r="JXK104" i="32"/>
  <c r="JXJ104" i="32"/>
  <c r="JXI104" i="32"/>
  <c r="JXH104" i="32"/>
  <c r="JXG104" i="32"/>
  <c r="JXF104" i="32"/>
  <c r="JXE104" i="32"/>
  <c r="JXD104" i="32"/>
  <c r="JXC104" i="32"/>
  <c r="JXB104" i="32"/>
  <c r="JXA104" i="32"/>
  <c r="JWZ104" i="32"/>
  <c r="JWY104" i="32"/>
  <c r="JWX104" i="32"/>
  <c r="JWW104" i="32"/>
  <c r="JWV104" i="32"/>
  <c r="JWU104" i="32"/>
  <c r="JWT104" i="32"/>
  <c r="JWS104" i="32"/>
  <c r="JWR104" i="32"/>
  <c r="JWQ104" i="32"/>
  <c r="JWP104" i="32"/>
  <c r="JWO104" i="32"/>
  <c r="JWN104" i="32"/>
  <c r="JWM104" i="32"/>
  <c r="JWL104" i="32"/>
  <c r="JWK104" i="32"/>
  <c r="JWJ104" i="32"/>
  <c r="JWI104" i="32"/>
  <c r="JWH104" i="32"/>
  <c r="JWG104" i="32"/>
  <c r="JWF104" i="32"/>
  <c r="JWE104" i="32"/>
  <c r="JWD104" i="32"/>
  <c r="JWC104" i="32"/>
  <c r="JWB104" i="32"/>
  <c r="JWA104" i="32"/>
  <c r="JVZ104" i="32"/>
  <c r="JVY104" i="32"/>
  <c r="JVX104" i="32"/>
  <c r="JVW104" i="32"/>
  <c r="JVV104" i="32"/>
  <c r="JVU104" i="32"/>
  <c r="JVT104" i="32"/>
  <c r="JVS104" i="32"/>
  <c r="JVR104" i="32"/>
  <c r="JVQ104" i="32"/>
  <c r="JVP104" i="32"/>
  <c r="JVO104" i="32"/>
  <c r="JVN104" i="32"/>
  <c r="JVM104" i="32"/>
  <c r="JVL104" i="32"/>
  <c r="JVK104" i="32"/>
  <c r="JVJ104" i="32"/>
  <c r="JVI104" i="32"/>
  <c r="JVH104" i="32"/>
  <c r="JVG104" i="32"/>
  <c r="JVF104" i="32"/>
  <c r="JVE104" i="32"/>
  <c r="JVD104" i="32"/>
  <c r="JVC104" i="32"/>
  <c r="JVB104" i="32"/>
  <c r="JVA104" i="32"/>
  <c r="JUZ104" i="32"/>
  <c r="JUY104" i="32"/>
  <c r="JUX104" i="32"/>
  <c r="JUW104" i="32"/>
  <c r="JUV104" i="32"/>
  <c r="JUU104" i="32"/>
  <c r="JUT104" i="32"/>
  <c r="JUS104" i="32"/>
  <c r="JUR104" i="32"/>
  <c r="JUQ104" i="32"/>
  <c r="JUP104" i="32"/>
  <c r="JUO104" i="32"/>
  <c r="JUN104" i="32"/>
  <c r="JUM104" i="32"/>
  <c r="JUL104" i="32"/>
  <c r="JUK104" i="32"/>
  <c r="JUJ104" i="32"/>
  <c r="JUI104" i="32"/>
  <c r="JUH104" i="32"/>
  <c r="JUG104" i="32"/>
  <c r="JUF104" i="32"/>
  <c r="JUE104" i="32"/>
  <c r="JUD104" i="32"/>
  <c r="JUC104" i="32"/>
  <c r="JUB104" i="32"/>
  <c r="JUA104" i="32"/>
  <c r="JTZ104" i="32"/>
  <c r="JTY104" i="32"/>
  <c r="JTX104" i="32"/>
  <c r="JTW104" i="32"/>
  <c r="JTV104" i="32"/>
  <c r="JTU104" i="32"/>
  <c r="JTT104" i="32"/>
  <c r="JTS104" i="32"/>
  <c r="JTR104" i="32"/>
  <c r="JTQ104" i="32"/>
  <c r="JTP104" i="32"/>
  <c r="JTO104" i="32"/>
  <c r="JTN104" i="32"/>
  <c r="JTM104" i="32"/>
  <c r="JTL104" i="32"/>
  <c r="JTK104" i="32"/>
  <c r="JTJ104" i="32"/>
  <c r="JTI104" i="32"/>
  <c r="JTH104" i="32"/>
  <c r="JTG104" i="32"/>
  <c r="JTF104" i="32"/>
  <c r="JTE104" i="32"/>
  <c r="JTD104" i="32"/>
  <c r="JTC104" i="32"/>
  <c r="JTB104" i="32"/>
  <c r="JTA104" i="32"/>
  <c r="JSZ104" i="32"/>
  <c r="JSY104" i="32"/>
  <c r="JSX104" i="32"/>
  <c r="JSW104" i="32"/>
  <c r="JSV104" i="32"/>
  <c r="JSU104" i="32"/>
  <c r="JST104" i="32"/>
  <c r="JSS104" i="32"/>
  <c r="JSR104" i="32"/>
  <c r="JSQ104" i="32"/>
  <c r="JSP104" i="32"/>
  <c r="JSO104" i="32"/>
  <c r="JSN104" i="32"/>
  <c r="JSM104" i="32"/>
  <c r="JSL104" i="32"/>
  <c r="JSK104" i="32"/>
  <c r="JSJ104" i="32"/>
  <c r="JSI104" i="32"/>
  <c r="JSH104" i="32"/>
  <c r="JSG104" i="32"/>
  <c r="JSF104" i="32"/>
  <c r="JSE104" i="32"/>
  <c r="JSD104" i="32"/>
  <c r="JSC104" i="32"/>
  <c r="JSB104" i="32"/>
  <c r="JSA104" i="32"/>
  <c r="JRZ104" i="32"/>
  <c r="JRY104" i="32"/>
  <c r="JRX104" i="32"/>
  <c r="JRW104" i="32"/>
  <c r="JRV104" i="32"/>
  <c r="JRU104" i="32"/>
  <c r="JRT104" i="32"/>
  <c r="JRS104" i="32"/>
  <c r="JRR104" i="32"/>
  <c r="JRQ104" i="32"/>
  <c r="JRP104" i="32"/>
  <c r="JRO104" i="32"/>
  <c r="JRN104" i="32"/>
  <c r="JRM104" i="32"/>
  <c r="JRL104" i="32"/>
  <c r="JRK104" i="32"/>
  <c r="JRJ104" i="32"/>
  <c r="JRI104" i="32"/>
  <c r="JRH104" i="32"/>
  <c r="JRG104" i="32"/>
  <c r="JRF104" i="32"/>
  <c r="JRE104" i="32"/>
  <c r="JRD104" i="32"/>
  <c r="JRC104" i="32"/>
  <c r="JRB104" i="32"/>
  <c r="JRA104" i="32"/>
  <c r="JQZ104" i="32"/>
  <c r="JQY104" i="32"/>
  <c r="JQX104" i="32"/>
  <c r="JQW104" i="32"/>
  <c r="JQV104" i="32"/>
  <c r="JQU104" i="32"/>
  <c r="JQT104" i="32"/>
  <c r="JQS104" i="32"/>
  <c r="JQR104" i="32"/>
  <c r="JQQ104" i="32"/>
  <c r="JQP104" i="32"/>
  <c r="JQO104" i="32"/>
  <c r="JQN104" i="32"/>
  <c r="JQM104" i="32"/>
  <c r="JQL104" i="32"/>
  <c r="JQK104" i="32"/>
  <c r="JQJ104" i="32"/>
  <c r="JQI104" i="32"/>
  <c r="JQH104" i="32"/>
  <c r="JQG104" i="32"/>
  <c r="JQF104" i="32"/>
  <c r="JQE104" i="32"/>
  <c r="JQD104" i="32"/>
  <c r="JQC104" i="32"/>
  <c r="JQB104" i="32"/>
  <c r="JQA104" i="32"/>
  <c r="JPZ104" i="32"/>
  <c r="JPY104" i="32"/>
  <c r="JPX104" i="32"/>
  <c r="JPW104" i="32"/>
  <c r="JPV104" i="32"/>
  <c r="JPU104" i="32"/>
  <c r="JPT104" i="32"/>
  <c r="JPS104" i="32"/>
  <c r="JPR104" i="32"/>
  <c r="JPQ104" i="32"/>
  <c r="JPP104" i="32"/>
  <c r="JPO104" i="32"/>
  <c r="JPN104" i="32"/>
  <c r="JPM104" i="32"/>
  <c r="JPL104" i="32"/>
  <c r="JPK104" i="32"/>
  <c r="JPJ104" i="32"/>
  <c r="JPI104" i="32"/>
  <c r="JPH104" i="32"/>
  <c r="JPG104" i="32"/>
  <c r="JPF104" i="32"/>
  <c r="JPE104" i="32"/>
  <c r="JPD104" i="32"/>
  <c r="JPC104" i="32"/>
  <c r="JPB104" i="32"/>
  <c r="JPA104" i="32"/>
  <c r="JOZ104" i="32"/>
  <c r="JOY104" i="32"/>
  <c r="JOX104" i="32"/>
  <c r="JOW104" i="32"/>
  <c r="JOV104" i="32"/>
  <c r="JOU104" i="32"/>
  <c r="JOT104" i="32"/>
  <c r="JOS104" i="32"/>
  <c r="JOR104" i="32"/>
  <c r="JOQ104" i="32"/>
  <c r="JOP104" i="32"/>
  <c r="JOO104" i="32"/>
  <c r="JON104" i="32"/>
  <c r="JOM104" i="32"/>
  <c r="JOL104" i="32"/>
  <c r="JOK104" i="32"/>
  <c r="JOJ104" i="32"/>
  <c r="JOI104" i="32"/>
  <c r="JOH104" i="32"/>
  <c r="JOG104" i="32"/>
  <c r="JOF104" i="32"/>
  <c r="JOE104" i="32"/>
  <c r="JOD104" i="32"/>
  <c r="JOC104" i="32"/>
  <c r="JOB104" i="32"/>
  <c r="JOA104" i="32"/>
  <c r="JNZ104" i="32"/>
  <c r="JNY104" i="32"/>
  <c r="JNX104" i="32"/>
  <c r="JNW104" i="32"/>
  <c r="JNV104" i="32"/>
  <c r="JNU104" i="32"/>
  <c r="JNT104" i="32"/>
  <c r="JNS104" i="32"/>
  <c r="JNR104" i="32"/>
  <c r="JNQ104" i="32"/>
  <c r="JNP104" i="32"/>
  <c r="JNO104" i="32"/>
  <c r="JNN104" i="32"/>
  <c r="JNM104" i="32"/>
  <c r="JNL104" i="32"/>
  <c r="JNK104" i="32"/>
  <c r="JNJ104" i="32"/>
  <c r="JNI104" i="32"/>
  <c r="JNH104" i="32"/>
  <c r="JNG104" i="32"/>
  <c r="JNF104" i="32"/>
  <c r="JNE104" i="32"/>
  <c r="JND104" i="32"/>
  <c r="JNC104" i="32"/>
  <c r="JNB104" i="32"/>
  <c r="JNA104" i="32"/>
  <c r="JMZ104" i="32"/>
  <c r="JMY104" i="32"/>
  <c r="JMX104" i="32"/>
  <c r="JMW104" i="32"/>
  <c r="JMV104" i="32"/>
  <c r="JMU104" i="32"/>
  <c r="JMT104" i="32"/>
  <c r="JMS104" i="32"/>
  <c r="JMR104" i="32"/>
  <c r="JMQ104" i="32"/>
  <c r="JMP104" i="32"/>
  <c r="JMO104" i="32"/>
  <c r="JMN104" i="32"/>
  <c r="JMM104" i="32"/>
  <c r="JML104" i="32"/>
  <c r="JMK104" i="32"/>
  <c r="JMJ104" i="32"/>
  <c r="JMI104" i="32"/>
  <c r="JMH104" i="32"/>
  <c r="JMG104" i="32"/>
  <c r="JMF104" i="32"/>
  <c r="JME104" i="32"/>
  <c r="JMD104" i="32"/>
  <c r="JMC104" i="32"/>
  <c r="JMB104" i="32"/>
  <c r="JMA104" i="32"/>
  <c r="JLZ104" i="32"/>
  <c r="JLY104" i="32"/>
  <c r="JLX104" i="32"/>
  <c r="JLW104" i="32"/>
  <c r="JLV104" i="32"/>
  <c r="JLU104" i="32"/>
  <c r="JLT104" i="32"/>
  <c r="JLS104" i="32"/>
  <c r="JLR104" i="32"/>
  <c r="JLQ104" i="32"/>
  <c r="JLP104" i="32"/>
  <c r="JLO104" i="32"/>
  <c r="JLN104" i="32"/>
  <c r="JLM104" i="32"/>
  <c r="JLL104" i="32"/>
  <c r="JLK104" i="32"/>
  <c r="JLJ104" i="32"/>
  <c r="JLI104" i="32"/>
  <c r="JLH104" i="32"/>
  <c r="JLG104" i="32"/>
  <c r="JLF104" i="32"/>
  <c r="JLE104" i="32"/>
  <c r="JLD104" i="32"/>
  <c r="JLC104" i="32"/>
  <c r="JLB104" i="32"/>
  <c r="JLA104" i="32"/>
  <c r="JKZ104" i="32"/>
  <c r="JKY104" i="32"/>
  <c r="JKX104" i="32"/>
  <c r="JKW104" i="32"/>
  <c r="JKV104" i="32"/>
  <c r="JKU104" i="32"/>
  <c r="JKT104" i="32"/>
  <c r="JKS104" i="32"/>
  <c r="JKR104" i="32"/>
  <c r="JKQ104" i="32"/>
  <c r="JKP104" i="32"/>
  <c r="JKO104" i="32"/>
  <c r="JKN104" i="32"/>
  <c r="JKM104" i="32"/>
  <c r="JKL104" i="32"/>
  <c r="JKK104" i="32"/>
  <c r="JKJ104" i="32"/>
  <c r="JKI104" i="32"/>
  <c r="JKH104" i="32"/>
  <c r="JKG104" i="32"/>
  <c r="JKF104" i="32"/>
  <c r="JKE104" i="32"/>
  <c r="JKD104" i="32"/>
  <c r="JKC104" i="32"/>
  <c r="JKB104" i="32"/>
  <c r="JKA104" i="32"/>
  <c r="JJZ104" i="32"/>
  <c r="JJY104" i="32"/>
  <c r="JJX104" i="32"/>
  <c r="JJW104" i="32"/>
  <c r="JJV104" i="32"/>
  <c r="JJU104" i="32"/>
  <c r="JJT104" i="32"/>
  <c r="JJS104" i="32"/>
  <c r="JJR104" i="32"/>
  <c r="JJQ104" i="32"/>
  <c r="JJP104" i="32"/>
  <c r="JJO104" i="32"/>
  <c r="JJN104" i="32"/>
  <c r="JJM104" i="32"/>
  <c r="JJL104" i="32"/>
  <c r="JJK104" i="32"/>
  <c r="JJJ104" i="32"/>
  <c r="JJI104" i="32"/>
  <c r="JJH104" i="32"/>
  <c r="JJG104" i="32"/>
  <c r="JJF104" i="32"/>
  <c r="JJE104" i="32"/>
  <c r="JJD104" i="32"/>
  <c r="JJC104" i="32"/>
  <c r="JJB104" i="32"/>
  <c r="JJA104" i="32"/>
  <c r="JIZ104" i="32"/>
  <c r="JIY104" i="32"/>
  <c r="JIX104" i="32"/>
  <c r="JIW104" i="32"/>
  <c r="JIV104" i="32"/>
  <c r="JIU104" i="32"/>
  <c r="JIT104" i="32"/>
  <c r="JIS104" i="32"/>
  <c r="JIR104" i="32"/>
  <c r="JIQ104" i="32"/>
  <c r="JIP104" i="32"/>
  <c r="JIO104" i="32"/>
  <c r="JIN104" i="32"/>
  <c r="JIM104" i="32"/>
  <c r="JIL104" i="32"/>
  <c r="JIK104" i="32"/>
  <c r="JIJ104" i="32"/>
  <c r="JII104" i="32"/>
  <c r="JIH104" i="32"/>
  <c r="JIG104" i="32"/>
  <c r="JIF104" i="32"/>
  <c r="JIE104" i="32"/>
  <c r="JID104" i="32"/>
  <c r="JIC104" i="32"/>
  <c r="JIB104" i="32"/>
  <c r="JIA104" i="32"/>
  <c r="JHZ104" i="32"/>
  <c r="JHY104" i="32"/>
  <c r="JHX104" i="32"/>
  <c r="JHW104" i="32"/>
  <c r="JHV104" i="32"/>
  <c r="JHU104" i="32"/>
  <c r="JHT104" i="32"/>
  <c r="JHS104" i="32"/>
  <c r="JHR104" i="32"/>
  <c r="JHQ104" i="32"/>
  <c r="JHP104" i="32"/>
  <c r="JHO104" i="32"/>
  <c r="JHN104" i="32"/>
  <c r="JHM104" i="32"/>
  <c r="JHL104" i="32"/>
  <c r="JHK104" i="32"/>
  <c r="JHJ104" i="32"/>
  <c r="JHI104" i="32"/>
  <c r="JHH104" i="32"/>
  <c r="JHG104" i="32"/>
  <c r="JHF104" i="32"/>
  <c r="JHE104" i="32"/>
  <c r="JHD104" i="32"/>
  <c r="JHC104" i="32"/>
  <c r="JHB104" i="32"/>
  <c r="JHA104" i="32"/>
  <c r="JGZ104" i="32"/>
  <c r="JGY104" i="32"/>
  <c r="JGX104" i="32"/>
  <c r="JGW104" i="32"/>
  <c r="JGV104" i="32"/>
  <c r="JGU104" i="32"/>
  <c r="JGT104" i="32"/>
  <c r="JGS104" i="32"/>
  <c r="JGR104" i="32"/>
  <c r="JGQ104" i="32"/>
  <c r="JGP104" i="32"/>
  <c r="JGO104" i="32"/>
  <c r="JGN104" i="32"/>
  <c r="JGM104" i="32"/>
  <c r="JGL104" i="32"/>
  <c r="JGK104" i="32"/>
  <c r="JGJ104" i="32"/>
  <c r="JGI104" i="32"/>
  <c r="JGH104" i="32"/>
  <c r="JGG104" i="32"/>
  <c r="JGF104" i="32"/>
  <c r="JGE104" i="32"/>
  <c r="JGD104" i="32"/>
  <c r="JGC104" i="32"/>
  <c r="JGB104" i="32"/>
  <c r="JGA104" i="32"/>
  <c r="JFZ104" i="32"/>
  <c r="JFY104" i="32"/>
  <c r="JFX104" i="32"/>
  <c r="JFW104" i="32"/>
  <c r="JFV104" i="32"/>
  <c r="JFU104" i="32"/>
  <c r="JFT104" i="32"/>
  <c r="JFS104" i="32"/>
  <c r="JFR104" i="32"/>
  <c r="JFQ104" i="32"/>
  <c r="JFP104" i="32"/>
  <c r="JFO104" i="32"/>
  <c r="JFN104" i="32"/>
  <c r="JFM104" i="32"/>
  <c r="JFL104" i="32"/>
  <c r="JFK104" i="32"/>
  <c r="JFJ104" i="32"/>
  <c r="JFI104" i="32"/>
  <c r="JFH104" i="32"/>
  <c r="JFG104" i="32"/>
  <c r="JFF104" i="32"/>
  <c r="JFE104" i="32"/>
  <c r="JFD104" i="32"/>
  <c r="JFC104" i="32"/>
  <c r="JFB104" i="32"/>
  <c r="JFA104" i="32"/>
  <c r="JEZ104" i="32"/>
  <c r="JEY104" i="32"/>
  <c r="JEX104" i="32"/>
  <c r="JEW104" i="32"/>
  <c r="JEV104" i="32"/>
  <c r="JEU104" i="32"/>
  <c r="JET104" i="32"/>
  <c r="JES104" i="32"/>
  <c r="JER104" i="32"/>
  <c r="JEQ104" i="32"/>
  <c r="JEP104" i="32"/>
  <c r="JEO104" i="32"/>
  <c r="JEN104" i="32"/>
  <c r="JEM104" i="32"/>
  <c r="JEL104" i="32"/>
  <c r="JEK104" i="32"/>
  <c r="JEJ104" i="32"/>
  <c r="JEI104" i="32"/>
  <c r="JEH104" i="32"/>
  <c r="JEG104" i="32"/>
  <c r="JEF104" i="32"/>
  <c r="JEE104" i="32"/>
  <c r="JED104" i="32"/>
  <c r="JEC104" i="32"/>
  <c r="JEB104" i="32"/>
  <c r="JEA104" i="32"/>
  <c r="JDZ104" i="32"/>
  <c r="JDY104" i="32"/>
  <c r="JDX104" i="32"/>
  <c r="JDW104" i="32"/>
  <c r="JDV104" i="32"/>
  <c r="JDU104" i="32"/>
  <c r="JDT104" i="32"/>
  <c r="JDS104" i="32"/>
  <c r="JDR104" i="32"/>
  <c r="JDQ104" i="32"/>
  <c r="JDP104" i="32"/>
  <c r="JDO104" i="32"/>
  <c r="JDN104" i="32"/>
  <c r="JDM104" i="32"/>
  <c r="JDL104" i="32"/>
  <c r="JDK104" i="32"/>
  <c r="JDJ104" i="32"/>
  <c r="JDI104" i="32"/>
  <c r="JDH104" i="32"/>
  <c r="JDG104" i="32"/>
  <c r="JDF104" i="32"/>
  <c r="JDE104" i="32"/>
  <c r="JDD104" i="32"/>
  <c r="JDC104" i="32"/>
  <c r="JDB104" i="32"/>
  <c r="JDA104" i="32"/>
  <c r="JCZ104" i="32"/>
  <c r="JCY104" i="32"/>
  <c r="JCX104" i="32"/>
  <c r="JCW104" i="32"/>
  <c r="JCV104" i="32"/>
  <c r="JCU104" i="32"/>
  <c r="JCT104" i="32"/>
  <c r="JCS104" i="32"/>
  <c r="JCR104" i="32"/>
  <c r="JCQ104" i="32"/>
  <c r="JCP104" i="32"/>
  <c r="JCO104" i="32"/>
  <c r="JCN104" i="32"/>
  <c r="JCM104" i="32"/>
  <c r="JCL104" i="32"/>
  <c r="JCK104" i="32"/>
  <c r="JCJ104" i="32"/>
  <c r="JCI104" i="32"/>
  <c r="JCH104" i="32"/>
  <c r="JCG104" i="32"/>
  <c r="JCF104" i="32"/>
  <c r="JCE104" i="32"/>
  <c r="JCD104" i="32"/>
  <c r="JCC104" i="32"/>
  <c r="JCB104" i="32"/>
  <c r="JCA104" i="32"/>
  <c r="JBZ104" i="32"/>
  <c r="JBY104" i="32"/>
  <c r="JBX104" i="32"/>
  <c r="JBW104" i="32"/>
  <c r="JBV104" i="32"/>
  <c r="JBU104" i="32"/>
  <c r="JBT104" i="32"/>
  <c r="JBS104" i="32"/>
  <c r="JBR104" i="32"/>
  <c r="JBQ104" i="32"/>
  <c r="JBP104" i="32"/>
  <c r="JBO104" i="32"/>
  <c r="JBN104" i="32"/>
  <c r="JBM104" i="32"/>
  <c r="JBL104" i="32"/>
  <c r="JBK104" i="32"/>
  <c r="JBJ104" i="32"/>
  <c r="JBI104" i="32"/>
  <c r="JBH104" i="32"/>
  <c r="JBG104" i="32"/>
  <c r="JBF104" i="32"/>
  <c r="JBE104" i="32"/>
  <c r="JBD104" i="32"/>
  <c r="JBC104" i="32"/>
  <c r="JBB104" i="32"/>
  <c r="JBA104" i="32"/>
  <c r="JAZ104" i="32"/>
  <c r="JAY104" i="32"/>
  <c r="JAX104" i="32"/>
  <c r="JAW104" i="32"/>
  <c r="JAV104" i="32"/>
  <c r="JAU104" i="32"/>
  <c r="JAT104" i="32"/>
  <c r="JAS104" i="32"/>
  <c r="JAR104" i="32"/>
  <c r="JAQ104" i="32"/>
  <c r="JAP104" i="32"/>
  <c r="JAO104" i="32"/>
  <c r="JAN104" i="32"/>
  <c r="JAM104" i="32"/>
  <c r="JAL104" i="32"/>
  <c r="JAK104" i="32"/>
  <c r="JAJ104" i="32"/>
  <c r="JAI104" i="32"/>
  <c r="JAH104" i="32"/>
  <c r="JAG104" i="32"/>
  <c r="JAF104" i="32"/>
  <c r="JAE104" i="32"/>
  <c r="JAD104" i="32"/>
  <c r="JAC104" i="32"/>
  <c r="JAB104" i="32"/>
  <c r="JAA104" i="32"/>
  <c r="IZZ104" i="32"/>
  <c r="IZY104" i="32"/>
  <c r="IZX104" i="32"/>
  <c r="IZW104" i="32"/>
  <c r="IZV104" i="32"/>
  <c r="IZU104" i="32"/>
  <c r="IZT104" i="32"/>
  <c r="IZS104" i="32"/>
  <c r="IZR104" i="32"/>
  <c r="IZQ104" i="32"/>
  <c r="IZP104" i="32"/>
  <c r="IZO104" i="32"/>
  <c r="IZN104" i="32"/>
  <c r="IZM104" i="32"/>
  <c r="IZL104" i="32"/>
  <c r="IZK104" i="32"/>
  <c r="IZJ104" i="32"/>
  <c r="IZI104" i="32"/>
  <c r="IZH104" i="32"/>
  <c r="IZG104" i="32"/>
  <c r="IZF104" i="32"/>
  <c r="IZE104" i="32"/>
  <c r="IZD104" i="32"/>
  <c r="IZC104" i="32"/>
  <c r="IZB104" i="32"/>
  <c r="IZA104" i="32"/>
  <c r="IYZ104" i="32"/>
  <c r="IYY104" i="32"/>
  <c r="IYX104" i="32"/>
  <c r="IYW104" i="32"/>
  <c r="IYV104" i="32"/>
  <c r="IYU104" i="32"/>
  <c r="IYT104" i="32"/>
  <c r="IYS104" i="32"/>
  <c r="IYR104" i="32"/>
  <c r="IYQ104" i="32"/>
  <c r="IYP104" i="32"/>
  <c r="IYO104" i="32"/>
  <c r="IYN104" i="32"/>
  <c r="IYM104" i="32"/>
  <c r="IYL104" i="32"/>
  <c r="IYK104" i="32"/>
  <c r="IYJ104" i="32"/>
  <c r="IYI104" i="32"/>
  <c r="IYH104" i="32"/>
  <c r="IYG104" i="32"/>
  <c r="IYF104" i="32"/>
  <c r="IYE104" i="32"/>
  <c r="IYD104" i="32"/>
  <c r="IYC104" i="32"/>
  <c r="IYB104" i="32"/>
  <c r="IYA104" i="32"/>
  <c r="IXZ104" i="32"/>
  <c r="IXY104" i="32"/>
  <c r="IXX104" i="32"/>
  <c r="IXW104" i="32"/>
  <c r="IXV104" i="32"/>
  <c r="IXU104" i="32"/>
  <c r="IXT104" i="32"/>
  <c r="IXS104" i="32"/>
  <c r="IXR104" i="32"/>
  <c r="IXQ104" i="32"/>
  <c r="IXP104" i="32"/>
  <c r="IXO104" i="32"/>
  <c r="IXN104" i="32"/>
  <c r="IXM104" i="32"/>
  <c r="IXL104" i="32"/>
  <c r="IXK104" i="32"/>
  <c r="IXJ104" i="32"/>
  <c r="IXI104" i="32"/>
  <c r="IXH104" i="32"/>
  <c r="IXG104" i="32"/>
  <c r="IXF104" i="32"/>
  <c r="IXE104" i="32"/>
  <c r="IXD104" i="32"/>
  <c r="IXC104" i="32"/>
  <c r="IXB104" i="32"/>
  <c r="IXA104" i="32"/>
  <c r="IWZ104" i="32"/>
  <c r="IWY104" i="32"/>
  <c r="IWX104" i="32"/>
  <c r="IWW104" i="32"/>
  <c r="IWV104" i="32"/>
  <c r="IWU104" i="32"/>
  <c r="IWT104" i="32"/>
  <c r="IWS104" i="32"/>
  <c r="IWR104" i="32"/>
  <c r="IWQ104" i="32"/>
  <c r="IWP104" i="32"/>
  <c r="IWO104" i="32"/>
  <c r="IWN104" i="32"/>
  <c r="IWM104" i="32"/>
  <c r="IWL104" i="32"/>
  <c r="IWK104" i="32"/>
  <c r="IWJ104" i="32"/>
  <c r="IWI104" i="32"/>
  <c r="IWH104" i="32"/>
  <c r="IWG104" i="32"/>
  <c r="IWF104" i="32"/>
  <c r="IWE104" i="32"/>
  <c r="IWD104" i="32"/>
  <c r="IWC104" i="32"/>
  <c r="IWB104" i="32"/>
  <c r="IWA104" i="32"/>
  <c r="IVZ104" i="32"/>
  <c r="IVY104" i="32"/>
  <c r="IVX104" i="32"/>
  <c r="IVW104" i="32"/>
  <c r="IVV104" i="32"/>
  <c r="IVU104" i="32"/>
  <c r="IVT104" i="32"/>
  <c r="IVS104" i="32"/>
  <c r="IVR104" i="32"/>
  <c r="IVQ104" i="32"/>
  <c r="IVP104" i="32"/>
  <c r="IVO104" i="32"/>
  <c r="IVN104" i="32"/>
  <c r="IVM104" i="32"/>
  <c r="IVL104" i="32"/>
  <c r="IVK104" i="32"/>
  <c r="IVJ104" i="32"/>
  <c r="IVI104" i="32"/>
  <c r="IVH104" i="32"/>
  <c r="IVG104" i="32"/>
  <c r="IVF104" i="32"/>
  <c r="IVE104" i="32"/>
  <c r="IVD104" i="32"/>
  <c r="IVC104" i="32"/>
  <c r="IVB104" i="32"/>
  <c r="IVA104" i="32"/>
  <c r="IUZ104" i="32"/>
  <c r="IUY104" i="32"/>
  <c r="IUX104" i="32"/>
  <c r="IUW104" i="32"/>
  <c r="IUV104" i="32"/>
  <c r="IUU104" i="32"/>
  <c r="IUT104" i="32"/>
  <c r="IUS104" i="32"/>
  <c r="IUR104" i="32"/>
  <c r="IUQ104" i="32"/>
  <c r="IUP104" i="32"/>
  <c r="IUO104" i="32"/>
  <c r="IUN104" i="32"/>
  <c r="IUM104" i="32"/>
  <c r="IUL104" i="32"/>
  <c r="IUK104" i="32"/>
  <c r="IUJ104" i="32"/>
  <c r="IUI104" i="32"/>
  <c r="IUH104" i="32"/>
  <c r="IUG104" i="32"/>
  <c r="IUF104" i="32"/>
  <c r="IUE104" i="32"/>
  <c r="IUD104" i="32"/>
  <c r="IUC104" i="32"/>
  <c r="IUB104" i="32"/>
  <c r="IUA104" i="32"/>
  <c r="ITZ104" i="32"/>
  <c r="ITY104" i="32"/>
  <c r="ITX104" i="32"/>
  <c r="ITW104" i="32"/>
  <c r="ITV104" i="32"/>
  <c r="ITU104" i="32"/>
  <c r="ITT104" i="32"/>
  <c r="ITS104" i="32"/>
  <c r="ITR104" i="32"/>
  <c r="ITQ104" i="32"/>
  <c r="ITP104" i="32"/>
  <c r="ITO104" i="32"/>
  <c r="ITN104" i="32"/>
  <c r="ITM104" i="32"/>
  <c r="ITL104" i="32"/>
  <c r="ITK104" i="32"/>
  <c r="ITJ104" i="32"/>
  <c r="ITI104" i="32"/>
  <c r="ITH104" i="32"/>
  <c r="ITG104" i="32"/>
  <c r="ITF104" i="32"/>
  <c r="ITE104" i="32"/>
  <c r="ITD104" i="32"/>
  <c r="ITC104" i="32"/>
  <c r="ITB104" i="32"/>
  <c r="ITA104" i="32"/>
  <c r="ISZ104" i="32"/>
  <c r="ISY104" i="32"/>
  <c r="ISX104" i="32"/>
  <c r="ISW104" i="32"/>
  <c r="ISV104" i="32"/>
  <c r="ISU104" i="32"/>
  <c r="IST104" i="32"/>
  <c r="ISS104" i="32"/>
  <c r="ISR104" i="32"/>
  <c r="ISQ104" i="32"/>
  <c r="ISP104" i="32"/>
  <c r="ISO104" i="32"/>
  <c r="ISN104" i="32"/>
  <c r="ISM104" i="32"/>
  <c r="ISL104" i="32"/>
  <c r="ISK104" i="32"/>
  <c r="ISJ104" i="32"/>
  <c r="ISI104" i="32"/>
  <c r="ISH104" i="32"/>
  <c r="ISG104" i="32"/>
  <c r="ISF104" i="32"/>
  <c r="ISE104" i="32"/>
  <c r="ISD104" i="32"/>
  <c r="ISC104" i="32"/>
  <c r="ISB104" i="32"/>
  <c r="ISA104" i="32"/>
  <c r="IRZ104" i="32"/>
  <c r="IRY104" i="32"/>
  <c r="IRX104" i="32"/>
  <c r="IRW104" i="32"/>
  <c r="IRV104" i="32"/>
  <c r="IRU104" i="32"/>
  <c r="IRT104" i="32"/>
  <c r="IRS104" i="32"/>
  <c r="IRR104" i="32"/>
  <c r="IRQ104" i="32"/>
  <c r="IRP104" i="32"/>
  <c r="IRO104" i="32"/>
  <c r="IRN104" i="32"/>
  <c r="IRM104" i="32"/>
  <c r="IRL104" i="32"/>
  <c r="IRK104" i="32"/>
  <c r="IRJ104" i="32"/>
  <c r="IRI104" i="32"/>
  <c r="IRH104" i="32"/>
  <c r="IRG104" i="32"/>
  <c r="IRF104" i="32"/>
  <c r="IRE104" i="32"/>
  <c r="IRD104" i="32"/>
  <c r="IRC104" i="32"/>
  <c r="IRB104" i="32"/>
  <c r="IRA104" i="32"/>
  <c r="IQZ104" i="32"/>
  <c r="IQY104" i="32"/>
  <c r="IQX104" i="32"/>
  <c r="IQW104" i="32"/>
  <c r="IQV104" i="32"/>
  <c r="IQU104" i="32"/>
  <c r="IQT104" i="32"/>
  <c r="IQS104" i="32"/>
  <c r="IQR104" i="32"/>
  <c r="IQQ104" i="32"/>
  <c r="IQP104" i="32"/>
  <c r="IQO104" i="32"/>
  <c r="IQN104" i="32"/>
  <c r="IQM104" i="32"/>
  <c r="IQL104" i="32"/>
  <c r="IQK104" i="32"/>
  <c r="IQJ104" i="32"/>
  <c r="IQI104" i="32"/>
  <c r="IQH104" i="32"/>
  <c r="IQG104" i="32"/>
  <c r="IQF104" i="32"/>
  <c r="IQE104" i="32"/>
  <c r="IQD104" i="32"/>
  <c r="IQC104" i="32"/>
  <c r="IQB104" i="32"/>
  <c r="IQA104" i="32"/>
  <c r="IPZ104" i="32"/>
  <c r="IPY104" i="32"/>
  <c r="IPX104" i="32"/>
  <c r="IPW104" i="32"/>
  <c r="IPV104" i="32"/>
  <c r="IPU104" i="32"/>
  <c r="IPT104" i="32"/>
  <c r="IPS104" i="32"/>
  <c r="IPR104" i="32"/>
  <c r="IPQ104" i="32"/>
  <c r="IPP104" i="32"/>
  <c r="IPO104" i="32"/>
  <c r="IPN104" i="32"/>
  <c r="IPM104" i="32"/>
  <c r="IPL104" i="32"/>
  <c r="IPK104" i="32"/>
  <c r="IPJ104" i="32"/>
  <c r="IPI104" i="32"/>
  <c r="IPH104" i="32"/>
  <c r="IPG104" i="32"/>
  <c r="IPF104" i="32"/>
  <c r="IPE104" i="32"/>
  <c r="IPD104" i="32"/>
  <c r="IPC104" i="32"/>
  <c r="IPB104" i="32"/>
  <c r="IPA104" i="32"/>
  <c r="IOZ104" i="32"/>
  <c r="IOY104" i="32"/>
  <c r="IOX104" i="32"/>
  <c r="IOW104" i="32"/>
  <c r="IOV104" i="32"/>
  <c r="IOU104" i="32"/>
  <c r="IOT104" i="32"/>
  <c r="IOS104" i="32"/>
  <c r="IOR104" i="32"/>
  <c r="IOQ104" i="32"/>
  <c r="IOP104" i="32"/>
  <c r="IOO104" i="32"/>
  <c r="ION104" i="32"/>
  <c r="IOM104" i="32"/>
  <c r="IOL104" i="32"/>
  <c r="IOK104" i="32"/>
  <c r="IOJ104" i="32"/>
  <c r="IOI104" i="32"/>
  <c r="IOH104" i="32"/>
  <c r="IOG104" i="32"/>
  <c r="IOF104" i="32"/>
  <c r="IOE104" i="32"/>
  <c r="IOD104" i="32"/>
  <c r="IOC104" i="32"/>
  <c r="IOB104" i="32"/>
  <c r="IOA104" i="32"/>
  <c r="INZ104" i="32"/>
  <c r="INY104" i="32"/>
  <c r="INX104" i="32"/>
  <c r="INW104" i="32"/>
  <c r="INV104" i="32"/>
  <c r="INU104" i="32"/>
  <c r="INT104" i="32"/>
  <c r="INS104" i="32"/>
  <c r="INR104" i="32"/>
  <c r="INQ104" i="32"/>
  <c r="INP104" i="32"/>
  <c r="INO104" i="32"/>
  <c r="INN104" i="32"/>
  <c r="INM104" i="32"/>
  <c r="INL104" i="32"/>
  <c r="INK104" i="32"/>
  <c r="INJ104" i="32"/>
  <c r="INI104" i="32"/>
  <c r="INH104" i="32"/>
  <c r="ING104" i="32"/>
  <c r="INF104" i="32"/>
  <c r="INE104" i="32"/>
  <c r="IND104" i="32"/>
  <c r="INC104" i="32"/>
  <c r="INB104" i="32"/>
  <c r="INA104" i="32"/>
  <c r="IMZ104" i="32"/>
  <c r="IMY104" i="32"/>
  <c r="IMX104" i="32"/>
  <c r="IMW104" i="32"/>
  <c r="IMV104" i="32"/>
  <c r="IMU104" i="32"/>
  <c r="IMT104" i="32"/>
  <c r="IMS104" i="32"/>
  <c r="IMR104" i="32"/>
  <c r="IMQ104" i="32"/>
  <c r="IMP104" i="32"/>
  <c r="IMO104" i="32"/>
  <c r="IMN104" i="32"/>
  <c r="IMM104" i="32"/>
  <c r="IML104" i="32"/>
  <c r="IMK104" i="32"/>
  <c r="IMJ104" i="32"/>
  <c r="IMI104" i="32"/>
  <c r="IMH104" i="32"/>
  <c r="IMG104" i="32"/>
  <c r="IMF104" i="32"/>
  <c r="IME104" i="32"/>
  <c r="IMD104" i="32"/>
  <c r="IMC104" i="32"/>
  <c r="IMB104" i="32"/>
  <c r="IMA104" i="32"/>
  <c r="ILZ104" i="32"/>
  <c r="ILY104" i="32"/>
  <c r="ILX104" i="32"/>
  <c r="ILW104" i="32"/>
  <c r="ILV104" i="32"/>
  <c r="ILU104" i="32"/>
  <c r="ILT104" i="32"/>
  <c r="ILS104" i="32"/>
  <c r="ILR104" i="32"/>
  <c r="ILQ104" i="32"/>
  <c r="ILP104" i="32"/>
  <c r="ILO104" i="32"/>
  <c r="ILN104" i="32"/>
  <c r="ILM104" i="32"/>
  <c r="ILL104" i="32"/>
  <c r="ILK104" i="32"/>
  <c r="ILJ104" i="32"/>
  <c r="ILI104" i="32"/>
  <c r="ILH104" i="32"/>
  <c r="ILG104" i="32"/>
  <c r="ILF104" i="32"/>
  <c r="ILE104" i="32"/>
  <c r="ILD104" i="32"/>
  <c r="ILC104" i="32"/>
  <c r="ILB104" i="32"/>
  <c r="ILA104" i="32"/>
  <c r="IKZ104" i="32"/>
  <c r="IKY104" i="32"/>
  <c r="IKX104" i="32"/>
  <c r="IKW104" i="32"/>
  <c r="IKV104" i="32"/>
  <c r="IKU104" i="32"/>
  <c r="IKT104" i="32"/>
  <c r="IKS104" i="32"/>
  <c r="IKR104" i="32"/>
  <c r="IKQ104" i="32"/>
  <c r="IKP104" i="32"/>
  <c r="IKO104" i="32"/>
  <c r="IKN104" i="32"/>
  <c r="IKM104" i="32"/>
  <c r="IKL104" i="32"/>
  <c r="IKK104" i="32"/>
  <c r="IKJ104" i="32"/>
  <c r="IKI104" i="32"/>
  <c r="IKH104" i="32"/>
  <c r="IKG104" i="32"/>
  <c r="IKF104" i="32"/>
  <c r="IKE104" i="32"/>
  <c r="IKD104" i="32"/>
  <c r="IKC104" i="32"/>
  <c r="IKB104" i="32"/>
  <c r="IKA104" i="32"/>
  <c r="IJZ104" i="32"/>
  <c r="IJY104" i="32"/>
  <c r="IJX104" i="32"/>
  <c r="IJW104" i="32"/>
  <c r="IJV104" i="32"/>
  <c r="IJU104" i="32"/>
  <c r="IJT104" i="32"/>
  <c r="IJS104" i="32"/>
  <c r="IJR104" i="32"/>
  <c r="IJQ104" i="32"/>
  <c r="IJP104" i="32"/>
  <c r="IJO104" i="32"/>
  <c r="IJN104" i="32"/>
  <c r="IJM104" i="32"/>
  <c r="IJL104" i="32"/>
  <c r="IJK104" i="32"/>
  <c r="IJJ104" i="32"/>
  <c r="IJI104" i="32"/>
  <c r="IJH104" i="32"/>
  <c r="IJG104" i="32"/>
  <c r="IJF104" i="32"/>
  <c r="IJE104" i="32"/>
  <c r="IJD104" i="32"/>
  <c r="IJC104" i="32"/>
  <c r="IJB104" i="32"/>
  <c r="IJA104" i="32"/>
  <c r="IIZ104" i="32"/>
  <c r="IIY104" i="32"/>
  <c r="IIX104" i="32"/>
  <c r="IIW104" i="32"/>
  <c r="IIV104" i="32"/>
  <c r="IIU104" i="32"/>
  <c r="IIT104" i="32"/>
  <c r="IIS104" i="32"/>
  <c r="IIR104" i="32"/>
  <c r="IIQ104" i="32"/>
  <c r="IIP104" i="32"/>
  <c r="IIO104" i="32"/>
  <c r="IIN104" i="32"/>
  <c r="IIM104" i="32"/>
  <c r="IIL104" i="32"/>
  <c r="IIK104" i="32"/>
  <c r="IIJ104" i="32"/>
  <c r="III104" i="32"/>
  <c r="IIH104" i="32"/>
  <c r="IIG104" i="32"/>
  <c r="IIF104" i="32"/>
  <c r="IIE104" i="32"/>
  <c r="IID104" i="32"/>
  <c r="IIC104" i="32"/>
  <c r="IIB104" i="32"/>
  <c r="IIA104" i="32"/>
  <c r="IHZ104" i="32"/>
  <c r="IHY104" i="32"/>
  <c r="IHX104" i="32"/>
  <c r="IHW104" i="32"/>
  <c r="IHV104" i="32"/>
  <c r="IHU104" i="32"/>
  <c r="IHT104" i="32"/>
  <c r="IHS104" i="32"/>
  <c r="IHR104" i="32"/>
  <c r="IHQ104" i="32"/>
  <c r="IHP104" i="32"/>
  <c r="IHO104" i="32"/>
  <c r="IHN104" i="32"/>
  <c r="IHM104" i="32"/>
  <c r="IHL104" i="32"/>
  <c r="IHK104" i="32"/>
  <c r="IHJ104" i="32"/>
  <c r="IHI104" i="32"/>
  <c r="IHH104" i="32"/>
  <c r="IHG104" i="32"/>
  <c r="IHF104" i="32"/>
  <c r="IHE104" i="32"/>
  <c r="IHD104" i="32"/>
  <c r="IHC104" i="32"/>
  <c r="IHB104" i="32"/>
  <c r="IHA104" i="32"/>
  <c r="IGZ104" i="32"/>
  <c r="IGY104" i="32"/>
  <c r="IGX104" i="32"/>
  <c r="IGW104" i="32"/>
  <c r="IGV104" i="32"/>
  <c r="IGU104" i="32"/>
  <c r="IGT104" i="32"/>
  <c r="IGS104" i="32"/>
  <c r="IGR104" i="32"/>
  <c r="IGQ104" i="32"/>
  <c r="IGP104" i="32"/>
  <c r="IGO104" i="32"/>
  <c r="IGN104" i="32"/>
  <c r="IGM104" i="32"/>
  <c r="IGL104" i="32"/>
  <c r="IGK104" i="32"/>
  <c r="IGJ104" i="32"/>
  <c r="IGI104" i="32"/>
  <c r="IGH104" i="32"/>
  <c r="IGG104" i="32"/>
  <c r="IGF104" i="32"/>
  <c r="IGE104" i="32"/>
  <c r="IGD104" i="32"/>
  <c r="IGC104" i="32"/>
  <c r="IGB104" i="32"/>
  <c r="IGA104" i="32"/>
  <c r="IFZ104" i="32"/>
  <c r="IFY104" i="32"/>
  <c r="IFX104" i="32"/>
  <c r="IFW104" i="32"/>
  <c r="IFV104" i="32"/>
  <c r="IFU104" i="32"/>
  <c r="IFT104" i="32"/>
  <c r="IFS104" i="32"/>
  <c r="IFR104" i="32"/>
  <c r="IFQ104" i="32"/>
  <c r="IFP104" i="32"/>
  <c r="IFO104" i="32"/>
  <c r="IFN104" i="32"/>
  <c r="IFM104" i="32"/>
  <c r="IFL104" i="32"/>
  <c r="IFK104" i="32"/>
  <c r="IFJ104" i="32"/>
  <c r="IFI104" i="32"/>
  <c r="IFH104" i="32"/>
  <c r="IFG104" i="32"/>
  <c r="IFF104" i="32"/>
  <c r="IFE104" i="32"/>
  <c r="IFD104" i="32"/>
  <c r="IFC104" i="32"/>
  <c r="IFB104" i="32"/>
  <c r="IFA104" i="32"/>
  <c r="IEZ104" i="32"/>
  <c r="IEY104" i="32"/>
  <c r="IEX104" i="32"/>
  <c r="IEW104" i="32"/>
  <c r="IEV104" i="32"/>
  <c r="IEU104" i="32"/>
  <c r="IET104" i="32"/>
  <c r="IES104" i="32"/>
  <c r="IER104" i="32"/>
  <c r="IEQ104" i="32"/>
  <c r="IEP104" i="32"/>
  <c r="IEO104" i="32"/>
  <c r="IEN104" i="32"/>
  <c r="IEM104" i="32"/>
  <c r="IEL104" i="32"/>
  <c r="IEK104" i="32"/>
  <c r="IEJ104" i="32"/>
  <c r="IEI104" i="32"/>
  <c r="IEH104" i="32"/>
  <c r="IEG104" i="32"/>
  <c r="IEF104" i="32"/>
  <c r="IEE104" i="32"/>
  <c r="IED104" i="32"/>
  <c r="IEC104" i="32"/>
  <c r="IEB104" i="32"/>
  <c r="IEA104" i="32"/>
  <c r="IDZ104" i="32"/>
  <c r="IDY104" i="32"/>
  <c r="IDX104" i="32"/>
  <c r="IDW104" i="32"/>
  <c r="IDV104" i="32"/>
  <c r="IDU104" i="32"/>
  <c r="IDT104" i="32"/>
  <c r="IDS104" i="32"/>
  <c r="IDR104" i="32"/>
  <c r="IDQ104" i="32"/>
  <c r="IDP104" i="32"/>
  <c r="IDO104" i="32"/>
  <c r="IDN104" i="32"/>
  <c r="IDM104" i="32"/>
  <c r="IDL104" i="32"/>
  <c r="IDK104" i="32"/>
  <c r="IDJ104" i="32"/>
  <c r="IDI104" i="32"/>
  <c r="IDH104" i="32"/>
  <c r="IDG104" i="32"/>
  <c r="IDF104" i="32"/>
  <c r="IDE104" i="32"/>
  <c r="IDD104" i="32"/>
  <c r="IDC104" i="32"/>
  <c r="IDB104" i="32"/>
  <c r="IDA104" i="32"/>
  <c r="ICZ104" i="32"/>
  <c r="ICY104" i="32"/>
  <c r="ICX104" i="32"/>
  <c r="ICW104" i="32"/>
  <c r="ICV104" i="32"/>
  <c r="ICU104" i="32"/>
  <c r="ICT104" i="32"/>
  <c r="ICS104" i="32"/>
  <c r="ICR104" i="32"/>
  <c r="ICQ104" i="32"/>
  <c r="ICP104" i="32"/>
  <c r="ICO104" i="32"/>
  <c r="ICN104" i="32"/>
  <c r="ICM104" i="32"/>
  <c r="ICL104" i="32"/>
  <c r="ICK104" i="32"/>
  <c r="ICJ104" i="32"/>
  <c r="ICI104" i="32"/>
  <c r="ICH104" i="32"/>
  <c r="ICG104" i="32"/>
  <c r="ICF104" i="32"/>
  <c r="ICE104" i="32"/>
  <c r="ICD104" i="32"/>
  <c r="ICC104" i="32"/>
  <c r="ICB104" i="32"/>
  <c r="ICA104" i="32"/>
  <c r="IBZ104" i="32"/>
  <c r="IBY104" i="32"/>
  <c r="IBX104" i="32"/>
  <c r="IBW104" i="32"/>
  <c r="IBV104" i="32"/>
  <c r="IBU104" i="32"/>
  <c r="IBT104" i="32"/>
  <c r="IBS104" i="32"/>
  <c r="IBR104" i="32"/>
  <c r="IBQ104" i="32"/>
  <c r="IBP104" i="32"/>
  <c r="IBO104" i="32"/>
  <c r="IBN104" i="32"/>
  <c r="IBM104" i="32"/>
  <c r="IBL104" i="32"/>
  <c r="IBK104" i="32"/>
  <c r="IBJ104" i="32"/>
  <c r="IBI104" i="32"/>
  <c r="IBH104" i="32"/>
  <c r="IBG104" i="32"/>
  <c r="IBF104" i="32"/>
  <c r="IBE104" i="32"/>
  <c r="IBD104" i="32"/>
  <c r="IBC104" i="32"/>
  <c r="IBB104" i="32"/>
  <c r="IBA104" i="32"/>
  <c r="IAZ104" i="32"/>
  <c r="IAY104" i="32"/>
  <c r="IAX104" i="32"/>
  <c r="IAW104" i="32"/>
  <c r="IAV104" i="32"/>
  <c r="IAU104" i="32"/>
  <c r="IAT104" i="32"/>
  <c r="IAS104" i="32"/>
  <c r="IAR104" i="32"/>
  <c r="IAQ104" i="32"/>
  <c r="IAP104" i="32"/>
  <c r="IAO104" i="32"/>
  <c r="IAN104" i="32"/>
  <c r="IAM104" i="32"/>
  <c r="IAL104" i="32"/>
  <c r="IAK104" i="32"/>
  <c r="IAJ104" i="32"/>
  <c r="IAI104" i="32"/>
  <c r="IAH104" i="32"/>
  <c r="IAG104" i="32"/>
  <c r="IAF104" i="32"/>
  <c r="IAE104" i="32"/>
  <c r="IAD104" i="32"/>
  <c r="IAC104" i="32"/>
  <c r="IAB104" i="32"/>
  <c r="IAA104" i="32"/>
  <c r="HZZ104" i="32"/>
  <c r="HZY104" i="32"/>
  <c r="HZX104" i="32"/>
  <c r="HZW104" i="32"/>
  <c r="HZV104" i="32"/>
  <c r="HZU104" i="32"/>
  <c r="HZT104" i="32"/>
  <c r="HZS104" i="32"/>
  <c r="HZR104" i="32"/>
  <c r="HZQ104" i="32"/>
  <c r="HZP104" i="32"/>
  <c r="HZO104" i="32"/>
  <c r="HZN104" i="32"/>
  <c r="HZM104" i="32"/>
  <c r="HZL104" i="32"/>
  <c r="HZK104" i="32"/>
  <c r="HZJ104" i="32"/>
  <c r="HZI104" i="32"/>
  <c r="HZH104" i="32"/>
  <c r="HZG104" i="32"/>
  <c r="HZF104" i="32"/>
  <c r="HZE104" i="32"/>
  <c r="HZD104" i="32"/>
  <c r="HZC104" i="32"/>
  <c r="HZB104" i="32"/>
  <c r="HZA104" i="32"/>
  <c r="HYZ104" i="32"/>
  <c r="HYY104" i="32"/>
  <c r="HYX104" i="32"/>
  <c r="HYW104" i="32"/>
  <c r="HYV104" i="32"/>
  <c r="HYU104" i="32"/>
  <c r="HYT104" i="32"/>
  <c r="HYS104" i="32"/>
  <c r="HYR104" i="32"/>
  <c r="HYQ104" i="32"/>
  <c r="HYP104" i="32"/>
  <c r="HYO104" i="32"/>
  <c r="HYN104" i="32"/>
  <c r="HYM104" i="32"/>
  <c r="HYL104" i="32"/>
  <c r="HYK104" i="32"/>
  <c r="HYJ104" i="32"/>
  <c r="HYI104" i="32"/>
  <c r="HYH104" i="32"/>
  <c r="HYG104" i="32"/>
  <c r="HYF104" i="32"/>
  <c r="HYE104" i="32"/>
  <c r="HYD104" i="32"/>
  <c r="HYC104" i="32"/>
  <c r="HYB104" i="32"/>
  <c r="HYA104" i="32"/>
  <c r="HXZ104" i="32"/>
  <c r="HXY104" i="32"/>
  <c r="HXX104" i="32"/>
  <c r="HXW104" i="32"/>
  <c r="HXV104" i="32"/>
  <c r="HXU104" i="32"/>
  <c r="HXT104" i="32"/>
  <c r="HXS104" i="32"/>
  <c r="HXR104" i="32"/>
  <c r="HXQ104" i="32"/>
  <c r="HXP104" i="32"/>
  <c r="HXO104" i="32"/>
  <c r="HXN104" i="32"/>
  <c r="HXM104" i="32"/>
  <c r="HXL104" i="32"/>
  <c r="HXK104" i="32"/>
  <c r="HXJ104" i="32"/>
  <c r="HXI104" i="32"/>
  <c r="HXH104" i="32"/>
  <c r="HXG104" i="32"/>
  <c r="HXF104" i="32"/>
  <c r="HXE104" i="32"/>
  <c r="HXD104" i="32"/>
  <c r="HXC104" i="32"/>
  <c r="HXB104" i="32"/>
  <c r="HXA104" i="32"/>
  <c r="HWZ104" i="32"/>
  <c r="HWY104" i="32"/>
  <c r="HWX104" i="32"/>
  <c r="HWW104" i="32"/>
  <c r="HWV104" i="32"/>
  <c r="HWU104" i="32"/>
  <c r="HWT104" i="32"/>
  <c r="HWS104" i="32"/>
  <c r="HWR104" i="32"/>
  <c r="HWQ104" i="32"/>
  <c r="HWP104" i="32"/>
  <c r="HWO104" i="32"/>
  <c r="HWN104" i="32"/>
  <c r="HWM104" i="32"/>
  <c r="HWL104" i="32"/>
  <c r="HWK104" i="32"/>
  <c r="HWJ104" i="32"/>
  <c r="HWI104" i="32"/>
  <c r="HWH104" i="32"/>
  <c r="HWG104" i="32"/>
  <c r="HWF104" i="32"/>
  <c r="HWE104" i="32"/>
  <c r="HWD104" i="32"/>
  <c r="HWC104" i="32"/>
  <c r="HWB104" i="32"/>
  <c r="HWA104" i="32"/>
  <c r="HVZ104" i="32"/>
  <c r="HVY104" i="32"/>
  <c r="HVX104" i="32"/>
  <c r="HVW104" i="32"/>
  <c r="HVV104" i="32"/>
  <c r="HVU104" i="32"/>
  <c r="HVT104" i="32"/>
  <c r="HVS104" i="32"/>
  <c r="HVR104" i="32"/>
  <c r="HVQ104" i="32"/>
  <c r="HVP104" i="32"/>
  <c r="HVO104" i="32"/>
  <c r="HVN104" i="32"/>
  <c r="HVM104" i="32"/>
  <c r="HVL104" i="32"/>
  <c r="HVK104" i="32"/>
  <c r="HVJ104" i="32"/>
  <c r="HVI104" i="32"/>
  <c r="HVH104" i="32"/>
  <c r="HVG104" i="32"/>
  <c r="HVF104" i="32"/>
  <c r="HVE104" i="32"/>
  <c r="HVD104" i="32"/>
  <c r="HVC104" i="32"/>
  <c r="HVB104" i="32"/>
  <c r="HVA104" i="32"/>
  <c r="HUZ104" i="32"/>
  <c r="HUY104" i="32"/>
  <c r="HUX104" i="32"/>
  <c r="HUW104" i="32"/>
  <c r="HUV104" i="32"/>
  <c r="HUU104" i="32"/>
  <c r="HUT104" i="32"/>
  <c r="HUS104" i="32"/>
  <c r="HUR104" i="32"/>
  <c r="HUQ104" i="32"/>
  <c r="HUP104" i="32"/>
  <c r="HUO104" i="32"/>
  <c r="HUN104" i="32"/>
  <c r="HUM104" i="32"/>
  <c r="HUL104" i="32"/>
  <c r="HUK104" i="32"/>
  <c r="HUJ104" i="32"/>
  <c r="HUI104" i="32"/>
  <c r="HUH104" i="32"/>
  <c r="HUG104" i="32"/>
  <c r="HUF104" i="32"/>
  <c r="HUE104" i="32"/>
  <c r="HUD104" i="32"/>
  <c r="HUC104" i="32"/>
  <c r="HUB104" i="32"/>
  <c r="HUA104" i="32"/>
  <c r="HTZ104" i="32"/>
  <c r="HTY104" i="32"/>
  <c r="HTX104" i="32"/>
  <c r="HTW104" i="32"/>
  <c r="HTV104" i="32"/>
  <c r="HTU104" i="32"/>
  <c r="HTT104" i="32"/>
  <c r="HTS104" i="32"/>
  <c r="HTR104" i="32"/>
  <c r="HTQ104" i="32"/>
  <c r="HTP104" i="32"/>
  <c r="HTO104" i="32"/>
  <c r="HTN104" i="32"/>
  <c r="HTM104" i="32"/>
  <c r="HTL104" i="32"/>
  <c r="HTK104" i="32"/>
  <c r="HTJ104" i="32"/>
  <c r="HTI104" i="32"/>
  <c r="HTH104" i="32"/>
  <c r="HTG104" i="32"/>
  <c r="HTF104" i="32"/>
  <c r="HTE104" i="32"/>
  <c r="HTD104" i="32"/>
  <c r="HTC104" i="32"/>
  <c r="HTB104" i="32"/>
  <c r="HTA104" i="32"/>
  <c r="HSZ104" i="32"/>
  <c r="HSY104" i="32"/>
  <c r="HSX104" i="32"/>
  <c r="HSW104" i="32"/>
  <c r="HSV104" i="32"/>
  <c r="HSU104" i="32"/>
  <c r="HST104" i="32"/>
  <c r="HSS104" i="32"/>
  <c r="HSR104" i="32"/>
  <c r="HSQ104" i="32"/>
  <c r="HSP104" i="32"/>
  <c r="HSO104" i="32"/>
  <c r="HSN104" i="32"/>
  <c r="HSM104" i="32"/>
  <c r="HSL104" i="32"/>
  <c r="HSK104" i="32"/>
  <c r="HSJ104" i="32"/>
  <c r="HSI104" i="32"/>
  <c r="HSH104" i="32"/>
  <c r="HSG104" i="32"/>
  <c r="HSF104" i="32"/>
  <c r="HSE104" i="32"/>
  <c r="HSD104" i="32"/>
  <c r="HSC104" i="32"/>
  <c r="HSB104" i="32"/>
  <c r="HSA104" i="32"/>
  <c r="HRZ104" i="32"/>
  <c r="HRY104" i="32"/>
  <c r="HRX104" i="32"/>
  <c r="HRW104" i="32"/>
  <c r="HRV104" i="32"/>
  <c r="HRU104" i="32"/>
  <c r="HRT104" i="32"/>
  <c r="HRS104" i="32"/>
  <c r="HRR104" i="32"/>
  <c r="HRQ104" i="32"/>
  <c r="HRP104" i="32"/>
  <c r="HRO104" i="32"/>
  <c r="HRN104" i="32"/>
  <c r="HRM104" i="32"/>
  <c r="HRL104" i="32"/>
  <c r="HRK104" i="32"/>
  <c r="HRJ104" i="32"/>
  <c r="HRI104" i="32"/>
  <c r="HRH104" i="32"/>
  <c r="HRG104" i="32"/>
  <c r="HRF104" i="32"/>
  <c r="HRE104" i="32"/>
  <c r="HRD104" i="32"/>
  <c r="HRC104" i="32"/>
  <c r="HRB104" i="32"/>
  <c r="HRA104" i="32"/>
  <c r="HQZ104" i="32"/>
  <c r="HQY104" i="32"/>
  <c r="HQX104" i="32"/>
  <c r="HQW104" i="32"/>
  <c r="HQV104" i="32"/>
  <c r="HQU104" i="32"/>
  <c r="HQT104" i="32"/>
  <c r="HQS104" i="32"/>
  <c r="HQR104" i="32"/>
  <c r="HQQ104" i="32"/>
  <c r="HQP104" i="32"/>
  <c r="HQO104" i="32"/>
  <c r="HQN104" i="32"/>
  <c r="HQM104" i="32"/>
  <c r="HQL104" i="32"/>
  <c r="HQK104" i="32"/>
  <c r="HQJ104" i="32"/>
  <c r="HQI104" i="32"/>
  <c r="HQH104" i="32"/>
  <c r="HQG104" i="32"/>
  <c r="HQF104" i="32"/>
  <c r="HQE104" i="32"/>
  <c r="HQD104" i="32"/>
  <c r="HQC104" i="32"/>
  <c r="HQB104" i="32"/>
  <c r="HQA104" i="32"/>
  <c r="HPZ104" i="32"/>
  <c r="HPY104" i="32"/>
  <c r="HPX104" i="32"/>
  <c r="HPW104" i="32"/>
  <c r="HPV104" i="32"/>
  <c r="HPU104" i="32"/>
  <c r="HPT104" i="32"/>
  <c r="HPS104" i="32"/>
  <c r="HPR104" i="32"/>
  <c r="HPQ104" i="32"/>
  <c r="HPP104" i="32"/>
  <c r="HPO104" i="32"/>
  <c r="HPN104" i="32"/>
  <c r="HPM104" i="32"/>
  <c r="HPL104" i="32"/>
  <c r="HPK104" i="32"/>
  <c r="HPJ104" i="32"/>
  <c r="HPI104" i="32"/>
  <c r="HPH104" i="32"/>
  <c r="HPG104" i="32"/>
  <c r="HPF104" i="32"/>
  <c r="HPE104" i="32"/>
  <c r="HPD104" i="32"/>
  <c r="HPC104" i="32"/>
  <c r="HPB104" i="32"/>
  <c r="HPA104" i="32"/>
  <c r="HOZ104" i="32"/>
  <c r="HOY104" i="32"/>
  <c r="HOX104" i="32"/>
  <c r="HOW104" i="32"/>
  <c r="HOV104" i="32"/>
  <c r="HOU104" i="32"/>
  <c r="HOT104" i="32"/>
  <c r="HOS104" i="32"/>
  <c r="HOR104" i="32"/>
  <c r="HOQ104" i="32"/>
  <c r="HOP104" i="32"/>
  <c r="HOO104" i="32"/>
  <c r="HON104" i="32"/>
  <c r="HOM104" i="32"/>
  <c r="HOL104" i="32"/>
  <c r="HOK104" i="32"/>
  <c r="HOJ104" i="32"/>
  <c r="HOI104" i="32"/>
  <c r="HOH104" i="32"/>
  <c r="HOG104" i="32"/>
  <c r="HOF104" i="32"/>
  <c r="HOE104" i="32"/>
  <c r="HOD104" i="32"/>
  <c r="HOC104" i="32"/>
  <c r="HOB104" i="32"/>
  <c r="HOA104" i="32"/>
  <c r="HNZ104" i="32"/>
  <c r="HNY104" i="32"/>
  <c r="HNX104" i="32"/>
  <c r="HNW104" i="32"/>
  <c r="HNV104" i="32"/>
  <c r="HNU104" i="32"/>
  <c r="HNT104" i="32"/>
  <c r="HNS104" i="32"/>
  <c r="HNR104" i="32"/>
  <c r="HNQ104" i="32"/>
  <c r="HNP104" i="32"/>
  <c r="HNO104" i="32"/>
  <c r="HNN104" i="32"/>
  <c r="HNM104" i="32"/>
  <c r="HNL104" i="32"/>
  <c r="HNK104" i="32"/>
  <c r="HNJ104" i="32"/>
  <c r="HNI104" i="32"/>
  <c r="HNH104" i="32"/>
  <c r="HNG104" i="32"/>
  <c r="HNF104" i="32"/>
  <c r="HNE104" i="32"/>
  <c r="HND104" i="32"/>
  <c r="HNC104" i="32"/>
  <c r="HNB104" i="32"/>
  <c r="HNA104" i="32"/>
  <c r="HMZ104" i="32"/>
  <c r="HMY104" i="32"/>
  <c r="HMX104" i="32"/>
  <c r="HMW104" i="32"/>
  <c r="HMV104" i="32"/>
  <c r="HMU104" i="32"/>
  <c r="HMT104" i="32"/>
  <c r="HMS104" i="32"/>
  <c r="HMR104" i="32"/>
  <c r="HMQ104" i="32"/>
  <c r="HMP104" i="32"/>
  <c r="HMO104" i="32"/>
  <c r="HMN104" i="32"/>
  <c r="HMM104" i="32"/>
  <c r="HML104" i="32"/>
  <c r="HMK104" i="32"/>
  <c r="HMJ104" i="32"/>
  <c r="HMI104" i="32"/>
  <c r="HMH104" i="32"/>
  <c r="HMG104" i="32"/>
  <c r="HMF104" i="32"/>
  <c r="HME104" i="32"/>
  <c r="HMD104" i="32"/>
  <c r="HMC104" i="32"/>
  <c r="HMB104" i="32"/>
  <c r="HMA104" i="32"/>
  <c r="HLZ104" i="32"/>
  <c r="HLY104" i="32"/>
  <c r="HLX104" i="32"/>
  <c r="HLW104" i="32"/>
  <c r="HLV104" i="32"/>
  <c r="HLU104" i="32"/>
  <c r="HLT104" i="32"/>
  <c r="HLS104" i="32"/>
  <c r="HLR104" i="32"/>
  <c r="HLQ104" i="32"/>
  <c r="HLP104" i="32"/>
  <c r="HLO104" i="32"/>
  <c r="HLN104" i="32"/>
  <c r="HLM104" i="32"/>
  <c r="HLL104" i="32"/>
  <c r="HLK104" i="32"/>
  <c r="HLJ104" i="32"/>
  <c r="HLI104" i="32"/>
  <c r="HLH104" i="32"/>
  <c r="HLG104" i="32"/>
  <c r="HLF104" i="32"/>
  <c r="HLE104" i="32"/>
  <c r="HLD104" i="32"/>
  <c r="HLC104" i="32"/>
  <c r="HLB104" i="32"/>
  <c r="HLA104" i="32"/>
  <c r="HKZ104" i="32"/>
  <c r="HKY104" i="32"/>
  <c r="HKX104" i="32"/>
  <c r="HKW104" i="32"/>
  <c r="HKV104" i="32"/>
  <c r="HKU104" i="32"/>
  <c r="HKT104" i="32"/>
  <c r="HKS104" i="32"/>
  <c r="HKR104" i="32"/>
  <c r="HKQ104" i="32"/>
  <c r="HKP104" i="32"/>
  <c r="HKO104" i="32"/>
  <c r="HKN104" i="32"/>
  <c r="HKM104" i="32"/>
  <c r="HKL104" i="32"/>
  <c r="HKK104" i="32"/>
  <c r="HKJ104" i="32"/>
  <c r="HKI104" i="32"/>
  <c r="HKH104" i="32"/>
  <c r="HKG104" i="32"/>
  <c r="HKF104" i="32"/>
  <c r="HKE104" i="32"/>
  <c r="HKD104" i="32"/>
  <c r="HKC104" i="32"/>
  <c r="HKB104" i="32"/>
  <c r="HKA104" i="32"/>
  <c r="HJZ104" i="32"/>
  <c r="HJY104" i="32"/>
  <c r="HJX104" i="32"/>
  <c r="HJW104" i="32"/>
  <c r="HJV104" i="32"/>
  <c r="HJU104" i="32"/>
  <c r="HJT104" i="32"/>
  <c r="HJS104" i="32"/>
  <c r="HJR104" i="32"/>
  <c r="HJQ104" i="32"/>
  <c r="HJP104" i="32"/>
  <c r="HJO104" i="32"/>
  <c r="HJN104" i="32"/>
  <c r="HJM104" i="32"/>
  <c r="HJL104" i="32"/>
  <c r="HJK104" i="32"/>
  <c r="HJJ104" i="32"/>
  <c r="HJI104" i="32"/>
  <c r="HJH104" i="32"/>
  <c r="HJG104" i="32"/>
  <c r="HJF104" i="32"/>
  <c r="HJE104" i="32"/>
  <c r="HJD104" i="32"/>
  <c r="HJC104" i="32"/>
  <c r="HJB104" i="32"/>
  <c r="HJA104" i="32"/>
  <c r="HIZ104" i="32"/>
  <c r="HIY104" i="32"/>
  <c r="HIX104" i="32"/>
  <c r="HIW104" i="32"/>
  <c r="HIV104" i="32"/>
  <c r="HIU104" i="32"/>
  <c r="HIT104" i="32"/>
  <c r="HIS104" i="32"/>
  <c r="HIR104" i="32"/>
  <c r="HIQ104" i="32"/>
  <c r="HIP104" i="32"/>
  <c r="HIO104" i="32"/>
  <c r="HIN104" i="32"/>
  <c r="HIM104" i="32"/>
  <c r="HIL104" i="32"/>
  <c r="HIK104" i="32"/>
  <c r="HIJ104" i="32"/>
  <c r="HII104" i="32"/>
  <c r="HIH104" i="32"/>
  <c r="HIG104" i="32"/>
  <c r="HIF104" i="32"/>
  <c r="HIE104" i="32"/>
  <c r="HID104" i="32"/>
  <c r="HIC104" i="32"/>
  <c r="HIB104" i="32"/>
  <c r="HIA104" i="32"/>
  <c r="HHZ104" i="32"/>
  <c r="HHY104" i="32"/>
  <c r="HHX104" i="32"/>
  <c r="HHW104" i="32"/>
  <c r="HHV104" i="32"/>
  <c r="HHU104" i="32"/>
  <c r="HHT104" i="32"/>
  <c r="HHS104" i="32"/>
  <c r="HHR104" i="32"/>
  <c r="HHQ104" i="32"/>
  <c r="HHP104" i="32"/>
  <c r="HHO104" i="32"/>
  <c r="HHN104" i="32"/>
  <c r="HHM104" i="32"/>
  <c r="HHL104" i="32"/>
  <c r="HHK104" i="32"/>
  <c r="HHJ104" i="32"/>
  <c r="HHI104" i="32"/>
  <c r="HHH104" i="32"/>
  <c r="HHG104" i="32"/>
  <c r="HHF104" i="32"/>
  <c r="HHE104" i="32"/>
  <c r="HHD104" i="32"/>
  <c r="HHC104" i="32"/>
  <c r="HHB104" i="32"/>
  <c r="HHA104" i="32"/>
  <c r="HGZ104" i="32"/>
  <c r="HGY104" i="32"/>
  <c r="HGX104" i="32"/>
  <c r="HGW104" i="32"/>
  <c r="HGV104" i="32"/>
  <c r="HGU104" i="32"/>
  <c r="HGT104" i="32"/>
  <c r="HGS104" i="32"/>
  <c r="HGR104" i="32"/>
  <c r="HGQ104" i="32"/>
  <c r="HGP104" i="32"/>
  <c r="HGO104" i="32"/>
  <c r="HGN104" i="32"/>
  <c r="HGM104" i="32"/>
  <c r="HGL104" i="32"/>
  <c r="HGK104" i="32"/>
  <c r="HGJ104" i="32"/>
  <c r="HGI104" i="32"/>
  <c r="HGH104" i="32"/>
  <c r="HGG104" i="32"/>
  <c r="HGF104" i="32"/>
  <c r="HGE104" i="32"/>
  <c r="HGD104" i="32"/>
  <c r="HGC104" i="32"/>
  <c r="HGB104" i="32"/>
  <c r="HGA104" i="32"/>
  <c r="HFZ104" i="32"/>
  <c r="HFY104" i="32"/>
  <c r="HFX104" i="32"/>
  <c r="HFW104" i="32"/>
  <c r="HFV104" i="32"/>
  <c r="HFU104" i="32"/>
  <c r="HFT104" i="32"/>
  <c r="HFS104" i="32"/>
  <c r="HFR104" i="32"/>
  <c r="HFQ104" i="32"/>
  <c r="HFP104" i="32"/>
  <c r="HFO104" i="32"/>
  <c r="HFN104" i="32"/>
  <c r="HFM104" i="32"/>
  <c r="HFL104" i="32"/>
  <c r="HFK104" i="32"/>
  <c r="HFJ104" i="32"/>
  <c r="HFI104" i="32"/>
  <c r="HFH104" i="32"/>
  <c r="HFG104" i="32"/>
  <c r="HFF104" i="32"/>
  <c r="HFE104" i="32"/>
  <c r="HFD104" i="32"/>
  <c r="HFC104" i="32"/>
  <c r="HFB104" i="32"/>
  <c r="HFA104" i="32"/>
  <c r="HEZ104" i="32"/>
  <c r="HEY104" i="32"/>
  <c r="HEX104" i="32"/>
  <c r="HEW104" i="32"/>
  <c r="HEV104" i="32"/>
  <c r="HEU104" i="32"/>
  <c r="HET104" i="32"/>
  <c r="HES104" i="32"/>
  <c r="HER104" i="32"/>
  <c r="HEQ104" i="32"/>
  <c r="HEP104" i="32"/>
  <c r="HEO104" i="32"/>
  <c r="HEN104" i="32"/>
  <c r="HEM104" i="32"/>
  <c r="HEL104" i="32"/>
  <c r="HEK104" i="32"/>
  <c r="HEJ104" i="32"/>
  <c r="HEI104" i="32"/>
  <c r="HEH104" i="32"/>
  <c r="HEG104" i="32"/>
  <c r="HEF104" i="32"/>
  <c r="HEE104" i="32"/>
  <c r="HED104" i="32"/>
  <c r="HEC104" i="32"/>
  <c r="HEB104" i="32"/>
  <c r="HEA104" i="32"/>
  <c r="HDZ104" i="32"/>
  <c r="HDY104" i="32"/>
  <c r="HDX104" i="32"/>
  <c r="HDW104" i="32"/>
  <c r="HDV104" i="32"/>
  <c r="HDU104" i="32"/>
  <c r="HDT104" i="32"/>
  <c r="HDS104" i="32"/>
  <c r="HDR104" i="32"/>
  <c r="HDQ104" i="32"/>
  <c r="HDP104" i="32"/>
  <c r="HDO104" i="32"/>
  <c r="HDN104" i="32"/>
  <c r="HDM104" i="32"/>
  <c r="HDL104" i="32"/>
  <c r="HDK104" i="32"/>
  <c r="HDJ104" i="32"/>
  <c r="HDI104" i="32"/>
  <c r="HDH104" i="32"/>
  <c r="HDG104" i="32"/>
  <c r="HDF104" i="32"/>
  <c r="HDE104" i="32"/>
  <c r="HDD104" i="32"/>
  <c r="HDC104" i="32"/>
  <c r="HDB104" i="32"/>
  <c r="HDA104" i="32"/>
  <c r="HCZ104" i="32"/>
  <c r="HCY104" i="32"/>
  <c r="HCX104" i="32"/>
  <c r="HCW104" i="32"/>
  <c r="HCV104" i="32"/>
  <c r="HCU104" i="32"/>
  <c r="HCT104" i="32"/>
  <c r="HCS104" i="32"/>
  <c r="HCR104" i="32"/>
  <c r="HCQ104" i="32"/>
  <c r="HCP104" i="32"/>
  <c r="HCO104" i="32"/>
  <c r="HCN104" i="32"/>
  <c r="HCM104" i="32"/>
  <c r="HCL104" i="32"/>
  <c r="HCK104" i="32"/>
  <c r="HCJ104" i="32"/>
  <c r="HCI104" i="32"/>
  <c r="HCH104" i="32"/>
  <c r="HCG104" i="32"/>
  <c r="HCF104" i="32"/>
  <c r="HCE104" i="32"/>
  <c r="HCD104" i="32"/>
  <c r="HCC104" i="32"/>
  <c r="HCB104" i="32"/>
  <c r="HCA104" i="32"/>
  <c r="HBZ104" i="32"/>
  <c r="HBY104" i="32"/>
  <c r="HBX104" i="32"/>
  <c r="HBW104" i="32"/>
  <c r="HBV104" i="32"/>
  <c r="HBU104" i="32"/>
  <c r="HBT104" i="32"/>
  <c r="HBS104" i="32"/>
  <c r="HBR104" i="32"/>
  <c r="HBQ104" i="32"/>
  <c r="HBP104" i="32"/>
  <c r="HBO104" i="32"/>
  <c r="HBN104" i="32"/>
  <c r="HBM104" i="32"/>
  <c r="HBL104" i="32"/>
  <c r="HBK104" i="32"/>
  <c r="HBJ104" i="32"/>
  <c r="HBI104" i="32"/>
  <c r="HBH104" i="32"/>
  <c r="HBG104" i="32"/>
  <c r="HBF104" i="32"/>
  <c r="HBE104" i="32"/>
  <c r="HBD104" i="32"/>
  <c r="HBC104" i="32"/>
  <c r="HBB104" i="32"/>
  <c r="HBA104" i="32"/>
  <c r="HAZ104" i="32"/>
  <c r="HAY104" i="32"/>
  <c r="HAX104" i="32"/>
  <c r="HAW104" i="32"/>
  <c r="HAV104" i="32"/>
  <c r="HAU104" i="32"/>
  <c r="HAT104" i="32"/>
  <c r="HAS104" i="32"/>
  <c r="HAR104" i="32"/>
  <c r="HAQ104" i="32"/>
  <c r="HAP104" i="32"/>
  <c r="HAO104" i="32"/>
  <c r="HAN104" i="32"/>
  <c r="HAM104" i="32"/>
  <c r="HAL104" i="32"/>
  <c r="HAK104" i="32"/>
  <c r="HAJ104" i="32"/>
  <c r="HAI104" i="32"/>
  <c r="HAH104" i="32"/>
  <c r="HAG104" i="32"/>
  <c r="HAF104" i="32"/>
  <c r="HAE104" i="32"/>
  <c r="HAD104" i="32"/>
  <c r="HAC104" i="32"/>
  <c r="HAB104" i="32"/>
  <c r="HAA104" i="32"/>
  <c r="GZZ104" i="32"/>
  <c r="GZY104" i="32"/>
  <c r="GZX104" i="32"/>
  <c r="GZW104" i="32"/>
  <c r="GZV104" i="32"/>
  <c r="GZU104" i="32"/>
  <c r="GZT104" i="32"/>
  <c r="GZS104" i="32"/>
  <c r="GZR104" i="32"/>
  <c r="GZQ104" i="32"/>
  <c r="GZP104" i="32"/>
  <c r="GZO104" i="32"/>
  <c r="GZN104" i="32"/>
  <c r="GZM104" i="32"/>
  <c r="GZL104" i="32"/>
  <c r="GZK104" i="32"/>
  <c r="GZJ104" i="32"/>
  <c r="GZI104" i="32"/>
  <c r="GZH104" i="32"/>
  <c r="GZG104" i="32"/>
  <c r="GZF104" i="32"/>
  <c r="GZE104" i="32"/>
  <c r="GZD104" i="32"/>
  <c r="GZC104" i="32"/>
  <c r="GZB104" i="32"/>
  <c r="GZA104" i="32"/>
  <c r="GYZ104" i="32"/>
  <c r="GYY104" i="32"/>
  <c r="GYX104" i="32"/>
  <c r="GYW104" i="32"/>
  <c r="GYV104" i="32"/>
  <c r="GYU104" i="32"/>
  <c r="GYT104" i="32"/>
  <c r="GYS104" i="32"/>
  <c r="GYR104" i="32"/>
  <c r="GYQ104" i="32"/>
  <c r="GYP104" i="32"/>
  <c r="GYO104" i="32"/>
  <c r="GYN104" i="32"/>
  <c r="GYM104" i="32"/>
  <c r="GYL104" i="32"/>
  <c r="GYK104" i="32"/>
  <c r="GYJ104" i="32"/>
  <c r="GYI104" i="32"/>
  <c r="GYH104" i="32"/>
  <c r="GYG104" i="32"/>
  <c r="GYF104" i="32"/>
  <c r="GYE104" i="32"/>
  <c r="GYD104" i="32"/>
  <c r="GYC104" i="32"/>
  <c r="GYB104" i="32"/>
  <c r="GYA104" i="32"/>
  <c r="GXZ104" i="32"/>
  <c r="GXY104" i="32"/>
  <c r="GXX104" i="32"/>
  <c r="GXW104" i="32"/>
  <c r="GXV104" i="32"/>
  <c r="GXU104" i="32"/>
  <c r="GXT104" i="32"/>
  <c r="GXS104" i="32"/>
  <c r="GXR104" i="32"/>
  <c r="GXQ104" i="32"/>
  <c r="GXP104" i="32"/>
  <c r="GXO104" i="32"/>
  <c r="GXN104" i="32"/>
  <c r="GXM104" i="32"/>
  <c r="GXL104" i="32"/>
  <c r="GXK104" i="32"/>
  <c r="GXJ104" i="32"/>
  <c r="GXI104" i="32"/>
  <c r="GXH104" i="32"/>
  <c r="GXG104" i="32"/>
  <c r="GXF104" i="32"/>
  <c r="GXE104" i="32"/>
  <c r="GXD104" i="32"/>
  <c r="GXC104" i="32"/>
  <c r="GXB104" i="32"/>
  <c r="GXA104" i="32"/>
  <c r="GWZ104" i="32"/>
  <c r="GWY104" i="32"/>
  <c r="GWX104" i="32"/>
  <c r="GWW104" i="32"/>
  <c r="GWV104" i="32"/>
  <c r="GWU104" i="32"/>
  <c r="GWT104" i="32"/>
  <c r="GWS104" i="32"/>
  <c r="GWR104" i="32"/>
  <c r="GWQ104" i="32"/>
  <c r="GWP104" i="32"/>
  <c r="GWO104" i="32"/>
  <c r="GWN104" i="32"/>
  <c r="GWM104" i="32"/>
  <c r="GWL104" i="32"/>
  <c r="GWK104" i="32"/>
  <c r="GWJ104" i="32"/>
  <c r="GWI104" i="32"/>
  <c r="GWH104" i="32"/>
  <c r="GWG104" i="32"/>
  <c r="GWF104" i="32"/>
  <c r="GWE104" i="32"/>
  <c r="GWD104" i="32"/>
  <c r="GWC104" i="32"/>
  <c r="GWB104" i="32"/>
  <c r="GWA104" i="32"/>
  <c r="GVZ104" i="32"/>
  <c r="GVY104" i="32"/>
  <c r="GVX104" i="32"/>
  <c r="GVW104" i="32"/>
  <c r="GVV104" i="32"/>
  <c r="GVU104" i="32"/>
  <c r="GVT104" i="32"/>
  <c r="GVS104" i="32"/>
  <c r="GVR104" i="32"/>
  <c r="GVQ104" i="32"/>
  <c r="GVP104" i="32"/>
  <c r="GVO104" i="32"/>
  <c r="GVN104" i="32"/>
  <c r="GVM104" i="32"/>
  <c r="GVL104" i="32"/>
  <c r="GVK104" i="32"/>
  <c r="GVJ104" i="32"/>
  <c r="GVI104" i="32"/>
  <c r="GVH104" i="32"/>
  <c r="GVG104" i="32"/>
  <c r="GVF104" i="32"/>
  <c r="GVE104" i="32"/>
  <c r="GVD104" i="32"/>
  <c r="GVC104" i="32"/>
  <c r="GVB104" i="32"/>
  <c r="GVA104" i="32"/>
  <c r="GUZ104" i="32"/>
  <c r="GUY104" i="32"/>
  <c r="GUX104" i="32"/>
  <c r="GUW104" i="32"/>
  <c r="GUV104" i="32"/>
  <c r="GUU104" i="32"/>
  <c r="GUT104" i="32"/>
  <c r="GUS104" i="32"/>
  <c r="GUR104" i="32"/>
  <c r="GUQ104" i="32"/>
  <c r="GUP104" i="32"/>
  <c r="GUO104" i="32"/>
  <c r="GUN104" i="32"/>
  <c r="GUM104" i="32"/>
  <c r="GUL104" i="32"/>
  <c r="GUK104" i="32"/>
  <c r="GUJ104" i="32"/>
  <c r="GUI104" i="32"/>
  <c r="GUH104" i="32"/>
  <c r="GUG104" i="32"/>
  <c r="GUF104" i="32"/>
  <c r="GUE104" i="32"/>
  <c r="GUD104" i="32"/>
  <c r="GUC104" i="32"/>
  <c r="GUB104" i="32"/>
  <c r="GUA104" i="32"/>
  <c r="GTZ104" i="32"/>
  <c r="GTY104" i="32"/>
  <c r="GTX104" i="32"/>
  <c r="GTW104" i="32"/>
  <c r="GTV104" i="32"/>
  <c r="GTU104" i="32"/>
  <c r="GTT104" i="32"/>
  <c r="GTS104" i="32"/>
  <c r="GTR104" i="32"/>
  <c r="GTQ104" i="32"/>
  <c r="GTP104" i="32"/>
  <c r="GTO104" i="32"/>
  <c r="GTN104" i="32"/>
  <c r="GTM104" i="32"/>
  <c r="GTL104" i="32"/>
  <c r="GTK104" i="32"/>
  <c r="GTJ104" i="32"/>
  <c r="GTI104" i="32"/>
  <c r="GTH104" i="32"/>
  <c r="GTG104" i="32"/>
  <c r="GTF104" i="32"/>
  <c r="GTE104" i="32"/>
  <c r="GTD104" i="32"/>
  <c r="GTC104" i="32"/>
  <c r="GTB104" i="32"/>
  <c r="GTA104" i="32"/>
  <c r="GSZ104" i="32"/>
  <c r="GSY104" i="32"/>
  <c r="GSX104" i="32"/>
  <c r="GSW104" i="32"/>
  <c r="GSV104" i="32"/>
  <c r="GSU104" i="32"/>
  <c r="GST104" i="32"/>
  <c r="GSS104" i="32"/>
  <c r="GSR104" i="32"/>
  <c r="GSQ104" i="32"/>
  <c r="GSP104" i="32"/>
  <c r="GSO104" i="32"/>
  <c r="GSN104" i="32"/>
  <c r="GSM104" i="32"/>
  <c r="GSL104" i="32"/>
  <c r="GSK104" i="32"/>
  <c r="GSJ104" i="32"/>
  <c r="GSI104" i="32"/>
  <c r="GSH104" i="32"/>
  <c r="GSG104" i="32"/>
  <c r="GSF104" i="32"/>
  <c r="GSE104" i="32"/>
  <c r="GSD104" i="32"/>
  <c r="GSC104" i="32"/>
  <c r="GSB104" i="32"/>
  <c r="GSA104" i="32"/>
  <c r="GRZ104" i="32"/>
  <c r="GRY104" i="32"/>
  <c r="GRX104" i="32"/>
  <c r="GRW104" i="32"/>
  <c r="GRV104" i="32"/>
  <c r="GRU104" i="32"/>
  <c r="GRT104" i="32"/>
  <c r="GRS104" i="32"/>
  <c r="GRR104" i="32"/>
  <c r="GRQ104" i="32"/>
  <c r="GRP104" i="32"/>
  <c r="GRO104" i="32"/>
  <c r="GRN104" i="32"/>
  <c r="GRM104" i="32"/>
  <c r="GRL104" i="32"/>
  <c r="GRK104" i="32"/>
  <c r="GRJ104" i="32"/>
  <c r="GRI104" i="32"/>
  <c r="GRH104" i="32"/>
  <c r="GRG104" i="32"/>
  <c r="GRF104" i="32"/>
  <c r="GRE104" i="32"/>
  <c r="GRD104" i="32"/>
  <c r="GRC104" i="32"/>
  <c r="GRB104" i="32"/>
  <c r="GRA104" i="32"/>
  <c r="GQZ104" i="32"/>
  <c r="GQY104" i="32"/>
  <c r="GQX104" i="32"/>
  <c r="GQW104" i="32"/>
  <c r="GQV104" i="32"/>
  <c r="GQU104" i="32"/>
  <c r="GQT104" i="32"/>
  <c r="GQS104" i="32"/>
  <c r="GQR104" i="32"/>
  <c r="GQQ104" i="32"/>
  <c r="GQP104" i="32"/>
  <c r="GQO104" i="32"/>
  <c r="GQN104" i="32"/>
  <c r="GQM104" i="32"/>
  <c r="GQL104" i="32"/>
  <c r="GQK104" i="32"/>
  <c r="GQJ104" i="32"/>
  <c r="GQI104" i="32"/>
  <c r="GQH104" i="32"/>
  <c r="GQG104" i="32"/>
  <c r="GQF104" i="32"/>
  <c r="GQE104" i="32"/>
  <c r="GQD104" i="32"/>
  <c r="GQC104" i="32"/>
  <c r="GQB104" i="32"/>
  <c r="GQA104" i="32"/>
  <c r="GPZ104" i="32"/>
  <c r="GPY104" i="32"/>
  <c r="GPX104" i="32"/>
  <c r="GPW104" i="32"/>
  <c r="GPV104" i="32"/>
  <c r="GPU104" i="32"/>
  <c r="GPT104" i="32"/>
  <c r="GPS104" i="32"/>
  <c r="GPR104" i="32"/>
  <c r="GPQ104" i="32"/>
  <c r="GPP104" i="32"/>
  <c r="GPO104" i="32"/>
  <c r="GPN104" i="32"/>
  <c r="GPM104" i="32"/>
  <c r="GPL104" i="32"/>
  <c r="GPK104" i="32"/>
  <c r="GPJ104" i="32"/>
  <c r="GPI104" i="32"/>
  <c r="GPH104" i="32"/>
  <c r="GPG104" i="32"/>
  <c r="GPF104" i="32"/>
  <c r="GPE104" i="32"/>
  <c r="GPD104" i="32"/>
  <c r="GPC104" i="32"/>
  <c r="GPB104" i="32"/>
  <c r="GPA104" i="32"/>
  <c r="GOZ104" i="32"/>
  <c r="GOY104" i="32"/>
  <c r="GOX104" i="32"/>
  <c r="GOW104" i="32"/>
  <c r="GOV104" i="32"/>
  <c r="GOU104" i="32"/>
  <c r="GOT104" i="32"/>
  <c r="GOS104" i="32"/>
  <c r="GOR104" i="32"/>
  <c r="GOQ104" i="32"/>
  <c r="GOP104" i="32"/>
  <c r="GOO104" i="32"/>
  <c r="GON104" i="32"/>
  <c r="GOM104" i="32"/>
  <c r="GOL104" i="32"/>
  <c r="GOK104" i="32"/>
  <c r="GOJ104" i="32"/>
  <c r="GOI104" i="32"/>
  <c r="GOH104" i="32"/>
  <c r="GOG104" i="32"/>
  <c r="GOF104" i="32"/>
  <c r="GOE104" i="32"/>
  <c r="GOD104" i="32"/>
  <c r="GOC104" i="32"/>
  <c r="GOB104" i="32"/>
  <c r="GOA104" i="32"/>
  <c r="GNZ104" i="32"/>
  <c r="GNY104" i="32"/>
  <c r="GNX104" i="32"/>
  <c r="GNW104" i="32"/>
  <c r="GNV104" i="32"/>
  <c r="GNU104" i="32"/>
  <c r="GNT104" i="32"/>
  <c r="GNS104" i="32"/>
  <c r="GNR104" i="32"/>
  <c r="GNQ104" i="32"/>
  <c r="GNP104" i="32"/>
  <c r="GNO104" i="32"/>
  <c r="GNN104" i="32"/>
  <c r="GNM104" i="32"/>
  <c r="GNL104" i="32"/>
  <c r="GNK104" i="32"/>
  <c r="GNJ104" i="32"/>
  <c r="GNI104" i="32"/>
  <c r="GNH104" i="32"/>
  <c r="GNG104" i="32"/>
  <c r="GNF104" i="32"/>
  <c r="GNE104" i="32"/>
  <c r="GND104" i="32"/>
  <c r="GNC104" i="32"/>
  <c r="GNB104" i="32"/>
  <c r="GNA104" i="32"/>
  <c r="GMZ104" i="32"/>
  <c r="GMY104" i="32"/>
  <c r="GMX104" i="32"/>
  <c r="GMW104" i="32"/>
  <c r="GMV104" i="32"/>
  <c r="GMU104" i="32"/>
  <c r="GMT104" i="32"/>
  <c r="GMS104" i="32"/>
  <c r="GMR104" i="32"/>
  <c r="GMQ104" i="32"/>
  <c r="GMP104" i="32"/>
  <c r="GMO104" i="32"/>
  <c r="GMN104" i="32"/>
  <c r="GMM104" i="32"/>
  <c r="GML104" i="32"/>
  <c r="GMK104" i="32"/>
  <c r="GMJ104" i="32"/>
  <c r="GMI104" i="32"/>
  <c r="GMH104" i="32"/>
  <c r="GMG104" i="32"/>
  <c r="GMF104" i="32"/>
  <c r="GME104" i="32"/>
  <c r="GMD104" i="32"/>
  <c r="GMC104" i="32"/>
  <c r="GMB104" i="32"/>
  <c r="GMA104" i="32"/>
  <c r="GLZ104" i="32"/>
  <c r="GLY104" i="32"/>
  <c r="GLX104" i="32"/>
  <c r="GLW104" i="32"/>
  <c r="GLV104" i="32"/>
  <c r="GLU104" i="32"/>
  <c r="GLT104" i="32"/>
  <c r="GLS104" i="32"/>
  <c r="GLR104" i="32"/>
  <c r="GLQ104" i="32"/>
  <c r="GLP104" i="32"/>
  <c r="GLO104" i="32"/>
  <c r="GLN104" i="32"/>
  <c r="GLM104" i="32"/>
  <c r="GLL104" i="32"/>
  <c r="GLK104" i="32"/>
  <c r="GLJ104" i="32"/>
  <c r="GLI104" i="32"/>
  <c r="GLH104" i="32"/>
  <c r="GLG104" i="32"/>
  <c r="GLF104" i="32"/>
  <c r="GLE104" i="32"/>
  <c r="GLD104" i="32"/>
  <c r="GLC104" i="32"/>
  <c r="GLB104" i="32"/>
  <c r="GLA104" i="32"/>
  <c r="GKZ104" i="32"/>
  <c r="GKY104" i="32"/>
  <c r="GKX104" i="32"/>
  <c r="GKW104" i="32"/>
  <c r="GKV104" i="32"/>
  <c r="GKU104" i="32"/>
  <c r="GKT104" i="32"/>
  <c r="GKS104" i="32"/>
  <c r="GKR104" i="32"/>
  <c r="GKQ104" i="32"/>
  <c r="GKP104" i="32"/>
  <c r="GKO104" i="32"/>
  <c r="GKN104" i="32"/>
  <c r="GKM104" i="32"/>
  <c r="GKL104" i="32"/>
  <c r="GKK104" i="32"/>
  <c r="GKJ104" i="32"/>
  <c r="GKI104" i="32"/>
  <c r="GKH104" i="32"/>
  <c r="GKG104" i="32"/>
  <c r="GKF104" i="32"/>
  <c r="GKE104" i="32"/>
  <c r="GKD104" i="32"/>
  <c r="GKC104" i="32"/>
  <c r="GKB104" i="32"/>
  <c r="GKA104" i="32"/>
  <c r="GJZ104" i="32"/>
  <c r="GJY104" i="32"/>
  <c r="GJX104" i="32"/>
  <c r="GJW104" i="32"/>
  <c r="GJV104" i="32"/>
  <c r="GJU104" i="32"/>
  <c r="GJT104" i="32"/>
  <c r="GJS104" i="32"/>
  <c r="GJR104" i="32"/>
  <c r="GJQ104" i="32"/>
  <c r="GJP104" i="32"/>
  <c r="GJO104" i="32"/>
  <c r="GJN104" i="32"/>
  <c r="GJM104" i="32"/>
  <c r="GJL104" i="32"/>
  <c r="GJK104" i="32"/>
  <c r="GJJ104" i="32"/>
  <c r="GJI104" i="32"/>
  <c r="GJH104" i="32"/>
  <c r="GJG104" i="32"/>
  <c r="GJF104" i="32"/>
  <c r="GJE104" i="32"/>
  <c r="GJD104" i="32"/>
  <c r="GJC104" i="32"/>
  <c r="GJB104" i="32"/>
  <c r="GJA104" i="32"/>
  <c r="GIZ104" i="32"/>
  <c r="GIY104" i="32"/>
  <c r="GIX104" i="32"/>
  <c r="GIW104" i="32"/>
  <c r="GIV104" i="32"/>
  <c r="GIU104" i="32"/>
  <c r="GIT104" i="32"/>
  <c r="GIS104" i="32"/>
  <c r="GIR104" i="32"/>
  <c r="GIQ104" i="32"/>
  <c r="GIP104" i="32"/>
  <c r="GIO104" i="32"/>
  <c r="GIN104" i="32"/>
  <c r="GIM104" i="32"/>
  <c r="GIL104" i="32"/>
  <c r="GIK104" i="32"/>
  <c r="GIJ104" i="32"/>
  <c r="GII104" i="32"/>
  <c r="GIH104" i="32"/>
  <c r="GIG104" i="32"/>
  <c r="GIF104" i="32"/>
  <c r="GIE104" i="32"/>
  <c r="GID104" i="32"/>
  <c r="GIC104" i="32"/>
  <c r="GIB104" i="32"/>
  <c r="GIA104" i="32"/>
  <c r="GHZ104" i="32"/>
  <c r="GHY104" i="32"/>
  <c r="GHX104" i="32"/>
  <c r="GHW104" i="32"/>
  <c r="GHV104" i="32"/>
  <c r="GHU104" i="32"/>
  <c r="GHT104" i="32"/>
  <c r="GHS104" i="32"/>
  <c r="GHR104" i="32"/>
  <c r="GHQ104" i="32"/>
  <c r="GHP104" i="32"/>
  <c r="GHO104" i="32"/>
  <c r="GHN104" i="32"/>
  <c r="GHM104" i="32"/>
  <c r="GHL104" i="32"/>
  <c r="GHK104" i="32"/>
  <c r="GHJ104" i="32"/>
  <c r="GHI104" i="32"/>
  <c r="GHH104" i="32"/>
  <c r="GHG104" i="32"/>
  <c r="GHF104" i="32"/>
  <c r="GHE104" i="32"/>
  <c r="GHD104" i="32"/>
  <c r="GHC104" i="32"/>
  <c r="GHB104" i="32"/>
  <c r="GHA104" i="32"/>
  <c r="GGZ104" i="32"/>
  <c r="GGY104" i="32"/>
  <c r="GGX104" i="32"/>
  <c r="GGW104" i="32"/>
  <c r="GGV104" i="32"/>
  <c r="GGU104" i="32"/>
  <c r="GGT104" i="32"/>
  <c r="GGS104" i="32"/>
  <c r="GGR104" i="32"/>
  <c r="GGQ104" i="32"/>
  <c r="GGP104" i="32"/>
  <c r="GGO104" i="32"/>
  <c r="GGN104" i="32"/>
  <c r="GGM104" i="32"/>
  <c r="GGL104" i="32"/>
  <c r="GGK104" i="32"/>
  <c r="GGJ104" i="32"/>
  <c r="GGI104" i="32"/>
  <c r="GGH104" i="32"/>
  <c r="GGG104" i="32"/>
  <c r="GGF104" i="32"/>
  <c r="GGE104" i="32"/>
  <c r="GGD104" i="32"/>
  <c r="GGC104" i="32"/>
  <c r="GGB104" i="32"/>
  <c r="GGA104" i="32"/>
  <c r="GFZ104" i="32"/>
  <c r="GFY104" i="32"/>
  <c r="GFX104" i="32"/>
  <c r="GFW104" i="32"/>
  <c r="GFV104" i="32"/>
  <c r="GFU104" i="32"/>
  <c r="GFT104" i="32"/>
  <c r="GFS104" i="32"/>
  <c r="GFR104" i="32"/>
  <c r="GFQ104" i="32"/>
  <c r="GFP104" i="32"/>
  <c r="GFO104" i="32"/>
  <c r="GFN104" i="32"/>
  <c r="GFM104" i="32"/>
  <c r="GFL104" i="32"/>
  <c r="GFK104" i="32"/>
  <c r="GFJ104" i="32"/>
  <c r="GFI104" i="32"/>
  <c r="GFH104" i="32"/>
  <c r="GFG104" i="32"/>
  <c r="GFF104" i="32"/>
  <c r="GFE104" i="32"/>
  <c r="GFD104" i="32"/>
  <c r="GFC104" i="32"/>
  <c r="GFB104" i="32"/>
  <c r="GFA104" i="32"/>
  <c r="GEZ104" i="32"/>
  <c r="GEY104" i="32"/>
  <c r="GEX104" i="32"/>
  <c r="GEW104" i="32"/>
  <c r="GEV104" i="32"/>
  <c r="GEU104" i="32"/>
  <c r="GET104" i="32"/>
  <c r="GES104" i="32"/>
  <c r="GER104" i="32"/>
  <c r="GEQ104" i="32"/>
  <c r="GEP104" i="32"/>
  <c r="GEO104" i="32"/>
  <c r="GEN104" i="32"/>
  <c r="GEM104" i="32"/>
  <c r="GEL104" i="32"/>
  <c r="GEK104" i="32"/>
  <c r="GEJ104" i="32"/>
  <c r="GEI104" i="32"/>
  <c r="GEH104" i="32"/>
  <c r="GEG104" i="32"/>
  <c r="GEF104" i="32"/>
  <c r="GEE104" i="32"/>
  <c r="GED104" i="32"/>
  <c r="GEC104" i="32"/>
  <c r="GEB104" i="32"/>
  <c r="GEA104" i="32"/>
  <c r="GDZ104" i="32"/>
  <c r="GDY104" i="32"/>
  <c r="GDX104" i="32"/>
  <c r="GDW104" i="32"/>
  <c r="GDV104" i="32"/>
  <c r="GDU104" i="32"/>
  <c r="GDT104" i="32"/>
  <c r="GDS104" i="32"/>
  <c r="GDR104" i="32"/>
  <c r="GDQ104" i="32"/>
  <c r="GDP104" i="32"/>
  <c r="GDO104" i="32"/>
  <c r="GDN104" i="32"/>
  <c r="GDM104" i="32"/>
  <c r="GDL104" i="32"/>
  <c r="GDK104" i="32"/>
  <c r="GDJ104" i="32"/>
  <c r="GDI104" i="32"/>
  <c r="GDH104" i="32"/>
  <c r="GDG104" i="32"/>
  <c r="GDF104" i="32"/>
  <c r="GDE104" i="32"/>
  <c r="GDD104" i="32"/>
  <c r="GDC104" i="32"/>
  <c r="GDB104" i="32"/>
  <c r="GDA104" i="32"/>
  <c r="GCZ104" i="32"/>
  <c r="GCY104" i="32"/>
  <c r="GCX104" i="32"/>
  <c r="GCW104" i="32"/>
  <c r="GCV104" i="32"/>
  <c r="GCU104" i="32"/>
  <c r="GCT104" i="32"/>
  <c r="GCS104" i="32"/>
  <c r="GCR104" i="32"/>
  <c r="GCQ104" i="32"/>
  <c r="GCP104" i="32"/>
  <c r="GCO104" i="32"/>
  <c r="GCN104" i="32"/>
  <c r="GCM104" i="32"/>
  <c r="GCL104" i="32"/>
  <c r="GCK104" i="32"/>
  <c r="GCJ104" i="32"/>
  <c r="GCI104" i="32"/>
  <c r="GCH104" i="32"/>
  <c r="GCG104" i="32"/>
  <c r="GCF104" i="32"/>
  <c r="GCE104" i="32"/>
  <c r="GCD104" i="32"/>
  <c r="GCC104" i="32"/>
  <c r="GCB104" i="32"/>
  <c r="GCA104" i="32"/>
  <c r="GBZ104" i="32"/>
  <c r="GBY104" i="32"/>
  <c r="GBX104" i="32"/>
  <c r="GBW104" i="32"/>
  <c r="GBV104" i="32"/>
  <c r="GBU104" i="32"/>
  <c r="GBT104" i="32"/>
  <c r="GBS104" i="32"/>
  <c r="GBR104" i="32"/>
  <c r="GBQ104" i="32"/>
  <c r="GBP104" i="32"/>
  <c r="GBO104" i="32"/>
  <c r="GBN104" i="32"/>
  <c r="GBM104" i="32"/>
  <c r="GBL104" i="32"/>
  <c r="GBK104" i="32"/>
  <c r="GBJ104" i="32"/>
  <c r="GBI104" i="32"/>
  <c r="GBH104" i="32"/>
  <c r="GBG104" i="32"/>
  <c r="GBF104" i="32"/>
  <c r="GBE104" i="32"/>
  <c r="GBD104" i="32"/>
  <c r="GBC104" i="32"/>
  <c r="GBB104" i="32"/>
  <c r="GBA104" i="32"/>
  <c r="GAZ104" i="32"/>
  <c r="GAY104" i="32"/>
  <c r="GAX104" i="32"/>
  <c r="GAW104" i="32"/>
  <c r="GAV104" i="32"/>
  <c r="GAU104" i="32"/>
  <c r="GAT104" i="32"/>
  <c r="GAS104" i="32"/>
  <c r="GAR104" i="32"/>
  <c r="GAQ104" i="32"/>
  <c r="GAP104" i="32"/>
  <c r="GAO104" i="32"/>
  <c r="GAN104" i="32"/>
  <c r="GAM104" i="32"/>
  <c r="GAL104" i="32"/>
  <c r="GAK104" i="32"/>
  <c r="GAJ104" i="32"/>
  <c r="GAI104" i="32"/>
  <c r="GAH104" i="32"/>
  <c r="GAG104" i="32"/>
  <c r="GAF104" i="32"/>
  <c r="GAE104" i="32"/>
  <c r="GAD104" i="32"/>
  <c r="GAC104" i="32"/>
  <c r="GAB104" i="32"/>
  <c r="GAA104" i="32"/>
  <c r="FZZ104" i="32"/>
  <c r="FZY104" i="32"/>
  <c r="FZX104" i="32"/>
  <c r="FZW104" i="32"/>
  <c r="FZV104" i="32"/>
  <c r="FZU104" i="32"/>
  <c r="FZT104" i="32"/>
  <c r="FZS104" i="32"/>
  <c r="FZR104" i="32"/>
  <c r="FZQ104" i="32"/>
  <c r="FZP104" i="32"/>
  <c r="FZO104" i="32"/>
  <c r="FZN104" i="32"/>
  <c r="FZM104" i="32"/>
  <c r="FZL104" i="32"/>
  <c r="FZK104" i="32"/>
  <c r="FZJ104" i="32"/>
  <c r="FZI104" i="32"/>
  <c r="FZH104" i="32"/>
  <c r="FZG104" i="32"/>
  <c r="FZF104" i="32"/>
  <c r="FZE104" i="32"/>
  <c r="FZD104" i="32"/>
  <c r="FZC104" i="32"/>
  <c r="FZB104" i="32"/>
  <c r="FZA104" i="32"/>
  <c r="FYZ104" i="32"/>
  <c r="FYY104" i="32"/>
  <c r="FYX104" i="32"/>
  <c r="FYW104" i="32"/>
  <c r="FYV104" i="32"/>
  <c r="FYU104" i="32"/>
  <c r="FYT104" i="32"/>
  <c r="FYS104" i="32"/>
  <c r="FYR104" i="32"/>
  <c r="FYQ104" i="32"/>
  <c r="FYP104" i="32"/>
  <c r="FYO104" i="32"/>
  <c r="FYN104" i="32"/>
  <c r="FYM104" i="32"/>
  <c r="FYL104" i="32"/>
  <c r="FYK104" i="32"/>
  <c r="FYJ104" i="32"/>
  <c r="FYI104" i="32"/>
  <c r="FYH104" i="32"/>
  <c r="FYG104" i="32"/>
  <c r="FYF104" i="32"/>
  <c r="FYE104" i="32"/>
  <c r="FYD104" i="32"/>
  <c r="FYC104" i="32"/>
  <c r="FYB104" i="32"/>
  <c r="FYA104" i="32"/>
  <c r="FXZ104" i="32"/>
  <c r="FXY104" i="32"/>
  <c r="FXX104" i="32"/>
  <c r="FXW104" i="32"/>
  <c r="FXV104" i="32"/>
  <c r="FXU104" i="32"/>
  <c r="FXT104" i="32"/>
  <c r="FXS104" i="32"/>
  <c r="FXR104" i="32"/>
  <c r="FXQ104" i="32"/>
  <c r="FXP104" i="32"/>
  <c r="FXO104" i="32"/>
  <c r="FXN104" i="32"/>
  <c r="FXM104" i="32"/>
  <c r="FXL104" i="32"/>
  <c r="FXK104" i="32"/>
  <c r="FXJ104" i="32"/>
  <c r="FXI104" i="32"/>
  <c r="FXH104" i="32"/>
  <c r="FXG104" i="32"/>
  <c r="FXF104" i="32"/>
  <c r="FXE104" i="32"/>
  <c r="FXD104" i="32"/>
  <c r="FXC104" i="32"/>
  <c r="FXB104" i="32"/>
  <c r="FXA104" i="32"/>
  <c r="FWZ104" i="32"/>
  <c r="FWY104" i="32"/>
  <c r="FWX104" i="32"/>
  <c r="FWW104" i="32"/>
  <c r="FWV104" i="32"/>
  <c r="FWU104" i="32"/>
  <c r="FWT104" i="32"/>
  <c r="FWS104" i="32"/>
  <c r="FWR104" i="32"/>
  <c r="FWQ104" i="32"/>
  <c r="FWP104" i="32"/>
  <c r="FWO104" i="32"/>
  <c r="FWN104" i="32"/>
  <c r="FWM104" i="32"/>
  <c r="FWL104" i="32"/>
  <c r="FWK104" i="32"/>
  <c r="FWJ104" i="32"/>
  <c r="FWI104" i="32"/>
  <c r="FWH104" i="32"/>
  <c r="FWG104" i="32"/>
  <c r="FWF104" i="32"/>
  <c r="FWE104" i="32"/>
  <c r="FWD104" i="32"/>
  <c r="FWC104" i="32"/>
  <c r="FWB104" i="32"/>
  <c r="FWA104" i="32"/>
  <c r="FVZ104" i="32"/>
  <c r="FVY104" i="32"/>
  <c r="FVX104" i="32"/>
  <c r="FVW104" i="32"/>
  <c r="FVV104" i="32"/>
  <c r="FVU104" i="32"/>
  <c r="FVT104" i="32"/>
  <c r="FVS104" i="32"/>
  <c r="FVR104" i="32"/>
  <c r="FVQ104" i="32"/>
  <c r="FVP104" i="32"/>
  <c r="FVO104" i="32"/>
  <c r="FVN104" i="32"/>
  <c r="FVM104" i="32"/>
  <c r="FVL104" i="32"/>
  <c r="FVK104" i="32"/>
  <c r="FVJ104" i="32"/>
  <c r="FVI104" i="32"/>
  <c r="FVH104" i="32"/>
  <c r="FVG104" i="32"/>
  <c r="FVF104" i="32"/>
  <c r="FVE104" i="32"/>
  <c r="FVD104" i="32"/>
  <c r="FVC104" i="32"/>
  <c r="FVB104" i="32"/>
  <c r="FVA104" i="32"/>
  <c r="FUZ104" i="32"/>
  <c r="FUY104" i="32"/>
  <c r="FUX104" i="32"/>
  <c r="FUW104" i="32"/>
  <c r="FUV104" i="32"/>
  <c r="FUU104" i="32"/>
  <c r="FUT104" i="32"/>
  <c r="FUS104" i="32"/>
  <c r="FUR104" i="32"/>
  <c r="FUQ104" i="32"/>
  <c r="FUP104" i="32"/>
  <c r="FUO104" i="32"/>
  <c r="FUN104" i="32"/>
  <c r="FUM104" i="32"/>
  <c r="FUL104" i="32"/>
  <c r="FUK104" i="32"/>
  <c r="FUJ104" i="32"/>
  <c r="FUI104" i="32"/>
  <c r="FUH104" i="32"/>
  <c r="FUG104" i="32"/>
  <c r="FUF104" i="32"/>
  <c r="FUE104" i="32"/>
  <c r="FUD104" i="32"/>
  <c r="FUC104" i="32"/>
  <c r="FUB104" i="32"/>
  <c r="FUA104" i="32"/>
  <c r="FTZ104" i="32"/>
  <c r="FTY104" i="32"/>
  <c r="FTX104" i="32"/>
  <c r="FTW104" i="32"/>
  <c r="FTV104" i="32"/>
  <c r="FTU104" i="32"/>
  <c r="FTT104" i="32"/>
  <c r="FTS104" i="32"/>
  <c r="FTR104" i="32"/>
  <c r="FTQ104" i="32"/>
  <c r="FTP104" i="32"/>
  <c r="FTO104" i="32"/>
  <c r="FTN104" i="32"/>
  <c r="FTM104" i="32"/>
  <c r="FTL104" i="32"/>
  <c r="FTK104" i="32"/>
  <c r="FTJ104" i="32"/>
  <c r="FTI104" i="32"/>
  <c r="FTH104" i="32"/>
  <c r="FTG104" i="32"/>
  <c r="FTF104" i="32"/>
  <c r="FTE104" i="32"/>
  <c r="FTD104" i="32"/>
  <c r="FTC104" i="32"/>
  <c r="FTB104" i="32"/>
  <c r="FTA104" i="32"/>
  <c r="FSZ104" i="32"/>
  <c r="FSY104" i="32"/>
  <c r="FSX104" i="32"/>
  <c r="FSW104" i="32"/>
  <c r="FSV104" i="32"/>
  <c r="FSU104" i="32"/>
  <c r="FST104" i="32"/>
  <c r="FSS104" i="32"/>
  <c r="FSR104" i="32"/>
  <c r="FSQ104" i="32"/>
  <c r="FSP104" i="32"/>
  <c r="FSO104" i="32"/>
  <c r="FSN104" i="32"/>
  <c r="FSM104" i="32"/>
  <c r="FSL104" i="32"/>
  <c r="FSK104" i="32"/>
  <c r="FSJ104" i="32"/>
  <c r="FSI104" i="32"/>
  <c r="FSH104" i="32"/>
  <c r="FSG104" i="32"/>
  <c r="FSF104" i="32"/>
  <c r="FSE104" i="32"/>
  <c r="FSD104" i="32"/>
  <c r="FSC104" i="32"/>
  <c r="FSB104" i="32"/>
  <c r="FSA104" i="32"/>
  <c r="FRZ104" i="32"/>
  <c r="FRY104" i="32"/>
  <c r="FRX104" i="32"/>
  <c r="FRW104" i="32"/>
  <c r="FRV104" i="32"/>
  <c r="FRU104" i="32"/>
  <c r="FRT104" i="32"/>
  <c r="FRS104" i="32"/>
  <c r="FRR104" i="32"/>
  <c r="FRQ104" i="32"/>
  <c r="FRP104" i="32"/>
  <c r="FRO104" i="32"/>
  <c r="FRN104" i="32"/>
  <c r="FRM104" i="32"/>
  <c r="FRL104" i="32"/>
  <c r="FRK104" i="32"/>
  <c r="FRJ104" i="32"/>
  <c r="FRI104" i="32"/>
  <c r="FRH104" i="32"/>
  <c r="FRG104" i="32"/>
  <c r="FRF104" i="32"/>
  <c r="FRE104" i="32"/>
  <c r="FRD104" i="32"/>
  <c r="FRC104" i="32"/>
  <c r="FRB104" i="32"/>
  <c r="FRA104" i="32"/>
  <c r="FQZ104" i="32"/>
  <c r="FQY104" i="32"/>
  <c r="FQX104" i="32"/>
  <c r="FQW104" i="32"/>
  <c r="FQV104" i="32"/>
  <c r="FQU104" i="32"/>
  <c r="FQT104" i="32"/>
  <c r="FQS104" i="32"/>
  <c r="FQR104" i="32"/>
  <c r="FQQ104" i="32"/>
  <c r="FQP104" i="32"/>
  <c r="FQO104" i="32"/>
  <c r="FQN104" i="32"/>
  <c r="FQM104" i="32"/>
  <c r="FQL104" i="32"/>
  <c r="FQK104" i="32"/>
  <c r="FQJ104" i="32"/>
  <c r="FQI104" i="32"/>
  <c r="FQH104" i="32"/>
  <c r="FQG104" i="32"/>
  <c r="FQF104" i="32"/>
  <c r="FQE104" i="32"/>
  <c r="FQD104" i="32"/>
  <c r="FQC104" i="32"/>
  <c r="FQB104" i="32"/>
  <c r="FQA104" i="32"/>
  <c r="FPZ104" i="32"/>
  <c r="FPY104" i="32"/>
  <c r="FPX104" i="32"/>
  <c r="FPW104" i="32"/>
  <c r="FPV104" i="32"/>
  <c r="FPU104" i="32"/>
  <c r="FPT104" i="32"/>
  <c r="FPS104" i="32"/>
  <c r="FPR104" i="32"/>
  <c r="FPQ104" i="32"/>
  <c r="FPP104" i="32"/>
  <c r="FPO104" i="32"/>
  <c r="FPN104" i="32"/>
  <c r="FPM104" i="32"/>
  <c r="FPL104" i="32"/>
  <c r="FPK104" i="32"/>
  <c r="FPJ104" i="32"/>
  <c r="FPI104" i="32"/>
  <c r="FPH104" i="32"/>
  <c r="FPG104" i="32"/>
  <c r="FPF104" i="32"/>
  <c r="FPE104" i="32"/>
  <c r="FPD104" i="32"/>
  <c r="FPC104" i="32"/>
  <c r="FPB104" i="32"/>
  <c r="FPA104" i="32"/>
  <c r="FOZ104" i="32"/>
  <c r="FOY104" i="32"/>
  <c r="FOX104" i="32"/>
  <c r="FOW104" i="32"/>
  <c r="FOV104" i="32"/>
  <c r="FOU104" i="32"/>
  <c r="FOT104" i="32"/>
  <c r="FOS104" i="32"/>
  <c r="FOR104" i="32"/>
  <c r="FOQ104" i="32"/>
  <c r="FOP104" i="32"/>
  <c r="FOO104" i="32"/>
  <c r="FON104" i="32"/>
  <c r="FOM104" i="32"/>
  <c r="FOL104" i="32"/>
  <c r="FOK104" i="32"/>
  <c r="FOJ104" i="32"/>
  <c r="FOI104" i="32"/>
  <c r="FOH104" i="32"/>
  <c r="FOG104" i="32"/>
  <c r="FOF104" i="32"/>
  <c r="FOE104" i="32"/>
  <c r="FOD104" i="32"/>
  <c r="FOC104" i="32"/>
  <c r="FOB104" i="32"/>
  <c r="FOA104" i="32"/>
  <c r="FNZ104" i="32"/>
  <c r="FNY104" i="32"/>
  <c r="FNX104" i="32"/>
  <c r="FNW104" i="32"/>
  <c r="FNV104" i="32"/>
  <c r="FNU104" i="32"/>
  <c r="FNT104" i="32"/>
  <c r="FNS104" i="32"/>
  <c r="FNR104" i="32"/>
  <c r="FNQ104" i="32"/>
  <c r="FNP104" i="32"/>
  <c r="FNO104" i="32"/>
  <c r="FNN104" i="32"/>
  <c r="FNM104" i="32"/>
  <c r="FNL104" i="32"/>
  <c r="FNK104" i="32"/>
  <c r="FNJ104" i="32"/>
  <c r="FNI104" i="32"/>
  <c r="FNH104" i="32"/>
  <c r="FNG104" i="32"/>
  <c r="FNF104" i="32"/>
  <c r="FNE104" i="32"/>
  <c r="FND104" i="32"/>
  <c r="FNC104" i="32"/>
  <c r="FNB104" i="32"/>
  <c r="FNA104" i="32"/>
  <c r="FMZ104" i="32"/>
  <c r="FMY104" i="32"/>
  <c r="FMX104" i="32"/>
  <c r="FMW104" i="32"/>
  <c r="FMV104" i="32"/>
  <c r="FMU104" i="32"/>
  <c r="FMT104" i="32"/>
  <c r="FMS104" i="32"/>
  <c r="FMR104" i="32"/>
  <c r="FMQ104" i="32"/>
  <c r="FMP104" i="32"/>
  <c r="FMO104" i="32"/>
  <c r="FMN104" i="32"/>
  <c r="FMM104" i="32"/>
  <c r="FML104" i="32"/>
  <c r="FMK104" i="32"/>
  <c r="FMJ104" i="32"/>
  <c r="FMI104" i="32"/>
  <c r="FMH104" i="32"/>
  <c r="FMG104" i="32"/>
  <c r="FMF104" i="32"/>
  <c r="FME104" i="32"/>
  <c r="FMD104" i="32"/>
  <c r="FMC104" i="32"/>
  <c r="FMB104" i="32"/>
  <c r="FMA104" i="32"/>
  <c r="FLZ104" i="32"/>
  <c r="FLY104" i="32"/>
  <c r="FLX104" i="32"/>
  <c r="FLW104" i="32"/>
  <c r="FLV104" i="32"/>
  <c r="FLU104" i="32"/>
  <c r="FLT104" i="32"/>
  <c r="FLS104" i="32"/>
  <c r="FLR104" i="32"/>
  <c r="FLQ104" i="32"/>
  <c r="FLP104" i="32"/>
  <c r="FLO104" i="32"/>
  <c r="FLN104" i="32"/>
  <c r="FLM104" i="32"/>
  <c r="FLL104" i="32"/>
  <c r="FLK104" i="32"/>
  <c r="FLJ104" i="32"/>
  <c r="FLI104" i="32"/>
  <c r="FLH104" i="32"/>
  <c r="FLG104" i="32"/>
  <c r="FLF104" i="32"/>
  <c r="FLE104" i="32"/>
  <c r="FLD104" i="32"/>
  <c r="FLC104" i="32"/>
  <c r="FLB104" i="32"/>
  <c r="FLA104" i="32"/>
  <c r="FKZ104" i="32"/>
  <c r="FKY104" i="32"/>
  <c r="FKX104" i="32"/>
  <c r="FKW104" i="32"/>
  <c r="FKV104" i="32"/>
  <c r="FKU104" i="32"/>
  <c r="FKT104" i="32"/>
  <c r="FKS104" i="32"/>
  <c r="FKR104" i="32"/>
  <c r="FKQ104" i="32"/>
  <c r="FKP104" i="32"/>
  <c r="FKO104" i="32"/>
  <c r="FKN104" i="32"/>
  <c r="FKM104" i="32"/>
  <c r="FKL104" i="32"/>
  <c r="FKK104" i="32"/>
  <c r="FKJ104" i="32"/>
  <c r="FKI104" i="32"/>
  <c r="FKH104" i="32"/>
  <c r="FKG104" i="32"/>
  <c r="FKF104" i="32"/>
  <c r="FKE104" i="32"/>
  <c r="FKD104" i="32"/>
  <c r="FKC104" i="32"/>
  <c r="FKB104" i="32"/>
  <c r="FKA104" i="32"/>
  <c r="FJZ104" i="32"/>
  <c r="FJY104" i="32"/>
  <c r="FJX104" i="32"/>
  <c r="FJW104" i="32"/>
  <c r="FJV104" i="32"/>
  <c r="FJU104" i="32"/>
  <c r="FJT104" i="32"/>
  <c r="FJS104" i="32"/>
  <c r="FJR104" i="32"/>
  <c r="FJQ104" i="32"/>
  <c r="FJP104" i="32"/>
  <c r="FJO104" i="32"/>
  <c r="FJN104" i="32"/>
  <c r="FJM104" i="32"/>
  <c r="FJL104" i="32"/>
  <c r="FJK104" i="32"/>
  <c r="FJJ104" i="32"/>
  <c r="FJI104" i="32"/>
  <c r="FJH104" i="32"/>
  <c r="FJG104" i="32"/>
  <c r="FJF104" i="32"/>
  <c r="FJE104" i="32"/>
  <c r="FJD104" i="32"/>
  <c r="FJC104" i="32"/>
  <c r="FJB104" i="32"/>
  <c r="FJA104" i="32"/>
  <c r="FIZ104" i="32"/>
  <c r="FIY104" i="32"/>
  <c r="FIX104" i="32"/>
  <c r="FIW104" i="32"/>
  <c r="FIV104" i="32"/>
  <c r="FIU104" i="32"/>
  <c r="FIT104" i="32"/>
  <c r="FIS104" i="32"/>
  <c r="FIR104" i="32"/>
  <c r="FIQ104" i="32"/>
  <c r="FIP104" i="32"/>
  <c r="FIO104" i="32"/>
  <c r="FIN104" i="32"/>
  <c r="FIM104" i="32"/>
  <c r="FIL104" i="32"/>
  <c r="FIK104" i="32"/>
  <c r="FIJ104" i="32"/>
  <c r="FII104" i="32"/>
  <c r="FIH104" i="32"/>
  <c r="FIG104" i="32"/>
  <c r="FIF104" i="32"/>
  <c r="FIE104" i="32"/>
  <c r="FID104" i="32"/>
  <c r="FIC104" i="32"/>
  <c r="FIB104" i="32"/>
  <c r="FIA104" i="32"/>
  <c r="FHZ104" i="32"/>
  <c r="FHY104" i="32"/>
  <c r="FHX104" i="32"/>
  <c r="FHW104" i="32"/>
  <c r="FHV104" i="32"/>
  <c r="FHU104" i="32"/>
  <c r="FHT104" i="32"/>
  <c r="FHS104" i="32"/>
  <c r="FHR104" i="32"/>
  <c r="FHQ104" i="32"/>
  <c r="FHP104" i="32"/>
  <c r="FHO104" i="32"/>
  <c r="FHN104" i="32"/>
  <c r="FHM104" i="32"/>
  <c r="FHL104" i="32"/>
  <c r="FHK104" i="32"/>
  <c r="FHJ104" i="32"/>
  <c r="FHI104" i="32"/>
  <c r="FHH104" i="32"/>
  <c r="FHG104" i="32"/>
  <c r="FHF104" i="32"/>
  <c r="FHE104" i="32"/>
  <c r="FHD104" i="32"/>
  <c r="FHC104" i="32"/>
  <c r="FHB104" i="32"/>
  <c r="FHA104" i="32"/>
  <c r="FGZ104" i="32"/>
  <c r="FGY104" i="32"/>
  <c r="FGX104" i="32"/>
  <c r="FGW104" i="32"/>
  <c r="FGV104" i="32"/>
  <c r="FGU104" i="32"/>
  <c r="FGT104" i="32"/>
  <c r="FGS104" i="32"/>
  <c r="FGR104" i="32"/>
  <c r="FGQ104" i="32"/>
  <c r="FGP104" i="32"/>
  <c r="FGO104" i="32"/>
  <c r="FGN104" i="32"/>
  <c r="FGM104" i="32"/>
  <c r="FGL104" i="32"/>
  <c r="FGK104" i="32"/>
  <c r="FGJ104" i="32"/>
  <c r="FGI104" i="32"/>
  <c r="FGH104" i="32"/>
  <c r="FGG104" i="32"/>
  <c r="FGF104" i="32"/>
  <c r="FGE104" i="32"/>
  <c r="FGD104" i="32"/>
  <c r="FGC104" i="32"/>
  <c r="FGB104" i="32"/>
  <c r="FGA104" i="32"/>
  <c r="FFZ104" i="32"/>
  <c r="FFY104" i="32"/>
  <c r="FFX104" i="32"/>
  <c r="FFW104" i="32"/>
  <c r="FFV104" i="32"/>
  <c r="FFU104" i="32"/>
  <c r="FFT104" i="32"/>
  <c r="FFS104" i="32"/>
  <c r="FFR104" i="32"/>
  <c r="FFQ104" i="32"/>
  <c r="FFP104" i="32"/>
  <c r="FFO104" i="32"/>
  <c r="FFN104" i="32"/>
  <c r="FFM104" i="32"/>
  <c r="FFL104" i="32"/>
  <c r="FFK104" i="32"/>
  <c r="FFJ104" i="32"/>
  <c r="FFI104" i="32"/>
  <c r="FFH104" i="32"/>
  <c r="FFG104" i="32"/>
  <c r="FFF104" i="32"/>
  <c r="FFE104" i="32"/>
  <c r="FFD104" i="32"/>
  <c r="FFC104" i="32"/>
  <c r="FFB104" i="32"/>
  <c r="FFA104" i="32"/>
  <c r="FEZ104" i="32"/>
  <c r="FEY104" i="32"/>
  <c r="FEX104" i="32"/>
  <c r="FEW104" i="32"/>
  <c r="FEV104" i="32"/>
  <c r="FEU104" i="32"/>
  <c r="FET104" i="32"/>
  <c r="FES104" i="32"/>
  <c r="FER104" i="32"/>
  <c r="FEQ104" i="32"/>
  <c r="FEP104" i="32"/>
  <c r="FEO104" i="32"/>
  <c r="FEN104" i="32"/>
  <c r="FEM104" i="32"/>
  <c r="FEL104" i="32"/>
  <c r="FEK104" i="32"/>
  <c r="FEJ104" i="32"/>
  <c r="FEI104" i="32"/>
  <c r="FEH104" i="32"/>
  <c r="FEG104" i="32"/>
  <c r="FEF104" i="32"/>
  <c r="FEE104" i="32"/>
  <c r="FED104" i="32"/>
  <c r="FEC104" i="32"/>
  <c r="FEB104" i="32"/>
  <c r="FEA104" i="32"/>
  <c r="FDZ104" i="32"/>
  <c r="FDY104" i="32"/>
  <c r="FDX104" i="32"/>
  <c r="FDW104" i="32"/>
  <c r="FDV104" i="32"/>
  <c r="FDU104" i="32"/>
  <c r="FDT104" i="32"/>
  <c r="FDS104" i="32"/>
  <c r="FDR104" i="32"/>
  <c r="FDQ104" i="32"/>
  <c r="FDP104" i="32"/>
  <c r="FDO104" i="32"/>
  <c r="FDN104" i="32"/>
  <c r="FDM104" i="32"/>
  <c r="FDL104" i="32"/>
  <c r="FDK104" i="32"/>
  <c r="FDJ104" i="32"/>
  <c r="FDI104" i="32"/>
  <c r="FDH104" i="32"/>
  <c r="FDG104" i="32"/>
  <c r="FDF104" i="32"/>
  <c r="FDE104" i="32"/>
  <c r="FDD104" i="32"/>
  <c r="FDC104" i="32"/>
  <c r="FDB104" i="32"/>
  <c r="FDA104" i="32"/>
  <c r="FCZ104" i="32"/>
  <c r="FCY104" i="32"/>
  <c r="FCX104" i="32"/>
  <c r="FCW104" i="32"/>
  <c r="FCV104" i="32"/>
  <c r="FCU104" i="32"/>
  <c r="FCT104" i="32"/>
  <c r="FCS104" i="32"/>
  <c r="FCR104" i="32"/>
  <c r="FCQ104" i="32"/>
  <c r="FCP104" i="32"/>
  <c r="FCO104" i="32"/>
  <c r="FCN104" i="32"/>
  <c r="FCM104" i="32"/>
  <c r="FCL104" i="32"/>
  <c r="FCK104" i="32"/>
  <c r="FCJ104" i="32"/>
  <c r="FCI104" i="32"/>
  <c r="FCH104" i="32"/>
  <c r="FCG104" i="32"/>
  <c r="FCF104" i="32"/>
  <c r="FCE104" i="32"/>
  <c r="FCD104" i="32"/>
  <c r="FCC104" i="32"/>
  <c r="FCB104" i="32"/>
  <c r="FCA104" i="32"/>
  <c r="FBZ104" i="32"/>
  <c r="FBY104" i="32"/>
  <c r="FBX104" i="32"/>
  <c r="FBW104" i="32"/>
  <c r="FBV104" i="32"/>
  <c r="FBU104" i="32"/>
  <c r="FBT104" i="32"/>
  <c r="FBS104" i="32"/>
  <c r="FBR104" i="32"/>
  <c r="FBQ104" i="32"/>
  <c r="FBP104" i="32"/>
  <c r="FBO104" i="32"/>
  <c r="FBN104" i="32"/>
  <c r="FBM104" i="32"/>
  <c r="FBL104" i="32"/>
  <c r="FBK104" i="32"/>
  <c r="FBJ104" i="32"/>
  <c r="FBI104" i="32"/>
  <c r="FBH104" i="32"/>
  <c r="FBG104" i="32"/>
  <c r="FBF104" i="32"/>
  <c r="FBE104" i="32"/>
  <c r="FBD104" i="32"/>
  <c r="FBC104" i="32"/>
  <c r="FBB104" i="32"/>
  <c r="FBA104" i="32"/>
  <c r="FAZ104" i="32"/>
  <c r="FAY104" i="32"/>
  <c r="FAX104" i="32"/>
  <c r="FAW104" i="32"/>
  <c r="FAV104" i="32"/>
  <c r="FAU104" i="32"/>
  <c r="FAT104" i="32"/>
  <c r="FAS104" i="32"/>
  <c r="FAR104" i="32"/>
  <c r="FAQ104" i="32"/>
  <c r="FAP104" i="32"/>
  <c r="FAO104" i="32"/>
  <c r="FAN104" i="32"/>
  <c r="FAM104" i="32"/>
  <c r="FAL104" i="32"/>
  <c r="FAK104" i="32"/>
  <c r="FAJ104" i="32"/>
  <c r="FAI104" i="32"/>
  <c r="FAH104" i="32"/>
  <c r="FAG104" i="32"/>
  <c r="FAF104" i="32"/>
  <c r="FAE104" i="32"/>
  <c r="FAD104" i="32"/>
  <c r="FAC104" i="32"/>
  <c r="FAB104" i="32"/>
  <c r="FAA104" i="32"/>
  <c r="EZZ104" i="32"/>
  <c r="EZY104" i="32"/>
  <c r="EZX104" i="32"/>
  <c r="EZW104" i="32"/>
  <c r="EZV104" i="32"/>
  <c r="EZU104" i="32"/>
  <c r="EZT104" i="32"/>
  <c r="EZS104" i="32"/>
  <c r="EZR104" i="32"/>
  <c r="EZQ104" i="32"/>
  <c r="EZP104" i="32"/>
  <c r="EZO104" i="32"/>
  <c r="EZN104" i="32"/>
  <c r="EZM104" i="32"/>
  <c r="EZL104" i="32"/>
  <c r="EZK104" i="32"/>
  <c r="EZJ104" i="32"/>
  <c r="EZI104" i="32"/>
  <c r="EZH104" i="32"/>
  <c r="EZG104" i="32"/>
  <c r="EZF104" i="32"/>
  <c r="EZE104" i="32"/>
  <c r="EZD104" i="32"/>
  <c r="EZC104" i="32"/>
  <c r="EZB104" i="32"/>
  <c r="EZA104" i="32"/>
  <c r="EYZ104" i="32"/>
  <c r="EYY104" i="32"/>
  <c r="EYX104" i="32"/>
  <c r="EYW104" i="32"/>
  <c r="EYV104" i="32"/>
  <c r="EYU104" i="32"/>
  <c r="EYT104" i="32"/>
  <c r="EYS104" i="32"/>
  <c r="EYR104" i="32"/>
  <c r="EYQ104" i="32"/>
  <c r="EYP104" i="32"/>
  <c r="EYO104" i="32"/>
  <c r="EYN104" i="32"/>
  <c r="EYM104" i="32"/>
  <c r="EYL104" i="32"/>
  <c r="EYK104" i="32"/>
  <c r="EYJ104" i="32"/>
  <c r="EYI104" i="32"/>
  <c r="EYH104" i="32"/>
  <c r="EYG104" i="32"/>
  <c r="EYF104" i="32"/>
  <c r="EYE104" i="32"/>
  <c r="EYD104" i="32"/>
  <c r="EYC104" i="32"/>
  <c r="EYB104" i="32"/>
  <c r="EYA104" i="32"/>
  <c r="EXZ104" i="32"/>
  <c r="EXY104" i="32"/>
  <c r="EXX104" i="32"/>
  <c r="EXW104" i="32"/>
  <c r="EXV104" i="32"/>
  <c r="EXU104" i="32"/>
  <c r="EXT104" i="32"/>
  <c r="EXS104" i="32"/>
  <c r="EXR104" i="32"/>
  <c r="EXQ104" i="32"/>
  <c r="EXP104" i="32"/>
  <c r="EXO104" i="32"/>
  <c r="EXN104" i="32"/>
  <c r="EXM104" i="32"/>
  <c r="EXL104" i="32"/>
  <c r="EXK104" i="32"/>
  <c r="EXJ104" i="32"/>
  <c r="EXI104" i="32"/>
  <c r="EXH104" i="32"/>
  <c r="EXG104" i="32"/>
  <c r="EXF104" i="32"/>
  <c r="EXE104" i="32"/>
  <c r="EXD104" i="32"/>
  <c r="EXC104" i="32"/>
  <c r="EXB104" i="32"/>
  <c r="EXA104" i="32"/>
  <c r="EWZ104" i="32"/>
  <c r="EWY104" i="32"/>
  <c r="EWX104" i="32"/>
  <c r="EWW104" i="32"/>
  <c r="EWV104" i="32"/>
  <c r="EWU104" i="32"/>
  <c r="EWT104" i="32"/>
  <c r="EWS104" i="32"/>
  <c r="EWR104" i="32"/>
  <c r="EWQ104" i="32"/>
  <c r="EWP104" i="32"/>
  <c r="EWO104" i="32"/>
  <c r="EWN104" i="32"/>
  <c r="EWM104" i="32"/>
  <c r="EWL104" i="32"/>
  <c r="EWK104" i="32"/>
  <c r="EWJ104" i="32"/>
  <c r="EWI104" i="32"/>
  <c r="EWH104" i="32"/>
  <c r="EWG104" i="32"/>
  <c r="EWF104" i="32"/>
  <c r="EWE104" i="32"/>
  <c r="EWD104" i="32"/>
  <c r="EWC104" i="32"/>
  <c r="EWB104" i="32"/>
  <c r="EWA104" i="32"/>
  <c r="EVZ104" i="32"/>
  <c r="EVY104" i="32"/>
  <c r="EVX104" i="32"/>
  <c r="EVW104" i="32"/>
  <c r="EVV104" i="32"/>
  <c r="EVU104" i="32"/>
  <c r="EVT104" i="32"/>
  <c r="EVS104" i="32"/>
  <c r="EVR104" i="32"/>
  <c r="EVQ104" i="32"/>
  <c r="EVP104" i="32"/>
  <c r="EVO104" i="32"/>
  <c r="EVN104" i="32"/>
  <c r="EVM104" i="32"/>
  <c r="EVL104" i="32"/>
  <c r="EVK104" i="32"/>
  <c r="EVJ104" i="32"/>
  <c r="EVI104" i="32"/>
  <c r="EVH104" i="32"/>
  <c r="EVG104" i="32"/>
  <c r="EVF104" i="32"/>
  <c r="EVE104" i="32"/>
  <c r="EVD104" i="32"/>
  <c r="EVC104" i="32"/>
  <c r="EVB104" i="32"/>
  <c r="EVA104" i="32"/>
  <c r="EUZ104" i="32"/>
  <c r="EUY104" i="32"/>
  <c r="EUX104" i="32"/>
  <c r="EUW104" i="32"/>
  <c r="EUV104" i="32"/>
  <c r="EUU104" i="32"/>
  <c r="EUT104" i="32"/>
  <c r="EUS104" i="32"/>
  <c r="EUR104" i="32"/>
  <c r="EUQ104" i="32"/>
  <c r="EUP104" i="32"/>
  <c r="EUO104" i="32"/>
  <c r="EUN104" i="32"/>
  <c r="EUM104" i="32"/>
  <c r="EUL104" i="32"/>
  <c r="EUK104" i="32"/>
  <c r="EUJ104" i="32"/>
  <c r="EUI104" i="32"/>
  <c r="EUH104" i="32"/>
  <c r="EUG104" i="32"/>
  <c r="EUF104" i="32"/>
  <c r="EUE104" i="32"/>
  <c r="EUD104" i="32"/>
  <c r="EUC104" i="32"/>
  <c r="EUB104" i="32"/>
  <c r="EUA104" i="32"/>
  <c r="ETZ104" i="32"/>
  <c r="ETY104" i="32"/>
  <c r="ETX104" i="32"/>
  <c r="ETW104" i="32"/>
  <c r="ETV104" i="32"/>
  <c r="ETU104" i="32"/>
  <c r="ETT104" i="32"/>
  <c r="ETS104" i="32"/>
  <c r="ETR104" i="32"/>
  <c r="ETQ104" i="32"/>
  <c r="ETP104" i="32"/>
  <c r="ETO104" i="32"/>
  <c r="ETN104" i="32"/>
  <c r="ETM104" i="32"/>
  <c r="ETL104" i="32"/>
  <c r="ETK104" i="32"/>
  <c r="ETJ104" i="32"/>
  <c r="ETI104" i="32"/>
  <c r="ETH104" i="32"/>
  <c r="ETG104" i="32"/>
  <c r="ETF104" i="32"/>
  <c r="ETE104" i="32"/>
  <c r="ETD104" i="32"/>
  <c r="ETC104" i="32"/>
  <c r="ETB104" i="32"/>
  <c r="ETA104" i="32"/>
  <c r="ESZ104" i="32"/>
  <c r="ESY104" i="32"/>
  <c r="ESX104" i="32"/>
  <c r="ESW104" i="32"/>
  <c r="ESV104" i="32"/>
  <c r="ESU104" i="32"/>
  <c r="EST104" i="32"/>
  <c r="ESS104" i="32"/>
  <c r="ESR104" i="32"/>
  <c r="ESQ104" i="32"/>
  <c r="ESP104" i="32"/>
  <c r="ESO104" i="32"/>
  <c r="ESN104" i="32"/>
  <c r="ESM104" i="32"/>
  <c r="ESL104" i="32"/>
  <c r="ESK104" i="32"/>
  <c r="ESJ104" i="32"/>
  <c r="ESI104" i="32"/>
  <c r="ESH104" i="32"/>
  <c r="ESG104" i="32"/>
  <c r="ESF104" i="32"/>
  <c r="ESE104" i="32"/>
  <c r="ESD104" i="32"/>
  <c r="ESC104" i="32"/>
  <c r="ESB104" i="32"/>
  <c r="ESA104" i="32"/>
  <c r="ERZ104" i="32"/>
  <c r="ERY104" i="32"/>
  <c r="ERX104" i="32"/>
  <c r="ERW104" i="32"/>
  <c r="ERV104" i="32"/>
  <c r="ERU104" i="32"/>
  <c r="ERT104" i="32"/>
  <c r="ERS104" i="32"/>
  <c r="ERR104" i="32"/>
  <c r="ERQ104" i="32"/>
  <c r="ERP104" i="32"/>
  <c r="ERO104" i="32"/>
  <c r="ERN104" i="32"/>
  <c r="ERM104" i="32"/>
  <c r="ERL104" i="32"/>
  <c r="ERK104" i="32"/>
  <c r="ERJ104" i="32"/>
  <c r="ERI104" i="32"/>
  <c r="ERH104" i="32"/>
  <c r="ERG104" i="32"/>
  <c r="ERF104" i="32"/>
  <c r="ERE104" i="32"/>
  <c r="ERD104" i="32"/>
  <c r="ERC104" i="32"/>
  <c r="ERB104" i="32"/>
  <c r="ERA104" i="32"/>
  <c r="EQZ104" i="32"/>
  <c r="EQY104" i="32"/>
  <c r="EQX104" i="32"/>
  <c r="EQW104" i="32"/>
  <c r="EQV104" i="32"/>
  <c r="EQU104" i="32"/>
  <c r="EQT104" i="32"/>
  <c r="EQS104" i="32"/>
  <c r="EQR104" i="32"/>
  <c r="EQQ104" i="32"/>
  <c r="EQP104" i="32"/>
  <c r="EQO104" i="32"/>
  <c r="EQN104" i="32"/>
  <c r="EQM104" i="32"/>
  <c r="EQL104" i="32"/>
  <c r="EQK104" i="32"/>
  <c r="EQJ104" i="32"/>
  <c r="EQI104" i="32"/>
  <c r="EQH104" i="32"/>
  <c r="EQG104" i="32"/>
  <c r="EQF104" i="32"/>
  <c r="EQE104" i="32"/>
  <c r="EQD104" i="32"/>
  <c r="EQC104" i="32"/>
  <c r="EQB104" i="32"/>
  <c r="EQA104" i="32"/>
  <c r="EPZ104" i="32"/>
  <c r="EPY104" i="32"/>
  <c r="EPX104" i="32"/>
  <c r="EPW104" i="32"/>
  <c r="EPV104" i="32"/>
  <c r="EPU104" i="32"/>
  <c r="EPT104" i="32"/>
  <c r="EPS104" i="32"/>
  <c r="EPR104" i="32"/>
  <c r="EPQ104" i="32"/>
  <c r="EPP104" i="32"/>
  <c r="EPO104" i="32"/>
  <c r="EPN104" i="32"/>
  <c r="EPM104" i="32"/>
  <c r="EPL104" i="32"/>
  <c r="EPK104" i="32"/>
  <c r="EPJ104" i="32"/>
  <c r="EPI104" i="32"/>
  <c r="EPH104" i="32"/>
  <c r="EPG104" i="32"/>
  <c r="EPF104" i="32"/>
  <c r="EPE104" i="32"/>
  <c r="EPD104" i="32"/>
  <c r="EPC104" i="32"/>
  <c r="EPB104" i="32"/>
  <c r="EPA104" i="32"/>
  <c r="EOZ104" i="32"/>
  <c r="EOY104" i="32"/>
  <c r="EOX104" i="32"/>
  <c r="EOW104" i="32"/>
  <c r="EOV104" i="32"/>
  <c r="EOU104" i="32"/>
  <c r="EOT104" i="32"/>
  <c r="EOS104" i="32"/>
  <c r="EOR104" i="32"/>
  <c r="EOQ104" i="32"/>
  <c r="EOP104" i="32"/>
  <c r="EOO104" i="32"/>
  <c r="EON104" i="32"/>
  <c r="EOM104" i="32"/>
  <c r="EOL104" i="32"/>
  <c r="EOK104" i="32"/>
  <c r="EOJ104" i="32"/>
  <c r="EOI104" i="32"/>
  <c r="EOH104" i="32"/>
  <c r="EOG104" i="32"/>
  <c r="EOF104" i="32"/>
  <c r="EOE104" i="32"/>
  <c r="EOD104" i="32"/>
  <c r="EOC104" i="32"/>
  <c r="EOB104" i="32"/>
  <c r="EOA104" i="32"/>
  <c r="ENZ104" i="32"/>
  <c r="ENY104" i="32"/>
  <c r="ENX104" i="32"/>
  <c r="ENW104" i="32"/>
  <c r="ENV104" i="32"/>
  <c r="ENU104" i="32"/>
  <c r="ENT104" i="32"/>
  <c r="ENS104" i="32"/>
  <c r="ENR104" i="32"/>
  <c r="ENQ104" i="32"/>
  <c r="ENP104" i="32"/>
  <c r="ENO104" i="32"/>
  <c r="ENN104" i="32"/>
  <c r="ENM104" i="32"/>
  <c r="ENL104" i="32"/>
  <c r="ENK104" i="32"/>
  <c r="ENJ104" i="32"/>
  <c r="ENI104" i="32"/>
  <c r="ENH104" i="32"/>
  <c r="ENG104" i="32"/>
  <c r="ENF104" i="32"/>
  <c r="ENE104" i="32"/>
  <c r="END104" i="32"/>
  <c r="ENC104" i="32"/>
  <c r="ENB104" i="32"/>
  <c r="ENA104" i="32"/>
  <c r="EMZ104" i="32"/>
  <c r="EMY104" i="32"/>
  <c r="EMX104" i="32"/>
  <c r="EMW104" i="32"/>
  <c r="EMV104" i="32"/>
  <c r="EMU104" i="32"/>
  <c r="EMT104" i="32"/>
  <c r="EMS104" i="32"/>
  <c r="EMR104" i="32"/>
  <c r="EMQ104" i="32"/>
  <c r="EMP104" i="32"/>
  <c r="EMO104" i="32"/>
  <c r="EMN104" i="32"/>
  <c r="EMM104" i="32"/>
  <c r="EML104" i="32"/>
  <c r="EMK104" i="32"/>
  <c r="EMJ104" i="32"/>
  <c r="EMI104" i="32"/>
  <c r="EMH104" i="32"/>
  <c r="EMG104" i="32"/>
  <c r="EMF104" i="32"/>
  <c r="EME104" i="32"/>
  <c r="EMD104" i="32"/>
  <c r="EMC104" i="32"/>
  <c r="EMB104" i="32"/>
  <c r="EMA104" i="32"/>
  <c r="ELZ104" i="32"/>
  <c r="ELY104" i="32"/>
  <c r="ELX104" i="32"/>
  <c r="ELW104" i="32"/>
  <c r="ELV104" i="32"/>
  <c r="ELU104" i="32"/>
  <c r="ELT104" i="32"/>
  <c r="ELS104" i="32"/>
  <c r="ELR104" i="32"/>
  <c r="ELQ104" i="32"/>
  <c r="ELP104" i="32"/>
  <c r="ELO104" i="32"/>
  <c r="ELN104" i="32"/>
  <c r="ELM104" i="32"/>
  <c r="ELL104" i="32"/>
  <c r="ELK104" i="32"/>
  <c r="ELJ104" i="32"/>
  <c r="ELI104" i="32"/>
  <c r="ELH104" i="32"/>
  <c r="ELG104" i="32"/>
  <c r="ELF104" i="32"/>
  <c r="ELE104" i="32"/>
  <c r="ELD104" i="32"/>
  <c r="ELC104" i="32"/>
  <c r="ELB104" i="32"/>
  <c r="ELA104" i="32"/>
  <c r="EKZ104" i="32"/>
  <c r="EKY104" i="32"/>
  <c r="EKX104" i="32"/>
  <c r="EKW104" i="32"/>
  <c r="EKV104" i="32"/>
  <c r="EKU104" i="32"/>
  <c r="EKT104" i="32"/>
  <c r="EKS104" i="32"/>
  <c r="EKR104" i="32"/>
  <c r="EKQ104" i="32"/>
  <c r="EKP104" i="32"/>
  <c r="EKO104" i="32"/>
  <c r="EKN104" i="32"/>
  <c r="EKM104" i="32"/>
  <c r="EKL104" i="32"/>
  <c r="EKK104" i="32"/>
  <c r="EKJ104" i="32"/>
  <c r="EKI104" i="32"/>
  <c r="EKH104" i="32"/>
  <c r="EKG104" i="32"/>
  <c r="EKF104" i="32"/>
  <c r="EKE104" i="32"/>
  <c r="EKD104" i="32"/>
  <c r="EKC104" i="32"/>
  <c r="EKB104" i="32"/>
  <c r="EKA104" i="32"/>
  <c r="EJZ104" i="32"/>
  <c r="EJY104" i="32"/>
  <c r="EJX104" i="32"/>
  <c r="EJW104" i="32"/>
  <c r="EJV104" i="32"/>
  <c r="EJU104" i="32"/>
  <c r="EJT104" i="32"/>
  <c r="EJS104" i="32"/>
  <c r="EJR104" i="32"/>
  <c r="EJQ104" i="32"/>
  <c r="EJP104" i="32"/>
  <c r="EJO104" i="32"/>
  <c r="EJN104" i="32"/>
  <c r="EJM104" i="32"/>
  <c r="EJL104" i="32"/>
  <c r="EJK104" i="32"/>
  <c r="EJJ104" i="32"/>
  <c r="EJI104" i="32"/>
  <c r="EJH104" i="32"/>
  <c r="EJG104" i="32"/>
  <c r="EJF104" i="32"/>
  <c r="EJE104" i="32"/>
  <c r="EJD104" i="32"/>
  <c r="EJC104" i="32"/>
  <c r="EJB104" i="32"/>
  <c r="EJA104" i="32"/>
  <c r="EIZ104" i="32"/>
  <c r="EIY104" i="32"/>
  <c r="EIX104" i="32"/>
  <c r="EIW104" i="32"/>
  <c r="EIV104" i="32"/>
  <c r="EIU104" i="32"/>
  <c r="EIT104" i="32"/>
  <c r="EIS104" i="32"/>
  <c r="EIR104" i="32"/>
  <c r="EIQ104" i="32"/>
  <c r="EIP104" i="32"/>
  <c r="EIO104" i="32"/>
  <c r="EIN104" i="32"/>
  <c r="EIM104" i="32"/>
  <c r="EIL104" i="32"/>
  <c r="EIK104" i="32"/>
  <c r="EIJ104" i="32"/>
  <c r="EII104" i="32"/>
  <c r="EIH104" i="32"/>
  <c r="EIG104" i="32"/>
  <c r="EIF104" i="32"/>
  <c r="EIE104" i="32"/>
  <c r="EID104" i="32"/>
  <c r="EIC104" i="32"/>
  <c r="EIB104" i="32"/>
  <c r="EIA104" i="32"/>
  <c r="EHZ104" i="32"/>
  <c r="EHY104" i="32"/>
  <c r="EHX104" i="32"/>
  <c r="EHW104" i="32"/>
  <c r="EHV104" i="32"/>
  <c r="EHU104" i="32"/>
  <c r="EHT104" i="32"/>
  <c r="EHS104" i="32"/>
  <c r="EHR104" i="32"/>
  <c r="EHQ104" i="32"/>
  <c r="EHP104" i="32"/>
  <c r="EHO104" i="32"/>
  <c r="EHN104" i="32"/>
  <c r="EHM104" i="32"/>
  <c r="EHL104" i="32"/>
  <c r="EHK104" i="32"/>
  <c r="EHJ104" i="32"/>
  <c r="EHI104" i="32"/>
  <c r="EHH104" i="32"/>
  <c r="EHG104" i="32"/>
  <c r="EHF104" i="32"/>
  <c r="EHE104" i="32"/>
  <c r="EHD104" i="32"/>
  <c r="EHC104" i="32"/>
  <c r="EHB104" i="32"/>
  <c r="EHA104" i="32"/>
  <c r="EGZ104" i="32"/>
  <c r="EGY104" i="32"/>
  <c r="EGX104" i="32"/>
  <c r="EGW104" i="32"/>
  <c r="EGV104" i="32"/>
  <c r="EGU104" i="32"/>
  <c r="EGT104" i="32"/>
  <c r="EGS104" i="32"/>
  <c r="EGR104" i="32"/>
  <c r="EGQ104" i="32"/>
  <c r="EGP104" i="32"/>
  <c r="EGO104" i="32"/>
  <c r="EGN104" i="32"/>
  <c r="EGM104" i="32"/>
  <c r="EGL104" i="32"/>
  <c r="EGK104" i="32"/>
  <c r="EGJ104" i="32"/>
  <c r="EGI104" i="32"/>
  <c r="EGH104" i="32"/>
  <c r="EGG104" i="32"/>
  <c r="EGF104" i="32"/>
  <c r="EGE104" i="32"/>
  <c r="EGD104" i="32"/>
  <c r="EGC104" i="32"/>
  <c r="EGB104" i="32"/>
  <c r="EGA104" i="32"/>
  <c r="EFZ104" i="32"/>
  <c r="EFY104" i="32"/>
  <c r="EFX104" i="32"/>
  <c r="EFW104" i="32"/>
  <c r="EFV104" i="32"/>
  <c r="EFU104" i="32"/>
  <c r="EFT104" i="32"/>
  <c r="EFS104" i="32"/>
  <c r="EFR104" i="32"/>
  <c r="EFQ104" i="32"/>
  <c r="EFP104" i="32"/>
  <c r="EFO104" i="32"/>
  <c r="EFN104" i="32"/>
  <c r="EFM104" i="32"/>
  <c r="EFL104" i="32"/>
  <c r="EFK104" i="32"/>
  <c r="EFJ104" i="32"/>
  <c r="EFI104" i="32"/>
  <c r="EFH104" i="32"/>
  <c r="EFG104" i="32"/>
  <c r="EFF104" i="32"/>
  <c r="EFE104" i="32"/>
  <c r="EFD104" i="32"/>
  <c r="EFC104" i="32"/>
  <c r="EFB104" i="32"/>
  <c r="EFA104" i="32"/>
  <c r="EEZ104" i="32"/>
  <c r="EEY104" i="32"/>
  <c r="EEX104" i="32"/>
  <c r="EEW104" i="32"/>
  <c r="EEV104" i="32"/>
  <c r="EEU104" i="32"/>
  <c r="EET104" i="32"/>
  <c r="EES104" i="32"/>
  <c r="EER104" i="32"/>
  <c r="EEQ104" i="32"/>
  <c r="EEP104" i="32"/>
  <c r="EEO104" i="32"/>
  <c r="EEN104" i="32"/>
  <c r="EEM104" i="32"/>
  <c r="EEL104" i="32"/>
  <c r="EEK104" i="32"/>
  <c r="EEJ104" i="32"/>
  <c r="EEI104" i="32"/>
  <c r="EEH104" i="32"/>
  <c r="EEG104" i="32"/>
  <c r="EEF104" i="32"/>
  <c r="EEE104" i="32"/>
  <c r="EED104" i="32"/>
  <c r="EEC104" i="32"/>
  <c r="EEB104" i="32"/>
  <c r="EEA104" i="32"/>
  <c r="EDZ104" i="32"/>
  <c r="EDY104" i="32"/>
  <c r="EDX104" i="32"/>
  <c r="EDW104" i="32"/>
  <c r="EDV104" i="32"/>
  <c r="EDU104" i="32"/>
  <c r="EDT104" i="32"/>
  <c r="EDS104" i="32"/>
  <c r="EDR104" i="32"/>
  <c r="EDQ104" i="32"/>
  <c r="EDP104" i="32"/>
  <c r="EDO104" i="32"/>
  <c r="EDN104" i="32"/>
  <c r="EDM104" i="32"/>
  <c r="EDL104" i="32"/>
  <c r="EDK104" i="32"/>
  <c r="EDJ104" i="32"/>
  <c r="EDI104" i="32"/>
  <c r="EDH104" i="32"/>
  <c r="EDG104" i="32"/>
  <c r="EDF104" i="32"/>
  <c r="EDE104" i="32"/>
  <c r="EDD104" i="32"/>
  <c r="EDC104" i="32"/>
  <c r="EDB104" i="32"/>
  <c r="EDA104" i="32"/>
  <c r="ECZ104" i="32"/>
  <c r="ECY104" i="32"/>
  <c r="ECX104" i="32"/>
  <c r="ECW104" i="32"/>
  <c r="ECV104" i="32"/>
  <c r="ECU104" i="32"/>
  <c r="ECT104" i="32"/>
  <c r="ECS104" i="32"/>
  <c r="ECR104" i="32"/>
  <c r="ECQ104" i="32"/>
  <c r="ECP104" i="32"/>
  <c r="ECO104" i="32"/>
  <c r="ECN104" i="32"/>
  <c r="ECM104" i="32"/>
  <c r="ECL104" i="32"/>
  <c r="ECK104" i="32"/>
  <c r="ECJ104" i="32"/>
  <c r="ECI104" i="32"/>
  <c r="ECH104" i="32"/>
  <c r="ECG104" i="32"/>
  <c r="ECF104" i="32"/>
  <c r="ECE104" i="32"/>
  <c r="ECD104" i="32"/>
  <c r="ECC104" i="32"/>
  <c r="ECB104" i="32"/>
  <c r="ECA104" i="32"/>
  <c r="EBZ104" i="32"/>
  <c r="EBY104" i="32"/>
  <c r="EBX104" i="32"/>
  <c r="EBW104" i="32"/>
  <c r="EBV104" i="32"/>
  <c r="EBU104" i="32"/>
  <c r="EBT104" i="32"/>
  <c r="EBS104" i="32"/>
  <c r="EBR104" i="32"/>
  <c r="EBQ104" i="32"/>
  <c r="EBP104" i="32"/>
  <c r="EBO104" i="32"/>
  <c r="EBN104" i="32"/>
  <c r="EBM104" i="32"/>
  <c r="EBL104" i="32"/>
  <c r="EBK104" i="32"/>
  <c r="EBJ104" i="32"/>
  <c r="EBI104" i="32"/>
  <c r="EBH104" i="32"/>
  <c r="EBG104" i="32"/>
  <c r="EBF104" i="32"/>
  <c r="EBE104" i="32"/>
  <c r="EBD104" i="32"/>
  <c r="EBC104" i="32"/>
  <c r="EBB104" i="32"/>
  <c r="EBA104" i="32"/>
  <c r="EAZ104" i="32"/>
  <c r="EAY104" i="32"/>
  <c r="EAX104" i="32"/>
  <c r="EAW104" i="32"/>
  <c r="EAV104" i="32"/>
  <c r="EAU104" i="32"/>
  <c r="EAT104" i="32"/>
  <c r="EAS104" i="32"/>
  <c r="EAR104" i="32"/>
  <c r="EAQ104" i="32"/>
  <c r="EAP104" i="32"/>
  <c r="EAO104" i="32"/>
  <c r="EAN104" i="32"/>
  <c r="EAM104" i="32"/>
  <c r="EAL104" i="32"/>
  <c r="EAK104" i="32"/>
  <c r="EAJ104" i="32"/>
  <c r="EAI104" i="32"/>
  <c r="EAH104" i="32"/>
  <c r="EAG104" i="32"/>
  <c r="EAF104" i="32"/>
  <c r="EAE104" i="32"/>
  <c r="EAD104" i="32"/>
  <c r="EAC104" i="32"/>
  <c r="EAB104" i="32"/>
  <c r="EAA104" i="32"/>
  <c r="DZZ104" i="32"/>
  <c r="DZY104" i="32"/>
  <c r="DZX104" i="32"/>
  <c r="DZW104" i="32"/>
  <c r="DZV104" i="32"/>
  <c r="DZU104" i="32"/>
  <c r="DZT104" i="32"/>
  <c r="DZS104" i="32"/>
  <c r="DZR104" i="32"/>
  <c r="DZQ104" i="32"/>
  <c r="DZP104" i="32"/>
  <c r="DZO104" i="32"/>
  <c r="DZN104" i="32"/>
  <c r="DZM104" i="32"/>
  <c r="DZL104" i="32"/>
  <c r="DZK104" i="32"/>
  <c r="DZJ104" i="32"/>
  <c r="DZI104" i="32"/>
  <c r="DZH104" i="32"/>
  <c r="DZG104" i="32"/>
  <c r="DZF104" i="32"/>
  <c r="DZE104" i="32"/>
  <c r="DZD104" i="32"/>
  <c r="DZC104" i="32"/>
  <c r="DZB104" i="32"/>
  <c r="DZA104" i="32"/>
  <c r="DYZ104" i="32"/>
  <c r="DYY104" i="32"/>
  <c r="DYX104" i="32"/>
  <c r="DYW104" i="32"/>
  <c r="DYV104" i="32"/>
  <c r="DYU104" i="32"/>
  <c r="DYT104" i="32"/>
  <c r="DYS104" i="32"/>
  <c r="DYR104" i="32"/>
  <c r="DYQ104" i="32"/>
  <c r="DYP104" i="32"/>
  <c r="DYO104" i="32"/>
  <c r="DYN104" i="32"/>
  <c r="DYM104" i="32"/>
  <c r="DYL104" i="32"/>
  <c r="DYK104" i="32"/>
  <c r="DYJ104" i="32"/>
  <c r="DYI104" i="32"/>
  <c r="DYH104" i="32"/>
  <c r="DYG104" i="32"/>
  <c r="DYF104" i="32"/>
  <c r="DYE104" i="32"/>
  <c r="DYD104" i="32"/>
  <c r="DYC104" i="32"/>
  <c r="DYB104" i="32"/>
  <c r="DYA104" i="32"/>
  <c r="DXZ104" i="32"/>
  <c r="DXY104" i="32"/>
  <c r="DXX104" i="32"/>
  <c r="DXW104" i="32"/>
  <c r="DXV104" i="32"/>
  <c r="DXU104" i="32"/>
  <c r="DXT104" i="32"/>
  <c r="DXS104" i="32"/>
  <c r="DXR104" i="32"/>
  <c r="DXQ104" i="32"/>
  <c r="DXP104" i="32"/>
  <c r="DXO104" i="32"/>
  <c r="DXN104" i="32"/>
  <c r="DXM104" i="32"/>
  <c r="DXL104" i="32"/>
  <c r="DXK104" i="32"/>
  <c r="DXJ104" i="32"/>
  <c r="DXI104" i="32"/>
  <c r="DXH104" i="32"/>
  <c r="DXG104" i="32"/>
  <c r="DXF104" i="32"/>
  <c r="DXE104" i="32"/>
  <c r="DXD104" i="32"/>
  <c r="DXC104" i="32"/>
  <c r="DXB104" i="32"/>
  <c r="DXA104" i="32"/>
  <c r="DWZ104" i="32"/>
  <c r="DWY104" i="32"/>
  <c r="DWX104" i="32"/>
  <c r="DWW104" i="32"/>
  <c r="DWV104" i="32"/>
  <c r="DWU104" i="32"/>
  <c r="DWT104" i="32"/>
  <c r="DWS104" i="32"/>
  <c r="DWR104" i="32"/>
  <c r="DWQ104" i="32"/>
  <c r="DWP104" i="32"/>
  <c r="DWO104" i="32"/>
  <c r="DWN104" i="32"/>
  <c r="DWM104" i="32"/>
  <c r="DWL104" i="32"/>
  <c r="DWK104" i="32"/>
  <c r="DWJ104" i="32"/>
  <c r="DWI104" i="32"/>
  <c r="DWH104" i="32"/>
  <c r="DWG104" i="32"/>
  <c r="DWF104" i="32"/>
  <c r="DWE104" i="32"/>
  <c r="DWD104" i="32"/>
  <c r="DWC104" i="32"/>
  <c r="DWB104" i="32"/>
  <c r="DWA104" i="32"/>
  <c r="DVZ104" i="32"/>
  <c r="DVY104" i="32"/>
  <c r="DVX104" i="32"/>
  <c r="DVW104" i="32"/>
  <c r="DVV104" i="32"/>
  <c r="DVU104" i="32"/>
  <c r="DVT104" i="32"/>
  <c r="DVS104" i="32"/>
  <c r="DVR104" i="32"/>
  <c r="DVQ104" i="32"/>
  <c r="DVP104" i="32"/>
  <c r="DVO104" i="32"/>
  <c r="DVN104" i="32"/>
  <c r="DVM104" i="32"/>
  <c r="DVL104" i="32"/>
  <c r="DVK104" i="32"/>
  <c r="DVJ104" i="32"/>
  <c r="DVI104" i="32"/>
  <c r="DVH104" i="32"/>
  <c r="DVG104" i="32"/>
  <c r="DVF104" i="32"/>
  <c r="DVE104" i="32"/>
  <c r="DVD104" i="32"/>
  <c r="DVC104" i="32"/>
  <c r="DVB104" i="32"/>
  <c r="DVA104" i="32"/>
  <c r="DUZ104" i="32"/>
  <c r="DUY104" i="32"/>
  <c r="DUX104" i="32"/>
  <c r="DUW104" i="32"/>
  <c r="DUV104" i="32"/>
  <c r="DUU104" i="32"/>
  <c r="DUT104" i="32"/>
  <c r="DUS104" i="32"/>
  <c r="DUR104" i="32"/>
  <c r="DUQ104" i="32"/>
  <c r="DUP104" i="32"/>
  <c r="DUO104" i="32"/>
  <c r="DUN104" i="32"/>
  <c r="DUM104" i="32"/>
  <c r="DUL104" i="32"/>
  <c r="DUK104" i="32"/>
  <c r="DUJ104" i="32"/>
  <c r="DUI104" i="32"/>
  <c r="DUH104" i="32"/>
  <c r="DUG104" i="32"/>
  <c r="DUF104" i="32"/>
  <c r="DUE104" i="32"/>
  <c r="DUD104" i="32"/>
  <c r="DUC104" i="32"/>
  <c r="DUB104" i="32"/>
  <c r="DUA104" i="32"/>
  <c r="DTZ104" i="32"/>
  <c r="DTY104" i="32"/>
  <c r="DTX104" i="32"/>
  <c r="DTW104" i="32"/>
  <c r="DTV104" i="32"/>
  <c r="DTU104" i="32"/>
  <c r="DTT104" i="32"/>
  <c r="DTS104" i="32"/>
  <c r="DTR104" i="32"/>
  <c r="DTQ104" i="32"/>
  <c r="DTP104" i="32"/>
  <c r="DTO104" i="32"/>
  <c r="DTN104" i="32"/>
  <c r="DTM104" i="32"/>
  <c r="DTL104" i="32"/>
  <c r="DTK104" i="32"/>
  <c r="DTJ104" i="32"/>
  <c r="DTI104" i="32"/>
  <c r="DTH104" i="32"/>
  <c r="DTG104" i="32"/>
  <c r="DTF104" i="32"/>
  <c r="DTE104" i="32"/>
  <c r="DTD104" i="32"/>
  <c r="DTC104" i="32"/>
  <c r="DTB104" i="32"/>
  <c r="DTA104" i="32"/>
  <c r="DSZ104" i="32"/>
  <c r="DSY104" i="32"/>
  <c r="DSX104" i="32"/>
  <c r="DSW104" i="32"/>
  <c r="DSV104" i="32"/>
  <c r="DSU104" i="32"/>
  <c r="DST104" i="32"/>
  <c r="DSS104" i="32"/>
  <c r="DSR104" i="32"/>
  <c r="DSQ104" i="32"/>
  <c r="DSP104" i="32"/>
  <c r="DSO104" i="32"/>
  <c r="DSN104" i="32"/>
  <c r="DSM104" i="32"/>
  <c r="DSL104" i="32"/>
  <c r="DSK104" i="32"/>
  <c r="DSJ104" i="32"/>
  <c r="DSI104" i="32"/>
  <c r="DSH104" i="32"/>
  <c r="DSG104" i="32"/>
  <c r="DSF104" i="32"/>
  <c r="DSE104" i="32"/>
  <c r="DSD104" i="32"/>
  <c r="DSC104" i="32"/>
  <c r="DSB104" i="32"/>
  <c r="DSA104" i="32"/>
  <c r="DRZ104" i="32"/>
  <c r="DRY104" i="32"/>
  <c r="DRX104" i="32"/>
  <c r="DRW104" i="32"/>
  <c r="DRV104" i="32"/>
  <c r="DRU104" i="32"/>
  <c r="DRT104" i="32"/>
  <c r="DRS104" i="32"/>
  <c r="DRR104" i="32"/>
  <c r="DRQ104" i="32"/>
  <c r="DRP104" i="32"/>
  <c r="DRO104" i="32"/>
  <c r="DRN104" i="32"/>
  <c r="DRM104" i="32"/>
  <c r="DRL104" i="32"/>
  <c r="DRK104" i="32"/>
  <c r="DRJ104" i="32"/>
  <c r="DRI104" i="32"/>
  <c r="DRH104" i="32"/>
  <c r="DRG104" i="32"/>
  <c r="DRF104" i="32"/>
  <c r="DRE104" i="32"/>
  <c r="DRD104" i="32"/>
  <c r="DRC104" i="32"/>
  <c r="DRB104" i="32"/>
  <c r="DRA104" i="32"/>
  <c r="DQZ104" i="32"/>
  <c r="DQY104" i="32"/>
  <c r="DQX104" i="32"/>
  <c r="DQW104" i="32"/>
  <c r="DQV104" i="32"/>
  <c r="DQU104" i="32"/>
  <c r="DQT104" i="32"/>
  <c r="DQS104" i="32"/>
  <c r="DQR104" i="32"/>
  <c r="DQQ104" i="32"/>
  <c r="DQP104" i="32"/>
  <c r="DQO104" i="32"/>
  <c r="DQN104" i="32"/>
  <c r="DQM104" i="32"/>
  <c r="DQL104" i="32"/>
  <c r="DQK104" i="32"/>
  <c r="DQJ104" i="32"/>
  <c r="DQI104" i="32"/>
  <c r="DQH104" i="32"/>
  <c r="DQG104" i="32"/>
  <c r="DQF104" i="32"/>
  <c r="DQE104" i="32"/>
  <c r="DQD104" i="32"/>
  <c r="DQC104" i="32"/>
  <c r="DQB104" i="32"/>
  <c r="DQA104" i="32"/>
  <c r="DPZ104" i="32"/>
  <c r="DPY104" i="32"/>
  <c r="DPX104" i="32"/>
  <c r="DPW104" i="32"/>
  <c r="DPV104" i="32"/>
  <c r="DPU104" i="32"/>
  <c r="DPT104" i="32"/>
  <c r="DPS104" i="32"/>
  <c r="DPR104" i="32"/>
  <c r="DPQ104" i="32"/>
  <c r="DPP104" i="32"/>
  <c r="DPO104" i="32"/>
  <c r="DPN104" i="32"/>
  <c r="DPM104" i="32"/>
  <c r="DPL104" i="32"/>
  <c r="DPK104" i="32"/>
  <c r="DPJ104" i="32"/>
  <c r="DPI104" i="32"/>
  <c r="DPH104" i="32"/>
  <c r="DPG104" i="32"/>
  <c r="DPF104" i="32"/>
  <c r="DPE104" i="32"/>
  <c r="DPD104" i="32"/>
  <c r="DPC104" i="32"/>
  <c r="DPB104" i="32"/>
  <c r="DPA104" i="32"/>
  <c r="DOZ104" i="32"/>
  <c r="DOY104" i="32"/>
  <c r="DOX104" i="32"/>
  <c r="DOW104" i="32"/>
  <c r="DOV104" i="32"/>
  <c r="DOU104" i="32"/>
  <c r="DOT104" i="32"/>
  <c r="DOS104" i="32"/>
  <c r="DOR104" i="32"/>
  <c r="DOQ104" i="32"/>
  <c r="DOP104" i="32"/>
  <c r="DOO104" i="32"/>
  <c r="DON104" i="32"/>
  <c r="DOM104" i="32"/>
  <c r="DOL104" i="32"/>
  <c r="DOK104" i="32"/>
  <c r="DOJ104" i="32"/>
  <c r="DOI104" i="32"/>
  <c r="DOH104" i="32"/>
  <c r="DOG104" i="32"/>
  <c r="DOF104" i="32"/>
  <c r="DOE104" i="32"/>
  <c r="DOD104" i="32"/>
  <c r="DOC104" i="32"/>
  <c r="DOB104" i="32"/>
  <c r="DOA104" i="32"/>
  <c r="DNZ104" i="32"/>
  <c r="DNY104" i="32"/>
  <c r="DNX104" i="32"/>
  <c r="DNW104" i="32"/>
  <c r="DNV104" i="32"/>
  <c r="DNU104" i="32"/>
  <c r="DNT104" i="32"/>
  <c r="DNS104" i="32"/>
  <c r="DNR104" i="32"/>
  <c r="DNQ104" i="32"/>
  <c r="DNP104" i="32"/>
  <c r="DNO104" i="32"/>
  <c r="DNN104" i="32"/>
  <c r="DNM104" i="32"/>
  <c r="DNL104" i="32"/>
  <c r="DNK104" i="32"/>
  <c r="DNJ104" i="32"/>
  <c r="DNI104" i="32"/>
  <c r="DNH104" i="32"/>
  <c r="DNG104" i="32"/>
  <c r="DNF104" i="32"/>
  <c r="DNE104" i="32"/>
  <c r="DND104" i="32"/>
  <c r="DNC104" i="32"/>
  <c r="DNB104" i="32"/>
  <c r="DNA104" i="32"/>
  <c r="DMZ104" i="32"/>
  <c r="DMY104" i="32"/>
  <c r="DMX104" i="32"/>
  <c r="DMW104" i="32"/>
  <c r="DMV104" i="32"/>
  <c r="DMU104" i="32"/>
  <c r="DMT104" i="32"/>
  <c r="DMS104" i="32"/>
  <c r="DMR104" i="32"/>
  <c r="DMQ104" i="32"/>
  <c r="DMP104" i="32"/>
  <c r="DMO104" i="32"/>
  <c r="DMN104" i="32"/>
  <c r="DMM104" i="32"/>
  <c r="DML104" i="32"/>
  <c r="DMK104" i="32"/>
  <c r="DMJ104" i="32"/>
  <c r="DMI104" i="32"/>
  <c r="DMH104" i="32"/>
  <c r="DMG104" i="32"/>
  <c r="DMF104" i="32"/>
  <c r="DME104" i="32"/>
  <c r="DMD104" i="32"/>
  <c r="DMC104" i="32"/>
  <c r="DMB104" i="32"/>
  <c r="DMA104" i="32"/>
  <c r="DLZ104" i="32"/>
  <c r="DLY104" i="32"/>
  <c r="DLX104" i="32"/>
  <c r="DLW104" i="32"/>
  <c r="DLV104" i="32"/>
  <c r="DLU104" i="32"/>
  <c r="DLT104" i="32"/>
  <c r="DLS104" i="32"/>
  <c r="DLR104" i="32"/>
  <c r="DLQ104" i="32"/>
  <c r="DLP104" i="32"/>
  <c r="DLO104" i="32"/>
  <c r="DLN104" i="32"/>
  <c r="DLM104" i="32"/>
  <c r="DLL104" i="32"/>
  <c r="DLK104" i="32"/>
  <c r="DLJ104" i="32"/>
  <c r="DLI104" i="32"/>
  <c r="DLH104" i="32"/>
  <c r="DLG104" i="32"/>
  <c r="DLF104" i="32"/>
  <c r="DLE104" i="32"/>
  <c r="DLD104" i="32"/>
  <c r="DLC104" i="32"/>
  <c r="DLB104" i="32"/>
  <c r="DLA104" i="32"/>
  <c r="DKZ104" i="32"/>
  <c r="DKY104" i="32"/>
  <c r="DKX104" i="32"/>
  <c r="DKW104" i="32"/>
  <c r="DKV104" i="32"/>
  <c r="DKU104" i="32"/>
  <c r="DKT104" i="32"/>
  <c r="DKS104" i="32"/>
  <c r="DKR104" i="32"/>
  <c r="DKQ104" i="32"/>
  <c r="DKP104" i="32"/>
  <c r="DKO104" i="32"/>
  <c r="DKN104" i="32"/>
  <c r="DKM104" i="32"/>
  <c r="DKL104" i="32"/>
  <c r="DKK104" i="32"/>
  <c r="DKJ104" i="32"/>
  <c r="DKI104" i="32"/>
  <c r="DKH104" i="32"/>
  <c r="DKG104" i="32"/>
  <c r="DKF104" i="32"/>
  <c r="DKE104" i="32"/>
  <c r="DKD104" i="32"/>
  <c r="DKC104" i="32"/>
  <c r="DKB104" i="32"/>
  <c r="DKA104" i="32"/>
  <c r="DJZ104" i="32"/>
  <c r="DJY104" i="32"/>
  <c r="DJX104" i="32"/>
  <c r="DJW104" i="32"/>
  <c r="DJV104" i="32"/>
  <c r="DJU104" i="32"/>
  <c r="DJT104" i="32"/>
  <c r="DJS104" i="32"/>
  <c r="DJR104" i="32"/>
  <c r="DJQ104" i="32"/>
  <c r="DJP104" i="32"/>
  <c r="DJO104" i="32"/>
  <c r="DJN104" i="32"/>
  <c r="DJM104" i="32"/>
  <c r="DJL104" i="32"/>
  <c r="DJK104" i="32"/>
  <c r="DJJ104" i="32"/>
  <c r="DJI104" i="32"/>
  <c r="DJH104" i="32"/>
  <c r="DJG104" i="32"/>
  <c r="DJF104" i="32"/>
  <c r="DJE104" i="32"/>
  <c r="DJD104" i="32"/>
  <c r="DJC104" i="32"/>
  <c r="DJB104" i="32"/>
  <c r="DJA104" i="32"/>
  <c r="DIZ104" i="32"/>
  <c r="DIY104" i="32"/>
  <c r="DIX104" i="32"/>
  <c r="DIW104" i="32"/>
  <c r="DIV104" i="32"/>
  <c r="DIU104" i="32"/>
  <c r="DIT104" i="32"/>
  <c r="DIS104" i="32"/>
  <c r="DIR104" i="32"/>
  <c r="DIQ104" i="32"/>
  <c r="DIP104" i="32"/>
  <c r="DIO104" i="32"/>
  <c r="DIN104" i="32"/>
  <c r="DIM104" i="32"/>
  <c r="DIL104" i="32"/>
  <c r="DIK104" i="32"/>
  <c r="DIJ104" i="32"/>
  <c r="DII104" i="32"/>
  <c r="DIH104" i="32"/>
  <c r="DIG104" i="32"/>
  <c r="DIF104" i="32"/>
  <c r="DIE104" i="32"/>
  <c r="DID104" i="32"/>
  <c r="DIC104" i="32"/>
  <c r="DIB104" i="32"/>
  <c r="DIA104" i="32"/>
  <c r="DHZ104" i="32"/>
  <c r="DHY104" i="32"/>
  <c r="DHX104" i="32"/>
  <c r="DHW104" i="32"/>
  <c r="DHV104" i="32"/>
  <c r="DHU104" i="32"/>
  <c r="DHT104" i="32"/>
  <c r="DHS104" i="32"/>
  <c r="DHR104" i="32"/>
  <c r="DHQ104" i="32"/>
  <c r="DHP104" i="32"/>
  <c r="DHO104" i="32"/>
  <c r="DHN104" i="32"/>
  <c r="DHM104" i="32"/>
  <c r="DHL104" i="32"/>
  <c r="DHK104" i="32"/>
  <c r="DHJ104" i="32"/>
  <c r="DHI104" i="32"/>
  <c r="DHH104" i="32"/>
  <c r="DHG104" i="32"/>
  <c r="DHF104" i="32"/>
  <c r="DHE104" i="32"/>
  <c r="DHD104" i="32"/>
  <c r="DHC104" i="32"/>
  <c r="DHB104" i="32"/>
  <c r="DHA104" i="32"/>
  <c r="DGZ104" i="32"/>
  <c r="DGY104" i="32"/>
  <c r="DGX104" i="32"/>
  <c r="DGW104" i="32"/>
  <c r="DGV104" i="32"/>
  <c r="DGU104" i="32"/>
  <c r="DGT104" i="32"/>
  <c r="DGS104" i="32"/>
  <c r="DGR104" i="32"/>
  <c r="DGQ104" i="32"/>
  <c r="DGP104" i="32"/>
  <c r="DGO104" i="32"/>
  <c r="DGN104" i="32"/>
  <c r="DGM104" i="32"/>
  <c r="DGL104" i="32"/>
  <c r="DGK104" i="32"/>
  <c r="DGJ104" i="32"/>
  <c r="DGI104" i="32"/>
  <c r="DGH104" i="32"/>
  <c r="DGG104" i="32"/>
  <c r="DGF104" i="32"/>
  <c r="DGE104" i="32"/>
  <c r="DGD104" i="32"/>
  <c r="DGC104" i="32"/>
  <c r="DGB104" i="32"/>
  <c r="DGA104" i="32"/>
  <c r="DFZ104" i="32"/>
  <c r="DFY104" i="32"/>
  <c r="DFX104" i="32"/>
  <c r="DFW104" i="32"/>
  <c r="DFV104" i="32"/>
  <c r="DFU104" i="32"/>
  <c r="DFT104" i="32"/>
  <c r="DFS104" i="32"/>
  <c r="DFR104" i="32"/>
  <c r="DFQ104" i="32"/>
  <c r="DFP104" i="32"/>
  <c r="DFO104" i="32"/>
  <c r="DFN104" i="32"/>
  <c r="DFM104" i="32"/>
  <c r="DFL104" i="32"/>
  <c r="DFK104" i="32"/>
  <c r="DFJ104" i="32"/>
  <c r="DFI104" i="32"/>
  <c r="DFH104" i="32"/>
  <c r="DFG104" i="32"/>
  <c r="DFF104" i="32"/>
  <c r="DFE104" i="32"/>
  <c r="DFD104" i="32"/>
  <c r="DFC104" i="32"/>
  <c r="DFB104" i="32"/>
  <c r="DFA104" i="32"/>
  <c r="DEZ104" i="32"/>
  <c r="DEY104" i="32"/>
  <c r="DEX104" i="32"/>
  <c r="DEW104" i="32"/>
  <c r="DEV104" i="32"/>
  <c r="DEU104" i="32"/>
  <c r="DET104" i="32"/>
  <c r="DES104" i="32"/>
  <c r="DER104" i="32"/>
  <c r="DEQ104" i="32"/>
  <c r="DEP104" i="32"/>
  <c r="DEO104" i="32"/>
  <c r="DEN104" i="32"/>
  <c r="DEM104" i="32"/>
  <c r="DEL104" i="32"/>
  <c r="DEK104" i="32"/>
  <c r="DEJ104" i="32"/>
  <c r="DEI104" i="32"/>
  <c r="DEH104" i="32"/>
  <c r="DEG104" i="32"/>
  <c r="DEF104" i="32"/>
  <c r="DEE104" i="32"/>
  <c r="DED104" i="32"/>
  <c r="DEC104" i="32"/>
  <c r="DEB104" i="32"/>
  <c r="DEA104" i="32"/>
  <c r="DDZ104" i="32"/>
  <c r="DDY104" i="32"/>
  <c r="DDX104" i="32"/>
  <c r="DDW104" i="32"/>
  <c r="DDV104" i="32"/>
  <c r="DDU104" i="32"/>
  <c r="DDT104" i="32"/>
  <c r="DDS104" i="32"/>
  <c r="DDR104" i="32"/>
  <c r="DDQ104" i="32"/>
  <c r="DDP104" i="32"/>
  <c r="DDO104" i="32"/>
  <c r="DDN104" i="32"/>
  <c r="DDM104" i="32"/>
  <c r="DDL104" i="32"/>
  <c r="DDK104" i="32"/>
  <c r="DDJ104" i="32"/>
  <c r="DDI104" i="32"/>
  <c r="DDH104" i="32"/>
  <c r="DDG104" i="32"/>
  <c r="DDF104" i="32"/>
  <c r="DDE104" i="32"/>
  <c r="DDD104" i="32"/>
  <c r="DDC104" i="32"/>
  <c r="DDB104" i="32"/>
  <c r="DDA104" i="32"/>
  <c r="DCZ104" i="32"/>
  <c r="DCY104" i="32"/>
  <c r="DCX104" i="32"/>
  <c r="DCW104" i="32"/>
  <c r="DCV104" i="32"/>
  <c r="DCU104" i="32"/>
  <c r="DCT104" i="32"/>
  <c r="DCS104" i="32"/>
  <c r="DCR104" i="32"/>
  <c r="DCQ104" i="32"/>
  <c r="DCP104" i="32"/>
  <c r="DCO104" i="32"/>
  <c r="DCN104" i="32"/>
  <c r="DCM104" i="32"/>
  <c r="DCL104" i="32"/>
  <c r="DCK104" i="32"/>
  <c r="DCJ104" i="32"/>
  <c r="DCI104" i="32"/>
  <c r="DCH104" i="32"/>
  <c r="DCG104" i="32"/>
  <c r="DCF104" i="32"/>
  <c r="DCE104" i="32"/>
  <c r="DCD104" i="32"/>
  <c r="DCC104" i="32"/>
  <c r="DCB104" i="32"/>
  <c r="DCA104" i="32"/>
  <c r="DBZ104" i="32"/>
  <c r="DBY104" i="32"/>
  <c r="DBX104" i="32"/>
  <c r="DBW104" i="32"/>
  <c r="DBV104" i="32"/>
  <c r="DBU104" i="32"/>
  <c r="DBT104" i="32"/>
  <c r="DBS104" i="32"/>
  <c r="DBR104" i="32"/>
  <c r="DBQ104" i="32"/>
  <c r="DBP104" i="32"/>
  <c r="DBO104" i="32"/>
  <c r="DBN104" i="32"/>
  <c r="DBM104" i="32"/>
  <c r="DBL104" i="32"/>
  <c r="DBK104" i="32"/>
  <c r="DBJ104" i="32"/>
  <c r="DBI104" i="32"/>
  <c r="DBH104" i="32"/>
  <c r="DBG104" i="32"/>
  <c r="DBF104" i="32"/>
  <c r="DBE104" i="32"/>
  <c r="DBD104" i="32"/>
  <c r="DBC104" i="32"/>
  <c r="DBB104" i="32"/>
  <c r="DBA104" i="32"/>
  <c r="DAZ104" i="32"/>
  <c r="DAY104" i="32"/>
  <c r="DAX104" i="32"/>
  <c r="DAW104" i="32"/>
  <c r="DAV104" i="32"/>
  <c r="DAU104" i="32"/>
  <c r="DAT104" i="32"/>
  <c r="DAS104" i="32"/>
  <c r="DAR104" i="32"/>
  <c r="DAQ104" i="32"/>
  <c r="DAP104" i="32"/>
  <c r="DAO104" i="32"/>
  <c r="DAN104" i="32"/>
  <c r="DAM104" i="32"/>
  <c r="DAL104" i="32"/>
  <c r="DAK104" i="32"/>
  <c r="DAJ104" i="32"/>
  <c r="DAI104" i="32"/>
  <c r="DAH104" i="32"/>
  <c r="DAG104" i="32"/>
  <c r="DAF104" i="32"/>
  <c r="DAE104" i="32"/>
  <c r="DAD104" i="32"/>
  <c r="DAC104" i="32"/>
  <c r="DAB104" i="32"/>
  <c r="DAA104" i="32"/>
  <c r="CZZ104" i="32"/>
  <c r="CZY104" i="32"/>
  <c r="CZX104" i="32"/>
  <c r="CZW104" i="32"/>
  <c r="CZV104" i="32"/>
  <c r="CZU104" i="32"/>
  <c r="CZT104" i="32"/>
  <c r="CZS104" i="32"/>
  <c r="CZR104" i="32"/>
  <c r="CZQ104" i="32"/>
  <c r="CZP104" i="32"/>
  <c r="CZO104" i="32"/>
  <c r="CZN104" i="32"/>
  <c r="CZM104" i="32"/>
  <c r="CZL104" i="32"/>
  <c r="CZK104" i="32"/>
  <c r="CZJ104" i="32"/>
  <c r="CZI104" i="32"/>
  <c r="CZH104" i="32"/>
  <c r="CZG104" i="32"/>
  <c r="CZF104" i="32"/>
  <c r="CZE104" i="32"/>
  <c r="CZD104" i="32"/>
  <c r="CZC104" i="32"/>
  <c r="CZB104" i="32"/>
  <c r="CZA104" i="32"/>
  <c r="CYZ104" i="32"/>
  <c r="CYY104" i="32"/>
  <c r="CYX104" i="32"/>
  <c r="CYW104" i="32"/>
  <c r="CYV104" i="32"/>
  <c r="CYU104" i="32"/>
  <c r="CYT104" i="32"/>
  <c r="CYS104" i="32"/>
  <c r="CYR104" i="32"/>
  <c r="CYQ104" i="32"/>
  <c r="CYP104" i="32"/>
  <c r="CYO104" i="32"/>
  <c r="CYN104" i="32"/>
  <c r="CYM104" i="32"/>
  <c r="CYL104" i="32"/>
  <c r="CYK104" i="32"/>
  <c r="CYJ104" i="32"/>
  <c r="CYI104" i="32"/>
  <c r="CYH104" i="32"/>
  <c r="CYG104" i="32"/>
  <c r="CYF104" i="32"/>
  <c r="CYE104" i="32"/>
  <c r="CYD104" i="32"/>
  <c r="CYC104" i="32"/>
  <c r="CYB104" i="32"/>
  <c r="CYA104" i="32"/>
  <c r="CXZ104" i="32"/>
  <c r="CXY104" i="32"/>
  <c r="CXX104" i="32"/>
  <c r="CXW104" i="32"/>
  <c r="CXV104" i="32"/>
  <c r="CXU104" i="32"/>
  <c r="CXT104" i="32"/>
  <c r="CXS104" i="32"/>
  <c r="CXR104" i="32"/>
  <c r="CXQ104" i="32"/>
  <c r="CXP104" i="32"/>
  <c r="CXO104" i="32"/>
  <c r="CXN104" i="32"/>
  <c r="CXM104" i="32"/>
  <c r="CXL104" i="32"/>
  <c r="CXK104" i="32"/>
  <c r="CXJ104" i="32"/>
  <c r="CXI104" i="32"/>
  <c r="CXH104" i="32"/>
  <c r="CXG104" i="32"/>
  <c r="CXF104" i="32"/>
  <c r="CXE104" i="32"/>
  <c r="CXD104" i="32"/>
  <c r="CXC104" i="32"/>
  <c r="CXB104" i="32"/>
  <c r="CXA104" i="32"/>
  <c r="CWZ104" i="32"/>
  <c r="CWY104" i="32"/>
  <c r="CWX104" i="32"/>
  <c r="CWW104" i="32"/>
  <c r="CWV104" i="32"/>
  <c r="CWU104" i="32"/>
  <c r="CWT104" i="32"/>
  <c r="CWS104" i="32"/>
  <c r="CWR104" i="32"/>
  <c r="CWQ104" i="32"/>
  <c r="CWP104" i="32"/>
  <c r="CWO104" i="32"/>
  <c r="CWN104" i="32"/>
  <c r="CWM104" i="32"/>
  <c r="CWL104" i="32"/>
  <c r="CWK104" i="32"/>
  <c r="CWJ104" i="32"/>
  <c r="CWI104" i="32"/>
  <c r="CWH104" i="32"/>
  <c r="CWG104" i="32"/>
  <c r="CWF104" i="32"/>
  <c r="CWE104" i="32"/>
  <c r="CWD104" i="32"/>
  <c r="CWC104" i="32"/>
  <c r="CWB104" i="32"/>
  <c r="CWA104" i="32"/>
  <c r="CVZ104" i="32"/>
  <c r="CVY104" i="32"/>
  <c r="CVX104" i="32"/>
  <c r="CVW104" i="32"/>
  <c r="CVV104" i="32"/>
  <c r="CVU104" i="32"/>
  <c r="CVT104" i="32"/>
  <c r="CVS104" i="32"/>
  <c r="CVR104" i="32"/>
  <c r="CVQ104" i="32"/>
  <c r="CVP104" i="32"/>
  <c r="CVO104" i="32"/>
  <c r="CVN104" i="32"/>
  <c r="CVM104" i="32"/>
  <c r="CVL104" i="32"/>
  <c r="CVK104" i="32"/>
  <c r="CVJ104" i="32"/>
  <c r="CVI104" i="32"/>
  <c r="CVH104" i="32"/>
  <c r="CVG104" i="32"/>
  <c r="CVF104" i="32"/>
  <c r="CVE104" i="32"/>
  <c r="CVD104" i="32"/>
  <c r="CVC104" i="32"/>
  <c r="CVB104" i="32"/>
  <c r="CVA104" i="32"/>
  <c r="CUZ104" i="32"/>
  <c r="CUY104" i="32"/>
  <c r="CUX104" i="32"/>
  <c r="CUW104" i="32"/>
  <c r="CUV104" i="32"/>
  <c r="CUU104" i="32"/>
  <c r="CUT104" i="32"/>
  <c r="CUS104" i="32"/>
  <c r="CUR104" i="32"/>
  <c r="CUQ104" i="32"/>
  <c r="CUP104" i="32"/>
  <c r="CUO104" i="32"/>
  <c r="CUN104" i="32"/>
  <c r="CUM104" i="32"/>
  <c r="CUL104" i="32"/>
  <c r="CUK104" i="32"/>
  <c r="CUJ104" i="32"/>
  <c r="CUI104" i="32"/>
  <c r="CUH104" i="32"/>
  <c r="CUG104" i="32"/>
  <c r="CUF104" i="32"/>
  <c r="CUE104" i="32"/>
  <c r="CUD104" i="32"/>
  <c r="CUC104" i="32"/>
  <c r="CUB104" i="32"/>
  <c r="CUA104" i="32"/>
  <c r="CTZ104" i="32"/>
  <c r="CTY104" i="32"/>
  <c r="CTX104" i="32"/>
  <c r="CTW104" i="32"/>
  <c r="CTV104" i="32"/>
  <c r="CTU104" i="32"/>
  <c r="CTT104" i="32"/>
  <c r="CTS104" i="32"/>
  <c r="CTR104" i="32"/>
  <c r="CTQ104" i="32"/>
  <c r="CTP104" i="32"/>
  <c r="CTO104" i="32"/>
  <c r="CTN104" i="32"/>
  <c r="CTM104" i="32"/>
  <c r="CTL104" i="32"/>
  <c r="CTK104" i="32"/>
  <c r="CTJ104" i="32"/>
  <c r="CTI104" i="32"/>
  <c r="CTH104" i="32"/>
  <c r="CTG104" i="32"/>
  <c r="CTF104" i="32"/>
  <c r="CTE104" i="32"/>
  <c r="CTD104" i="32"/>
  <c r="CTC104" i="32"/>
  <c r="CTB104" i="32"/>
  <c r="CTA104" i="32"/>
  <c r="CSZ104" i="32"/>
  <c r="CSY104" i="32"/>
  <c r="CSX104" i="32"/>
  <c r="CSW104" i="32"/>
  <c r="CSV104" i="32"/>
  <c r="CSU104" i="32"/>
  <c r="CST104" i="32"/>
  <c r="CSS104" i="32"/>
  <c r="CSR104" i="32"/>
  <c r="CSQ104" i="32"/>
  <c r="CSP104" i="32"/>
  <c r="CSO104" i="32"/>
  <c r="CSN104" i="32"/>
  <c r="CSM104" i="32"/>
  <c r="CSL104" i="32"/>
  <c r="CSK104" i="32"/>
  <c r="CSJ104" i="32"/>
  <c r="CSI104" i="32"/>
  <c r="CSH104" i="32"/>
  <c r="CSG104" i="32"/>
  <c r="CSF104" i="32"/>
  <c r="CSE104" i="32"/>
  <c r="CSD104" i="32"/>
  <c r="CSC104" i="32"/>
  <c r="CSB104" i="32"/>
  <c r="CSA104" i="32"/>
  <c r="CRZ104" i="32"/>
  <c r="CRY104" i="32"/>
  <c r="CRX104" i="32"/>
  <c r="CRW104" i="32"/>
  <c r="CRV104" i="32"/>
  <c r="CRU104" i="32"/>
  <c r="CRT104" i="32"/>
  <c r="CRS104" i="32"/>
  <c r="CRR104" i="32"/>
  <c r="CRQ104" i="32"/>
  <c r="CRP104" i="32"/>
  <c r="CRO104" i="32"/>
  <c r="CRN104" i="32"/>
  <c r="CRM104" i="32"/>
  <c r="CRL104" i="32"/>
  <c r="CRK104" i="32"/>
  <c r="CRJ104" i="32"/>
  <c r="CRI104" i="32"/>
  <c r="CRH104" i="32"/>
  <c r="CRG104" i="32"/>
  <c r="CRF104" i="32"/>
  <c r="CRE104" i="32"/>
  <c r="CRD104" i="32"/>
  <c r="CRC104" i="32"/>
  <c r="CRB104" i="32"/>
  <c r="CRA104" i="32"/>
  <c r="CQZ104" i="32"/>
  <c r="CQY104" i="32"/>
  <c r="CQX104" i="32"/>
  <c r="CQW104" i="32"/>
  <c r="CQV104" i="32"/>
  <c r="CQU104" i="32"/>
  <c r="CQT104" i="32"/>
  <c r="CQS104" i="32"/>
  <c r="CQR104" i="32"/>
  <c r="CQQ104" i="32"/>
  <c r="CQP104" i="32"/>
  <c r="CQO104" i="32"/>
  <c r="CQN104" i="32"/>
  <c r="CQM104" i="32"/>
  <c r="CQL104" i="32"/>
  <c r="CQK104" i="32"/>
  <c r="CQJ104" i="32"/>
  <c r="CQI104" i="32"/>
  <c r="CQH104" i="32"/>
  <c r="CQG104" i="32"/>
  <c r="CQF104" i="32"/>
  <c r="CQE104" i="32"/>
  <c r="CQD104" i="32"/>
  <c r="CQC104" i="32"/>
  <c r="CQB104" i="32"/>
  <c r="CQA104" i="32"/>
  <c r="CPZ104" i="32"/>
  <c r="CPY104" i="32"/>
  <c r="CPX104" i="32"/>
  <c r="CPW104" i="32"/>
  <c r="CPV104" i="32"/>
  <c r="CPU104" i="32"/>
  <c r="CPT104" i="32"/>
  <c r="CPS104" i="32"/>
  <c r="CPR104" i="32"/>
  <c r="CPQ104" i="32"/>
  <c r="CPP104" i="32"/>
  <c r="CPO104" i="32"/>
  <c r="CPN104" i="32"/>
  <c r="CPM104" i="32"/>
  <c r="CPL104" i="32"/>
  <c r="CPK104" i="32"/>
  <c r="CPJ104" i="32"/>
  <c r="CPI104" i="32"/>
  <c r="CPH104" i="32"/>
  <c r="CPG104" i="32"/>
  <c r="CPF104" i="32"/>
  <c r="CPE104" i="32"/>
  <c r="CPD104" i="32"/>
  <c r="CPC104" i="32"/>
  <c r="CPB104" i="32"/>
  <c r="CPA104" i="32"/>
  <c r="COZ104" i="32"/>
  <c r="COY104" i="32"/>
  <c r="COX104" i="32"/>
  <c r="COW104" i="32"/>
  <c r="COV104" i="32"/>
  <c r="COU104" i="32"/>
  <c r="COT104" i="32"/>
  <c r="COS104" i="32"/>
  <c r="COR104" i="32"/>
  <c r="COQ104" i="32"/>
  <c r="COP104" i="32"/>
  <c r="COO104" i="32"/>
  <c r="CON104" i="32"/>
  <c r="COM104" i="32"/>
  <c r="COL104" i="32"/>
  <c r="COK104" i="32"/>
  <c r="COJ104" i="32"/>
  <c r="COI104" i="32"/>
  <c r="COH104" i="32"/>
  <c r="COG104" i="32"/>
  <c r="COF104" i="32"/>
  <c r="COE104" i="32"/>
  <c r="COD104" i="32"/>
  <c r="COC104" i="32"/>
  <c r="COB104" i="32"/>
  <c r="COA104" i="32"/>
  <c r="CNZ104" i="32"/>
  <c r="CNY104" i="32"/>
  <c r="CNX104" i="32"/>
  <c r="CNW104" i="32"/>
  <c r="CNV104" i="32"/>
  <c r="CNU104" i="32"/>
  <c r="CNT104" i="32"/>
  <c r="CNS104" i="32"/>
  <c r="CNR104" i="32"/>
  <c r="CNQ104" i="32"/>
  <c r="CNP104" i="32"/>
  <c r="CNO104" i="32"/>
  <c r="CNN104" i="32"/>
  <c r="CNM104" i="32"/>
  <c r="CNL104" i="32"/>
  <c r="CNK104" i="32"/>
  <c r="CNJ104" i="32"/>
  <c r="CNI104" i="32"/>
  <c r="CNH104" i="32"/>
  <c r="CNG104" i="32"/>
  <c r="CNF104" i="32"/>
  <c r="CNE104" i="32"/>
  <c r="CND104" i="32"/>
  <c r="CNC104" i="32"/>
  <c r="CNB104" i="32"/>
  <c r="CNA104" i="32"/>
  <c r="CMZ104" i="32"/>
  <c r="CMY104" i="32"/>
  <c r="CMX104" i="32"/>
  <c r="CMW104" i="32"/>
  <c r="CMV104" i="32"/>
  <c r="CMU104" i="32"/>
  <c r="CMT104" i="32"/>
  <c r="CMS104" i="32"/>
  <c r="CMR104" i="32"/>
  <c r="CMQ104" i="32"/>
  <c r="CMP104" i="32"/>
  <c r="CMO104" i="32"/>
  <c r="CMN104" i="32"/>
  <c r="CMM104" i="32"/>
  <c r="CML104" i="32"/>
  <c r="CMK104" i="32"/>
  <c r="CMJ104" i="32"/>
  <c r="CMI104" i="32"/>
  <c r="CMH104" i="32"/>
  <c r="CMG104" i="32"/>
  <c r="CMF104" i="32"/>
  <c r="CME104" i="32"/>
  <c r="CMD104" i="32"/>
  <c r="CMC104" i="32"/>
  <c r="CMB104" i="32"/>
  <c r="CMA104" i="32"/>
  <c r="CLZ104" i="32"/>
  <c r="CLY104" i="32"/>
  <c r="CLX104" i="32"/>
  <c r="CLW104" i="32"/>
  <c r="CLV104" i="32"/>
  <c r="CLU104" i="32"/>
  <c r="CLT104" i="32"/>
  <c r="CLS104" i="32"/>
  <c r="CLR104" i="32"/>
  <c r="CLQ104" i="32"/>
  <c r="CLP104" i="32"/>
  <c r="CLO104" i="32"/>
  <c r="CLN104" i="32"/>
  <c r="CLM104" i="32"/>
  <c r="CLL104" i="32"/>
  <c r="CLK104" i="32"/>
  <c r="CLJ104" i="32"/>
  <c r="CLI104" i="32"/>
  <c r="CLH104" i="32"/>
  <c r="CLG104" i="32"/>
  <c r="CLF104" i="32"/>
  <c r="CLE104" i="32"/>
  <c r="CLD104" i="32"/>
  <c r="CLC104" i="32"/>
  <c r="CLB104" i="32"/>
  <c r="CLA104" i="32"/>
  <c r="CKZ104" i="32"/>
  <c r="CKY104" i="32"/>
  <c r="CKX104" i="32"/>
  <c r="CKW104" i="32"/>
  <c r="CKV104" i="32"/>
  <c r="CKU104" i="32"/>
  <c r="CKT104" i="32"/>
  <c r="CKS104" i="32"/>
  <c r="CKR104" i="32"/>
  <c r="CKQ104" i="32"/>
  <c r="CKP104" i="32"/>
  <c r="CKO104" i="32"/>
  <c r="CKN104" i="32"/>
  <c r="CKM104" i="32"/>
  <c r="CKL104" i="32"/>
  <c r="CKK104" i="32"/>
  <c r="CKJ104" i="32"/>
  <c r="CKI104" i="32"/>
  <c r="CKH104" i="32"/>
  <c r="CKG104" i="32"/>
  <c r="CKF104" i="32"/>
  <c r="CKE104" i="32"/>
  <c r="CKD104" i="32"/>
  <c r="CKC104" i="32"/>
  <c r="CKB104" i="32"/>
  <c r="CKA104" i="32"/>
  <c r="CJZ104" i="32"/>
  <c r="CJY104" i="32"/>
  <c r="CJX104" i="32"/>
  <c r="CJW104" i="32"/>
  <c r="CJV104" i="32"/>
  <c r="CJU104" i="32"/>
  <c r="CJT104" i="32"/>
  <c r="CJS104" i="32"/>
  <c r="CJR104" i="32"/>
  <c r="CJQ104" i="32"/>
  <c r="CJP104" i="32"/>
  <c r="CJO104" i="32"/>
  <c r="CJN104" i="32"/>
  <c r="CJM104" i="32"/>
  <c r="CJL104" i="32"/>
  <c r="CJK104" i="32"/>
  <c r="CJJ104" i="32"/>
  <c r="CJI104" i="32"/>
  <c r="CJH104" i="32"/>
  <c r="CJG104" i="32"/>
  <c r="CJF104" i="32"/>
  <c r="CJE104" i="32"/>
  <c r="CJD104" i="32"/>
  <c r="CJC104" i="32"/>
  <c r="CJB104" i="32"/>
  <c r="CJA104" i="32"/>
  <c r="CIZ104" i="32"/>
  <c r="CIY104" i="32"/>
  <c r="CIX104" i="32"/>
  <c r="CIW104" i="32"/>
  <c r="CIV104" i="32"/>
  <c r="CIU104" i="32"/>
  <c r="CIT104" i="32"/>
  <c r="CIS104" i="32"/>
  <c r="CIR104" i="32"/>
  <c r="CIQ104" i="32"/>
  <c r="CIP104" i="32"/>
  <c r="CIO104" i="32"/>
  <c r="CIN104" i="32"/>
  <c r="CIM104" i="32"/>
  <c r="CIL104" i="32"/>
  <c r="CIK104" i="32"/>
  <c r="CIJ104" i="32"/>
  <c r="CII104" i="32"/>
  <c r="CIH104" i="32"/>
  <c r="CIG104" i="32"/>
  <c r="CIF104" i="32"/>
  <c r="CIE104" i="32"/>
  <c r="CID104" i="32"/>
  <c r="CIC104" i="32"/>
  <c r="CIB104" i="32"/>
  <c r="CIA104" i="32"/>
  <c r="CHZ104" i="32"/>
  <c r="CHY104" i="32"/>
  <c r="CHX104" i="32"/>
  <c r="CHW104" i="32"/>
  <c r="CHV104" i="32"/>
  <c r="CHU104" i="32"/>
  <c r="CHT104" i="32"/>
  <c r="CHS104" i="32"/>
  <c r="CHR104" i="32"/>
  <c r="CHQ104" i="32"/>
  <c r="CHP104" i="32"/>
  <c r="CHO104" i="32"/>
  <c r="CHN104" i="32"/>
  <c r="CHM104" i="32"/>
  <c r="CHL104" i="32"/>
  <c r="CHK104" i="32"/>
  <c r="CHJ104" i="32"/>
  <c r="CHI104" i="32"/>
  <c r="CHH104" i="32"/>
  <c r="CHG104" i="32"/>
  <c r="CHF104" i="32"/>
  <c r="CHE104" i="32"/>
  <c r="CHD104" i="32"/>
  <c r="CHC104" i="32"/>
  <c r="CHB104" i="32"/>
  <c r="CHA104" i="32"/>
  <c r="CGZ104" i="32"/>
  <c r="CGY104" i="32"/>
  <c r="CGX104" i="32"/>
  <c r="CGW104" i="32"/>
  <c r="CGV104" i="32"/>
  <c r="CGU104" i="32"/>
  <c r="CGT104" i="32"/>
  <c r="CGS104" i="32"/>
  <c r="CGR104" i="32"/>
  <c r="CGQ104" i="32"/>
  <c r="CGP104" i="32"/>
  <c r="CGO104" i="32"/>
  <c r="CGN104" i="32"/>
  <c r="CGM104" i="32"/>
  <c r="CGL104" i="32"/>
  <c r="CGK104" i="32"/>
  <c r="CGJ104" i="32"/>
  <c r="CGI104" i="32"/>
  <c r="CGH104" i="32"/>
  <c r="CGG104" i="32"/>
  <c r="CGF104" i="32"/>
  <c r="CGE104" i="32"/>
  <c r="CGD104" i="32"/>
  <c r="CGC104" i="32"/>
  <c r="CGB104" i="32"/>
  <c r="CGA104" i="32"/>
  <c r="CFZ104" i="32"/>
  <c r="CFY104" i="32"/>
  <c r="CFX104" i="32"/>
  <c r="CFW104" i="32"/>
  <c r="CFV104" i="32"/>
  <c r="CFU104" i="32"/>
  <c r="CFT104" i="32"/>
  <c r="CFS104" i="32"/>
  <c r="CFR104" i="32"/>
  <c r="CFQ104" i="32"/>
  <c r="CFP104" i="32"/>
  <c r="CFO104" i="32"/>
  <c r="CFN104" i="32"/>
  <c r="CFM104" i="32"/>
  <c r="CFL104" i="32"/>
  <c r="CFK104" i="32"/>
  <c r="CFJ104" i="32"/>
  <c r="CFI104" i="32"/>
  <c r="CFH104" i="32"/>
  <c r="CFG104" i="32"/>
  <c r="CFF104" i="32"/>
  <c r="CFE104" i="32"/>
  <c r="CFD104" i="32"/>
  <c r="CFC104" i="32"/>
  <c r="CFB104" i="32"/>
  <c r="CFA104" i="32"/>
  <c r="CEZ104" i="32"/>
  <c r="CEY104" i="32"/>
  <c r="CEX104" i="32"/>
  <c r="CEW104" i="32"/>
  <c r="CEV104" i="32"/>
  <c r="CEU104" i="32"/>
  <c r="CET104" i="32"/>
  <c r="CES104" i="32"/>
  <c r="CER104" i="32"/>
  <c r="CEQ104" i="32"/>
  <c r="CEP104" i="32"/>
  <c r="CEO104" i="32"/>
  <c r="CEN104" i="32"/>
  <c r="CEM104" i="32"/>
  <c r="CEL104" i="32"/>
  <c r="CEK104" i="32"/>
  <c r="CEJ104" i="32"/>
  <c r="CEI104" i="32"/>
  <c r="CEH104" i="32"/>
  <c r="CEG104" i="32"/>
  <c r="CEF104" i="32"/>
  <c r="CEE104" i="32"/>
  <c r="CED104" i="32"/>
  <c r="CEC104" i="32"/>
  <c r="CEB104" i="32"/>
  <c r="CEA104" i="32"/>
  <c r="CDZ104" i="32"/>
  <c r="CDY104" i="32"/>
  <c r="CDX104" i="32"/>
  <c r="CDW104" i="32"/>
  <c r="CDV104" i="32"/>
  <c r="CDU104" i="32"/>
  <c r="CDT104" i="32"/>
  <c r="CDS104" i="32"/>
  <c r="CDR104" i="32"/>
  <c r="CDQ104" i="32"/>
  <c r="CDP104" i="32"/>
  <c r="CDO104" i="32"/>
  <c r="CDN104" i="32"/>
  <c r="CDM104" i="32"/>
  <c r="CDL104" i="32"/>
  <c r="CDK104" i="32"/>
  <c r="CDJ104" i="32"/>
  <c r="CDI104" i="32"/>
  <c r="CDH104" i="32"/>
  <c r="CDG104" i="32"/>
  <c r="CDF104" i="32"/>
  <c r="CDE104" i="32"/>
  <c r="CDD104" i="32"/>
  <c r="CDC104" i="32"/>
  <c r="CDB104" i="32"/>
  <c r="CDA104" i="32"/>
  <c r="CCZ104" i="32"/>
  <c r="CCY104" i="32"/>
  <c r="CCX104" i="32"/>
  <c r="CCW104" i="32"/>
  <c r="CCV104" i="32"/>
  <c r="CCU104" i="32"/>
  <c r="CCT104" i="32"/>
  <c r="CCS104" i="32"/>
  <c r="CCR104" i="32"/>
  <c r="CCQ104" i="32"/>
  <c r="CCP104" i="32"/>
  <c r="CCO104" i="32"/>
  <c r="CCN104" i="32"/>
  <c r="CCM104" i="32"/>
  <c r="CCL104" i="32"/>
  <c r="CCK104" i="32"/>
  <c r="CCJ104" i="32"/>
  <c r="CCI104" i="32"/>
  <c r="CCH104" i="32"/>
  <c r="CCG104" i="32"/>
  <c r="CCF104" i="32"/>
  <c r="CCE104" i="32"/>
  <c r="CCD104" i="32"/>
  <c r="CCC104" i="32"/>
  <c r="CCB104" i="32"/>
  <c r="CCA104" i="32"/>
  <c r="CBZ104" i="32"/>
  <c r="CBY104" i="32"/>
  <c r="CBX104" i="32"/>
  <c r="CBW104" i="32"/>
  <c r="CBV104" i="32"/>
  <c r="CBU104" i="32"/>
  <c r="CBT104" i="32"/>
  <c r="CBS104" i="32"/>
  <c r="CBR104" i="32"/>
  <c r="CBQ104" i="32"/>
  <c r="CBP104" i="32"/>
  <c r="CBO104" i="32"/>
  <c r="CBN104" i="32"/>
  <c r="CBM104" i="32"/>
  <c r="CBL104" i="32"/>
  <c r="CBK104" i="32"/>
  <c r="CBJ104" i="32"/>
  <c r="CBI104" i="32"/>
  <c r="CBH104" i="32"/>
  <c r="CBG104" i="32"/>
  <c r="CBF104" i="32"/>
  <c r="CBE104" i="32"/>
  <c r="CBD104" i="32"/>
  <c r="CBC104" i="32"/>
  <c r="CBB104" i="32"/>
  <c r="CBA104" i="32"/>
  <c r="CAZ104" i="32"/>
  <c r="CAY104" i="32"/>
  <c r="CAX104" i="32"/>
  <c r="CAW104" i="32"/>
  <c r="CAV104" i="32"/>
  <c r="CAU104" i="32"/>
  <c r="CAT104" i="32"/>
  <c r="CAS104" i="32"/>
  <c r="CAR104" i="32"/>
  <c r="CAQ104" i="32"/>
  <c r="CAP104" i="32"/>
  <c r="CAO104" i="32"/>
  <c r="CAN104" i="32"/>
  <c r="CAM104" i="32"/>
  <c r="CAL104" i="32"/>
  <c r="CAK104" i="32"/>
  <c r="CAJ104" i="32"/>
  <c r="CAI104" i="32"/>
  <c r="CAH104" i="32"/>
  <c r="CAG104" i="32"/>
  <c r="CAF104" i="32"/>
  <c r="CAE104" i="32"/>
  <c r="CAD104" i="32"/>
  <c r="CAC104" i="32"/>
  <c r="CAB104" i="32"/>
  <c r="CAA104" i="32"/>
  <c r="BZZ104" i="32"/>
  <c r="BZY104" i="32"/>
  <c r="BZX104" i="32"/>
  <c r="BZW104" i="32"/>
  <c r="BZV104" i="32"/>
  <c r="BZU104" i="32"/>
  <c r="BZT104" i="32"/>
  <c r="BZS104" i="32"/>
  <c r="BZR104" i="32"/>
  <c r="BZQ104" i="32"/>
  <c r="BZP104" i="32"/>
  <c r="BZO104" i="32"/>
  <c r="BZN104" i="32"/>
  <c r="BZM104" i="32"/>
  <c r="BZL104" i="32"/>
  <c r="BZK104" i="32"/>
  <c r="BZJ104" i="32"/>
  <c r="BZI104" i="32"/>
  <c r="BZH104" i="32"/>
  <c r="BZG104" i="32"/>
  <c r="BZF104" i="32"/>
  <c r="BZE104" i="32"/>
  <c r="BZD104" i="32"/>
  <c r="BZC104" i="32"/>
  <c r="BZB104" i="32"/>
  <c r="BZA104" i="32"/>
  <c r="BYZ104" i="32"/>
  <c r="BYY104" i="32"/>
  <c r="BYX104" i="32"/>
  <c r="BYW104" i="32"/>
  <c r="BYV104" i="32"/>
  <c r="BYU104" i="32"/>
  <c r="BYT104" i="32"/>
  <c r="BYS104" i="32"/>
  <c r="BYR104" i="32"/>
  <c r="BYQ104" i="32"/>
  <c r="BYP104" i="32"/>
  <c r="BYO104" i="32"/>
  <c r="BYN104" i="32"/>
  <c r="BYM104" i="32"/>
  <c r="BYL104" i="32"/>
  <c r="BYK104" i="32"/>
  <c r="BYJ104" i="32"/>
  <c r="BYI104" i="32"/>
  <c r="BYH104" i="32"/>
  <c r="BYG104" i="32"/>
  <c r="BYF104" i="32"/>
  <c r="BYE104" i="32"/>
  <c r="BYD104" i="32"/>
  <c r="BYC104" i="32"/>
  <c r="BYB104" i="32"/>
  <c r="BYA104" i="32"/>
  <c r="BXZ104" i="32"/>
  <c r="BXY104" i="32"/>
  <c r="BXX104" i="32"/>
  <c r="BXW104" i="32"/>
  <c r="BXV104" i="32"/>
  <c r="BXU104" i="32"/>
  <c r="BXT104" i="32"/>
  <c r="BXS104" i="32"/>
  <c r="BXR104" i="32"/>
  <c r="BXQ104" i="32"/>
  <c r="BXP104" i="32"/>
  <c r="BXO104" i="32"/>
  <c r="BXN104" i="32"/>
  <c r="BXM104" i="32"/>
  <c r="BXL104" i="32"/>
  <c r="BXK104" i="32"/>
  <c r="BXJ104" i="32"/>
  <c r="BXI104" i="32"/>
  <c r="BXH104" i="32"/>
  <c r="BXG104" i="32"/>
  <c r="BXF104" i="32"/>
  <c r="BXE104" i="32"/>
  <c r="BXD104" i="32"/>
  <c r="BXC104" i="32"/>
  <c r="BXB104" i="32"/>
  <c r="BXA104" i="32"/>
  <c r="BWZ104" i="32"/>
  <c r="BWY104" i="32"/>
  <c r="BWX104" i="32"/>
  <c r="BWW104" i="32"/>
  <c r="BWV104" i="32"/>
  <c r="BWU104" i="32"/>
  <c r="BWT104" i="32"/>
  <c r="BWS104" i="32"/>
  <c r="BWR104" i="32"/>
  <c r="BWQ104" i="32"/>
  <c r="BWP104" i="32"/>
  <c r="BWO104" i="32"/>
  <c r="BWN104" i="32"/>
  <c r="BWM104" i="32"/>
  <c r="BWL104" i="32"/>
  <c r="BWK104" i="32"/>
  <c r="BWJ104" i="32"/>
  <c r="BWI104" i="32"/>
  <c r="BWH104" i="32"/>
  <c r="BWG104" i="32"/>
  <c r="BWF104" i="32"/>
  <c r="BWE104" i="32"/>
  <c r="BWD104" i="32"/>
  <c r="BWC104" i="32"/>
  <c r="BWB104" i="32"/>
  <c r="BWA104" i="32"/>
  <c r="BVZ104" i="32"/>
  <c r="BVY104" i="32"/>
  <c r="BVX104" i="32"/>
  <c r="BVW104" i="32"/>
  <c r="BVV104" i="32"/>
  <c r="BVU104" i="32"/>
  <c r="BVT104" i="32"/>
  <c r="BVS104" i="32"/>
  <c r="BVR104" i="32"/>
  <c r="BVQ104" i="32"/>
  <c r="BVP104" i="32"/>
  <c r="BVO104" i="32"/>
  <c r="BVN104" i="32"/>
  <c r="BVM104" i="32"/>
  <c r="BVL104" i="32"/>
  <c r="BVK104" i="32"/>
  <c r="BVJ104" i="32"/>
  <c r="BVI104" i="32"/>
  <c r="BVH104" i="32"/>
  <c r="BVG104" i="32"/>
  <c r="BVF104" i="32"/>
  <c r="BVE104" i="32"/>
  <c r="BVD104" i="32"/>
  <c r="BVC104" i="32"/>
  <c r="BVB104" i="32"/>
  <c r="BVA104" i="32"/>
  <c r="BUZ104" i="32"/>
  <c r="BUY104" i="32"/>
  <c r="BUX104" i="32"/>
  <c r="BUW104" i="32"/>
  <c r="BUV104" i="32"/>
  <c r="BUU104" i="32"/>
  <c r="BUT104" i="32"/>
  <c r="BUS104" i="32"/>
  <c r="BUR104" i="32"/>
  <c r="BUQ104" i="32"/>
  <c r="BUP104" i="32"/>
  <c r="BUO104" i="32"/>
  <c r="BUN104" i="32"/>
  <c r="BUM104" i="32"/>
  <c r="BUL104" i="32"/>
  <c r="BUK104" i="32"/>
  <c r="BUJ104" i="32"/>
  <c r="BUI104" i="32"/>
  <c r="BUH104" i="32"/>
  <c r="BUG104" i="32"/>
  <c r="BUF104" i="32"/>
  <c r="BUE104" i="32"/>
  <c r="BUD104" i="32"/>
  <c r="BUC104" i="32"/>
  <c r="BUB104" i="32"/>
  <c r="BUA104" i="32"/>
  <c r="BTZ104" i="32"/>
  <c r="BTY104" i="32"/>
  <c r="BTX104" i="32"/>
  <c r="BTW104" i="32"/>
  <c r="BTV104" i="32"/>
  <c r="BTU104" i="32"/>
  <c r="BTT104" i="32"/>
  <c r="BTS104" i="32"/>
  <c r="BTR104" i="32"/>
  <c r="BTQ104" i="32"/>
  <c r="BTP104" i="32"/>
  <c r="BTO104" i="32"/>
  <c r="BTN104" i="32"/>
  <c r="BTM104" i="32"/>
  <c r="BTL104" i="32"/>
  <c r="BTK104" i="32"/>
  <c r="BTJ104" i="32"/>
  <c r="BTI104" i="32"/>
  <c r="BTH104" i="32"/>
  <c r="BTG104" i="32"/>
  <c r="BTF104" i="32"/>
  <c r="BTE104" i="32"/>
  <c r="BTD104" i="32"/>
  <c r="BTC104" i="32"/>
  <c r="BTB104" i="32"/>
  <c r="BTA104" i="32"/>
  <c r="BSZ104" i="32"/>
  <c r="BSY104" i="32"/>
  <c r="BSX104" i="32"/>
  <c r="BSW104" i="32"/>
  <c r="BSV104" i="32"/>
  <c r="BSU104" i="32"/>
  <c r="BST104" i="32"/>
  <c r="BSS104" i="32"/>
  <c r="BSR104" i="32"/>
  <c r="BSQ104" i="32"/>
  <c r="BSP104" i="32"/>
  <c r="BSO104" i="32"/>
  <c r="BSN104" i="32"/>
  <c r="BSM104" i="32"/>
  <c r="BSL104" i="32"/>
  <c r="BSK104" i="32"/>
  <c r="BSJ104" i="32"/>
  <c r="BSI104" i="32"/>
  <c r="BSH104" i="32"/>
  <c r="BSG104" i="32"/>
  <c r="BSF104" i="32"/>
  <c r="BSE104" i="32"/>
  <c r="BSD104" i="32"/>
  <c r="BSC104" i="32"/>
  <c r="BSB104" i="32"/>
  <c r="BSA104" i="32"/>
  <c r="BRZ104" i="32"/>
  <c r="BRY104" i="32"/>
  <c r="BRX104" i="32"/>
  <c r="BRW104" i="32"/>
  <c r="BRV104" i="32"/>
  <c r="BRU104" i="32"/>
  <c r="BRT104" i="32"/>
  <c r="BRS104" i="32"/>
  <c r="BRR104" i="32"/>
  <c r="BRQ104" i="32"/>
  <c r="BRP104" i="32"/>
  <c r="BRO104" i="32"/>
  <c r="BRN104" i="32"/>
  <c r="BRM104" i="32"/>
  <c r="BRL104" i="32"/>
  <c r="BRK104" i="32"/>
  <c r="BRJ104" i="32"/>
  <c r="BRI104" i="32"/>
  <c r="BRH104" i="32"/>
  <c r="BRG104" i="32"/>
  <c r="BRF104" i="32"/>
  <c r="BRE104" i="32"/>
  <c r="BRD104" i="32"/>
  <c r="BRC104" i="32"/>
  <c r="BRB104" i="32"/>
  <c r="BRA104" i="32"/>
  <c r="BQZ104" i="32"/>
  <c r="BQY104" i="32"/>
  <c r="BQX104" i="32"/>
  <c r="BQW104" i="32"/>
  <c r="BQV104" i="32"/>
  <c r="BQU104" i="32"/>
  <c r="BQT104" i="32"/>
  <c r="BQS104" i="32"/>
  <c r="BQR104" i="32"/>
  <c r="BQQ104" i="32"/>
  <c r="BQP104" i="32"/>
  <c r="BQO104" i="32"/>
  <c r="BQN104" i="32"/>
  <c r="BQM104" i="32"/>
  <c r="BQL104" i="32"/>
  <c r="BQK104" i="32"/>
  <c r="BQJ104" i="32"/>
  <c r="BQI104" i="32"/>
  <c r="BQH104" i="32"/>
  <c r="BQG104" i="32"/>
  <c r="BQF104" i="32"/>
  <c r="BQE104" i="32"/>
  <c r="BQD104" i="32"/>
  <c r="BQC104" i="32"/>
  <c r="BQB104" i="32"/>
  <c r="BQA104" i="32"/>
  <c r="BPZ104" i="32"/>
  <c r="BPY104" i="32"/>
  <c r="BPX104" i="32"/>
  <c r="BPW104" i="32"/>
  <c r="BPV104" i="32"/>
  <c r="BPU104" i="32"/>
  <c r="BPT104" i="32"/>
  <c r="BPS104" i="32"/>
  <c r="BPR104" i="32"/>
  <c r="BPQ104" i="32"/>
  <c r="BPP104" i="32"/>
  <c r="BPO104" i="32"/>
  <c r="BPN104" i="32"/>
  <c r="BPM104" i="32"/>
  <c r="BPL104" i="32"/>
  <c r="BPK104" i="32"/>
  <c r="BPJ104" i="32"/>
  <c r="BPI104" i="32"/>
  <c r="BPH104" i="32"/>
  <c r="BPG104" i="32"/>
  <c r="BPF104" i="32"/>
  <c r="BPE104" i="32"/>
  <c r="BPD104" i="32"/>
  <c r="BPC104" i="32"/>
  <c r="BPB104" i="32"/>
  <c r="BPA104" i="32"/>
  <c r="BOZ104" i="32"/>
  <c r="BOY104" i="32"/>
  <c r="BOX104" i="32"/>
  <c r="BOW104" i="32"/>
  <c r="BOV104" i="32"/>
  <c r="BOU104" i="32"/>
  <c r="BOT104" i="32"/>
  <c r="BOS104" i="32"/>
  <c r="BOR104" i="32"/>
  <c r="BOQ104" i="32"/>
  <c r="BOP104" i="32"/>
  <c r="BOO104" i="32"/>
  <c r="BON104" i="32"/>
  <c r="BOM104" i="32"/>
  <c r="BOL104" i="32"/>
  <c r="BOK104" i="32"/>
  <c r="BOJ104" i="32"/>
  <c r="BOI104" i="32"/>
  <c r="BOH104" i="32"/>
  <c r="BOG104" i="32"/>
  <c r="BOF104" i="32"/>
  <c r="BOE104" i="32"/>
  <c r="BOD104" i="32"/>
  <c r="BOC104" i="32"/>
  <c r="BOB104" i="32"/>
  <c r="BOA104" i="32"/>
  <c r="BNZ104" i="32"/>
  <c r="BNY104" i="32"/>
  <c r="BNX104" i="32"/>
  <c r="BNW104" i="32"/>
  <c r="BNV104" i="32"/>
  <c r="BNU104" i="32"/>
  <c r="BNT104" i="32"/>
  <c r="BNS104" i="32"/>
  <c r="BNR104" i="32"/>
  <c r="BNQ104" i="32"/>
  <c r="BNP104" i="32"/>
  <c r="BNO104" i="32"/>
  <c r="BNN104" i="32"/>
  <c r="BNM104" i="32"/>
  <c r="BNL104" i="32"/>
  <c r="BNK104" i="32"/>
  <c r="BNJ104" i="32"/>
  <c r="BNI104" i="32"/>
  <c r="BNH104" i="32"/>
  <c r="BNG104" i="32"/>
  <c r="BNF104" i="32"/>
  <c r="BNE104" i="32"/>
  <c r="BND104" i="32"/>
  <c r="BNC104" i="32"/>
  <c r="BNB104" i="32"/>
  <c r="BNA104" i="32"/>
  <c r="BMZ104" i="32"/>
  <c r="BMY104" i="32"/>
  <c r="BMX104" i="32"/>
  <c r="BMW104" i="32"/>
  <c r="BMV104" i="32"/>
  <c r="BMU104" i="32"/>
  <c r="BMT104" i="32"/>
  <c r="BMS104" i="32"/>
  <c r="BMR104" i="32"/>
  <c r="BMQ104" i="32"/>
  <c r="BMP104" i="32"/>
  <c r="BMO104" i="32"/>
  <c r="BMN104" i="32"/>
  <c r="BMM104" i="32"/>
  <c r="BML104" i="32"/>
  <c r="BMK104" i="32"/>
  <c r="BMJ104" i="32"/>
  <c r="BMI104" i="32"/>
  <c r="BMH104" i="32"/>
  <c r="BMG104" i="32"/>
  <c r="BMF104" i="32"/>
  <c r="BME104" i="32"/>
  <c r="BMD104" i="32"/>
  <c r="BMC104" i="32"/>
  <c r="BMB104" i="32"/>
  <c r="BMA104" i="32"/>
  <c r="BLZ104" i="32"/>
  <c r="BLY104" i="32"/>
  <c r="BLX104" i="32"/>
  <c r="BLW104" i="32"/>
  <c r="BLV104" i="32"/>
  <c r="BLU104" i="32"/>
  <c r="BLT104" i="32"/>
  <c r="BLS104" i="32"/>
  <c r="BLR104" i="32"/>
  <c r="BLQ104" i="32"/>
  <c r="BLP104" i="32"/>
  <c r="BLO104" i="32"/>
  <c r="BLN104" i="32"/>
  <c r="BLM104" i="32"/>
  <c r="BLL104" i="32"/>
  <c r="BLK104" i="32"/>
  <c r="BLJ104" i="32"/>
  <c r="BLI104" i="32"/>
  <c r="BLH104" i="32"/>
  <c r="BLG104" i="32"/>
  <c r="BLF104" i="32"/>
  <c r="BLE104" i="32"/>
  <c r="BLD104" i="32"/>
  <c r="BLC104" i="32"/>
  <c r="BLB104" i="32"/>
  <c r="BLA104" i="32"/>
  <c r="BKZ104" i="32"/>
  <c r="BKY104" i="32"/>
  <c r="BKX104" i="32"/>
  <c r="BKW104" i="32"/>
  <c r="BKV104" i="32"/>
  <c r="BKU104" i="32"/>
  <c r="BKT104" i="32"/>
  <c r="BKS104" i="32"/>
  <c r="BKR104" i="32"/>
  <c r="BKQ104" i="32"/>
  <c r="BKP104" i="32"/>
  <c r="BKO104" i="32"/>
  <c r="BKN104" i="32"/>
  <c r="BKM104" i="32"/>
  <c r="BKL104" i="32"/>
  <c r="BKK104" i="32"/>
  <c r="BKJ104" i="32"/>
  <c r="BKI104" i="32"/>
  <c r="BKH104" i="32"/>
  <c r="BKG104" i="32"/>
  <c r="BKF104" i="32"/>
  <c r="BKE104" i="32"/>
  <c r="BKD104" i="32"/>
  <c r="BKC104" i="32"/>
  <c r="BKB104" i="32"/>
  <c r="BKA104" i="32"/>
  <c r="BJZ104" i="32"/>
  <c r="BJY104" i="32"/>
  <c r="BJX104" i="32"/>
  <c r="BJW104" i="32"/>
  <c r="BJV104" i="32"/>
  <c r="BJU104" i="32"/>
  <c r="BJT104" i="32"/>
  <c r="BJS104" i="32"/>
  <c r="BJR104" i="32"/>
  <c r="BJQ104" i="32"/>
  <c r="BJP104" i="32"/>
  <c r="BJO104" i="32"/>
  <c r="BJN104" i="32"/>
  <c r="BJM104" i="32"/>
  <c r="BJL104" i="32"/>
  <c r="BJK104" i="32"/>
  <c r="BJJ104" i="32"/>
  <c r="BJI104" i="32"/>
  <c r="BJH104" i="32"/>
  <c r="BJG104" i="32"/>
  <c r="BJF104" i="32"/>
  <c r="BJE104" i="32"/>
  <c r="BJD104" i="32"/>
  <c r="BJC104" i="32"/>
  <c r="BJB104" i="32"/>
  <c r="BJA104" i="32"/>
  <c r="BIZ104" i="32"/>
  <c r="BIY104" i="32"/>
  <c r="BIX104" i="32"/>
  <c r="BIW104" i="32"/>
  <c r="BIV104" i="32"/>
  <c r="BIU104" i="32"/>
  <c r="BIT104" i="32"/>
  <c r="BIS104" i="32"/>
  <c r="BIR104" i="32"/>
  <c r="BIQ104" i="32"/>
  <c r="BIP104" i="32"/>
  <c r="BIO104" i="32"/>
  <c r="BIN104" i="32"/>
  <c r="BIM104" i="32"/>
  <c r="BIL104" i="32"/>
  <c r="BIK104" i="32"/>
  <c r="BIJ104" i="32"/>
  <c r="BII104" i="32"/>
  <c r="BIH104" i="32"/>
  <c r="BIG104" i="32"/>
  <c r="BIF104" i="32"/>
  <c r="BIE104" i="32"/>
  <c r="BID104" i="32"/>
  <c r="BIC104" i="32"/>
  <c r="BIB104" i="32"/>
  <c r="BIA104" i="32"/>
  <c r="BHZ104" i="32"/>
  <c r="BHY104" i="32"/>
  <c r="BHX104" i="32"/>
  <c r="BHW104" i="32"/>
  <c r="BHV104" i="32"/>
  <c r="BHU104" i="32"/>
  <c r="BHT104" i="32"/>
  <c r="BHS104" i="32"/>
  <c r="BHR104" i="32"/>
  <c r="BHQ104" i="32"/>
  <c r="BHP104" i="32"/>
  <c r="BHO104" i="32"/>
  <c r="BHN104" i="32"/>
  <c r="BHM104" i="32"/>
  <c r="BHL104" i="32"/>
  <c r="BHK104" i="32"/>
  <c r="BHJ104" i="32"/>
  <c r="BHI104" i="32"/>
  <c r="BHH104" i="32"/>
  <c r="BHG104" i="32"/>
  <c r="BHF104" i="32"/>
  <c r="BHE104" i="32"/>
  <c r="BHD104" i="32"/>
  <c r="BHC104" i="32"/>
  <c r="BHB104" i="32"/>
  <c r="BHA104" i="32"/>
  <c r="BGZ104" i="32"/>
  <c r="BGY104" i="32"/>
  <c r="BGX104" i="32"/>
  <c r="BGW104" i="32"/>
  <c r="BGV104" i="32"/>
  <c r="BGU104" i="32"/>
  <c r="BGT104" i="32"/>
  <c r="BGS104" i="32"/>
  <c r="BGR104" i="32"/>
  <c r="BGQ104" i="32"/>
  <c r="BGP104" i="32"/>
  <c r="BGO104" i="32"/>
  <c r="BGN104" i="32"/>
  <c r="BGM104" i="32"/>
  <c r="BGL104" i="32"/>
  <c r="BGK104" i="32"/>
  <c r="BGJ104" i="32"/>
  <c r="BGI104" i="32"/>
  <c r="BGH104" i="32"/>
  <c r="BGG104" i="32"/>
  <c r="BGF104" i="32"/>
  <c r="BGE104" i="32"/>
  <c r="BGD104" i="32"/>
  <c r="BGC104" i="32"/>
  <c r="BGB104" i="32"/>
  <c r="BGA104" i="32"/>
  <c r="BFZ104" i="32"/>
  <c r="BFY104" i="32"/>
  <c r="BFX104" i="32"/>
  <c r="BFW104" i="32"/>
  <c r="BFV104" i="32"/>
  <c r="BFU104" i="32"/>
  <c r="BFT104" i="32"/>
  <c r="BFS104" i="32"/>
  <c r="BFR104" i="32"/>
  <c r="BFQ104" i="32"/>
  <c r="BFP104" i="32"/>
  <c r="BFO104" i="32"/>
  <c r="BFN104" i="32"/>
  <c r="BFM104" i="32"/>
  <c r="BFL104" i="32"/>
  <c r="BFK104" i="32"/>
  <c r="BFJ104" i="32"/>
  <c r="BFI104" i="32"/>
  <c r="BFH104" i="32"/>
  <c r="BFG104" i="32"/>
  <c r="BFF104" i="32"/>
  <c r="BFE104" i="32"/>
  <c r="BFD104" i="32"/>
  <c r="BFC104" i="32"/>
  <c r="BFB104" i="32"/>
  <c r="BFA104" i="32"/>
  <c r="BEZ104" i="32"/>
  <c r="BEY104" i="32"/>
  <c r="BEX104" i="32"/>
  <c r="BEW104" i="32"/>
  <c r="BEV104" i="32"/>
  <c r="BEU104" i="32"/>
  <c r="BET104" i="32"/>
  <c r="BES104" i="32"/>
  <c r="BER104" i="32"/>
  <c r="BEQ104" i="32"/>
  <c r="BEP104" i="32"/>
  <c r="BEO104" i="32"/>
  <c r="BEN104" i="32"/>
  <c r="BEM104" i="32"/>
  <c r="BEL104" i="32"/>
  <c r="BEK104" i="32"/>
  <c r="BEJ104" i="32"/>
  <c r="BEI104" i="32"/>
  <c r="BEH104" i="32"/>
  <c r="BEG104" i="32"/>
  <c r="BEF104" i="32"/>
  <c r="BEE104" i="32"/>
  <c r="BED104" i="32"/>
  <c r="BEC104" i="32"/>
  <c r="BEB104" i="32"/>
  <c r="BEA104" i="32"/>
  <c r="BDZ104" i="32"/>
  <c r="BDY104" i="32"/>
  <c r="BDX104" i="32"/>
  <c r="BDW104" i="32"/>
  <c r="BDV104" i="32"/>
  <c r="BDU104" i="32"/>
  <c r="BDT104" i="32"/>
  <c r="BDS104" i="32"/>
  <c r="BDR104" i="32"/>
  <c r="BDQ104" i="32"/>
  <c r="BDP104" i="32"/>
  <c r="BDO104" i="32"/>
  <c r="BDN104" i="32"/>
  <c r="BDM104" i="32"/>
  <c r="BDL104" i="32"/>
  <c r="BDK104" i="32"/>
  <c r="BDJ104" i="32"/>
  <c r="BDI104" i="32"/>
  <c r="BDH104" i="32"/>
  <c r="BDG104" i="32"/>
  <c r="BDF104" i="32"/>
  <c r="BDE104" i="32"/>
  <c r="BDD104" i="32"/>
  <c r="BDC104" i="32"/>
  <c r="BDB104" i="32"/>
  <c r="BDA104" i="32"/>
  <c r="BCZ104" i="32"/>
  <c r="BCY104" i="32"/>
  <c r="BCX104" i="32"/>
  <c r="BCW104" i="32"/>
  <c r="BCV104" i="32"/>
  <c r="BCU104" i="32"/>
  <c r="BCT104" i="32"/>
  <c r="BCS104" i="32"/>
  <c r="BCR104" i="32"/>
  <c r="BCQ104" i="32"/>
  <c r="BCP104" i="32"/>
  <c r="BCO104" i="32"/>
  <c r="BCN104" i="32"/>
  <c r="BCM104" i="32"/>
  <c r="BCL104" i="32"/>
  <c r="BCK104" i="32"/>
  <c r="BCJ104" i="32"/>
  <c r="BCI104" i="32"/>
  <c r="BCH104" i="32"/>
  <c r="BCG104" i="32"/>
  <c r="BCF104" i="32"/>
  <c r="BCE104" i="32"/>
  <c r="BCD104" i="32"/>
  <c r="BCC104" i="32"/>
  <c r="BCB104" i="32"/>
  <c r="BCA104" i="32"/>
  <c r="BBZ104" i="32"/>
  <c r="BBY104" i="32"/>
  <c r="BBX104" i="32"/>
  <c r="BBW104" i="32"/>
  <c r="BBV104" i="32"/>
  <c r="BBU104" i="32"/>
  <c r="BBT104" i="32"/>
  <c r="BBS104" i="32"/>
  <c r="BBR104" i="32"/>
  <c r="BBQ104" i="32"/>
  <c r="BBP104" i="32"/>
  <c r="BBO104" i="32"/>
  <c r="BBN104" i="32"/>
  <c r="BBM104" i="32"/>
  <c r="BBL104" i="32"/>
  <c r="BBK104" i="32"/>
  <c r="BBJ104" i="32"/>
  <c r="BBI104" i="32"/>
  <c r="BBH104" i="32"/>
  <c r="BBG104" i="32"/>
  <c r="BBF104" i="32"/>
  <c r="BBE104" i="32"/>
  <c r="BBD104" i="32"/>
  <c r="BBC104" i="32"/>
  <c r="BBB104" i="32"/>
  <c r="BBA104" i="32"/>
  <c r="BAZ104" i="32"/>
  <c r="BAY104" i="32"/>
  <c r="BAX104" i="32"/>
  <c r="BAW104" i="32"/>
  <c r="BAV104" i="32"/>
  <c r="BAU104" i="32"/>
  <c r="BAT104" i="32"/>
  <c r="BAS104" i="32"/>
  <c r="BAR104" i="32"/>
  <c r="BAQ104" i="32"/>
  <c r="BAP104" i="32"/>
  <c r="BAO104" i="32"/>
  <c r="BAN104" i="32"/>
  <c r="BAM104" i="32"/>
  <c r="BAL104" i="32"/>
  <c r="BAK104" i="32"/>
  <c r="BAJ104" i="32"/>
  <c r="BAI104" i="32"/>
  <c r="BAH104" i="32"/>
  <c r="BAG104" i="32"/>
  <c r="BAF104" i="32"/>
  <c r="BAE104" i="32"/>
  <c r="BAD104" i="32"/>
  <c r="BAC104" i="32"/>
  <c r="BAB104" i="32"/>
  <c r="BAA104" i="32"/>
  <c r="AZZ104" i="32"/>
  <c r="AZY104" i="32"/>
  <c r="AZX104" i="32"/>
  <c r="AZW104" i="32"/>
  <c r="AZV104" i="32"/>
  <c r="AZU104" i="32"/>
  <c r="AZT104" i="32"/>
  <c r="AZS104" i="32"/>
  <c r="AZR104" i="32"/>
  <c r="AZQ104" i="32"/>
  <c r="AZP104" i="32"/>
  <c r="AZO104" i="32"/>
  <c r="AZN104" i="32"/>
  <c r="AZM104" i="32"/>
  <c r="AZL104" i="32"/>
  <c r="AZK104" i="32"/>
  <c r="AZJ104" i="32"/>
  <c r="AZI104" i="32"/>
  <c r="AZH104" i="32"/>
  <c r="AZG104" i="32"/>
  <c r="AZF104" i="32"/>
  <c r="AZE104" i="32"/>
  <c r="AZD104" i="32"/>
  <c r="AZC104" i="32"/>
  <c r="AZB104" i="32"/>
  <c r="AZA104" i="32"/>
  <c r="AYZ104" i="32"/>
  <c r="AYY104" i="32"/>
  <c r="AYX104" i="32"/>
  <c r="AYW104" i="32"/>
  <c r="AYV104" i="32"/>
  <c r="AYU104" i="32"/>
  <c r="AYT104" i="32"/>
  <c r="AYS104" i="32"/>
  <c r="AYR104" i="32"/>
  <c r="AYQ104" i="32"/>
  <c r="AYP104" i="32"/>
  <c r="AYO104" i="32"/>
  <c r="AYN104" i="32"/>
  <c r="AYM104" i="32"/>
  <c r="AYL104" i="32"/>
  <c r="AYK104" i="32"/>
  <c r="AYJ104" i="32"/>
  <c r="AYI104" i="32"/>
  <c r="AYH104" i="32"/>
  <c r="AYG104" i="32"/>
  <c r="AYF104" i="32"/>
  <c r="AYE104" i="32"/>
  <c r="AYD104" i="32"/>
  <c r="AYC104" i="32"/>
  <c r="AYB104" i="32"/>
  <c r="AYA104" i="32"/>
  <c r="AXZ104" i="32"/>
  <c r="AXY104" i="32"/>
  <c r="AXX104" i="32"/>
  <c r="AXW104" i="32"/>
  <c r="AXV104" i="32"/>
  <c r="AXU104" i="32"/>
  <c r="AXT104" i="32"/>
  <c r="AXS104" i="32"/>
  <c r="AXR104" i="32"/>
  <c r="AXQ104" i="32"/>
  <c r="AXP104" i="32"/>
  <c r="AXO104" i="32"/>
  <c r="AXN104" i="32"/>
  <c r="AXM104" i="32"/>
  <c r="AXL104" i="32"/>
  <c r="AXK104" i="32"/>
  <c r="AXJ104" i="32"/>
  <c r="AXI104" i="32"/>
  <c r="AXH104" i="32"/>
  <c r="AXG104" i="32"/>
  <c r="AXF104" i="32"/>
  <c r="AXE104" i="32"/>
  <c r="AXD104" i="32"/>
  <c r="AXC104" i="32"/>
  <c r="AXB104" i="32"/>
  <c r="AXA104" i="32"/>
  <c r="AWZ104" i="32"/>
  <c r="AWY104" i="32"/>
  <c r="AWX104" i="32"/>
  <c r="AWW104" i="32"/>
  <c r="AWV104" i="32"/>
  <c r="AWU104" i="32"/>
  <c r="AWT104" i="32"/>
  <c r="AWS104" i="32"/>
  <c r="AWR104" i="32"/>
  <c r="AWQ104" i="32"/>
  <c r="AWP104" i="32"/>
  <c r="AWO104" i="32"/>
  <c r="AWN104" i="32"/>
  <c r="AWM104" i="32"/>
  <c r="AWL104" i="32"/>
  <c r="AWK104" i="32"/>
  <c r="AWJ104" i="32"/>
  <c r="AWI104" i="32"/>
  <c r="AWH104" i="32"/>
  <c r="AWG104" i="32"/>
  <c r="AWF104" i="32"/>
  <c r="AWE104" i="32"/>
  <c r="AWD104" i="32"/>
  <c r="AWC104" i="32"/>
  <c r="AWB104" i="32"/>
  <c r="AWA104" i="32"/>
  <c r="AVZ104" i="32"/>
  <c r="AVY104" i="32"/>
  <c r="AVX104" i="32"/>
  <c r="AVW104" i="32"/>
  <c r="AVV104" i="32"/>
  <c r="AVU104" i="32"/>
  <c r="AVT104" i="32"/>
  <c r="AVS104" i="32"/>
  <c r="AVR104" i="32"/>
  <c r="AVQ104" i="32"/>
  <c r="AVP104" i="32"/>
  <c r="AVO104" i="32"/>
  <c r="AVN104" i="32"/>
  <c r="AVM104" i="32"/>
  <c r="AVL104" i="32"/>
  <c r="AVK104" i="32"/>
  <c r="AVJ104" i="32"/>
  <c r="AVI104" i="32"/>
  <c r="AVH104" i="32"/>
  <c r="AVG104" i="32"/>
  <c r="AVF104" i="32"/>
  <c r="AVE104" i="32"/>
  <c r="AVD104" i="32"/>
  <c r="AVC104" i="32"/>
  <c r="AVB104" i="32"/>
  <c r="AVA104" i="32"/>
  <c r="AUZ104" i="32"/>
  <c r="AUY104" i="32"/>
  <c r="AUX104" i="32"/>
  <c r="AUW104" i="32"/>
  <c r="AUV104" i="32"/>
  <c r="AUU104" i="32"/>
  <c r="AUT104" i="32"/>
  <c r="AUS104" i="32"/>
  <c r="AUR104" i="32"/>
  <c r="AUQ104" i="32"/>
  <c r="AUP104" i="32"/>
  <c r="AUO104" i="32"/>
  <c r="AUN104" i="32"/>
  <c r="AUM104" i="32"/>
  <c r="AUL104" i="32"/>
  <c r="AUK104" i="32"/>
  <c r="AUJ104" i="32"/>
  <c r="AUI104" i="32"/>
  <c r="AUH104" i="32"/>
  <c r="AUG104" i="32"/>
  <c r="AUF104" i="32"/>
  <c r="AUE104" i="32"/>
  <c r="AUD104" i="32"/>
  <c r="AUC104" i="32"/>
  <c r="AUB104" i="32"/>
  <c r="AUA104" i="32"/>
  <c r="ATZ104" i="32"/>
  <c r="ATY104" i="32"/>
  <c r="ATX104" i="32"/>
  <c r="ATW104" i="32"/>
  <c r="ATV104" i="32"/>
  <c r="ATU104" i="32"/>
  <c r="ATT104" i="32"/>
  <c r="ATS104" i="32"/>
  <c r="ATR104" i="32"/>
  <c r="ATQ104" i="32"/>
  <c r="ATP104" i="32"/>
  <c r="ATO104" i="32"/>
  <c r="ATN104" i="32"/>
  <c r="ATM104" i="32"/>
  <c r="ATL104" i="32"/>
  <c r="ATK104" i="32"/>
  <c r="ATJ104" i="32"/>
  <c r="ATI104" i="32"/>
  <c r="ATH104" i="32"/>
  <c r="ATG104" i="32"/>
  <c r="ATF104" i="32"/>
  <c r="ATE104" i="32"/>
  <c r="ATD104" i="32"/>
  <c r="ATC104" i="32"/>
  <c r="ATB104" i="32"/>
  <c r="ATA104" i="32"/>
  <c r="ASZ104" i="32"/>
  <c r="ASY104" i="32"/>
  <c r="ASX104" i="32"/>
  <c r="ASW104" i="32"/>
  <c r="ASV104" i="32"/>
  <c r="ASU104" i="32"/>
  <c r="AST104" i="32"/>
  <c r="ASS104" i="32"/>
  <c r="ASR104" i="32"/>
  <c r="ASQ104" i="32"/>
  <c r="ASP104" i="32"/>
  <c r="ASO104" i="32"/>
  <c r="ASN104" i="32"/>
  <c r="ASM104" i="32"/>
  <c r="ASL104" i="32"/>
  <c r="ASK104" i="32"/>
  <c r="ASJ104" i="32"/>
  <c r="ASI104" i="32"/>
  <c r="ASH104" i="32"/>
  <c r="ASG104" i="32"/>
  <c r="ASF104" i="32"/>
  <c r="ASE104" i="32"/>
  <c r="ASD104" i="32"/>
  <c r="ASC104" i="32"/>
  <c r="ASB104" i="32"/>
  <c r="ASA104" i="32"/>
  <c r="ARZ104" i="32"/>
  <c r="ARY104" i="32"/>
  <c r="ARX104" i="32"/>
  <c r="ARW104" i="32"/>
  <c r="ARV104" i="32"/>
  <c r="ARU104" i="32"/>
  <c r="ART104" i="32"/>
  <c r="ARS104" i="32"/>
  <c r="ARR104" i="32"/>
  <c r="ARQ104" i="32"/>
  <c r="ARP104" i="32"/>
  <c r="ARO104" i="32"/>
  <c r="ARN104" i="32"/>
  <c r="ARM104" i="32"/>
  <c r="ARL104" i="32"/>
  <c r="ARK104" i="32"/>
  <c r="ARJ104" i="32"/>
  <c r="ARI104" i="32"/>
  <c r="ARH104" i="32"/>
  <c r="ARG104" i="32"/>
  <c r="ARF104" i="32"/>
  <c r="ARE104" i="32"/>
  <c r="ARD104" i="32"/>
  <c r="ARC104" i="32"/>
  <c r="ARB104" i="32"/>
  <c r="ARA104" i="32"/>
  <c r="AQZ104" i="32"/>
  <c r="AQY104" i="32"/>
  <c r="AQX104" i="32"/>
  <c r="AQW104" i="32"/>
  <c r="AQV104" i="32"/>
  <c r="AQU104" i="32"/>
  <c r="AQT104" i="32"/>
  <c r="AQS104" i="32"/>
  <c r="AQR104" i="32"/>
  <c r="AQQ104" i="32"/>
  <c r="AQP104" i="32"/>
  <c r="AQO104" i="32"/>
  <c r="AQN104" i="32"/>
  <c r="AQM104" i="32"/>
  <c r="AQL104" i="32"/>
  <c r="AQK104" i="32"/>
  <c r="AQJ104" i="32"/>
  <c r="AQI104" i="32"/>
  <c r="AQH104" i="32"/>
  <c r="AQG104" i="32"/>
  <c r="AQF104" i="32"/>
  <c r="AQE104" i="32"/>
  <c r="AQD104" i="32"/>
  <c r="AQC104" i="32"/>
  <c r="AQB104" i="32"/>
  <c r="AQA104" i="32"/>
  <c r="APZ104" i="32"/>
  <c r="APY104" i="32"/>
  <c r="APX104" i="32"/>
  <c r="APW104" i="32"/>
  <c r="APV104" i="32"/>
  <c r="APU104" i="32"/>
  <c r="APT104" i="32"/>
  <c r="APS104" i="32"/>
  <c r="APR104" i="32"/>
  <c r="APQ104" i="32"/>
  <c r="APP104" i="32"/>
  <c r="APO104" i="32"/>
  <c r="APN104" i="32"/>
  <c r="APM104" i="32"/>
  <c r="APL104" i="32"/>
  <c r="APK104" i="32"/>
  <c r="APJ104" i="32"/>
  <c r="API104" i="32"/>
  <c r="APH104" i="32"/>
  <c r="APG104" i="32"/>
  <c r="APF104" i="32"/>
  <c r="APE104" i="32"/>
  <c r="APD104" i="32"/>
  <c r="APC104" i="32"/>
  <c r="APB104" i="32"/>
  <c r="APA104" i="32"/>
  <c r="AOZ104" i="32"/>
  <c r="AOY104" i="32"/>
  <c r="AOX104" i="32"/>
  <c r="AOW104" i="32"/>
  <c r="AOV104" i="32"/>
  <c r="AOU104" i="32"/>
  <c r="AOT104" i="32"/>
  <c r="AOS104" i="32"/>
  <c r="AOR104" i="32"/>
  <c r="AOQ104" i="32"/>
  <c r="AOP104" i="32"/>
  <c r="AOO104" i="32"/>
  <c r="AON104" i="32"/>
  <c r="AOM104" i="32"/>
  <c r="AOL104" i="32"/>
  <c r="AOK104" i="32"/>
  <c r="AOJ104" i="32"/>
  <c r="AOI104" i="32"/>
  <c r="AOH104" i="32"/>
  <c r="AOG104" i="32"/>
  <c r="AOF104" i="32"/>
  <c r="AOE104" i="32"/>
  <c r="AOD104" i="32"/>
  <c r="AOC104" i="32"/>
  <c r="AOB104" i="32"/>
  <c r="AOA104" i="32"/>
  <c r="ANZ104" i="32"/>
  <c r="ANY104" i="32"/>
  <c r="ANX104" i="32"/>
  <c r="ANW104" i="32"/>
  <c r="ANV104" i="32"/>
  <c r="ANU104" i="32"/>
  <c r="ANT104" i="32"/>
  <c r="ANS104" i="32"/>
  <c r="ANR104" i="32"/>
  <c r="ANQ104" i="32"/>
  <c r="ANP104" i="32"/>
  <c r="ANO104" i="32"/>
  <c r="ANN104" i="32"/>
  <c r="ANM104" i="32"/>
  <c r="ANL104" i="32"/>
  <c r="ANK104" i="32"/>
  <c r="ANJ104" i="32"/>
  <c r="ANI104" i="32"/>
  <c r="ANH104" i="32"/>
  <c r="ANG104" i="32"/>
  <c r="ANF104" i="32"/>
  <c r="ANE104" i="32"/>
  <c r="AND104" i="32"/>
  <c r="ANC104" i="32"/>
  <c r="ANB104" i="32"/>
  <c r="ANA104" i="32"/>
  <c r="AMZ104" i="32"/>
  <c r="AMY104" i="32"/>
  <c r="AMX104" i="32"/>
  <c r="AMW104" i="32"/>
  <c r="AMV104" i="32"/>
  <c r="AMU104" i="32"/>
  <c r="AMT104" i="32"/>
  <c r="AMS104" i="32"/>
  <c r="AMR104" i="32"/>
  <c r="AMQ104" i="32"/>
  <c r="AMP104" i="32"/>
  <c r="AMO104" i="32"/>
  <c r="AMN104" i="32"/>
  <c r="AMM104" i="32"/>
  <c r="AML104" i="32"/>
  <c r="AMK104" i="32"/>
  <c r="AMJ104" i="32"/>
  <c r="AMI104" i="32"/>
  <c r="AMH104" i="32"/>
  <c r="AMG104" i="32"/>
  <c r="AMF104" i="32"/>
  <c r="AME104" i="32"/>
  <c r="AMD104" i="32"/>
  <c r="AMC104" i="32"/>
  <c r="AMB104" i="32"/>
  <c r="AMA104" i="32"/>
  <c r="ALZ104" i="32"/>
  <c r="ALY104" i="32"/>
  <c r="ALX104" i="32"/>
  <c r="ALW104" i="32"/>
  <c r="ALV104" i="32"/>
  <c r="ALU104" i="32"/>
  <c r="ALT104" i="32"/>
  <c r="ALS104" i="32"/>
  <c r="ALR104" i="32"/>
  <c r="ALQ104" i="32"/>
  <c r="ALP104" i="32"/>
  <c r="ALO104" i="32"/>
  <c r="ALN104" i="32"/>
  <c r="ALM104" i="32"/>
  <c r="ALL104" i="32"/>
  <c r="ALK104" i="32"/>
  <c r="ALJ104" i="32"/>
  <c r="ALI104" i="32"/>
  <c r="ALH104" i="32"/>
  <c r="ALG104" i="32"/>
  <c r="ALF104" i="32"/>
  <c r="ALE104" i="32"/>
  <c r="ALD104" i="32"/>
  <c r="ALC104" i="32"/>
  <c r="ALB104" i="32"/>
  <c r="ALA104" i="32"/>
  <c r="AKZ104" i="32"/>
  <c r="AKY104" i="32"/>
  <c r="AKX104" i="32"/>
  <c r="AKW104" i="32"/>
  <c r="AKV104" i="32"/>
  <c r="AKU104" i="32"/>
  <c r="AKT104" i="32"/>
  <c r="AKS104" i="32"/>
  <c r="AKR104" i="32"/>
  <c r="AKQ104" i="32"/>
  <c r="AKP104" i="32"/>
  <c r="AKO104" i="32"/>
  <c r="AKN104" i="32"/>
  <c r="AKM104" i="32"/>
  <c r="AKL104" i="32"/>
  <c r="AKK104" i="32"/>
  <c r="AKJ104" i="32"/>
  <c r="AKI104" i="32"/>
  <c r="AKH104" i="32"/>
  <c r="AKG104" i="32"/>
  <c r="AKF104" i="32"/>
  <c r="AKE104" i="32"/>
  <c r="AKD104" i="32"/>
  <c r="AKC104" i="32"/>
  <c r="AKB104" i="32"/>
  <c r="AKA104" i="32"/>
  <c r="AJZ104" i="32"/>
  <c r="AJY104" i="32"/>
  <c r="AJX104" i="32"/>
  <c r="AJW104" i="32"/>
  <c r="AJV104" i="32"/>
  <c r="AJU104" i="32"/>
  <c r="AJT104" i="32"/>
  <c r="AJS104" i="32"/>
  <c r="AJR104" i="32"/>
  <c r="AJQ104" i="32"/>
  <c r="AJP104" i="32"/>
  <c r="AJO104" i="32"/>
  <c r="AJN104" i="32"/>
  <c r="AJM104" i="32"/>
  <c r="AJL104" i="32"/>
  <c r="AJK104" i="32"/>
  <c r="AJJ104" i="32"/>
  <c r="AJI104" i="32"/>
  <c r="AJH104" i="32"/>
  <c r="AJG104" i="32"/>
  <c r="AJF104" i="32"/>
  <c r="AJE104" i="32"/>
  <c r="AJD104" i="32"/>
  <c r="AJC104" i="32"/>
  <c r="AJB104" i="32"/>
  <c r="AJA104" i="32"/>
  <c r="AIZ104" i="32"/>
  <c r="AIY104" i="32"/>
  <c r="AIX104" i="32"/>
  <c r="AIW104" i="32"/>
  <c r="AIV104" i="32"/>
  <c r="AIU104" i="32"/>
  <c r="AIT104" i="32"/>
  <c r="AIS104" i="32"/>
  <c r="AIR104" i="32"/>
  <c r="AIQ104" i="32"/>
  <c r="AIP104" i="32"/>
  <c r="AIO104" i="32"/>
  <c r="AIN104" i="32"/>
  <c r="AIM104" i="32"/>
  <c r="AIL104" i="32"/>
  <c r="AIK104" i="32"/>
  <c r="AIJ104" i="32"/>
  <c r="AII104" i="32"/>
  <c r="AIH104" i="32"/>
  <c r="AIG104" i="32"/>
  <c r="AIF104" i="32"/>
  <c r="AIE104" i="32"/>
  <c r="AID104" i="32"/>
  <c r="AIC104" i="32"/>
  <c r="AIB104" i="32"/>
  <c r="AIA104" i="32"/>
  <c r="AHZ104" i="32"/>
  <c r="AHY104" i="32"/>
  <c r="AHX104" i="32"/>
  <c r="AHW104" i="32"/>
  <c r="AHV104" i="32"/>
  <c r="AHU104" i="32"/>
  <c r="AHT104" i="32"/>
  <c r="AHS104" i="32"/>
  <c r="AHR104" i="32"/>
  <c r="AHQ104" i="32"/>
  <c r="AHP104" i="32"/>
  <c r="AHO104" i="32"/>
  <c r="AHN104" i="32"/>
  <c r="AHM104" i="32"/>
  <c r="AHL104" i="32"/>
  <c r="AHK104" i="32"/>
  <c r="AHJ104" i="32"/>
  <c r="AHI104" i="32"/>
  <c r="AHH104" i="32"/>
  <c r="AHG104" i="32"/>
  <c r="AHF104" i="32"/>
  <c r="AHE104" i="32"/>
  <c r="AHD104" i="32"/>
  <c r="AHC104" i="32"/>
  <c r="AHB104" i="32"/>
  <c r="AHA104" i="32"/>
  <c r="AGZ104" i="32"/>
  <c r="AGY104" i="32"/>
  <c r="AGX104" i="32"/>
  <c r="AGW104" i="32"/>
  <c r="AGV104" i="32"/>
  <c r="AGU104" i="32"/>
  <c r="AGT104" i="32"/>
  <c r="AGS104" i="32"/>
  <c r="AGR104" i="32"/>
  <c r="AGQ104" i="32"/>
  <c r="AGP104" i="32"/>
  <c r="AGO104" i="32"/>
  <c r="AGN104" i="32"/>
  <c r="AGM104" i="32"/>
  <c r="AGL104" i="32"/>
  <c r="AGK104" i="32"/>
  <c r="AGJ104" i="32"/>
  <c r="AGI104" i="32"/>
  <c r="AGH104" i="32"/>
  <c r="AGG104" i="32"/>
  <c r="AGF104" i="32"/>
  <c r="AGE104" i="32"/>
  <c r="AGD104" i="32"/>
  <c r="AGC104" i="32"/>
  <c r="AGB104" i="32"/>
  <c r="AGA104" i="32"/>
  <c r="AFZ104" i="32"/>
  <c r="AFY104" i="32"/>
  <c r="AFX104" i="32"/>
  <c r="AFW104" i="32"/>
  <c r="AFV104" i="32"/>
  <c r="AFU104" i="32"/>
  <c r="AFT104" i="32"/>
  <c r="AFS104" i="32"/>
  <c r="AFR104" i="32"/>
  <c r="AFQ104" i="32"/>
  <c r="AFP104" i="32"/>
  <c r="AFO104" i="32"/>
  <c r="AFN104" i="32"/>
  <c r="AFM104" i="32"/>
  <c r="AFL104" i="32"/>
  <c r="AFK104" i="32"/>
  <c r="AFJ104" i="32"/>
  <c r="AFI104" i="32"/>
  <c r="AFH104" i="32"/>
  <c r="AFG104" i="32"/>
  <c r="AFF104" i="32"/>
  <c r="AFE104" i="32"/>
  <c r="AFD104" i="32"/>
  <c r="AFC104" i="32"/>
  <c r="AFB104" i="32"/>
  <c r="AFA104" i="32"/>
  <c r="AEZ104" i="32"/>
  <c r="AEY104" i="32"/>
  <c r="AEX104" i="32"/>
  <c r="AEW104" i="32"/>
  <c r="AEV104" i="32"/>
  <c r="AEU104" i="32"/>
  <c r="AET104" i="32"/>
  <c r="AES104" i="32"/>
  <c r="AER104" i="32"/>
  <c r="AEQ104" i="32"/>
  <c r="AEP104" i="32"/>
  <c r="AEO104" i="32"/>
  <c r="AEN104" i="32"/>
  <c r="AEM104" i="32"/>
  <c r="AEL104" i="32"/>
  <c r="AEK104" i="32"/>
  <c r="AEJ104" i="32"/>
  <c r="AEI104" i="32"/>
  <c r="AEH104" i="32"/>
  <c r="AEG104" i="32"/>
  <c r="AEF104" i="32"/>
  <c r="AEE104" i="32"/>
  <c r="AED104" i="32"/>
  <c r="AEC104" i="32"/>
  <c r="AEB104" i="32"/>
  <c r="AEA104" i="32"/>
  <c r="ADZ104" i="32"/>
  <c r="ADY104" i="32"/>
  <c r="ADX104" i="32"/>
  <c r="ADW104" i="32"/>
  <c r="ADV104" i="32"/>
  <c r="ADU104" i="32"/>
  <c r="ADT104" i="32"/>
  <c r="ADS104" i="32"/>
  <c r="ADR104" i="32"/>
  <c r="ADQ104" i="32"/>
  <c r="ADP104" i="32"/>
  <c r="ADO104" i="32"/>
  <c r="ADN104" i="32"/>
  <c r="ADM104" i="32"/>
  <c r="ADL104" i="32"/>
  <c r="ADK104" i="32"/>
  <c r="ADJ104" i="32"/>
  <c r="ADI104" i="32"/>
  <c r="ADH104" i="32"/>
  <c r="ADG104" i="32"/>
  <c r="ADF104" i="32"/>
  <c r="ADE104" i="32"/>
  <c r="ADD104" i="32"/>
  <c r="ADC104" i="32"/>
  <c r="ADB104" i="32"/>
  <c r="ADA104" i="32"/>
  <c r="ACZ104" i="32"/>
  <c r="ACY104" i="32"/>
  <c r="ACX104" i="32"/>
  <c r="ACW104" i="32"/>
  <c r="ACV104" i="32"/>
  <c r="ACU104" i="32"/>
  <c r="ACT104" i="32"/>
  <c r="ACS104" i="32"/>
  <c r="ACR104" i="32"/>
  <c r="ACQ104" i="32"/>
  <c r="ACP104" i="32"/>
  <c r="ACO104" i="32"/>
  <c r="ACN104" i="32"/>
  <c r="ACM104" i="32"/>
  <c r="ACL104" i="32"/>
  <c r="ACK104" i="32"/>
  <c r="ACJ104" i="32"/>
  <c r="ACI104" i="32"/>
  <c r="ACH104" i="32"/>
  <c r="ACG104" i="32"/>
  <c r="ACF104" i="32"/>
  <c r="ACE104" i="32"/>
  <c r="ACD104" i="32"/>
  <c r="ACC104" i="32"/>
  <c r="ACB104" i="32"/>
  <c r="ACA104" i="32"/>
  <c r="ABZ104" i="32"/>
  <c r="ABY104" i="32"/>
  <c r="ABX104" i="32"/>
  <c r="ABW104" i="32"/>
  <c r="ABV104" i="32"/>
  <c r="ABU104" i="32"/>
  <c r="ABT104" i="32"/>
  <c r="ABS104" i="32"/>
  <c r="ABR104" i="32"/>
  <c r="ABQ104" i="32"/>
  <c r="ABP104" i="32"/>
  <c r="ABO104" i="32"/>
  <c r="ABN104" i="32"/>
  <c r="ABM104" i="32"/>
  <c r="ABL104" i="32"/>
  <c r="ABK104" i="32"/>
  <c r="ABJ104" i="32"/>
  <c r="ABI104" i="32"/>
  <c r="ABH104" i="32"/>
  <c r="ABG104" i="32"/>
  <c r="ABF104" i="32"/>
  <c r="ABE104" i="32"/>
  <c r="ABD104" i="32"/>
  <c r="ABC104" i="32"/>
  <c r="ABB104" i="32"/>
  <c r="ABA104" i="32"/>
  <c r="AAZ104" i="32"/>
  <c r="AAY104" i="32"/>
  <c r="AAX104" i="32"/>
  <c r="AAW104" i="32"/>
  <c r="AAV104" i="32"/>
  <c r="AAU104" i="32"/>
  <c r="AAT104" i="32"/>
  <c r="AAS104" i="32"/>
  <c r="AAR104" i="32"/>
  <c r="AAQ104" i="32"/>
  <c r="AAP104" i="32"/>
  <c r="AAO104" i="32"/>
  <c r="AAN104" i="32"/>
  <c r="AAM104" i="32"/>
  <c r="AAL104" i="32"/>
  <c r="AAK104" i="32"/>
  <c r="AAJ104" i="32"/>
  <c r="AAI104" i="32"/>
  <c r="AAH104" i="32"/>
  <c r="AAG104" i="32"/>
  <c r="AAF104" i="32"/>
  <c r="AAE104" i="32"/>
  <c r="AAD104" i="32"/>
  <c r="AAC104" i="32"/>
  <c r="AAB104" i="32"/>
  <c r="AAA104" i="32"/>
  <c r="ZZ104" i="32"/>
  <c r="ZY104" i="32"/>
  <c r="ZX104" i="32"/>
  <c r="ZW104" i="32"/>
  <c r="ZV104" i="32"/>
  <c r="ZU104" i="32"/>
  <c r="ZT104" i="32"/>
  <c r="ZS104" i="32"/>
  <c r="ZR104" i="32"/>
  <c r="ZQ104" i="32"/>
  <c r="ZP104" i="32"/>
  <c r="ZO104" i="32"/>
  <c r="ZN104" i="32"/>
  <c r="ZM104" i="32"/>
  <c r="ZL104" i="32"/>
  <c r="ZK104" i="32"/>
  <c r="ZJ104" i="32"/>
  <c r="ZI104" i="32"/>
  <c r="ZH104" i="32"/>
  <c r="ZG104" i="32"/>
  <c r="ZF104" i="32"/>
  <c r="ZE104" i="32"/>
  <c r="ZD104" i="32"/>
  <c r="ZC104" i="32"/>
  <c r="ZB104" i="32"/>
  <c r="ZA104" i="32"/>
  <c r="YZ104" i="32"/>
  <c r="YY104" i="32"/>
  <c r="YX104" i="32"/>
  <c r="YW104" i="32"/>
  <c r="YV104" i="32"/>
  <c r="YU104" i="32"/>
  <c r="YT104" i="32"/>
  <c r="YS104" i="32"/>
  <c r="YR104" i="32"/>
  <c r="YQ104" i="32"/>
  <c r="YP104" i="32"/>
  <c r="YO104" i="32"/>
  <c r="YN104" i="32"/>
  <c r="YM104" i="32"/>
  <c r="YL104" i="32"/>
  <c r="YK104" i="32"/>
  <c r="YJ104" i="32"/>
  <c r="YI104" i="32"/>
  <c r="YH104" i="32"/>
  <c r="YG104" i="32"/>
  <c r="YF104" i="32"/>
  <c r="YE104" i="32"/>
  <c r="YD104" i="32"/>
  <c r="YC104" i="32"/>
  <c r="YB104" i="32"/>
  <c r="YA104" i="32"/>
  <c r="XZ104" i="32"/>
  <c r="XY104" i="32"/>
  <c r="XX104" i="32"/>
  <c r="XW104" i="32"/>
  <c r="XV104" i="32"/>
  <c r="XU104" i="32"/>
  <c r="XT104" i="32"/>
  <c r="XS104" i="32"/>
  <c r="XR104" i="32"/>
  <c r="XQ104" i="32"/>
  <c r="XP104" i="32"/>
  <c r="XO104" i="32"/>
  <c r="XN104" i="32"/>
  <c r="XM104" i="32"/>
  <c r="XL104" i="32"/>
  <c r="XK104" i="32"/>
  <c r="XJ104" i="32"/>
  <c r="XI104" i="32"/>
  <c r="XH104" i="32"/>
  <c r="XG104" i="32"/>
  <c r="XF104" i="32"/>
  <c r="XE104" i="32"/>
  <c r="XD104" i="32"/>
  <c r="XC104" i="32"/>
  <c r="XB104" i="32"/>
  <c r="XA104" i="32"/>
  <c r="WZ104" i="32"/>
  <c r="WY104" i="32"/>
  <c r="WX104" i="32"/>
  <c r="WW104" i="32"/>
  <c r="WV104" i="32"/>
  <c r="WU104" i="32"/>
  <c r="WT104" i="32"/>
  <c r="WS104" i="32"/>
  <c r="WR104" i="32"/>
  <c r="WQ104" i="32"/>
  <c r="WP104" i="32"/>
  <c r="WO104" i="32"/>
  <c r="WN104" i="32"/>
  <c r="WM104" i="32"/>
  <c r="WL104" i="32"/>
  <c r="WK104" i="32"/>
  <c r="WJ104" i="32"/>
  <c r="WI104" i="32"/>
  <c r="WH104" i="32"/>
  <c r="WG104" i="32"/>
  <c r="WF104" i="32"/>
  <c r="WE104" i="32"/>
  <c r="WD104" i="32"/>
  <c r="WC104" i="32"/>
  <c r="WB104" i="32"/>
  <c r="WA104" i="32"/>
  <c r="VZ104" i="32"/>
  <c r="VY104" i="32"/>
  <c r="VX104" i="32"/>
  <c r="VW104" i="32"/>
  <c r="VV104" i="32"/>
  <c r="VU104" i="32"/>
  <c r="VT104" i="32"/>
  <c r="VS104" i="32"/>
  <c r="VR104" i="32"/>
  <c r="VQ104" i="32"/>
  <c r="VP104" i="32"/>
  <c r="VO104" i="32"/>
  <c r="VN104" i="32"/>
  <c r="VM104" i="32"/>
  <c r="VL104" i="32"/>
  <c r="VK104" i="32"/>
  <c r="VJ104" i="32"/>
  <c r="VI104" i="32"/>
  <c r="VH104" i="32"/>
  <c r="VG104" i="32"/>
  <c r="VF104" i="32"/>
  <c r="VE104" i="32"/>
  <c r="VD104" i="32"/>
  <c r="VC104" i="32"/>
  <c r="VB104" i="32"/>
  <c r="VA104" i="32"/>
  <c r="UZ104" i="32"/>
  <c r="UY104" i="32"/>
  <c r="UX104" i="32"/>
  <c r="UW104" i="32"/>
  <c r="UV104" i="32"/>
  <c r="UU104" i="32"/>
  <c r="UT104" i="32"/>
  <c r="US104" i="32"/>
  <c r="UR104" i="32"/>
  <c r="UQ104" i="32"/>
  <c r="UP104" i="32"/>
  <c r="UO104" i="32"/>
  <c r="UN104" i="32"/>
  <c r="UM104" i="32"/>
  <c r="UL104" i="32"/>
  <c r="UK104" i="32"/>
  <c r="UJ104" i="32"/>
  <c r="UI104" i="32"/>
  <c r="UH104" i="32"/>
  <c r="UG104" i="32"/>
  <c r="UF104" i="32"/>
  <c r="UE104" i="32"/>
  <c r="UD104" i="32"/>
  <c r="UC104" i="32"/>
  <c r="UB104" i="32"/>
  <c r="UA104" i="32"/>
  <c r="TZ104" i="32"/>
  <c r="TY104" i="32"/>
  <c r="TX104" i="32"/>
  <c r="TW104" i="32"/>
  <c r="TV104" i="32"/>
  <c r="TU104" i="32"/>
  <c r="TT104" i="32"/>
  <c r="TS104" i="32"/>
  <c r="TR104" i="32"/>
  <c r="TQ104" i="32"/>
  <c r="TP104" i="32"/>
  <c r="TO104" i="32"/>
  <c r="TN104" i="32"/>
  <c r="TM104" i="32"/>
  <c r="TL104" i="32"/>
  <c r="TK104" i="32"/>
  <c r="TJ104" i="32"/>
  <c r="TI104" i="32"/>
  <c r="TH104" i="32"/>
  <c r="TG104" i="32"/>
  <c r="TF104" i="32"/>
  <c r="TE104" i="32"/>
  <c r="TD104" i="32"/>
  <c r="TC104" i="32"/>
  <c r="TB104" i="32"/>
  <c r="TA104" i="32"/>
  <c r="SZ104" i="32"/>
  <c r="SY104" i="32"/>
  <c r="SX104" i="32"/>
  <c r="SW104" i="32"/>
  <c r="SV104" i="32"/>
  <c r="SU104" i="32"/>
  <c r="ST104" i="32"/>
  <c r="SS104" i="32"/>
  <c r="SR104" i="32"/>
  <c r="SQ104" i="32"/>
  <c r="SP104" i="32"/>
  <c r="SO104" i="32"/>
  <c r="SN104" i="32"/>
  <c r="SM104" i="32"/>
  <c r="SL104" i="32"/>
  <c r="SK104" i="32"/>
  <c r="SJ104" i="32"/>
  <c r="SI104" i="32"/>
  <c r="SH104" i="32"/>
  <c r="SG104" i="32"/>
  <c r="SF104" i="32"/>
  <c r="SE104" i="32"/>
  <c r="SD104" i="32"/>
  <c r="SC104" i="32"/>
  <c r="SB104" i="32"/>
  <c r="SA104" i="32"/>
  <c r="RZ104" i="32"/>
  <c r="RY104" i="32"/>
  <c r="RX104" i="32"/>
  <c r="RW104" i="32"/>
  <c r="RV104" i="32"/>
  <c r="RU104" i="32"/>
  <c r="RT104" i="32"/>
  <c r="RS104" i="32"/>
  <c r="RR104" i="32"/>
  <c r="RQ104" i="32"/>
  <c r="RP104" i="32"/>
  <c r="RO104" i="32"/>
  <c r="RN104" i="32"/>
  <c r="RM104" i="32"/>
  <c r="RL104" i="32"/>
  <c r="RK104" i="32"/>
  <c r="RJ104" i="32"/>
  <c r="RI104" i="32"/>
  <c r="RH104" i="32"/>
  <c r="RG104" i="32"/>
  <c r="RF104" i="32"/>
  <c r="RE104" i="32"/>
  <c r="RD104" i="32"/>
  <c r="RC104" i="32"/>
  <c r="RB104" i="32"/>
  <c r="RA104" i="32"/>
  <c r="QZ104" i="32"/>
  <c r="QY104" i="32"/>
  <c r="QX104" i="32"/>
  <c r="QW104" i="32"/>
  <c r="QV104" i="32"/>
  <c r="QU104" i="32"/>
  <c r="QT104" i="32"/>
  <c r="QS104" i="32"/>
  <c r="QR104" i="32"/>
  <c r="QQ104" i="32"/>
  <c r="QP104" i="32"/>
  <c r="QO104" i="32"/>
  <c r="QN104" i="32"/>
  <c r="QM104" i="32"/>
  <c r="QL104" i="32"/>
  <c r="QK104" i="32"/>
  <c r="QJ104" i="32"/>
  <c r="QI104" i="32"/>
  <c r="QH104" i="32"/>
  <c r="QG104" i="32"/>
  <c r="QF104" i="32"/>
  <c r="QE104" i="32"/>
  <c r="QD104" i="32"/>
  <c r="QC104" i="32"/>
  <c r="QB104" i="32"/>
  <c r="QA104" i="32"/>
  <c r="PZ104" i="32"/>
  <c r="PY104" i="32"/>
  <c r="PX104" i="32"/>
  <c r="PW104" i="32"/>
  <c r="PV104" i="32"/>
  <c r="PU104" i="32"/>
  <c r="PT104" i="32"/>
  <c r="PS104" i="32"/>
  <c r="PR104" i="32"/>
  <c r="PQ104" i="32"/>
  <c r="PP104" i="32"/>
  <c r="PO104" i="32"/>
  <c r="PN104" i="32"/>
  <c r="PM104" i="32"/>
  <c r="PL104" i="32"/>
  <c r="PK104" i="32"/>
  <c r="PJ104" i="32"/>
  <c r="PI104" i="32"/>
  <c r="PH104" i="32"/>
  <c r="PG104" i="32"/>
  <c r="PF104" i="32"/>
  <c r="PE104" i="32"/>
  <c r="PD104" i="32"/>
  <c r="PC104" i="32"/>
  <c r="PB104" i="32"/>
  <c r="PA104" i="32"/>
  <c r="OZ104" i="32"/>
  <c r="OY104" i="32"/>
  <c r="OX104" i="32"/>
  <c r="OW104" i="32"/>
  <c r="OV104" i="32"/>
  <c r="OU104" i="32"/>
  <c r="OT104" i="32"/>
  <c r="OS104" i="32"/>
  <c r="OR104" i="32"/>
  <c r="OQ104" i="32"/>
  <c r="OP104" i="32"/>
  <c r="OO104" i="32"/>
  <c r="ON104" i="32"/>
  <c r="OM104" i="32"/>
  <c r="OL104" i="32"/>
  <c r="OK104" i="32"/>
  <c r="OJ104" i="32"/>
  <c r="OI104" i="32"/>
  <c r="OH104" i="32"/>
  <c r="OG104" i="32"/>
  <c r="OF104" i="32"/>
  <c r="OE104" i="32"/>
  <c r="OD104" i="32"/>
  <c r="OC104" i="32"/>
  <c r="OB104" i="32"/>
  <c r="OA104" i="32"/>
  <c r="NZ104" i="32"/>
  <c r="NY104" i="32"/>
  <c r="NX104" i="32"/>
  <c r="NW104" i="32"/>
  <c r="NV104" i="32"/>
  <c r="NU104" i="32"/>
  <c r="NT104" i="32"/>
  <c r="NS104" i="32"/>
  <c r="NR104" i="32"/>
  <c r="NQ104" i="32"/>
  <c r="NP104" i="32"/>
  <c r="NO104" i="32"/>
  <c r="NN104" i="32"/>
  <c r="NM104" i="32"/>
  <c r="NL104" i="32"/>
  <c r="NK104" i="32"/>
  <c r="NJ104" i="32"/>
  <c r="NI104" i="32"/>
  <c r="NH104" i="32"/>
  <c r="NG104" i="32"/>
  <c r="NF104" i="32"/>
  <c r="NE104" i="32"/>
  <c r="ND104" i="32"/>
  <c r="NC104" i="32"/>
  <c r="NB104" i="32"/>
  <c r="NA104" i="32"/>
  <c r="MZ104" i="32"/>
  <c r="MY104" i="32"/>
  <c r="MX104" i="32"/>
  <c r="MW104" i="32"/>
  <c r="MV104" i="32"/>
  <c r="MU104" i="32"/>
  <c r="MT104" i="32"/>
  <c r="MS104" i="32"/>
  <c r="MR104" i="32"/>
  <c r="MQ104" i="32"/>
  <c r="MP104" i="32"/>
  <c r="MO104" i="32"/>
  <c r="MN104" i="32"/>
  <c r="MM104" i="32"/>
  <c r="ML104" i="32"/>
  <c r="MK104" i="32"/>
  <c r="MJ104" i="32"/>
  <c r="MI104" i="32"/>
  <c r="MH104" i="32"/>
  <c r="MG104" i="32"/>
  <c r="MF104" i="32"/>
  <c r="ME104" i="32"/>
  <c r="MD104" i="32"/>
  <c r="MC104" i="32"/>
  <c r="MB104" i="32"/>
  <c r="MA104" i="32"/>
  <c r="LZ104" i="32"/>
  <c r="LY104" i="32"/>
  <c r="LX104" i="32"/>
  <c r="LW104" i="32"/>
  <c r="LV104" i="32"/>
  <c r="LU104" i="32"/>
  <c r="LT104" i="32"/>
  <c r="LS104" i="32"/>
  <c r="LR104" i="32"/>
  <c r="LQ104" i="32"/>
  <c r="LP104" i="32"/>
  <c r="LO104" i="32"/>
  <c r="LN104" i="32"/>
  <c r="LM104" i="32"/>
  <c r="LL104" i="32"/>
  <c r="LK104" i="32"/>
  <c r="LJ104" i="32"/>
  <c r="LI104" i="32"/>
  <c r="LH104" i="32"/>
  <c r="LG104" i="32"/>
  <c r="LF104" i="32"/>
  <c r="LE104" i="32"/>
  <c r="LD104" i="32"/>
  <c r="LC104" i="32"/>
  <c r="LB104" i="32"/>
  <c r="LA104" i="32"/>
  <c r="KZ104" i="32"/>
  <c r="KY104" i="32"/>
  <c r="KX104" i="32"/>
  <c r="KW104" i="32"/>
  <c r="KV104" i="32"/>
  <c r="KU104" i="32"/>
  <c r="KT104" i="32"/>
  <c r="KS104" i="32"/>
  <c r="KR104" i="32"/>
  <c r="KQ104" i="32"/>
  <c r="KP104" i="32"/>
  <c r="KO104" i="32"/>
  <c r="KN104" i="32"/>
  <c r="KM104" i="32"/>
  <c r="KL104" i="32"/>
  <c r="KK104" i="32"/>
  <c r="KJ104" i="32"/>
  <c r="KI104" i="32"/>
  <c r="KH104" i="32"/>
  <c r="KG104" i="32"/>
  <c r="KF104" i="32"/>
  <c r="KE104" i="32"/>
  <c r="KD104" i="32"/>
  <c r="KC104" i="32"/>
  <c r="KB104" i="32"/>
  <c r="KA104" i="32"/>
  <c r="JZ104" i="32"/>
  <c r="JY104" i="32"/>
  <c r="JX104" i="32"/>
  <c r="JW104" i="32"/>
  <c r="JV104" i="32"/>
  <c r="JU104" i="32"/>
  <c r="JT104" i="32"/>
  <c r="JS104" i="32"/>
  <c r="JR104" i="32"/>
  <c r="JQ104" i="32"/>
  <c r="JP104" i="32"/>
  <c r="JO104" i="32"/>
  <c r="JN104" i="32"/>
  <c r="JM104" i="32"/>
  <c r="JL104" i="32"/>
  <c r="JK104" i="32"/>
  <c r="JJ104" i="32"/>
  <c r="JI104" i="32"/>
  <c r="JH104" i="32"/>
  <c r="JG104" i="32"/>
  <c r="JF104" i="32"/>
  <c r="JE104" i="32"/>
  <c r="JD104" i="32"/>
  <c r="JC104" i="32"/>
  <c r="JB104" i="32"/>
  <c r="JA104" i="32"/>
  <c r="IZ104" i="32"/>
  <c r="IY104" i="32"/>
  <c r="IX104" i="32"/>
  <c r="IW104" i="32"/>
  <c r="IV104" i="32"/>
  <c r="IU104" i="32"/>
  <c r="IT104" i="32"/>
  <c r="IS104" i="32"/>
  <c r="IR104" i="32"/>
  <c r="IQ104" i="32"/>
  <c r="IP104" i="32"/>
  <c r="IO104" i="32"/>
  <c r="IN104" i="32"/>
  <c r="IM104" i="32"/>
  <c r="IL104" i="32"/>
  <c r="IK104" i="32"/>
  <c r="IJ104" i="32"/>
  <c r="II104" i="32"/>
  <c r="IH104" i="32"/>
  <c r="IG104" i="32"/>
  <c r="IF104" i="32"/>
  <c r="IE104" i="32"/>
  <c r="ID104" i="32"/>
  <c r="IC104" i="32"/>
  <c r="IB104" i="32"/>
  <c r="IA104" i="32"/>
  <c r="HZ104" i="32"/>
  <c r="HY104" i="32"/>
  <c r="HX104" i="32"/>
  <c r="HW104" i="32"/>
  <c r="HV104" i="32"/>
  <c r="HU104" i="32"/>
  <c r="HT104" i="32"/>
  <c r="HS104" i="32"/>
  <c r="HR104" i="32"/>
  <c r="HQ104" i="32"/>
  <c r="HP104" i="32"/>
  <c r="HO104" i="32"/>
  <c r="HN104" i="32"/>
  <c r="HM104" i="32"/>
  <c r="HL104" i="32"/>
  <c r="HK104" i="32"/>
  <c r="HJ104" i="32"/>
  <c r="HI104" i="32"/>
  <c r="HH104" i="32"/>
  <c r="HG104" i="32"/>
  <c r="HF104" i="32"/>
  <c r="HE104" i="32"/>
  <c r="HD104" i="32"/>
  <c r="HC104" i="32"/>
  <c r="HB104" i="32"/>
  <c r="HA104" i="32"/>
  <c r="GZ104" i="32"/>
  <c r="GY104" i="32"/>
  <c r="GX104" i="32"/>
  <c r="GW104" i="32"/>
  <c r="GV104" i="32"/>
  <c r="GU104" i="32"/>
  <c r="GT104" i="32"/>
  <c r="GS104" i="32"/>
  <c r="GR104" i="32"/>
  <c r="GQ104" i="32"/>
  <c r="GP104" i="32"/>
  <c r="GO104" i="32"/>
  <c r="GN104" i="32"/>
  <c r="GM104" i="32"/>
  <c r="GL104" i="32"/>
  <c r="GK104" i="32"/>
  <c r="GJ104" i="32"/>
  <c r="GI104" i="32"/>
  <c r="GH104" i="32"/>
  <c r="GG104" i="32"/>
  <c r="GF104" i="32"/>
  <c r="GE104" i="32"/>
  <c r="GD104" i="32"/>
  <c r="GC104" i="32"/>
  <c r="GB104" i="32"/>
  <c r="GA104" i="32"/>
  <c r="FZ104" i="32"/>
  <c r="FY104" i="32"/>
  <c r="FX104" i="32"/>
  <c r="FW104" i="32"/>
  <c r="FV104" i="32"/>
  <c r="FU104" i="32"/>
  <c r="FT104" i="32"/>
  <c r="FS104" i="32"/>
  <c r="FR104" i="32"/>
  <c r="FQ104" i="32"/>
  <c r="FP104" i="32"/>
  <c r="FO104" i="32"/>
  <c r="FN104" i="32"/>
  <c r="FM104" i="32"/>
  <c r="FL104" i="32"/>
  <c r="FK104" i="32"/>
  <c r="FJ104" i="32"/>
  <c r="FI104" i="32"/>
  <c r="FH104" i="32"/>
  <c r="FG104" i="32"/>
  <c r="FF104" i="32"/>
  <c r="FE104" i="32"/>
  <c r="FD104" i="32"/>
  <c r="FC104" i="32"/>
  <c r="FB104" i="32"/>
  <c r="FA104" i="32"/>
  <c r="EZ104" i="32"/>
  <c r="EY104" i="32"/>
  <c r="EX104" i="32"/>
  <c r="EW104" i="32"/>
  <c r="EV104" i="32"/>
  <c r="EU104" i="32"/>
  <c r="ET104" i="32"/>
  <c r="ES104" i="32"/>
  <c r="ER104" i="32"/>
  <c r="EQ104" i="32"/>
  <c r="EP104" i="32"/>
  <c r="EO104" i="32"/>
  <c r="EN104" i="32"/>
  <c r="EM104" i="32"/>
  <c r="EL104" i="32"/>
  <c r="EK104" i="32"/>
  <c r="EJ104" i="32"/>
  <c r="EI104" i="32"/>
  <c r="EH104" i="32"/>
  <c r="EG104" i="32"/>
  <c r="EF104" i="32"/>
  <c r="EE104" i="32"/>
  <c r="ED104" i="32"/>
  <c r="EC104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DD104" i="32"/>
  <c r="DC104" i="32"/>
  <c r="DB104" i="32"/>
  <c r="DA104" i="32"/>
  <c r="CZ104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A104" i="32"/>
  <c r="BZ104" i="32"/>
  <c r="BY104" i="32"/>
  <c r="BX104" i="32"/>
  <c r="BW104" i="32"/>
  <c r="BV104" i="32"/>
  <c r="BU104" i="32"/>
  <c r="BT104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AU104" i="32"/>
  <c r="AT104" i="32"/>
  <c r="AS104" i="32"/>
  <c r="AR104" i="32"/>
  <c r="AQ104" i="32"/>
  <c r="AP104" i="32"/>
  <c r="AO104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O104" i="32"/>
  <c r="N104" i="32"/>
  <c r="M104" i="32"/>
  <c r="K104" i="32"/>
  <c r="J104" i="32"/>
  <c r="I104" i="32"/>
  <c r="H104" i="32"/>
  <c r="G104" i="32"/>
  <c r="F104" i="32"/>
  <c r="E104" i="32"/>
  <c r="D104" i="32"/>
  <c r="B104" i="32"/>
  <c r="Q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B100" i="31"/>
  <c r="M105" i="30"/>
  <c r="K105" i="30"/>
  <c r="J105" i="30"/>
  <c r="I105" i="30"/>
  <c r="H105" i="30"/>
  <c r="G105" i="30"/>
  <c r="F105" i="30"/>
  <c r="E105" i="30"/>
  <c r="D105" i="30"/>
  <c r="C105" i="30"/>
  <c r="B105" i="30"/>
  <c r="H99" i="28"/>
  <c r="F99" i="28"/>
  <c r="E99" i="28"/>
  <c r="D99" i="28"/>
  <c r="B99" i="28"/>
  <c r="H99" i="27" l="1"/>
  <c r="F99" i="27"/>
  <c r="E99" i="27"/>
  <c r="D99" i="27"/>
  <c r="B99" i="27"/>
  <c r="N1442" i="6"/>
  <c r="O1442" i="6"/>
  <c r="P1442" i="6"/>
  <c r="Q1442" i="6"/>
  <c r="M1442" i="6"/>
  <c r="I2095" i="5"/>
  <c r="I2078" i="5"/>
  <c r="I2045" i="5"/>
  <c r="I1956" i="5"/>
  <c r="I1832" i="5"/>
  <c r="I1758" i="5"/>
  <c r="I1725" i="5"/>
  <c r="I1700" i="5"/>
  <c r="I1685" i="5"/>
  <c r="I1623" i="5"/>
  <c r="I1441" i="5"/>
  <c r="I1399" i="5"/>
  <c r="I1302" i="5"/>
  <c r="I1168" i="5"/>
  <c r="I1119" i="5"/>
  <c r="I1023" i="5"/>
  <c r="I913" i="5"/>
  <c r="I783" i="5"/>
  <c r="I633" i="5"/>
  <c r="I497" i="5"/>
  <c r="I379" i="5"/>
  <c r="I286" i="5"/>
  <c r="I99" i="5"/>
  <c r="I7" i="5"/>
  <c r="I2095" i="25"/>
  <c r="I2078" i="25"/>
  <c r="I2045" i="25"/>
  <c r="I1956" i="25"/>
  <c r="I1832" i="25"/>
  <c r="I1758" i="25"/>
  <c r="I1725" i="25"/>
  <c r="I1700" i="25"/>
  <c r="I1685" i="25"/>
  <c r="I1623" i="25"/>
  <c r="I1441" i="25"/>
  <c r="I1399" i="25"/>
  <c r="I1302" i="25"/>
  <c r="I1168" i="25"/>
  <c r="I1119" i="25"/>
  <c r="I1023" i="25"/>
  <c r="I913" i="25"/>
  <c r="I783" i="25"/>
  <c r="I633" i="25"/>
  <c r="I497" i="25"/>
  <c r="I379" i="25"/>
  <c r="I286" i="25"/>
  <c r="I99" i="25"/>
  <c r="I7" i="25"/>
  <c r="I2095" i="3"/>
  <c r="I2078" i="3"/>
  <c r="I2045" i="3"/>
  <c r="I1956" i="3"/>
  <c r="I1832" i="3"/>
  <c r="I1758" i="3"/>
  <c r="I1725" i="3"/>
  <c r="I1700" i="3"/>
  <c r="I1685" i="3"/>
  <c r="I1623" i="3"/>
  <c r="I1441" i="3"/>
  <c r="I1399" i="3"/>
  <c r="I1302" i="3"/>
  <c r="I1168" i="3"/>
  <c r="I1119" i="3"/>
  <c r="I1023" i="3"/>
  <c r="I913" i="3"/>
  <c r="I783" i="3"/>
  <c r="I633" i="3"/>
  <c r="I497" i="3"/>
  <c r="I379" i="3"/>
  <c r="I286" i="3"/>
  <c r="I99" i="3"/>
  <c r="I7" i="3"/>
  <c r="I774" i="3"/>
  <c r="I2045" i="2"/>
  <c r="I1956" i="2"/>
  <c r="I1832" i="2"/>
  <c r="I1758" i="2"/>
  <c r="I1725" i="2"/>
  <c r="I1700" i="2"/>
  <c r="I1685" i="2"/>
  <c r="I1623" i="2"/>
  <c r="I1441" i="2"/>
  <c r="I1399" i="2"/>
  <c r="I1302" i="2"/>
  <c r="I1168" i="2"/>
  <c r="I1119" i="2"/>
  <c r="I1023" i="2"/>
  <c r="I913" i="2"/>
  <c r="I2095" i="2"/>
  <c r="I2078" i="2"/>
  <c r="I783" i="2"/>
  <c r="I633" i="2"/>
  <c r="I497" i="2"/>
  <c r="I379" i="2"/>
  <c r="I286" i="2"/>
  <c r="I99" i="2"/>
  <c r="I7" i="2"/>
  <c r="I6" i="25" l="1"/>
  <c r="I6" i="3"/>
  <c r="I6" i="2"/>
  <c r="I6" i="5"/>
  <c r="C3" i="15"/>
  <c r="D3" i="15"/>
  <c r="E3" i="15"/>
  <c r="F3" i="15"/>
  <c r="B3" i="15"/>
  <c r="F4" i="11"/>
  <c r="Z29" i="10"/>
  <c r="Z28" i="10"/>
  <c r="Z27" i="10"/>
  <c r="Z26" i="10"/>
  <c r="Z25" i="10"/>
  <c r="Z24" i="10"/>
  <c r="Z23" i="10"/>
  <c r="Z22" i="10"/>
  <c r="Z21" i="10"/>
  <c r="Z20" i="10"/>
  <c r="Z19" i="10"/>
  <c r="Z18" i="10"/>
  <c r="Z17" i="10"/>
  <c r="Z16" i="10"/>
  <c r="Z15" i="10"/>
  <c r="Z14" i="10"/>
  <c r="Z13" i="10"/>
  <c r="Z12" i="10"/>
  <c r="Z11" i="10"/>
  <c r="Z10" i="10"/>
  <c r="Z9" i="10"/>
  <c r="Z8" i="10"/>
  <c r="Z7" i="10"/>
  <c r="Z6" i="10"/>
  <c r="Z5" i="10"/>
  <c r="Z4" i="10" s="1"/>
  <c r="AF4" i="10"/>
  <c r="AE4" i="10"/>
  <c r="AD4" i="10"/>
  <c r="AC4" i="10"/>
  <c r="AB4" i="10"/>
  <c r="AA4" i="10"/>
  <c r="Z29" i="9"/>
  <c r="Z28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4" i="9"/>
  <c r="Z13" i="9"/>
  <c r="Z12" i="9"/>
  <c r="Z11" i="9"/>
  <c r="Z10" i="9"/>
  <c r="Z9" i="9"/>
  <c r="Z8" i="9"/>
  <c r="Z7" i="9"/>
  <c r="Z6" i="9"/>
  <c r="Z5" i="9"/>
  <c r="AF4" i="9"/>
  <c r="AE4" i="9"/>
  <c r="AD4" i="9"/>
  <c r="AC4" i="9"/>
  <c r="AA4" i="9"/>
  <c r="Z4" i="9" l="1"/>
  <c r="S24" i="12"/>
  <c r="S25" i="12"/>
  <c r="O24" i="12"/>
  <c r="O25" i="12"/>
  <c r="U5" i="12"/>
  <c r="T5" i="12"/>
  <c r="S31" i="12"/>
  <c r="S30" i="12"/>
  <c r="S29" i="12"/>
  <c r="S28" i="12"/>
  <c r="S27" i="12"/>
  <c r="S26" i="12"/>
  <c r="S23" i="12"/>
  <c r="S22" i="12"/>
  <c r="S21" i="12"/>
  <c r="S20" i="12"/>
  <c r="S19" i="12"/>
  <c r="S18" i="12"/>
  <c r="S17" i="12"/>
  <c r="S16" i="12"/>
  <c r="S15" i="12"/>
  <c r="S14" i="12"/>
  <c r="S13" i="12"/>
  <c r="S12" i="12"/>
  <c r="S11" i="12"/>
  <c r="S10" i="12"/>
  <c r="S5" i="12" s="1"/>
  <c r="S9" i="12"/>
  <c r="S8" i="12"/>
  <c r="S7" i="12"/>
  <c r="S6" i="12"/>
  <c r="U21" i="12" l="1"/>
  <c r="G21" i="12"/>
  <c r="K21" i="12"/>
  <c r="O21" i="12"/>
  <c r="T21" i="12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5" i="8" s="1"/>
  <c r="R10" i="8"/>
  <c r="R9" i="8"/>
  <c r="R8" i="8"/>
  <c r="R7" i="8"/>
  <c r="R6" i="8"/>
  <c r="T5" i="8"/>
  <c r="S5" i="8"/>
  <c r="I634" i="1"/>
  <c r="I735" i="1"/>
  <c r="I2109" i="1"/>
  <c r="I2104" i="1"/>
  <c r="I2096" i="1"/>
  <c r="I2090" i="1"/>
  <c r="I2086" i="1"/>
  <c r="I2079" i="1"/>
  <c r="I2069" i="1"/>
  <c r="I2065" i="1"/>
  <c r="I2058" i="1"/>
  <c r="I2046" i="1"/>
  <c r="I2038" i="1"/>
  <c r="I2023" i="1"/>
  <c r="I2013" i="1"/>
  <c r="I2002" i="1"/>
  <c r="I1996" i="1"/>
  <c r="I1984" i="1"/>
  <c r="I1977" i="1"/>
  <c r="I1971" i="1"/>
  <c r="I1964" i="1"/>
  <c r="I1957" i="1"/>
  <c r="I1948" i="1"/>
  <c r="I1937" i="1"/>
  <c r="I1931" i="1"/>
  <c r="I1925" i="1"/>
  <c r="I1920" i="1"/>
  <c r="I1910" i="1"/>
  <c r="I1899" i="1"/>
  <c r="I1890" i="1"/>
  <c r="I1884" i="1"/>
  <c r="I1876" i="1"/>
  <c r="I1865" i="1"/>
  <c r="I1849" i="1"/>
  <c r="I1833" i="1"/>
  <c r="I1825" i="1"/>
  <c r="I1818" i="1"/>
  <c r="I1809" i="1"/>
  <c r="I1801" i="1"/>
  <c r="I1790" i="1"/>
  <c r="I1781" i="1"/>
  <c r="I1770" i="1"/>
  <c r="I1759" i="1"/>
  <c r="I1749" i="1"/>
  <c r="I1740" i="1"/>
  <c r="I1726" i="1"/>
  <c r="I1721" i="1"/>
  <c r="I1709" i="1"/>
  <c r="I1701" i="1"/>
  <c r="I1696" i="1"/>
  <c r="I1691" i="1"/>
  <c r="I1686" i="1"/>
  <c r="I1680" i="1"/>
  <c r="I1673" i="1"/>
  <c r="I1666" i="1"/>
  <c r="I1654" i="1"/>
  <c r="I1649" i="1"/>
  <c r="I1643" i="1"/>
  <c r="I1636" i="1"/>
  <c r="I1624" i="1"/>
  <c r="I1589" i="1"/>
  <c r="I1582" i="1"/>
  <c r="I1569" i="1"/>
  <c r="I1536" i="1"/>
  <c r="I1523" i="1"/>
  <c r="I1506" i="1"/>
  <c r="I1498" i="1"/>
  <c r="I1492" i="1"/>
  <c r="I1486" i="1"/>
  <c r="I1442" i="1"/>
  <c r="I1428" i="1"/>
  <c r="I1421" i="1"/>
  <c r="I1400" i="1"/>
  <c r="I1395" i="1"/>
  <c r="I1390" i="1"/>
  <c r="I1381" i="1"/>
  <c r="I1372" i="1"/>
  <c r="I1358" i="1"/>
  <c r="I1352" i="1"/>
  <c r="I1341" i="1"/>
  <c r="I1336" i="1"/>
  <c r="I1332" i="1"/>
  <c r="I1325" i="1"/>
  <c r="I1316" i="1"/>
  <c r="I1303" i="1"/>
  <c r="I1292" i="1"/>
  <c r="I1281" i="1"/>
  <c r="I1271" i="1"/>
  <c r="I1261" i="1"/>
  <c r="I1256" i="1"/>
  <c r="I1221" i="1"/>
  <c r="I1214" i="1"/>
  <c r="I1198" i="1"/>
  <c r="I1169" i="1"/>
  <c r="I1159" i="1"/>
  <c r="I1153" i="1"/>
  <c r="I1147" i="1"/>
  <c r="I1135" i="1"/>
  <c r="I1120" i="1"/>
  <c r="I1110" i="1"/>
  <c r="I1102" i="1"/>
  <c r="I1096" i="1"/>
  <c r="I1091" i="1"/>
  <c r="I1085" i="1"/>
  <c r="I1074" i="1"/>
  <c r="I1062" i="1"/>
  <c r="I1057" i="1"/>
  <c r="I1047" i="1"/>
  <c r="I1038" i="1"/>
  <c r="I1024" i="1"/>
  <c r="I999" i="1"/>
  <c r="I982" i="1"/>
  <c r="I970" i="1"/>
  <c r="I956" i="1"/>
  <c r="I943" i="1"/>
  <c r="I934" i="1"/>
  <c r="I914" i="1"/>
  <c r="I905" i="1"/>
  <c r="I892" i="1"/>
  <c r="I885" i="1"/>
  <c r="I875" i="1"/>
  <c r="I856" i="1"/>
  <c r="I847" i="1"/>
  <c r="I838" i="1"/>
  <c r="I829" i="1"/>
  <c r="I820" i="1"/>
  <c r="I811" i="1"/>
  <c r="I801" i="1"/>
  <c r="I793" i="1"/>
  <c r="I784" i="1"/>
  <c r="I775" i="1"/>
  <c r="I762" i="1"/>
  <c r="I757" i="1"/>
  <c r="I743" i="1"/>
  <c r="I727" i="1"/>
  <c r="I714" i="1"/>
  <c r="I710" i="1"/>
  <c r="I694" i="1"/>
  <c r="I685" i="1"/>
  <c r="I665" i="1"/>
  <c r="I652" i="1"/>
  <c r="I647" i="1"/>
  <c r="I624" i="1"/>
  <c r="I611" i="1"/>
  <c r="I599" i="1"/>
  <c r="I588" i="1"/>
  <c r="I579" i="1"/>
  <c r="I557" i="1"/>
  <c r="I541" i="1"/>
  <c r="I527" i="1"/>
  <c r="I522" i="1"/>
  <c r="I515" i="1"/>
  <c r="I498" i="1"/>
  <c r="I485" i="1"/>
  <c r="I478" i="1"/>
  <c r="I469" i="1"/>
  <c r="I448" i="1"/>
  <c r="I433" i="1"/>
  <c r="I419" i="1"/>
  <c r="I410" i="1"/>
  <c r="I380" i="1"/>
  <c r="I364" i="1"/>
  <c r="I351" i="1"/>
  <c r="I344" i="1"/>
  <c r="I326" i="1"/>
  <c r="I318" i="1"/>
  <c r="I297" i="1"/>
  <c r="I287" i="1"/>
  <c r="I277" i="1"/>
  <c r="I266" i="1"/>
  <c r="I256" i="1"/>
  <c r="I245" i="1"/>
  <c r="I240" i="1"/>
  <c r="I228" i="1"/>
  <c r="I217" i="1"/>
  <c r="I208" i="1"/>
  <c r="I197" i="1"/>
  <c r="I191" i="1"/>
  <c r="I174" i="1"/>
  <c r="I166" i="1"/>
  <c r="I161" i="1"/>
  <c r="I157" i="1"/>
  <c r="I145" i="1"/>
  <c r="I129" i="1"/>
  <c r="I126" i="1"/>
  <c r="I119" i="1"/>
  <c r="I113" i="1"/>
  <c r="I100" i="1"/>
  <c r="I91" i="1"/>
  <c r="I78" i="1"/>
  <c r="I54" i="1"/>
  <c r="I50" i="1"/>
  <c r="I37" i="1"/>
  <c r="I30" i="1"/>
  <c r="I8" i="1"/>
  <c r="I1685" i="1" l="1"/>
  <c r="I2078" i="1"/>
  <c r="I1441" i="1"/>
  <c r="I913" i="1"/>
  <c r="I1168" i="1"/>
  <c r="I1399" i="1"/>
  <c r="I1700" i="1"/>
  <c r="I497" i="1"/>
  <c r="I633" i="1"/>
  <c r="I1832" i="1"/>
  <c r="I1023" i="1"/>
  <c r="I286" i="1"/>
  <c r="I1725" i="1"/>
  <c r="I2095" i="1"/>
  <c r="I1623" i="1"/>
  <c r="I2045" i="1"/>
  <c r="I1302" i="1"/>
  <c r="I7" i="1"/>
  <c r="I99" i="1"/>
  <c r="I783" i="1"/>
  <c r="I1758" i="1"/>
  <c r="I1956" i="1"/>
  <c r="I1119" i="1"/>
  <c r="I379" i="1"/>
  <c r="E4" i="13"/>
  <c r="F4" i="13"/>
  <c r="G4" i="13"/>
  <c r="H4" i="13"/>
  <c r="I6" i="1" l="1"/>
  <c r="Q5" i="12"/>
  <c r="O31" i="12"/>
  <c r="O30" i="12"/>
  <c r="O29" i="12"/>
  <c r="O28" i="12"/>
  <c r="O27" i="12"/>
  <c r="O26" i="12"/>
  <c r="O23" i="12"/>
  <c r="O22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 l="1"/>
  <c r="P5" i="12"/>
  <c r="E4" i="11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R6" i="10"/>
  <c r="R5" i="10"/>
  <c r="T4" i="10"/>
  <c r="U4" i="10"/>
  <c r="V4" i="10"/>
  <c r="W4" i="10"/>
  <c r="X4" i="10"/>
  <c r="S4" i="10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R5" i="9"/>
  <c r="T4" i="9"/>
  <c r="U4" i="9"/>
  <c r="V4" i="9"/>
  <c r="W4" i="9"/>
  <c r="X4" i="9"/>
  <c r="S4" i="9"/>
  <c r="R4" i="10" l="1"/>
  <c r="R4" i="9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5" i="8" s="1"/>
  <c r="N13" i="8"/>
  <c r="N12" i="8"/>
  <c r="N11" i="8"/>
  <c r="N10" i="8"/>
  <c r="N9" i="8"/>
  <c r="N8" i="8"/>
  <c r="N7" i="8"/>
  <c r="N6" i="8"/>
  <c r="P5" i="8"/>
  <c r="O5" i="8"/>
  <c r="H1159" i="5" l="1"/>
  <c r="H2109" i="5"/>
  <c r="H2104" i="5"/>
  <c r="H2096" i="5"/>
  <c r="H2090" i="5"/>
  <c r="H2086" i="5"/>
  <c r="H2079" i="5"/>
  <c r="H2069" i="5"/>
  <c r="H2065" i="5"/>
  <c r="H2058" i="5"/>
  <c r="H2046" i="5"/>
  <c r="H2038" i="5"/>
  <c r="H2023" i="5"/>
  <c r="H2013" i="5"/>
  <c r="H2002" i="5"/>
  <c r="H1996" i="5"/>
  <c r="H1984" i="5"/>
  <c r="H1977" i="5"/>
  <c r="H1971" i="5"/>
  <c r="H1964" i="5"/>
  <c r="H1957" i="5"/>
  <c r="H1948" i="5"/>
  <c r="H1937" i="5"/>
  <c r="H1931" i="5"/>
  <c r="H1925" i="5"/>
  <c r="H1920" i="5"/>
  <c r="H1910" i="5"/>
  <c r="H1899" i="5"/>
  <c r="H1890" i="5"/>
  <c r="H1884" i="5"/>
  <c r="H1876" i="5"/>
  <c r="H1865" i="5"/>
  <c r="H1849" i="5"/>
  <c r="H1833" i="5"/>
  <c r="H1825" i="5"/>
  <c r="H1818" i="5"/>
  <c r="H1809" i="5"/>
  <c r="H1801" i="5"/>
  <c r="H1790" i="5"/>
  <c r="H1781" i="5"/>
  <c r="H1770" i="5"/>
  <c r="H1759" i="5"/>
  <c r="H1749" i="5"/>
  <c r="H1740" i="5"/>
  <c r="H1726" i="5"/>
  <c r="H1721" i="5"/>
  <c r="H1709" i="5"/>
  <c r="H1701" i="5"/>
  <c r="H1696" i="5"/>
  <c r="H1691" i="5"/>
  <c r="H1686" i="5"/>
  <c r="H1680" i="5"/>
  <c r="H1673" i="5"/>
  <c r="H1666" i="5"/>
  <c r="H1654" i="5"/>
  <c r="H1649" i="5"/>
  <c r="H1643" i="5"/>
  <c r="H1636" i="5"/>
  <c r="H1624" i="5"/>
  <c r="H1589" i="5"/>
  <c r="H1582" i="5"/>
  <c r="H1569" i="5"/>
  <c r="H1536" i="5"/>
  <c r="H1523" i="5"/>
  <c r="H1506" i="5"/>
  <c r="H1498" i="5"/>
  <c r="H1492" i="5"/>
  <c r="H1486" i="5"/>
  <c r="H1442" i="5"/>
  <c r="H1428" i="5"/>
  <c r="H1421" i="5"/>
  <c r="H1400" i="5"/>
  <c r="H1395" i="5"/>
  <c r="H1390" i="5"/>
  <c r="H1381" i="5"/>
  <c r="H1372" i="5"/>
  <c r="H1358" i="5"/>
  <c r="H1352" i="5"/>
  <c r="H1341" i="5"/>
  <c r="H1336" i="5"/>
  <c r="H1332" i="5"/>
  <c r="H1325" i="5"/>
  <c r="H1316" i="5"/>
  <c r="H1303" i="5"/>
  <c r="H1292" i="5"/>
  <c r="H1281" i="5"/>
  <c r="H1271" i="5"/>
  <c r="H1261" i="5"/>
  <c r="H1256" i="5"/>
  <c r="H1221" i="5"/>
  <c r="H1214" i="5"/>
  <c r="H1198" i="5"/>
  <c r="H1169" i="5"/>
  <c r="H1153" i="5"/>
  <c r="H1147" i="5"/>
  <c r="H1135" i="5"/>
  <c r="H1120" i="5"/>
  <c r="H1110" i="5"/>
  <c r="H1102" i="5"/>
  <c r="H1096" i="5"/>
  <c r="H1091" i="5"/>
  <c r="H1085" i="5"/>
  <c r="H1074" i="5"/>
  <c r="H1062" i="5"/>
  <c r="H1057" i="5"/>
  <c r="H1047" i="5"/>
  <c r="H1038" i="5"/>
  <c r="H1024" i="5"/>
  <c r="H999" i="5"/>
  <c r="H982" i="5"/>
  <c r="H970" i="5"/>
  <c r="H956" i="5"/>
  <c r="H943" i="5"/>
  <c r="H934" i="5"/>
  <c r="H914" i="5"/>
  <c r="H905" i="5"/>
  <c r="H892" i="5"/>
  <c r="H885" i="5"/>
  <c r="H875" i="5"/>
  <c r="H856" i="5"/>
  <c r="H847" i="5"/>
  <c r="H838" i="5"/>
  <c r="H829" i="5"/>
  <c r="H820" i="5"/>
  <c r="H811" i="5"/>
  <c r="H801" i="5"/>
  <c r="H793" i="5"/>
  <c r="H784" i="5"/>
  <c r="H775" i="5"/>
  <c r="H762" i="5"/>
  <c r="H757" i="5"/>
  <c r="H743" i="5"/>
  <c r="H735" i="5"/>
  <c r="H727" i="5"/>
  <c r="H714" i="5"/>
  <c r="H710" i="5"/>
  <c r="H694" i="5"/>
  <c r="H685" i="5"/>
  <c r="H665" i="5"/>
  <c r="H652" i="5"/>
  <c r="H647" i="5"/>
  <c r="H634" i="5"/>
  <c r="H624" i="5"/>
  <c r="H611" i="5"/>
  <c r="H599" i="5"/>
  <c r="H588" i="5"/>
  <c r="H579" i="5"/>
  <c r="H557" i="5"/>
  <c r="H541" i="5"/>
  <c r="H527" i="5"/>
  <c r="H522" i="5"/>
  <c r="H515" i="5"/>
  <c r="H498" i="5"/>
  <c r="H485" i="5"/>
  <c r="H478" i="5"/>
  <c r="H469" i="5"/>
  <c r="H448" i="5"/>
  <c r="H433" i="5"/>
  <c r="H419" i="5"/>
  <c r="H410" i="5"/>
  <c r="H380" i="5"/>
  <c r="H364" i="5"/>
  <c r="H351" i="5"/>
  <c r="H344" i="5"/>
  <c r="H326" i="5"/>
  <c r="H318" i="5"/>
  <c r="H297" i="5"/>
  <c r="H287" i="5"/>
  <c r="H277" i="5"/>
  <c r="H266" i="5"/>
  <c r="H256" i="5"/>
  <c r="H245" i="5"/>
  <c r="H240" i="5"/>
  <c r="H228" i="5"/>
  <c r="H217" i="5"/>
  <c r="H208" i="5"/>
  <c r="H197" i="5"/>
  <c r="H191" i="5"/>
  <c r="H174" i="5"/>
  <c r="H166" i="5"/>
  <c r="H161" i="5"/>
  <c r="H157" i="5"/>
  <c r="H145" i="5"/>
  <c r="H129" i="5"/>
  <c r="H126" i="5"/>
  <c r="H119" i="5"/>
  <c r="H113" i="5"/>
  <c r="H100" i="5"/>
  <c r="H91" i="5"/>
  <c r="H78" i="5"/>
  <c r="H54" i="5"/>
  <c r="H50" i="5"/>
  <c r="H37" i="5"/>
  <c r="H30" i="5"/>
  <c r="H8" i="5"/>
  <c r="H2109" i="25"/>
  <c r="H2104" i="25"/>
  <c r="H2096" i="25"/>
  <c r="H2090" i="25"/>
  <c r="H2086" i="25"/>
  <c r="H2079" i="25"/>
  <c r="H2069" i="25"/>
  <c r="H2065" i="25"/>
  <c r="H2058" i="25"/>
  <c r="H2046" i="25"/>
  <c r="H2038" i="25"/>
  <c r="H2023" i="25"/>
  <c r="H2013" i="25"/>
  <c r="H2002" i="25"/>
  <c r="H1996" i="25"/>
  <c r="H1984" i="25"/>
  <c r="H1977" i="25"/>
  <c r="H1971" i="25"/>
  <c r="H1964" i="25"/>
  <c r="H1957" i="25"/>
  <c r="H1948" i="25"/>
  <c r="H1937" i="25"/>
  <c r="H1931" i="25"/>
  <c r="H1925" i="25"/>
  <c r="H1920" i="25"/>
  <c r="H1910" i="25"/>
  <c r="H1899" i="25"/>
  <c r="H1890" i="25"/>
  <c r="H1884" i="25"/>
  <c r="H1876" i="25"/>
  <c r="H1865" i="25"/>
  <c r="H1849" i="25"/>
  <c r="H1833" i="25"/>
  <c r="H1825" i="25"/>
  <c r="H1818" i="25"/>
  <c r="H1809" i="25"/>
  <c r="H1801" i="25"/>
  <c r="H1790" i="25"/>
  <c r="H1781" i="25"/>
  <c r="H1770" i="25"/>
  <c r="H1759" i="25"/>
  <c r="H1749" i="25"/>
  <c r="H1740" i="25"/>
  <c r="H1726" i="25"/>
  <c r="H1721" i="25"/>
  <c r="H1709" i="25"/>
  <c r="H1701" i="25"/>
  <c r="H1696" i="25"/>
  <c r="H1691" i="25"/>
  <c r="H1686" i="25"/>
  <c r="H1680" i="25"/>
  <c r="H1673" i="25"/>
  <c r="H1666" i="25"/>
  <c r="H1654" i="25"/>
  <c r="H1649" i="25"/>
  <c r="H1643" i="25"/>
  <c r="H1636" i="25"/>
  <c r="H1624" i="25"/>
  <c r="H1589" i="25"/>
  <c r="H1582" i="25"/>
  <c r="H1569" i="25"/>
  <c r="H1536" i="25"/>
  <c r="H1523" i="25"/>
  <c r="H1506" i="25"/>
  <c r="H1498" i="25"/>
  <c r="H1492" i="25"/>
  <c r="H1486" i="25"/>
  <c r="H1442" i="25"/>
  <c r="H1428" i="25"/>
  <c r="H1421" i="25"/>
  <c r="H1400" i="25"/>
  <c r="H1395" i="25"/>
  <c r="H1390" i="25"/>
  <c r="H1381" i="25"/>
  <c r="H1372" i="25"/>
  <c r="H1358" i="25"/>
  <c r="H1352" i="25"/>
  <c r="H1341" i="25"/>
  <c r="H1336" i="25"/>
  <c r="H1332" i="25"/>
  <c r="H1325" i="25"/>
  <c r="H1316" i="25"/>
  <c r="H1303" i="25"/>
  <c r="H1292" i="25"/>
  <c r="H1281" i="25"/>
  <c r="H1271" i="25"/>
  <c r="H1261" i="25"/>
  <c r="H1256" i="25"/>
  <c r="H1221" i="25"/>
  <c r="H1214" i="25"/>
  <c r="H1198" i="25"/>
  <c r="H1169" i="25"/>
  <c r="H1159" i="25"/>
  <c r="H1153" i="25"/>
  <c r="H1147" i="25"/>
  <c r="H1135" i="25"/>
  <c r="H1120" i="25"/>
  <c r="H1110" i="25"/>
  <c r="H1102" i="25"/>
  <c r="H1096" i="25"/>
  <c r="H1091" i="25"/>
  <c r="H1085" i="25"/>
  <c r="H1074" i="25"/>
  <c r="H1062" i="25"/>
  <c r="H1057" i="25"/>
  <c r="H1047" i="25"/>
  <c r="H1038" i="25"/>
  <c r="H1024" i="25"/>
  <c r="H999" i="25"/>
  <c r="H982" i="25"/>
  <c r="H970" i="25"/>
  <c r="H956" i="25"/>
  <c r="H943" i="25"/>
  <c r="H934" i="25"/>
  <c r="H914" i="25"/>
  <c r="H905" i="25"/>
  <c r="H892" i="25"/>
  <c r="H885" i="25"/>
  <c r="H875" i="25"/>
  <c r="H856" i="25"/>
  <c r="H847" i="25"/>
  <c r="H838" i="25"/>
  <c r="H829" i="25"/>
  <c r="H820" i="25"/>
  <c r="H811" i="25"/>
  <c r="H801" i="25"/>
  <c r="H793" i="25"/>
  <c r="H784" i="25"/>
  <c r="H775" i="25"/>
  <c r="H762" i="25"/>
  <c r="H757" i="25"/>
  <c r="H743" i="25"/>
  <c r="H735" i="25"/>
  <c r="H727" i="25"/>
  <c r="H714" i="25"/>
  <c r="H710" i="25"/>
  <c r="H694" i="25"/>
  <c r="H685" i="25"/>
  <c r="H665" i="25"/>
  <c r="H652" i="25"/>
  <c r="H647" i="25"/>
  <c r="H634" i="25"/>
  <c r="H624" i="25"/>
  <c r="H611" i="25"/>
  <c r="H599" i="25"/>
  <c r="H588" i="25"/>
  <c r="H579" i="25"/>
  <c r="H557" i="25"/>
  <c r="H541" i="25"/>
  <c r="H527" i="25"/>
  <c r="H522" i="25"/>
  <c r="H515" i="25"/>
  <c r="H498" i="25"/>
  <c r="H485" i="25"/>
  <c r="H478" i="25"/>
  <c r="H469" i="25"/>
  <c r="H448" i="25"/>
  <c r="H433" i="25"/>
  <c r="H419" i="25"/>
  <c r="H410" i="25"/>
  <c r="H380" i="25"/>
  <c r="H364" i="25"/>
  <c r="H351" i="25"/>
  <c r="H344" i="25"/>
  <c r="H326" i="25"/>
  <c r="H318" i="25"/>
  <c r="H297" i="25"/>
  <c r="H287" i="25"/>
  <c r="H277" i="25"/>
  <c r="H266" i="25"/>
  <c r="H256" i="25"/>
  <c r="H245" i="25"/>
  <c r="H240" i="25"/>
  <c r="H228" i="25"/>
  <c r="H217" i="25"/>
  <c r="H208" i="25"/>
  <c r="H197" i="25"/>
  <c r="H191" i="25"/>
  <c r="H174" i="25"/>
  <c r="H166" i="25"/>
  <c r="H161" i="25"/>
  <c r="H157" i="25"/>
  <c r="H145" i="25"/>
  <c r="H129" i="25"/>
  <c r="H126" i="25"/>
  <c r="H119" i="25"/>
  <c r="H113" i="25"/>
  <c r="H100" i="25"/>
  <c r="H91" i="25"/>
  <c r="H78" i="25"/>
  <c r="H54" i="25"/>
  <c r="H50" i="25"/>
  <c r="H37" i="25"/>
  <c r="H30" i="25"/>
  <c r="H8" i="25"/>
  <c r="H2109" i="3"/>
  <c r="H2104" i="3"/>
  <c r="H2096" i="3"/>
  <c r="H2090" i="3"/>
  <c r="H2086" i="3"/>
  <c r="H2079" i="3"/>
  <c r="H2069" i="3"/>
  <c r="H2065" i="3"/>
  <c r="H2058" i="3"/>
  <c r="H2046" i="3"/>
  <c r="H2038" i="3"/>
  <c r="H2023" i="3"/>
  <c r="H2013" i="3"/>
  <c r="H2002" i="3"/>
  <c r="H1996" i="3"/>
  <c r="H1984" i="3"/>
  <c r="H1977" i="3"/>
  <c r="H1971" i="3"/>
  <c r="H1964" i="3"/>
  <c r="H1957" i="3"/>
  <c r="H1948" i="3"/>
  <c r="H1937" i="3"/>
  <c r="H1931" i="3"/>
  <c r="H1925" i="3"/>
  <c r="H1920" i="3"/>
  <c r="H1910" i="3"/>
  <c r="H1899" i="3"/>
  <c r="H1890" i="3"/>
  <c r="H1884" i="3"/>
  <c r="H1876" i="3"/>
  <c r="H1865" i="3"/>
  <c r="H1849" i="3"/>
  <c r="H1833" i="3"/>
  <c r="H1825" i="3"/>
  <c r="H1818" i="3"/>
  <c r="H1809" i="3"/>
  <c r="H1801" i="3"/>
  <c r="H1790" i="3"/>
  <c r="H1781" i="3"/>
  <c r="H1770" i="3"/>
  <c r="H1759" i="3"/>
  <c r="H1749" i="3"/>
  <c r="H1740" i="3"/>
  <c r="H1726" i="3"/>
  <c r="H1721" i="3"/>
  <c r="H1709" i="3"/>
  <c r="H1701" i="3"/>
  <c r="H1696" i="3"/>
  <c r="H1691" i="3"/>
  <c r="H1686" i="3"/>
  <c r="H1680" i="3"/>
  <c r="H1673" i="3"/>
  <c r="H1666" i="3"/>
  <c r="H1654" i="3"/>
  <c r="H1649" i="3"/>
  <c r="H1643" i="3"/>
  <c r="H1636" i="3"/>
  <c r="H1624" i="3"/>
  <c r="H1589" i="3"/>
  <c r="H1582" i="3"/>
  <c r="H1569" i="3"/>
  <c r="H1536" i="3"/>
  <c r="H1523" i="3"/>
  <c r="H1506" i="3"/>
  <c r="H1498" i="3"/>
  <c r="H1492" i="3"/>
  <c r="H1486" i="3"/>
  <c r="H1442" i="3"/>
  <c r="H1428" i="3"/>
  <c r="H1421" i="3"/>
  <c r="H1400" i="3"/>
  <c r="H1395" i="3"/>
  <c r="H1390" i="3"/>
  <c r="H1381" i="3"/>
  <c r="H1372" i="3"/>
  <c r="H1358" i="3"/>
  <c r="H1352" i="3"/>
  <c r="H1341" i="3"/>
  <c r="H1336" i="3"/>
  <c r="H1332" i="3"/>
  <c r="H1325" i="3"/>
  <c r="H1316" i="3"/>
  <c r="H1303" i="3"/>
  <c r="H1292" i="3"/>
  <c r="H1281" i="3"/>
  <c r="H1271" i="3"/>
  <c r="H1261" i="3"/>
  <c r="H1256" i="3"/>
  <c r="H1221" i="3"/>
  <c r="H1214" i="3"/>
  <c r="H1198" i="3"/>
  <c r="H1169" i="3"/>
  <c r="H1159" i="3"/>
  <c r="H1153" i="3"/>
  <c r="H1147" i="3"/>
  <c r="H1135" i="3"/>
  <c r="H1120" i="3"/>
  <c r="H1110" i="3"/>
  <c r="H1102" i="3"/>
  <c r="H1096" i="3"/>
  <c r="H1091" i="3"/>
  <c r="H1085" i="3"/>
  <c r="H1074" i="3"/>
  <c r="H1062" i="3"/>
  <c r="H1057" i="3"/>
  <c r="H1047" i="3"/>
  <c r="H1038" i="3"/>
  <c r="H1024" i="3"/>
  <c r="H999" i="3"/>
  <c r="H982" i="3"/>
  <c r="H970" i="3"/>
  <c r="H956" i="3"/>
  <c r="H943" i="3"/>
  <c r="H934" i="3"/>
  <c r="H914" i="3"/>
  <c r="H905" i="3"/>
  <c r="H892" i="3"/>
  <c r="H885" i="3"/>
  <c r="H875" i="3"/>
  <c r="H856" i="3"/>
  <c r="H847" i="3"/>
  <c r="H838" i="3"/>
  <c r="H829" i="3"/>
  <c r="H820" i="3"/>
  <c r="H811" i="3"/>
  <c r="H801" i="3"/>
  <c r="H793" i="3"/>
  <c r="H784" i="3"/>
  <c r="H775" i="3"/>
  <c r="H762" i="3"/>
  <c r="H757" i="3"/>
  <c r="H743" i="3"/>
  <c r="H735" i="3"/>
  <c r="H727" i="3"/>
  <c r="H714" i="3"/>
  <c r="H710" i="3"/>
  <c r="H694" i="3"/>
  <c r="H685" i="3"/>
  <c r="H665" i="3"/>
  <c r="H652" i="3"/>
  <c r="H647" i="3"/>
  <c r="H634" i="3"/>
  <c r="H624" i="3"/>
  <c r="H611" i="3"/>
  <c r="H599" i="3"/>
  <c r="H588" i="3"/>
  <c r="H579" i="3"/>
  <c r="H557" i="3"/>
  <c r="H541" i="3"/>
  <c r="H527" i="3"/>
  <c r="H522" i="3"/>
  <c r="H515" i="3"/>
  <c r="H498" i="3"/>
  <c r="H485" i="3"/>
  <c r="H478" i="3"/>
  <c r="H469" i="3"/>
  <c r="H448" i="3"/>
  <c r="H433" i="3"/>
  <c r="H419" i="3"/>
  <c r="H410" i="3"/>
  <c r="H380" i="3"/>
  <c r="H364" i="3"/>
  <c r="H351" i="3"/>
  <c r="H344" i="3"/>
  <c r="H326" i="3"/>
  <c r="H318" i="3"/>
  <c r="H297" i="3"/>
  <c r="H287" i="3"/>
  <c r="H277" i="3"/>
  <c r="H266" i="3"/>
  <c r="H256" i="3"/>
  <c r="H245" i="3"/>
  <c r="H240" i="3"/>
  <c r="H228" i="3"/>
  <c r="H217" i="3"/>
  <c r="H208" i="3"/>
  <c r="H197" i="3"/>
  <c r="H191" i="3"/>
  <c r="H174" i="3"/>
  <c r="H166" i="3"/>
  <c r="H161" i="3"/>
  <c r="H157" i="3"/>
  <c r="H145" i="3"/>
  <c r="H129" i="3"/>
  <c r="H126" i="3"/>
  <c r="H119" i="3"/>
  <c r="H113" i="3"/>
  <c r="H100" i="3"/>
  <c r="H91" i="3"/>
  <c r="H78" i="3"/>
  <c r="H54" i="3"/>
  <c r="H50" i="3"/>
  <c r="H37" i="3"/>
  <c r="H30" i="3"/>
  <c r="H8" i="3"/>
  <c r="H2095" i="5" l="1"/>
  <c r="H1700" i="25"/>
  <c r="H1725" i="3"/>
  <c r="H1700" i="3"/>
  <c r="H1725" i="5"/>
  <c r="H2045" i="5"/>
  <c r="H633" i="5"/>
  <c r="H2078" i="5"/>
  <c r="H1023" i="5"/>
  <c r="H1168" i="5"/>
  <c r="H1441" i="5"/>
  <c r="H1956" i="5"/>
  <c r="H7" i="5"/>
  <c r="H913" i="5"/>
  <c r="H1302" i="5"/>
  <c r="H1623" i="5"/>
  <c r="H1685" i="5"/>
  <c r="H379" i="5"/>
  <c r="H497" i="5"/>
  <c r="H1758" i="5"/>
  <c r="H1832" i="5"/>
  <c r="H286" i="5"/>
  <c r="H783" i="5"/>
  <c r="H99" i="5"/>
  <c r="H1119" i="5"/>
  <c r="H1399" i="5"/>
  <c r="H1700" i="5"/>
  <c r="H2095" i="3"/>
  <c r="H2045" i="3"/>
  <c r="H1725" i="25"/>
  <c r="H2045" i="25"/>
  <c r="H1832" i="25"/>
  <c r="H2078" i="25"/>
  <c r="H1441" i="25"/>
  <c r="H1956" i="25"/>
  <c r="H1623" i="25"/>
  <c r="H1685" i="25"/>
  <c r="H2095" i="25"/>
  <c r="H1758" i="25"/>
  <c r="H1399" i="25"/>
  <c r="H286" i="25"/>
  <c r="H633" i="25"/>
  <c r="H99" i="25"/>
  <c r="H1023" i="25"/>
  <c r="H1168" i="25"/>
  <c r="H7" i="25"/>
  <c r="H1302" i="25"/>
  <c r="H783" i="25"/>
  <c r="H913" i="25"/>
  <c r="H379" i="25"/>
  <c r="H497" i="25"/>
  <c r="H1119" i="25"/>
  <c r="H633" i="3"/>
  <c r="H2078" i="3"/>
  <c r="H99" i="3"/>
  <c r="H1168" i="3"/>
  <c r="H1441" i="3"/>
  <c r="H1956" i="3"/>
  <c r="H913" i="3"/>
  <c r="H1623" i="3"/>
  <c r="H1685" i="3"/>
  <c r="H379" i="3"/>
  <c r="H497" i="3"/>
  <c r="H1119" i="3"/>
  <c r="H1758" i="3"/>
  <c r="H7" i="3"/>
  <c r="H286" i="3"/>
  <c r="H783" i="3"/>
  <c r="H1023" i="3"/>
  <c r="H1302" i="3"/>
  <c r="H1832" i="3"/>
  <c r="H1399" i="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D4" i="13"/>
  <c r="K31" i="12"/>
  <c r="G31" i="12"/>
  <c r="C31" i="12"/>
  <c r="K30" i="12"/>
  <c r="G30" i="12"/>
  <c r="C30" i="12"/>
  <c r="K29" i="12"/>
  <c r="G29" i="12"/>
  <c r="C29" i="12"/>
  <c r="K28" i="12"/>
  <c r="G28" i="12"/>
  <c r="C28" i="12"/>
  <c r="K27" i="12"/>
  <c r="G27" i="12"/>
  <c r="C27" i="12"/>
  <c r="K26" i="12"/>
  <c r="G26" i="12"/>
  <c r="C26" i="12"/>
  <c r="K25" i="12"/>
  <c r="G25" i="12"/>
  <c r="C25" i="12"/>
  <c r="G24" i="12"/>
  <c r="C24" i="12"/>
  <c r="K23" i="12"/>
  <c r="G23" i="12"/>
  <c r="C23" i="12"/>
  <c r="K22" i="12"/>
  <c r="G22" i="12"/>
  <c r="C22" i="12"/>
  <c r="K20" i="12"/>
  <c r="G20" i="12"/>
  <c r="K19" i="12"/>
  <c r="G19" i="12"/>
  <c r="C19" i="12"/>
  <c r="K18" i="12"/>
  <c r="G18" i="12"/>
  <c r="C18" i="12"/>
  <c r="K17" i="12"/>
  <c r="G17" i="12"/>
  <c r="C17" i="12"/>
  <c r="K16" i="12"/>
  <c r="G16" i="12"/>
  <c r="C16" i="12"/>
  <c r="K15" i="12"/>
  <c r="G15" i="12"/>
  <c r="C15" i="12"/>
  <c r="K14" i="12"/>
  <c r="C14" i="12"/>
  <c r="K13" i="12"/>
  <c r="G13" i="12"/>
  <c r="C13" i="12"/>
  <c r="K12" i="12"/>
  <c r="G12" i="12"/>
  <c r="C12" i="12"/>
  <c r="K11" i="12"/>
  <c r="G11" i="12"/>
  <c r="C11" i="12"/>
  <c r="K10" i="12"/>
  <c r="G10" i="12"/>
  <c r="C10" i="12"/>
  <c r="K9" i="12"/>
  <c r="G9" i="12"/>
  <c r="C9" i="12"/>
  <c r="K8" i="12"/>
  <c r="G8" i="12"/>
  <c r="C8" i="12"/>
  <c r="K7" i="12"/>
  <c r="G7" i="12"/>
  <c r="C7" i="12"/>
  <c r="K6" i="12"/>
  <c r="G6" i="12"/>
  <c r="C6" i="12"/>
  <c r="M5" i="12"/>
  <c r="L5" i="12"/>
  <c r="I5" i="12"/>
  <c r="H5" i="12"/>
  <c r="E5" i="12"/>
  <c r="D5" i="12"/>
  <c r="D4" i="11"/>
  <c r="C4" i="11"/>
  <c r="B4" i="11"/>
  <c r="J29" i="10"/>
  <c r="B29" i="10"/>
  <c r="J28" i="10"/>
  <c r="B28" i="10"/>
  <c r="J27" i="10"/>
  <c r="B27" i="10"/>
  <c r="J26" i="10"/>
  <c r="B26" i="10"/>
  <c r="J25" i="10"/>
  <c r="B25" i="10"/>
  <c r="J24" i="10"/>
  <c r="B24" i="10"/>
  <c r="J23" i="10"/>
  <c r="B23" i="10"/>
  <c r="J22" i="10"/>
  <c r="B22" i="10"/>
  <c r="J21" i="10"/>
  <c r="B21" i="10"/>
  <c r="J20" i="10"/>
  <c r="B20" i="10"/>
  <c r="J19" i="10"/>
  <c r="B19" i="10"/>
  <c r="J18" i="10"/>
  <c r="B18" i="10"/>
  <c r="J17" i="10"/>
  <c r="B17" i="10"/>
  <c r="J16" i="10"/>
  <c r="B16" i="10"/>
  <c r="J15" i="10"/>
  <c r="B15" i="10"/>
  <c r="J14" i="10"/>
  <c r="B14" i="10"/>
  <c r="J13" i="10"/>
  <c r="B13" i="10"/>
  <c r="J12" i="10"/>
  <c r="B12" i="10"/>
  <c r="J11" i="10"/>
  <c r="B11" i="10"/>
  <c r="J10" i="10"/>
  <c r="B10" i="10"/>
  <c r="J9" i="10"/>
  <c r="B9" i="10"/>
  <c r="J8" i="10"/>
  <c r="J4" i="10" s="1"/>
  <c r="B8" i="10"/>
  <c r="J7" i="10"/>
  <c r="B7" i="10"/>
  <c r="J6" i="10"/>
  <c r="B6" i="10"/>
  <c r="J5" i="10"/>
  <c r="B5" i="10"/>
  <c r="B4" i="10" s="1"/>
  <c r="P4" i="10"/>
  <c r="O4" i="10"/>
  <c r="N4" i="10"/>
  <c r="M4" i="10"/>
  <c r="L4" i="10"/>
  <c r="K4" i="10"/>
  <c r="H4" i="10"/>
  <c r="G4" i="10"/>
  <c r="F4" i="10"/>
  <c r="E4" i="10"/>
  <c r="D4" i="10"/>
  <c r="C4" i="10"/>
  <c r="J29" i="9"/>
  <c r="B29" i="9"/>
  <c r="J28" i="9"/>
  <c r="B28" i="9"/>
  <c r="J27" i="9"/>
  <c r="B27" i="9"/>
  <c r="J26" i="9"/>
  <c r="B26" i="9"/>
  <c r="J25" i="9"/>
  <c r="B25" i="9"/>
  <c r="J24" i="9"/>
  <c r="B24" i="9"/>
  <c r="J23" i="9"/>
  <c r="B23" i="9"/>
  <c r="J22" i="9"/>
  <c r="B22" i="9"/>
  <c r="J21" i="9"/>
  <c r="B21" i="9"/>
  <c r="J20" i="9"/>
  <c r="B20" i="9"/>
  <c r="J19" i="9"/>
  <c r="B19" i="9"/>
  <c r="J18" i="9"/>
  <c r="B18" i="9"/>
  <c r="J17" i="9"/>
  <c r="B17" i="9"/>
  <c r="J16" i="9"/>
  <c r="B16" i="9"/>
  <c r="J15" i="9"/>
  <c r="B15" i="9"/>
  <c r="J14" i="9"/>
  <c r="B14" i="9"/>
  <c r="J13" i="9"/>
  <c r="B13" i="9"/>
  <c r="J12" i="9"/>
  <c r="B12" i="9"/>
  <c r="J11" i="9"/>
  <c r="B11" i="9"/>
  <c r="J10" i="9"/>
  <c r="J4" i="9" s="1"/>
  <c r="B10" i="9"/>
  <c r="J9" i="9"/>
  <c r="B9" i="9"/>
  <c r="J8" i="9"/>
  <c r="B8" i="9"/>
  <c r="J7" i="9"/>
  <c r="B7" i="9"/>
  <c r="J6" i="9"/>
  <c r="B6" i="9"/>
  <c r="J5" i="9"/>
  <c r="B5" i="9"/>
  <c r="B4" i="9" s="1"/>
  <c r="P4" i="9"/>
  <c r="O4" i="9"/>
  <c r="N4" i="9"/>
  <c r="M4" i="9"/>
  <c r="L4" i="9"/>
  <c r="K4" i="9"/>
  <c r="H4" i="9"/>
  <c r="G4" i="9"/>
  <c r="F4" i="9"/>
  <c r="E4" i="9"/>
  <c r="D4" i="9"/>
  <c r="C4" i="9"/>
  <c r="J31" i="8"/>
  <c r="F31" i="8"/>
  <c r="B31" i="8"/>
  <c r="J30" i="8"/>
  <c r="F30" i="8"/>
  <c r="B30" i="8"/>
  <c r="J29" i="8"/>
  <c r="B29" i="8"/>
  <c r="J28" i="8"/>
  <c r="F28" i="8"/>
  <c r="B28" i="8"/>
  <c r="J27" i="8"/>
  <c r="F27" i="8"/>
  <c r="B27" i="8"/>
  <c r="J26" i="8"/>
  <c r="F26" i="8"/>
  <c r="B26" i="8"/>
  <c r="J25" i="8"/>
  <c r="F25" i="8"/>
  <c r="B25" i="8"/>
  <c r="J24" i="8"/>
  <c r="F24" i="8"/>
  <c r="B24" i="8"/>
  <c r="J23" i="8"/>
  <c r="B23" i="8"/>
  <c r="J22" i="8"/>
  <c r="F22" i="8"/>
  <c r="B22" i="8"/>
  <c r="J21" i="8"/>
  <c r="F21" i="8"/>
  <c r="B21" i="8"/>
  <c r="J20" i="8"/>
  <c r="F20" i="8"/>
  <c r="B20" i="8"/>
  <c r="J19" i="8"/>
  <c r="F19" i="8"/>
  <c r="B19" i="8"/>
  <c r="J18" i="8"/>
  <c r="F18" i="8"/>
  <c r="B18" i="8"/>
  <c r="J17" i="8"/>
  <c r="F17" i="8"/>
  <c r="B17" i="8"/>
  <c r="J16" i="8"/>
  <c r="F16" i="8"/>
  <c r="B16" i="8"/>
  <c r="J15" i="8"/>
  <c r="F15" i="8"/>
  <c r="B15" i="8"/>
  <c r="J14" i="8"/>
  <c r="F14" i="8"/>
  <c r="B14" i="8"/>
  <c r="J13" i="8"/>
  <c r="F13" i="8"/>
  <c r="B13" i="8"/>
  <c r="J12" i="8"/>
  <c r="F12" i="8"/>
  <c r="B12" i="8"/>
  <c r="J11" i="8"/>
  <c r="F11" i="8"/>
  <c r="B11" i="8"/>
  <c r="J10" i="8"/>
  <c r="F10" i="8"/>
  <c r="B10" i="8"/>
  <c r="J9" i="8"/>
  <c r="F9" i="8"/>
  <c r="B9" i="8"/>
  <c r="J8" i="8"/>
  <c r="F8" i="8"/>
  <c r="B8" i="8"/>
  <c r="J7" i="8"/>
  <c r="F7" i="8"/>
  <c r="B7" i="8"/>
  <c r="B5" i="8" s="1"/>
  <c r="J6" i="8"/>
  <c r="J5" i="8" s="1"/>
  <c r="F6" i="8"/>
  <c r="F5" i="8" s="1"/>
  <c r="B6" i="8"/>
  <c r="L5" i="8"/>
  <c r="K5" i="8"/>
  <c r="H5" i="8"/>
  <c r="G5" i="8"/>
  <c r="D5" i="8"/>
  <c r="C5" i="8"/>
  <c r="G2109" i="3"/>
  <c r="F2109" i="3"/>
  <c r="E2109" i="3"/>
  <c r="G2104" i="3"/>
  <c r="F2104" i="3"/>
  <c r="E2104" i="3"/>
  <c r="G2096" i="3"/>
  <c r="F2096" i="3"/>
  <c r="E2096" i="3"/>
  <c r="G2090" i="3"/>
  <c r="F2090" i="3"/>
  <c r="E2090" i="3"/>
  <c r="G2086" i="3"/>
  <c r="F2086" i="3"/>
  <c r="E2086" i="3"/>
  <c r="G2079" i="3"/>
  <c r="F2079" i="3"/>
  <c r="E2079" i="3"/>
  <c r="G2069" i="3"/>
  <c r="F2069" i="3"/>
  <c r="E2069" i="3"/>
  <c r="G2065" i="3"/>
  <c r="F2065" i="3"/>
  <c r="E2065" i="3"/>
  <c r="G2058" i="3"/>
  <c r="F2058" i="3"/>
  <c r="E2058" i="3"/>
  <c r="G2046" i="3"/>
  <c r="F2046" i="3"/>
  <c r="E2046" i="3"/>
  <c r="G2038" i="3"/>
  <c r="F2038" i="3"/>
  <c r="E2038" i="3"/>
  <c r="G2023" i="3"/>
  <c r="F2023" i="3"/>
  <c r="E2023" i="3"/>
  <c r="G2013" i="3"/>
  <c r="F2013" i="3"/>
  <c r="E2013" i="3"/>
  <c r="G2002" i="3"/>
  <c r="F2002" i="3"/>
  <c r="E2002" i="3"/>
  <c r="G1996" i="3"/>
  <c r="F1996" i="3"/>
  <c r="E1996" i="3"/>
  <c r="G1984" i="3"/>
  <c r="F1984" i="3"/>
  <c r="E1984" i="3"/>
  <c r="G1977" i="3"/>
  <c r="F1977" i="3"/>
  <c r="E1977" i="3"/>
  <c r="G1971" i="3"/>
  <c r="F1971" i="3"/>
  <c r="E1971" i="3"/>
  <c r="G1964" i="3"/>
  <c r="F1964" i="3"/>
  <c r="E1964" i="3"/>
  <c r="G1957" i="3"/>
  <c r="F1957" i="3"/>
  <c r="E1957" i="3"/>
  <c r="G1948" i="3"/>
  <c r="F1948" i="3"/>
  <c r="E1948" i="3"/>
  <c r="G1937" i="3"/>
  <c r="F1937" i="3"/>
  <c r="E1937" i="3"/>
  <c r="G1931" i="3"/>
  <c r="F1931" i="3"/>
  <c r="E1931" i="3"/>
  <c r="G1925" i="3"/>
  <c r="F1925" i="3"/>
  <c r="E1925" i="3"/>
  <c r="G1920" i="3"/>
  <c r="F1920" i="3"/>
  <c r="E1920" i="3"/>
  <c r="G1910" i="3"/>
  <c r="F1910" i="3"/>
  <c r="E1910" i="3"/>
  <c r="G1899" i="3"/>
  <c r="F1899" i="3"/>
  <c r="E1899" i="3"/>
  <c r="G1890" i="3"/>
  <c r="F1890" i="3"/>
  <c r="E1890" i="3"/>
  <c r="G1884" i="3"/>
  <c r="F1884" i="3"/>
  <c r="E1884" i="3"/>
  <c r="G1876" i="3"/>
  <c r="F1876" i="3"/>
  <c r="E1876" i="3"/>
  <c r="G1865" i="3"/>
  <c r="F1865" i="3"/>
  <c r="E1865" i="3"/>
  <c r="G1849" i="3"/>
  <c r="F1849" i="3"/>
  <c r="E1849" i="3"/>
  <c r="G1833" i="3"/>
  <c r="F1833" i="3"/>
  <c r="E1833" i="3"/>
  <c r="G1825" i="3"/>
  <c r="F1825" i="3"/>
  <c r="E1825" i="3"/>
  <c r="G1818" i="3"/>
  <c r="F1818" i="3"/>
  <c r="E1818" i="3"/>
  <c r="G1809" i="3"/>
  <c r="F1809" i="3"/>
  <c r="E1809" i="3"/>
  <c r="G1801" i="3"/>
  <c r="F1801" i="3"/>
  <c r="E1801" i="3"/>
  <c r="G1790" i="3"/>
  <c r="F1790" i="3"/>
  <c r="E1790" i="3"/>
  <c r="G1781" i="3"/>
  <c r="F1781" i="3"/>
  <c r="E1781" i="3"/>
  <c r="G1770" i="3"/>
  <c r="F1770" i="3"/>
  <c r="E1770" i="3"/>
  <c r="G1759" i="3"/>
  <c r="F1759" i="3"/>
  <c r="E1759" i="3"/>
  <c r="G1749" i="3"/>
  <c r="F1749" i="3"/>
  <c r="E1749" i="3"/>
  <c r="G1740" i="3"/>
  <c r="F1740" i="3"/>
  <c r="E1740" i="3"/>
  <c r="G1726" i="3"/>
  <c r="F1726" i="3"/>
  <c r="E1726" i="3"/>
  <c r="G1721" i="3"/>
  <c r="F1721" i="3"/>
  <c r="E1721" i="3"/>
  <c r="G1709" i="3"/>
  <c r="F1709" i="3"/>
  <c r="E1709" i="3"/>
  <c r="G1701" i="3"/>
  <c r="F1701" i="3"/>
  <c r="E1701" i="3"/>
  <c r="G1696" i="3"/>
  <c r="F1696" i="3"/>
  <c r="E1696" i="3"/>
  <c r="G1691" i="3"/>
  <c r="F1691" i="3"/>
  <c r="E1691" i="3"/>
  <c r="G1686" i="3"/>
  <c r="F1686" i="3"/>
  <c r="E1686" i="3"/>
  <c r="G1680" i="3"/>
  <c r="F1680" i="3"/>
  <c r="E1680" i="3"/>
  <c r="G1673" i="3"/>
  <c r="F1673" i="3"/>
  <c r="E1673" i="3"/>
  <c r="G1666" i="3"/>
  <c r="F1666" i="3"/>
  <c r="E1666" i="3"/>
  <c r="G1654" i="3"/>
  <c r="F1654" i="3"/>
  <c r="E1654" i="3"/>
  <c r="G1649" i="3"/>
  <c r="F1649" i="3"/>
  <c r="E1649" i="3"/>
  <c r="G1643" i="3"/>
  <c r="F1643" i="3"/>
  <c r="E1643" i="3"/>
  <c r="G1636" i="3"/>
  <c r="F1636" i="3"/>
  <c r="E1636" i="3"/>
  <c r="G1624" i="3"/>
  <c r="F1624" i="3"/>
  <c r="E1624" i="3"/>
  <c r="G1589" i="3"/>
  <c r="F1589" i="3"/>
  <c r="E1589" i="3"/>
  <c r="G1582" i="3"/>
  <c r="F1582" i="3"/>
  <c r="E1582" i="3"/>
  <c r="G1569" i="3"/>
  <c r="F1569" i="3"/>
  <c r="E1569" i="3"/>
  <c r="G1536" i="3"/>
  <c r="F1536" i="3"/>
  <c r="E1536" i="3"/>
  <c r="G1523" i="3"/>
  <c r="F1523" i="3"/>
  <c r="E1523" i="3"/>
  <c r="G1506" i="3"/>
  <c r="F1506" i="3"/>
  <c r="E1506" i="3"/>
  <c r="G1498" i="3"/>
  <c r="F1498" i="3"/>
  <c r="E1498" i="3"/>
  <c r="G1492" i="3"/>
  <c r="F1492" i="3"/>
  <c r="E1492" i="3"/>
  <c r="G1486" i="3"/>
  <c r="F1486" i="3"/>
  <c r="E1486" i="3"/>
  <c r="G1442" i="3"/>
  <c r="F1442" i="3"/>
  <c r="E1442" i="3"/>
  <c r="G1428" i="3"/>
  <c r="F1428" i="3"/>
  <c r="E1428" i="3"/>
  <c r="G1421" i="3"/>
  <c r="F1421" i="3"/>
  <c r="E1421" i="3"/>
  <c r="G1400" i="3"/>
  <c r="F1400" i="3"/>
  <c r="E1400" i="3"/>
  <c r="G1395" i="3"/>
  <c r="F1395" i="3"/>
  <c r="E1395" i="3"/>
  <c r="G1390" i="3"/>
  <c r="F1390" i="3"/>
  <c r="E1390" i="3"/>
  <c r="G1381" i="3"/>
  <c r="F1381" i="3"/>
  <c r="E1381" i="3"/>
  <c r="G1372" i="3"/>
  <c r="F1372" i="3"/>
  <c r="E1372" i="3"/>
  <c r="G1358" i="3"/>
  <c r="F1358" i="3"/>
  <c r="E1358" i="3"/>
  <c r="G1352" i="3"/>
  <c r="F1352" i="3"/>
  <c r="E1352" i="3"/>
  <c r="G1341" i="3"/>
  <c r="F1341" i="3"/>
  <c r="E1341" i="3"/>
  <c r="G1336" i="3"/>
  <c r="F1336" i="3"/>
  <c r="E1336" i="3"/>
  <c r="G1332" i="3"/>
  <c r="F1332" i="3"/>
  <c r="E1332" i="3"/>
  <c r="G1325" i="3"/>
  <c r="F1325" i="3"/>
  <c r="E1325" i="3"/>
  <c r="G1316" i="3"/>
  <c r="F1316" i="3"/>
  <c r="E1316" i="3"/>
  <c r="G1303" i="3"/>
  <c r="F1303" i="3"/>
  <c r="E1303" i="3"/>
  <c r="G1292" i="3"/>
  <c r="F1292" i="3"/>
  <c r="E1292" i="3"/>
  <c r="G1281" i="3"/>
  <c r="F1281" i="3"/>
  <c r="E1281" i="3"/>
  <c r="G1271" i="3"/>
  <c r="F1271" i="3"/>
  <c r="E1271" i="3"/>
  <c r="G1261" i="3"/>
  <c r="F1261" i="3"/>
  <c r="E1261" i="3"/>
  <c r="G1256" i="3"/>
  <c r="F1256" i="3"/>
  <c r="E1256" i="3"/>
  <c r="G1221" i="3"/>
  <c r="F1221" i="3"/>
  <c r="E1221" i="3"/>
  <c r="G1214" i="3"/>
  <c r="F1214" i="3"/>
  <c r="E1214" i="3"/>
  <c r="G1198" i="3"/>
  <c r="F1198" i="3"/>
  <c r="E1198" i="3"/>
  <c r="G1169" i="3"/>
  <c r="F1169" i="3"/>
  <c r="E1169" i="3"/>
  <c r="G1159" i="3"/>
  <c r="F1159" i="3"/>
  <c r="E1159" i="3"/>
  <c r="G1153" i="3"/>
  <c r="F1153" i="3"/>
  <c r="E1153" i="3"/>
  <c r="G1147" i="3"/>
  <c r="F1147" i="3"/>
  <c r="E1147" i="3"/>
  <c r="G1135" i="3"/>
  <c r="F1135" i="3"/>
  <c r="E1135" i="3"/>
  <c r="G1120" i="3"/>
  <c r="F1120" i="3"/>
  <c r="E1120" i="3"/>
  <c r="G1110" i="3"/>
  <c r="F1110" i="3"/>
  <c r="E1110" i="3"/>
  <c r="G1102" i="3"/>
  <c r="F1102" i="3"/>
  <c r="E1102" i="3"/>
  <c r="G1096" i="3"/>
  <c r="F1096" i="3"/>
  <c r="E1096" i="3"/>
  <c r="G1091" i="3"/>
  <c r="F1091" i="3"/>
  <c r="E1091" i="3"/>
  <c r="G1085" i="3"/>
  <c r="F1085" i="3"/>
  <c r="E1085" i="3"/>
  <c r="G1074" i="3"/>
  <c r="F1074" i="3"/>
  <c r="E1074" i="3"/>
  <c r="G1062" i="3"/>
  <c r="F1062" i="3"/>
  <c r="E1062" i="3"/>
  <c r="G1057" i="3"/>
  <c r="F1057" i="3"/>
  <c r="E1057" i="3"/>
  <c r="G1047" i="3"/>
  <c r="F1047" i="3"/>
  <c r="E1047" i="3"/>
  <c r="G1038" i="3"/>
  <c r="F1038" i="3"/>
  <c r="E1038" i="3"/>
  <c r="G1024" i="3"/>
  <c r="F1024" i="3"/>
  <c r="E1024" i="3"/>
  <c r="G999" i="3"/>
  <c r="F999" i="3"/>
  <c r="E999" i="3"/>
  <c r="G982" i="3"/>
  <c r="F982" i="3"/>
  <c r="E982" i="3"/>
  <c r="G970" i="3"/>
  <c r="F970" i="3"/>
  <c r="E970" i="3"/>
  <c r="G956" i="3"/>
  <c r="F956" i="3"/>
  <c r="E956" i="3"/>
  <c r="G943" i="3"/>
  <c r="F943" i="3"/>
  <c r="E943" i="3"/>
  <c r="G934" i="3"/>
  <c r="F934" i="3"/>
  <c r="E934" i="3"/>
  <c r="G914" i="3"/>
  <c r="F914" i="3"/>
  <c r="E914" i="3"/>
  <c r="G905" i="3"/>
  <c r="F905" i="3"/>
  <c r="E905" i="3"/>
  <c r="G892" i="3"/>
  <c r="F892" i="3"/>
  <c r="E892" i="3"/>
  <c r="G885" i="3"/>
  <c r="F885" i="3"/>
  <c r="E885" i="3"/>
  <c r="G875" i="3"/>
  <c r="F875" i="3"/>
  <c r="E875" i="3"/>
  <c r="G856" i="3"/>
  <c r="F856" i="3"/>
  <c r="E856" i="3"/>
  <c r="G847" i="3"/>
  <c r="F847" i="3"/>
  <c r="E847" i="3"/>
  <c r="G838" i="3"/>
  <c r="F838" i="3"/>
  <c r="E838" i="3"/>
  <c r="G829" i="3"/>
  <c r="F829" i="3"/>
  <c r="E829" i="3"/>
  <c r="G820" i="3"/>
  <c r="F820" i="3"/>
  <c r="E820" i="3"/>
  <c r="G811" i="3"/>
  <c r="F811" i="3"/>
  <c r="E811" i="3"/>
  <c r="G801" i="3"/>
  <c r="F801" i="3"/>
  <c r="E801" i="3"/>
  <c r="G793" i="3"/>
  <c r="F793" i="3"/>
  <c r="E793" i="3"/>
  <c r="G784" i="3"/>
  <c r="F784" i="3"/>
  <c r="E784" i="3"/>
  <c r="G775" i="3"/>
  <c r="F775" i="3"/>
  <c r="E775" i="3"/>
  <c r="G762" i="3"/>
  <c r="F762" i="3"/>
  <c r="E762" i="3"/>
  <c r="G757" i="3"/>
  <c r="F757" i="3"/>
  <c r="E757" i="3"/>
  <c r="G743" i="3"/>
  <c r="F743" i="3"/>
  <c r="E743" i="3"/>
  <c r="G735" i="3"/>
  <c r="F735" i="3"/>
  <c r="E735" i="3"/>
  <c r="G727" i="3"/>
  <c r="F727" i="3"/>
  <c r="E727" i="3"/>
  <c r="G714" i="3"/>
  <c r="F714" i="3"/>
  <c r="E714" i="3"/>
  <c r="G710" i="3"/>
  <c r="F710" i="3"/>
  <c r="E710" i="3"/>
  <c r="G694" i="3"/>
  <c r="F694" i="3"/>
  <c r="E694" i="3"/>
  <c r="G685" i="3"/>
  <c r="F685" i="3"/>
  <c r="E685" i="3"/>
  <c r="G665" i="3"/>
  <c r="F665" i="3"/>
  <c r="E665" i="3"/>
  <c r="G652" i="3"/>
  <c r="F652" i="3"/>
  <c r="E652" i="3"/>
  <c r="G647" i="3"/>
  <c r="F647" i="3"/>
  <c r="E647" i="3"/>
  <c r="G634" i="3"/>
  <c r="F634" i="3"/>
  <c r="E634" i="3"/>
  <c r="G624" i="3"/>
  <c r="F624" i="3"/>
  <c r="E624" i="3"/>
  <c r="G611" i="3"/>
  <c r="F611" i="3"/>
  <c r="E611" i="3"/>
  <c r="G599" i="3"/>
  <c r="F599" i="3"/>
  <c r="E599" i="3"/>
  <c r="G588" i="3"/>
  <c r="F588" i="3"/>
  <c r="E588" i="3"/>
  <c r="G579" i="3"/>
  <c r="F579" i="3"/>
  <c r="E579" i="3"/>
  <c r="G557" i="3"/>
  <c r="F557" i="3"/>
  <c r="E557" i="3"/>
  <c r="G541" i="3"/>
  <c r="F541" i="3"/>
  <c r="E541" i="3"/>
  <c r="G527" i="3"/>
  <c r="F527" i="3"/>
  <c r="E527" i="3"/>
  <c r="G522" i="3"/>
  <c r="F522" i="3"/>
  <c r="E522" i="3"/>
  <c r="G515" i="3"/>
  <c r="F515" i="3"/>
  <c r="E515" i="3"/>
  <c r="G498" i="3"/>
  <c r="F498" i="3"/>
  <c r="E498" i="3"/>
  <c r="G485" i="3"/>
  <c r="F485" i="3"/>
  <c r="E485" i="3"/>
  <c r="G478" i="3"/>
  <c r="F478" i="3"/>
  <c r="E478" i="3"/>
  <c r="G469" i="3"/>
  <c r="F469" i="3"/>
  <c r="E469" i="3"/>
  <c r="G448" i="3"/>
  <c r="F448" i="3"/>
  <c r="E448" i="3"/>
  <c r="G433" i="3"/>
  <c r="F433" i="3"/>
  <c r="E433" i="3"/>
  <c r="G419" i="3"/>
  <c r="F419" i="3"/>
  <c r="E419" i="3"/>
  <c r="G410" i="3"/>
  <c r="F410" i="3"/>
  <c r="E410" i="3"/>
  <c r="G380" i="3"/>
  <c r="F380" i="3"/>
  <c r="E380" i="3"/>
  <c r="G364" i="3"/>
  <c r="F364" i="3"/>
  <c r="E364" i="3"/>
  <c r="G351" i="3"/>
  <c r="F351" i="3"/>
  <c r="E351" i="3"/>
  <c r="G344" i="3"/>
  <c r="F344" i="3"/>
  <c r="E344" i="3"/>
  <c r="G326" i="3"/>
  <c r="F326" i="3"/>
  <c r="E326" i="3"/>
  <c r="G318" i="3"/>
  <c r="F318" i="3"/>
  <c r="E318" i="3"/>
  <c r="G297" i="3"/>
  <c r="F297" i="3"/>
  <c r="E297" i="3"/>
  <c r="G287" i="3"/>
  <c r="F287" i="3"/>
  <c r="E287" i="3"/>
  <c r="G277" i="3"/>
  <c r="F277" i="3"/>
  <c r="E277" i="3"/>
  <c r="G266" i="3"/>
  <c r="F266" i="3"/>
  <c r="E266" i="3"/>
  <c r="G256" i="3"/>
  <c r="F256" i="3"/>
  <c r="E256" i="3"/>
  <c r="G245" i="3"/>
  <c r="F245" i="3"/>
  <c r="E245" i="3"/>
  <c r="G240" i="3"/>
  <c r="F240" i="3"/>
  <c r="E240" i="3"/>
  <c r="G228" i="3"/>
  <c r="F228" i="3"/>
  <c r="E228" i="3"/>
  <c r="G217" i="3"/>
  <c r="F217" i="3"/>
  <c r="E217" i="3"/>
  <c r="G208" i="3"/>
  <c r="F208" i="3"/>
  <c r="E208" i="3"/>
  <c r="G197" i="3"/>
  <c r="F197" i="3"/>
  <c r="E197" i="3"/>
  <c r="G191" i="3"/>
  <c r="F191" i="3"/>
  <c r="E191" i="3"/>
  <c r="G174" i="3"/>
  <c r="F174" i="3"/>
  <c r="E174" i="3"/>
  <c r="G166" i="3"/>
  <c r="F166" i="3"/>
  <c r="E166" i="3"/>
  <c r="G161" i="3"/>
  <c r="F161" i="3"/>
  <c r="E161" i="3"/>
  <c r="G157" i="3"/>
  <c r="F157" i="3"/>
  <c r="E157" i="3"/>
  <c r="G145" i="3"/>
  <c r="F145" i="3"/>
  <c r="E145" i="3"/>
  <c r="G129" i="3"/>
  <c r="F129" i="3"/>
  <c r="E129" i="3"/>
  <c r="G126" i="3"/>
  <c r="F126" i="3"/>
  <c r="E126" i="3"/>
  <c r="G119" i="3"/>
  <c r="F119" i="3"/>
  <c r="E119" i="3"/>
  <c r="G113" i="3"/>
  <c r="F113" i="3"/>
  <c r="E113" i="3"/>
  <c r="G100" i="3"/>
  <c r="F100" i="3"/>
  <c r="E100" i="3"/>
  <c r="G91" i="3"/>
  <c r="F91" i="3"/>
  <c r="E91" i="3"/>
  <c r="G78" i="3"/>
  <c r="F78" i="3"/>
  <c r="E78" i="3"/>
  <c r="G54" i="3"/>
  <c r="F54" i="3"/>
  <c r="E54" i="3"/>
  <c r="G50" i="3"/>
  <c r="F50" i="3"/>
  <c r="E50" i="3"/>
  <c r="G37" i="3"/>
  <c r="F37" i="3"/>
  <c r="E37" i="3"/>
  <c r="G30" i="3"/>
  <c r="F30" i="3"/>
  <c r="E30" i="3"/>
  <c r="G8" i="3"/>
  <c r="F8" i="3"/>
  <c r="E8" i="3"/>
  <c r="H2109" i="2"/>
  <c r="H2104" i="2"/>
  <c r="H2096" i="2"/>
  <c r="H2090" i="2"/>
  <c r="H2086" i="2"/>
  <c r="H2079" i="2"/>
  <c r="H2069" i="2"/>
  <c r="H2065" i="2"/>
  <c r="H2058" i="2"/>
  <c r="H2046" i="2"/>
  <c r="H2038" i="2"/>
  <c r="H2023" i="2"/>
  <c r="H2013" i="2"/>
  <c r="H2002" i="2"/>
  <c r="H1996" i="2"/>
  <c r="H1984" i="2"/>
  <c r="H1977" i="2"/>
  <c r="H1971" i="2"/>
  <c r="H1964" i="2"/>
  <c r="H1957" i="2"/>
  <c r="H1948" i="2"/>
  <c r="H1937" i="2"/>
  <c r="H1931" i="2"/>
  <c r="H1925" i="2"/>
  <c r="H1920" i="2"/>
  <c r="H1910" i="2"/>
  <c r="H1899" i="2"/>
  <c r="H1890" i="2"/>
  <c r="H1884" i="2"/>
  <c r="H1876" i="2"/>
  <c r="H1865" i="2"/>
  <c r="H1849" i="2"/>
  <c r="H1833" i="2"/>
  <c r="H1825" i="2"/>
  <c r="H1818" i="2"/>
  <c r="H1809" i="2"/>
  <c r="H1801" i="2"/>
  <c r="H1790" i="2"/>
  <c r="H1781" i="2"/>
  <c r="H1770" i="2"/>
  <c r="H1759" i="2"/>
  <c r="H1749" i="2"/>
  <c r="H1740" i="2"/>
  <c r="H1726" i="2"/>
  <c r="H1721" i="2"/>
  <c r="H1709" i="2"/>
  <c r="H1701" i="2"/>
  <c r="H1696" i="2"/>
  <c r="H1691" i="2"/>
  <c r="H1686" i="2"/>
  <c r="H1680" i="2"/>
  <c r="H1673" i="2"/>
  <c r="H1666" i="2"/>
  <c r="H1654" i="2"/>
  <c r="H1649" i="2"/>
  <c r="H1643" i="2"/>
  <c r="H1636" i="2"/>
  <c r="H1624" i="2"/>
  <c r="H1589" i="2"/>
  <c r="H1582" i="2"/>
  <c r="H1569" i="2"/>
  <c r="H1536" i="2"/>
  <c r="H1523" i="2"/>
  <c r="H1506" i="2"/>
  <c r="H1498" i="2"/>
  <c r="H1492" i="2"/>
  <c r="H1486" i="2"/>
  <c r="H1442" i="2"/>
  <c r="H1428" i="2"/>
  <c r="H1421" i="2"/>
  <c r="H1400" i="2"/>
  <c r="H1395" i="2"/>
  <c r="H1390" i="2"/>
  <c r="H1381" i="2"/>
  <c r="H1372" i="2"/>
  <c r="H1358" i="2"/>
  <c r="H1352" i="2"/>
  <c r="H1341" i="2"/>
  <c r="H1336" i="2"/>
  <c r="H1332" i="2"/>
  <c r="H1325" i="2"/>
  <c r="H1316" i="2"/>
  <c r="H1303" i="2"/>
  <c r="H1292" i="2"/>
  <c r="H1281" i="2"/>
  <c r="H1271" i="2"/>
  <c r="H1261" i="2"/>
  <c r="H1256" i="2"/>
  <c r="H1221" i="2"/>
  <c r="H1214" i="2"/>
  <c r="H1198" i="2"/>
  <c r="H1169" i="2"/>
  <c r="H1159" i="2"/>
  <c r="H1153" i="2"/>
  <c r="H1147" i="2"/>
  <c r="H1135" i="2"/>
  <c r="H1120" i="2"/>
  <c r="H1110" i="2"/>
  <c r="H1102" i="2"/>
  <c r="H1096" i="2"/>
  <c r="H1091" i="2"/>
  <c r="H1085" i="2"/>
  <c r="H1074" i="2"/>
  <c r="H1062" i="2"/>
  <c r="H1057" i="2"/>
  <c r="H1047" i="2"/>
  <c r="H1038" i="2"/>
  <c r="H1024" i="2"/>
  <c r="H999" i="2"/>
  <c r="H982" i="2"/>
  <c r="H970" i="2"/>
  <c r="H956" i="2"/>
  <c r="H943" i="2"/>
  <c r="H934" i="2"/>
  <c r="H914" i="2"/>
  <c r="H905" i="2"/>
  <c r="H892" i="2"/>
  <c r="H885" i="2"/>
  <c r="H875" i="2"/>
  <c r="H856" i="2"/>
  <c r="H847" i="2"/>
  <c r="H838" i="2"/>
  <c r="H829" i="2"/>
  <c r="H820" i="2"/>
  <c r="H811" i="2"/>
  <c r="H801" i="2"/>
  <c r="H793" i="2"/>
  <c r="H784" i="2"/>
  <c r="H775" i="2"/>
  <c r="H762" i="2"/>
  <c r="H757" i="2"/>
  <c r="H743" i="2"/>
  <c r="H735" i="2"/>
  <c r="H727" i="2"/>
  <c r="H714" i="2"/>
  <c r="H710" i="2"/>
  <c r="H694" i="2"/>
  <c r="H685" i="2"/>
  <c r="H665" i="2"/>
  <c r="H652" i="2"/>
  <c r="H647" i="2"/>
  <c r="H634" i="2"/>
  <c r="H624" i="2"/>
  <c r="H611" i="2"/>
  <c r="H599" i="2"/>
  <c r="H588" i="2"/>
  <c r="H579" i="2"/>
  <c r="H557" i="2"/>
  <c r="H541" i="2"/>
  <c r="H527" i="2"/>
  <c r="H522" i="2"/>
  <c r="H515" i="2"/>
  <c r="H498" i="2"/>
  <c r="H485" i="2"/>
  <c r="H478" i="2"/>
  <c r="H469" i="2"/>
  <c r="H448" i="2"/>
  <c r="H433" i="2"/>
  <c r="H419" i="2"/>
  <c r="H410" i="2"/>
  <c r="H380" i="2"/>
  <c r="H364" i="2"/>
  <c r="H351" i="2"/>
  <c r="H344" i="2"/>
  <c r="H326" i="2"/>
  <c r="H318" i="2"/>
  <c r="H297" i="2"/>
  <c r="H287" i="2"/>
  <c r="H277" i="2"/>
  <c r="H266" i="2"/>
  <c r="H256" i="2"/>
  <c r="H245" i="2"/>
  <c r="H240" i="2"/>
  <c r="H228" i="2"/>
  <c r="H217" i="2"/>
  <c r="H208" i="2"/>
  <c r="H197" i="2"/>
  <c r="H191" i="2"/>
  <c r="H174" i="2"/>
  <c r="H166" i="2"/>
  <c r="H161" i="2"/>
  <c r="H157" i="2"/>
  <c r="H145" i="2"/>
  <c r="H129" i="2"/>
  <c r="H126" i="2"/>
  <c r="H119" i="2"/>
  <c r="H113" i="2"/>
  <c r="H100" i="2"/>
  <c r="H91" i="2"/>
  <c r="H78" i="2"/>
  <c r="H54" i="2"/>
  <c r="H50" i="2"/>
  <c r="H37" i="2"/>
  <c r="H30" i="2"/>
  <c r="H8" i="2"/>
  <c r="H2109" i="1"/>
  <c r="H2104" i="1"/>
  <c r="H2096" i="1"/>
  <c r="H2090" i="1"/>
  <c r="H2086" i="1"/>
  <c r="H2079" i="1"/>
  <c r="H2069" i="1"/>
  <c r="H2065" i="1"/>
  <c r="H2058" i="1"/>
  <c r="H2046" i="1"/>
  <c r="H2038" i="1"/>
  <c r="H2023" i="1"/>
  <c r="H2013" i="1"/>
  <c r="H2002" i="1"/>
  <c r="H1996" i="1"/>
  <c r="H1984" i="1"/>
  <c r="H1977" i="1"/>
  <c r="H1971" i="1"/>
  <c r="H1964" i="1"/>
  <c r="H1957" i="1"/>
  <c r="H1948" i="1"/>
  <c r="H1937" i="1"/>
  <c r="H1931" i="1"/>
  <c r="H1925" i="1"/>
  <c r="H1920" i="1"/>
  <c r="H1910" i="1"/>
  <c r="H1899" i="1"/>
  <c r="H1890" i="1"/>
  <c r="H1884" i="1"/>
  <c r="H1876" i="1"/>
  <c r="H1865" i="1"/>
  <c r="H1849" i="1"/>
  <c r="H1833" i="1"/>
  <c r="H1825" i="1"/>
  <c r="H1818" i="1"/>
  <c r="H1809" i="1"/>
  <c r="H1801" i="1"/>
  <c r="H1790" i="1"/>
  <c r="H1781" i="1"/>
  <c r="H1770" i="1"/>
  <c r="H1759" i="1"/>
  <c r="H1749" i="1"/>
  <c r="H1740" i="1"/>
  <c r="H1726" i="1"/>
  <c r="H1721" i="1"/>
  <c r="H1709" i="1"/>
  <c r="H1701" i="1"/>
  <c r="H1696" i="1"/>
  <c r="H1691" i="1"/>
  <c r="H1686" i="1"/>
  <c r="H1680" i="1"/>
  <c r="H1673" i="1"/>
  <c r="H1666" i="1"/>
  <c r="H1654" i="1"/>
  <c r="H1649" i="1"/>
  <c r="H1643" i="1"/>
  <c r="H1636" i="1"/>
  <c r="H1624" i="1"/>
  <c r="H1589" i="1"/>
  <c r="H1582" i="1"/>
  <c r="H1569" i="1"/>
  <c r="H1536" i="1"/>
  <c r="H1523" i="1"/>
  <c r="H1506" i="1"/>
  <c r="H1498" i="1"/>
  <c r="H1492" i="1"/>
  <c r="H1486" i="1"/>
  <c r="H1442" i="1"/>
  <c r="H1428" i="1"/>
  <c r="H1421" i="1"/>
  <c r="H1400" i="1"/>
  <c r="H1395" i="1"/>
  <c r="H1390" i="1"/>
  <c r="H1381" i="1"/>
  <c r="H1372" i="1"/>
  <c r="H1358" i="1"/>
  <c r="H1352" i="1"/>
  <c r="H1341" i="1"/>
  <c r="H1336" i="1"/>
  <c r="H1332" i="1"/>
  <c r="H1325" i="1"/>
  <c r="H1316" i="1"/>
  <c r="H1303" i="1"/>
  <c r="H1292" i="1"/>
  <c r="H1281" i="1"/>
  <c r="H1271" i="1"/>
  <c r="H1261" i="1"/>
  <c r="H1256" i="1"/>
  <c r="H1221" i="1"/>
  <c r="H1214" i="1"/>
  <c r="H1198" i="1"/>
  <c r="H1169" i="1"/>
  <c r="H1159" i="1"/>
  <c r="H1153" i="1"/>
  <c r="H1147" i="1"/>
  <c r="H1135" i="1"/>
  <c r="H1120" i="1"/>
  <c r="H1110" i="1"/>
  <c r="H1102" i="1"/>
  <c r="H1096" i="1"/>
  <c r="H1091" i="1"/>
  <c r="H1085" i="1"/>
  <c r="H1074" i="1"/>
  <c r="H1062" i="1"/>
  <c r="H1057" i="1"/>
  <c r="H1047" i="1"/>
  <c r="H1038" i="1"/>
  <c r="H1024" i="1"/>
  <c r="H999" i="1"/>
  <c r="H982" i="1"/>
  <c r="H970" i="1"/>
  <c r="H956" i="1"/>
  <c r="H943" i="1"/>
  <c r="H934" i="1"/>
  <c r="H914" i="1"/>
  <c r="H905" i="1"/>
  <c r="H892" i="1"/>
  <c r="H885" i="1"/>
  <c r="H875" i="1"/>
  <c r="H856" i="1"/>
  <c r="H847" i="1"/>
  <c r="H838" i="1"/>
  <c r="H829" i="1"/>
  <c r="H820" i="1"/>
  <c r="H811" i="1"/>
  <c r="H801" i="1"/>
  <c r="H793" i="1"/>
  <c r="H784" i="1"/>
  <c r="H775" i="1"/>
  <c r="H762" i="1"/>
  <c r="H757" i="1"/>
  <c r="H743" i="1"/>
  <c r="H735" i="1"/>
  <c r="H727" i="1"/>
  <c r="H714" i="1"/>
  <c r="H710" i="1"/>
  <c r="H694" i="1"/>
  <c r="H685" i="1"/>
  <c r="H665" i="1"/>
  <c r="H652" i="1"/>
  <c r="H647" i="1"/>
  <c r="H634" i="1"/>
  <c r="H624" i="1"/>
  <c r="H611" i="1"/>
  <c r="H599" i="1"/>
  <c r="H588" i="1"/>
  <c r="H579" i="1"/>
  <c r="H557" i="1"/>
  <c r="H541" i="1"/>
  <c r="H527" i="1"/>
  <c r="H522" i="1"/>
  <c r="H515" i="1"/>
  <c r="H498" i="1"/>
  <c r="H485" i="1"/>
  <c r="H478" i="1"/>
  <c r="H469" i="1"/>
  <c r="H448" i="1"/>
  <c r="H433" i="1"/>
  <c r="H419" i="1"/>
  <c r="H410" i="1"/>
  <c r="H380" i="1"/>
  <c r="H364" i="1"/>
  <c r="H351" i="1"/>
  <c r="H344" i="1"/>
  <c r="H326" i="1"/>
  <c r="H318" i="1"/>
  <c r="H297" i="1"/>
  <c r="H287" i="1"/>
  <c r="H277" i="1"/>
  <c r="H266" i="1"/>
  <c r="H256" i="1"/>
  <c r="H245" i="1"/>
  <c r="H240" i="1"/>
  <c r="H228" i="1"/>
  <c r="H217" i="1"/>
  <c r="H208" i="1"/>
  <c r="H197" i="1"/>
  <c r="H191" i="1"/>
  <c r="H174" i="1"/>
  <c r="H166" i="1"/>
  <c r="H161" i="1"/>
  <c r="H157" i="1"/>
  <c r="H145" i="1"/>
  <c r="H129" i="1"/>
  <c r="H126" i="1"/>
  <c r="H119" i="1"/>
  <c r="H113" i="1"/>
  <c r="H100" i="1"/>
  <c r="H91" i="1"/>
  <c r="H78" i="1"/>
  <c r="H54" i="1"/>
  <c r="H50" i="1"/>
  <c r="H37" i="1"/>
  <c r="H30" i="1"/>
  <c r="H8" i="1"/>
  <c r="E1685" i="3" l="1"/>
  <c r="G1399" i="3"/>
  <c r="H1700" i="2"/>
  <c r="H2095" i="2"/>
  <c r="H2078" i="2"/>
  <c r="H1725" i="2"/>
  <c r="H1623" i="2"/>
  <c r="H913" i="2"/>
  <c r="H1685" i="2"/>
  <c r="H633" i="2"/>
  <c r="H379" i="2"/>
  <c r="H2045" i="2"/>
  <c r="H1119" i="2"/>
  <c r="H1023" i="2"/>
  <c r="K5" i="12"/>
  <c r="C5" i="12"/>
  <c r="G5" i="12"/>
  <c r="H2095" i="1"/>
  <c r="H1399" i="1"/>
  <c r="H2078" i="1"/>
  <c r="H379" i="1"/>
  <c r="H1725" i="1"/>
  <c r="H1623" i="1"/>
  <c r="H913" i="1"/>
  <c r="H1685" i="1"/>
  <c r="H1023" i="1"/>
  <c r="H1302" i="1"/>
  <c r="H633" i="1"/>
  <c r="H1956" i="1"/>
  <c r="H1758" i="2"/>
  <c r="G2095" i="3"/>
  <c r="H1302" i="2"/>
  <c r="H1119" i="1"/>
  <c r="H497" i="1"/>
  <c r="H1758" i="1"/>
  <c r="H7" i="2"/>
  <c r="H1956" i="2"/>
  <c r="H1700" i="1"/>
  <c r="H783" i="1"/>
  <c r="H99" i="1"/>
  <c r="H497" i="2"/>
  <c r="H7" i="1"/>
  <c r="F2095" i="3"/>
  <c r="H1832" i="1"/>
  <c r="H1399" i="2"/>
  <c r="H1168" i="2"/>
  <c r="H99" i="2"/>
  <c r="H286" i="2"/>
  <c r="H783" i="2"/>
  <c r="H1832" i="2"/>
  <c r="H286" i="1"/>
  <c r="H1441" i="1"/>
  <c r="E2078" i="3"/>
  <c r="H1168" i="1"/>
  <c r="H2045" i="1"/>
  <c r="H1441" i="2"/>
  <c r="B4" i="13"/>
  <c r="H6" i="5"/>
  <c r="H6" i="25"/>
  <c r="H6" i="3"/>
  <c r="G1725" i="3"/>
  <c r="F2078" i="3"/>
  <c r="F1119" i="3"/>
  <c r="G1623" i="3"/>
  <c r="G913" i="3"/>
  <c r="G1685" i="3"/>
  <c r="F1700" i="3"/>
  <c r="E1725" i="3"/>
  <c r="G1023" i="3"/>
  <c r="E1399" i="3"/>
  <c r="G1832" i="3"/>
  <c r="G2078" i="3"/>
  <c r="E2095" i="3"/>
  <c r="E1023" i="3"/>
  <c r="F1623" i="3"/>
  <c r="E1623" i="3"/>
  <c r="F633" i="3"/>
  <c r="E286" i="3"/>
  <c r="F497" i="3"/>
  <c r="E1700" i="3"/>
  <c r="F2045" i="3"/>
  <c r="E7" i="3"/>
  <c r="E913" i="3"/>
  <c r="E1832" i="3"/>
  <c r="G99" i="3"/>
  <c r="E497" i="3"/>
  <c r="G633" i="3"/>
  <c r="E1302" i="3"/>
  <c r="F1832" i="3"/>
  <c r="G1956" i="3"/>
  <c r="F7" i="3"/>
  <c r="G379" i="3"/>
  <c r="G497" i="3"/>
  <c r="E633" i="3"/>
  <c r="E1168" i="3"/>
  <c r="G7" i="3"/>
  <c r="F1023" i="3"/>
  <c r="F1168" i="3"/>
  <c r="G1168" i="3"/>
  <c r="E1441" i="3"/>
  <c r="F1441" i="3"/>
  <c r="F1685" i="3"/>
  <c r="F286" i="3"/>
  <c r="E783" i="3"/>
  <c r="G1700" i="3"/>
  <c r="E2045" i="3"/>
  <c r="G286" i="3"/>
  <c r="F379" i="3"/>
  <c r="E379" i="3"/>
  <c r="F783" i="3"/>
  <c r="F913" i="3"/>
  <c r="G1119" i="3"/>
  <c r="G1441" i="3"/>
  <c r="E99" i="3"/>
  <c r="G783" i="3"/>
  <c r="E1119" i="3"/>
  <c r="F1302" i="3"/>
  <c r="F1399" i="3"/>
  <c r="F1725" i="3"/>
  <c r="E1758" i="3"/>
  <c r="G1758" i="3"/>
  <c r="F1758" i="3"/>
  <c r="E1956" i="3"/>
  <c r="G2045" i="3"/>
  <c r="F99" i="3"/>
  <c r="G1302" i="3"/>
  <c r="F1956" i="3"/>
  <c r="H6" i="1" l="1"/>
  <c r="H6" i="2"/>
  <c r="F6" i="3"/>
  <c r="G6" i="3"/>
  <c r="E6" i="3"/>
</calcChain>
</file>

<file path=xl/sharedStrings.xml><?xml version="1.0" encoding="utf-8"?>
<sst xmlns="http://schemas.openxmlformats.org/spreadsheetml/2006/main" count="36997" uniqueCount="4610">
  <si>
    <t>Ubigeo</t>
  </si>
  <si>
    <t>Departamento / Provincia / Distrito</t>
  </si>
  <si>
    <t>000000</t>
  </si>
  <si>
    <t>Perú</t>
  </si>
  <si>
    <t>010000</t>
  </si>
  <si>
    <t>Amazonas</t>
  </si>
  <si>
    <t>010100</t>
  </si>
  <si>
    <t>Chachapoyas</t>
  </si>
  <si>
    <t>010101</t>
  </si>
  <si>
    <t>010102</t>
  </si>
  <si>
    <t>Asunción</t>
  </si>
  <si>
    <t>010103</t>
  </si>
  <si>
    <t>Balsas</t>
  </si>
  <si>
    <t>010104</t>
  </si>
  <si>
    <t>Cheto</t>
  </si>
  <si>
    <t>010105</t>
  </si>
  <si>
    <t>Chiliquin</t>
  </si>
  <si>
    <t>010106</t>
  </si>
  <si>
    <t>Chuquibamba</t>
  </si>
  <si>
    <t>010107</t>
  </si>
  <si>
    <t>Granada</t>
  </si>
  <si>
    <t>010108</t>
  </si>
  <si>
    <t>Huancas</t>
  </si>
  <si>
    <t>010109</t>
  </si>
  <si>
    <t>La Jalca</t>
  </si>
  <si>
    <t>010110</t>
  </si>
  <si>
    <t>Leimebamba</t>
  </si>
  <si>
    <t>010111</t>
  </si>
  <si>
    <t>Levanto</t>
  </si>
  <si>
    <t>010112</t>
  </si>
  <si>
    <t>Magdalena</t>
  </si>
  <si>
    <t>010113</t>
  </si>
  <si>
    <t>Mariscal Castilla</t>
  </si>
  <si>
    <t>010114</t>
  </si>
  <si>
    <t>Molinopampa</t>
  </si>
  <si>
    <t>010115</t>
  </si>
  <si>
    <t>Montevideo</t>
  </si>
  <si>
    <t>010116</t>
  </si>
  <si>
    <t>Olleros</t>
  </si>
  <si>
    <t>010117</t>
  </si>
  <si>
    <t>Quinjalca</t>
  </si>
  <si>
    <t>010118</t>
  </si>
  <si>
    <t>San Francisco de Daguas</t>
  </si>
  <si>
    <t>010119</t>
  </si>
  <si>
    <t>San Isidro de Maino</t>
  </si>
  <si>
    <t>010120</t>
  </si>
  <si>
    <t>Soloco</t>
  </si>
  <si>
    <t>010121</t>
  </si>
  <si>
    <t>Sonche</t>
  </si>
  <si>
    <t>010200</t>
  </si>
  <si>
    <t>Bagua</t>
  </si>
  <si>
    <t>010201</t>
  </si>
  <si>
    <t>010202</t>
  </si>
  <si>
    <t>Aramango</t>
  </si>
  <si>
    <t>010203</t>
  </si>
  <si>
    <t>Copallin</t>
  </si>
  <si>
    <t>010204</t>
  </si>
  <si>
    <t>El Parco</t>
  </si>
  <si>
    <t>010205</t>
  </si>
  <si>
    <t>Imaza</t>
  </si>
  <si>
    <t>010206</t>
  </si>
  <si>
    <t>La Peca</t>
  </si>
  <si>
    <t>010300</t>
  </si>
  <si>
    <t>Bongará</t>
  </si>
  <si>
    <t>010301</t>
  </si>
  <si>
    <t>Jumbilla</t>
  </si>
  <si>
    <t>010302</t>
  </si>
  <si>
    <t>Chisquilla</t>
  </si>
  <si>
    <t>010303</t>
  </si>
  <si>
    <t>Churuja</t>
  </si>
  <si>
    <t>010304</t>
  </si>
  <si>
    <t>Corosha</t>
  </si>
  <si>
    <t>010305</t>
  </si>
  <si>
    <t>Cuispes</t>
  </si>
  <si>
    <t>010306</t>
  </si>
  <si>
    <t>Florida</t>
  </si>
  <si>
    <t>010307</t>
  </si>
  <si>
    <t>Jazan</t>
  </si>
  <si>
    <t>010308</t>
  </si>
  <si>
    <t>Recta</t>
  </si>
  <si>
    <t>010309</t>
  </si>
  <si>
    <t>San Carlos</t>
  </si>
  <si>
    <t>010310</t>
  </si>
  <si>
    <t>Shipasbamba</t>
  </si>
  <si>
    <t>010311</t>
  </si>
  <si>
    <t>Valera</t>
  </si>
  <si>
    <t>010312</t>
  </si>
  <si>
    <t>Yambrasbamba</t>
  </si>
  <si>
    <t>010400</t>
  </si>
  <si>
    <t>Condorcanqui</t>
  </si>
  <si>
    <t>010401</t>
  </si>
  <si>
    <t>Nieva</t>
  </si>
  <si>
    <t>010402</t>
  </si>
  <si>
    <t>El Cenepa</t>
  </si>
  <si>
    <t>010403</t>
  </si>
  <si>
    <t>Río Santiago</t>
  </si>
  <si>
    <t>010500</t>
  </si>
  <si>
    <t>Luya</t>
  </si>
  <si>
    <t>010501</t>
  </si>
  <si>
    <t>Lamud</t>
  </si>
  <si>
    <t>010502</t>
  </si>
  <si>
    <t>Camporredondo</t>
  </si>
  <si>
    <t>010503</t>
  </si>
  <si>
    <t>Cocabamba</t>
  </si>
  <si>
    <t>010504</t>
  </si>
  <si>
    <t>Colcamar</t>
  </si>
  <si>
    <t>010505</t>
  </si>
  <si>
    <t>Conila</t>
  </si>
  <si>
    <t>010506</t>
  </si>
  <si>
    <t>Inguilpata</t>
  </si>
  <si>
    <t>010507</t>
  </si>
  <si>
    <t>Longuita</t>
  </si>
  <si>
    <t>010508</t>
  </si>
  <si>
    <t>Lonya Chico</t>
  </si>
  <si>
    <t>010509</t>
  </si>
  <si>
    <t>010510</t>
  </si>
  <si>
    <t>Luya Viejo</t>
  </si>
  <si>
    <t>010511</t>
  </si>
  <si>
    <t>María</t>
  </si>
  <si>
    <t>010512</t>
  </si>
  <si>
    <t>Ocalli</t>
  </si>
  <si>
    <t>010513</t>
  </si>
  <si>
    <t>Ocumal</t>
  </si>
  <si>
    <t>010514</t>
  </si>
  <si>
    <t>Pisuquia</t>
  </si>
  <si>
    <t>010515</t>
  </si>
  <si>
    <t>Providencia</t>
  </si>
  <si>
    <t>010516</t>
  </si>
  <si>
    <t>San Cristóbal</t>
  </si>
  <si>
    <t>010517</t>
  </si>
  <si>
    <t>San Francisco de Yeso</t>
  </si>
  <si>
    <t>010518</t>
  </si>
  <si>
    <t>San Jerónimo</t>
  </si>
  <si>
    <t>010519</t>
  </si>
  <si>
    <t>San Juan de Lopecancha</t>
  </si>
  <si>
    <t>010520</t>
  </si>
  <si>
    <t>Santa Catalina</t>
  </si>
  <si>
    <t>010521</t>
  </si>
  <si>
    <t>Santo Tomás</t>
  </si>
  <si>
    <t>010522</t>
  </si>
  <si>
    <t>Tingo</t>
  </si>
  <si>
    <t>010523</t>
  </si>
  <si>
    <t>Trita</t>
  </si>
  <si>
    <t>010600</t>
  </si>
  <si>
    <t>Rodríguez de Mendoza</t>
  </si>
  <si>
    <t>010601</t>
  </si>
  <si>
    <t>San Nicolás</t>
  </si>
  <si>
    <t>010602</t>
  </si>
  <si>
    <t>Chirimoto</t>
  </si>
  <si>
    <t>010603</t>
  </si>
  <si>
    <t>Cochamal</t>
  </si>
  <si>
    <t>010604</t>
  </si>
  <si>
    <t>Huambo</t>
  </si>
  <si>
    <t>010605</t>
  </si>
  <si>
    <t>Limabamba</t>
  </si>
  <si>
    <t>010606</t>
  </si>
  <si>
    <t>Longar</t>
  </si>
  <si>
    <t>010607</t>
  </si>
  <si>
    <t>Mariscal Benavides</t>
  </si>
  <si>
    <t>010608</t>
  </si>
  <si>
    <t>Milpuc</t>
  </si>
  <si>
    <t>010609</t>
  </si>
  <si>
    <t>Omia</t>
  </si>
  <si>
    <t>010610</t>
  </si>
  <si>
    <t>Santa Rosa</t>
  </si>
  <si>
    <t>010611</t>
  </si>
  <si>
    <t>Totora</t>
  </si>
  <si>
    <t>010612</t>
  </si>
  <si>
    <t>Vista Alegre</t>
  </si>
  <si>
    <t>010700</t>
  </si>
  <si>
    <t>Utcubamba</t>
  </si>
  <si>
    <t>010701</t>
  </si>
  <si>
    <t>Bagua Grande</t>
  </si>
  <si>
    <t>010702</t>
  </si>
  <si>
    <t>Cajaruro</t>
  </si>
  <si>
    <t>010703</t>
  </si>
  <si>
    <t>Cumba</t>
  </si>
  <si>
    <t>010704</t>
  </si>
  <si>
    <t>El Milagro</t>
  </si>
  <si>
    <t>010705</t>
  </si>
  <si>
    <t>Jamalca</t>
  </si>
  <si>
    <t>010706</t>
  </si>
  <si>
    <t>Lonya Grande</t>
  </si>
  <si>
    <t>010707</t>
  </si>
  <si>
    <t>Yamon</t>
  </si>
  <si>
    <t>020000</t>
  </si>
  <si>
    <t>Áncash</t>
  </si>
  <si>
    <t>020100</t>
  </si>
  <si>
    <t>Huaraz</t>
  </si>
  <si>
    <t>020101</t>
  </si>
  <si>
    <t>020102</t>
  </si>
  <si>
    <t>Cochabamba</t>
  </si>
  <si>
    <t>020103</t>
  </si>
  <si>
    <t>Colcabamba</t>
  </si>
  <si>
    <t>020104</t>
  </si>
  <si>
    <t>Huanchay</t>
  </si>
  <si>
    <t>020105</t>
  </si>
  <si>
    <t>Independencia</t>
  </si>
  <si>
    <t>020106</t>
  </si>
  <si>
    <t>Jangas</t>
  </si>
  <si>
    <t>020107</t>
  </si>
  <si>
    <t>La Libertad</t>
  </si>
  <si>
    <t>020108</t>
  </si>
  <si>
    <t>020109</t>
  </si>
  <si>
    <t>Pampas Grande</t>
  </si>
  <si>
    <t>020110</t>
  </si>
  <si>
    <t>Pariacoto</t>
  </si>
  <si>
    <t>020111</t>
  </si>
  <si>
    <t>Pira</t>
  </si>
  <si>
    <t>020112</t>
  </si>
  <si>
    <t>Tarica</t>
  </si>
  <si>
    <t>020200</t>
  </si>
  <si>
    <t>Aija</t>
  </si>
  <si>
    <t>020201</t>
  </si>
  <si>
    <t>020202</t>
  </si>
  <si>
    <t>Coris</t>
  </si>
  <si>
    <t>020203</t>
  </si>
  <si>
    <t>Huacllan</t>
  </si>
  <si>
    <t>020204</t>
  </si>
  <si>
    <t>La Merced</t>
  </si>
  <si>
    <t>020205</t>
  </si>
  <si>
    <t>Succha</t>
  </si>
  <si>
    <t>020300</t>
  </si>
  <si>
    <t>Antonio Raymondi</t>
  </si>
  <si>
    <t>020301</t>
  </si>
  <si>
    <t>Llamellin</t>
  </si>
  <si>
    <t>020302</t>
  </si>
  <si>
    <t>Aczo</t>
  </si>
  <si>
    <t>020303</t>
  </si>
  <si>
    <t>Chaccho</t>
  </si>
  <si>
    <t>020304</t>
  </si>
  <si>
    <t>Chingas</t>
  </si>
  <si>
    <t>020305</t>
  </si>
  <si>
    <t>Mirgas</t>
  </si>
  <si>
    <t>020306</t>
  </si>
  <si>
    <t>San Juan de Rontoy</t>
  </si>
  <si>
    <t>020400</t>
  </si>
  <si>
    <t>020401</t>
  </si>
  <si>
    <t>Chacas</t>
  </si>
  <si>
    <t>020402</t>
  </si>
  <si>
    <t>Acochaca</t>
  </si>
  <si>
    <t>020500</t>
  </si>
  <si>
    <t>Bolognesi</t>
  </si>
  <si>
    <t>020501</t>
  </si>
  <si>
    <t>Chiquian</t>
  </si>
  <si>
    <t>020502</t>
  </si>
  <si>
    <t>Abelardo Pardo Lezameta</t>
  </si>
  <si>
    <t>020503</t>
  </si>
  <si>
    <t>020504</t>
  </si>
  <si>
    <t>Aquia</t>
  </si>
  <si>
    <t>020505</t>
  </si>
  <si>
    <t>Cajacay</t>
  </si>
  <si>
    <t>020506</t>
  </si>
  <si>
    <t>Canis</t>
  </si>
  <si>
    <t>020507</t>
  </si>
  <si>
    <t>Colquioc</t>
  </si>
  <si>
    <t>020508</t>
  </si>
  <si>
    <t>Huallanca</t>
  </si>
  <si>
    <t>020509</t>
  </si>
  <si>
    <t>Huasta</t>
  </si>
  <si>
    <t>020510</t>
  </si>
  <si>
    <t>Huayllacayan</t>
  </si>
  <si>
    <t>020511</t>
  </si>
  <si>
    <t>La Primavera</t>
  </si>
  <si>
    <t>020512</t>
  </si>
  <si>
    <t>Mangas</t>
  </si>
  <si>
    <t>020513</t>
  </si>
  <si>
    <t>Pacllon</t>
  </si>
  <si>
    <t>020514</t>
  </si>
  <si>
    <t>San Miguel de Corpanqui</t>
  </si>
  <si>
    <t>020515</t>
  </si>
  <si>
    <t>Ticllos</t>
  </si>
  <si>
    <t>020600</t>
  </si>
  <si>
    <t>Carhuaz</t>
  </si>
  <si>
    <t>020601</t>
  </si>
  <si>
    <t>020602</t>
  </si>
  <si>
    <t>Acopampa</t>
  </si>
  <si>
    <t>020603</t>
  </si>
  <si>
    <t>Amashca</t>
  </si>
  <si>
    <t>020604</t>
  </si>
  <si>
    <t>Anta</t>
  </si>
  <si>
    <t>020605</t>
  </si>
  <si>
    <t>Ataquero</t>
  </si>
  <si>
    <t>020606</t>
  </si>
  <si>
    <t>Marcara</t>
  </si>
  <si>
    <t>020607</t>
  </si>
  <si>
    <t>Pariahuanca</t>
  </si>
  <si>
    <t>020608</t>
  </si>
  <si>
    <t>San Miguel de Aco</t>
  </si>
  <si>
    <t>020609</t>
  </si>
  <si>
    <t>Shilla</t>
  </si>
  <si>
    <t>020610</t>
  </si>
  <si>
    <t>Tinco</t>
  </si>
  <si>
    <t>020611</t>
  </si>
  <si>
    <t>Yungar</t>
  </si>
  <si>
    <t>020700</t>
  </si>
  <si>
    <t>Carlos F. Fitzcarrald</t>
  </si>
  <si>
    <t>020701</t>
  </si>
  <si>
    <t>San Luis</t>
  </si>
  <si>
    <t>020702</t>
  </si>
  <si>
    <t>020703</t>
  </si>
  <si>
    <t>Yauya</t>
  </si>
  <si>
    <t>020800</t>
  </si>
  <si>
    <t>Casma</t>
  </si>
  <si>
    <t>020801</t>
  </si>
  <si>
    <t>020802</t>
  </si>
  <si>
    <t>Buena Vista Alta</t>
  </si>
  <si>
    <t>020803</t>
  </si>
  <si>
    <t>Comandante Noel</t>
  </si>
  <si>
    <t>020804</t>
  </si>
  <si>
    <t>Yautan</t>
  </si>
  <si>
    <t>020900</t>
  </si>
  <si>
    <t>Corongo</t>
  </si>
  <si>
    <t>020901</t>
  </si>
  <si>
    <t>020902</t>
  </si>
  <si>
    <t>Aco</t>
  </si>
  <si>
    <t>020903</t>
  </si>
  <si>
    <t>Bambas</t>
  </si>
  <si>
    <t>020904</t>
  </si>
  <si>
    <t>Cusca</t>
  </si>
  <si>
    <t>020905</t>
  </si>
  <si>
    <t>La Pampa</t>
  </si>
  <si>
    <t>020906</t>
  </si>
  <si>
    <t>Yanac</t>
  </si>
  <si>
    <t>020907</t>
  </si>
  <si>
    <t>Yupan</t>
  </si>
  <si>
    <t>021000</t>
  </si>
  <si>
    <t>Huari</t>
  </si>
  <si>
    <t>021001</t>
  </si>
  <si>
    <t>021002</t>
  </si>
  <si>
    <t>Anra</t>
  </si>
  <si>
    <t>021003</t>
  </si>
  <si>
    <t>Cajay</t>
  </si>
  <si>
    <t>021004</t>
  </si>
  <si>
    <t>Chavín de Huántar</t>
  </si>
  <si>
    <t>021005</t>
  </si>
  <si>
    <t>Huacachi</t>
  </si>
  <si>
    <t>021006</t>
  </si>
  <si>
    <t>Huacchis</t>
  </si>
  <si>
    <t>021007</t>
  </si>
  <si>
    <t>Huachis</t>
  </si>
  <si>
    <t>021008</t>
  </si>
  <si>
    <t>Huántar</t>
  </si>
  <si>
    <t>021009</t>
  </si>
  <si>
    <t>Masin</t>
  </si>
  <si>
    <t>021010</t>
  </si>
  <si>
    <t>Paucas</t>
  </si>
  <si>
    <t>021011</t>
  </si>
  <si>
    <t>Ponto</t>
  </si>
  <si>
    <t>021012</t>
  </si>
  <si>
    <t>Rahuapampa</t>
  </si>
  <si>
    <t>021013</t>
  </si>
  <si>
    <t>Rapayan</t>
  </si>
  <si>
    <t>021014</t>
  </si>
  <si>
    <t>San Marcos</t>
  </si>
  <si>
    <t>021015</t>
  </si>
  <si>
    <t>San Pedro de Chana</t>
  </si>
  <si>
    <t>021016</t>
  </si>
  <si>
    <t>Uco</t>
  </si>
  <si>
    <t>021100</t>
  </si>
  <si>
    <t>Huarmey</t>
  </si>
  <si>
    <t>021101</t>
  </si>
  <si>
    <t>021102</t>
  </si>
  <si>
    <t>Cochapeti</t>
  </si>
  <si>
    <t>021103</t>
  </si>
  <si>
    <t>Culebras</t>
  </si>
  <si>
    <t>021104</t>
  </si>
  <si>
    <t>Huayan</t>
  </si>
  <si>
    <t>021105</t>
  </si>
  <si>
    <t>Malvas</t>
  </si>
  <si>
    <t>021200</t>
  </si>
  <si>
    <t>Huaylas</t>
  </si>
  <si>
    <t>021201</t>
  </si>
  <si>
    <t>Caraz</t>
  </si>
  <si>
    <t>021202</t>
  </si>
  <si>
    <t>021203</t>
  </si>
  <si>
    <t>Huata</t>
  </si>
  <si>
    <t>021204</t>
  </si>
  <si>
    <t>021205</t>
  </si>
  <si>
    <t>Mato</t>
  </si>
  <si>
    <t>021206</t>
  </si>
  <si>
    <t>Pamparomas</t>
  </si>
  <si>
    <t>021207</t>
  </si>
  <si>
    <t>Pueblo Libre</t>
  </si>
  <si>
    <t>021208</t>
  </si>
  <si>
    <t>Santa Cruz</t>
  </si>
  <si>
    <t>021209</t>
  </si>
  <si>
    <t>Santo Toribio</t>
  </si>
  <si>
    <t>021210</t>
  </si>
  <si>
    <t>Yuracmarca</t>
  </si>
  <si>
    <t>021300</t>
  </si>
  <si>
    <t>Mariscal Luzuriaga</t>
  </si>
  <si>
    <t>021301</t>
  </si>
  <si>
    <t>Piscobamba</t>
  </si>
  <si>
    <t>021302</t>
  </si>
  <si>
    <t>Casca</t>
  </si>
  <si>
    <t>021303</t>
  </si>
  <si>
    <t>Eleazar Guzmán Barrón</t>
  </si>
  <si>
    <t>021304</t>
  </si>
  <si>
    <t>Fidel Olivas Escudero</t>
  </si>
  <si>
    <t>021305</t>
  </si>
  <si>
    <t>Llama</t>
  </si>
  <si>
    <t>021306</t>
  </si>
  <si>
    <t>Llumpa</t>
  </si>
  <si>
    <t>021307</t>
  </si>
  <si>
    <t>Lucma</t>
  </si>
  <si>
    <t>021308</t>
  </si>
  <si>
    <t>Musga</t>
  </si>
  <si>
    <t>021400</t>
  </si>
  <si>
    <t>Ocros</t>
  </si>
  <si>
    <t>021401</t>
  </si>
  <si>
    <t>021402</t>
  </si>
  <si>
    <t>Acas</t>
  </si>
  <si>
    <t>021403</t>
  </si>
  <si>
    <t>Cajamarquilla</t>
  </si>
  <si>
    <t>021404</t>
  </si>
  <si>
    <t>Carhuapampa</t>
  </si>
  <si>
    <t>021405</t>
  </si>
  <si>
    <t>Cochas</t>
  </si>
  <si>
    <t>021406</t>
  </si>
  <si>
    <t>Congas</t>
  </si>
  <si>
    <t>021407</t>
  </si>
  <si>
    <t>Llipa</t>
  </si>
  <si>
    <t>021408</t>
  </si>
  <si>
    <t>San Cristóbal de Rajan</t>
  </si>
  <si>
    <t>021409</t>
  </si>
  <si>
    <t>San Pedro</t>
  </si>
  <si>
    <t>021410</t>
  </si>
  <si>
    <t>Santiago de Chilcas</t>
  </si>
  <si>
    <t>021500</t>
  </si>
  <si>
    <t>Pallasca</t>
  </si>
  <si>
    <t>021501</t>
  </si>
  <si>
    <t>Cabana</t>
  </si>
  <si>
    <t>021502</t>
  </si>
  <si>
    <t>021503</t>
  </si>
  <si>
    <t>Conchucos</t>
  </si>
  <si>
    <t>021504</t>
  </si>
  <si>
    <t>Huacaschuque</t>
  </si>
  <si>
    <t>021505</t>
  </si>
  <si>
    <t>Huandoval</t>
  </si>
  <si>
    <t>021506</t>
  </si>
  <si>
    <t>Lacabamba</t>
  </si>
  <si>
    <t>021507</t>
  </si>
  <si>
    <t>Llapo</t>
  </si>
  <si>
    <t>021508</t>
  </si>
  <si>
    <t>021509</t>
  </si>
  <si>
    <t>Pampas</t>
  </si>
  <si>
    <t>021510</t>
  </si>
  <si>
    <t>021511</t>
  </si>
  <si>
    <t>Tauca</t>
  </si>
  <si>
    <t>021600</t>
  </si>
  <si>
    <t>Pomabamba</t>
  </si>
  <si>
    <t>021601</t>
  </si>
  <si>
    <t>021602</t>
  </si>
  <si>
    <t>Huayllan</t>
  </si>
  <si>
    <t>021603</t>
  </si>
  <si>
    <t>Parobamba</t>
  </si>
  <si>
    <t>021604</t>
  </si>
  <si>
    <t>Quinuabamba</t>
  </si>
  <si>
    <t>021700</t>
  </si>
  <si>
    <t>Recuay</t>
  </si>
  <si>
    <t>021701</t>
  </si>
  <si>
    <t>021702</t>
  </si>
  <si>
    <t>Catac</t>
  </si>
  <si>
    <t>021703</t>
  </si>
  <si>
    <t>Cotaparaco</t>
  </si>
  <si>
    <t>021704</t>
  </si>
  <si>
    <t>Huayllapampa</t>
  </si>
  <si>
    <t>021705</t>
  </si>
  <si>
    <t>Llacllin</t>
  </si>
  <si>
    <t>021706</t>
  </si>
  <si>
    <t>Marca</t>
  </si>
  <si>
    <t>021707</t>
  </si>
  <si>
    <t>Pampas Chico</t>
  </si>
  <si>
    <t>021708</t>
  </si>
  <si>
    <t>Pararin</t>
  </si>
  <si>
    <t>021709</t>
  </si>
  <si>
    <t>Tapacocha</t>
  </si>
  <si>
    <t>021710</t>
  </si>
  <si>
    <t>Ticapampa</t>
  </si>
  <si>
    <t>021800</t>
  </si>
  <si>
    <t>Santa</t>
  </si>
  <si>
    <t>021801</t>
  </si>
  <si>
    <t>Chimbote</t>
  </si>
  <si>
    <t>021802</t>
  </si>
  <si>
    <t>Cáceres del Perú</t>
  </si>
  <si>
    <t>021803</t>
  </si>
  <si>
    <t>Coishco</t>
  </si>
  <si>
    <t>021804</t>
  </si>
  <si>
    <t>Macate</t>
  </si>
  <si>
    <t>021805</t>
  </si>
  <si>
    <t>Moro</t>
  </si>
  <si>
    <t>021806</t>
  </si>
  <si>
    <t>Nepeña</t>
  </si>
  <si>
    <t>021807</t>
  </si>
  <si>
    <t>Samanco</t>
  </si>
  <si>
    <t>021808</t>
  </si>
  <si>
    <t>021809</t>
  </si>
  <si>
    <t>Nuevo Chimbote</t>
  </si>
  <si>
    <t>021900</t>
  </si>
  <si>
    <t>Sihuas</t>
  </si>
  <si>
    <t>021901</t>
  </si>
  <si>
    <t>021902</t>
  </si>
  <si>
    <t>Acobamba</t>
  </si>
  <si>
    <t>021903</t>
  </si>
  <si>
    <t>Alfonso Ugarte</t>
  </si>
  <si>
    <t>021904</t>
  </si>
  <si>
    <t>Cashapampa</t>
  </si>
  <si>
    <t>021905</t>
  </si>
  <si>
    <t>Chingalpo</t>
  </si>
  <si>
    <t>021906</t>
  </si>
  <si>
    <t>Huayllabamba</t>
  </si>
  <si>
    <t>021907</t>
  </si>
  <si>
    <t>Quiches</t>
  </si>
  <si>
    <t>021908</t>
  </si>
  <si>
    <t>Ragash</t>
  </si>
  <si>
    <t>021909</t>
  </si>
  <si>
    <t>San Juan</t>
  </si>
  <si>
    <t>021910</t>
  </si>
  <si>
    <t>Sicsibamba</t>
  </si>
  <si>
    <t>022000</t>
  </si>
  <si>
    <t>Yungay</t>
  </si>
  <si>
    <t>022001</t>
  </si>
  <si>
    <t>022002</t>
  </si>
  <si>
    <t>Cascapara</t>
  </si>
  <si>
    <t>022003</t>
  </si>
  <si>
    <t>Mancos</t>
  </si>
  <si>
    <t>022004</t>
  </si>
  <si>
    <t>Matacoto</t>
  </si>
  <si>
    <t>022005</t>
  </si>
  <si>
    <t>Quillo</t>
  </si>
  <si>
    <t>022006</t>
  </si>
  <si>
    <t>Ranrahirca</t>
  </si>
  <si>
    <t>022007</t>
  </si>
  <si>
    <t>Shupluy</t>
  </si>
  <si>
    <t>022008</t>
  </si>
  <si>
    <t>Yanama</t>
  </si>
  <si>
    <t>030000</t>
  </si>
  <si>
    <t>Apurímac</t>
  </si>
  <si>
    <t>030100</t>
  </si>
  <si>
    <t>Abancay</t>
  </si>
  <si>
    <t>030101</t>
  </si>
  <si>
    <t>030102</t>
  </si>
  <si>
    <t>Chacoche</t>
  </si>
  <si>
    <t>030103</t>
  </si>
  <si>
    <t>Circa</t>
  </si>
  <si>
    <t>030104</t>
  </si>
  <si>
    <t>Curahuasi</t>
  </si>
  <si>
    <t>030105</t>
  </si>
  <si>
    <t>Huanipaca</t>
  </si>
  <si>
    <t>030106</t>
  </si>
  <si>
    <t>Lambrama</t>
  </si>
  <si>
    <t>030107</t>
  </si>
  <si>
    <t>Pichirhua</t>
  </si>
  <si>
    <t>030108</t>
  </si>
  <si>
    <t>San Pedro de Cachora</t>
  </si>
  <si>
    <t>030109</t>
  </si>
  <si>
    <t>Tamburco</t>
  </si>
  <si>
    <t>030200</t>
  </si>
  <si>
    <t>Andahuaylas</t>
  </si>
  <si>
    <t>030201</t>
  </si>
  <si>
    <t>030202</t>
  </si>
  <si>
    <t>Andarapa</t>
  </si>
  <si>
    <t>030203</t>
  </si>
  <si>
    <t>Chiara</t>
  </si>
  <si>
    <t>030204</t>
  </si>
  <si>
    <t>Huancarama</t>
  </si>
  <si>
    <t>030205</t>
  </si>
  <si>
    <t>Huancaray</t>
  </si>
  <si>
    <t>030206</t>
  </si>
  <si>
    <t>Huayana</t>
  </si>
  <si>
    <t>030207</t>
  </si>
  <si>
    <t>Kishuara</t>
  </si>
  <si>
    <t>030208</t>
  </si>
  <si>
    <t>Pacobamba</t>
  </si>
  <si>
    <t>030209</t>
  </si>
  <si>
    <t>Pacucha</t>
  </si>
  <si>
    <t>030210</t>
  </si>
  <si>
    <t>Pampachiri</t>
  </si>
  <si>
    <t>030211</t>
  </si>
  <si>
    <t>Pomacocha</t>
  </si>
  <si>
    <t>030212</t>
  </si>
  <si>
    <t>San Antonio de Cachi</t>
  </si>
  <si>
    <t>030213</t>
  </si>
  <si>
    <t>030214</t>
  </si>
  <si>
    <t>San Miguel de Chaccrampa</t>
  </si>
  <si>
    <t>030215</t>
  </si>
  <si>
    <t>Santa María de Chicmo</t>
  </si>
  <si>
    <t>030216</t>
  </si>
  <si>
    <t>Talavera</t>
  </si>
  <si>
    <t>030217</t>
  </si>
  <si>
    <t>Tumay Huaraca</t>
  </si>
  <si>
    <t>030218</t>
  </si>
  <si>
    <t>Turpo</t>
  </si>
  <si>
    <t>030219</t>
  </si>
  <si>
    <t>Kaquiabamba</t>
  </si>
  <si>
    <t>030220</t>
  </si>
  <si>
    <t>José María Arguedas</t>
  </si>
  <si>
    <t>030300</t>
  </si>
  <si>
    <t>Antabamba</t>
  </si>
  <si>
    <t>030301</t>
  </si>
  <si>
    <t>030302</t>
  </si>
  <si>
    <t>El Oro</t>
  </si>
  <si>
    <t>030303</t>
  </si>
  <si>
    <t>Huaquirca</t>
  </si>
  <si>
    <t>030304</t>
  </si>
  <si>
    <t>Juan Espinoza Medrano</t>
  </si>
  <si>
    <t>030305</t>
  </si>
  <si>
    <t>Oropesa</t>
  </si>
  <si>
    <t>030306</t>
  </si>
  <si>
    <t>Pachaconas</t>
  </si>
  <si>
    <t>030307</t>
  </si>
  <si>
    <t>Sabaino</t>
  </si>
  <si>
    <t>030400</t>
  </si>
  <si>
    <t>Aymaraes</t>
  </si>
  <si>
    <t>030401</t>
  </si>
  <si>
    <t>Chalhuanca</t>
  </si>
  <si>
    <t>030402</t>
  </si>
  <si>
    <t>Capaya</t>
  </si>
  <si>
    <t>030403</t>
  </si>
  <si>
    <t>Caraybamba</t>
  </si>
  <si>
    <t>030404</t>
  </si>
  <si>
    <t>Chapimarca</t>
  </si>
  <si>
    <t>030405</t>
  </si>
  <si>
    <t>030406</t>
  </si>
  <si>
    <t>Cotaruse</t>
  </si>
  <si>
    <t>030407</t>
  </si>
  <si>
    <t>Ihuayllo</t>
  </si>
  <si>
    <t>030408</t>
  </si>
  <si>
    <t>Justo Apu Sahuaraura</t>
  </si>
  <si>
    <t>030409</t>
  </si>
  <si>
    <t>Lucre</t>
  </si>
  <si>
    <t>030410</t>
  </si>
  <si>
    <t>Pocohuanca</t>
  </si>
  <si>
    <t>030411</t>
  </si>
  <si>
    <t>San Juan de Chacña</t>
  </si>
  <si>
    <t>030412</t>
  </si>
  <si>
    <t>Sañayca</t>
  </si>
  <si>
    <t>030413</t>
  </si>
  <si>
    <t>Soraya</t>
  </si>
  <si>
    <t>030414</t>
  </si>
  <si>
    <t>Tapairihua</t>
  </si>
  <si>
    <t>030415</t>
  </si>
  <si>
    <t>Tintay</t>
  </si>
  <si>
    <t>030416</t>
  </si>
  <si>
    <t>Toraya</t>
  </si>
  <si>
    <t>030417</t>
  </si>
  <si>
    <t>Yanaca</t>
  </si>
  <si>
    <t>030500</t>
  </si>
  <si>
    <t>Cotabambas</t>
  </si>
  <si>
    <t>030501</t>
  </si>
  <si>
    <t>Tambobamba</t>
  </si>
  <si>
    <t>030502</t>
  </si>
  <si>
    <t>030503</t>
  </si>
  <si>
    <t>Coyllurqui</t>
  </si>
  <si>
    <t>030504</t>
  </si>
  <si>
    <t>Haquira</t>
  </si>
  <si>
    <t>030505</t>
  </si>
  <si>
    <t>Mara</t>
  </si>
  <si>
    <t>030506</t>
  </si>
  <si>
    <t>Challhuahuacho</t>
  </si>
  <si>
    <t>030600</t>
  </si>
  <si>
    <t>Chincheros</t>
  </si>
  <si>
    <t>030601</t>
  </si>
  <si>
    <t>030602</t>
  </si>
  <si>
    <t>Anco-Huallo</t>
  </si>
  <si>
    <t>030603</t>
  </si>
  <si>
    <t>Cocharcas</t>
  </si>
  <si>
    <t>030604</t>
  </si>
  <si>
    <t>Huaccana</t>
  </si>
  <si>
    <t>030605</t>
  </si>
  <si>
    <t>Ocobamba</t>
  </si>
  <si>
    <t>030606</t>
  </si>
  <si>
    <t>Ongoy</t>
  </si>
  <si>
    <t>030607</t>
  </si>
  <si>
    <t>Uranmarca</t>
  </si>
  <si>
    <t>030608</t>
  </si>
  <si>
    <t>Ranracancha</t>
  </si>
  <si>
    <t>030609</t>
  </si>
  <si>
    <t>Rocchacc</t>
  </si>
  <si>
    <t>030610</t>
  </si>
  <si>
    <t>El Porvenir</t>
  </si>
  <si>
    <t>030611</t>
  </si>
  <si>
    <t>Los Chankas</t>
  </si>
  <si>
    <t>030700</t>
  </si>
  <si>
    <t>Grau</t>
  </si>
  <si>
    <t>030701</t>
  </si>
  <si>
    <t>Chuquibambilla</t>
  </si>
  <si>
    <t>030702</t>
  </si>
  <si>
    <t>Curpahuasi</t>
  </si>
  <si>
    <t>030703</t>
  </si>
  <si>
    <t>Gamarra</t>
  </si>
  <si>
    <t>030704</t>
  </si>
  <si>
    <t>Huayllati</t>
  </si>
  <si>
    <t>030705</t>
  </si>
  <si>
    <t>Mamara</t>
  </si>
  <si>
    <t>030706</t>
  </si>
  <si>
    <t>Micaela Bastidas</t>
  </si>
  <si>
    <t>030707</t>
  </si>
  <si>
    <t>Pataypampa</t>
  </si>
  <si>
    <t>030708</t>
  </si>
  <si>
    <t>Progreso</t>
  </si>
  <si>
    <t>030709</t>
  </si>
  <si>
    <t>San Antonio</t>
  </si>
  <si>
    <t>030710</t>
  </si>
  <si>
    <t>030711</t>
  </si>
  <si>
    <t>Turpay</t>
  </si>
  <si>
    <t>030712</t>
  </si>
  <si>
    <t>Vilcabamba</t>
  </si>
  <si>
    <t>030713</t>
  </si>
  <si>
    <t>Virundo</t>
  </si>
  <si>
    <t>030714</t>
  </si>
  <si>
    <t>Curasco</t>
  </si>
  <si>
    <t>040000</t>
  </si>
  <si>
    <t>Arequipa</t>
  </si>
  <si>
    <t>040100</t>
  </si>
  <si>
    <t>040101</t>
  </si>
  <si>
    <t>040102</t>
  </si>
  <si>
    <t>Alto Selva Alegre</t>
  </si>
  <si>
    <t>040103</t>
  </si>
  <si>
    <t>Cayma</t>
  </si>
  <si>
    <t>040104</t>
  </si>
  <si>
    <t>Cerro Colorado</t>
  </si>
  <si>
    <t>040105</t>
  </si>
  <si>
    <t>Characato</t>
  </si>
  <si>
    <t>040106</t>
  </si>
  <si>
    <t>Chiguata</t>
  </si>
  <si>
    <t>040107</t>
  </si>
  <si>
    <t>Jacobo Hunter</t>
  </si>
  <si>
    <t>040108</t>
  </si>
  <si>
    <t>La Joya</t>
  </si>
  <si>
    <t>040109</t>
  </si>
  <si>
    <t>Mariano Melgar</t>
  </si>
  <si>
    <t>040110</t>
  </si>
  <si>
    <t>Miraflores</t>
  </si>
  <si>
    <t>040111</t>
  </si>
  <si>
    <t>Mollebaya</t>
  </si>
  <si>
    <t>040112</t>
  </si>
  <si>
    <t>Paucarpata</t>
  </si>
  <si>
    <t>040113</t>
  </si>
  <si>
    <t>Pocsi</t>
  </si>
  <si>
    <t>040114</t>
  </si>
  <si>
    <t>Polobaya</t>
  </si>
  <si>
    <t>040115</t>
  </si>
  <si>
    <t>Quequeña</t>
  </si>
  <si>
    <t>040116</t>
  </si>
  <si>
    <t>Sabandia</t>
  </si>
  <si>
    <t>040117</t>
  </si>
  <si>
    <t>Sachaca</t>
  </si>
  <si>
    <t>040118</t>
  </si>
  <si>
    <t>San Juan de Siguas</t>
  </si>
  <si>
    <t>040119</t>
  </si>
  <si>
    <t>San Juan de Tarucani</t>
  </si>
  <si>
    <t>040120</t>
  </si>
  <si>
    <t>Santa Isabel de Siguas</t>
  </si>
  <si>
    <t>040121</t>
  </si>
  <si>
    <t>Santa Rita de Siguas</t>
  </si>
  <si>
    <t>040122</t>
  </si>
  <si>
    <t>Socabaya</t>
  </si>
  <si>
    <t>040123</t>
  </si>
  <si>
    <t>Tiabaya</t>
  </si>
  <si>
    <t>040124</t>
  </si>
  <si>
    <t>Uchumayo</t>
  </si>
  <si>
    <t>040125</t>
  </si>
  <si>
    <t>Vítor</t>
  </si>
  <si>
    <t>040126</t>
  </si>
  <si>
    <t>Yanahuara</t>
  </si>
  <si>
    <t>040127</t>
  </si>
  <si>
    <t>Yarabamba</t>
  </si>
  <si>
    <t>040128</t>
  </si>
  <si>
    <t>Yura</t>
  </si>
  <si>
    <t>040129</t>
  </si>
  <si>
    <t>José Luis Bustamante y Rivero</t>
  </si>
  <si>
    <t>040200</t>
  </si>
  <si>
    <t>Camaná</t>
  </si>
  <si>
    <t>040201</t>
  </si>
  <si>
    <t>040202</t>
  </si>
  <si>
    <t>José María Químper</t>
  </si>
  <si>
    <t>040203</t>
  </si>
  <si>
    <t>Mariano Nicolás Valcárcel</t>
  </si>
  <si>
    <t>040204</t>
  </si>
  <si>
    <t>Mariscal Cáceres</t>
  </si>
  <si>
    <t>040205</t>
  </si>
  <si>
    <t>Nicolás de Piérola</t>
  </si>
  <si>
    <t>040206</t>
  </si>
  <si>
    <t>Ocoña</t>
  </si>
  <si>
    <t>040207</t>
  </si>
  <si>
    <t>Quilca</t>
  </si>
  <si>
    <t>040208</t>
  </si>
  <si>
    <t>Samuel Pastor</t>
  </si>
  <si>
    <t>040300</t>
  </si>
  <si>
    <t>Caravelí</t>
  </si>
  <si>
    <t>040301</t>
  </si>
  <si>
    <t>040302</t>
  </si>
  <si>
    <t>Acarí</t>
  </si>
  <si>
    <t>040303</t>
  </si>
  <si>
    <t>Atico</t>
  </si>
  <si>
    <t>040304</t>
  </si>
  <si>
    <t>Atiquipa</t>
  </si>
  <si>
    <t>040305</t>
  </si>
  <si>
    <t>Bella Unión</t>
  </si>
  <si>
    <t>040306</t>
  </si>
  <si>
    <t>Cahuacho</t>
  </si>
  <si>
    <t>040307</t>
  </si>
  <si>
    <t>Chala</t>
  </si>
  <si>
    <t>040308</t>
  </si>
  <si>
    <t>Chaparra</t>
  </si>
  <si>
    <t>040309</t>
  </si>
  <si>
    <t>Huanuhuanu</t>
  </si>
  <si>
    <t>040310</t>
  </si>
  <si>
    <t>Jaqui</t>
  </si>
  <si>
    <t>040311</t>
  </si>
  <si>
    <t>Lomas</t>
  </si>
  <si>
    <t>040312</t>
  </si>
  <si>
    <t>Quicacha</t>
  </si>
  <si>
    <t>040313</t>
  </si>
  <si>
    <t>Yauca</t>
  </si>
  <si>
    <t>040400</t>
  </si>
  <si>
    <t>Castilla</t>
  </si>
  <si>
    <t>040401</t>
  </si>
  <si>
    <t>Aplao</t>
  </si>
  <si>
    <t>040402</t>
  </si>
  <si>
    <t>Andagua</t>
  </si>
  <si>
    <t>040403</t>
  </si>
  <si>
    <t>Ayo</t>
  </si>
  <si>
    <t>040404</t>
  </si>
  <si>
    <t>Chachas</t>
  </si>
  <si>
    <t>040405</t>
  </si>
  <si>
    <t>Chilcaymarca</t>
  </si>
  <si>
    <t>040406</t>
  </si>
  <si>
    <t>Choco</t>
  </si>
  <si>
    <t>040407</t>
  </si>
  <si>
    <t>Huancarqui</t>
  </si>
  <si>
    <t>040408</t>
  </si>
  <si>
    <t>Machaguay</t>
  </si>
  <si>
    <t>040409</t>
  </si>
  <si>
    <t>Orcopampa</t>
  </si>
  <si>
    <t>040410</t>
  </si>
  <si>
    <t>Pampacolca</t>
  </si>
  <si>
    <t>040411</t>
  </si>
  <si>
    <t>Tipán</t>
  </si>
  <si>
    <t>040412</t>
  </si>
  <si>
    <t>Uñon</t>
  </si>
  <si>
    <t>040413</t>
  </si>
  <si>
    <t>Uraca</t>
  </si>
  <si>
    <t>040414</t>
  </si>
  <si>
    <t>Viraco</t>
  </si>
  <si>
    <t>040500</t>
  </si>
  <si>
    <t>Caylloma</t>
  </si>
  <si>
    <t>040501</t>
  </si>
  <si>
    <t>Chivay</t>
  </si>
  <si>
    <t>040502</t>
  </si>
  <si>
    <t>Achoma</t>
  </si>
  <si>
    <t>040503</t>
  </si>
  <si>
    <t>Cabanaconde</t>
  </si>
  <si>
    <t>040504</t>
  </si>
  <si>
    <t>Callalli</t>
  </si>
  <si>
    <t>040505</t>
  </si>
  <si>
    <t>040506</t>
  </si>
  <si>
    <t>Coporaque</t>
  </si>
  <si>
    <t>040507</t>
  </si>
  <si>
    <t>040508</t>
  </si>
  <si>
    <t>Huanca</t>
  </si>
  <si>
    <t>040509</t>
  </si>
  <si>
    <t>Ichupampa</t>
  </si>
  <si>
    <t>040510</t>
  </si>
  <si>
    <t>Lari</t>
  </si>
  <si>
    <t>040511</t>
  </si>
  <si>
    <t>Lluta</t>
  </si>
  <si>
    <t>040512</t>
  </si>
  <si>
    <t>Maca</t>
  </si>
  <si>
    <t>040513</t>
  </si>
  <si>
    <t>Madrigal</t>
  </si>
  <si>
    <t>040514</t>
  </si>
  <si>
    <t>San Antonio de Chuca</t>
  </si>
  <si>
    <t>040515</t>
  </si>
  <si>
    <t>Sibayo</t>
  </si>
  <si>
    <t>040516</t>
  </si>
  <si>
    <t>Tapay</t>
  </si>
  <si>
    <t>040517</t>
  </si>
  <si>
    <t>Tisco</t>
  </si>
  <si>
    <t>040518</t>
  </si>
  <si>
    <t>Tuti</t>
  </si>
  <si>
    <t>040519</t>
  </si>
  <si>
    <t>Yanque</t>
  </si>
  <si>
    <t>040520</t>
  </si>
  <si>
    <t>Majes</t>
  </si>
  <si>
    <t>040600</t>
  </si>
  <si>
    <t>Condesuyos</t>
  </si>
  <si>
    <t>040601</t>
  </si>
  <si>
    <t>040602</t>
  </si>
  <si>
    <t>Andaray</t>
  </si>
  <si>
    <t>040603</t>
  </si>
  <si>
    <t>Cayarani</t>
  </si>
  <si>
    <t>040604</t>
  </si>
  <si>
    <t>Chichas</t>
  </si>
  <si>
    <t>040605</t>
  </si>
  <si>
    <t>Iray</t>
  </si>
  <si>
    <t>040606</t>
  </si>
  <si>
    <t>Río Grande</t>
  </si>
  <si>
    <t>040607</t>
  </si>
  <si>
    <t>Salamanca</t>
  </si>
  <si>
    <t>040608</t>
  </si>
  <si>
    <t>Yanaquihua</t>
  </si>
  <si>
    <t>040700</t>
  </si>
  <si>
    <t>Islay</t>
  </si>
  <si>
    <t>040701</t>
  </si>
  <si>
    <t>Mollendo</t>
  </si>
  <si>
    <t>040702</t>
  </si>
  <si>
    <t>Cocachacra</t>
  </si>
  <si>
    <t>040703</t>
  </si>
  <si>
    <t>Dean Valdivia</t>
  </si>
  <si>
    <t>040704</t>
  </si>
  <si>
    <t>040705</t>
  </si>
  <si>
    <t>Mejía</t>
  </si>
  <si>
    <t>040706</t>
  </si>
  <si>
    <t>Punta de Bombón</t>
  </si>
  <si>
    <t>040800</t>
  </si>
  <si>
    <t>La Unión</t>
  </si>
  <si>
    <t>040801</t>
  </si>
  <si>
    <t>Cotahuasi</t>
  </si>
  <si>
    <t>040802</t>
  </si>
  <si>
    <t>Alca</t>
  </si>
  <si>
    <t>040803</t>
  </si>
  <si>
    <t>Charcana</t>
  </si>
  <si>
    <t>040804</t>
  </si>
  <si>
    <t>Huaynacotas</t>
  </si>
  <si>
    <t>040805</t>
  </si>
  <si>
    <t>Pampamarca</t>
  </si>
  <si>
    <t>040806</t>
  </si>
  <si>
    <t>Puyca</t>
  </si>
  <si>
    <t>040807</t>
  </si>
  <si>
    <t>Quechualla</t>
  </si>
  <si>
    <t>040808</t>
  </si>
  <si>
    <t>Sayla</t>
  </si>
  <si>
    <t>040809</t>
  </si>
  <si>
    <t>Tauria</t>
  </si>
  <si>
    <t>040810</t>
  </si>
  <si>
    <t>Tomepampa</t>
  </si>
  <si>
    <t>040811</t>
  </si>
  <si>
    <t>Toro</t>
  </si>
  <si>
    <t>050000</t>
  </si>
  <si>
    <t>Ayacucho</t>
  </si>
  <si>
    <t>050100</t>
  </si>
  <si>
    <t>Huamanga</t>
  </si>
  <si>
    <t>050101</t>
  </si>
  <si>
    <t>050102</t>
  </si>
  <si>
    <t>Acocro</t>
  </si>
  <si>
    <t>050103</t>
  </si>
  <si>
    <t>Acos Vinchos</t>
  </si>
  <si>
    <t>050104</t>
  </si>
  <si>
    <t>Carmen Alto</t>
  </si>
  <si>
    <t>050105</t>
  </si>
  <si>
    <t>050106</t>
  </si>
  <si>
    <t>050107</t>
  </si>
  <si>
    <t>Pacaycasa</t>
  </si>
  <si>
    <t>050108</t>
  </si>
  <si>
    <t>Quinua</t>
  </si>
  <si>
    <t>050109</t>
  </si>
  <si>
    <t>San José de Ticllas</t>
  </si>
  <si>
    <t>050110</t>
  </si>
  <si>
    <t>San Juan Bautista</t>
  </si>
  <si>
    <t>050111</t>
  </si>
  <si>
    <t>Santiago de Pischa</t>
  </si>
  <si>
    <t>050112</t>
  </si>
  <si>
    <t>Socos</t>
  </si>
  <si>
    <t>050113</t>
  </si>
  <si>
    <t>Tambillo</t>
  </si>
  <si>
    <t>050114</t>
  </si>
  <si>
    <t>Vinchos</t>
  </si>
  <si>
    <t>050115</t>
  </si>
  <si>
    <t>Jesús Nazareno</t>
  </si>
  <si>
    <t>050116</t>
  </si>
  <si>
    <t>Andrés Avelino Cáceres Dorregaray</t>
  </si>
  <si>
    <t>050200</t>
  </si>
  <si>
    <t>Cangallo</t>
  </si>
  <si>
    <t>050201</t>
  </si>
  <si>
    <t>050202</t>
  </si>
  <si>
    <t>Chuschi</t>
  </si>
  <si>
    <t>050203</t>
  </si>
  <si>
    <t>Los Morochucos</t>
  </si>
  <si>
    <t>050204</t>
  </si>
  <si>
    <t>María Parado de Bellido</t>
  </si>
  <si>
    <t>050205</t>
  </si>
  <si>
    <t>Paras</t>
  </si>
  <si>
    <t>050206</t>
  </si>
  <si>
    <t>Totos</t>
  </si>
  <si>
    <t>050300</t>
  </si>
  <si>
    <t>Huanca Sancos</t>
  </si>
  <si>
    <t>050301</t>
  </si>
  <si>
    <t>Sancos</t>
  </si>
  <si>
    <t>050302</t>
  </si>
  <si>
    <t>Carapo</t>
  </si>
  <si>
    <t>050303</t>
  </si>
  <si>
    <t>Sacsamarca</t>
  </si>
  <si>
    <t>050304</t>
  </si>
  <si>
    <t>Santiago de Lucanamarca</t>
  </si>
  <si>
    <t>050400</t>
  </si>
  <si>
    <t>Huanta</t>
  </si>
  <si>
    <t>050401</t>
  </si>
  <si>
    <t>050402</t>
  </si>
  <si>
    <t>Ayahuanco</t>
  </si>
  <si>
    <t>050403</t>
  </si>
  <si>
    <t>Huamanguilla</t>
  </si>
  <si>
    <t>050404</t>
  </si>
  <si>
    <t>Iguain</t>
  </si>
  <si>
    <t>050405</t>
  </si>
  <si>
    <t>Luricocha</t>
  </si>
  <si>
    <t>050406</t>
  </si>
  <si>
    <t>Santillana</t>
  </si>
  <si>
    <t>050407</t>
  </si>
  <si>
    <t>Sivia</t>
  </si>
  <si>
    <t>050408</t>
  </si>
  <si>
    <t>Llochegua</t>
  </si>
  <si>
    <t>050409</t>
  </si>
  <si>
    <t>Canayre</t>
  </si>
  <si>
    <t>050410</t>
  </si>
  <si>
    <t>Uchuraccay</t>
  </si>
  <si>
    <t>050411</t>
  </si>
  <si>
    <t>Pucacolpa</t>
  </si>
  <si>
    <t>050412</t>
  </si>
  <si>
    <t>Chaca</t>
  </si>
  <si>
    <t>050500</t>
  </si>
  <si>
    <t>La Mar</t>
  </si>
  <si>
    <t>050501</t>
  </si>
  <si>
    <t>San Miguel</t>
  </si>
  <si>
    <t>050502</t>
  </si>
  <si>
    <t>Anco</t>
  </si>
  <si>
    <t>050503</t>
  </si>
  <si>
    <t>Ayna</t>
  </si>
  <si>
    <t>050504</t>
  </si>
  <si>
    <t>Chilcas</t>
  </si>
  <si>
    <t>050505</t>
  </si>
  <si>
    <t>Chungui</t>
  </si>
  <si>
    <t>050506</t>
  </si>
  <si>
    <t>Luis Carranza</t>
  </si>
  <si>
    <t>050507</t>
  </si>
  <si>
    <t>050508</t>
  </si>
  <si>
    <t>Tambo</t>
  </si>
  <si>
    <t>050509</t>
  </si>
  <si>
    <t>Samugari</t>
  </si>
  <si>
    <t>050510</t>
  </si>
  <si>
    <t>Anchihuay</t>
  </si>
  <si>
    <t>050511</t>
  </si>
  <si>
    <t>Oronccoy</t>
  </si>
  <si>
    <t>050600</t>
  </si>
  <si>
    <t>Lucanas</t>
  </si>
  <si>
    <t>050601</t>
  </si>
  <si>
    <t>Puquio</t>
  </si>
  <si>
    <t>050602</t>
  </si>
  <si>
    <t>Aucara</t>
  </si>
  <si>
    <t>050603</t>
  </si>
  <si>
    <t>050604</t>
  </si>
  <si>
    <t>Carmen Salcedo</t>
  </si>
  <si>
    <t>050605</t>
  </si>
  <si>
    <t>Chaviña</t>
  </si>
  <si>
    <t>050606</t>
  </si>
  <si>
    <t>Chipao</t>
  </si>
  <si>
    <t>050607</t>
  </si>
  <si>
    <t>Huac-Huas</t>
  </si>
  <si>
    <t>050608</t>
  </si>
  <si>
    <t>Laramate</t>
  </si>
  <si>
    <t>050609</t>
  </si>
  <si>
    <t>Leoncio Prado</t>
  </si>
  <si>
    <t>050610</t>
  </si>
  <si>
    <t>Llauta</t>
  </si>
  <si>
    <t>050611</t>
  </si>
  <si>
    <t>050612</t>
  </si>
  <si>
    <t>Ocaña</t>
  </si>
  <si>
    <t>050613</t>
  </si>
  <si>
    <t>Otoca</t>
  </si>
  <si>
    <t>050614</t>
  </si>
  <si>
    <t>Saisa</t>
  </si>
  <si>
    <t>050615</t>
  </si>
  <si>
    <t>050616</t>
  </si>
  <si>
    <t>050617</t>
  </si>
  <si>
    <t>050618</t>
  </si>
  <si>
    <t>San Pedro de Palco</t>
  </si>
  <si>
    <t>050619</t>
  </si>
  <si>
    <t>050620</t>
  </si>
  <si>
    <t>Santa Ana de Huaycahuacho</t>
  </si>
  <si>
    <t>050621</t>
  </si>
  <si>
    <t>Santa Lucía</t>
  </si>
  <si>
    <t>050700</t>
  </si>
  <si>
    <t>Parinacochas</t>
  </si>
  <si>
    <t>050701</t>
  </si>
  <si>
    <t>Coracora</t>
  </si>
  <si>
    <t>050702</t>
  </si>
  <si>
    <t>Chumpi</t>
  </si>
  <si>
    <t>050703</t>
  </si>
  <si>
    <t>Coronel Castañeda</t>
  </si>
  <si>
    <t>050704</t>
  </si>
  <si>
    <t>Pacapausa</t>
  </si>
  <si>
    <t>050705</t>
  </si>
  <si>
    <t>Pullo</t>
  </si>
  <si>
    <t>050706</t>
  </si>
  <si>
    <t>Puyusca</t>
  </si>
  <si>
    <t>050707</t>
  </si>
  <si>
    <t>San Francisco de Ravacayco</t>
  </si>
  <si>
    <t>050708</t>
  </si>
  <si>
    <t>Upahuacho</t>
  </si>
  <si>
    <t>050800</t>
  </si>
  <si>
    <t>Páucar del Sara Sara</t>
  </si>
  <si>
    <t>050801</t>
  </si>
  <si>
    <t>Pausa</t>
  </si>
  <si>
    <t>050802</t>
  </si>
  <si>
    <t>Colta</t>
  </si>
  <si>
    <t>050803</t>
  </si>
  <si>
    <t>Corculla</t>
  </si>
  <si>
    <t>050804</t>
  </si>
  <si>
    <t>Lampa</t>
  </si>
  <si>
    <t>050805</t>
  </si>
  <si>
    <t>Marcabamba</t>
  </si>
  <si>
    <t>050806</t>
  </si>
  <si>
    <t>Oyolo</t>
  </si>
  <si>
    <t>050807</t>
  </si>
  <si>
    <t>Pararca</t>
  </si>
  <si>
    <t>050808</t>
  </si>
  <si>
    <t>San Javier de Alpabamba</t>
  </si>
  <si>
    <t>050809</t>
  </si>
  <si>
    <t>San José de Ushua</t>
  </si>
  <si>
    <t>050810</t>
  </si>
  <si>
    <t>Sara Sara</t>
  </si>
  <si>
    <t>050900</t>
  </si>
  <si>
    <t>Sucre</t>
  </si>
  <si>
    <t>050901</t>
  </si>
  <si>
    <t>Querobamba</t>
  </si>
  <si>
    <t>050902</t>
  </si>
  <si>
    <t>Belén</t>
  </si>
  <si>
    <t>050903</t>
  </si>
  <si>
    <t>Chalcos</t>
  </si>
  <si>
    <t>050904</t>
  </si>
  <si>
    <t>Chilcayoc</t>
  </si>
  <si>
    <t>050905</t>
  </si>
  <si>
    <t>Huacaña</t>
  </si>
  <si>
    <t>050906</t>
  </si>
  <si>
    <t>Morcolla</t>
  </si>
  <si>
    <t>050907</t>
  </si>
  <si>
    <t>Paico</t>
  </si>
  <si>
    <t>050908</t>
  </si>
  <si>
    <t>San Pedro de Larcay</t>
  </si>
  <si>
    <t>050909</t>
  </si>
  <si>
    <t>San Salvador de Quije</t>
  </si>
  <si>
    <t>050910</t>
  </si>
  <si>
    <t>Santiago de Paucaray</t>
  </si>
  <si>
    <t>050911</t>
  </si>
  <si>
    <t>Soras</t>
  </si>
  <si>
    <t>051000</t>
  </si>
  <si>
    <t>Víctor Fajardo</t>
  </si>
  <si>
    <t>051001</t>
  </si>
  <si>
    <t>Huancapi</t>
  </si>
  <si>
    <t>051002</t>
  </si>
  <si>
    <t>Alcamenca</t>
  </si>
  <si>
    <t>051003</t>
  </si>
  <si>
    <t>Apongo</t>
  </si>
  <si>
    <t>051004</t>
  </si>
  <si>
    <t>Asquipata</t>
  </si>
  <si>
    <t>051005</t>
  </si>
  <si>
    <t>Canaria</t>
  </si>
  <si>
    <t>051006</t>
  </si>
  <si>
    <t>Cayara</t>
  </si>
  <si>
    <t>051007</t>
  </si>
  <si>
    <t>Colca</t>
  </si>
  <si>
    <t>051008</t>
  </si>
  <si>
    <t>Huamanquiquia</t>
  </si>
  <si>
    <t>051009</t>
  </si>
  <si>
    <t>Huancaraylla</t>
  </si>
  <si>
    <t>051010</t>
  </si>
  <si>
    <t>Huaya</t>
  </si>
  <si>
    <t>051011</t>
  </si>
  <si>
    <t>Sarhua</t>
  </si>
  <si>
    <t>051012</t>
  </si>
  <si>
    <t>Vilcanchos</t>
  </si>
  <si>
    <t>051100</t>
  </si>
  <si>
    <t>Vilcas Huamán</t>
  </si>
  <si>
    <t>051101</t>
  </si>
  <si>
    <t>051102</t>
  </si>
  <si>
    <t>Accomarca</t>
  </si>
  <si>
    <t>051103</t>
  </si>
  <si>
    <t>Carhuanca</t>
  </si>
  <si>
    <t>051104</t>
  </si>
  <si>
    <t>Concepción</t>
  </si>
  <si>
    <t>051105</t>
  </si>
  <si>
    <t>Huambalpa</t>
  </si>
  <si>
    <t>051106</t>
  </si>
  <si>
    <t>051107</t>
  </si>
  <si>
    <t>Saurama</t>
  </si>
  <si>
    <t>051108</t>
  </si>
  <si>
    <t>Vischongo</t>
  </si>
  <si>
    <t>060000</t>
  </si>
  <si>
    <t>Cajamarca</t>
  </si>
  <si>
    <t>060100</t>
  </si>
  <si>
    <t>060101</t>
  </si>
  <si>
    <t>060102</t>
  </si>
  <si>
    <t>060103</t>
  </si>
  <si>
    <t>Chetilla</t>
  </si>
  <si>
    <t>060104</t>
  </si>
  <si>
    <t>Cospan</t>
  </si>
  <si>
    <t>060105</t>
  </si>
  <si>
    <t>Encañada</t>
  </si>
  <si>
    <t>060106</t>
  </si>
  <si>
    <t>Jesús</t>
  </si>
  <si>
    <t>060107</t>
  </si>
  <si>
    <t>Llacanora</t>
  </si>
  <si>
    <t>060108</t>
  </si>
  <si>
    <t>Los Baños del Inca</t>
  </si>
  <si>
    <t>060109</t>
  </si>
  <si>
    <t>060110</t>
  </si>
  <si>
    <t>Matara</t>
  </si>
  <si>
    <t>060111</t>
  </si>
  <si>
    <t>Namora</t>
  </si>
  <si>
    <t>060112</t>
  </si>
  <si>
    <t>060200</t>
  </si>
  <si>
    <t>Cajabamba</t>
  </si>
  <si>
    <t>060201</t>
  </si>
  <si>
    <t>060202</t>
  </si>
  <si>
    <t>Cachachi</t>
  </si>
  <si>
    <t>060203</t>
  </si>
  <si>
    <t>Condebamba</t>
  </si>
  <si>
    <t>060204</t>
  </si>
  <si>
    <t>Sitacocha</t>
  </si>
  <si>
    <t>060300</t>
  </si>
  <si>
    <t>Celendín</t>
  </si>
  <si>
    <t>060301</t>
  </si>
  <si>
    <t>060302</t>
  </si>
  <si>
    <t>Chumuch</t>
  </si>
  <si>
    <t>060303</t>
  </si>
  <si>
    <t>Cortegana</t>
  </si>
  <si>
    <t>060304</t>
  </si>
  <si>
    <t>Huasmin</t>
  </si>
  <si>
    <t>060305</t>
  </si>
  <si>
    <t>Jorge Chávez</t>
  </si>
  <si>
    <t>060306</t>
  </si>
  <si>
    <t>José Gálvez</t>
  </si>
  <si>
    <t>060307</t>
  </si>
  <si>
    <t>Miguel Iglesias</t>
  </si>
  <si>
    <t>060308</t>
  </si>
  <si>
    <t>Oxamarca</t>
  </si>
  <si>
    <t>060309</t>
  </si>
  <si>
    <t>Sorochuco</t>
  </si>
  <si>
    <t>060310</t>
  </si>
  <si>
    <t>060311</t>
  </si>
  <si>
    <t>Utco</t>
  </si>
  <si>
    <t>060312</t>
  </si>
  <si>
    <t>La Libertad de Pallán</t>
  </si>
  <si>
    <t>060400</t>
  </si>
  <si>
    <t>Chota</t>
  </si>
  <si>
    <t>060401</t>
  </si>
  <si>
    <t>060402</t>
  </si>
  <si>
    <t>Anguia</t>
  </si>
  <si>
    <t>060403</t>
  </si>
  <si>
    <t>Chadin</t>
  </si>
  <si>
    <t>060404</t>
  </si>
  <si>
    <t>Chiguirip</t>
  </si>
  <si>
    <t>060405</t>
  </si>
  <si>
    <t>Chimbán</t>
  </si>
  <si>
    <t>060406</t>
  </si>
  <si>
    <t>Choropampa</t>
  </si>
  <si>
    <t>060407</t>
  </si>
  <si>
    <t>060408</t>
  </si>
  <si>
    <t>Conchán</t>
  </si>
  <si>
    <t>060409</t>
  </si>
  <si>
    <t>Huambos</t>
  </si>
  <si>
    <t>060410</t>
  </si>
  <si>
    <t>Lajas</t>
  </si>
  <si>
    <t>060411</t>
  </si>
  <si>
    <t>060412</t>
  </si>
  <si>
    <t>Miracosta</t>
  </si>
  <si>
    <t>060413</t>
  </si>
  <si>
    <t>Paccha</t>
  </si>
  <si>
    <t>060414</t>
  </si>
  <si>
    <t>Pion</t>
  </si>
  <si>
    <t>060415</t>
  </si>
  <si>
    <t>Querocoto</t>
  </si>
  <si>
    <t>060416</t>
  </si>
  <si>
    <t>San Juan de Licupis</t>
  </si>
  <si>
    <t>060417</t>
  </si>
  <si>
    <t>Tacabamba</t>
  </si>
  <si>
    <t>060418</t>
  </si>
  <si>
    <t>Tocmoche</t>
  </si>
  <si>
    <t>060419</t>
  </si>
  <si>
    <t>Chalamarca</t>
  </si>
  <si>
    <t>060500</t>
  </si>
  <si>
    <t>Contumazá</t>
  </si>
  <si>
    <t>060501</t>
  </si>
  <si>
    <t>060502</t>
  </si>
  <si>
    <t>Chilete</t>
  </si>
  <si>
    <t>060503</t>
  </si>
  <si>
    <t>Cupisnique</t>
  </si>
  <si>
    <t>060504</t>
  </si>
  <si>
    <t>Guzmango</t>
  </si>
  <si>
    <t>060505</t>
  </si>
  <si>
    <t>San Benito</t>
  </si>
  <si>
    <t>060506</t>
  </si>
  <si>
    <t>Santa Cruz de Toledo</t>
  </si>
  <si>
    <t>060507</t>
  </si>
  <si>
    <t>Tantarica</t>
  </si>
  <si>
    <t>060508</t>
  </si>
  <si>
    <t>Yonán</t>
  </si>
  <si>
    <t>060600</t>
  </si>
  <si>
    <t>Cutervo</t>
  </si>
  <si>
    <t>060601</t>
  </si>
  <si>
    <t>060602</t>
  </si>
  <si>
    <t>Callayuc</t>
  </si>
  <si>
    <t>060603</t>
  </si>
  <si>
    <t>Choros</t>
  </si>
  <si>
    <t>060604</t>
  </si>
  <si>
    <t>Cujillo</t>
  </si>
  <si>
    <t>060605</t>
  </si>
  <si>
    <t>La Ramada</t>
  </si>
  <si>
    <t>060606</t>
  </si>
  <si>
    <t>Pimpingos</t>
  </si>
  <si>
    <t>060607</t>
  </si>
  <si>
    <t>Querocotillo</t>
  </si>
  <si>
    <t>060608</t>
  </si>
  <si>
    <t>San Andrés de Cutervo</t>
  </si>
  <si>
    <t>060609</t>
  </si>
  <si>
    <t>San Juan de Cutervo</t>
  </si>
  <si>
    <t>060610</t>
  </si>
  <si>
    <t>San Luis de Lucma</t>
  </si>
  <si>
    <t>060611</t>
  </si>
  <si>
    <t>060612</t>
  </si>
  <si>
    <t>Santo Domingo de La Capilla</t>
  </si>
  <si>
    <t>060613</t>
  </si>
  <si>
    <t>060614</t>
  </si>
  <si>
    <t>Socota</t>
  </si>
  <si>
    <t>060615</t>
  </si>
  <si>
    <t>Toribio Casanova</t>
  </si>
  <si>
    <t>060700</t>
  </si>
  <si>
    <t>Hualgayoc</t>
  </si>
  <si>
    <t>060701</t>
  </si>
  <si>
    <t>Bambamarca</t>
  </si>
  <si>
    <t>060702</t>
  </si>
  <si>
    <t>Chugur</t>
  </si>
  <si>
    <t>060703</t>
  </si>
  <si>
    <t>060800</t>
  </si>
  <si>
    <t>Jaén</t>
  </si>
  <si>
    <t>060801</t>
  </si>
  <si>
    <t>060802</t>
  </si>
  <si>
    <t>Bellavista</t>
  </si>
  <si>
    <t>060803</t>
  </si>
  <si>
    <t>Chontali</t>
  </si>
  <si>
    <t>060804</t>
  </si>
  <si>
    <t>Colasay</t>
  </si>
  <si>
    <t>060805</t>
  </si>
  <si>
    <t>Huabal</t>
  </si>
  <si>
    <t>060806</t>
  </si>
  <si>
    <t>Las Pirias</t>
  </si>
  <si>
    <t>060807</t>
  </si>
  <si>
    <t>Pomahuaca</t>
  </si>
  <si>
    <t>060808</t>
  </si>
  <si>
    <t>Pucará</t>
  </si>
  <si>
    <t>060809</t>
  </si>
  <si>
    <t>Sallique</t>
  </si>
  <si>
    <t>060810</t>
  </si>
  <si>
    <t>San Felipe</t>
  </si>
  <si>
    <t>060811</t>
  </si>
  <si>
    <t>San José del Alto</t>
  </si>
  <si>
    <t>060812</t>
  </si>
  <si>
    <t>060900</t>
  </si>
  <si>
    <t>San Ignacio</t>
  </si>
  <si>
    <t>060901</t>
  </si>
  <si>
    <t>060902</t>
  </si>
  <si>
    <t>Chirinos</t>
  </si>
  <si>
    <t>060903</t>
  </si>
  <si>
    <t>Huarango</t>
  </si>
  <si>
    <t>060904</t>
  </si>
  <si>
    <t>La Coipa</t>
  </si>
  <si>
    <t>060905</t>
  </si>
  <si>
    <t>Namballe</t>
  </si>
  <si>
    <t>060906</t>
  </si>
  <si>
    <t>San José de Lourdes</t>
  </si>
  <si>
    <t>060907</t>
  </si>
  <si>
    <t>Tabaconas</t>
  </si>
  <si>
    <t>061000</t>
  </si>
  <si>
    <t>061001</t>
  </si>
  <si>
    <t>Pedro Gálvez</t>
  </si>
  <si>
    <t>061002</t>
  </si>
  <si>
    <t>Chancay</t>
  </si>
  <si>
    <t>061003</t>
  </si>
  <si>
    <t>Eduardo Villanueva</t>
  </si>
  <si>
    <t>061004</t>
  </si>
  <si>
    <t>Gregorio Pita</t>
  </si>
  <si>
    <t>061005</t>
  </si>
  <si>
    <t>Ichocán</t>
  </si>
  <si>
    <t>061006</t>
  </si>
  <si>
    <t>José Manuel Quiroz</t>
  </si>
  <si>
    <t>061007</t>
  </si>
  <si>
    <t>José Sabogal</t>
  </si>
  <si>
    <t>061100</t>
  </si>
  <si>
    <t>061101</t>
  </si>
  <si>
    <t>061102</t>
  </si>
  <si>
    <t>Bolívar</t>
  </si>
  <si>
    <t>061103</t>
  </si>
  <si>
    <t>Calquis</t>
  </si>
  <si>
    <t>061104</t>
  </si>
  <si>
    <t>Catilluc</t>
  </si>
  <si>
    <t>061105</t>
  </si>
  <si>
    <t>El Prado</t>
  </si>
  <si>
    <t>061106</t>
  </si>
  <si>
    <t>La Florida</t>
  </si>
  <si>
    <t>061107</t>
  </si>
  <si>
    <t>Llapa</t>
  </si>
  <si>
    <t>061108</t>
  </si>
  <si>
    <t>Nanchoc</t>
  </si>
  <si>
    <t>061109</t>
  </si>
  <si>
    <t>Niepos</t>
  </si>
  <si>
    <t>061110</t>
  </si>
  <si>
    <t>San Gregorio</t>
  </si>
  <si>
    <t>061111</t>
  </si>
  <si>
    <t>San Silvestre de Cochán</t>
  </si>
  <si>
    <t>061112</t>
  </si>
  <si>
    <t>Tongod</t>
  </si>
  <si>
    <t>061113</t>
  </si>
  <si>
    <t>Unión Agua Blanca</t>
  </si>
  <si>
    <t>061200</t>
  </si>
  <si>
    <t>San Pablo</t>
  </si>
  <si>
    <t>061201</t>
  </si>
  <si>
    <t>061202</t>
  </si>
  <si>
    <t>San Bernardino</t>
  </si>
  <si>
    <t>061203</t>
  </si>
  <si>
    <t>061204</t>
  </si>
  <si>
    <t>Tumbaden</t>
  </si>
  <si>
    <t>061300</t>
  </si>
  <si>
    <t>061301</t>
  </si>
  <si>
    <t>061302</t>
  </si>
  <si>
    <t>Andabamba</t>
  </si>
  <si>
    <t>061303</t>
  </si>
  <si>
    <t>Catache</t>
  </si>
  <si>
    <t>061304</t>
  </si>
  <si>
    <t>Chancaybaños</t>
  </si>
  <si>
    <t>061305</t>
  </si>
  <si>
    <t>La Esperanza</t>
  </si>
  <si>
    <t>061306</t>
  </si>
  <si>
    <t>Ninabamba</t>
  </si>
  <si>
    <t>061307</t>
  </si>
  <si>
    <t>Pulán</t>
  </si>
  <si>
    <t>061308</t>
  </si>
  <si>
    <t>Saucepampa</t>
  </si>
  <si>
    <t>061309</t>
  </si>
  <si>
    <t>Sexi</t>
  </si>
  <si>
    <t>061310</t>
  </si>
  <si>
    <t>Uticyacu</t>
  </si>
  <si>
    <t>061311</t>
  </si>
  <si>
    <t>Yauyucan</t>
  </si>
  <si>
    <t>070000</t>
  </si>
  <si>
    <t>Prov. Const. del Callao</t>
  </si>
  <si>
    <t>070100</t>
  </si>
  <si>
    <t>Callao</t>
  </si>
  <si>
    <t>070101</t>
  </si>
  <si>
    <t>070102</t>
  </si>
  <si>
    <t>070103</t>
  </si>
  <si>
    <t>Carmen de la Legua Reynoso</t>
  </si>
  <si>
    <t>070104</t>
  </si>
  <si>
    <t>La Perla</t>
  </si>
  <si>
    <t>070105</t>
  </si>
  <si>
    <t>La Punta</t>
  </si>
  <si>
    <t>070106</t>
  </si>
  <si>
    <t>Ventanilla</t>
  </si>
  <si>
    <t>070107</t>
  </si>
  <si>
    <t>Mi Perú</t>
  </si>
  <si>
    <t>080000</t>
  </si>
  <si>
    <t>Cusco</t>
  </si>
  <si>
    <t>080100</t>
  </si>
  <si>
    <t>080101</t>
  </si>
  <si>
    <t>080102</t>
  </si>
  <si>
    <t>Ccorca</t>
  </si>
  <si>
    <t>080103</t>
  </si>
  <si>
    <t>Poroy</t>
  </si>
  <si>
    <t>080104</t>
  </si>
  <si>
    <t>080105</t>
  </si>
  <si>
    <t>San Sebastián</t>
  </si>
  <si>
    <t>080106</t>
  </si>
  <si>
    <t>Santiago</t>
  </si>
  <si>
    <t>080107</t>
  </si>
  <si>
    <t>Saylla</t>
  </si>
  <si>
    <t>080108</t>
  </si>
  <si>
    <t>Wanchaq</t>
  </si>
  <si>
    <t>080200</t>
  </si>
  <si>
    <t>Acomayo</t>
  </si>
  <si>
    <t>080201</t>
  </si>
  <si>
    <t>080202</t>
  </si>
  <si>
    <t>Acopia</t>
  </si>
  <si>
    <t>080203</t>
  </si>
  <si>
    <t>Acos</t>
  </si>
  <si>
    <t>080204</t>
  </si>
  <si>
    <t>Mosoc Llacta</t>
  </si>
  <si>
    <t>080205</t>
  </si>
  <si>
    <t>Pomacanchi</t>
  </si>
  <si>
    <t>080206</t>
  </si>
  <si>
    <t>Rondocan</t>
  </si>
  <si>
    <t>080207</t>
  </si>
  <si>
    <t>Sangarara</t>
  </si>
  <si>
    <t>080300</t>
  </si>
  <si>
    <t>080301</t>
  </si>
  <si>
    <t>080302</t>
  </si>
  <si>
    <t>Ancahuasi</t>
  </si>
  <si>
    <t>080303</t>
  </si>
  <si>
    <t>Cachimayo</t>
  </si>
  <si>
    <t>080304</t>
  </si>
  <si>
    <t>Chinchaypujio</t>
  </si>
  <si>
    <t>080305</t>
  </si>
  <si>
    <t>Huarocondo</t>
  </si>
  <si>
    <t>080306</t>
  </si>
  <si>
    <t>Limatambo</t>
  </si>
  <si>
    <t>080307</t>
  </si>
  <si>
    <t>Mollepata</t>
  </si>
  <si>
    <t>080308</t>
  </si>
  <si>
    <t>Pucyura</t>
  </si>
  <si>
    <t>080309</t>
  </si>
  <si>
    <t>Zurite</t>
  </si>
  <si>
    <t>080400</t>
  </si>
  <si>
    <t>Calca</t>
  </si>
  <si>
    <t>080401</t>
  </si>
  <si>
    <t>080402</t>
  </si>
  <si>
    <t>Coya</t>
  </si>
  <si>
    <t>080403</t>
  </si>
  <si>
    <t>Lamay</t>
  </si>
  <si>
    <t>080404</t>
  </si>
  <si>
    <t>Lares</t>
  </si>
  <si>
    <t>080405</t>
  </si>
  <si>
    <t>Písac</t>
  </si>
  <si>
    <t>080406</t>
  </si>
  <si>
    <t>San Salvador</t>
  </si>
  <si>
    <t>080407</t>
  </si>
  <si>
    <t>Taray</t>
  </si>
  <si>
    <t>080408</t>
  </si>
  <si>
    <t>Yanatile</t>
  </si>
  <si>
    <t>080500</t>
  </si>
  <si>
    <t>Canas</t>
  </si>
  <si>
    <t>080501</t>
  </si>
  <si>
    <t>Yanaoca</t>
  </si>
  <si>
    <t>080502</t>
  </si>
  <si>
    <t>Checca</t>
  </si>
  <si>
    <t>080503</t>
  </si>
  <si>
    <t>Kunturkanki</t>
  </si>
  <si>
    <t>080504</t>
  </si>
  <si>
    <t>Langui</t>
  </si>
  <si>
    <t>080505</t>
  </si>
  <si>
    <t>Layo</t>
  </si>
  <si>
    <t>080506</t>
  </si>
  <si>
    <t>080507</t>
  </si>
  <si>
    <t>Quehue</t>
  </si>
  <si>
    <t>080508</t>
  </si>
  <si>
    <t>Túpac Amaru</t>
  </si>
  <si>
    <t>080600</t>
  </si>
  <si>
    <t>Canchis</t>
  </si>
  <si>
    <t>080601</t>
  </si>
  <si>
    <t>Sicuani</t>
  </si>
  <si>
    <t>080602</t>
  </si>
  <si>
    <t>Checacupe</t>
  </si>
  <si>
    <t>080603</t>
  </si>
  <si>
    <t>Combapata</t>
  </si>
  <si>
    <t>080604</t>
  </si>
  <si>
    <t>Marangani</t>
  </si>
  <si>
    <t>080605</t>
  </si>
  <si>
    <t>Pitumarca</t>
  </si>
  <si>
    <t>080606</t>
  </si>
  <si>
    <t>080607</t>
  </si>
  <si>
    <t>080608</t>
  </si>
  <si>
    <t>Tinta</t>
  </si>
  <si>
    <t>080700</t>
  </si>
  <si>
    <t>Chumbivilcas</t>
  </si>
  <si>
    <t>080701</t>
  </si>
  <si>
    <t>080702</t>
  </si>
  <si>
    <t>Capacmarca</t>
  </si>
  <si>
    <t>080703</t>
  </si>
  <si>
    <t>Chamaca</t>
  </si>
  <si>
    <t>080704</t>
  </si>
  <si>
    <t>Colquemarca</t>
  </si>
  <si>
    <t>080705</t>
  </si>
  <si>
    <t>Livitaca</t>
  </si>
  <si>
    <t>080706</t>
  </si>
  <si>
    <t>Llusco</t>
  </si>
  <si>
    <t>080707</t>
  </si>
  <si>
    <t>Quiñota</t>
  </si>
  <si>
    <t>080708</t>
  </si>
  <si>
    <t>Velille</t>
  </si>
  <si>
    <t>080800</t>
  </si>
  <si>
    <t>Espinar</t>
  </si>
  <si>
    <t>080801</t>
  </si>
  <si>
    <t>080802</t>
  </si>
  <si>
    <t>Condoroma</t>
  </si>
  <si>
    <t>080803</t>
  </si>
  <si>
    <t>080804</t>
  </si>
  <si>
    <t>Ocoruro</t>
  </si>
  <si>
    <t>080805</t>
  </si>
  <si>
    <t>Pallpata</t>
  </si>
  <si>
    <t>080806</t>
  </si>
  <si>
    <t>Pichigua</t>
  </si>
  <si>
    <t>080807</t>
  </si>
  <si>
    <t>Suyckutambo</t>
  </si>
  <si>
    <t>080808</t>
  </si>
  <si>
    <t>Alto Pichigua</t>
  </si>
  <si>
    <t>080900</t>
  </si>
  <si>
    <t>La Convención</t>
  </si>
  <si>
    <t>080901</t>
  </si>
  <si>
    <t>Santa Ana</t>
  </si>
  <si>
    <t>080902</t>
  </si>
  <si>
    <t>Echarate</t>
  </si>
  <si>
    <t>080903</t>
  </si>
  <si>
    <t>Huayopata</t>
  </si>
  <si>
    <t>080904</t>
  </si>
  <si>
    <t>Maranura</t>
  </si>
  <si>
    <t>080905</t>
  </si>
  <si>
    <t>080906</t>
  </si>
  <si>
    <t>Quellouno</t>
  </si>
  <si>
    <t>080907</t>
  </si>
  <si>
    <t>Kimbiri</t>
  </si>
  <si>
    <t>080908</t>
  </si>
  <si>
    <t>Santa Teresa</t>
  </si>
  <si>
    <t>080909</t>
  </si>
  <si>
    <t>080910</t>
  </si>
  <si>
    <t>Pichari</t>
  </si>
  <si>
    <t>080911</t>
  </si>
  <si>
    <t>Inkawasi</t>
  </si>
  <si>
    <t>080912</t>
  </si>
  <si>
    <t>Villa Virgen</t>
  </si>
  <si>
    <t>080913</t>
  </si>
  <si>
    <t>Villa Kintiarina</t>
  </si>
  <si>
    <t>080914</t>
  </si>
  <si>
    <t>Megantoni</t>
  </si>
  <si>
    <t>081000</t>
  </si>
  <si>
    <t>Paruro</t>
  </si>
  <si>
    <t>081001</t>
  </si>
  <si>
    <t>081002</t>
  </si>
  <si>
    <t>Accha</t>
  </si>
  <si>
    <t>081003</t>
  </si>
  <si>
    <t>Ccapi</t>
  </si>
  <si>
    <t>081004</t>
  </si>
  <si>
    <t>Colcha</t>
  </si>
  <si>
    <t>081005</t>
  </si>
  <si>
    <t>Huanoquite</t>
  </si>
  <si>
    <t>081006</t>
  </si>
  <si>
    <t>Omacha</t>
  </si>
  <si>
    <t>081007</t>
  </si>
  <si>
    <t>Paccaritambo</t>
  </si>
  <si>
    <t>081008</t>
  </si>
  <si>
    <t>Pillpinto</t>
  </si>
  <si>
    <t>081009</t>
  </si>
  <si>
    <t>Yaurisque</t>
  </si>
  <si>
    <t>081100</t>
  </si>
  <si>
    <t>Paucartambo</t>
  </si>
  <si>
    <t>081101</t>
  </si>
  <si>
    <t>081102</t>
  </si>
  <si>
    <t>Caicay</t>
  </si>
  <si>
    <t>081103</t>
  </si>
  <si>
    <t>Challabamba</t>
  </si>
  <si>
    <t>081104</t>
  </si>
  <si>
    <t>Colquepata</t>
  </si>
  <si>
    <t>081105</t>
  </si>
  <si>
    <t>Huancarani</t>
  </si>
  <si>
    <t>081106</t>
  </si>
  <si>
    <t>Kosñipata</t>
  </si>
  <si>
    <t>081200</t>
  </si>
  <si>
    <t>Quispicanchi</t>
  </si>
  <si>
    <t>081201</t>
  </si>
  <si>
    <t>Urcos</t>
  </si>
  <si>
    <t>081202</t>
  </si>
  <si>
    <t>Andahuaylillas</t>
  </si>
  <si>
    <t>081203</t>
  </si>
  <si>
    <t>Camanti</t>
  </si>
  <si>
    <t>081204</t>
  </si>
  <si>
    <t>Ccarhuayo</t>
  </si>
  <si>
    <t>081205</t>
  </si>
  <si>
    <t>Ccatca</t>
  </si>
  <si>
    <t>081206</t>
  </si>
  <si>
    <t>Cusipata</t>
  </si>
  <si>
    <t>081207</t>
  </si>
  <si>
    <t>Huaro</t>
  </si>
  <si>
    <t>081208</t>
  </si>
  <si>
    <t>081209</t>
  </si>
  <si>
    <t>Marcapata</t>
  </si>
  <si>
    <t>081210</t>
  </si>
  <si>
    <t>Ocongate</t>
  </si>
  <si>
    <t>081211</t>
  </si>
  <si>
    <t>081212</t>
  </si>
  <si>
    <t>Quiquijana</t>
  </si>
  <si>
    <t>081300</t>
  </si>
  <si>
    <t>Urubamba</t>
  </si>
  <si>
    <t>081301</t>
  </si>
  <si>
    <t>081302</t>
  </si>
  <si>
    <t>Chinchero</t>
  </si>
  <si>
    <t>081303</t>
  </si>
  <si>
    <t>081304</t>
  </si>
  <si>
    <t>Machupicchu</t>
  </si>
  <si>
    <t>081305</t>
  </si>
  <si>
    <t>Maras</t>
  </si>
  <si>
    <t>081306</t>
  </si>
  <si>
    <t>Ollantaytambo</t>
  </si>
  <si>
    <t>081307</t>
  </si>
  <si>
    <t>Yucay</t>
  </si>
  <si>
    <t>090000</t>
  </si>
  <si>
    <t>Huancavelica</t>
  </si>
  <si>
    <t>090100</t>
  </si>
  <si>
    <t>090101</t>
  </si>
  <si>
    <t>090102</t>
  </si>
  <si>
    <t>Acobambilla</t>
  </si>
  <si>
    <t>090103</t>
  </si>
  <si>
    <t>Acoria</t>
  </si>
  <si>
    <t>090104</t>
  </si>
  <si>
    <t>Conayca</t>
  </si>
  <si>
    <t>090105</t>
  </si>
  <si>
    <t>Cuenca</t>
  </si>
  <si>
    <t>090106</t>
  </si>
  <si>
    <t>Huachocolpa</t>
  </si>
  <si>
    <t>090107</t>
  </si>
  <si>
    <t>Huayllahuara</t>
  </si>
  <si>
    <t>090108</t>
  </si>
  <si>
    <t>Izcuchaca</t>
  </si>
  <si>
    <t>090109</t>
  </si>
  <si>
    <t>Laria</t>
  </si>
  <si>
    <t>090110</t>
  </si>
  <si>
    <t>Manta</t>
  </si>
  <si>
    <t>090111</t>
  </si>
  <si>
    <t>090112</t>
  </si>
  <si>
    <t>Moya</t>
  </si>
  <si>
    <t>090113</t>
  </si>
  <si>
    <t>Nuevo Occoro</t>
  </si>
  <si>
    <t>090114</t>
  </si>
  <si>
    <t>Palca</t>
  </si>
  <si>
    <t>090115</t>
  </si>
  <si>
    <t>Pilchaca</t>
  </si>
  <si>
    <t>090116</t>
  </si>
  <si>
    <t>Vilca</t>
  </si>
  <si>
    <t>090117</t>
  </si>
  <si>
    <t>Yauli</t>
  </si>
  <si>
    <t>090118</t>
  </si>
  <si>
    <t>Ascensión</t>
  </si>
  <si>
    <t>090119</t>
  </si>
  <si>
    <t>Huando</t>
  </si>
  <si>
    <t>090200</t>
  </si>
  <si>
    <t>090201</t>
  </si>
  <si>
    <t>090202</t>
  </si>
  <si>
    <t>090203</t>
  </si>
  <si>
    <t>090204</t>
  </si>
  <si>
    <t>Caja</t>
  </si>
  <si>
    <t>090205</t>
  </si>
  <si>
    <t>Marcas</t>
  </si>
  <si>
    <t>090206</t>
  </si>
  <si>
    <t>Paucara</t>
  </si>
  <si>
    <t>090207</t>
  </si>
  <si>
    <t>090208</t>
  </si>
  <si>
    <t>Rosario</t>
  </si>
  <si>
    <t>090300</t>
  </si>
  <si>
    <t>Angaraes</t>
  </si>
  <si>
    <t>090301</t>
  </si>
  <si>
    <t>Lircay</t>
  </si>
  <si>
    <t>090302</t>
  </si>
  <si>
    <t>Anchonga</t>
  </si>
  <si>
    <t>090303</t>
  </si>
  <si>
    <t>Callanmarca</t>
  </si>
  <si>
    <t>090304</t>
  </si>
  <si>
    <t>Ccochaccasa</t>
  </si>
  <si>
    <t>090305</t>
  </si>
  <si>
    <t>Chincho</t>
  </si>
  <si>
    <t>090306</t>
  </si>
  <si>
    <t>Congalla</t>
  </si>
  <si>
    <t>090307</t>
  </si>
  <si>
    <t>Huanca-Huanca</t>
  </si>
  <si>
    <t>090308</t>
  </si>
  <si>
    <t>Huayllay Grande</t>
  </si>
  <si>
    <t>090309</t>
  </si>
  <si>
    <t>Julcamarca</t>
  </si>
  <si>
    <t>090310</t>
  </si>
  <si>
    <t>San Antonio de Antaparco</t>
  </si>
  <si>
    <t>090311</t>
  </si>
  <si>
    <t>Santo Tomás de Pata</t>
  </si>
  <si>
    <t>090312</t>
  </si>
  <si>
    <t>Secclla</t>
  </si>
  <si>
    <t>090400</t>
  </si>
  <si>
    <t>Castrovirreyna</t>
  </si>
  <si>
    <t>090401</t>
  </si>
  <si>
    <t>090402</t>
  </si>
  <si>
    <t>Arma</t>
  </si>
  <si>
    <t>090403</t>
  </si>
  <si>
    <t>Aurahua</t>
  </si>
  <si>
    <t>090404</t>
  </si>
  <si>
    <t>Capillas</t>
  </si>
  <si>
    <t>090405</t>
  </si>
  <si>
    <t>Chupamarca</t>
  </si>
  <si>
    <t>090406</t>
  </si>
  <si>
    <t>Cocas</t>
  </si>
  <si>
    <t>090407</t>
  </si>
  <si>
    <t>Huachos</t>
  </si>
  <si>
    <t>090408</t>
  </si>
  <si>
    <t>Huamatambo</t>
  </si>
  <si>
    <t>090409</t>
  </si>
  <si>
    <t>Mollepampa</t>
  </si>
  <si>
    <t>090410</t>
  </si>
  <si>
    <t>090411</t>
  </si>
  <si>
    <t>090412</t>
  </si>
  <si>
    <t>Tantara</t>
  </si>
  <si>
    <t>090413</t>
  </si>
  <si>
    <t>Ticrapo</t>
  </si>
  <si>
    <t>090500</t>
  </si>
  <si>
    <t>Churcampa</t>
  </si>
  <si>
    <t>090501</t>
  </si>
  <si>
    <t>090502</t>
  </si>
  <si>
    <t>090503</t>
  </si>
  <si>
    <t>Chinchihuasi</t>
  </si>
  <si>
    <t>090504</t>
  </si>
  <si>
    <t>El Carmen</t>
  </si>
  <si>
    <t>090505</t>
  </si>
  <si>
    <t>090506</t>
  </si>
  <si>
    <t>Locroja</t>
  </si>
  <si>
    <t>090507</t>
  </si>
  <si>
    <t>Paucarbamba</t>
  </si>
  <si>
    <t>090508</t>
  </si>
  <si>
    <t>San Miguel de Mayocc</t>
  </si>
  <si>
    <t>090509</t>
  </si>
  <si>
    <t>San Pedro de Coris</t>
  </si>
  <si>
    <t>090510</t>
  </si>
  <si>
    <t>Pachamarca</t>
  </si>
  <si>
    <t>090511</t>
  </si>
  <si>
    <t>Cosme</t>
  </si>
  <si>
    <t>090600</t>
  </si>
  <si>
    <t>Huaytara</t>
  </si>
  <si>
    <t>090601</t>
  </si>
  <si>
    <t>090602</t>
  </si>
  <si>
    <t>Ayavi</t>
  </si>
  <si>
    <t>090603</t>
  </si>
  <si>
    <t>Córdova</t>
  </si>
  <si>
    <t>090604</t>
  </si>
  <si>
    <t>Huayacundo Arma</t>
  </si>
  <si>
    <t>090605</t>
  </si>
  <si>
    <t>Laramarca</t>
  </si>
  <si>
    <t>090606</t>
  </si>
  <si>
    <t>Ocoyo</t>
  </si>
  <si>
    <t>090607</t>
  </si>
  <si>
    <t>Pilpichaca</t>
  </si>
  <si>
    <t>090608</t>
  </si>
  <si>
    <t>Querco</t>
  </si>
  <si>
    <t>090609</t>
  </si>
  <si>
    <t>Quito-Arma</t>
  </si>
  <si>
    <t>090610</t>
  </si>
  <si>
    <t>San Antonio de Cusicancha</t>
  </si>
  <si>
    <t>090611</t>
  </si>
  <si>
    <t>San Francisco de Sangayaico</t>
  </si>
  <si>
    <t>090612</t>
  </si>
  <si>
    <t>San Isidro</t>
  </si>
  <si>
    <t>090613</t>
  </si>
  <si>
    <t>Santiago de Chocorvos</t>
  </si>
  <si>
    <t>090614</t>
  </si>
  <si>
    <t>Santiago de Quirahuara</t>
  </si>
  <si>
    <t>090615</t>
  </si>
  <si>
    <t>Santo Domingo de Capillas</t>
  </si>
  <si>
    <t>090616</t>
  </si>
  <si>
    <t>090700</t>
  </si>
  <si>
    <t>Tayacaja</t>
  </si>
  <si>
    <t>090701</t>
  </si>
  <si>
    <t>090702</t>
  </si>
  <si>
    <t>Acostambo</t>
  </si>
  <si>
    <t>090703</t>
  </si>
  <si>
    <t>Acraquia</t>
  </si>
  <si>
    <t>090704</t>
  </si>
  <si>
    <t>Ahuaycha</t>
  </si>
  <si>
    <t>090705</t>
  </si>
  <si>
    <t>090706</t>
  </si>
  <si>
    <t>Daniel Hernández</t>
  </si>
  <si>
    <t>090707</t>
  </si>
  <si>
    <t>090709</t>
  </si>
  <si>
    <t>Huaribamba</t>
  </si>
  <si>
    <t>090710</t>
  </si>
  <si>
    <t>Ñahuimpuquio</t>
  </si>
  <si>
    <t>090711</t>
  </si>
  <si>
    <t>Pazos</t>
  </si>
  <si>
    <t>090713</t>
  </si>
  <si>
    <t>Quishuar</t>
  </si>
  <si>
    <t>090714</t>
  </si>
  <si>
    <t>Salcabamba</t>
  </si>
  <si>
    <t>090715</t>
  </si>
  <si>
    <t>Salcahuasi</t>
  </si>
  <si>
    <t>090716</t>
  </si>
  <si>
    <t>San Marcos de Rocchac</t>
  </si>
  <si>
    <t>090717</t>
  </si>
  <si>
    <t>Surcubamba</t>
  </si>
  <si>
    <t>090718</t>
  </si>
  <si>
    <t>Tintay Puncu</t>
  </si>
  <si>
    <t>090719</t>
  </si>
  <si>
    <t>Quichuas</t>
  </si>
  <si>
    <t>090720</t>
  </si>
  <si>
    <t>Andaymarca</t>
  </si>
  <si>
    <t>090721</t>
  </si>
  <si>
    <t>Roble</t>
  </si>
  <si>
    <t>090722</t>
  </si>
  <si>
    <t>Pichos</t>
  </si>
  <si>
    <t>090723</t>
  </si>
  <si>
    <t>Santiago de Tucuma</t>
  </si>
  <si>
    <t>100000</t>
  </si>
  <si>
    <t>Huánuco</t>
  </si>
  <si>
    <t>100100</t>
  </si>
  <si>
    <t>100101</t>
  </si>
  <si>
    <t>100102</t>
  </si>
  <si>
    <t>Amarilis</t>
  </si>
  <si>
    <t>100103</t>
  </si>
  <si>
    <t>Chinchao</t>
  </si>
  <si>
    <t>100104</t>
  </si>
  <si>
    <t>Churubamba</t>
  </si>
  <si>
    <t>100105</t>
  </si>
  <si>
    <t>Margos</t>
  </si>
  <si>
    <t>100106</t>
  </si>
  <si>
    <t>Quisqui</t>
  </si>
  <si>
    <t>100107</t>
  </si>
  <si>
    <t>San Francisco de Cayran</t>
  </si>
  <si>
    <t>100108</t>
  </si>
  <si>
    <t>San Pedro de Chaulan</t>
  </si>
  <si>
    <t>100109</t>
  </si>
  <si>
    <t>Santa María del Valle</t>
  </si>
  <si>
    <t>100110</t>
  </si>
  <si>
    <t>Yarumayo</t>
  </si>
  <si>
    <t>100111</t>
  </si>
  <si>
    <t>Pillco Marca</t>
  </si>
  <si>
    <t>100112</t>
  </si>
  <si>
    <t>Yacus</t>
  </si>
  <si>
    <t>100113</t>
  </si>
  <si>
    <t>San Pablo de Pillao</t>
  </si>
  <si>
    <t>100200</t>
  </si>
  <si>
    <t>Ambo</t>
  </si>
  <si>
    <t>100201</t>
  </si>
  <si>
    <t>100202</t>
  </si>
  <si>
    <t>Cayna</t>
  </si>
  <si>
    <t>100203</t>
  </si>
  <si>
    <t>Colpas</t>
  </si>
  <si>
    <t>100204</t>
  </si>
  <si>
    <t>Conchamarca</t>
  </si>
  <si>
    <t>100205</t>
  </si>
  <si>
    <t>Huácar</t>
  </si>
  <si>
    <t>100206</t>
  </si>
  <si>
    <t>San Francisco</t>
  </si>
  <si>
    <t>100207</t>
  </si>
  <si>
    <t>San Rafael</t>
  </si>
  <si>
    <t>100208</t>
  </si>
  <si>
    <t>Tomay Kichwa</t>
  </si>
  <si>
    <t>100300</t>
  </si>
  <si>
    <t>Dos de Mayo</t>
  </si>
  <si>
    <t>100301</t>
  </si>
  <si>
    <t>100307</t>
  </si>
  <si>
    <t>Chuquis</t>
  </si>
  <si>
    <t>100311</t>
  </si>
  <si>
    <t>Marías</t>
  </si>
  <si>
    <t>100313</t>
  </si>
  <si>
    <t>Pachas</t>
  </si>
  <si>
    <t>100316</t>
  </si>
  <si>
    <t>Quivilla</t>
  </si>
  <si>
    <t>100317</t>
  </si>
  <si>
    <t>Ripán</t>
  </si>
  <si>
    <t>100321</t>
  </si>
  <si>
    <t>Shunqui</t>
  </si>
  <si>
    <t>100322</t>
  </si>
  <si>
    <t>Sillapata</t>
  </si>
  <si>
    <t>100323</t>
  </si>
  <si>
    <t>Yanas</t>
  </si>
  <si>
    <t>100400</t>
  </si>
  <si>
    <t>Huacaybamba</t>
  </si>
  <si>
    <t>100401</t>
  </si>
  <si>
    <t>100402</t>
  </si>
  <si>
    <t>Canchabamba</t>
  </si>
  <si>
    <t>100403</t>
  </si>
  <si>
    <t>100404</t>
  </si>
  <si>
    <t>Pinra</t>
  </si>
  <si>
    <t>100500</t>
  </si>
  <si>
    <t>Huamalíes</t>
  </si>
  <si>
    <t>100501</t>
  </si>
  <si>
    <t>Llata</t>
  </si>
  <si>
    <t>100502</t>
  </si>
  <si>
    <t>Arancay</t>
  </si>
  <si>
    <t>100503</t>
  </si>
  <si>
    <t>Chavín de Pariarca</t>
  </si>
  <si>
    <t>100504</t>
  </si>
  <si>
    <t>Jacas Grande</t>
  </si>
  <si>
    <t>100505</t>
  </si>
  <si>
    <t>Jircan</t>
  </si>
  <si>
    <t>100506</t>
  </si>
  <si>
    <t>100507</t>
  </si>
  <si>
    <t>Monzón</t>
  </si>
  <si>
    <t>100508</t>
  </si>
  <si>
    <t>Punchao</t>
  </si>
  <si>
    <t>100509</t>
  </si>
  <si>
    <t>Puños</t>
  </si>
  <si>
    <t>100510</t>
  </si>
  <si>
    <t>Singa</t>
  </si>
  <si>
    <t>100511</t>
  </si>
  <si>
    <t>Tantamayo</t>
  </si>
  <si>
    <t>100600</t>
  </si>
  <si>
    <t>100601</t>
  </si>
  <si>
    <t>Rupa-Rupa</t>
  </si>
  <si>
    <t>100602</t>
  </si>
  <si>
    <t>Daniel Alomía Robles</t>
  </si>
  <si>
    <t>100603</t>
  </si>
  <si>
    <t>Hermilio Valdizan</t>
  </si>
  <si>
    <t>100604</t>
  </si>
  <si>
    <t>José Crespo y Castillo</t>
  </si>
  <si>
    <t>100605</t>
  </si>
  <si>
    <t>Luyando</t>
  </si>
  <si>
    <t>100606</t>
  </si>
  <si>
    <t>Mariano Dámaso Beraún</t>
  </si>
  <si>
    <t>100607</t>
  </si>
  <si>
    <t>Pucayacu</t>
  </si>
  <si>
    <t>100608</t>
  </si>
  <si>
    <t>Castillo Grande</t>
  </si>
  <si>
    <t>100609</t>
  </si>
  <si>
    <t>Pueblo nuevo</t>
  </si>
  <si>
    <t>100610</t>
  </si>
  <si>
    <t>Santo Domingo de Anda</t>
  </si>
  <si>
    <t>100700</t>
  </si>
  <si>
    <t>Marañón</t>
  </si>
  <si>
    <t>100701</t>
  </si>
  <si>
    <t>Huacrachuco</t>
  </si>
  <si>
    <t>100702</t>
  </si>
  <si>
    <t>Cholón</t>
  </si>
  <si>
    <t>100703</t>
  </si>
  <si>
    <t>San Buenaventura</t>
  </si>
  <si>
    <t>100704</t>
  </si>
  <si>
    <t>La morada</t>
  </si>
  <si>
    <t>100705</t>
  </si>
  <si>
    <t>Santa Rosa de Alto Yanajanca</t>
  </si>
  <si>
    <t>100800</t>
  </si>
  <si>
    <t>Pachitea</t>
  </si>
  <si>
    <t>100801</t>
  </si>
  <si>
    <t>Panao</t>
  </si>
  <si>
    <t>100802</t>
  </si>
  <si>
    <t>Chaglla</t>
  </si>
  <si>
    <t>100803</t>
  </si>
  <si>
    <t>Molino</t>
  </si>
  <si>
    <t>100804</t>
  </si>
  <si>
    <t>Umari</t>
  </si>
  <si>
    <t>100900</t>
  </si>
  <si>
    <t>Puerto Inca</t>
  </si>
  <si>
    <t>100901</t>
  </si>
  <si>
    <t>100902</t>
  </si>
  <si>
    <t>Codo del Pozuzo</t>
  </si>
  <si>
    <t>100903</t>
  </si>
  <si>
    <t>Honoria</t>
  </si>
  <si>
    <t>100904</t>
  </si>
  <si>
    <t>Tournavista</t>
  </si>
  <si>
    <t>100905</t>
  </si>
  <si>
    <t>Yuyapichis</t>
  </si>
  <si>
    <t>101000</t>
  </si>
  <si>
    <t>Lauricocha</t>
  </si>
  <si>
    <t>101001</t>
  </si>
  <si>
    <t>101002</t>
  </si>
  <si>
    <t>Baños</t>
  </si>
  <si>
    <t>101003</t>
  </si>
  <si>
    <t>Jivia</t>
  </si>
  <si>
    <t>101004</t>
  </si>
  <si>
    <t>Queropalca</t>
  </si>
  <si>
    <t>101005</t>
  </si>
  <si>
    <t>Rondos</t>
  </si>
  <si>
    <t>101006</t>
  </si>
  <si>
    <t>San Francisco de Asís</t>
  </si>
  <si>
    <t>101007</t>
  </si>
  <si>
    <t>San Miguel de Cauri</t>
  </si>
  <si>
    <t>101100</t>
  </si>
  <si>
    <t>Yarowilca</t>
  </si>
  <si>
    <t>101101</t>
  </si>
  <si>
    <t>Chavinillo</t>
  </si>
  <si>
    <t>101102</t>
  </si>
  <si>
    <t>Cahuac</t>
  </si>
  <si>
    <t>101103</t>
  </si>
  <si>
    <t>Chacabamba</t>
  </si>
  <si>
    <t>101104</t>
  </si>
  <si>
    <t>Aparicio Pomares</t>
  </si>
  <si>
    <t>101105</t>
  </si>
  <si>
    <t>Jacas Chico</t>
  </si>
  <si>
    <t>101106</t>
  </si>
  <si>
    <t>Obas</t>
  </si>
  <si>
    <t>101107</t>
  </si>
  <si>
    <t>101108</t>
  </si>
  <si>
    <t>Choras</t>
  </si>
  <si>
    <t>110000</t>
  </si>
  <si>
    <t>Ica</t>
  </si>
  <si>
    <t>110100</t>
  </si>
  <si>
    <t>110101</t>
  </si>
  <si>
    <t>110102</t>
  </si>
  <si>
    <t>La Tinguiña</t>
  </si>
  <si>
    <t>110103</t>
  </si>
  <si>
    <t>Los Aquijes</t>
  </si>
  <si>
    <t>110104</t>
  </si>
  <si>
    <t>Ocucaje</t>
  </si>
  <si>
    <t>110105</t>
  </si>
  <si>
    <t>Pachacútec</t>
  </si>
  <si>
    <t>110106</t>
  </si>
  <si>
    <t>Parcona</t>
  </si>
  <si>
    <t>110107</t>
  </si>
  <si>
    <t>Pueblo Nuevo</t>
  </si>
  <si>
    <t>110108</t>
  </si>
  <si>
    <t>Salas</t>
  </si>
  <si>
    <t>110109</t>
  </si>
  <si>
    <t>San José de Los Molinos</t>
  </si>
  <si>
    <t>110110</t>
  </si>
  <si>
    <t>110111</t>
  </si>
  <si>
    <t>110112</t>
  </si>
  <si>
    <t>Subtanjalla</t>
  </si>
  <si>
    <t>110113</t>
  </si>
  <si>
    <t>Tate</t>
  </si>
  <si>
    <t>110114</t>
  </si>
  <si>
    <t>Yauca del Rosario</t>
  </si>
  <si>
    <t>110200</t>
  </si>
  <si>
    <t>Chincha</t>
  </si>
  <si>
    <t>110201</t>
  </si>
  <si>
    <t>Chincha Alta</t>
  </si>
  <si>
    <t>110202</t>
  </si>
  <si>
    <t>Alto Larán</t>
  </si>
  <si>
    <t>110203</t>
  </si>
  <si>
    <t>Chavín</t>
  </si>
  <si>
    <t>110204</t>
  </si>
  <si>
    <t>Chincha Baja</t>
  </si>
  <si>
    <t>110205</t>
  </si>
  <si>
    <t>110206</t>
  </si>
  <si>
    <t>Grocio Prado</t>
  </si>
  <si>
    <t>110207</t>
  </si>
  <si>
    <t>110208</t>
  </si>
  <si>
    <t>San Juan de Yanac</t>
  </si>
  <si>
    <t>110209</t>
  </si>
  <si>
    <t>San Pedro de Huacarpana</t>
  </si>
  <si>
    <t>110210</t>
  </si>
  <si>
    <t>Sunampe</t>
  </si>
  <si>
    <t>110211</t>
  </si>
  <si>
    <t>Tambo de Mora</t>
  </si>
  <si>
    <t>110300</t>
  </si>
  <si>
    <t>Nasca</t>
  </si>
  <si>
    <t>110301</t>
  </si>
  <si>
    <t>110302</t>
  </si>
  <si>
    <t>Changuillo</t>
  </si>
  <si>
    <t>110303</t>
  </si>
  <si>
    <t>El Ingenio</t>
  </si>
  <si>
    <t>110304</t>
  </si>
  <si>
    <t>Marcona</t>
  </si>
  <si>
    <t>110305</t>
  </si>
  <si>
    <t>110400</t>
  </si>
  <si>
    <t>Palpa</t>
  </si>
  <si>
    <t>110401</t>
  </si>
  <si>
    <t>110402</t>
  </si>
  <si>
    <t>Llipata</t>
  </si>
  <si>
    <t>110403</t>
  </si>
  <si>
    <t>110404</t>
  </si>
  <si>
    <t>110405</t>
  </si>
  <si>
    <t>Tibillo</t>
  </si>
  <si>
    <t>110500</t>
  </si>
  <si>
    <t>Pisco</t>
  </si>
  <si>
    <t>110501</t>
  </si>
  <si>
    <t>110502</t>
  </si>
  <si>
    <t>Huancano</t>
  </si>
  <si>
    <t>110503</t>
  </si>
  <si>
    <t>Humay</t>
  </si>
  <si>
    <t>110504</t>
  </si>
  <si>
    <t>110505</t>
  </si>
  <si>
    <t>Paracas</t>
  </si>
  <si>
    <t>110506</t>
  </si>
  <si>
    <t>San Andrés</t>
  </si>
  <si>
    <t>110507</t>
  </si>
  <si>
    <t>San Clemente</t>
  </si>
  <si>
    <t>110508</t>
  </si>
  <si>
    <t>Túpac Amaru Inca</t>
  </si>
  <si>
    <t>120000</t>
  </si>
  <si>
    <t>Junín</t>
  </si>
  <si>
    <t>120100</t>
  </si>
  <si>
    <t>Huancayo</t>
  </si>
  <si>
    <t>120101</t>
  </si>
  <si>
    <t>120104</t>
  </si>
  <si>
    <t>Carhuacallanga</t>
  </si>
  <si>
    <t>120105</t>
  </si>
  <si>
    <t>Chacapampa</t>
  </si>
  <si>
    <t>120106</t>
  </si>
  <si>
    <t>Chicche</t>
  </si>
  <si>
    <t>120107</t>
  </si>
  <si>
    <t>Chilca</t>
  </si>
  <si>
    <t>120108</t>
  </si>
  <si>
    <t>Chongos Alto</t>
  </si>
  <si>
    <t>120111</t>
  </si>
  <si>
    <t>Chupuro</t>
  </si>
  <si>
    <t>120112</t>
  </si>
  <si>
    <t>120113</t>
  </si>
  <si>
    <t>Cullhuas</t>
  </si>
  <si>
    <t>120114</t>
  </si>
  <si>
    <t>El Tambo</t>
  </si>
  <si>
    <t>120116</t>
  </si>
  <si>
    <t>Huacrapuquio</t>
  </si>
  <si>
    <t>120117</t>
  </si>
  <si>
    <t>Hualhuas</t>
  </si>
  <si>
    <t>120119</t>
  </si>
  <si>
    <t>Huancán</t>
  </si>
  <si>
    <t>120120</t>
  </si>
  <si>
    <t>Huasicancha</t>
  </si>
  <si>
    <t>120121</t>
  </si>
  <si>
    <t>Huayucachi</t>
  </si>
  <si>
    <t>120122</t>
  </si>
  <si>
    <t>Ingenio</t>
  </si>
  <si>
    <t>120124</t>
  </si>
  <si>
    <t>120125</t>
  </si>
  <si>
    <t>Pilcomayo</t>
  </si>
  <si>
    <t>120126</t>
  </si>
  <si>
    <t>120127</t>
  </si>
  <si>
    <t>Quichuay</t>
  </si>
  <si>
    <t>120128</t>
  </si>
  <si>
    <t>Quilcas</t>
  </si>
  <si>
    <t>120129</t>
  </si>
  <si>
    <t>San Agustín</t>
  </si>
  <si>
    <t>120130</t>
  </si>
  <si>
    <t>San Jerónimo de Tunán</t>
  </si>
  <si>
    <t>120132</t>
  </si>
  <si>
    <t>Saño</t>
  </si>
  <si>
    <t>120133</t>
  </si>
  <si>
    <t>Sapallanga</t>
  </si>
  <si>
    <t>120134</t>
  </si>
  <si>
    <t>Sicaya</t>
  </si>
  <si>
    <t>120135</t>
  </si>
  <si>
    <t>Santo Domingo de Acobamba</t>
  </si>
  <si>
    <t>120136</t>
  </si>
  <si>
    <t>Viques</t>
  </si>
  <si>
    <t>120200</t>
  </si>
  <si>
    <t>120201</t>
  </si>
  <si>
    <t>120202</t>
  </si>
  <si>
    <t>120203</t>
  </si>
  <si>
    <t>Andamarca</t>
  </si>
  <si>
    <t>120204</t>
  </si>
  <si>
    <t>Chambara</t>
  </si>
  <si>
    <t>120205</t>
  </si>
  <si>
    <t>120206</t>
  </si>
  <si>
    <t>Comas</t>
  </si>
  <si>
    <t>120207</t>
  </si>
  <si>
    <t>Heroínas Toledo</t>
  </si>
  <si>
    <t>120208</t>
  </si>
  <si>
    <t>Manzanares</t>
  </si>
  <si>
    <t>120209</t>
  </si>
  <si>
    <t>120210</t>
  </si>
  <si>
    <t>Matahuasi</t>
  </si>
  <si>
    <t>120211</t>
  </si>
  <si>
    <t>Mito</t>
  </si>
  <si>
    <t>120212</t>
  </si>
  <si>
    <t>Nueve de Julio</t>
  </si>
  <si>
    <t>120213</t>
  </si>
  <si>
    <t>Orcotuna</t>
  </si>
  <si>
    <t>120214</t>
  </si>
  <si>
    <t>San José de Quero</t>
  </si>
  <si>
    <t>120215</t>
  </si>
  <si>
    <t>Santa Rosa de Ocopa</t>
  </si>
  <si>
    <t>120300</t>
  </si>
  <si>
    <t>Chanchamayo</t>
  </si>
  <si>
    <t>120301</t>
  </si>
  <si>
    <t>120302</t>
  </si>
  <si>
    <t>Perené</t>
  </si>
  <si>
    <t>120303</t>
  </si>
  <si>
    <t>Pichanaqui</t>
  </si>
  <si>
    <t>120304</t>
  </si>
  <si>
    <t>San Luis de Shuaro</t>
  </si>
  <si>
    <t>120305</t>
  </si>
  <si>
    <t>San Ramón</t>
  </si>
  <si>
    <t>120306</t>
  </si>
  <si>
    <t>Vitoc</t>
  </si>
  <si>
    <t>120400</t>
  </si>
  <si>
    <t>Jauja</t>
  </si>
  <si>
    <t>120401</t>
  </si>
  <si>
    <t>120402</t>
  </si>
  <si>
    <t>Acolla</t>
  </si>
  <si>
    <t>120403</t>
  </si>
  <si>
    <t>Apata</t>
  </si>
  <si>
    <t>120404</t>
  </si>
  <si>
    <t>Ataura</t>
  </si>
  <si>
    <t>120405</t>
  </si>
  <si>
    <t>Canchayllo</t>
  </si>
  <si>
    <t>120406</t>
  </si>
  <si>
    <t>Curicaca</t>
  </si>
  <si>
    <t>120407</t>
  </si>
  <si>
    <t>El Mantaro</t>
  </si>
  <si>
    <t>120408</t>
  </si>
  <si>
    <t>Huamalí</t>
  </si>
  <si>
    <t>120409</t>
  </si>
  <si>
    <t>Huaripampa</t>
  </si>
  <si>
    <t>120410</t>
  </si>
  <si>
    <t>Huertas</t>
  </si>
  <si>
    <t>120411</t>
  </si>
  <si>
    <t>Janjaillo</t>
  </si>
  <si>
    <t>120412</t>
  </si>
  <si>
    <t>Julcán</t>
  </si>
  <si>
    <t>120413</t>
  </si>
  <si>
    <t>Leonor Ordóñez</t>
  </si>
  <si>
    <t>120414</t>
  </si>
  <si>
    <t>Llocllapampa</t>
  </si>
  <si>
    <t>120415</t>
  </si>
  <si>
    <t>Marco</t>
  </si>
  <si>
    <t>120416</t>
  </si>
  <si>
    <t>Masma</t>
  </si>
  <si>
    <t>120417</t>
  </si>
  <si>
    <t>Masma Chicche</t>
  </si>
  <si>
    <t>120418</t>
  </si>
  <si>
    <t>Molinos</t>
  </si>
  <si>
    <t>120419</t>
  </si>
  <si>
    <t>Monobamba</t>
  </si>
  <si>
    <t>120420</t>
  </si>
  <si>
    <t>Muqui</t>
  </si>
  <si>
    <t>120421</t>
  </si>
  <si>
    <t>Muquiyauyo</t>
  </si>
  <si>
    <t>120422</t>
  </si>
  <si>
    <t>Paca</t>
  </si>
  <si>
    <t>120423</t>
  </si>
  <si>
    <t>120424</t>
  </si>
  <si>
    <t>Pancán</t>
  </si>
  <si>
    <t>120425</t>
  </si>
  <si>
    <t>Parco</t>
  </si>
  <si>
    <t>120426</t>
  </si>
  <si>
    <t>Pomacancha</t>
  </si>
  <si>
    <t>120427</t>
  </si>
  <si>
    <t>Ricrán</t>
  </si>
  <si>
    <t>120428</t>
  </si>
  <si>
    <t>San Lorenzo</t>
  </si>
  <si>
    <t>120429</t>
  </si>
  <si>
    <t>San Pedro de Chunán</t>
  </si>
  <si>
    <t>120430</t>
  </si>
  <si>
    <t>Sausa</t>
  </si>
  <si>
    <t>120431</t>
  </si>
  <si>
    <t>Sincos</t>
  </si>
  <si>
    <t>120432</t>
  </si>
  <si>
    <t>Tunan Marca</t>
  </si>
  <si>
    <t>120433</t>
  </si>
  <si>
    <t>120434</t>
  </si>
  <si>
    <t>Yauyos</t>
  </si>
  <si>
    <t>120500</t>
  </si>
  <si>
    <t>120501</t>
  </si>
  <si>
    <t>120502</t>
  </si>
  <si>
    <t>Carhuamayo</t>
  </si>
  <si>
    <t>120503</t>
  </si>
  <si>
    <t>Ondores</t>
  </si>
  <si>
    <t>120504</t>
  </si>
  <si>
    <t>Ulcumayo</t>
  </si>
  <si>
    <t>120600</t>
  </si>
  <si>
    <t>Satipo</t>
  </si>
  <si>
    <t>120601</t>
  </si>
  <si>
    <t>120602</t>
  </si>
  <si>
    <t>Coviriali</t>
  </si>
  <si>
    <t>120603</t>
  </si>
  <si>
    <t>Llaylla</t>
  </si>
  <si>
    <t>120604</t>
  </si>
  <si>
    <t>Mazamari</t>
  </si>
  <si>
    <t>120605</t>
  </si>
  <si>
    <t>Pampa Hermosa</t>
  </si>
  <si>
    <t>120606</t>
  </si>
  <si>
    <t>Pangoa</t>
  </si>
  <si>
    <t>120607</t>
  </si>
  <si>
    <t>Río Negro</t>
  </si>
  <si>
    <t>120608</t>
  </si>
  <si>
    <t>Río Tambo</t>
  </si>
  <si>
    <t>120609</t>
  </si>
  <si>
    <t>Vizcatan del Ene</t>
  </si>
  <si>
    <t>120700</t>
  </si>
  <si>
    <t>Tarma</t>
  </si>
  <si>
    <t>120701</t>
  </si>
  <si>
    <t>120702</t>
  </si>
  <si>
    <t>120703</t>
  </si>
  <si>
    <t>Huaricolca</t>
  </si>
  <si>
    <t>120704</t>
  </si>
  <si>
    <t>Huasahuasi</t>
  </si>
  <si>
    <t>120705</t>
  </si>
  <si>
    <t>120706</t>
  </si>
  <si>
    <t>120707</t>
  </si>
  <si>
    <t>Palcamayo</t>
  </si>
  <si>
    <t>120708</t>
  </si>
  <si>
    <t>San Pedro de Cajas</t>
  </si>
  <si>
    <t>120709</t>
  </si>
  <si>
    <t>Tapo</t>
  </si>
  <si>
    <t>120800</t>
  </si>
  <si>
    <t>120801</t>
  </si>
  <si>
    <t>La Oroya</t>
  </si>
  <si>
    <t>120802</t>
  </si>
  <si>
    <t>Chacapalpa</t>
  </si>
  <si>
    <t>120803</t>
  </si>
  <si>
    <t>Huay-huay</t>
  </si>
  <si>
    <t>120804</t>
  </si>
  <si>
    <t>Marcapomacocha</t>
  </si>
  <si>
    <t>120805</t>
  </si>
  <si>
    <t>Morococha</t>
  </si>
  <si>
    <t>120806</t>
  </si>
  <si>
    <t>120807</t>
  </si>
  <si>
    <t>Santa Bárbara de Carhuacayán</t>
  </si>
  <si>
    <t>120808</t>
  </si>
  <si>
    <t>Santa Rosa de Sacco</t>
  </si>
  <si>
    <t>120809</t>
  </si>
  <si>
    <t>Suitucancha</t>
  </si>
  <si>
    <t>120810</t>
  </si>
  <si>
    <t>120900</t>
  </si>
  <si>
    <t>Chupaca</t>
  </si>
  <si>
    <t>120901</t>
  </si>
  <si>
    <t>120902</t>
  </si>
  <si>
    <t>Ahuac</t>
  </si>
  <si>
    <t>120903</t>
  </si>
  <si>
    <t>Chongos Bajo</t>
  </si>
  <si>
    <t>120904</t>
  </si>
  <si>
    <t>Huáchac</t>
  </si>
  <si>
    <t>120905</t>
  </si>
  <si>
    <t>Huamancaca Chico</t>
  </si>
  <si>
    <t>120906</t>
  </si>
  <si>
    <t>San Juan de Yscos</t>
  </si>
  <si>
    <t>120907</t>
  </si>
  <si>
    <t>San Juan de Jarpa</t>
  </si>
  <si>
    <t>120908</t>
  </si>
  <si>
    <t>Tres de Diciembre</t>
  </si>
  <si>
    <t>120909</t>
  </si>
  <si>
    <t>Yanacancha</t>
  </si>
  <si>
    <t>130000</t>
  </si>
  <si>
    <t>130100</t>
  </si>
  <si>
    <t>Trujillo</t>
  </si>
  <si>
    <t>130101</t>
  </si>
  <si>
    <t>130102</t>
  </si>
  <si>
    <t>130103</t>
  </si>
  <si>
    <t>Florencia de Mora</t>
  </si>
  <si>
    <t>130104</t>
  </si>
  <si>
    <t>Huanchaco</t>
  </si>
  <si>
    <t>130105</t>
  </si>
  <si>
    <t>130106</t>
  </si>
  <si>
    <t>Laredo</t>
  </si>
  <si>
    <t>130107</t>
  </si>
  <si>
    <t>Moche</t>
  </si>
  <si>
    <t>130108</t>
  </si>
  <si>
    <t>Poroto</t>
  </si>
  <si>
    <t>130109</t>
  </si>
  <si>
    <t>Salaverry</t>
  </si>
  <si>
    <t>130110</t>
  </si>
  <si>
    <t>Simbal</t>
  </si>
  <si>
    <t>130111</t>
  </si>
  <si>
    <t>Victor Larco Herrera</t>
  </si>
  <si>
    <t>130200</t>
  </si>
  <si>
    <t>Ascope</t>
  </si>
  <si>
    <t>130201</t>
  </si>
  <si>
    <t>130202</t>
  </si>
  <si>
    <t>Chicama</t>
  </si>
  <si>
    <t>130203</t>
  </si>
  <si>
    <t>Chocope</t>
  </si>
  <si>
    <t>130204</t>
  </si>
  <si>
    <t>Magdalena de Cao</t>
  </si>
  <si>
    <t>130205</t>
  </si>
  <si>
    <t>Paiján</t>
  </si>
  <si>
    <t>130206</t>
  </si>
  <si>
    <t>Rázuri</t>
  </si>
  <si>
    <t>130207</t>
  </si>
  <si>
    <t>Santiago de Cao</t>
  </si>
  <si>
    <t>130208</t>
  </si>
  <si>
    <t>Casa Grande</t>
  </si>
  <si>
    <t>130300</t>
  </si>
  <si>
    <t>130301</t>
  </si>
  <si>
    <t>130302</t>
  </si>
  <si>
    <t>130303</t>
  </si>
  <si>
    <t>Condormarca</t>
  </si>
  <si>
    <t>130304</t>
  </si>
  <si>
    <t>Longotea</t>
  </si>
  <si>
    <t>130305</t>
  </si>
  <si>
    <t>Uchumarca</t>
  </si>
  <si>
    <t>130306</t>
  </si>
  <si>
    <t>Ucuncha</t>
  </si>
  <si>
    <t>130400</t>
  </si>
  <si>
    <t>Chepén</t>
  </si>
  <si>
    <t>130401</t>
  </si>
  <si>
    <t>130402</t>
  </si>
  <si>
    <t>Pacanga</t>
  </si>
  <si>
    <t>130403</t>
  </si>
  <si>
    <t>130500</t>
  </si>
  <si>
    <t>130501</t>
  </si>
  <si>
    <t>130502</t>
  </si>
  <si>
    <t>Calamarca</t>
  </si>
  <si>
    <t>130503</t>
  </si>
  <si>
    <t>Carabamba</t>
  </si>
  <si>
    <t>130504</t>
  </si>
  <si>
    <t>Huaso</t>
  </si>
  <si>
    <t>130600</t>
  </si>
  <si>
    <t>Otuzco</t>
  </si>
  <si>
    <t>130601</t>
  </si>
  <si>
    <t>130602</t>
  </si>
  <si>
    <t>Agallpampa</t>
  </si>
  <si>
    <t>130604</t>
  </si>
  <si>
    <t>Charat</t>
  </si>
  <si>
    <t>130605</t>
  </si>
  <si>
    <t>Huaranchal</t>
  </si>
  <si>
    <t>130606</t>
  </si>
  <si>
    <t>La Cuesta</t>
  </si>
  <si>
    <t>130608</t>
  </si>
  <si>
    <t>Mache</t>
  </si>
  <si>
    <t>130610</t>
  </si>
  <si>
    <t>Paranday</t>
  </si>
  <si>
    <t>130611</t>
  </si>
  <si>
    <t>Salpo</t>
  </si>
  <si>
    <t>130613</t>
  </si>
  <si>
    <t>Sinsicap</t>
  </si>
  <si>
    <t>130614</t>
  </si>
  <si>
    <t>Usquil</t>
  </si>
  <si>
    <t>130700</t>
  </si>
  <si>
    <t>Pacasmayo</t>
  </si>
  <si>
    <t>130701</t>
  </si>
  <si>
    <t>San Pedro de Lloc</t>
  </si>
  <si>
    <t>130702</t>
  </si>
  <si>
    <t>Guadalupe</t>
  </si>
  <si>
    <t>130703</t>
  </si>
  <si>
    <t>Jequetepeque</t>
  </si>
  <si>
    <t>130704</t>
  </si>
  <si>
    <t>130705</t>
  </si>
  <si>
    <t>San José</t>
  </si>
  <si>
    <t>130800</t>
  </si>
  <si>
    <t>Pataz</t>
  </si>
  <si>
    <t>130801</t>
  </si>
  <si>
    <t>Tayabamba</t>
  </si>
  <si>
    <t>130802</t>
  </si>
  <si>
    <t>Buldibuyo</t>
  </si>
  <si>
    <t>130803</t>
  </si>
  <si>
    <t>Chillia</t>
  </si>
  <si>
    <t>130804</t>
  </si>
  <si>
    <t>Huancaspata</t>
  </si>
  <si>
    <t>130805</t>
  </si>
  <si>
    <t>Huaylillas</t>
  </si>
  <si>
    <t>130806</t>
  </si>
  <si>
    <t>Huayo</t>
  </si>
  <si>
    <t>130807</t>
  </si>
  <si>
    <t>Ongon</t>
  </si>
  <si>
    <t>130808</t>
  </si>
  <si>
    <t>Parcoy</t>
  </si>
  <si>
    <t>130809</t>
  </si>
  <si>
    <t>130810</t>
  </si>
  <si>
    <t>Pias</t>
  </si>
  <si>
    <t>130811</t>
  </si>
  <si>
    <t>Santiago de Challas</t>
  </si>
  <si>
    <t>130812</t>
  </si>
  <si>
    <t>Taurija</t>
  </si>
  <si>
    <t>130813</t>
  </si>
  <si>
    <t>Urpay</t>
  </si>
  <si>
    <t>130900</t>
  </si>
  <si>
    <t>Sanchez Carrión</t>
  </si>
  <si>
    <t>130901</t>
  </si>
  <si>
    <t>Huamachuco</t>
  </si>
  <si>
    <t>130902</t>
  </si>
  <si>
    <t>Chugay</t>
  </si>
  <si>
    <t>130903</t>
  </si>
  <si>
    <t>Cochorco</t>
  </si>
  <si>
    <t>130904</t>
  </si>
  <si>
    <t>Curgos</t>
  </si>
  <si>
    <t>130905</t>
  </si>
  <si>
    <t>Marcabal</t>
  </si>
  <si>
    <t>130906</t>
  </si>
  <si>
    <t>Sanagoran</t>
  </si>
  <si>
    <t>130907</t>
  </si>
  <si>
    <t>Sarín</t>
  </si>
  <si>
    <t>130908</t>
  </si>
  <si>
    <t>Sartimbamba</t>
  </si>
  <si>
    <t>131000</t>
  </si>
  <si>
    <t>Santiago de Chuco</t>
  </si>
  <si>
    <t>131001</t>
  </si>
  <si>
    <t>131002</t>
  </si>
  <si>
    <t>Angasmarca</t>
  </si>
  <si>
    <t>131003</t>
  </si>
  <si>
    <t>Cachicadan</t>
  </si>
  <si>
    <t>131004</t>
  </si>
  <si>
    <t>Mollebamba</t>
  </si>
  <si>
    <t>131005</t>
  </si>
  <si>
    <t>131006</t>
  </si>
  <si>
    <t>Quiruvilca</t>
  </si>
  <si>
    <t>131007</t>
  </si>
  <si>
    <t>Santa Cruz de Chuca</t>
  </si>
  <si>
    <t>131008</t>
  </si>
  <si>
    <t>Sitabamba</t>
  </si>
  <si>
    <t>131100</t>
  </si>
  <si>
    <t>Gran Chimú</t>
  </si>
  <si>
    <t>131101</t>
  </si>
  <si>
    <t>Cascas</t>
  </si>
  <si>
    <t>131102</t>
  </si>
  <si>
    <t>131103</t>
  </si>
  <si>
    <t>Marmot</t>
  </si>
  <si>
    <t>131104</t>
  </si>
  <si>
    <t>Sayapullo</t>
  </si>
  <si>
    <t>131200</t>
  </si>
  <si>
    <t>Virú</t>
  </si>
  <si>
    <t>131201</t>
  </si>
  <si>
    <t>131202</t>
  </si>
  <si>
    <t>Chao</t>
  </si>
  <si>
    <t>131203</t>
  </si>
  <si>
    <t>Guadalupito</t>
  </si>
  <si>
    <t>140000</t>
  </si>
  <si>
    <t>Lambayeque</t>
  </si>
  <si>
    <t>140100</t>
  </si>
  <si>
    <t>Chiclayo</t>
  </si>
  <si>
    <t>140101</t>
  </si>
  <si>
    <t>140102</t>
  </si>
  <si>
    <t>Chongoyape</t>
  </si>
  <si>
    <t>140103</t>
  </si>
  <si>
    <t>Eten</t>
  </si>
  <si>
    <t>140104</t>
  </si>
  <si>
    <t>Eten Puerto</t>
  </si>
  <si>
    <t>140105</t>
  </si>
  <si>
    <t>José Leonardo Ortiz</t>
  </si>
  <si>
    <t>140106</t>
  </si>
  <si>
    <t>La Victoria</t>
  </si>
  <si>
    <t>140107</t>
  </si>
  <si>
    <t>Lagunas</t>
  </si>
  <si>
    <t>140108</t>
  </si>
  <si>
    <t>Monsefú</t>
  </si>
  <si>
    <t>140109</t>
  </si>
  <si>
    <t>Nueva Arica</t>
  </si>
  <si>
    <t>140110</t>
  </si>
  <si>
    <t>Oyotún</t>
  </si>
  <si>
    <t>140111</t>
  </si>
  <si>
    <t>Picsi</t>
  </si>
  <si>
    <t>140112</t>
  </si>
  <si>
    <t>Pimentel</t>
  </si>
  <si>
    <t>140113</t>
  </si>
  <si>
    <t>Reque</t>
  </si>
  <si>
    <t>140114</t>
  </si>
  <si>
    <t>140115</t>
  </si>
  <si>
    <t>Saña</t>
  </si>
  <si>
    <t>140116</t>
  </si>
  <si>
    <t>Cayaltí</t>
  </si>
  <si>
    <t>140117</t>
  </si>
  <si>
    <t>Patapo</t>
  </si>
  <si>
    <t>140118</t>
  </si>
  <si>
    <t>Pomalca</t>
  </si>
  <si>
    <t>140119</t>
  </si>
  <si>
    <t>Pucalá</t>
  </si>
  <si>
    <t>140120</t>
  </si>
  <si>
    <t>Tumán</t>
  </si>
  <si>
    <t>140200</t>
  </si>
  <si>
    <t>Ferreñafe</t>
  </si>
  <si>
    <t>140201</t>
  </si>
  <si>
    <t>140202</t>
  </si>
  <si>
    <t>Cañaris</t>
  </si>
  <si>
    <t>140203</t>
  </si>
  <si>
    <t>Incahuasi</t>
  </si>
  <si>
    <t>140204</t>
  </si>
  <si>
    <t>Manuel Antonio Mesones Muro</t>
  </si>
  <si>
    <t>140205</t>
  </si>
  <si>
    <t>Pitipo</t>
  </si>
  <si>
    <t>140206</t>
  </si>
  <si>
    <t>140300</t>
  </si>
  <si>
    <t>140301</t>
  </si>
  <si>
    <t>140302</t>
  </si>
  <si>
    <t>Chochope</t>
  </si>
  <si>
    <t>140303</t>
  </si>
  <si>
    <t>Illimo</t>
  </si>
  <si>
    <t>140304</t>
  </si>
  <si>
    <t>Jayanca</t>
  </si>
  <si>
    <t>140305</t>
  </si>
  <si>
    <t>Mochumi</t>
  </si>
  <si>
    <t>140306</t>
  </si>
  <si>
    <t>Mórrope</t>
  </si>
  <si>
    <t>140307</t>
  </si>
  <si>
    <t>Motupe</t>
  </si>
  <si>
    <t>140308</t>
  </si>
  <si>
    <t>Olmos</t>
  </si>
  <si>
    <t>140309</t>
  </si>
  <si>
    <t>Pacora</t>
  </si>
  <si>
    <t>140310</t>
  </si>
  <si>
    <t>140311</t>
  </si>
  <si>
    <t>140312</t>
  </si>
  <si>
    <t>Túcume</t>
  </si>
  <si>
    <t>150000</t>
  </si>
  <si>
    <t>Lima</t>
  </si>
  <si>
    <t>150100</t>
  </si>
  <si>
    <t>150101</t>
  </si>
  <si>
    <t>150102</t>
  </si>
  <si>
    <t>Ancón</t>
  </si>
  <si>
    <t>150103</t>
  </si>
  <si>
    <t>Ate</t>
  </si>
  <si>
    <t>150104</t>
  </si>
  <si>
    <t>Barranco</t>
  </si>
  <si>
    <t>150105</t>
  </si>
  <si>
    <t>Breña</t>
  </si>
  <si>
    <t>150106</t>
  </si>
  <si>
    <t>Carabayllo</t>
  </si>
  <si>
    <t>150107</t>
  </si>
  <si>
    <t>Chaclacayo</t>
  </si>
  <si>
    <t>150108</t>
  </si>
  <si>
    <t>Chorrillos</t>
  </si>
  <si>
    <t>150109</t>
  </si>
  <si>
    <t>Cieneguilla</t>
  </si>
  <si>
    <t>150110</t>
  </si>
  <si>
    <t>150111</t>
  </si>
  <si>
    <t>El Agustino</t>
  </si>
  <si>
    <t>150112</t>
  </si>
  <si>
    <t>150113</t>
  </si>
  <si>
    <t>Jesús María</t>
  </si>
  <si>
    <t>150114</t>
  </si>
  <si>
    <t>La Molina</t>
  </si>
  <si>
    <t>150115</t>
  </si>
  <si>
    <t>150116</t>
  </si>
  <si>
    <t>Lince</t>
  </si>
  <si>
    <t>150117</t>
  </si>
  <si>
    <t>Los Olivos</t>
  </si>
  <si>
    <t>150118</t>
  </si>
  <si>
    <t>Lurigancho</t>
  </si>
  <si>
    <t>150119</t>
  </si>
  <si>
    <t>Lurín</t>
  </si>
  <si>
    <t>150120</t>
  </si>
  <si>
    <t>Magdalena del Mar</t>
  </si>
  <si>
    <t>150121</t>
  </si>
  <si>
    <t>150122</t>
  </si>
  <si>
    <t>150123</t>
  </si>
  <si>
    <t>Pachacamac</t>
  </si>
  <si>
    <t>150124</t>
  </si>
  <si>
    <t>Pucusana</t>
  </si>
  <si>
    <t>150125</t>
  </si>
  <si>
    <t>Puente Piedra</t>
  </si>
  <si>
    <t>150126</t>
  </si>
  <si>
    <t>Punta Hermosa</t>
  </si>
  <si>
    <t>150127</t>
  </si>
  <si>
    <t>Punta Negra</t>
  </si>
  <si>
    <t>150128</t>
  </si>
  <si>
    <t>Rímac</t>
  </si>
  <si>
    <t>150129</t>
  </si>
  <si>
    <t>San Bartolo</t>
  </si>
  <si>
    <t>150130</t>
  </si>
  <si>
    <t>San Borja</t>
  </si>
  <si>
    <t>150131</t>
  </si>
  <si>
    <t>150132</t>
  </si>
  <si>
    <t>San Juan de Lurigancho</t>
  </si>
  <si>
    <t>150133</t>
  </si>
  <si>
    <t>San Juan de Miraflores</t>
  </si>
  <si>
    <t>150134</t>
  </si>
  <si>
    <t>150135</t>
  </si>
  <si>
    <t>San Martín de Porres</t>
  </si>
  <si>
    <t>150136</t>
  </si>
  <si>
    <t>150137</t>
  </si>
  <si>
    <t>Santa Anita</t>
  </si>
  <si>
    <t>150138</t>
  </si>
  <si>
    <t>Santa María del Mar</t>
  </si>
  <si>
    <t>150139</t>
  </si>
  <si>
    <t>150140</t>
  </si>
  <si>
    <t>Santiago de Surco</t>
  </si>
  <si>
    <t>150141</t>
  </si>
  <si>
    <t>Surquillo</t>
  </si>
  <si>
    <t>150142</t>
  </si>
  <si>
    <t>Villa El Salvador</t>
  </si>
  <si>
    <t>150143</t>
  </si>
  <si>
    <t>Villa María del Triunfo</t>
  </si>
  <si>
    <t>150200</t>
  </si>
  <si>
    <t>Barranca</t>
  </si>
  <si>
    <t>150201</t>
  </si>
  <si>
    <t>150202</t>
  </si>
  <si>
    <t>Paramonga</t>
  </si>
  <si>
    <t>150203</t>
  </si>
  <si>
    <t>Pativilca</t>
  </si>
  <si>
    <t>150204</t>
  </si>
  <si>
    <t>Supe</t>
  </si>
  <si>
    <t>150205</t>
  </si>
  <si>
    <t>Supe Puerto</t>
  </si>
  <si>
    <t>150300</t>
  </si>
  <si>
    <t>Cajatambo</t>
  </si>
  <si>
    <t>150301</t>
  </si>
  <si>
    <t>150302</t>
  </si>
  <si>
    <t>Copa</t>
  </si>
  <si>
    <t>150303</t>
  </si>
  <si>
    <t>Gorgor</t>
  </si>
  <si>
    <t>150304</t>
  </si>
  <si>
    <t>Huancapón</t>
  </si>
  <si>
    <t>150305</t>
  </si>
  <si>
    <t>Manas</t>
  </si>
  <si>
    <t>150400</t>
  </si>
  <si>
    <t>Canta</t>
  </si>
  <si>
    <t>150401</t>
  </si>
  <si>
    <t>150402</t>
  </si>
  <si>
    <t>Arahuay</t>
  </si>
  <si>
    <t>150403</t>
  </si>
  <si>
    <t>Huamantanga</t>
  </si>
  <si>
    <t>150404</t>
  </si>
  <si>
    <t>Huaros</t>
  </si>
  <si>
    <t>150405</t>
  </si>
  <si>
    <t>Lachaqui</t>
  </si>
  <si>
    <t>150406</t>
  </si>
  <si>
    <t>150407</t>
  </si>
  <si>
    <t>Santa Rosa de Quives</t>
  </si>
  <si>
    <t>150500</t>
  </si>
  <si>
    <t>Cañete</t>
  </si>
  <si>
    <t>150501</t>
  </si>
  <si>
    <t>San Vicente de Cañete</t>
  </si>
  <si>
    <t>150502</t>
  </si>
  <si>
    <t>Asia</t>
  </si>
  <si>
    <t>150503</t>
  </si>
  <si>
    <t>Calango</t>
  </si>
  <si>
    <t>150504</t>
  </si>
  <si>
    <t>Cerro Azul</t>
  </si>
  <si>
    <t>150505</t>
  </si>
  <si>
    <t>150506</t>
  </si>
  <si>
    <t>Coayllo</t>
  </si>
  <si>
    <t>150507</t>
  </si>
  <si>
    <t>Imperial</t>
  </si>
  <si>
    <t>150508</t>
  </si>
  <si>
    <t>Lunahuaná</t>
  </si>
  <si>
    <t>150509</t>
  </si>
  <si>
    <t>Mala</t>
  </si>
  <si>
    <t>150510</t>
  </si>
  <si>
    <t>Nuevo Imperial</t>
  </si>
  <si>
    <t>150511</t>
  </si>
  <si>
    <t>Pacaran</t>
  </si>
  <si>
    <t>150512</t>
  </si>
  <si>
    <t>Quilmana</t>
  </si>
  <si>
    <t>150513</t>
  </si>
  <si>
    <t>150514</t>
  </si>
  <si>
    <t>150515</t>
  </si>
  <si>
    <t>Santa Cruz de Flores</t>
  </si>
  <si>
    <t>150516</t>
  </si>
  <si>
    <t>Zúñiga</t>
  </si>
  <si>
    <t>150600</t>
  </si>
  <si>
    <t>Huaral</t>
  </si>
  <si>
    <t>150601</t>
  </si>
  <si>
    <t>150602</t>
  </si>
  <si>
    <t>Atavillos Alto</t>
  </si>
  <si>
    <t>150603</t>
  </si>
  <si>
    <t>Atavillos Bajo</t>
  </si>
  <si>
    <t>150604</t>
  </si>
  <si>
    <t>Aucallama</t>
  </si>
  <si>
    <t>150605</t>
  </si>
  <si>
    <t>150606</t>
  </si>
  <si>
    <t>Ihuari</t>
  </si>
  <si>
    <t>150607</t>
  </si>
  <si>
    <t>Lampían</t>
  </si>
  <si>
    <t>150608</t>
  </si>
  <si>
    <t>Pacaraos</t>
  </si>
  <si>
    <t>150609</t>
  </si>
  <si>
    <t>San Miguel de Acos</t>
  </si>
  <si>
    <t>150610</t>
  </si>
  <si>
    <t>Santa Cruz de Andamarca</t>
  </si>
  <si>
    <t>150611</t>
  </si>
  <si>
    <t>Sumbilca</t>
  </si>
  <si>
    <t>150612</t>
  </si>
  <si>
    <t>Veintisiete de Noviembre</t>
  </si>
  <si>
    <t>150700</t>
  </si>
  <si>
    <t>Huarochirí</t>
  </si>
  <si>
    <t>150701</t>
  </si>
  <si>
    <t>Matucana</t>
  </si>
  <si>
    <t>150702</t>
  </si>
  <si>
    <t>Antioquía</t>
  </si>
  <si>
    <t>150703</t>
  </si>
  <si>
    <t>Callahuanca</t>
  </si>
  <si>
    <t>150704</t>
  </si>
  <si>
    <t>Carampoma</t>
  </si>
  <si>
    <t>150705</t>
  </si>
  <si>
    <t>Chicla</t>
  </si>
  <si>
    <t>150706</t>
  </si>
  <si>
    <t>150707</t>
  </si>
  <si>
    <t>Huachupampa</t>
  </si>
  <si>
    <t>150708</t>
  </si>
  <si>
    <t>Huanza</t>
  </si>
  <si>
    <t>150709</t>
  </si>
  <si>
    <t>150710</t>
  </si>
  <si>
    <t>Lahuaytambo</t>
  </si>
  <si>
    <t>150711</t>
  </si>
  <si>
    <t>Langa</t>
  </si>
  <si>
    <t>150712</t>
  </si>
  <si>
    <t>Laraos</t>
  </si>
  <si>
    <t>150713</t>
  </si>
  <si>
    <t>Mariatana</t>
  </si>
  <si>
    <t>150714</t>
  </si>
  <si>
    <t>Ricardo Palma</t>
  </si>
  <si>
    <t>150715</t>
  </si>
  <si>
    <t>San Andrés de Tupicocha</t>
  </si>
  <si>
    <t>150716</t>
  </si>
  <si>
    <t>150717</t>
  </si>
  <si>
    <t>San Bartolomé</t>
  </si>
  <si>
    <t>150718</t>
  </si>
  <si>
    <t>San Damián</t>
  </si>
  <si>
    <t>150719</t>
  </si>
  <si>
    <t>San Juan de Iris</t>
  </si>
  <si>
    <t>150720</t>
  </si>
  <si>
    <t>San Juan de Tantaranche</t>
  </si>
  <si>
    <t>150721</t>
  </si>
  <si>
    <t>San Lorenzo de Quinti</t>
  </si>
  <si>
    <t>150722</t>
  </si>
  <si>
    <t>San Mateo</t>
  </si>
  <si>
    <t>150723</t>
  </si>
  <si>
    <t>San Mateo de Otao</t>
  </si>
  <si>
    <t>150724</t>
  </si>
  <si>
    <t>San Pedro de Casta</t>
  </si>
  <si>
    <t>150725</t>
  </si>
  <si>
    <t>San Pedro de Huancayre</t>
  </si>
  <si>
    <t>150726</t>
  </si>
  <si>
    <t>Sangallaya</t>
  </si>
  <si>
    <t>150727</t>
  </si>
  <si>
    <t>Santa Cruz de Cocachacra</t>
  </si>
  <si>
    <t>150728</t>
  </si>
  <si>
    <t>Santa Eulalia</t>
  </si>
  <si>
    <t>150729</t>
  </si>
  <si>
    <t>Santiago de Anchucaya</t>
  </si>
  <si>
    <t>150730</t>
  </si>
  <si>
    <t>Santiago de Tuna</t>
  </si>
  <si>
    <t>150731</t>
  </si>
  <si>
    <t>Santo Domingo de Los Olleros</t>
  </si>
  <si>
    <t>150732</t>
  </si>
  <si>
    <t>Surco</t>
  </si>
  <si>
    <t>150800</t>
  </si>
  <si>
    <t>Huaura</t>
  </si>
  <si>
    <t>150801</t>
  </si>
  <si>
    <t>Huacho</t>
  </si>
  <si>
    <t>150802</t>
  </si>
  <si>
    <t>Ámbar</t>
  </si>
  <si>
    <t>150803</t>
  </si>
  <si>
    <t>Caleta de Carquín</t>
  </si>
  <si>
    <t>150804</t>
  </si>
  <si>
    <t>Checras</t>
  </si>
  <si>
    <t>150805</t>
  </si>
  <si>
    <t>Hualmay</t>
  </si>
  <si>
    <t>150806</t>
  </si>
  <si>
    <t>150807</t>
  </si>
  <si>
    <t>150808</t>
  </si>
  <si>
    <t>Paccho</t>
  </si>
  <si>
    <t>150809</t>
  </si>
  <si>
    <t>Santa Leonor</t>
  </si>
  <si>
    <t>150810</t>
  </si>
  <si>
    <t>Santa María</t>
  </si>
  <si>
    <t>150811</t>
  </si>
  <si>
    <t>Sayán</t>
  </si>
  <si>
    <t>150812</t>
  </si>
  <si>
    <t>Vegueta</t>
  </si>
  <si>
    <t>150900</t>
  </si>
  <si>
    <t>Oyón</t>
  </si>
  <si>
    <t>150901</t>
  </si>
  <si>
    <t>150902</t>
  </si>
  <si>
    <t>Andajes</t>
  </si>
  <si>
    <t>150903</t>
  </si>
  <si>
    <t>Caujul</t>
  </si>
  <si>
    <t>150904</t>
  </si>
  <si>
    <t>Cochamarca</t>
  </si>
  <si>
    <t>150905</t>
  </si>
  <si>
    <t>Naván</t>
  </si>
  <si>
    <t>150906</t>
  </si>
  <si>
    <t>Pachangara</t>
  </si>
  <si>
    <t>151000</t>
  </si>
  <si>
    <t>151001</t>
  </si>
  <si>
    <t>151002</t>
  </si>
  <si>
    <t>Alis</t>
  </si>
  <si>
    <t>151003</t>
  </si>
  <si>
    <t>Allauca</t>
  </si>
  <si>
    <t>151004</t>
  </si>
  <si>
    <t>Ayaviri</t>
  </si>
  <si>
    <t>151005</t>
  </si>
  <si>
    <t>Azángaro</t>
  </si>
  <si>
    <t>151006</t>
  </si>
  <si>
    <t>Cacra</t>
  </si>
  <si>
    <t>151007</t>
  </si>
  <si>
    <t>Carania</t>
  </si>
  <si>
    <t>151008</t>
  </si>
  <si>
    <t>Catahuasi</t>
  </si>
  <si>
    <t>151009</t>
  </si>
  <si>
    <t>Chocos</t>
  </si>
  <si>
    <t>151010</t>
  </si>
  <si>
    <t>151011</t>
  </si>
  <si>
    <t>Colonia</t>
  </si>
  <si>
    <t>151012</t>
  </si>
  <si>
    <t>Hongos</t>
  </si>
  <si>
    <t>151013</t>
  </si>
  <si>
    <t>Huampara</t>
  </si>
  <si>
    <t>151014</t>
  </si>
  <si>
    <t>Huancaya</t>
  </si>
  <si>
    <t>151015</t>
  </si>
  <si>
    <t>Huangascar</t>
  </si>
  <si>
    <t>151016</t>
  </si>
  <si>
    <t>Huantan</t>
  </si>
  <si>
    <t>151017</t>
  </si>
  <si>
    <t>Huañec</t>
  </si>
  <si>
    <t>151018</t>
  </si>
  <si>
    <t>151019</t>
  </si>
  <si>
    <t>Lincha</t>
  </si>
  <si>
    <t>151020</t>
  </si>
  <si>
    <t>Madean</t>
  </si>
  <si>
    <t>151021</t>
  </si>
  <si>
    <t>151022</t>
  </si>
  <si>
    <t>Omas</t>
  </si>
  <si>
    <t>151023</t>
  </si>
  <si>
    <t>Putinza</t>
  </si>
  <si>
    <t>151024</t>
  </si>
  <si>
    <t>Quinches</t>
  </si>
  <si>
    <t>151025</t>
  </si>
  <si>
    <t>Quinocay</t>
  </si>
  <si>
    <t>151026</t>
  </si>
  <si>
    <t>San Joaquín</t>
  </si>
  <si>
    <t>151027</t>
  </si>
  <si>
    <t>San Pedro de Pilas</t>
  </si>
  <si>
    <t>151028</t>
  </si>
  <si>
    <t>Tanta</t>
  </si>
  <si>
    <t>151029</t>
  </si>
  <si>
    <t>Tauripampa</t>
  </si>
  <si>
    <t>151030</t>
  </si>
  <si>
    <t>Tomas</t>
  </si>
  <si>
    <t>151031</t>
  </si>
  <si>
    <t>Tupe</t>
  </si>
  <si>
    <t>151032</t>
  </si>
  <si>
    <t>Viñac</t>
  </si>
  <si>
    <t>151033</t>
  </si>
  <si>
    <t>Vitis</t>
  </si>
  <si>
    <t>160000</t>
  </si>
  <si>
    <t>Loreto</t>
  </si>
  <si>
    <t>160100</t>
  </si>
  <si>
    <t>Maynas</t>
  </si>
  <si>
    <t>160101</t>
  </si>
  <si>
    <t>Iquitos</t>
  </si>
  <si>
    <t>160102</t>
  </si>
  <si>
    <t>Alto Nanay</t>
  </si>
  <si>
    <t>160103</t>
  </si>
  <si>
    <t>Fernando Lores</t>
  </si>
  <si>
    <t>160104</t>
  </si>
  <si>
    <t>Indiana</t>
  </si>
  <si>
    <t>160105</t>
  </si>
  <si>
    <t>Las Amazonas</t>
  </si>
  <si>
    <t>160106</t>
  </si>
  <si>
    <t>Mazan</t>
  </si>
  <si>
    <t>160107</t>
  </si>
  <si>
    <t>Napo</t>
  </si>
  <si>
    <t>160108</t>
  </si>
  <si>
    <t>Punchana</t>
  </si>
  <si>
    <t>160110</t>
  </si>
  <si>
    <t>Torres Causana</t>
  </si>
  <si>
    <t>160112</t>
  </si>
  <si>
    <t>160113</t>
  </si>
  <si>
    <t>160200</t>
  </si>
  <si>
    <t>Alto Amazonas</t>
  </si>
  <si>
    <t>160201</t>
  </si>
  <si>
    <t>Yurimaguas</t>
  </si>
  <si>
    <t>160202</t>
  </si>
  <si>
    <t>Balsapuerto</t>
  </si>
  <si>
    <t>160205</t>
  </si>
  <si>
    <t>Jeberos</t>
  </si>
  <si>
    <t>160206</t>
  </si>
  <si>
    <t>160210</t>
  </si>
  <si>
    <t>160211</t>
  </si>
  <si>
    <t>Teniente César López Rojas</t>
  </si>
  <si>
    <t>160300</t>
  </si>
  <si>
    <t>160301</t>
  </si>
  <si>
    <t>Nauta</t>
  </si>
  <si>
    <t>160302</t>
  </si>
  <si>
    <t>Parinari</t>
  </si>
  <si>
    <t>160303</t>
  </si>
  <si>
    <t>Tigre</t>
  </si>
  <si>
    <t>160304</t>
  </si>
  <si>
    <t>Trompeteros</t>
  </si>
  <si>
    <t>160305</t>
  </si>
  <si>
    <t>Urarinas</t>
  </si>
  <si>
    <t>160400</t>
  </si>
  <si>
    <t>Mariscal Ramón Castilla</t>
  </si>
  <si>
    <t>160401</t>
  </si>
  <si>
    <t>Ramón Castilla</t>
  </si>
  <si>
    <t>160402</t>
  </si>
  <si>
    <t>Pebas</t>
  </si>
  <si>
    <t>160403</t>
  </si>
  <si>
    <t>Yavarí</t>
  </si>
  <si>
    <t>160404</t>
  </si>
  <si>
    <t>160500</t>
  </si>
  <si>
    <t>Requena</t>
  </si>
  <si>
    <t>160501</t>
  </si>
  <si>
    <t>160502</t>
  </si>
  <si>
    <t>Alto Tapiche</t>
  </si>
  <si>
    <t>160503</t>
  </si>
  <si>
    <t>Capelo</t>
  </si>
  <si>
    <t>160504</t>
  </si>
  <si>
    <t>Emilio San Martín</t>
  </si>
  <si>
    <t>160505</t>
  </si>
  <si>
    <t>Maquia</t>
  </si>
  <si>
    <t>160506</t>
  </si>
  <si>
    <t>Puinahua</t>
  </si>
  <si>
    <t>160507</t>
  </si>
  <si>
    <t>Saquena</t>
  </si>
  <si>
    <t>160508</t>
  </si>
  <si>
    <t>Soplin</t>
  </si>
  <si>
    <t>160509</t>
  </si>
  <si>
    <t>Tapiche</t>
  </si>
  <si>
    <t>160510</t>
  </si>
  <si>
    <t>Jenaro Herrera</t>
  </si>
  <si>
    <t>160511</t>
  </si>
  <si>
    <t>Yaquerana</t>
  </si>
  <si>
    <t>160600</t>
  </si>
  <si>
    <t>Ucayali</t>
  </si>
  <si>
    <t>160601</t>
  </si>
  <si>
    <t>Contamana</t>
  </si>
  <si>
    <t>160602</t>
  </si>
  <si>
    <t>Inahuaya</t>
  </si>
  <si>
    <t>160603</t>
  </si>
  <si>
    <t>Padre Márquez</t>
  </si>
  <si>
    <t>160604</t>
  </si>
  <si>
    <t>160605</t>
  </si>
  <si>
    <t>Sarayacu</t>
  </si>
  <si>
    <t>160606</t>
  </si>
  <si>
    <t>Vargas Guerra</t>
  </si>
  <si>
    <t>160700</t>
  </si>
  <si>
    <t>Datem del Marañón</t>
  </si>
  <si>
    <t>160701</t>
  </si>
  <si>
    <t>160702</t>
  </si>
  <si>
    <t>Cahuapanas</t>
  </si>
  <si>
    <t>160703</t>
  </si>
  <si>
    <t>Manseriche</t>
  </si>
  <si>
    <t>160704</t>
  </si>
  <si>
    <t>Morona</t>
  </si>
  <si>
    <t>160705</t>
  </si>
  <si>
    <t>Pastaza</t>
  </si>
  <si>
    <t>160706</t>
  </si>
  <si>
    <t>Andoas</t>
  </si>
  <si>
    <t>160800</t>
  </si>
  <si>
    <t>Putumayo</t>
  </si>
  <si>
    <t>160801</t>
  </si>
  <si>
    <t>160802</t>
  </si>
  <si>
    <t>Rosa Panduro</t>
  </si>
  <si>
    <t>160803</t>
  </si>
  <si>
    <t>Teniente Manuel Clavero</t>
  </si>
  <si>
    <t>160804</t>
  </si>
  <si>
    <t>Yaguas</t>
  </si>
  <si>
    <t>170000</t>
  </si>
  <si>
    <t>Madre de Dios</t>
  </si>
  <si>
    <t>170100</t>
  </si>
  <si>
    <t>Tambopata</t>
  </si>
  <si>
    <t>170101</t>
  </si>
  <si>
    <t>170102</t>
  </si>
  <si>
    <t>Inambari</t>
  </si>
  <si>
    <t>170103</t>
  </si>
  <si>
    <t>Las Piedras</t>
  </si>
  <si>
    <t>170104</t>
  </si>
  <si>
    <t>Laberinto</t>
  </si>
  <si>
    <t>170200</t>
  </si>
  <si>
    <t>Manu</t>
  </si>
  <si>
    <t>170201</t>
  </si>
  <si>
    <t>170202</t>
  </si>
  <si>
    <t>Fitzcarrald</t>
  </si>
  <si>
    <t>170203</t>
  </si>
  <si>
    <t>170204</t>
  </si>
  <si>
    <t>Huepetuhe</t>
  </si>
  <si>
    <t>170300</t>
  </si>
  <si>
    <t>Tahuamanu</t>
  </si>
  <si>
    <t>170301</t>
  </si>
  <si>
    <t>Iñapari</t>
  </si>
  <si>
    <t>170302</t>
  </si>
  <si>
    <t>Iberia</t>
  </si>
  <si>
    <t>170303</t>
  </si>
  <si>
    <t>180000</t>
  </si>
  <si>
    <t>Moquegua</t>
  </si>
  <si>
    <t>180100</t>
  </si>
  <si>
    <t>Mariscal Nieto</t>
  </si>
  <si>
    <t>180101</t>
  </si>
  <si>
    <t>180102</t>
  </si>
  <si>
    <t>Carumas</t>
  </si>
  <si>
    <t>180103</t>
  </si>
  <si>
    <t>Cuchumbaya</t>
  </si>
  <si>
    <t>180104</t>
  </si>
  <si>
    <t>Samegua</t>
  </si>
  <si>
    <t>180105</t>
  </si>
  <si>
    <t>180106</t>
  </si>
  <si>
    <t>Torata</t>
  </si>
  <si>
    <t>180200</t>
  </si>
  <si>
    <t>General Sánchez Cerro</t>
  </si>
  <si>
    <t>180201</t>
  </si>
  <si>
    <t>Omate</t>
  </si>
  <si>
    <t>180202</t>
  </si>
  <si>
    <t>Chojata</t>
  </si>
  <si>
    <t>180203</t>
  </si>
  <si>
    <t>Coalaque</t>
  </si>
  <si>
    <t>180204</t>
  </si>
  <si>
    <t>Ichuña</t>
  </si>
  <si>
    <t>180205</t>
  </si>
  <si>
    <t>La Capilla</t>
  </si>
  <si>
    <t>180206</t>
  </si>
  <si>
    <t>Lloque</t>
  </si>
  <si>
    <t>180207</t>
  </si>
  <si>
    <t>Matalaque</t>
  </si>
  <si>
    <t>180208</t>
  </si>
  <si>
    <t>Puquina</t>
  </si>
  <si>
    <t>180209</t>
  </si>
  <si>
    <t>Quinistaquillas</t>
  </si>
  <si>
    <t>180210</t>
  </si>
  <si>
    <t>Ubinas</t>
  </si>
  <si>
    <t>180211</t>
  </si>
  <si>
    <t>Yunga</t>
  </si>
  <si>
    <t>180300</t>
  </si>
  <si>
    <t>Ilo</t>
  </si>
  <si>
    <t>180301</t>
  </si>
  <si>
    <t>180302</t>
  </si>
  <si>
    <t>El Algarrobal</t>
  </si>
  <si>
    <t>180303</t>
  </si>
  <si>
    <t>Pacocha</t>
  </si>
  <si>
    <t>190000</t>
  </si>
  <si>
    <t>Pasco</t>
  </si>
  <si>
    <t>190100</t>
  </si>
  <si>
    <t>190101</t>
  </si>
  <si>
    <t>Chaupimarca</t>
  </si>
  <si>
    <t>190102</t>
  </si>
  <si>
    <t>Huachón</t>
  </si>
  <si>
    <t>190103</t>
  </si>
  <si>
    <t>Huariaca</t>
  </si>
  <si>
    <t>190104</t>
  </si>
  <si>
    <t>Huayllay</t>
  </si>
  <si>
    <t>190105</t>
  </si>
  <si>
    <t>Ninacaca</t>
  </si>
  <si>
    <t>190106</t>
  </si>
  <si>
    <t>Pallanchacra</t>
  </si>
  <si>
    <t>190107</t>
  </si>
  <si>
    <t>190108</t>
  </si>
  <si>
    <t>San Francisco de Asís de Yarusyacán</t>
  </si>
  <si>
    <t>190109</t>
  </si>
  <si>
    <t>Simón Bolívar</t>
  </si>
  <si>
    <t>190110</t>
  </si>
  <si>
    <t>Ticlacayan</t>
  </si>
  <si>
    <t>190111</t>
  </si>
  <si>
    <t>Tinyahuarco</t>
  </si>
  <si>
    <t>190112</t>
  </si>
  <si>
    <t>Vicco</t>
  </si>
  <si>
    <t>190113</t>
  </si>
  <si>
    <t>190200</t>
  </si>
  <si>
    <t>Daniel Alcides Carrión</t>
  </si>
  <si>
    <t>190201</t>
  </si>
  <si>
    <t>Yanahuanca</t>
  </si>
  <si>
    <t>190202</t>
  </si>
  <si>
    <t>Chacayan</t>
  </si>
  <si>
    <t>190203</t>
  </si>
  <si>
    <t>Goyllarisquizga</t>
  </si>
  <si>
    <t>190204</t>
  </si>
  <si>
    <t>Paucar</t>
  </si>
  <si>
    <t>190205</t>
  </si>
  <si>
    <t>San Pedro de Pillao</t>
  </si>
  <si>
    <t>190206</t>
  </si>
  <si>
    <t>Santa Ana de Tusi</t>
  </si>
  <si>
    <t>190207</t>
  </si>
  <si>
    <t>Tapuc</t>
  </si>
  <si>
    <t>190208</t>
  </si>
  <si>
    <t>190300</t>
  </si>
  <si>
    <t>Oxapampa</t>
  </si>
  <si>
    <t>190301</t>
  </si>
  <si>
    <t>190302</t>
  </si>
  <si>
    <t>Chontabamba</t>
  </si>
  <si>
    <t>190303</t>
  </si>
  <si>
    <t>Huancabamba</t>
  </si>
  <si>
    <t>190304</t>
  </si>
  <si>
    <t>Palcazu</t>
  </si>
  <si>
    <t>190305</t>
  </si>
  <si>
    <t>Pozuzo</t>
  </si>
  <si>
    <t>190306</t>
  </si>
  <si>
    <t>Puerto Bermúdez</t>
  </si>
  <si>
    <t>190307</t>
  </si>
  <si>
    <t>Villa Rica</t>
  </si>
  <si>
    <t>190308</t>
  </si>
  <si>
    <t>Constitución</t>
  </si>
  <si>
    <t>200000</t>
  </si>
  <si>
    <t>Piura</t>
  </si>
  <si>
    <t>200100</t>
  </si>
  <si>
    <t>200101</t>
  </si>
  <si>
    <t>200104</t>
  </si>
  <si>
    <t>200105</t>
  </si>
  <si>
    <t>Catacaos</t>
  </si>
  <si>
    <t>200107</t>
  </si>
  <si>
    <t>Cura Mori</t>
  </si>
  <si>
    <t>200108</t>
  </si>
  <si>
    <t>El Tallán</t>
  </si>
  <si>
    <t>200109</t>
  </si>
  <si>
    <t>La Arena</t>
  </si>
  <si>
    <t>200110</t>
  </si>
  <si>
    <t>200111</t>
  </si>
  <si>
    <t>Las Lomas</t>
  </si>
  <si>
    <t>200114</t>
  </si>
  <si>
    <t>Tambo Grande</t>
  </si>
  <si>
    <t>200115</t>
  </si>
  <si>
    <t>Veintiséis de Octubre</t>
  </si>
  <si>
    <t>200200</t>
  </si>
  <si>
    <t>Ayabaca</t>
  </si>
  <si>
    <t>200201</t>
  </si>
  <si>
    <t>200202</t>
  </si>
  <si>
    <t>Frías</t>
  </si>
  <si>
    <t>200203</t>
  </si>
  <si>
    <t>Jilili</t>
  </si>
  <si>
    <t>200204</t>
  </si>
  <si>
    <t>200205</t>
  </si>
  <si>
    <t>Montero</t>
  </si>
  <si>
    <t>200206</t>
  </si>
  <si>
    <t>Pacaipampa</t>
  </si>
  <si>
    <t>200207</t>
  </si>
  <si>
    <t>Paimas</t>
  </si>
  <si>
    <t>200208</t>
  </si>
  <si>
    <t>Sapillica</t>
  </si>
  <si>
    <t>200209</t>
  </si>
  <si>
    <t>Sicchez</t>
  </si>
  <si>
    <t>200210</t>
  </si>
  <si>
    <t>Suyo</t>
  </si>
  <si>
    <t>200300</t>
  </si>
  <si>
    <t>200301</t>
  </si>
  <si>
    <t>200302</t>
  </si>
  <si>
    <t>Canchaque</t>
  </si>
  <si>
    <t>200303</t>
  </si>
  <si>
    <t>El Carmen de La Frontera</t>
  </si>
  <si>
    <t>200304</t>
  </si>
  <si>
    <t>Huarmaca</t>
  </si>
  <si>
    <t>200305</t>
  </si>
  <si>
    <t>Lalaquiz</t>
  </si>
  <si>
    <t>200306</t>
  </si>
  <si>
    <t>San Miguel de El Faique</t>
  </si>
  <si>
    <t>200307</t>
  </si>
  <si>
    <t>Sondor</t>
  </si>
  <si>
    <t>200308</t>
  </si>
  <si>
    <t>Sondorillo</t>
  </si>
  <si>
    <t>200400</t>
  </si>
  <si>
    <t>Morropón</t>
  </si>
  <si>
    <t>200401</t>
  </si>
  <si>
    <t>Chulucanas</t>
  </si>
  <si>
    <t>200402</t>
  </si>
  <si>
    <t>Buenos Aires</t>
  </si>
  <si>
    <t>200403</t>
  </si>
  <si>
    <t>Chalaco</t>
  </si>
  <si>
    <t>200404</t>
  </si>
  <si>
    <t>La Matanza</t>
  </si>
  <si>
    <t>200405</t>
  </si>
  <si>
    <t>200406</t>
  </si>
  <si>
    <t>Salitral</t>
  </si>
  <si>
    <t>200407</t>
  </si>
  <si>
    <t>San Juan de Bigote</t>
  </si>
  <si>
    <t>200408</t>
  </si>
  <si>
    <t>Santa Catalina de Mossa</t>
  </si>
  <si>
    <t>200409</t>
  </si>
  <si>
    <t>Santo Domingo</t>
  </si>
  <si>
    <t>200410</t>
  </si>
  <si>
    <t>Yamango</t>
  </si>
  <si>
    <t>200500</t>
  </si>
  <si>
    <t>Paita</t>
  </si>
  <si>
    <t>200501</t>
  </si>
  <si>
    <t>200502</t>
  </si>
  <si>
    <t>Amotape</t>
  </si>
  <si>
    <t>200503</t>
  </si>
  <si>
    <t>Arenal</t>
  </si>
  <si>
    <t>200504</t>
  </si>
  <si>
    <t>Colan</t>
  </si>
  <si>
    <t>200505</t>
  </si>
  <si>
    <t>La Huaca</t>
  </si>
  <si>
    <t>200506</t>
  </si>
  <si>
    <t>Tamarindo</t>
  </si>
  <si>
    <t>200507</t>
  </si>
  <si>
    <t>Vichayal</t>
  </si>
  <si>
    <t>200600</t>
  </si>
  <si>
    <t>Sullana</t>
  </si>
  <si>
    <t>200601</t>
  </si>
  <si>
    <t>200602</t>
  </si>
  <si>
    <t>200603</t>
  </si>
  <si>
    <t>Ignacio Escudero</t>
  </si>
  <si>
    <t>200604</t>
  </si>
  <si>
    <t>Lancones</t>
  </si>
  <si>
    <t>200605</t>
  </si>
  <si>
    <t>Marcavelica</t>
  </si>
  <si>
    <t>200606</t>
  </si>
  <si>
    <t>Miguel Checa</t>
  </si>
  <si>
    <t>200607</t>
  </si>
  <si>
    <t>Querecotillo</t>
  </si>
  <si>
    <t>200608</t>
  </si>
  <si>
    <t>200700</t>
  </si>
  <si>
    <t>Talara</t>
  </si>
  <si>
    <t>200701</t>
  </si>
  <si>
    <t>Pariñas</t>
  </si>
  <si>
    <t>200702</t>
  </si>
  <si>
    <t>El Alto</t>
  </si>
  <si>
    <t>200703</t>
  </si>
  <si>
    <t>La Brea</t>
  </si>
  <si>
    <t>200704</t>
  </si>
  <si>
    <t>Lobitos</t>
  </si>
  <si>
    <t>200705</t>
  </si>
  <si>
    <t>Los Órganos</t>
  </si>
  <si>
    <t>200706</t>
  </si>
  <si>
    <t>Máncora</t>
  </si>
  <si>
    <t>200800</t>
  </si>
  <si>
    <t>Sechura</t>
  </si>
  <si>
    <t>200801</t>
  </si>
  <si>
    <t>200802</t>
  </si>
  <si>
    <t>Bellavista de La Unión</t>
  </si>
  <si>
    <t>200803</t>
  </si>
  <si>
    <t>Bernal</t>
  </si>
  <si>
    <t>200804</t>
  </si>
  <si>
    <t>Cristo Nos Valga</t>
  </si>
  <si>
    <t>200805</t>
  </si>
  <si>
    <t>Vice</t>
  </si>
  <si>
    <t>200806</t>
  </si>
  <si>
    <t>Rinconada Llicuar</t>
  </si>
  <si>
    <t>210000</t>
  </si>
  <si>
    <t>Puno</t>
  </si>
  <si>
    <t>210100</t>
  </si>
  <si>
    <t>210101</t>
  </si>
  <si>
    <t>210102</t>
  </si>
  <si>
    <t>Ácora</t>
  </si>
  <si>
    <t>210103</t>
  </si>
  <si>
    <t>Amantaní</t>
  </si>
  <si>
    <t>210104</t>
  </si>
  <si>
    <t>Atuncolla</t>
  </si>
  <si>
    <t>210105</t>
  </si>
  <si>
    <t>Capachica</t>
  </si>
  <si>
    <t>210106</t>
  </si>
  <si>
    <t>Chucuito</t>
  </si>
  <si>
    <t>210107</t>
  </si>
  <si>
    <t>Coata</t>
  </si>
  <si>
    <t>210108</t>
  </si>
  <si>
    <t>210109</t>
  </si>
  <si>
    <t>Mañazo</t>
  </si>
  <si>
    <t>210110</t>
  </si>
  <si>
    <t>Paucarcolla</t>
  </si>
  <si>
    <t>210111</t>
  </si>
  <si>
    <t>Pichacani</t>
  </si>
  <si>
    <t>210112</t>
  </si>
  <si>
    <t>Platería</t>
  </si>
  <si>
    <t>210113</t>
  </si>
  <si>
    <t>210114</t>
  </si>
  <si>
    <t>Tiquillaca</t>
  </si>
  <si>
    <t>210115</t>
  </si>
  <si>
    <t>Vilque</t>
  </si>
  <si>
    <t>210200</t>
  </si>
  <si>
    <t>210201</t>
  </si>
  <si>
    <t>210202</t>
  </si>
  <si>
    <t>Achaya</t>
  </si>
  <si>
    <t>210203</t>
  </si>
  <si>
    <t>Arapa</t>
  </si>
  <si>
    <t>210204</t>
  </si>
  <si>
    <t>Asillo</t>
  </si>
  <si>
    <t>210205</t>
  </si>
  <si>
    <t>Caminaca</t>
  </si>
  <si>
    <t>210206</t>
  </si>
  <si>
    <t>Chupa</t>
  </si>
  <si>
    <t>210207</t>
  </si>
  <si>
    <t>José Domingo Choquehuanca</t>
  </si>
  <si>
    <t>210208</t>
  </si>
  <si>
    <t>Muñani</t>
  </si>
  <si>
    <t>210209</t>
  </si>
  <si>
    <t>Potoni</t>
  </si>
  <si>
    <t>210210</t>
  </si>
  <si>
    <t>Samán</t>
  </si>
  <si>
    <t>210211</t>
  </si>
  <si>
    <t>San Antón</t>
  </si>
  <si>
    <t>210212</t>
  </si>
  <si>
    <t>210213</t>
  </si>
  <si>
    <t>San Juan de Salinas</t>
  </si>
  <si>
    <t>210214</t>
  </si>
  <si>
    <t>Santiago de Pupuja</t>
  </si>
  <si>
    <t>210215</t>
  </si>
  <si>
    <t>Tirapata</t>
  </si>
  <si>
    <t>210300</t>
  </si>
  <si>
    <t>Carabaya</t>
  </si>
  <si>
    <t>210301</t>
  </si>
  <si>
    <t>Macusani</t>
  </si>
  <si>
    <t>210302</t>
  </si>
  <si>
    <t>Ajoyani</t>
  </si>
  <si>
    <t>210303</t>
  </si>
  <si>
    <t>Ayapata</t>
  </si>
  <si>
    <t>210304</t>
  </si>
  <si>
    <t>Coasa</t>
  </si>
  <si>
    <t>210305</t>
  </si>
  <si>
    <t>Corani</t>
  </si>
  <si>
    <t>210306</t>
  </si>
  <si>
    <t>Crucero</t>
  </si>
  <si>
    <t>210307</t>
  </si>
  <si>
    <t>Ituata</t>
  </si>
  <si>
    <t>210308</t>
  </si>
  <si>
    <t>Ollachea</t>
  </si>
  <si>
    <t>210309</t>
  </si>
  <si>
    <t>San Gabán</t>
  </si>
  <si>
    <t>210310</t>
  </si>
  <si>
    <t>Usicayos</t>
  </si>
  <si>
    <t>210400</t>
  </si>
  <si>
    <t>210401</t>
  </si>
  <si>
    <t>Juli</t>
  </si>
  <si>
    <t>210402</t>
  </si>
  <si>
    <t>Desaguadero</t>
  </si>
  <si>
    <t>210403</t>
  </si>
  <si>
    <t>Huacullani</t>
  </si>
  <si>
    <t>210404</t>
  </si>
  <si>
    <t>Kelluyo</t>
  </si>
  <si>
    <t>210405</t>
  </si>
  <si>
    <t>Pisacoma</t>
  </si>
  <si>
    <t>210406</t>
  </si>
  <si>
    <t>Pomata</t>
  </si>
  <si>
    <t>210407</t>
  </si>
  <si>
    <t>Zepita</t>
  </si>
  <si>
    <t>210500</t>
  </si>
  <si>
    <t>El Collao</t>
  </si>
  <si>
    <t>210501</t>
  </si>
  <si>
    <t>Ilave</t>
  </si>
  <si>
    <t>210502</t>
  </si>
  <si>
    <t>Capazo</t>
  </si>
  <si>
    <t>210503</t>
  </si>
  <si>
    <t>Pilcuyo</t>
  </si>
  <si>
    <t>210504</t>
  </si>
  <si>
    <t>210505</t>
  </si>
  <si>
    <t>Conduriri</t>
  </si>
  <si>
    <t>210600</t>
  </si>
  <si>
    <t>Huancané</t>
  </si>
  <si>
    <t>210601</t>
  </si>
  <si>
    <t>210602</t>
  </si>
  <si>
    <t>Cojata</t>
  </si>
  <si>
    <t>210603</t>
  </si>
  <si>
    <t>Huatasani</t>
  </si>
  <si>
    <t>210604</t>
  </si>
  <si>
    <t>Inchupalla</t>
  </si>
  <si>
    <t>210605</t>
  </si>
  <si>
    <t>Pusi</t>
  </si>
  <si>
    <t>210606</t>
  </si>
  <si>
    <t>Rosaspata</t>
  </si>
  <si>
    <t>210607</t>
  </si>
  <si>
    <t>Taraco</t>
  </si>
  <si>
    <t>210608</t>
  </si>
  <si>
    <t>Vilque Chico</t>
  </si>
  <si>
    <t>210700</t>
  </si>
  <si>
    <t>210701</t>
  </si>
  <si>
    <t>210702</t>
  </si>
  <si>
    <t>Cabanilla</t>
  </si>
  <si>
    <t>210703</t>
  </si>
  <si>
    <t>Calapuja</t>
  </si>
  <si>
    <t>210704</t>
  </si>
  <si>
    <t>Nicasio</t>
  </si>
  <si>
    <t>210705</t>
  </si>
  <si>
    <t>Ocuviri</t>
  </si>
  <si>
    <t>210706</t>
  </si>
  <si>
    <t>210707</t>
  </si>
  <si>
    <t>Paratia</t>
  </si>
  <si>
    <t>210708</t>
  </si>
  <si>
    <t>Pucara</t>
  </si>
  <si>
    <t>210709</t>
  </si>
  <si>
    <t>210710</t>
  </si>
  <si>
    <t>Vilavila</t>
  </si>
  <si>
    <t>210800</t>
  </si>
  <si>
    <t>Melgar</t>
  </si>
  <si>
    <t>210801</t>
  </si>
  <si>
    <t>210802</t>
  </si>
  <si>
    <t>Antauta</t>
  </si>
  <si>
    <t>210803</t>
  </si>
  <si>
    <t>Cupi</t>
  </si>
  <si>
    <t>210804</t>
  </si>
  <si>
    <t>Llalli</t>
  </si>
  <si>
    <t>210805</t>
  </si>
  <si>
    <t>Macari</t>
  </si>
  <si>
    <t>210806</t>
  </si>
  <si>
    <t>Nuñoa</t>
  </si>
  <si>
    <t>210807</t>
  </si>
  <si>
    <t>Orurillo</t>
  </si>
  <si>
    <t>210808</t>
  </si>
  <si>
    <t>210809</t>
  </si>
  <si>
    <t>Umachiri</t>
  </si>
  <si>
    <t>210900</t>
  </si>
  <si>
    <t>Moho</t>
  </si>
  <si>
    <t>210901</t>
  </si>
  <si>
    <t>210902</t>
  </si>
  <si>
    <t>Conima</t>
  </si>
  <si>
    <t>210903</t>
  </si>
  <si>
    <t>Huayrapata</t>
  </si>
  <si>
    <t>210904</t>
  </si>
  <si>
    <t>Tilali</t>
  </si>
  <si>
    <t>211000</t>
  </si>
  <si>
    <t>San Antonio de Putina</t>
  </si>
  <si>
    <t>211001</t>
  </si>
  <si>
    <t>Putina</t>
  </si>
  <si>
    <t>211002</t>
  </si>
  <si>
    <t>Ananea</t>
  </si>
  <si>
    <t>211003</t>
  </si>
  <si>
    <t>Pedro Vilca Apaza</t>
  </si>
  <si>
    <t>211004</t>
  </si>
  <si>
    <t>Quilcapuncu</t>
  </si>
  <si>
    <t>211005</t>
  </si>
  <si>
    <t>Sina</t>
  </si>
  <si>
    <t>211100</t>
  </si>
  <si>
    <t>San Román</t>
  </si>
  <si>
    <t>211101</t>
  </si>
  <si>
    <t>Juliaca</t>
  </si>
  <si>
    <t>211102</t>
  </si>
  <si>
    <t>211103</t>
  </si>
  <si>
    <t>Cabanillas</t>
  </si>
  <si>
    <t>211104</t>
  </si>
  <si>
    <t>Caracoto</t>
  </si>
  <si>
    <t>211105</t>
  </si>
  <si>
    <t>211200</t>
  </si>
  <si>
    <t>Sandia</t>
  </si>
  <si>
    <t>211201</t>
  </si>
  <si>
    <t>211202</t>
  </si>
  <si>
    <t>Cuyocuyo</t>
  </si>
  <si>
    <t>211203</t>
  </si>
  <si>
    <t>Limbani</t>
  </si>
  <si>
    <t>211204</t>
  </si>
  <si>
    <t>Patambuco</t>
  </si>
  <si>
    <t>211205</t>
  </si>
  <si>
    <t>Phara</t>
  </si>
  <si>
    <t>211206</t>
  </si>
  <si>
    <t>Quiaca</t>
  </si>
  <si>
    <t>211207</t>
  </si>
  <si>
    <t>San Juan del Oro</t>
  </si>
  <si>
    <t>211208</t>
  </si>
  <si>
    <t>Yanahuaya</t>
  </si>
  <si>
    <t>211209</t>
  </si>
  <si>
    <t>Alto Inambari</t>
  </si>
  <si>
    <t>211210</t>
  </si>
  <si>
    <t>San Pedro de Putina Punco</t>
  </si>
  <si>
    <t>211300</t>
  </si>
  <si>
    <t>Yunguyo</t>
  </si>
  <si>
    <t>211301</t>
  </si>
  <si>
    <t>211302</t>
  </si>
  <si>
    <t>Anapia</t>
  </si>
  <si>
    <t>211303</t>
  </si>
  <si>
    <t>Copani</t>
  </si>
  <si>
    <t>211304</t>
  </si>
  <si>
    <t>Cuturapi</t>
  </si>
  <si>
    <t>211305</t>
  </si>
  <si>
    <t>Ollaraya</t>
  </si>
  <si>
    <t>211306</t>
  </si>
  <si>
    <t>Tinicachi</t>
  </si>
  <si>
    <t>211307</t>
  </si>
  <si>
    <t>Unicachi</t>
  </si>
  <si>
    <t>220000</t>
  </si>
  <si>
    <t>San Martín</t>
  </si>
  <si>
    <t>220100</t>
  </si>
  <si>
    <t>Moyobamba</t>
  </si>
  <si>
    <t>220101</t>
  </si>
  <si>
    <t>220102</t>
  </si>
  <si>
    <t>Calzada</t>
  </si>
  <si>
    <t>220103</t>
  </si>
  <si>
    <t>Habana</t>
  </si>
  <si>
    <t>220104</t>
  </si>
  <si>
    <t>Jepelacio</t>
  </si>
  <si>
    <t>220105</t>
  </si>
  <si>
    <t>Soritor</t>
  </si>
  <si>
    <t>220106</t>
  </si>
  <si>
    <t>Yantalo</t>
  </si>
  <si>
    <t>220200</t>
  </si>
  <si>
    <t>220201</t>
  </si>
  <si>
    <t>220202</t>
  </si>
  <si>
    <t>Alto Biavo</t>
  </si>
  <si>
    <t>220203</t>
  </si>
  <si>
    <t>Bajo Biavo</t>
  </si>
  <si>
    <t>220204</t>
  </si>
  <si>
    <t>Huallaga</t>
  </si>
  <si>
    <t>220205</t>
  </si>
  <si>
    <t>220206</t>
  </si>
  <si>
    <t>220300</t>
  </si>
  <si>
    <t>El Dorado</t>
  </si>
  <si>
    <t>220301</t>
  </si>
  <si>
    <t>San José de Sisa</t>
  </si>
  <si>
    <t>220302</t>
  </si>
  <si>
    <t>Agua Blanca</t>
  </si>
  <si>
    <t>220303</t>
  </si>
  <si>
    <t>220304</t>
  </si>
  <si>
    <t>220305</t>
  </si>
  <si>
    <t>Shatoja</t>
  </si>
  <si>
    <t>220400</t>
  </si>
  <si>
    <t>220401</t>
  </si>
  <si>
    <t>Saposoa</t>
  </si>
  <si>
    <t>220402</t>
  </si>
  <si>
    <t>Alto Saposoa</t>
  </si>
  <si>
    <t>220403</t>
  </si>
  <si>
    <t>El Eslabón</t>
  </si>
  <si>
    <t>220404</t>
  </si>
  <si>
    <t>Piscoyacu</t>
  </si>
  <si>
    <t>220405</t>
  </si>
  <si>
    <t>Sacanche</t>
  </si>
  <si>
    <t>220406</t>
  </si>
  <si>
    <t>Tingo de Saposoa</t>
  </si>
  <si>
    <t>220500</t>
  </si>
  <si>
    <t>Lamas</t>
  </si>
  <si>
    <t>220501</t>
  </si>
  <si>
    <t>220502</t>
  </si>
  <si>
    <t>Alonso de Alvarado</t>
  </si>
  <si>
    <t>220503</t>
  </si>
  <si>
    <t>Barranquita</t>
  </si>
  <si>
    <t>220504</t>
  </si>
  <si>
    <t>Caynarachi</t>
  </si>
  <si>
    <t>220505</t>
  </si>
  <si>
    <t>Cuñumbuqui</t>
  </si>
  <si>
    <t>220506</t>
  </si>
  <si>
    <t>Pinto Recodo</t>
  </si>
  <si>
    <t>220507</t>
  </si>
  <si>
    <t>Rumisapa</t>
  </si>
  <si>
    <t>220508</t>
  </si>
  <si>
    <t>San Roque de Cumbaza</t>
  </si>
  <si>
    <t>220509</t>
  </si>
  <si>
    <t>Shanao</t>
  </si>
  <si>
    <t>220510</t>
  </si>
  <si>
    <t>Tabalosos</t>
  </si>
  <si>
    <t>220511</t>
  </si>
  <si>
    <t>Zapatero</t>
  </si>
  <si>
    <t>220600</t>
  </si>
  <si>
    <t>220601</t>
  </si>
  <si>
    <t>Juanjuí</t>
  </si>
  <si>
    <t>220602</t>
  </si>
  <si>
    <t>Campanilla</t>
  </si>
  <si>
    <t>220603</t>
  </si>
  <si>
    <t>Huicungo</t>
  </si>
  <si>
    <t>220604</t>
  </si>
  <si>
    <t>Pachiza</t>
  </si>
  <si>
    <t>220605</t>
  </si>
  <si>
    <t>Pajarillo</t>
  </si>
  <si>
    <t>220700</t>
  </si>
  <si>
    <t>Picota</t>
  </si>
  <si>
    <t>220701</t>
  </si>
  <si>
    <t>220702</t>
  </si>
  <si>
    <t>220703</t>
  </si>
  <si>
    <t>Caspisapa</t>
  </si>
  <si>
    <t>220704</t>
  </si>
  <si>
    <t>Pilluana</t>
  </si>
  <si>
    <t>220705</t>
  </si>
  <si>
    <t>Pucacaca</t>
  </si>
  <si>
    <t>220706</t>
  </si>
  <si>
    <t>220707</t>
  </si>
  <si>
    <t>San Hilarión</t>
  </si>
  <si>
    <t>220708</t>
  </si>
  <si>
    <t>Shamboyacu</t>
  </si>
  <si>
    <t>220709</t>
  </si>
  <si>
    <t>Tingo de Ponasa</t>
  </si>
  <si>
    <t>220710</t>
  </si>
  <si>
    <t>Tres Unidos</t>
  </si>
  <si>
    <t>220800</t>
  </si>
  <si>
    <t>Rioja</t>
  </si>
  <si>
    <t>220801</t>
  </si>
  <si>
    <t>220802</t>
  </si>
  <si>
    <t>Awajun</t>
  </si>
  <si>
    <t>220803</t>
  </si>
  <si>
    <t>Elías Soplín Vargas</t>
  </si>
  <si>
    <t>220804</t>
  </si>
  <si>
    <t>Nueva Cajamarca</t>
  </si>
  <si>
    <t>220805</t>
  </si>
  <si>
    <t>Pardo Miguel</t>
  </si>
  <si>
    <t>220806</t>
  </si>
  <si>
    <t>Posic</t>
  </si>
  <si>
    <t>220807</t>
  </si>
  <si>
    <t>San Fernando</t>
  </si>
  <si>
    <t>220808</t>
  </si>
  <si>
    <t>Yorongos</t>
  </si>
  <si>
    <t>220809</t>
  </si>
  <si>
    <t>Yuracyacu</t>
  </si>
  <si>
    <t>220900</t>
  </si>
  <si>
    <t>220901</t>
  </si>
  <si>
    <t>Tarapoto</t>
  </si>
  <si>
    <t>220902</t>
  </si>
  <si>
    <t>Alberto Leveau</t>
  </si>
  <si>
    <t>220903</t>
  </si>
  <si>
    <t>Cacatachi</t>
  </si>
  <si>
    <t>220904</t>
  </si>
  <si>
    <t>Chazuta</t>
  </si>
  <si>
    <t>220905</t>
  </si>
  <si>
    <t>Chipurana</t>
  </si>
  <si>
    <t>220906</t>
  </si>
  <si>
    <t>220907</t>
  </si>
  <si>
    <t>Huimbayoc</t>
  </si>
  <si>
    <t>220908</t>
  </si>
  <si>
    <t>Juan Guerra</t>
  </si>
  <si>
    <t>220909</t>
  </si>
  <si>
    <t>La Banda de Shilcayo</t>
  </si>
  <si>
    <t>220910</t>
  </si>
  <si>
    <t>Morales</t>
  </si>
  <si>
    <t>220911</t>
  </si>
  <si>
    <t>Papaplaya</t>
  </si>
  <si>
    <t>220912</t>
  </si>
  <si>
    <t>220913</t>
  </si>
  <si>
    <t>Sauce</t>
  </si>
  <si>
    <t>220914</t>
  </si>
  <si>
    <t>Shapaja</t>
  </si>
  <si>
    <t>221000</t>
  </si>
  <si>
    <t>Tocache</t>
  </si>
  <si>
    <t>221001</t>
  </si>
  <si>
    <t>221002</t>
  </si>
  <si>
    <t>Nuevo Progreso</t>
  </si>
  <si>
    <t>221003</t>
  </si>
  <si>
    <t>Pólvora</t>
  </si>
  <si>
    <t>221004</t>
  </si>
  <si>
    <t>Shunte</t>
  </si>
  <si>
    <t>221005</t>
  </si>
  <si>
    <t>Uchiza</t>
  </si>
  <si>
    <t>230000</t>
  </si>
  <si>
    <t>Tacna</t>
  </si>
  <si>
    <t>230100</t>
  </si>
  <si>
    <t>230101</t>
  </si>
  <si>
    <t>230102</t>
  </si>
  <si>
    <t>Alto de la Alianza</t>
  </si>
  <si>
    <t>230103</t>
  </si>
  <si>
    <t>Calana</t>
  </si>
  <si>
    <t>230104</t>
  </si>
  <si>
    <t>Ciudad Nueva</t>
  </si>
  <si>
    <t>230105</t>
  </si>
  <si>
    <t>Inclán</t>
  </si>
  <si>
    <t>230106</t>
  </si>
  <si>
    <t>Pachia</t>
  </si>
  <si>
    <t>230107</t>
  </si>
  <si>
    <t>230108</t>
  </si>
  <si>
    <t>Pocollay</t>
  </si>
  <si>
    <t>230109</t>
  </si>
  <si>
    <t>Sama</t>
  </si>
  <si>
    <t>230110</t>
  </si>
  <si>
    <t>Coronel Gregorio Albarracín Lanchipa</t>
  </si>
  <si>
    <t>230111</t>
  </si>
  <si>
    <t>La Yarada Los Palos</t>
  </si>
  <si>
    <t>230200</t>
  </si>
  <si>
    <t>Candarave</t>
  </si>
  <si>
    <t>230201</t>
  </si>
  <si>
    <t>230202</t>
  </si>
  <si>
    <t>Cairani</t>
  </si>
  <si>
    <t>230203</t>
  </si>
  <si>
    <t>Camilaca</t>
  </si>
  <si>
    <t>230204</t>
  </si>
  <si>
    <t>Curibaya</t>
  </si>
  <si>
    <t>230205</t>
  </si>
  <si>
    <t>Huanuara</t>
  </si>
  <si>
    <t>230206</t>
  </si>
  <si>
    <t>Quilahuani</t>
  </si>
  <si>
    <t>230300</t>
  </si>
  <si>
    <t>Jorge Basadre</t>
  </si>
  <si>
    <t>230301</t>
  </si>
  <si>
    <t>Locumba</t>
  </si>
  <si>
    <t>230302</t>
  </si>
  <si>
    <t>Ilabaya</t>
  </si>
  <si>
    <t>230303</t>
  </si>
  <si>
    <t>Ite</t>
  </si>
  <si>
    <t>230400</t>
  </si>
  <si>
    <t>Tarata</t>
  </si>
  <si>
    <t>230401</t>
  </si>
  <si>
    <t>230402</t>
  </si>
  <si>
    <t>Héroes Albarracín</t>
  </si>
  <si>
    <t>230403</t>
  </si>
  <si>
    <t>Estique</t>
  </si>
  <si>
    <t>230404</t>
  </si>
  <si>
    <t>Estique Pampa</t>
  </si>
  <si>
    <t>230405</t>
  </si>
  <si>
    <t>Sitajara</t>
  </si>
  <si>
    <t>230406</t>
  </si>
  <si>
    <t>Susapaya</t>
  </si>
  <si>
    <t>230407</t>
  </si>
  <si>
    <t>Tarucachi</t>
  </si>
  <si>
    <t>230408</t>
  </si>
  <si>
    <t>Ticaco</t>
  </si>
  <si>
    <t>240000</t>
  </si>
  <si>
    <t>Tumbes</t>
  </si>
  <si>
    <t>240100</t>
  </si>
  <si>
    <t>240101</t>
  </si>
  <si>
    <t>240102</t>
  </si>
  <si>
    <t>Corrales</t>
  </si>
  <si>
    <t>240103</t>
  </si>
  <si>
    <t>La Cruz</t>
  </si>
  <si>
    <t>240104</t>
  </si>
  <si>
    <t>Pampas de Hospital</t>
  </si>
  <si>
    <t>240105</t>
  </si>
  <si>
    <t>San Jacinto</t>
  </si>
  <si>
    <t>240106</t>
  </si>
  <si>
    <t>San Juan de La Virgen</t>
  </si>
  <si>
    <t>240200</t>
  </si>
  <si>
    <t>Contralmirante Villar</t>
  </si>
  <si>
    <t>240201</t>
  </si>
  <si>
    <t>Zorritos</t>
  </si>
  <si>
    <t>240202</t>
  </si>
  <si>
    <t>Casitas</t>
  </si>
  <si>
    <t>240203</t>
  </si>
  <si>
    <t>Canoas de Punta Sal</t>
  </si>
  <si>
    <t>240300</t>
  </si>
  <si>
    <t>Zarumilla</t>
  </si>
  <si>
    <t>240301</t>
  </si>
  <si>
    <t>240302</t>
  </si>
  <si>
    <t>Aguas Verdes</t>
  </si>
  <si>
    <t>240303</t>
  </si>
  <si>
    <t>Matapalo</t>
  </si>
  <si>
    <t>240304</t>
  </si>
  <si>
    <t>Papayal</t>
  </si>
  <si>
    <t>250000</t>
  </si>
  <si>
    <t>250100</t>
  </si>
  <si>
    <t>Coronel Portillo</t>
  </si>
  <si>
    <t>250101</t>
  </si>
  <si>
    <t>Calleria</t>
  </si>
  <si>
    <t>250102</t>
  </si>
  <si>
    <t>Campoverde</t>
  </si>
  <si>
    <t>250103</t>
  </si>
  <si>
    <t>Iparia</t>
  </si>
  <si>
    <t>250104</t>
  </si>
  <si>
    <t>Masisea</t>
  </si>
  <si>
    <t>250105</t>
  </si>
  <si>
    <t>Yarinacocha</t>
  </si>
  <si>
    <t>250106</t>
  </si>
  <si>
    <t>Nueva Requena</t>
  </si>
  <si>
    <t>250107</t>
  </si>
  <si>
    <t>Manantay</t>
  </si>
  <si>
    <t>250200</t>
  </si>
  <si>
    <t>Atalaya</t>
  </si>
  <si>
    <t>250201</t>
  </si>
  <si>
    <t>Raymondi</t>
  </si>
  <si>
    <t>250202</t>
  </si>
  <si>
    <t>Sepahua</t>
  </si>
  <si>
    <t>250203</t>
  </si>
  <si>
    <t>Tahuania</t>
  </si>
  <si>
    <t>250204</t>
  </si>
  <si>
    <t>Yurua</t>
  </si>
  <si>
    <t>250300</t>
  </si>
  <si>
    <t>Padre Abad</t>
  </si>
  <si>
    <t>250301</t>
  </si>
  <si>
    <t>250302</t>
  </si>
  <si>
    <t>Irazola</t>
  </si>
  <si>
    <t>250303</t>
  </si>
  <si>
    <t>Curimana</t>
  </si>
  <si>
    <t>250304</t>
  </si>
  <si>
    <t>Neshuya</t>
  </si>
  <si>
    <t>250305</t>
  </si>
  <si>
    <t>Alexander Von Humboldt</t>
  </si>
  <si>
    <t>250400</t>
  </si>
  <si>
    <t>Purús</t>
  </si>
  <si>
    <t>250401</t>
  </si>
  <si>
    <t>(-) No se registró información.</t>
  </si>
  <si>
    <t>Fuente: Instituto Nacional de Estadística e Informática - Registro Nacional de Denuncias de Delitos y Faltas.</t>
  </si>
  <si>
    <t>Policía Nacional del Perú-Sistema de Denuncias Policiales (SIDPOL).</t>
  </si>
  <si>
    <t>Total</t>
  </si>
  <si>
    <t>Delito genérico</t>
  </si>
  <si>
    <t>Contra el patrimonio</t>
  </si>
  <si>
    <t>Contra la vida, el cuerpo y la salud</t>
  </si>
  <si>
    <t>Contra la seguridad pública</t>
  </si>
  <si>
    <t>Contra la libertad</t>
  </si>
  <si>
    <t>Otros</t>
  </si>
  <si>
    <t>Tasa por cada 10 mil habitantes</t>
  </si>
  <si>
    <t>Departamento</t>
  </si>
  <si>
    <t>Modalidad</t>
  </si>
  <si>
    <t>Asalto 
y robo</t>
  </si>
  <si>
    <t xml:space="preserve">Lima  </t>
  </si>
  <si>
    <t>Homicidios</t>
  </si>
  <si>
    <t>Terrorismo</t>
  </si>
  <si>
    <t>Tráfico ilícito de drogas</t>
  </si>
  <si>
    <t>Contra 
el patrimonio</t>
  </si>
  <si>
    <t>Lesiones</t>
  </si>
  <si>
    <t>-</t>
  </si>
  <si>
    <t>(-)No se registraron casos.</t>
  </si>
  <si>
    <t>Fuente: Ministerio del Interior – Oficina de Planeamiento y Estadística.
Elaboración: Instituto Nacional de Estadística e Informática.</t>
  </si>
  <si>
    <t>Juzgado de familia</t>
  </si>
  <si>
    <t>Fiscal 
de familia</t>
  </si>
  <si>
    <t>Establecimiento Tutelar</t>
  </si>
  <si>
    <t>Centros de Prevención (CCPP)</t>
  </si>
  <si>
    <t>Padres tutores</t>
  </si>
  <si>
    <t>Pendientes
(Fuga)</t>
  </si>
  <si>
    <t>(-) No se registraron casos.</t>
  </si>
  <si>
    <t xml:space="preserve">Abandonado </t>
  </si>
  <si>
    <t xml:space="preserve">Capturado </t>
  </si>
  <si>
    <t>Tipo de droga</t>
  </si>
  <si>
    <t>Pasta Básica de Cocaína - PBC</t>
  </si>
  <si>
    <t>Clorhidrato de Cocaína</t>
  </si>
  <si>
    <t>Marihuana</t>
  </si>
  <si>
    <t>Fuente: Ministerio del Interior – Oficina de Planeamiento y Estadística - Dirección Antidrogas PNP.
Elaboración: Instituto Nacional de Estadística e Informática.</t>
  </si>
  <si>
    <t xml:space="preserve">Departamento </t>
  </si>
  <si>
    <t xml:space="preserve"> Amazonas</t>
  </si>
  <si>
    <t xml:space="preserve"> Áncash</t>
  </si>
  <si>
    <t xml:space="preserve"> Apurímac</t>
  </si>
  <si>
    <t xml:space="preserve"> Arequipa</t>
  </si>
  <si>
    <t xml:space="preserve"> Ayacucho</t>
  </si>
  <si>
    <t xml:space="preserve"> Cajamarca</t>
  </si>
  <si>
    <t xml:space="preserve"> Prov. Const. del Callao</t>
  </si>
  <si>
    <t xml:space="preserve"> Cusco</t>
  </si>
  <si>
    <t xml:space="preserve"> Huancavelica</t>
  </si>
  <si>
    <t xml:space="preserve"> Huánuco</t>
  </si>
  <si>
    <t xml:space="preserve"> Ica</t>
  </si>
  <si>
    <t xml:space="preserve"> Junín</t>
  </si>
  <si>
    <t xml:space="preserve"> La Libertad</t>
  </si>
  <si>
    <t xml:space="preserve"> Lambayeque</t>
  </si>
  <si>
    <t xml:space="preserve"> Loreto</t>
  </si>
  <si>
    <t xml:space="preserve"> Madre de Dios</t>
  </si>
  <si>
    <t xml:space="preserve"> Moquegua</t>
  </si>
  <si>
    <t xml:space="preserve"> Pasco</t>
  </si>
  <si>
    <t xml:space="preserve"> Piura</t>
  </si>
  <si>
    <t xml:space="preserve"> Puno</t>
  </si>
  <si>
    <t xml:space="preserve"> San Martín</t>
  </si>
  <si>
    <t xml:space="preserve"> Tacna</t>
  </si>
  <si>
    <t xml:space="preserve"> Tumbes</t>
  </si>
  <si>
    <t xml:space="preserve"> Ucayali</t>
  </si>
  <si>
    <t>Lima Metropolitana 1/</t>
  </si>
  <si>
    <t>Látex de opio</t>
  </si>
  <si>
    <t>Drogas sintéticas</t>
  </si>
  <si>
    <t>Estaciona-
miento</t>
  </si>
  <si>
    <t>Lima 2/</t>
  </si>
  <si>
    <r>
      <rPr>
        <b/>
        <sz val="8"/>
        <color indexed="8"/>
        <rFont val="Arial Narrow"/>
        <family val="2"/>
      </rPr>
      <t>Nota</t>
    </r>
    <r>
      <rPr>
        <sz val="8"/>
        <color indexed="8"/>
        <rFont val="Arial Narrow"/>
        <family val="2"/>
      </rPr>
      <t>: El cálculo de las tasas considera a las provincias y distritos con una población igual o mayor a 10 mil habitantes.</t>
    </r>
  </si>
  <si>
    <t>221006</t>
  </si>
  <si>
    <t>030612</t>
  </si>
  <si>
    <t>050413</t>
  </si>
  <si>
    <t>050512</t>
  </si>
  <si>
    <t>050513</t>
  </si>
  <si>
    <t>050514</t>
  </si>
  <si>
    <t>050515</t>
  </si>
  <si>
    <t>080915</t>
  </si>
  <si>
    <t>080916</t>
  </si>
  <si>
    <t>080917</t>
  </si>
  <si>
    <t>080918</t>
  </si>
  <si>
    <t>090724</t>
  </si>
  <si>
    <t>090725</t>
  </si>
  <si>
    <t>180107</t>
  </si>
  <si>
    <t>Ahuayro</t>
  </si>
  <si>
    <t>Putis</t>
  </si>
  <si>
    <t>Unión Progreso</t>
  </si>
  <si>
    <t>Río Magdalena</t>
  </si>
  <si>
    <t>Patibamba</t>
  </si>
  <si>
    <t>Kumpirushiato</t>
  </si>
  <si>
    <t>Cielo Punco</t>
  </si>
  <si>
    <t>Manitea</t>
  </si>
  <si>
    <t>Unión Asháninka</t>
  </si>
  <si>
    <t>Lambras</t>
  </si>
  <si>
    <t>130112</t>
  </si>
  <si>
    <t>Alto Trujillo</t>
  </si>
  <si>
    <t>Contra la aldministración pública</t>
  </si>
  <si>
    <t>(-) No se registraron decomisos.</t>
  </si>
  <si>
    <t>CUADRO N° 01
PERÚ: DENUNCIAS POR COMISIÓN DE DELITOS, SEGÚN LUGAR DE LA DENUNCIA, 2019 - 2023
(Registradas en comisarías y unidades especializadas en investigación criminal)</t>
  </si>
  <si>
    <t>CUADRO N° 07
PERÚ: TASA DE DENUNCIAS POR COMISIÓN DE DELITOS, SEGÚN LUGAR DE OCURRENCIA DEL DELITO, 2023
(Registradas en comisarías y unidades especializadas en investigación criminal)</t>
  </si>
  <si>
    <t>CUADRO N° 06
PERÚ: DENUNCIAS POR COMISIÓN DE DELITOS, SEGÚN LUGAR DE OCURRENCIA DEL DELITO, 2023
(Registradas en comisarías y unidades especializadas en investigación criminal)</t>
  </si>
  <si>
    <t>CUADRO  Nº 08
PERÚ: VEHÍCULOS ROBADOS POR MODALIDAD, SEGÚN DEPARTAMENTO, 2019 - 2023</t>
  </si>
  <si>
    <t>CUADRO Nº 09
PERÚ: NIÑAS, NIÑOS Y ADOLESCENTES INFRACTORES A LA LEY PENAL, SEGÚN DEPARTAMENTO, 2020 - 2023</t>
  </si>
  <si>
    <t>CUADRO N° 11
PERÚ: BANDAS DELICTIVAS DESARTICULADAS, SEGÚN DEPARTAMENTO, 2019 - 2023</t>
  </si>
  <si>
    <t>CUADRO  Nº 12
PERÚ: VEHÍCULOS RECUPERADOS POR MODALIDAD, SEGÚN DEPARTAMENTO, 2019 - 2023</t>
  </si>
  <si>
    <t>CUADRO Nº 13
PERÚ: TOTAL DE DROGA COMISADA (KG), POR TIPO DE DROGA, SEGÚN DEPARTAMENTO, 2023</t>
  </si>
  <si>
    <t>1/ Comprende los 43 distritos de la provincia de Lima.</t>
  </si>
  <si>
    <t>2/ Constituido por las provincias de Barranca, Cajatambo, Canta, Cañete, Huaral, Huarochirí, Huaura, Oyón y Yauyos.</t>
  </si>
  <si>
    <t>CUADRO Nº 10
PERÚ: NIÑAS, NIÑOS Y ADOLESCENTES RETENIDOS POR COMETER INFRACCIONES, SEGÚN DEPARTAMENTO, 2020 - 2023</t>
  </si>
  <si>
    <r>
      <rPr>
        <sz val="8"/>
        <rFont val="Arial Narrow"/>
        <family val="2"/>
      </rPr>
      <t xml:space="preserve">1/ Comprende los 43 distritos de la provincia de Lima.
2/ Constituido por las provincias de Barranca, Cajatambo, Canta, Cañete, Huaral, Huarochirí, Huaura, Oyón y Yauyos.
</t>
    </r>
    <r>
      <rPr>
        <b/>
        <sz val="8"/>
        <rFont val="Arial Narrow"/>
        <family val="2"/>
      </rPr>
      <t>Fuente: Ministerio del Interior – Oficina de Planeamiento y Estadística.
Elaboración: Instituto Nacional de Estadística e Informática.</t>
    </r>
  </si>
  <si>
    <t>250306</t>
  </si>
  <si>
    <t>250307</t>
  </si>
  <si>
    <t>Huipoca</t>
  </si>
  <si>
    <t>Boquerón</t>
  </si>
  <si>
    <r>
      <t xml:space="preserve">(-) </t>
    </r>
    <r>
      <rPr>
        <sz val="8"/>
        <color rgb="FF000000"/>
        <rFont val="Arial Narrow"/>
        <family val="2"/>
      </rPr>
      <t>No se registraron casos.
1/ Denominación establecida mediante Ley N° 31140, comprende los 43 distritos de la provincia de Lima.
2/ Denominación establecida mediante Ley N° 31140, constituido por las provincias de Barranca, Cajatambo, Canta, Cañete, Huaral, Huarochirí, Huaura, Oyón y Yauyos.</t>
    </r>
    <r>
      <rPr>
        <b/>
        <sz val="8"/>
        <color rgb="FF000000"/>
        <rFont val="Arial Narrow"/>
        <family val="2"/>
      </rPr>
      <t xml:space="preserve">
Fuente: Ministerio del Interior – Oficina de Planeamiento y Estadística.
Elaboración: Instituto Nacional de Estadística e Informática.</t>
    </r>
  </si>
  <si>
    <t>CUADRO N° 02
PERÚ: DENUNCIAS POR COMISIÓN DE DELITOS CONTRA EL PATRIMONIO, SEGÚN LUGAR DE LA DENUNCIA, 2019 - 2023
(Registradas en comisarías y unidades especializadas en investigación criminal)</t>
  </si>
  <si>
    <t>CUADRO N° 03
PERÚ: DENUNCIAS POR COMISIÓN DE DELITOS CONTRA LA VIDA, EL CUERPO Y LA SALUD, 
SEGÚN LUGAR DE LA DENUNCIA, 2019 - 2023
(Registradas en comisarias y unidades especializadas en investigación criminal)</t>
  </si>
  <si>
    <t>CUADRO N° 04
PERÚ: DENUNCIAS POR COMISIÓN DE DELITOS CONTRA LA SEGURIDAD PÚBLICA, 
SEGÚN LUGAR DE LA DENUNCIA, 2019 - 2023
(Registradas en comisarías y unidades especializadas en investigación criminal)</t>
  </si>
  <si>
    <t>CUADRO N° 05
PERÚ: DENUNCIAS POR COMISIÓN DE DELITOS CONTRA LA LIBERTAD, SEGÚN LUGAR DE LA DENUNCIA, 2019 - 2023
(Registradas en comisarías y unidades especializadas en investigación criminal)</t>
  </si>
  <si>
    <t>CUADRO Nº 14
PERÚ: PERSONAS DETENIDAS POR COMISIÓN DE  DELITOS, SEGÚN DEPARTAMENTO, 2019 - 2023</t>
  </si>
  <si>
    <t>PERÚ: VIOLENCIA FAMILIAR CONTRA LA MUJER DE 15 A 49 AÑOS DE EDAD, EJERCIDA ALGUNA VEZ POR EL ESPOSO O COMPAÑERO, 
SEGÚN CARACTERÍSTICA SELECCIONADA, 2023</t>
  </si>
  <si>
    <t>(Porcentaje)</t>
  </si>
  <si>
    <t>Característica
 seleccionada</t>
  </si>
  <si>
    <t xml:space="preserve">Total </t>
  </si>
  <si>
    <t>Formas de violencia</t>
  </si>
  <si>
    <t>Número de mujeres alguna vez unidas</t>
  </si>
  <si>
    <t>Psicológica y/o verbal</t>
  </si>
  <si>
    <t>Física</t>
  </si>
  <si>
    <t>Sexual</t>
  </si>
  <si>
    <t xml:space="preserve"> Ponderado</t>
  </si>
  <si>
    <t xml:space="preserve"> Sin Ponderar</t>
  </si>
  <si>
    <t>Grupo de edad</t>
  </si>
  <si>
    <t>15-19</t>
  </si>
  <si>
    <t>(2,3)</t>
  </si>
  <si>
    <t>20-24</t>
  </si>
  <si>
    <t>(5,7)</t>
  </si>
  <si>
    <t>25-29</t>
  </si>
  <si>
    <t>30-34</t>
  </si>
  <si>
    <t>35-39</t>
  </si>
  <si>
    <t>40-44</t>
  </si>
  <si>
    <t>45-49</t>
  </si>
  <si>
    <t>Estado conyugal</t>
  </si>
  <si>
    <t>Casada o Conviviente</t>
  </si>
  <si>
    <t>Divorciada / Separada / Viuda</t>
  </si>
  <si>
    <t>Nivel de educación</t>
  </si>
  <si>
    <t>Sin educación</t>
  </si>
  <si>
    <t>(27,1)</t>
  </si>
  <si>
    <t>(3,9)</t>
  </si>
  <si>
    <t>Primaria</t>
  </si>
  <si>
    <t>Secundaria</t>
  </si>
  <si>
    <t>Superior</t>
  </si>
  <si>
    <t>Quintil de riqueza</t>
  </si>
  <si>
    <t>Quintil inferior</t>
  </si>
  <si>
    <t>Segundo quintil</t>
  </si>
  <si>
    <t>Quintil intermedio</t>
  </si>
  <si>
    <t>Cuarto quintil</t>
  </si>
  <si>
    <t>(5,1)</t>
  </si>
  <si>
    <t>Quintil superior</t>
  </si>
  <si>
    <t>(5,9)</t>
  </si>
  <si>
    <t>Autoidentificación étnica</t>
  </si>
  <si>
    <t>Origen nativo 1/</t>
  </si>
  <si>
    <t>Negro, moreno, zambo 2/</t>
  </si>
  <si>
    <t>(5,2)</t>
  </si>
  <si>
    <t>Blanco</t>
  </si>
  <si>
    <t>(5,6)</t>
  </si>
  <si>
    <t>Mestizo</t>
  </si>
  <si>
    <t>Otro/ No sabe</t>
  </si>
  <si>
    <t>(6,6)</t>
  </si>
  <si>
    <t>Lengua materna</t>
  </si>
  <si>
    <t>Castellano</t>
  </si>
  <si>
    <t>Lengua nativa 3/</t>
  </si>
  <si>
    <t>Extranjera</t>
  </si>
  <si>
    <t>(24,2)</t>
  </si>
  <si>
    <t>(9,4)</t>
  </si>
  <si>
    <t>(0,5)</t>
  </si>
  <si>
    <t>Área de residencia</t>
  </si>
  <si>
    <t>Urbana</t>
  </si>
  <si>
    <t>Rural</t>
  </si>
  <si>
    <t>Región natural</t>
  </si>
  <si>
    <t>Costa</t>
  </si>
  <si>
    <t>Sierra</t>
  </si>
  <si>
    <t>Selva</t>
  </si>
  <si>
    <t>(11,8)</t>
  </si>
  <si>
    <t>(8,2)</t>
  </si>
  <si>
    <t>(4,2)</t>
  </si>
  <si>
    <t>(5,8)</t>
  </si>
  <si>
    <t>(6,8)</t>
  </si>
  <si>
    <t>(5,5)</t>
  </si>
  <si>
    <t>(8,6)</t>
  </si>
  <si>
    <t>Lima Metropolitana 4/</t>
  </si>
  <si>
    <t>(6,4)</t>
  </si>
  <si>
    <t>Lima 5/</t>
  </si>
  <si>
    <t>(6,3)</t>
  </si>
  <si>
    <t>(4,0)</t>
  </si>
  <si>
    <t>(5,3)</t>
  </si>
  <si>
    <t>(7,1)</t>
  </si>
  <si>
    <t>(4,3)</t>
  </si>
  <si>
    <t>(1,6)</t>
  </si>
  <si>
    <t>Total 2023</t>
  </si>
  <si>
    <r>
      <t xml:space="preserve">Nota: </t>
    </r>
    <r>
      <rPr>
        <sz val="8"/>
        <rFont val="Arial Narrow"/>
        <family val="2"/>
      </rPr>
      <t>Los porcentajes basados en menos de 25 casos sin ponderar no se muestran (^) y los de 25 - 49 casos sin ponderar se presentan entre paréntesis.</t>
    </r>
  </si>
  <si>
    <t>Ponderado: Resultados que recomponen la estructura poblacional.</t>
  </si>
  <si>
    <t>Sin ponderar: Número de mujeres entrevistadas en campo.</t>
  </si>
  <si>
    <t>( ) Comprende a estimadores con coeficiente de variación mayor a 15% considerados como referenciales.</t>
  </si>
  <si>
    <t>1/ Quechua, Aimara, nativo de la amazonía, perteneciente o parte de otro pueblo indígena u originario.</t>
  </si>
  <si>
    <t>2/ Negro, moreno, zambo, mulato, afroperuano o afrodescendiente.</t>
  </si>
  <si>
    <t>3/ Quechua o Aimara/ lengua originaria de la selva u otra lengua nativa.</t>
  </si>
  <si>
    <t>Fuente: Instituto Nacional de Estadística e Informática - Encuesta Demográfica y de Salud Familiar.</t>
  </si>
  <si>
    <t>Total 2016</t>
  </si>
  <si>
    <t>Total 2015</t>
  </si>
  <si>
    <t>DIFERENCIA 2016-2015</t>
  </si>
  <si>
    <t>PERÚ: EVOLUCIÓN DE LA VIOLENCIA CONTRA LA MUJER DE 15 A 49 AÑOS DE EDAD, EJERCIDA ALGUNA VEZ POR EL ESPOSO O COMPAÑERO, SEGÚN FORMAS, 2009 - 2023</t>
  </si>
  <si>
    <t>2020 a/</t>
  </si>
  <si>
    <t>a/ Resultados obtenidos de entrevista presencial.</t>
  </si>
  <si>
    <t>PERÚ: FORMAS DE VIOLENCIA PSICOLÓGICA Y/O VERBAL, EJERCIDA ALGUNA VEZ POR EL ESPOSO O COMPAÑERO, SEGÚN CARACTERÍSTICA SELECCIONADA, 2023</t>
  </si>
  <si>
    <t>Característica 
seleccionada</t>
  </si>
  <si>
    <t>Formas de violencia Psicológica y/o verbal</t>
  </si>
  <si>
    <t>Situaciones de control</t>
  </si>
  <si>
    <t>Situaciones
humillantes</t>
  </si>
  <si>
    <t>Amenaza</t>
  </si>
  <si>
    <t>Violencia
psico-
lógica 
y/o 
verbal</t>
  </si>
  <si>
    <t>Es
celoso o 
molesto</t>
  </si>
  <si>
    <t>Acusa 
de ser 
infiel</t>
  </si>
  <si>
    <t>Impide que
visite o la 
visiten sus
 amistades</t>
  </si>
  <si>
    <t>Insiste
en saber 
donde
 va</t>
  </si>
  <si>
    <t>Descon-
fía con el
 dinero</t>
  </si>
  <si>
    <t>Algún control</t>
  </si>
  <si>
    <t>Con hacerle daño</t>
  </si>
  <si>
    <t>Con irse de casa/quitarle
las hijas/os o la ayuda
económica</t>
  </si>
  <si>
    <t>Total 2017</t>
  </si>
  <si>
    <r>
      <t xml:space="preserve">Nota: </t>
    </r>
    <r>
      <rPr>
        <sz val="8"/>
        <rFont val="Arial Narrow"/>
        <family val="2"/>
      </rPr>
      <t xml:space="preserve">Mujeres de 15 a 49 años de edad que han sido seleccionadas para la encuesta. </t>
    </r>
  </si>
  <si>
    <t>Los porcentajes basados en menos de 25 casos sin ponderar no se muestran (^) y los de 25 - 49 casos sin ponderar se presentan entre paréntesis.</t>
  </si>
  <si>
    <t>Ponderado: Resultados que recomponen la estructura poblacional.</t>
  </si>
  <si>
    <t>Sin ponderar: Número de mujeres y/o niños entrevistadas(os) en campo.</t>
  </si>
  <si>
    <t>PERÚ: VIOLENCIA FÍSICA Y/O SEXUAL EJERCIDA ALGUNA VEZ POR EL ESPOSO O COMPAÑERO, SEGÚN CARACTERÍSTICA SELECCIONADA, 2023</t>
  </si>
  <si>
    <t>Vio-
lencia
física 
y/o
 sexual</t>
  </si>
  <si>
    <t>Violencia física</t>
  </si>
  <si>
    <t>Violencia sexual</t>
  </si>
  <si>
    <t>Empujó,
sacudió
o tiró 
algo</t>
  </si>
  <si>
    <t>Abofe-
teó o 
retorció 
el brazo</t>
  </si>
  <si>
    <t>Golpeó 
con el
 puño o
 algo que 
pudo
 dañarla</t>
  </si>
  <si>
    <t>Pateó 
o
arrastró</t>
  </si>
  <si>
    <t>Trató de estran-
gularla o 
quemarla</t>
  </si>
  <si>
    <t>Atacó,
agredió con
cuchillo
 pistola u
 otra arma</t>
  </si>
  <si>
    <t>Amenazó 
con cuchillo, pistola u otra arma</t>
  </si>
  <si>
    <t>Obligó
a tener 
relaciones
sexuales
aunque 
ella no quería</t>
  </si>
  <si>
    <t>Obligó a 
realizar
actos
sexuales 
que ella
 no aprueba</t>
  </si>
  <si>
    <t>(27,3)</t>
  </si>
  <si>
    <r>
      <rPr>
        <b/>
        <sz val="8"/>
        <rFont val="Arial Narrow"/>
        <family val="2"/>
      </rPr>
      <t>Nota</t>
    </r>
    <r>
      <rPr>
        <sz val="8"/>
        <rFont val="Arial Narrow"/>
        <family val="2"/>
      </rPr>
      <t xml:space="preserve">: Mujeres de 15 a 49 años de edad que han sido seleccionadas para la encuesta. </t>
    </r>
  </si>
  <si>
    <t>Total 2012</t>
  </si>
  <si>
    <t>PERÚ: VIOLENCIA FÍSICA Y/O SEXUAL EJERCIDA POR EL ESPOSO O COMPAÑERO EN LOS ÚLTIMOS 12 MESES, SEGÚN CARACTERÍSTICA SELECCIONADA, 2023</t>
  </si>
  <si>
    <t>Vio-
lencia 
física
 y/o 
sexual</t>
  </si>
  <si>
    <t>Pateó o
arrastró</t>
  </si>
  <si>
    <t>Amenazó con cuchillo, pistola u otra arma</t>
  </si>
  <si>
    <t>(1,8)</t>
  </si>
  <si>
    <t>(2,6)</t>
  </si>
  <si>
    <t>(2,1)</t>
  </si>
  <si>
    <t>(2,2)</t>
  </si>
  <si>
    <t>(1,4)</t>
  </si>
  <si>
    <t>(4,8)</t>
  </si>
  <si>
    <t>(1,2)</t>
  </si>
  <si>
    <t>(3,2)</t>
  </si>
  <si>
    <t>(7,9)</t>
  </si>
  <si>
    <t>(7,8)</t>
  </si>
  <si>
    <t>(1,7)</t>
  </si>
  <si>
    <t>(2,5)</t>
  </si>
  <si>
    <t>(0,9)</t>
  </si>
  <si>
    <t>(2,9)</t>
  </si>
  <si>
    <t>(0,8)</t>
  </si>
  <si>
    <t>(5,4)</t>
  </si>
  <si>
    <t>(0,6)</t>
  </si>
  <si>
    <t>(6,9)</t>
  </si>
  <si>
    <t>(6,2)</t>
  </si>
  <si>
    <t>^</t>
  </si>
  <si>
    <t>(1,5)</t>
  </si>
  <si>
    <t>(2,4)</t>
  </si>
  <si>
    <t>(4,6)</t>
  </si>
  <si>
    <t>(2,0)</t>
  </si>
  <si>
    <t>(6,0)</t>
  </si>
  <si>
    <t>(10,3)</t>
  </si>
  <si>
    <t>(10,1)</t>
  </si>
  <si>
    <t>(10,8)</t>
  </si>
  <si>
    <t>(9,5)</t>
  </si>
  <si>
    <t>(10,5)</t>
  </si>
  <si>
    <t>(10,4)</t>
  </si>
  <si>
    <t>(8,7)</t>
  </si>
  <si>
    <t>(6,5)</t>
  </si>
  <si>
    <t>(1,3)</t>
  </si>
  <si>
    <t>(9,1)</t>
  </si>
  <si>
    <t>(4,9)</t>
  </si>
  <si>
    <t>(9,7)</t>
  </si>
  <si>
    <t>(9,2)</t>
  </si>
  <si>
    <t>(8,1)</t>
  </si>
  <si>
    <t>(7,7)</t>
  </si>
  <si>
    <t>(9,3)</t>
  </si>
  <si>
    <t>(8,5)</t>
  </si>
  <si>
    <t>(1,9)</t>
  </si>
  <si>
    <t>(7,2)</t>
  </si>
  <si>
    <t>(4,4)</t>
  </si>
  <si>
    <t>(3,7)</t>
  </si>
  <si>
    <t>(6,1)</t>
  </si>
  <si>
    <t>(1,1)</t>
  </si>
  <si>
    <t>(3,4)</t>
  </si>
  <si>
    <r>
      <rPr>
        <b/>
        <sz val="8"/>
        <rFont val="Arial Narrow"/>
        <family val="2"/>
      </rPr>
      <t xml:space="preserve">Nota: </t>
    </r>
    <r>
      <rPr>
        <sz val="8"/>
        <rFont val="Arial Narrow"/>
        <family val="2"/>
      </rPr>
      <t xml:space="preserve">Mujeres de 15 a 49 años de edad que han sido seleccionadas para la encuesta. </t>
    </r>
  </si>
  <si>
    <t>PERÚ: EVOLUCIÓN DE LA VIOLENCIA FÍSICA Y SEXUAL EJERCIDA POR EL ESPOSO O COMPAÑERO EN LOS ÚLTIMOS 12 MESES, 2009 - 2023</t>
  </si>
  <si>
    <r>
      <t xml:space="preserve">a/ </t>
    </r>
    <r>
      <rPr>
        <sz val="9"/>
        <rFont val="Arial Narrow"/>
        <family val="2"/>
      </rPr>
      <t>Resultados obtenidos de entrevista presencial.</t>
    </r>
  </si>
  <si>
    <t>PERÚ: VIOLENCIA FAMILIAR CONTRA LA MUJER DE 15 A 49 AÑOS DE EDAD, EJERCIDA EN LOS ÚLTIMOS 12 MESES POR EL ESPOSO O COMPAÑERO, SEGÚN CARACTERÍSTICA SELECCIONADA, 2023</t>
  </si>
  <si>
    <t>PERÚ: BÚSQUEDA DE AYUDA EN PERSONAS CERCANAS Y/O EN ALGUNA INSTITUCIÓN CUANDO FUERON MALTRATADAS FÍSICAMENTE, SEGÚN CARACTERÍSTICA SELECCIONADA, 2023</t>
  </si>
  <si>
    <t>En personas 
cercanas</t>
  </si>
  <si>
    <t>En alguna 
institución</t>
  </si>
  <si>
    <t>Número de mujeres</t>
  </si>
  <si>
    <t>Ponderado</t>
  </si>
  <si>
    <t>Sin ponderar</t>
  </si>
  <si>
    <t>(11,1)</t>
  </si>
  <si>
    <t>Soltera</t>
  </si>
  <si>
    <t>(13,6)</t>
  </si>
  <si>
    <t>(48,4)</t>
  </si>
  <si>
    <t>(23,0)</t>
  </si>
  <si>
    <t>(28,3)</t>
  </si>
  <si>
    <t>PERÚ: MUJERES DE 15 A 49 AÑOS DE EDAD QUE EXPERIMENTARON VIOLENCIA FÍSICA Y QUE PIDIERON AYUDA A PERSONAS CERCANAS, 
SEGÚN CARACTERÍSTICA SELECCIONADA, 2023</t>
  </si>
  <si>
    <t>Persona cercana a quién pidió ayuda</t>
  </si>
  <si>
    <t>Madre</t>
  </si>
  <si>
    <t>Padre</t>
  </si>
  <si>
    <t>Hermana</t>
  </si>
  <si>
    <t>Hermano</t>
  </si>
  <si>
    <t>Actual/último
esposo o
 compañero</t>
  </si>
  <si>
    <t>Suegros</t>
  </si>
  <si>
    <t>Otro
pariente 
del 
esposo</t>
  </si>
  <si>
    <t>Otro
pariente
de
 la mujer</t>
  </si>
  <si>
    <t>Amiga(o) / Vecina(o)</t>
  </si>
  <si>
    <t>Otra persona</t>
  </si>
  <si>
    <t>PERÚ: MUJERES DE 15 A 49 AÑOS DE EDAD QUE ACUDIERON A ALGUNA INSTITUCIÓN PARA BUSCAR AYUDA CUANDO FUERON MALTRATADAS FÍSICAMENTE, 
SEGÚN CARACTERÍSTICA SELECCIONADA, 2023</t>
  </si>
  <si>
    <t>Institución donde buscó ayuda</t>
  </si>
  <si>
    <t>Comi-
saría</t>
  </si>
  <si>
    <t>Juz-
gado</t>
  </si>
  <si>
    <t>Fisca-
lía</t>
  </si>
  <si>
    <t>Defensoría Municipal DEMUNA</t>
  </si>
  <si>
    <t>Ministerio de
la Mujer y 
Poblaciones
Vulnerables</t>
  </si>
  <si>
    <t>Defensoría 
del Pueblo</t>
  </si>
  <si>
    <t>Estableci-
miento de
Salud</t>
  </si>
  <si>
    <t>Organi-
zación
privada</t>
  </si>
  <si>
    <t>Otra 
institución</t>
  </si>
  <si>
    <r>
      <rPr>
        <b/>
        <sz val="8"/>
        <rFont val="Arial Narrow"/>
        <family val="2"/>
      </rPr>
      <t>Nota</t>
    </r>
    <r>
      <rPr>
        <sz val="8"/>
        <rFont val="Arial Narrow"/>
        <family val="2"/>
      </rPr>
      <t>: Los porcentajes basados en menos de 25 casos sin ponderar no se muestran (^) y los de 25 - 49 casos sin ponderar se presentan entre paréntesis.</t>
    </r>
  </si>
  <si>
    <t>PERÚ: RAZONES PARA NO BUSCAR AYUDA CUANDO FUERON MALTRATADAS FÍSICAMENTE, SEGÚN CARACTERÍSTICA SELECCIONADA, 2023</t>
  </si>
  <si>
    <t>Razones para no buscar ayuda</t>
  </si>
  <si>
    <t>No sabe
donde ir /
no conoce 
servicios</t>
  </si>
  <si>
    <t>No era
nece-
sario</t>
  </si>
  <si>
    <t>De 
nada sirve</t>
  </si>
  <si>
    <t>Cosas de la vida</t>
  </si>
  <si>
    <t>Miedo al
divorcio /
separa-
ción</t>
  </si>
  <si>
    <t>Miedo a
que le
pegara de
nuevo a
 ella o a 
sus hijos</t>
  </si>
  <si>
    <t>Miedo de
causarle un 
problema a 
la persona 
que le pegó</t>
  </si>
  <si>
    <t>Ver-
güenza</t>
  </si>
  <si>
    <t>Ella tenía la culpa</t>
  </si>
  <si>
    <t>Presión Familiar</t>
  </si>
  <si>
    <t>Miedo a que no le de dinero para el sustento de su familia</t>
  </si>
  <si>
    <t>Otras razones</t>
  </si>
  <si>
    <t>1/ Quechua, aimara, nativo de la amazonía, perteneciente o parte de otro pueblo indígena u originario.</t>
  </si>
  <si>
    <t>3/ Quechua o aimara/ lengua originaria de la selva u otra lengua nativa.</t>
  </si>
  <si>
    <r>
      <rPr>
        <b/>
        <sz val="8"/>
        <color indexed="8"/>
        <rFont val="Arial Narrow"/>
        <family val="2"/>
      </rPr>
      <t>Nota</t>
    </r>
    <r>
      <rPr>
        <sz val="8"/>
        <color indexed="8"/>
        <rFont val="Arial Narrow"/>
        <family val="2"/>
      </rPr>
      <t>: Incluye denuncias de violencia familiar en mujeres y hombres.</t>
    </r>
  </si>
  <si>
    <t>Fuente: Ministerio del Interior -  Oficina de Planeamiento y Estadística.</t>
  </si>
  <si>
    <t>Elaboración: Instituto Nacional de Estadística e Informática.</t>
  </si>
  <si>
    <t>Dirección de Estadística y Monitoreo de la Oficina de Planeamiento Estratégico Sectorial.</t>
  </si>
  <si>
    <t>Fuente: Ministerio del Interior - Oficina General de Planeamiento y Presupuesto (anterior: Dirección de Estadística y Monitoreo de la Oficina de Planeamiento Estratégico Sectorial).</t>
  </si>
  <si>
    <t>PERÚ: POBLACIÓN DE 15 Y MÁS AÑOS DE EDAD DEL ÁREA URBANA, VÍCTIMA DE ALGÚN HECHO DELICTIVO, SEGÚN DEPARTAMENTO, 2019 – 2023</t>
  </si>
  <si>
    <r>
      <t>Nota</t>
    </r>
    <r>
      <rPr>
        <sz val="8"/>
        <rFont val="Arial Narrow"/>
        <family val="2"/>
      </rPr>
      <t>: Se considera a la Provincia Constitucional del Callao, Lima Metropolitana y Lima con fines comparativos.
1/ Corresponde a los 43 distritos de la provincia de Lima.
2/ Comprende las provincias de Barranca, Cajatambo, Canta, Cañete, Huaral, Huarochirí, Huaura, Oyón y Yauyos.
a/ El resultado es considerado referencial porque el número de casos en la muestra para este nivel no es suficiente y presentan un coeficiente de variación mayor al 15%.</t>
    </r>
    <r>
      <rPr>
        <b/>
        <sz val="8"/>
        <rFont val="Arial Narrow"/>
        <family val="2"/>
      </rPr>
      <t xml:space="preserve">
Fuente: Instituto Nacional de Estadística e Informática – Encuesta Nacional de Programas Presupuestales 2019 – 2023.</t>
    </r>
  </si>
  <si>
    <t>PERÚ: POBLACIÓN DE 15 Y MÁS AÑOS DE EDAD DEL ÁREA URBANA, VÍCTIMA DE ALGÚN HECHO DELICTIVO, SEGÚN ÁMBITO GEOGRÁFICO, 2019 – 2023</t>
  </si>
  <si>
    <t>Ámbito geográfico</t>
  </si>
  <si>
    <t>Ciudades de 20 mil y más habitantes</t>
  </si>
  <si>
    <t>Centros poblados urbanos entre 2 mil y menos de 20 mil habitantes</t>
  </si>
  <si>
    <r>
      <rPr>
        <b/>
        <sz val="8"/>
        <color theme="1"/>
        <rFont val="Arial Narrow"/>
        <family val="2"/>
      </rPr>
      <t xml:space="preserve">Nota 1: </t>
    </r>
    <r>
      <rPr>
        <sz val="8"/>
        <color theme="1"/>
        <rFont val="Arial Narrow"/>
        <family val="2"/>
      </rPr>
      <t>Las ciudades de 20 mil a más habitantes comprende las 28 ciudades priorizadas para el estudio de Presupuesto por Resultados (PpR).</t>
    </r>
    <r>
      <rPr>
        <b/>
        <sz val="8"/>
        <color theme="1"/>
        <rFont val="Arial Narrow"/>
        <family val="2"/>
      </rPr>
      <t xml:space="preserve">
Nota 2:</t>
    </r>
    <r>
      <rPr>
        <sz val="8"/>
        <rFont val="Arial Narrow"/>
        <family val="2"/>
      </rPr>
      <t xml:space="preserve"> Los centros poblados urbanos entre 2 mil y menos de 20 mil habitantes, comprende también las capitales de distritos y por excepción ciudades no priorizadas de 20 mil a más habitantes.</t>
    </r>
    <r>
      <rPr>
        <b/>
        <sz val="8"/>
        <rFont val="Arial Narrow"/>
        <family val="2"/>
      </rPr>
      <t xml:space="preserve">
Fuente: Instituto Nacional de Estadística e Informática – Encuesta Nacional de Programas Presupuestales 2019 – 2023.</t>
    </r>
  </si>
  <si>
    <t>PERÚ: POBLACIÓN DE 15 Y MÁS AÑOS DE EDAD DEL ÁREA URBANA, VÍCTIMA DE ALGÚN HECHO DELICTIVO, SEGÚN DEPARTAMENTO Y SEXO, 2019 – 2023</t>
  </si>
  <si>
    <t>Hombre</t>
  </si>
  <si>
    <t>Mujer</t>
  </si>
  <si>
    <t>PERÚ: POBLACIÓN DE 15 Y MÁS AÑOS DE EDAD DEL ÁREA URBANA, VÍCTIMA DE ALGÚN HECHO DELICTIVO 
QUE REALIZÓ LA DENUNCIA, SEGÚN ÁMBITO GEOGRÁFICO, 2019 – 2023</t>
  </si>
  <si>
    <r>
      <t xml:space="preserve">Nota 1: </t>
    </r>
    <r>
      <rPr>
        <sz val="8"/>
        <color theme="1"/>
        <rFont val="Arial Narrow"/>
        <family val="2"/>
      </rPr>
      <t>Las ciudades de 20 mil a más habitantes comprende las 28 ciudades priorizadas para el estudio de Presupuesto por Resultados (PpR).</t>
    </r>
    <r>
      <rPr>
        <b/>
        <sz val="8"/>
        <color theme="1"/>
        <rFont val="Arial Narrow"/>
        <family val="2"/>
      </rPr>
      <t xml:space="preserve">
Nota 2: </t>
    </r>
    <r>
      <rPr>
        <sz val="8"/>
        <color theme="1"/>
        <rFont val="Arial Narrow"/>
        <family val="2"/>
      </rPr>
      <t>Los centros poblados urbanos entre 2 mil y menos de 20 mil habitantes, comprende también las capitales de distritos y por excepción ciudades no priorizadas de 20 mil a más habitantes.</t>
    </r>
    <r>
      <rPr>
        <b/>
        <sz val="8"/>
        <rFont val="Arial Narrow"/>
        <family val="2"/>
      </rPr>
      <t xml:space="preserve">
Fuente: Instituto Nacional de Estadística e Informática – Encuesta Nacional de Programas Presupuestales 2019 – 2023.</t>
    </r>
  </si>
  <si>
    <t>PERÚ: POBLACIÓN DE 15 Y MÁS AÑOS DE EDAD DEL ÁREA URBANA, VÍCTIMAS DE ROBO DE DINERO, CARTERA Y CELULAR, SEGÚN DEPARTAMENTO, 2019 – 2023</t>
  </si>
  <si>
    <t>(Tasa por cada 100 habitantes de 15 y más años de edad)</t>
  </si>
  <si>
    <t>Robo de dinero, cartera, celular</t>
  </si>
  <si>
    <t/>
  </si>
  <si>
    <t>a/</t>
  </si>
  <si>
    <r>
      <rPr>
        <b/>
        <sz val="8"/>
        <color theme="1"/>
        <rFont val="Arial Narrow"/>
        <family val="2"/>
      </rPr>
      <t xml:space="preserve">Nota: </t>
    </r>
    <r>
      <rPr>
        <sz val="8"/>
        <color theme="1"/>
        <rFont val="Arial Narrow"/>
        <family val="2"/>
      </rPr>
      <t xml:space="preserve">Se considera a la Provincia Constitucional de Callao, provincia de Lima y Región Lima con fines comparativos. 
1/ Corresponde a los 43 distritos de la provincia de Lima.
2/ Comprende las provincias de Barranca, Cajatambo, Canta, Cañete, Huaral, Huarochirí, Huaura, Oyón y Yauyos.
a/ El resultado es considerado referencial porque el número de casos en la muestra para este nivel no es suficiente y presentan un coeficiente de variación mayor al 15%.
</t>
    </r>
    <r>
      <rPr>
        <b/>
        <sz val="8"/>
        <color theme="1"/>
        <rFont val="Arial Narrow"/>
        <family val="2"/>
      </rPr>
      <t>Fuente: Instituto Nacional de Estadística e Informática – Encuesta Nacional de Programas Presupuestales 2019 – 2023.</t>
    </r>
  </si>
  <si>
    <t>PERÚ: POBLACIÓN DE 15 Y MÁS AÑOS DE EDAD DEL ÁREA URBANA, INTENTO DE ROBO DE DINERO, CARTERA Y CELULAR SEGÚN DEPARTAMENTO, 2019 – 2023</t>
  </si>
  <si>
    <t>Intento de robo de dinero, cartera, celular</t>
  </si>
  <si>
    <r>
      <rPr>
        <b/>
        <sz val="8"/>
        <color theme="1"/>
        <rFont val="Arial Narrow"/>
        <family val="2"/>
      </rPr>
      <t xml:space="preserve">Nota: </t>
    </r>
    <r>
      <rPr>
        <sz val="8"/>
        <color theme="1"/>
        <rFont val="Arial Narrow"/>
        <family val="2"/>
      </rPr>
      <t xml:space="preserve">Se considera a la Provincia Constitucional del Callao, provincia de Lima y Región Lima con fines comparativos. 
1/ Corresponde a los 43 distritos de la provincia de Lima.
2/ Comprende las provincias de Barranca, Cajatambo, Canta, Cañete, Huaral, Huarochirí, Huaura, Oyón y Yauyos.
a/ Los resultados son considerados referenciales porque el número de casos en la muestra para este nivel no es suficiente y presentan un coeficiente de variación mayor al 15%.
</t>
    </r>
    <r>
      <rPr>
        <b/>
        <sz val="8"/>
        <color theme="1"/>
        <rFont val="Arial Narrow"/>
        <family val="2"/>
      </rPr>
      <t>Fuente: Instituto Nacional de Estadística e Informática – Encuesta Nacional de Programas Presupuestales 2019 – 2023.</t>
    </r>
  </si>
  <si>
    <t>PERÚ: POBLACIÓN DE 15 Y MÁS AÑOS DE EDAD DEL ÁREA URBANA, VÍCTIMAS DE ESTAFA, 
SEGÚN ÁMBITO GEOGRÁFICO, 2019 – 2023</t>
  </si>
  <si>
    <r>
      <t xml:space="preserve">Nota: </t>
    </r>
    <r>
      <rPr>
        <sz val="8"/>
        <color theme="1"/>
        <rFont val="Arial Narrow"/>
        <family val="2"/>
      </rPr>
      <t>Los resultados a nivel departamental no se presentan en el cuadro, ya que en más del 50% de los departamentos, los coeficientes de variación son superiores al 15%.</t>
    </r>
    <r>
      <rPr>
        <b/>
        <sz val="8"/>
        <color theme="1"/>
        <rFont val="Arial Narrow"/>
        <family val="2"/>
      </rPr>
      <t xml:space="preserve">
Fuente: Instituto Nacional de Estadística e Informática – Encuesta Nacional de Programas Presupuestales 2019 – 2023.</t>
    </r>
  </si>
  <si>
    <t>PERÚ: POBLACIÓN DE 15 Y MÁS AÑOS DE EDAD DEL ÁREA URBANA, VÍCTIMA DE AMENAZAS E INTIMIDACIONES,
SEGÚN ÁMBITO GEOGRÁFICO, 2019 – 2023</t>
  </si>
  <si>
    <r>
      <rPr>
        <b/>
        <sz val="8"/>
        <color theme="1"/>
        <rFont val="Arial Narrow"/>
        <family val="2"/>
      </rPr>
      <t xml:space="preserve">Nota: </t>
    </r>
    <r>
      <rPr>
        <sz val="8"/>
        <color theme="1"/>
        <rFont val="Arial Narrow"/>
        <family val="2"/>
      </rPr>
      <t>Los resultados a nivel departamental no se presentan en el cuadro, ya que en más del 50% de los departamentos, los coeficientes de variación son superiores al 15%.</t>
    </r>
    <r>
      <rPr>
        <b/>
        <sz val="8"/>
        <color theme="1"/>
        <rFont val="Arial Narrow"/>
        <family val="2"/>
      </rPr>
      <t xml:space="preserve">
Fuente: Instituto Nacional de Estadística e Informática – Encuesta Nacional de Programas Presupuestales 2019 – 2023.</t>
    </r>
  </si>
  <si>
    <t>PERÚ: POBLACIÓN DE 15 Y MÁS AÑOS DE EDAD DEL ÁREA URBANA, VÍCTIMA DE MÁS DE UN HECHO DELICTIVO, SEGÚN DEPARTAMENTO, 2019 – 2023</t>
  </si>
  <si>
    <t>PERÚ: POBLACIÓN DE 15 Y MÁS AÑOS DE EDAD DEL ÁREA URBANA CON PERCEPCIÓN DE INSEGURIDAD EN LOS PRÓXIMOS DOCE MESES, SEGÚN DEPARTAMENTO, 2019 – 2023</t>
  </si>
  <si>
    <r>
      <t xml:space="preserve">Nota: </t>
    </r>
    <r>
      <rPr>
        <sz val="8"/>
        <color theme="1"/>
        <rFont val="Arial Narrow"/>
        <family val="2"/>
      </rPr>
      <t>Se considera a la Provincia Constitucional del Callao, provincia de Lima y Región Lima con fines comparativos.</t>
    </r>
    <r>
      <rPr>
        <b/>
        <sz val="8"/>
        <color theme="1"/>
        <rFont val="Arial Narrow"/>
        <family val="2"/>
      </rPr>
      <t xml:space="preserve">
1/ </t>
    </r>
    <r>
      <rPr>
        <sz val="8"/>
        <color theme="1"/>
        <rFont val="Arial Narrow"/>
        <family val="2"/>
      </rPr>
      <t>Corresponde a los 43 distritos de la provincia de Lima.</t>
    </r>
    <r>
      <rPr>
        <b/>
        <sz val="8"/>
        <color theme="1"/>
        <rFont val="Arial Narrow"/>
        <family val="2"/>
      </rPr>
      <t xml:space="preserve">
2/ </t>
    </r>
    <r>
      <rPr>
        <sz val="8"/>
        <color theme="1"/>
        <rFont val="Arial Narrow"/>
        <family val="2"/>
      </rPr>
      <t>Comprende las provincias de Barranca, Cajatambo, Canta, Cañete, Huaral, Huarochirí, Huaura, Oyón y Yauyos.</t>
    </r>
  </si>
  <si>
    <t>Fuente: Instituto Nacional de Estadística e Informática – Encuesta Nacional de Programas Presupuestales 2019 – 2023.</t>
  </si>
  <si>
    <t>PERÚ: POBLACIÓN DE 15 Y MÁS AÑOS DE EDAD DEL ÁREA URBANA, QUE MANIFIESTA QUE EXISTE VIGILANCIA EN SU ZONA O BARRIO, SEGÚN  DEPARTAMENTO, 2019 – 2023</t>
  </si>
  <si>
    <r>
      <rPr>
        <b/>
        <sz val="8"/>
        <color theme="1"/>
        <rFont val="Arial Narrow"/>
        <family val="2"/>
      </rPr>
      <t xml:space="preserve">Nota 1: </t>
    </r>
    <r>
      <rPr>
        <sz val="8"/>
        <color theme="1"/>
        <rFont val="Arial Narrow"/>
        <family val="2"/>
      </rPr>
      <t>Se considera vigilancia a la observación permanente que ejecuta la Policía Nacional del Perú, Serenazgo o Patrullaje Integrado (PNP y Serenazgo en conjunto).</t>
    </r>
    <r>
      <rPr>
        <b/>
        <sz val="8"/>
        <color theme="1"/>
        <rFont val="Arial Narrow"/>
        <family val="2"/>
      </rPr>
      <t xml:space="preserve">
Nota 2</t>
    </r>
    <r>
      <rPr>
        <sz val="8"/>
        <color theme="1"/>
        <rFont val="Arial Narrow"/>
        <family val="2"/>
      </rPr>
      <t xml:space="preserve">: Se considera a la Provincia Constitucional del Callao, provincia de Lima y Región Lima con fines comparativos.
1/ Corresponde a los 43 distritos de la provincia de Lima.
2/ Comprende las provincias de Barranca, Cajatambo, Canta, Cañete, Huaral, Huarochirí, Huaura, Oyón y Yauyos.
</t>
    </r>
    <r>
      <rPr>
        <b/>
        <sz val="8"/>
        <color theme="1"/>
        <rFont val="Arial Narrow"/>
        <family val="2"/>
      </rPr>
      <t>Fuente: Instituto Nacional de Estadística e Informática – Encuesta Nacional de Programas Presupuestales 2019 – 2023.</t>
    </r>
  </si>
  <si>
    <t>Departamento y Establecimiento Penitenciario</t>
  </si>
  <si>
    <t xml:space="preserve"> E.P. Bagua Grande</t>
  </si>
  <si>
    <t xml:space="preserve"> E.P. Chachapoyas</t>
  </si>
  <si>
    <t xml:space="preserve"> E.P. Chimbote</t>
  </si>
  <si>
    <t xml:space="preserve"> E.P. Huaraz</t>
  </si>
  <si>
    <t xml:space="preserve"> E.P. Abancay</t>
  </si>
  <si>
    <t xml:space="preserve"> E.P. Andahuaylas</t>
  </si>
  <si>
    <t xml:space="preserve"> E.P. Arequipa</t>
  </si>
  <si>
    <t xml:space="preserve"> E.P. Camaná</t>
  </si>
  <si>
    <t xml:space="preserve"> E.P. Mujeres de Arequipa</t>
  </si>
  <si>
    <t xml:space="preserve"> E.P. Ayacucho</t>
  </si>
  <si>
    <t xml:space="preserve"> E.P. Huanta</t>
  </si>
  <si>
    <t xml:space="preserve"> E.P. Cajamarca</t>
  </si>
  <si>
    <t xml:space="preserve"> E.P. Chota</t>
  </si>
  <si>
    <t xml:space="preserve"> E.P. Jaén</t>
  </si>
  <si>
    <t xml:space="preserve"> E.P. San Ignacio</t>
  </si>
  <si>
    <t xml:space="preserve"> E.P. Callao</t>
  </si>
  <si>
    <t>CEREC (Base Naval del Callao)</t>
  </si>
  <si>
    <t xml:space="preserve"> E.P. Cusco</t>
  </si>
  <si>
    <t xml:space="preserve"> E.P. Mujeres de Cusco</t>
  </si>
  <si>
    <t xml:space="preserve"> E.P. Quillabamba</t>
  </si>
  <si>
    <t xml:space="preserve"> E.P. Sicuani</t>
  </si>
  <si>
    <t xml:space="preserve"> E.P. Huancavelica</t>
  </si>
  <si>
    <t xml:space="preserve"> E.P. Huánuco</t>
  </si>
  <si>
    <t xml:space="preserve"> E.P. Ica</t>
  </si>
  <si>
    <t xml:space="preserve"> E.P. Chincha</t>
  </si>
  <si>
    <t xml:space="preserve"> E.P. Chanchamayo</t>
  </si>
  <si>
    <t xml:space="preserve"> E.P. Huancayo</t>
  </si>
  <si>
    <t xml:space="preserve"> E.P. Jauja</t>
  </si>
  <si>
    <t xml:space="preserve"> E.P. Satipo</t>
  </si>
  <si>
    <t xml:space="preserve"> E.P. Tarma</t>
  </si>
  <si>
    <t xml:space="preserve"> E.P. Río Negro</t>
  </si>
  <si>
    <t xml:space="preserve"> E.P. Mujeres de Concepción</t>
  </si>
  <si>
    <t xml:space="preserve"> E.P. Trujillo</t>
  </si>
  <si>
    <t xml:space="preserve"> E.P. Mujeres de Trujillo</t>
  </si>
  <si>
    <t xml:space="preserve"> E.P. Pacasmayo</t>
  </si>
  <si>
    <t xml:space="preserve"> E.P. Chiclayo</t>
  </si>
  <si>
    <t xml:space="preserve"> E.P. Mujeres de Chorrillos</t>
  </si>
  <si>
    <t xml:space="preserve"> E.P. Anexo de Mujeres Chorrillos</t>
  </si>
  <si>
    <t xml:space="preserve"> E.P. Lurigancho</t>
  </si>
  <si>
    <t xml:space="preserve"> E.P. Miguel Castro Castro</t>
  </si>
  <si>
    <t xml:space="preserve"> E.P. Virgen de Fátima</t>
  </si>
  <si>
    <t xml:space="preserve"> E.P. Ancón</t>
  </si>
  <si>
    <t xml:space="preserve"> E.P. Barbadillo</t>
  </si>
  <si>
    <t xml:space="preserve"> E.P. Modelo Ancón II - S.M.V.C.</t>
  </si>
  <si>
    <t xml:space="preserve"> E.P. Virgen de la Merced</t>
  </si>
  <si>
    <t xml:space="preserve"> E.P. Cañete</t>
  </si>
  <si>
    <t xml:space="preserve"> E.P. Huacho</t>
  </si>
  <si>
    <t xml:space="preserve"> E.P. Huaral</t>
  </si>
  <si>
    <t xml:space="preserve"> E.P. Iquitos</t>
  </si>
  <si>
    <t xml:space="preserve"> E.P. Yurimaguas</t>
  </si>
  <si>
    <t xml:space="preserve"> E.P. Mujeres de Iquitos</t>
  </si>
  <si>
    <t xml:space="preserve"> E.P. Puerto Maldonado</t>
  </si>
  <si>
    <t xml:space="preserve"> E.P. Moquegua</t>
  </si>
  <si>
    <t xml:space="preserve"> E.P. Cerro de Pasco</t>
  </si>
  <si>
    <t xml:space="preserve"> E.P. Cochamarca</t>
  </si>
  <si>
    <t xml:space="preserve"> E.P. Piura</t>
  </si>
  <si>
    <t xml:space="preserve"> E.P. Sullana</t>
  </si>
  <si>
    <t xml:space="preserve"> E.P. Lampa</t>
  </si>
  <si>
    <t xml:space="preserve"> E.P. Puno</t>
  </si>
  <si>
    <t xml:space="preserve"> E.P. Juliaca</t>
  </si>
  <si>
    <t xml:space="preserve"> E.P. Moyobamba</t>
  </si>
  <si>
    <t xml:space="preserve"> E.P. Sananguillo</t>
  </si>
  <si>
    <t xml:space="preserve"> E.P. Tarapoto</t>
  </si>
  <si>
    <t xml:space="preserve"> E.P. Challapalca</t>
  </si>
  <si>
    <t xml:space="preserve"> E.P. Tacna</t>
  </si>
  <si>
    <t xml:space="preserve"> E.P. Mujeres de Tacna</t>
  </si>
  <si>
    <t xml:space="preserve"> E.P. Tumbes</t>
  </si>
  <si>
    <t xml:space="preserve"> E.P. Pucallpa</t>
  </si>
  <si>
    <r>
      <rPr>
        <b/>
        <sz val="8"/>
        <color theme="1"/>
        <rFont val="Arial Narrow"/>
        <family val="2"/>
      </rPr>
      <t>Nota:</t>
    </r>
    <r>
      <rPr>
        <sz val="8"/>
        <color theme="1"/>
        <rFont val="Arial Narrow"/>
        <family val="2"/>
      </rPr>
      <t xml:space="preserve"> La información corresponde a diciembre 2019 - 2023. </t>
    </r>
  </si>
  <si>
    <r>
      <rPr>
        <b/>
        <sz val="8"/>
        <color theme="1"/>
        <rFont val="Arial Narrow"/>
        <family val="2"/>
      </rPr>
      <t>(-)</t>
    </r>
    <r>
      <rPr>
        <sz val="8"/>
        <color theme="1"/>
        <rFont val="Arial Narrow"/>
        <family val="2"/>
      </rPr>
      <t xml:space="preserve"> No existe información debido a que el establecimiento penitenciario no está en funcionamiento.</t>
    </r>
  </si>
  <si>
    <t>Fuente: Instituto Nacional Penitenciario / Unidad de Estadística - Unidades de Registro Penitenciario.</t>
  </si>
  <si>
    <t>Departamento y 
Establecimiento Penitenciario</t>
  </si>
  <si>
    <t>Población Penal</t>
  </si>
  <si>
    <t>Capacidad de Albergue</t>
  </si>
  <si>
    <t>Sobre Población (S)</t>
  </si>
  <si>
    <t>%</t>
  </si>
  <si>
    <t xml:space="preserve"> E.P. Rio Negro</t>
  </si>
  <si>
    <r>
      <rPr>
        <b/>
        <sz val="8"/>
        <color theme="1"/>
        <rFont val="Arial Narrow"/>
        <family val="2"/>
      </rPr>
      <t>Nota:</t>
    </r>
    <r>
      <rPr>
        <sz val="8"/>
        <color theme="1"/>
        <rFont val="Arial Narrow"/>
        <family val="2"/>
      </rPr>
      <t xml:space="preserve"> La información corresponde a diciembre 2019-2023. </t>
    </r>
  </si>
  <si>
    <t>1/ Denominación establecida mediante Ley N° 31140, comprende los 43 distritos de la provincia de Lima.</t>
  </si>
  <si>
    <r>
      <rPr>
        <b/>
        <sz val="8"/>
        <color theme="1"/>
        <rFont val="Arial Narrow"/>
        <family val="2"/>
      </rPr>
      <t>(-)</t>
    </r>
    <r>
      <rPr>
        <sz val="8"/>
        <color theme="1"/>
        <rFont val="Arial Narrow"/>
        <family val="2"/>
      </rPr>
      <t xml:space="preserve"> No existe información debido a que el establecimiento penitenciario no esta en funcionamiento o no existe población de ese género en el establecimeitno penitenciario.</t>
    </r>
  </si>
  <si>
    <t>Característica seleccionada</t>
  </si>
  <si>
    <t>Procesada</t>
  </si>
  <si>
    <t>Sentenciada</t>
  </si>
  <si>
    <t>18-19</t>
  </si>
  <si>
    <t>50-59</t>
  </si>
  <si>
    <t>60 y más</t>
  </si>
  <si>
    <t>Nivel educativo</t>
  </si>
  <si>
    <t>Sin nivel</t>
  </si>
  <si>
    <t>Primaria completa</t>
  </si>
  <si>
    <t>Primaria incompleta</t>
  </si>
  <si>
    <t>Secundaria completa</t>
  </si>
  <si>
    <t>Secundaria incompleta</t>
  </si>
  <si>
    <t>Superior no universitaria completa</t>
  </si>
  <si>
    <t>Superior no universitaria incompleta</t>
  </si>
  <si>
    <t>Superior universitaria completa</t>
  </si>
  <si>
    <t>Superior universitaria incompleta</t>
  </si>
  <si>
    <t>Estado civil o conyugal</t>
  </si>
  <si>
    <t>Soltero/a</t>
  </si>
  <si>
    <t>Casado/a</t>
  </si>
  <si>
    <t>Conviviente/a</t>
  </si>
  <si>
    <t>Viudo/a</t>
  </si>
  <si>
    <t>Divorciado/a</t>
  </si>
  <si>
    <t>Separado/a</t>
  </si>
  <si>
    <t>Contra la tranquilidad pública</t>
  </si>
  <si>
    <t>Contra la familia</t>
  </si>
  <si>
    <t>Contra la administración pública</t>
  </si>
  <si>
    <t>Contra el orden financiero y monetario</t>
  </si>
  <si>
    <t>Leyes especiales</t>
  </si>
  <si>
    <t>Contra la fe pública</t>
  </si>
  <si>
    <t>Delitos ambientales</t>
  </si>
  <si>
    <t>Contra el estado y la defensa nacional</t>
  </si>
  <si>
    <t>Contra la ecología</t>
  </si>
  <si>
    <t>Contra el honor</t>
  </si>
  <si>
    <t>Contra la confianza y la buena fe en los negocios</t>
  </si>
  <si>
    <t>Contra la humanidad</t>
  </si>
  <si>
    <t>Contra los derechos intelectuales</t>
  </si>
  <si>
    <t>Contra el orden económico</t>
  </si>
  <si>
    <t>Contra la voluntad popular</t>
  </si>
  <si>
    <t>Contra el patrimonio cultural</t>
  </si>
  <si>
    <t>Contra los poderes del estado y el orden constitucional</t>
  </si>
  <si>
    <t>Otros delitos</t>
  </si>
  <si>
    <r>
      <rPr>
        <b/>
        <sz val="8"/>
        <color theme="1"/>
        <rFont val="Arial Narrow"/>
        <family val="2"/>
      </rPr>
      <t>(-)</t>
    </r>
    <r>
      <rPr>
        <sz val="8"/>
        <color theme="1"/>
        <rFont val="Arial Narrow"/>
        <family val="2"/>
      </rPr>
      <t xml:space="preserve"> No se registró casos.</t>
    </r>
  </si>
  <si>
    <t>Contra la vida , el cuerpo y la salud</t>
  </si>
  <si>
    <t>Otros 3/</t>
  </si>
  <si>
    <r>
      <rPr>
        <b/>
        <sz val="8"/>
        <color theme="1"/>
        <rFont val="Arial Narrow"/>
        <family val="2"/>
      </rPr>
      <t>Nota:</t>
    </r>
    <r>
      <rPr>
        <sz val="8"/>
        <color theme="1"/>
        <rFont val="Arial Narrow"/>
        <family val="2"/>
      </rPr>
      <t xml:space="preserve"> La información corresponde a diciembre 2023. </t>
    </r>
  </si>
  <si>
    <t>2/ Denominación establecida mediante Ley N° 31140, constituido por las provincias de Barranca, Cajatambo, Canta, Cañete, 
Huaral, Huarochiri, Haura, Oyón y Yauyos.</t>
  </si>
  <si>
    <t>3/ Comprende: Delitos contra la familia; Delitos contra la tranquilidad pública; Delitos contra la administración pública; Leyes especiales; Delitos contra la fe pública; Delitos contra el orden financiero; entre otras.</t>
  </si>
  <si>
    <t>Tiempo de reclusión</t>
  </si>
  <si>
    <t>Menos de 1 año</t>
  </si>
  <si>
    <t>De 1 a menos de 2 años</t>
  </si>
  <si>
    <t>De 2 a menos de 3 años</t>
  </si>
  <si>
    <t>De 3 a menos de 5 años</t>
  </si>
  <si>
    <t>De 5 a menos de 10 años</t>
  </si>
  <si>
    <t>De 10 a menos de 15 años</t>
  </si>
  <si>
    <t>De 15 a menos de 20 años</t>
  </si>
  <si>
    <t>De 20 a menos de 25 años</t>
  </si>
  <si>
    <t>De 25 a menos de 30 años</t>
  </si>
  <si>
    <t>De 30 a más</t>
  </si>
  <si>
    <t>Número de Ingresos</t>
  </si>
  <si>
    <t>12 y más</t>
  </si>
  <si>
    <r>
      <rPr>
        <b/>
        <sz val="8"/>
        <color theme="1"/>
        <rFont val="Arial Narrow"/>
        <family val="2"/>
      </rPr>
      <t>Nota:</t>
    </r>
    <r>
      <rPr>
        <sz val="8"/>
        <color theme="1"/>
        <rFont val="Arial Narrow"/>
        <family val="2"/>
      </rPr>
      <t xml:space="preserve"> La información corresponde a diciembre 2019 - 2023.
</t>
    </r>
    <r>
      <rPr>
        <b/>
        <sz val="8"/>
        <color theme="1"/>
        <rFont val="Arial Narrow"/>
        <family val="2"/>
      </rPr>
      <t>Fuente: Instituto Nacional Penitenciario/ Unidad de Estadística - Unidades de Registro Penitenciario.
Elaboración: Instituto Nacional de Estadística e Informática.</t>
    </r>
  </si>
  <si>
    <t>Establecimiento penitenciario</t>
  </si>
  <si>
    <t xml:space="preserve"> E.P. La Oroya</t>
  </si>
  <si>
    <t>E.P. Río Negro</t>
  </si>
  <si>
    <t>E.P. Mujeres de Concepción</t>
  </si>
  <si>
    <t xml:space="preserve"> E.P. Cerro Pasco</t>
  </si>
  <si>
    <t>E.P. de Cochamarca</t>
  </si>
  <si>
    <t>CUADRO Nº 40</t>
  </si>
  <si>
    <t>PERÚ: PATROCINIOS NUEVOS POR TIPO DE SERVICIO , SEGÚN DIRECCIÓN DISTRITAL, 2019 - 2023</t>
  </si>
  <si>
    <t>Dirección distrital</t>
  </si>
  <si>
    <t>Asistencia Legal</t>
  </si>
  <si>
    <t>Defensa de víctimas</t>
  </si>
  <si>
    <t>Materia 
Penal</t>
  </si>
  <si>
    <t>|</t>
  </si>
  <si>
    <t>Lima Este</t>
  </si>
  <si>
    <t>Lima Nor Oeste-Ventanilla</t>
  </si>
  <si>
    <t>Lima Norte</t>
  </si>
  <si>
    <t>Lima Sur</t>
  </si>
  <si>
    <t xml:space="preserve">Selva central </t>
  </si>
  <si>
    <r>
      <rPr>
        <b/>
        <sz val="8"/>
        <rFont val="Arial Narrow"/>
        <family val="2"/>
      </rPr>
      <t>Nota:</t>
    </r>
    <r>
      <rPr>
        <sz val="8"/>
        <rFont val="Arial Narrow"/>
        <family val="2"/>
      </rPr>
      <t xml:space="preserve"> El 28 de diciembre de 2017 se crea la Dirección Distrital Selva Central.</t>
    </r>
  </si>
  <si>
    <t>Fuente: Ministerio de Justicia y Derechos Humanos.</t>
  </si>
  <si>
    <t>CUADRO Nº 41</t>
  </si>
  <si>
    <t>PERÚ: PATROCINIOS NUEVOS POR SEXO Y TIPO DE SERVICIO , SEGÚN DIRECCIÓN DISTRITAL, 2023</t>
  </si>
  <si>
    <t>Fuente: Ministerio de Justicia y Derechos Humanos.
Elaboración: Instituto Nacional de Estadística e Informática.</t>
  </si>
  <si>
    <t>CUADRO Nº 42</t>
  </si>
  <si>
    <t>PERÚ: PATROCINIOS NUEVOS , SEGÚN MES DE INGRESO, 2022 - 2023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</si>
  <si>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</si>
  <si>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</si>
  <si>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</si>
  <si>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</si>
  <si>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</si>
  <si>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</si>
  <si>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</si>
  <si>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</si>
  <si>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</si>
  <si>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</si>
  <si>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</si>
  <si>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</si>
  <si>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</si>
  <si>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CUADRO Nº 43</t>
  </si>
  <si>
    <t>PERÚ: PATROCINIOS NUEVOS EN VIOLENCIA FAMILIAR POR SEXO, SEGÚN DIRECCIÓN DISTRITAL, 2020 - 2023</t>
  </si>
  <si>
    <t>Dirección Distrital</t>
  </si>
  <si>
    <t xml:space="preserve">Callao </t>
  </si>
  <si>
    <t xml:space="preserve">Cañete </t>
  </si>
  <si>
    <t xml:space="preserve">Cusco </t>
  </si>
  <si>
    <t xml:space="preserve">Huancavelica </t>
  </si>
  <si>
    <t xml:space="preserve">Huánuco </t>
  </si>
  <si>
    <t xml:space="preserve">Huaura </t>
  </si>
  <si>
    <t xml:space="preserve">Ica </t>
  </si>
  <si>
    <t xml:space="preserve">Junín </t>
  </si>
  <si>
    <t xml:space="preserve">La Libertad </t>
  </si>
  <si>
    <t xml:space="preserve">Lambayeque </t>
  </si>
  <si>
    <t xml:space="preserve">Lima </t>
  </si>
  <si>
    <t xml:space="preserve">Lima Este </t>
  </si>
  <si>
    <t xml:space="preserve">Lima Nor Oeste - Ventanilla </t>
  </si>
  <si>
    <t xml:space="preserve">Lima Norte </t>
  </si>
  <si>
    <t xml:space="preserve">Lima Sur </t>
  </si>
  <si>
    <t xml:space="preserve">Loreto </t>
  </si>
  <si>
    <t xml:space="preserve">Madre de Dios </t>
  </si>
  <si>
    <t xml:space="preserve">Moquegua </t>
  </si>
  <si>
    <t xml:space="preserve">Pasco </t>
  </si>
  <si>
    <t xml:space="preserve">Piura </t>
  </si>
  <si>
    <t xml:space="preserve">Puno </t>
  </si>
  <si>
    <t xml:space="preserve">San Martin </t>
  </si>
  <si>
    <t xml:space="preserve">Santa </t>
  </si>
  <si>
    <t xml:space="preserve">Selva Central </t>
  </si>
  <si>
    <t xml:space="preserve">Sullana </t>
  </si>
  <si>
    <t xml:space="preserve">Tacna </t>
  </si>
  <si>
    <t xml:space="preserve">Tumbes </t>
  </si>
  <si>
    <t xml:space="preserve">Ucayali </t>
  </si>
  <si>
    <t>(-) No registró casos.</t>
  </si>
  <si>
    <t xml:space="preserve">Fuente: Ministerio de Justicia y Derechos Humanos.
</t>
  </si>
  <si>
    <t>CUADRO Nº 44</t>
  </si>
  <si>
    <t>PERÚ: PATROCINIOS NUEVOS EN VIOLENCIA FAMILIAR POR TIPO DE SERVICIO Y GRUPO DE EDAD, SEGÚN DIRECCIÓN DISTRITAL, 2023</t>
  </si>
  <si>
    <t>Defensa de Víctimas</t>
  </si>
  <si>
    <t>Defensa Penal</t>
  </si>
  <si>
    <t>Menos de 12</t>
  </si>
  <si>
    <t>12 - 17</t>
  </si>
  <si>
    <t>18 -39</t>
  </si>
  <si>
    <t>40 - 59</t>
  </si>
  <si>
    <t>Ancash</t>
  </si>
  <si>
    <t>CUADRO Nº 45</t>
  </si>
  <si>
    <t>PERÚ: PATROCINIOS CONCLUIDOS POR TIPO DE SERVICIO , SEGÚN DIRECCIÓN DISTRITAL, 2019 - 2023</t>
  </si>
  <si>
    <t>Selva central</t>
  </si>
  <si>
    <t>Tipo de pena</t>
  </si>
  <si>
    <t>Privativa de la Libertad Condicional</t>
  </si>
  <si>
    <t>Privativa de la Libertad Efectiva</t>
  </si>
  <si>
    <t>Otros 1/</t>
  </si>
  <si>
    <r>
      <t xml:space="preserve">Nota: </t>
    </r>
    <r>
      <rPr>
        <sz val="8"/>
        <color theme="1"/>
        <rFont val="Arial Narrow"/>
        <family val="2"/>
      </rPr>
      <t>Información 2019, 2021 y 2022 actualizada.</t>
    </r>
  </si>
  <si>
    <t>Distrito Judicial</t>
  </si>
  <si>
    <t>CSNJ Penal Especializada</t>
  </si>
  <si>
    <t>SEDCF 2/</t>
  </si>
  <si>
    <t>Fuente: Poder Judicial - Registro Nacional de Condenas.</t>
  </si>
  <si>
    <t>Delito</t>
  </si>
  <si>
    <t>Delitos (Articulos 106 al 439) del codigo penal</t>
  </si>
  <si>
    <t>Delitos Ambientales</t>
  </si>
  <si>
    <t xml:space="preserve">Contra la confianza y la buena fe en los negocios </t>
  </si>
  <si>
    <t>Tentativa (no especifica delito)</t>
  </si>
  <si>
    <t>Delitos Tributarios</t>
  </si>
  <si>
    <t>Contra la dignidad humana</t>
  </si>
  <si>
    <t>Contra el derecho de sufragio</t>
  </si>
  <si>
    <t>Faltas (Artículo 440 al 452)</t>
  </si>
  <si>
    <t>Faltas contra la persona Art. 441- 443</t>
  </si>
  <si>
    <t>Falta contra el patrimonio Art. 444 - 448</t>
  </si>
  <si>
    <t>Faltas contra las buenas costumbres Art. 449 - 450</t>
  </si>
  <si>
    <t>Faltas contra la seguridad pública Art. 451</t>
  </si>
  <si>
    <t>Faltas contra la tranquilidad pública Art. 452</t>
  </si>
  <si>
    <t>Leyes Especiales</t>
  </si>
  <si>
    <r>
      <rPr>
        <b/>
        <sz val="8"/>
        <color theme="1"/>
        <rFont val="Arial Narrow"/>
        <family val="2"/>
      </rPr>
      <t>(-)</t>
    </r>
    <r>
      <rPr>
        <sz val="8"/>
        <color theme="1"/>
        <rFont val="Arial Narrow"/>
        <family val="2"/>
      </rPr>
      <t xml:space="preserve"> No se ha registrado casos.</t>
    </r>
  </si>
  <si>
    <t>Delito específico</t>
  </si>
  <si>
    <t>Homicidio</t>
  </si>
  <si>
    <t>Exposición a peligro o abandono de personas en peligro</t>
  </si>
  <si>
    <t>Aborto</t>
  </si>
  <si>
    <t>Selva Central</t>
  </si>
  <si>
    <t>Puente Piedra - Ventanilla 1/</t>
  </si>
  <si>
    <t>1/ A partir del 3 de marzo de 2020, se incorporo el Distrito de Puente Piedra del Distrito Judicial de Lima Norte, a la competencia territorial del Distrito Judicial de Ventanilla, la cual, a partir de la citada fecha se denominará Distrito Judicial de Puente Piedra-Ventanilla.</t>
  </si>
  <si>
    <r>
      <rPr>
        <b/>
        <sz val="8"/>
        <color theme="1"/>
        <rFont val="Arial Narrow"/>
        <family val="2"/>
      </rPr>
      <t>2/</t>
    </r>
    <r>
      <rPr>
        <sz val="8"/>
        <color theme="1"/>
        <rFont val="Arial Narrow"/>
        <family val="2"/>
      </rPr>
      <t xml:space="preserve"> SEDCF:Sistema Especializado en Delitos de Corrupción de Funcionarios</t>
    </r>
  </si>
  <si>
    <t>CUADRO N° 16</t>
  </si>
  <si>
    <t>PERÚ: DENUNCIAS PENALES INGRESADAS EN LAS FISCALÍAS PROVINCIALES PENALES Y MIXTAS, SEGÚN DISTRITO FISCAL, 2019 - 2023</t>
  </si>
  <si>
    <t>Distrito fiscal</t>
  </si>
  <si>
    <t>Lima Noroeste  1/</t>
  </si>
  <si>
    <t>Madre De Dios</t>
  </si>
  <si>
    <t>San Martin</t>
  </si>
  <si>
    <t>Ventanilla 1/</t>
  </si>
  <si>
    <r>
      <t xml:space="preserve">(-) </t>
    </r>
    <r>
      <rPr>
        <sz val="8"/>
        <rFont val="Arial Narrow"/>
        <family val="2"/>
      </rPr>
      <t>Información no disponible.</t>
    </r>
  </si>
  <si>
    <t>1/ En marzo de 2020 las Fiscalías de Puente Piedra que pertenecen al Distrito Fiscal de Lima Norte pasan a pertenecer al Distrito Fiscal de
 Ventanilla que a su vez cambia de denominación a Distrito Fiscal de Lima Noroeste.</t>
  </si>
  <si>
    <t>Fuente: Ministerio Público -  Oficina de Racionalización y Estadistica- Sistema de Información de Apoyo al Trabajo Fiscal (SIATF) y Sistema de Gestión Fiscal (SGF). Oficina de Racionalización y Estadistica - ORACE</t>
  </si>
  <si>
    <t>CUADRO N° 17</t>
  </si>
  <si>
    <t>PERÚ: DELITOS CONTRA EL PATRIMONIO INGRESADOS EN LAS FISCALÍAS PROVINCIALES PENALES Y MIXTAS, SEGÚN DISTRITO FISCAL, 2019 - 2023</t>
  </si>
  <si>
    <r>
      <rPr>
        <b/>
        <sz val="8"/>
        <rFont val="Arial Narrow"/>
        <family val="2"/>
      </rPr>
      <t>(-)</t>
    </r>
    <r>
      <rPr>
        <sz val="8"/>
        <rFont val="Arial Narrow"/>
        <family val="2"/>
      </rPr>
      <t xml:space="preserve"> Información no disponible.</t>
    </r>
  </si>
  <si>
    <r>
      <rPr>
        <b/>
        <sz val="8"/>
        <rFont val="Arial Narrow"/>
        <family val="2"/>
      </rPr>
      <t>Nota:</t>
    </r>
    <r>
      <rPr>
        <sz val="8"/>
        <rFont val="Arial Narrow"/>
        <family val="2"/>
      </rPr>
      <t xml:space="preserve"> Las cifras corresponden al número de presuntos delitos registrados en el Ministerio Público, exclusivamente en las bases de datos interconectadas (SIATF y SGF).</t>
    </r>
  </si>
  <si>
    <t>Fuente: Ministerio Público - Sistema de Información de Apoyo al Trabajo Fiscal (SIATF) y Sistema de Gestión Fiscal (SGF).</t>
  </si>
  <si>
    <t>CUADRO N° 18</t>
  </si>
  <si>
    <t>PERÚ: DELITOS CONTRA LA LIBERTAD INGRESADOS EN LAS FISCALÍAS PROVINCIALES PENALES Y MIXTAS, SEGÚN DISTRITO FISCAL, 2019 - 2023</t>
  </si>
  <si>
    <t>1/ En marzo de 2020 las Fiscalías de Puente Piedra que pertenecen al Distrito Fiscal de Lima Norte pasan a pertenecer al Distrito Fiscal de Ventanilla que a su vez cambia de denominación a Distrito Fiscal de Lima Noroeste.</t>
  </si>
  <si>
    <t>CUADRO N° 19</t>
  </si>
  <si>
    <t>PERÚ: DELITOS CONTRA LA SEGURIDAD PÚBLICA INGRESADOS EN LAS FISCALÍAS PROVINCIALES PENALES Y MIXTAS, SEGÚN DISTRITO FISCAL, 2019 - 2023</t>
  </si>
  <si>
    <t>CUADRO N° 20</t>
  </si>
  <si>
    <t>PERÚ: DELITOS CONTRA CONTRA LA VIDA, EL CUERPO Y LA SALUD INGRESADOS EN LAS FISCALÍAS PROVINCIALES PENALES Y MIXTAS, SEGÚN DISTRITO FISCAL, 2019 - 2023</t>
  </si>
  <si>
    <t>CUADRO N° 21</t>
  </si>
  <si>
    <t>PERÚ: DELITOS CONTRA ADMINISTRACIÓN PÚBLICA INGRESADOS EN LAS FISCALÍAS PROVINCIALES PENALES Y MIXTAS, SEGÚN DISTRITO FISCAL, 2019 - 2023</t>
  </si>
  <si>
    <t>Lima Noroeste 1/</t>
  </si>
  <si>
    <t>CUADRO N° 22</t>
  </si>
  <si>
    <t>PERÚ: DELITOS CONTRA LA FAMILIA INGRESADOS EN LAS FISCALÍAS PROVINCIALES PENALES Y MIXTAS,
SEGÚN DISTRITO FISCAL, 2019 - 2023</t>
  </si>
  <si>
    <t>PERÚ: DELITOS CONTRA LA TRANQUILIDAD PÚBLICA INGRESADOS EN LAS FISCALÍAS PROVINCIALES PENALES Y MIXTAS, SEGÚN DISTRITO FISCAL, 2019 - 2023</t>
  </si>
  <si>
    <t>Ventanilla  1/</t>
  </si>
  <si>
    <t>CUADRO N° 15</t>
  </si>
  <si>
    <t>CUADRO N° 23
PERÚ: TOTAL DE PERSONAS CON SENTENCIA CONDENATORIA, SEGÚN TIPO DE PENA, 2019 - 2023</t>
  </si>
  <si>
    <t>CUADRO N° 24
PERÚ: PERSONAS CON SENTENCIA CONDENATORIA, SEGÚN DISTRITO JUDICIAL, 2019 - 2023</t>
  </si>
  <si>
    <t>CUADRO Nº 25
PERÚ: PERSONAS CON SENTENCIA CONDENATORIA, SEGÚN DELITO GENÉRICO, 2019 - 2023</t>
  </si>
  <si>
    <t>CUADRO Nº 26
PERÚ: PERSONAS CON SENTENCIA CONDENATORIA REGISTRADA POR COMISIÓN DE DELITOS CONTRA LA VIDA, EL CUERPO Y LA SALUD, SEGÚN DELITO ESPECÍFICO, 2019 - 2023</t>
  </si>
  <si>
    <t>CUADRO N° C27
PERÚ: POBLACIÓN PENITENCIARIA, SEGÚN DEPARTAMENTO Y ESTABLECIMIENTO PENITENCIARIO, 2019 - 2023</t>
  </si>
  <si>
    <t>CUADRO N° 28
PERÚ: CAPACIDAD DE ALBERGUE Y SOBREPOBLACIÓN PENAL, SEGÚN DEPARTAMENTO Y ESTABLECIMIENTO PENITENCIARIO 2019 - 2023</t>
  </si>
  <si>
    <t>CUADRO N° 29
PERÚ: POBLACIÓN PENITENCIARIA POR SEXO, SEGÚN DEPARTAMENTO Y ESTABLECIMIENTO PENITENCIARIO, 2019 - 2023</t>
  </si>
  <si>
    <t>CUADRO N° 30
PERÚ: POBLACIÓN PENITENCIARIA POR SITUACIÓN JURÍDICA Y SEXO, SEGÚN CARACTERÍSTICA SELECCIONADA, 2019 - 2023</t>
  </si>
  <si>
    <t>CUADRO N° 31
PERÚ: POBLACIÓN PENITENCIARIA POR SITUACIÓN JURÍDICA Y SEXO, SEGÚN DELITO GENÉRICO, 2019 - 2023</t>
  </si>
  <si>
    <t>CUADRO Nº 32
PERÚ: POBLACIÓN PENITENCIARIA POR DELITO GENÉRICO Y SITUACIÓN JURÍDICA, SEGÚN DEPARTAMENTO, 2023</t>
  </si>
  <si>
    <t>CUADRO N° 33
PERÚ: POBLACIÓN PENITENCIARIA POR SITUACIÓN JURÍDICA Y SEXO, SEGÚN TIEMPO DE RECLUSIÓN, 2019 - 2023</t>
  </si>
  <si>
    <t>CUADRO N° 34
PERÚ: POBLACIÓN PENITENCIARIA, SEGÚN NÚMERO DE INGRESOS, 2019 - 2023</t>
  </si>
  <si>
    <t>CUADRO Nº 35
PERÚ: NÚMERO DE ESTABLECIMIENTOS PENITENCIARIOS ACTIVOS, SEGÚN DEPARTAMENTO, 2019 - 2023</t>
  </si>
  <si>
    <t>CUADRO Nº 36</t>
  </si>
  <si>
    <t>CUADRO Nº 37</t>
  </si>
  <si>
    <t>CUADRO Nº 38</t>
  </si>
  <si>
    <t>CUADRO Nº 39</t>
  </si>
  <si>
    <t>CUADRO Nº 46</t>
  </si>
  <si>
    <t>CUADRO Nº 47</t>
  </si>
  <si>
    <t>CUADRO Nº 48</t>
  </si>
  <si>
    <t>CUADRO Nº 49</t>
  </si>
  <si>
    <t>CUADRO Nº 50</t>
  </si>
  <si>
    <t>CUADRO Nº 51</t>
  </si>
  <si>
    <t>CUADRON Nº 52</t>
  </si>
  <si>
    <t>CUADRO Nº 53</t>
  </si>
  <si>
    <t xml:space="preserve">1/ Comprende los 43 distritos que conforman la provincia de Lima Metropolitana. </t>
  </si>
  <si>
    <t xml:space="preserve">2/ Comprende las provincias: Barranca, Cajatambo, Canta, Cañete, Huaral, Huarochirí, Huaura, Oyón y Yauyos. </t>
  </si>
  <si>
    <t xml:space="preserve">4/ Comprende los 43 distritos que conforman la provincia de Lima Metropolitana. </t>
  </si>
  <si>
    <t xml:space="preserve">5/ Comprende las provincias: Barranca, Cajatambo, Canta, Cañete, Huaral, Huarochirí, Huaura, Oyón y Yauyos. </t>
  </si>
  <si>
    <t>CUADRO N° 56</t>
  </si>
  <si>
    <t>CUADRO N° 57</t>
  </si>
  <si>
    <t>CUADRO N° 58</t>
  </si>
  <si>
    <t>CUADRO N° 59</t>
  </si>
  <si>
    <t>CUADRO N° 60</t>
  </si>
  <si>
    <t>CUADRO N° 61</t>
  </si>
  <si>
    <t>CUADRO N° 62</t>
  </si>
  <si>
    <t>CUADRO N° 63</t>
  </si>
  <si>
    <t>CUADRO N° 64</t>
  </si>
  <si>
    <t>CUADRO N° 65</t>
  </si>
  <si>
    <t>CUADRO Nº 66</t>
  </si>
  <si>
    <t>2022 a/</t>
  </si>
  <si>
    <t xml:space="preserve">Fuente: Comité Estadístico Interinstitucional de la Criminalidad - CEIC. </t>
  </si>
  <si>
    <r>
      <rPr>
        <b/>
        <sz val="8"/>
        <color theme="1"/>
        <rFont val="Arial Narrow"/>
        <family val="2"/>
      </rPr>
      <t>Nota</t>
    </r>
    <r>
      <rPr>
        <sz val="8"/>
        <color theme="1"/>
        <rFont val="Arial Narrow"/>
        <family val="2"/>
      </rPr>
      <t>: La información corresponde a los departamentos donde ocurrió el hecho.</t>
    </r>
  </si>
  <si>
    <t>CUADRO N° 55
PERÚ: VÍCTIMAS DE FEMINICIDIO, SEGÚN DEPARTAMENTO, 2019 - 2023</t>
  </si>
  <si>
    <t>CUADRO N° 54
PERÚ: DENUNCIAS REGISTRADAS POR VIOLENCIA FAMILIAR, SEGÚN DEPARTAMENTO, 2019 - 2023</t>
  </si>
  <si>
    <t xml:space="preserve"> E.P. Juanjuí</t>
  </si>
  <si>
    <t>E.P. Juanjuí</t>
  </si>
  <si>
    <t xml:space="preserve">1/ Comprende los 43 distritos de la provincia de Lima. </t>
  </si>
  <si>
    <t xml:space="preserve">2/ Comprende las provincias de Barranca, Cajatambo, Canta, Cañete, Huaral, Huarochirí, Huaura, Oyón y Yauyos. </t>
  </si>
  <si>
    <t>a/ En el proceso de contrastación víctima por víctima de los casos de feminicidio del año 2022, 
se detectó un caso del año 2016, que se integró en el año correspondiente.</t>
  </si>
  <si>
    <t>(-) No registraron casos.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</si>
</sst>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 &quot;S/.&quot;\ * #,##0.00_ ;_ &quot;S/.&quot;\ * \-#,##0.00_ ;_ &quot;S/.&quot;\ * &quot;-&quot;??_ ;_ @_ "/>
    <numFmt numFmtId="166" formatCode="_ * #,##0.00_ ;_ * \-#,##0.00_ ;_ * &quot;-&quot;??_ ;_ @_ "/>
    <numFmt numFmtId="167" formatCode="#\ ##0"/>
    <numFmt numFmtId="168" formatCode="\-"/>
    <numFmt numFmtId="169" formatCode="#\ \ ##0"/>
    <numFmt numFmtId="170" formatCode="#\ ##0.00"/>
    <numFmt numFmtId="171" formatCode="_ * #,##0.0_ ;_ * \-#,##0.0_ ;_ * &quot;-&quot;_ ;_ @_ "/>
    <numFmt numFmtId="172" formatCode="#,##0_ ;\-#,##0\ "/>
    <numFmt numFmtId="173" formatCode="0.0"/>
    <numFmt numFmtId="174" formatCode="#,##0.0"/>
    <numFmt numFmtId="175" formatCode="###0.0"/>
    <numFmt numFmtId="176" formatCode="\(0.0\)"/>
    <numFmt numFmtId="177" formatCode="&quot;^&quot;"/>
    <numFmt numFmtId="178" formatCode="###0"/>
    <numFmt numFmtId="179" formatCode="_-* #,##0.0_-;\-* #,##0.0_-;_-* &quot;-&quot;_-;_-@_-"/>
    <numFmt numFmtId="180" formatCode="0_ ;\-0\ "/>
    <numFmt numFmtId="181" formatCode="0.0_ ;\-0.0\ "/>
    <numFmt numFmtId="182" formatCode="_ * #,##0_ ;_ * \-#,##0_ ;_ * &quot;-&quot;??_ ;_ @_ "/>
    <numFmt numFmtId="183" formatCode="_-* #,##0_-;\-* #,##0_-;_-* &quot;-&quot;??_-;_-@_-"/>
    <numFmt numFmtId="184" formatCode="_-* #,##0.0_-;\-* #,##0.0_-;_-* &quot;-&quot;??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name val="Arial Narrow"/>
      <family val="2"/>
    </font>
    <font>
      <sz val="8"/>
      <color theme="1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8"/>
      <color indexed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10"/>
      <name val="Arial Narrow"/>
      <family val="2"/>
    </font>
    <font>
      <sz val="9"/>
      <color indexed="8"/>
      <name val="Arial"/>
      <family val="2"/>
    </font>
    <font>
      <b/>
      <sz val="8"/>
      <color rgb="FF000000"/>
      <name val="Arial Narrow"/>
      <family val="2"/>
    </font>
    <font>
      <b/>
      <sz val="9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name val="Arial"/>
      <family val="2"/>
    </font>
    <font>
      <sz val="11"/>
      <color rgb="FF000000"/>
      <name val="Calibri"/>
      <family val="2"/>
    </font>
    <font>
      <b/>
      <sz val="9"/>
      <color theme="1"/>
      <name val="Arial Narrow"/>
      <family val="2"/>
    </font>
    <font>
      <sz val="12"/>
      <name val="Courier"/>
      <family val="3"/>
    </font>
    <font>
      <sz val="8"/>
      <name val="Arial"/>
      <family val="2"/>
    </font>
    <font>
      <b/>
      <sz val="10"/>
      <name val="Arial Narrow"/>
      <family val="2"/>
    </font>
    <font>
      <sz val="8"/>
      <name val="Calibri"/>
      <family val="2"/>
      <scheme val="minor"/>
    </font>
    <font>
      <b/>
      <sz val="8"/>
      <color theme="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7"/>
      <name val="Arial Narrow"/>
      <family val="2"/>
    </font>
    <font>
      <sz val="6"/>
      <name val="Arial Narrow"/>
      <family val="2"/>
    </font>
    <font>
      <sz val="8"/>
      <color theme="0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"/>
      <name val="Arial Narrow"/>
      <family val="2"/>
    </font>
    <font>
      <sz val="9"/>
      <name val="Verdana"/>
      <family val="2"/>
    </font>
    <font>
      <sz val="11"/>
      <color theme="1"/>
      <name val="Cambria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Arial Narrow"/>
      <family val="2"/>
    </font>
    <font>
      <b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A8FB8"/>
        <bgColor indexed="64"/>
      </patternFill>
    </fill>
    <fill>
      <patternFill patternType="solid">
        <fgColor rgb="FF1A8FB8"/>
        <bgColor theme="4" tint="-0.249977111117893"/>
      </patternFill>
    </fill>
    <fill>
      <patternFill patternType="solid">
        <fgColor rgb="FF1A8FB8"/>
        <bgColor rgb="FFDDEBF7"/>
      </patternFill>
    </fill>
    <fill>
      <patternFill patternType="solid">
        <fgColor rgb="FF1A8FB8"/>
        <bgColor rgb="FF2037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A8FB8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1A8FB8"/>
        <bgColor theme="6" tint="0.79998168889431442"/>
      </patternFill>
    </fill>
  </fills>
  <borders count="99">
    <border>
      <left/>
      <right/>
      <top/>
      <bottom/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/>
      <right style="thin">
        <color rgb="FF00B0F0"/>
      </right>
      <top/>
      <bottom/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/>
      <top/>
      <bottom style="thin">
        <color indexed="49"/>
      </bottom>
      <diagonal/>
    </border>
    <border>
      <left style="thin">
        <color rgb="FF1A8FB8"/>
      </left>
      <right/>
      <top style="thin">
        <color rgb="FF1A8FB8"/>
      </top>
      <bottom/>
      <diagonal/>
    </border>
    <border>
      <left/>
      <right/>
      <top style="thin">
        <color rgb="FF1A8FB8"/>
      </top>
      <bottom/>
      <diagonal/>
    </border>
    <border>
      <left/>
      <right style="thin">
        <color rgb="FF1A8FB8"/>
      </right>
      <top style="thin">
        <color rgb="FF1A8FB8"/>
      </top>
      <bottom/>
      <diagonal/>
    </border>
    <border>
      <left style="thin">
        <color rgb="FF1A8FB8"/>
      </left>
      <right/>
      <top/>
      <bottom/>
      <diagonal/>
    </border>
    <border>
      <left/>
      <right style="thin">
        <color rgb="FF1A8FB8"/>
      </right>
      <top/>
      <bottom/>
      <diagonal/>
    </border>
    <border>
      <left style="thin">
        <color rgb="FF1A8FB8"/>
      </left>
      <right style="thin">
        <color rgb="FF00B0F0"/>
      </right>
      <top/>
      <bottom/>
      <diagonal/>
    </border>
    <border>
      <left/>
      <right/>
      <top/>
      <bottom style="thin">
        <color rgb="FF1A8FB8"/>
      </bottom>
      <diagonal/>
    </border>
    <border>
      <left style="thin">
        <color theme="0"/>
      </left>
      <right/>
      <top style="thin">
        <color rgb="FF00B0F0"/>
      </top>
      <bottom/>
      <diagonal/>
    </border>
    <border>
      <left/>
      <right style="thin">
        <color theme="0"/>
      </right>
      <top style="thin">
        <color rgb="FF00B0F0"/>
      </top>
      <bottom/>
      <diagonal/>
    </border>
    <border>
      <left style="thin">
        <color theme="0"/>
      </left>
      <right/>
      <top/>
      <bottom style="thin">
        <color rgb="FF00B0F0"/>
      </bottom>
      <diagonal/>
    </border>
    <border>
      <left/>
      <right/>
      <top/>
      <bottom style="medium">
        <color rgb="FF1A8FB8"/>
      </bottom>
      <diagonal/>
    </border>
    <border>
      <left style="thin">
        <color rgb="FF1A8FB8"/>
      </left>
      <right/>
      <top/>
      <bottom style="medium">
        <color rgb="FF1A8FB8"/>
      </bottom>
      <diagonal/>
    </border>
    <border>
      <left/>
      <right style="thin">
        <color rgb="FF1A8FB8"/>
      </right>
      <top/>
      <bottom style="medium">
        <color rgb="FF1A8FB8"/>
      </bottom>
      <diagonal/>
    </border>
    <border>
      <left style="thin">
        <color theme="0"/>
      </left>
      <right/>
      <top/>
      <bottom style="thin">
        <color rgb="FF1A8FB8"/>
      </bottom>
      <diagonal/>
    </border>
    <border>
      <left/>
      <right style="thin">
        <color theme="0"/>
      </right>
      <top/>
      <bottom style="thin">
        <color rgb="FF1A8FB8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rgb="FF1A8FB8"/>
      </right>
      <top/>
      <bottom style="thin">
        <color rgb="FF00B0F0"/>
      </bottom>
      <diagonal/>
    </border>
    <border>
      <left style="thin">
        <color rgb="FF00B0F0"/>
      </left>
      <right style="thin">
        <color theme="0"/>
      </right>
      <top style="thin">
        <color rgb="FF00B0F0"/>
      </top>
      <bottom style="thin">
        <color rgb="FF00B0F0"/>
      </bottom>
      <diagonal/>
    </border>
    <border>
      <left style="thin">
        <color theme="0"/>
      </left>
      <right style="thin">
        <color theme="0"/>
      </right>
      <top style="thin">
        <color rgb="FF00B0F0"/>
      </top>
      <bottom/>
      <diagonal/>
    </border>
    <border>
      <left style="thin">
        <color theme="0"/>
      </left>
      <right style="thin">
        <color theme="0"/>
      </right>
      <top/>
      <bottom style="thin">
        <color rgb="FF00B0F0"/>
      </bottom>
      <diagonal/>
    </border>
    <border>
      <left style="thin">
        <color theme="0"/>
      </left>
      <right/>
      <top style="thin">
        <color rgb="FF00B0F0"/>
      </top>
      <bottom style="thin">
        <color theme="0"/>
      </bottom>
      <diagonal/>
    </border>
    <border>
      <left/>
      <right/>
      <top style="thin">
        <color rgb="FF00B0F0"/>
      </top>
      <bottom style="thin">
        <color theme="0"/>
      </bottom>
      <diagonal/>
    </border>
    <border>
      <left/>
      <right style="thin">
        <color rgb="FF00B0F0"/>
      </right>
      <top style="thin">
        <color rgb="FF00B0F0"/>
      </top>
      <bottom style="thin">
        <color theme="0"/>
      </bottom>
      <diagonal/>
    </border>
    <border>
      <left style="thin">
        <color theme="0"/>
      </left>
      <right style="thin">
        <color rgb="FF00B0F0"/>
      </right>
      <top style="thin">
        <color theme="0"/>
      </top>
      <bottom style="thin">
        <color rgb="FF00B0F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B0F0"/>
      </bottom>
      <diagonal/>
    </border>
    <border>
      <left/>
      <right/>
      <top style="medium">
        <color rgb="FF1A8FB8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rgb="FF00B0F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rgb="FF00B0F0"/>
      </top>
      <bottom style="thin">
        <color rgb="FF00B0F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rgb="FF1A8FB8"/>
      </right>
      <top style="thin">
        <color theme="0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rgb="FF00B0F0"/>
      </right>
      <top/>
      <bottom style="medium">
        <color rgb="FF1A8FB8"/>
      </bottom>
      <diagonal/>
    </border>
    <border>
      <left style="thin">
        <color rgb="FF00B0F0"/>
      </left>
      <right style="thin">
        <color rgb="FF00B0F0"/>
      </right>
      <top/>
      <bottom/>
      <diagonal/>
    </border>
    <border>
      <left style="thin">
        <color rgb="FF00B0F0"/>
      </left>
      <right/>
      <top/>
      <bottom/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rgb="FF00B0F0"/>
      </bottom>
      <diagonal/>
    </border>
    <border>
      <left/>
      <right style="thin">
        <color rgb="FF1A8FB8"/>
      </right>
      <top style="thin">
        <color rgb="FF00B0F0"/>
      </top>
      <bottom/>
      <diagonal/>
    </border>
    <border>
      <left style="thin">
        <color rgb="FF00B0F0"/>
      </left>
      <right style="thin">
        <color theme="0"/>
      </right>
      <top style="thin">
        <color theme="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theme="0"/>
      </top>
      <bottom style="thin">
        <color rgb="FF00B0F0"/>
      </bottom>
      <diagonal/>
    </border>
    <border>
      <left style="thin">
        <color theme="0"/>
      </left>
      <right style="thin">
        <color rgb="FF00B0F0"/>
      </right>
      <top style="thin">
        <color theme="0"/>
      </top>
      <bottom style="thin">
        <color theme="0"/>
      </bottom>
      <diagonal/>
    </border>
    <border>
      <left style="thin">
        <color rgb="FF00B0F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B0F0"/>
      </right>
      <top style="thin">
        <color theme="0"/>
      </top>
      <bottom style="thin">
        <color theme="0"/>
      </bottom>
      <diagonal/>
    </border>
    <border>
      <left style="thin">
        <color rgb="FF00B0F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theme="0"/>
      </left>
      <right style="thin">
        <color rgb="FF00B0F0"/>
      </right>
      <top style="thin">
        <color rgb="FF00B0F0"/>
      </top>
      <bottom/>
      <diagonal/>
    </border>
    <border>
      <left style="thin">
        <color theme="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theme="0"/>
      </bottom>
      <diagonal/>
    </border>
    <border>
      <left style="thin">
        <color rgb="FF00B0F0"/>
      </left>
      <right style="thin">
        <color theme="0"/>
      </right>
      <top style="thin">
        <color rgb="FF00B0F0"/>
      </top>
      <bottom style="thin">
        <color theme="0"/>
      </bottom>
      <diagonal/>
    </border>
    <border>
      <left style="thin">
        <color rgb="FF00B0F0"/>
      </left>
      <right style="thin">
        <color rgb="FF00B0F0"/>
      </right>
      <top style="thin">
        <color theme="0"/>
      </top>
      <bottom style="thin">
        <color theme="0"/>
      </bottom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00B0F0"/>
      </bottom>
      <diagonal/>
    </border>
    <border>
      <left style="thin">
        <color rgb="FF00B0F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00B0F0"/>
      </right>
      <top style="thin">
        <color theme="0"/>
      </top>
      <bottom/>
      <diagonal/>
    </border>
    <border>
      <left style="thin">
        <color theme="0"/>
      </left>
      <right style="thin">
        <color rgb="FF00B0F0"/>
      </right>
      <top style="thin">
        <color rgb="FF00B0F0"/>
      </top>
      <bottom style="thin">
        <color theme="0"/>
      </bottom>
      <diagonal/>
    </border>
    <border>
      <left/>
      <right style="thin">
        <color theme="0"/>
      </right>
      <top/>
      <bottom style="thin">
        <color rgb="FF00B0F0"/>
      </bottom>
      <diagonal/>
    </border>
    <border>
      <left/>
      <right style="thin">
        <color theme="0"/>
      </right>
      <top style="thin">
        <color theme="0"/>
      </top>
      <bottom style="thin">
        <color rgb="FF00B0F0"/>
      </bottom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/>
      </right>
      <top style="thin">
        <color rgb="FF00B0F0"/>
      </top>
      <bottom style="thin">
        <color theme="0"/>
      </bottom>
      <diagonal/>
    </border>
    <border>
      <left style="thin">
        <color rgb="FF00B0F0"/>
      </left>
      <right style="thin">
        <color theme="0"/>
      </right>
      <top style="thin">
        <color theme="0"/>
      </top>
      <bottom style="thin">
        <color rgb="FF1A8FB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1A8FB8"/>
      </bottom>
      <diagonal/>
    </border>
    <border>
      <left style="thin">
        <color theme="0"/>
      </left>
      <right style="thin">
        <color rgb="FF1A8FB8"/>
      </right>
      <top style="thin">
        <color theme="0"/>
      </top>
      <bottom style="thin">
        <color rgb="FF1A8FB8"/>
      </bottom>
      <diagonal/>
    </border>
    <border>
      <left/>
      <right style="thin">
        <color rgb="FF1A8FB8"/>
      </right>
      <top/>
      <bottom style="thin">
        <color rgb="FF1A8FB8"/>
      </bottom>
      <diagonal/>
    </border>
    <border>
      <left style="thin">
        <color rgb="FF1A8FB8"/>
      </left>
      <right/>
      <top/>
      <bottom style="thin">
        <color rgb="FF1A8FB8"/>
      </bottom>
      <diagonal/>
    </border>
    <border>
      <left style="thin">
        <color rgb="FF1A8FB8"/>
      </left>
      <right style="thin">
        <color theme="0"/>
      </right>
      <top style="thin">
        <color rgb="FF00B0F0"/>
      </top>
      <bottom style="thin">
        <color theme="0"/>
      </bottom>
      <diagonal/>
    </border>
    <border>
      <left style="thin">
        <color theme="0"/>
      </left>
      <right style="thin">
        <color rgb="FF1A8FB8"/>
      </right>
      <top style="thin">
        <color rgb="FF00B0F0"/>
      </top>
      <bottom style="thin">
        <color theme="0"/>
      </bottom>
      <diagonal/>
    </border>
    <border>
      <left style="thin">
        <color rgb="FF1A8FB8"/>
      </left>
      <right style="thin">
        <color theme="0"/>
      </right>
      <top style="thin">
        <color theme="0"/>
      </top>
      <bottom style="thin">
        <color rgb="FF00B0F0"/>
      </bottom>
      <diagonal/>
    </border>
    <border>
      <left style="thin">
        <color theme="0"/>
      </left>
      <right style="thin">
        <color rgb="FF1A8FB8"/>
      </right>
      <top style="thin">
        <color theme="0"/>
      </top>
      <bottom style="thin">
        <color rgb="FF00B0F0"/>
      </bottom>
      <diagonal/>
    </border>
    <border>
      <left style="thin">
        <color rgb="FF1A8FB8"/>
      </left>
      <right style="thin">
        <color theme="0"/>
      </right>
      <top style="thin">
        <color rgb="FF00B0F0"/>
      </top>
      <bottom/>
      <diagonal/>
    </border>
    <border>
      <left style="thin">
        <color rgb="FF1A8FB8"/>
      </left>
      <right style="thin">
        <color theme="0"/>
      </right>
      <top/>
      <bottom style="thin">
        <color rgb="FF00B0F0"/>
      </bottom>
      <diagonal/>
    </border>
    <border>
      <left style="thin">
        <color theme="0"/>
      </left>
      <right style="thin">
        <color rgb="FF1A8FB8"/>
      </right>
      <top/>
      <bottom style="thin">
        <color rgb="FF00B0F0"/>
      </bottom>
      <diagonal/>
    </border>
  </borders>
  <cellStyleXfs count="30">
    <xf numFmtId="0" fontId="0" fillId="0" borderId="0"/>
    <xf numFmtId="0" fontId="2" fillId="0" borderId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20" fillId="0" borderId="0"/>
    <xf numFmtId="0" fontId="6" fillId="0" borderId="0" applyNumberForma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43" fontId="1" fillId="0" borderId="0" applyFont="0" applyFill="0" applyBorder="0" applyAlignment="0" applyProtection="0"/>
    <xf numFmtId="0" fontId="32" fillId="0" borderId="0"/>
    <xf numFmtId="0" fontId="1" fillId="0" borderId="0"/>
    <xf numFmtId="0" fontId="6" fillId="0" borderId="0"/>
    <xf numFmtId="0" fontId="6" fillId="0" borderId="0"/>
    <xf numFmtId="0" fontId="33" fillId="0" borderId="0"/>
    <xf numFmtId="0" fontId="6" fillId="0" borderId="0"/>
    <xf numFmtId="0" fontId="1" fillId="0" borderId="0"/>
    <xf numFmtId="0" fontId="6" fillId="0" borderId="0"/>
    <xf numFmtId="0" fontId="1" fillId="0" borderId="0"/>
  </cellStyleXfs>
  <cellXfs count="1049">
    <xf numFmtId="0" fontId="0" fillId="0" borderId="0" xfId="0"/>
    <xf numFmtId="0" fontId="4" fillId="0" borderId="0" xfId="0" applyFont="1"/>
    <xf numFmtId="0" fontId="5" fillId="0" borderId="5" xfId="3" applyFont="1" applyBorder="1" applyAlignment="1">
      <alignment horizontal="center" vertical="center"/>
    </xf>
    <xf numFmtId="0" fontId="5" fillId="0" borderId="0" xfId="3" applyFont="1" applyAlignment="1">
      <alignment horizontal="left" vertical="center"/>
    </xf>
    <xf numFmtId="0" fontId="5" fillId="0" borderId="5" xfId="3" applyFont="1" applyBorder="1" applyAlignment="1">
      <alignment horizontal="left" vertical="center"/>
    </xf>
    <xf numFmtId="41" fontId="8" fillId="0" borderId="0" xfId="0" applyNumberFormat="1" applyFont="1"/>
    <xf numFmtId="0" fontId="8" fillId="0" borderId="0" xfId="0" applyFont="1"/>
    <xf numFmtId="0" fontId="5" fillId="3" borderId="0" xfId="1" applyFont="1" applyFill="1" applyAlignment="1">
      <alignment vertical="center"/>
    </xf>
    <xf numFmtId="0" fontId="5" fillId="3" borderId="5" xfId="1" applyFont="1" applyFill="1" applyBorder="1" applyAlignment="1">
      <alignment vertical="center"/>
    </xf>
    <xf numFmtId="164" fontId="5" fillId="3" borderId="0" xfId="4" applyNumberFormat="1" applyFont="1" applyFill="1" applyBorder="1" applyAlignment="1">
      <alignment horizontal="right" vertical="center"/>
    </xf>
    <xf numFmtId="0" fontId="9" fillId="3" borderId="0" xfId="1" applyFont="1" applyFill="1" applyAlignment="1">
      <alignment vertical="center"/>
    </xf>
    <xf numFmtId="0" fontId="9" fillId="3" borderId="5" xfId="1" applyFont="1" applyFill="1" applyBorder="1" applyAlignment="1">
      <alignment vertical="center"/>
    </xf>
    <xf numFmtId="41" fontId="4" fillId="0" borderId="0" xfId="0" applyNumberFormat="1" applyFont="1"/>
    <xf numFmtId="0" fontId="5" fillId="0" borderId="0" xfId="1" applyFont="1" applyAlignment="1">
      <alignment vertical="center"/>
    </xf>
    <xf numFmtId="0" fontId="5" fillId="0" borderId="5" xfId="1" applyFont="1" applyBorder="1" applyAlignment="1">
      <alignment vertical="center"/>
    </xf>
    <xf numFmtId="0" fontId="10" fillId="0" borderId="0" xfId="3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1" applyFont="1" applyAlignment="1">
      <alignment vertical="center"/>
    </xf>
    <xf numFmtId="0" fontId="9" fillId="0" borderId="5" xfId="1" applyFont="1" applyBorder="1" applyAlignment="1">
      <alignment vertical="center"/>
    </xf>
    <xf numFmtId="0" fontId="11" fillId="0" borderId="0" xfId="5" applyFont="1"/>
    <xf numFmtId="0" fontId="4" fillId="3" borderId="0" xfId="0" applyFont="1" applyFill="1" applyAlignment="1">
      <alignment vertical="center" wrapText="1"/>
    </xf>
    <xf numFmtId="0" fontId="8" fillId="3" borderId="0" xfId="0" applyFont="1" applyFill="1" applyAlignment="1">
      <alignment vertical="center"/>
    </xf>
    <xf numFmtId="0" fontId="8" fillId="3" borderId="5" xfId="0" applyFont="1" applyFill="1" applyBorder="1" applyAlignment="1">
      <alignment vertical="center"/>
    </xf>
    <xf numFmtId="0" fontId="5" fillId="3" borderId="0" xfId="1" applyFont="1" applyFill="1" applyAlignment="1">
      <alignment horizontal="left" vertical="center" indent="2"/>
    </xf>
    <xf numFmtId="0" fontId="9" fillId="3" borderId="0" xfId="1" applyFont="1" applyFill="1" applyAlignment="1">
      <alignment horizontal="left" vertical="center" indent="3"/>
    </xf>
    <xf numFmtId="0" fontId="9" fillId="3" borderId="1" xfId="1" applyFont="1" applyFill="1" applyBorder="1" applyAlignment="1">
      <alignment horizontal="left" vertical="center" indent="3"/>
    </xf>
    <xf numFmtId="0" fontId="9" fillId="3" borderId="1" xfId="1" applyFont="1" applyFill="1" applyBorder="1" applyAlignment="1">
      <alignment vertical="center"/>
    </xf>
    <xf numFmtId="41" fontId="4" fillId="0" borderId="1" xfId="0" applyNumberFormat="1" applyFont="1" applyBorder="1"/>
    <xf numFmtId="0" fontId="10" fillId="0" borderId="2" xfId="5" applyFont="1" applyBorder="1" applyAlignment="1">
      <alignment vertical="center"/>
    </xf>
    <xf numFmtId="0" fontId="12" fillId="0" borderId="0" xfId="1" applyFont="1"/>
    <xf numFmtId="0" fontId="13" fillId="0" borderId="0" xfId="0" applyFont="1"/>
    <xf numFmtId="0" fontId="4" fillId="0" borderId="0" xfId="0" applyFont="1" applyAlignment="1">
      <alignment horizontal="center"/>
    </xf>
    <xf numFmtId="164" fontId="9" fillId="0" borderId="0" xfId="3" applyNumberFormat="1" applyFont="1" applyAlignment="1">
      <alignment horizontal="left" vertical="center"/>
    </xf>
    <xf numFmtId="167" fontId="5" fillId="0" borderId="0" xfId="0" applyNumberFormat="1" applyFont="1" applyAlignment="1">
      <alignment horizontal="right" vertical="center" wrapText="1"/>
    </xf>
    <xf numFmtId="167" fontId="13" fillId="0" borderId="0" xfId="0" applyNumberFormat="1" applyFont="1" applyAlignment="1">
      <alignment horizontal="right" vertical="center"/>
    </xf>
    <xf numFmtId="167" fontId="15" fillId="0" borderId="0" xfId="0" applyNumberFormat="1" applyFont="1" applyAlignment="1">
      <alignment horizontal="right"/>
    </xf>
    <xf numFmtId="3" fontId="8" fillId="0" borderId="0" xfId="6" applyNumberFormat="1" applyFont="1"/>
    <xf numFmtId="3" fontId="4" fillId="0" borderId="0" xfId="6" applyNumberFormat="1" applyFont="1"/>
    <xf numFmtId="0" fontId="16" fillId="0" borderId="0" xfId="0" applyFont="1"/>
    <xf numFmtId="0" fontId="17" fillId="0" borderId="0" xfId="0" applyFont="1"/>
    <xf numFmtId="3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3" fontId="9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8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right"/>
    </xf>
    <xf numFmtId="41" fontId="5" fillId="0" borderId="0" xfId="0" applyNumberFormat="1" applyFont="1" applyAlignment="1">
      <alignment horizontal="right"/>
    </xf>
    <xf numFmtId="41" fontId="9" fillId="0" borderId="0" xfId="0" applyNumberFormat="1" applyFont="1" applyAlignment="1">
      <alignment horizontal="right"/>
    </xf>
    <xf numFmtId="0" fontId="4" fillId="0" borderId="2" xfId="0" applyFont="1" applyBorder="1"/>
    <xf numFmtId="0" fontId="18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right" vertical="center" wrapText="1"/>
    </xf>
    <xf numFmtId="0" fontId="1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indent="1"/>
    </xf>
    <xf numFmtId="0" fontId="9" fillId="0" borderId="0" xfId="7" applyFont="1" applyAlignment="1">
      <alignment vertical="center"/>
    </xf>
    <xf numFmtId="0" fontId="9" fillId="0" borderId="10" xfId="7" applyFont="1" applyBorder="1" applyAlignment="1">
      <alignment vertical="center"/>
    </xf>
    <xf numFmtId="169" fontId="5" fillId="0" borderId="0" xfId="7" applyNumberFormat="1" applyFont="1" applyAlignment="1">
      <alignment vertical="center"/>
    </xf>
    <xf numFmtId="0" fontId="9" fillId="0" borderId="0" xfId="7" applyFont="1" applyAlignment="1">
      <alignment horizontal="right" vertical="center"/>
    </xf>
    <xf numFmtId="169" fontId="3" fillId="0" borderId="0" xfId="7" applyNumberFormat="1" applyFont="1" applyAlignment="1">
      <alignment horizontal="right" vertical="center"/>
    </xf>
    <xf numFmtId="168" fontId="15" fillId="0" borderId="0" xfId="0" applyNumberFormat="1" applyFont="1" applyAlignment="1">
      <alignment horizontal="right"/>
    </xf>
    <xf numFmtId="170" fontId="5" fillId="0" borderId="0" xfId="0" applyNumberFormat="1" applyFont="1" applyAlignment="1">
      <alignment horizontal="right" vertical="center" wrapText="1" indent="1"/>
    </xf>
    <xf numFmtId="170" fontId="9" fillId="0" borderId="0" xfId="0" applyNumberFormat="1" applyFont="1" applyAlignment="1">
      <alignment horizontal="left" indent="1"/>
    </xf>
    <xf numFmtId="43" fontId="9" fillId="0" borderId="0" xfId="0" applyNumberFormat="1" applyFont="1" applyAlignment="1">
      <alignment horizontal="right" indent="1"/>
    </xf>
    <xf numFmtId="43" fontId="0" fillId="0" borderId="0" xfId="0" applyNumberFormat="1"/>
    <xf numFmtId="166" fontId="0" fillId="0" borderId="0" xfId="0" applyNumberFormat="1"/>
    <xf numFmtId="0" fontId="0" fillId="0" borderId="0" xfId="0" applyAlignment="1">
      <alignment vertical="center"/>
    </xf>
    <xf numFmtId="167" fontId="7" fillId="3" borderId="0" xfId="9" applyNumberFormat="1" applyFont="1" applyFill="1"/>
    <xf numFmtId="167" fontId="10" fillId="0" borderId="0" xfId="10" applyNumberFormat="1" applyFont="1" applyAlignment="1">
      <alignment vertical="center"/>
    </xf>
    <xf numFmtId="0" fontId="7" fillId="0" borderId="0" xfId="8" applyFont="1" applyAlignment="1">
      <alignment vertical="top"/>
    </xf>
    <xf numFmtId="0" fontId="15" fillId="0" borderId="0" xfId="0" applyFont="1" applyAlignment="1">
      <alignment horizontal="right"/>
    </xf>
    <xf numFmtId="0" fontId="4" fillId="0" borderId="0" xfId="6" applyFont="1"/>
    <xf numFmtId="0" fontId="9" fillId="0" borderId="0" xfId="9" applyFont="1" applyAlignment="1">
      <alignment vertical="center"/>
    </xf>
    <xf numFmtId="168" fontId="4" fillId="0" borderId="0" xfId="6" applyNumberFormat="1" applyFont="1" applyAlignment="1">
      <alignment horizontal="right"/>
    </xf>
    <xf numFmtId="41" fontId="4" fillId="0" borderId="0" xfId="0" applyNumberFormat="1" applyFont="1" applyAlignment="1">
      <alignment horizontal="right"/>
    </xf>
    <xf numFmtId="41" fontId="8" fillId="0" borderId="0" xfId="0" applyNumberFormat="1" applyFont="1" applyAlignment="1">
      <alignment horizontal="right"/>
    </xf>
    <xf numFmtId="41" fontId="4" fillId="0" borderId="1" xfId="0" applyNumberFormat="1" applyFont="1" applyBorder="1" applyAlignment="1">
      <alignment horizontal="right"/>
    </xf>
    <xf numFmtId="0" fontId="5" fillId="3" borderId="1" xfId="1" applyFont="1" applyFill="1" applyBorder="1" applyAlignment="1">
      <alignment vertical="center"/>
    </xf>
    <xf numFmtId="171" fontId="5" fillId="0" borderId="0" xfId="3" applyNumberFormat="1" applyFont="1" applyAlignment="1">
      <alignment horizontal="right" vertical="center"/>
    </xf>
    <xf numFmtId="171" fontId="9" fillId="0" borderId="0" xfId="3" applyNumberFormat="1" applyFont="1" applyAlignment="1">
      <alignment horizontal="right" vertical="center"/>
    </xf>
    <xf numFmtId="0" fontId="4" fillId="3" borderId="5" xfId="0" applyFont="1" applyFill="1" applyBorder="1" applyAlignment="1">
      <alignment vertical="center"/>
    </xf>
    <xf numFmtId="164" fontId="5" fillId="0" borderId="0" xfId="4" applyNumberFormat="1" applyFont="1" applyFill="1" applyBorder="1" applyAlignment="1">
      <alignment horizontal="right" vertical="center"/>
    </xf>
    <xf numFmtId="41" fontId="4" fillId="3" borderId="0" xfId="0" applyNumberFormat="1" applyFont="1" applyFill="1" applyAlignment="1">
      <alignment horizontal="right"/>
    </xf>
    <xf numFmtId="172" fontId="4" fillId="3" borderId="0" xfId="0" applyNumberFormat="1" applyFont="1" applyFill="1" applyAlignment="1">
      <alignment horizontal="right"/>
    </xf>
    <xf numFmtId="164" fontId="4" fillId="3" borderId="0" xfId="0" applyNumberFormat="1" applyFont="1" applyFill="1" applyAlignment="1">
      <alignment horizontal="right"/>
    </xf>
    <xf numFmtId="41" fontId="8" fillId="3" borderId="0" xfId="0" applyNumberFormat="1" applyFont="1" applyFill="1" applyAlignment="1">
      <alignment horizontal="right"/>
    </xf>
    <xf numFmtId="0" fontId="10" fillId="3" borderId="0" xfId="3" applyFont="1" applyFill="1" applyAlignment="1">
      <alignment vertical="center" wrapText="1"/>
    </xf>
    <xf numFmtId="0" fontId="7" fillId="3" borderId="0" xfId="3" applyFont="1" applyFill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11" fillId="3" borderId="0" xfId="5" applyFont="1" applyFill="1"/>
    <xf numFmtId="0" fontId="21" fillId="3" borderId="0" xfId="5" applyFont="1" applyFill="1"/>
    <xf numFmtId="164" fontId="4" fillId="3" borderId="1" xfId="0" applyNumberFormat="1" applyFont="1" applyFill="1" applyBorder="1" applyAlignment="1">
      <alignment horizontal="right"/>
    </xf>
    <xf numFmtId="0" fontId="10" fillId="3" borderId="2" xfId="5" applyFont="1" applyFill="1" applyBorder="1" applyAlignment="1">
      <alignment vertical="center"/>
    </xf>
    <xf numFmtId="0" fontId="4" fillId="3" borderId="0" xfId="0" applyFont="1" applyFill="1"/>
    <xf numFmtId="0" fontId="8" fillId="3" borderId="0" xfId="0" applyFont="1" applyFill="1"/>
    <xf numFmtId="0" fontId="13" fillId="3" borderId="0" xfId="0" applyFont="1" applyFill="1"/>
    <xf numFmtId="172" fontId="8" fillId="3" borderId="0" xfId="0" applyNumberFormat="1" applyFont="1" applyFill="1" applyAlignment="1">
      <alignment horizontal="right"/>
    </xf>
    <xf numFmtId="168" fontId="4" fillId="0" borderId="0" xfId="6" applyNumberFormat="1" applyFont="1"/>
    <xf numFmtId="168" fontId="5" fillId="0" borderId="2" xfId="0" applyNumberFormat="1" applyFont="1" applyBorder="1" applyAlignment="1">
      <alignment horizontal="right"/>
    </xf>
    <xf numFmtId="168" fontId="9" fillId="0" borderId="0" xfId="7" applyNumberFormat="1" applyFont="1" applyAlignment="1">
      <alignment horizontal="right" vertical="center"/>
    </xf>
    <xf numFmtId="173" fontId="9" fillId="0" borderId="0" xfId="0" applyNumberFormat="1" applyFont="1" applyAlignment="1">
      <alignment horizontal="right" indent="1"/>
    </xf>
    <xf numFmtId="173" fontId="5" fillId="0" borderId="0" xfId="0" applyNumberFormat="1" applyFont="1" applyAlignment="1">
      <alignment horizontal="right" indent="1"/>
    </xf>
    <xf numFmtId="174" fontId="5" fillId="0" borderId="0" xfId="0" applyNumberFormat="1" applyFont="1" applyAlignment="1">
      <alignment horizontal="right" vertical="center" wrapText="1" indent="1"/>
    </xf>
    <xf numFmtId="0" fontId="3" fillId="0" borderId="0" xfId="0" applyFont="1" applyAlignment="1">
      <alignment horizontal="center" vertical="center" wrapText="1"/>
    </xf>
    <xf numFmtId="0" fontId="7" fillId="0" borderId="0" xfId="5" applyFont="1" applyAlignment="1">
      <alignment horizontal="center" vertical="center"/>
    </xf>
    <xf numFmtId="0" fontId="7" fillId="0" borderId="0" xfId="5" applyFont="1" applyAlignment="1">
      <alignment horizontal="right" vertical="center" wrapText="1"/>
    </xf>
    <xf numFmtId="164" fontId="5" fillId="0" borderId="0" xfId="3" applyNumberFormat="1" applyFont="1" applyAlignment="1">
      <alignment horizontal="left" vertical="center"/>
    </xf>
    <xf numFmtId="1" fontId="9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2" fontId="9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4" fontId="4" fillId="0" borderId="0" xfId="0" applyNumberFormat="1" applyFont="1"/>
    <xf numFmtId="164" fontId="8" fillId="0" borderId="0" xfId="0" applyNumberFormat="1" applyFont="1"/>
    <xf numFmtId="173" fontId="8" fillId="0" borderId="0" xfId="0" applyNumberFormat="1" applyFont="1"/>
    <xf numFmtId="0" fontId="5" fillId="0" borderId="0" xfId="1" applyFont="1" applyAlignment="1">
      <alignment horizontal="left" vertical="center"/>
    </xf>
    <xf numFmtId="3" fontId="5" fillId="0" borderId="0" xfId="1" applyNumberFormat="1" applyFont="1" applyAlignment="1">
      <alignment horizontal="right" vertical="center"/>
    </xf>
    <xf numFmtId="0" fontId="5" fillId="0" borderId="0" xfId="1" applyFont="1" applyAlignment="1">
      <alignment horizontal="center" vertical="center"/>
    </xf>
    <xf numFmtId="0" fontId="5" fillId="3" borderId="0" xfId="1" applyFont="1" applyFill="1" applyAlignment="1">
      <alignment horizontal="center" vertical="center"/>
    </xf>
    <xf numFmtId="0" fontId="9" fillId="3" borderId="0" xfId="1" applyFont="1" applyFill="1" applyAlignment="1">
      <alignment horizontal="center" vertical="center"/>
    </xf>
    <xf numFmtId="0" fontId="10" fillId="0" borderId="0" xfId="3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5" fillId="3" borderId="14" xfId="1" applyFont="1" applyFill="1" applyBorder="1" applyAlignment="1">
      <alignment vertical="center"/>
    </xf>
    <xf numFmtId="0" fontId="5" fillId="3" borderId="15" xfId="1" applyFont="1" applyFill="1" applyBorder="1" applyAlignment="1">
      <alignment vertical="center"/>
    </xf>
    <xf numFmtId="0" fontId="5" fillId="3" borderId="15" xfId="1" applyFont="1" applyFill="1" applyBorder="1" applyAlignment="1">
      <alignment horizontal="left" vertical="center" indent="1"/>
    </xf>
    <xf numFmtId="0" fontId="9" fillId="3" borderId="14" xfId="1" applyFont="1" applyFill="1" applyBorder="1" applyAlignment="1">
      <alignment vertical="center"/>
    </xf>
    <xf numFmtId="0" fontId="9" fillId="3" borderId="15" xfId="1" applyFont="1" applyFill="1" applyBorder="1" applyAlignment="1">
      <alignment vertical="center"/>
    </xf>
    <xf numFmtId="0" fontId="5" fillId="0" borderId="14" xfId="1" applyFont="1" applyBorder="1" applyAlignment="1">
      <alignment vertical="center"/>
    </xf>
    <xf numFmtId="0" fontId="5" fillId="0" borderId="15" xfId="1" applyFont="1" applyBorder="1" applyAlignment="1">
      <alignment vertical="center"/>
    </xf>
    <xf numFmtId="0" fontId="5" fillId="3" borderId="16" xfId="1" applyFont="1" applyFill="1" applyBorder="1" applyAlignment="1">
      <alignment vertical="center"/>
    </xf>
    <xf numFmtId="0" fontId="10" fillId="0" borderId="14" xfId="3" applyFont="1" applyBorder="1" applyAlignment="1">
      <alignment vertical="center" wrapText="1"/>
    </xf>
    <xf numFmtId="0" fontId="10" fillId="0" borderId="15" xfId="3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9" fillId="0" borderId="14" xfId="1" applyFont="1" applyBorder="1" applyAlignment="1">
      <alignment vertical="center"/>
    </xf>
    <xf numFmtId="0" fontId="9" fillId="0" borderId="15" xfId="1" applyFont="1" applyBorder="1" applyAlignment="1">
      <alignment vertical="center"/>
    </xf>
    <xf numFmtId="0" fontId="11" fillId="0" borderId="14" xfId="5" applyFont="1" applyBorder="1"/>
    <xf numFmtId="0" fontId="11" fillId="0" borderId="15" xfId="5" applyFont="1" applyBorder="1"/>
    <xf numFmtId="0" fontId="4" fillId="3" borderId="1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8" fillId="3" borderId="15" xfId="0" applyFont="1" applyFill="1" applyBorder="1" applyAlignment="1">
      <alignment vertical="center"/>
    </xf>
    <xf numFmtId="0" fontId="5" fillId="0" borderId="16" xfId="1" applyFont="1" applyBorder="1" applyAlignment="1">
      <alignment vertical="center"/>
    </xf>
    <xf numFmtId="0" fontId="5" fillId="3" borderId="14" xfId="1" applyFont="1" applyFill="1" applyBorder="1" applyAlignment="1">
      <alignment horizontal="left" vertical="center" indent="2"/>
    </xf>
    <xf numFmtId="0" fontId="9" fillId="3" borderId="14" xfId="1" applyFont="1" applyFill="1" applyBorder="1" applyAlignment="1">
      <alignment horizontal="left" vertical="center" indent="3"/>
    </xf>
    <xf numFmtId="0" fontId="5" fillId="0" borderId="15" xfId="1" applyFont="1" applyBorder="1" applyAlignment="1">
      <alignment horizontal="left" vertical="center"/>
    </xf>
    <xf numFmtId="0" fontId="5" fillId="0" borderId="14" xfId="1" applyFont="1" applyBorder="1" applyAlignment="1">
      <alignment horizontal="left" vertical="center"/>
    </xf>
    <xf numFmtId="0" fontId="10" fillId="0" borderId="0" xfId="5" applyFont="1" applyAlignment="1">
      <alignment vertical="center"/>
    </xf>
    <xf numFmtId="0" fontId="9" fillId="3" borderId="21" xfId="1" applyFont="1" applyFill="1" applyBorder="1" applyAlignment="1">
      <alignment horizontal="center" vertical="center"/>
    </xf>
    <xf numFmtId="0" fontId="9" fillId="3" borderId="22" xfId="1" applyFont="1" applyFill="1" applyBorder="1" applyAlignment="1">
      <alignment horizontal="left" vertical="center" indent="3"/>
    </xf>
    <xf numFmtId="0" fontId="9" fillId="3" borderId="21" xfId="1" applyFont="1" applyFill="1" applyBorder="1" applyAlignment="1">
      <alignment vertical="center"/>
    </xf>
    <xf numFmtId="0" fontId="9" fillId="3" borderId="23" xfId="1" applyFont="1" applyFill="1" applyBorder="1" applyAlignment="1">
      <alignment vertical="center"/>
    </xf>
    <xf numFmtId="41" fontId="4" fillId="0" borderId="21" xfId="0" applyNumberFormat="1" applyFont="1" applyBorder="1" applyAlignment="1">
      <alignment horizontal="right"/>
    </xf>
    <xf numFmtId="41" fontId="8" fillId="0" borderId="14" xfId="0" applyNumberFormat="1" applyFont="1" applyBorder="1"/>
    <xf numFmtId="0" fontId="9" fillId="3" borderId="30" xfId="1" applyFont="1" applyFill="1" applyBorder="1" applyAlignment="1">
      <alignment vertical="center"/>
    </xf>
    <xf numFmtId="0" fontId="5" fillId="0" borderId="15" xfId="1" applyFont="1" applyBorder="1" applyAlignment="1">
      <alignment horizontal="center" vertical="center"/>
    </xf>
    <xf numFmtId="0" fontId="5" fillId="3" borderId="15" xfId="1" applyFont="1" applyFill="1" applyBorder="1" applyAlignment="1">
      <alignment horizontal="center" vertical="center"/>
    </xf>
    <xf numFmtId="0" fontId="9" fillId="3" borderId="15" xfId="1" applyFont="1" applyFill="1" applyBorder="1" applyAlignment="1">
      <alignment horizontal="center" vertical="center"/>
    </xf>
    <xf numFmtId="0" fontId="10" fillId="0" borderId="15" xfId="3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9" fillId="3" borderId="30" xfId="1" applyFont="1" applyFill="1" applyBorder="1" applyAlignment="1">
      <alignment horizontal="center" vertical="center"/>
    </xf>
    <xf numFmtId="0" fontId="5" fillId="0" borderId="15" xfId="3" applyFont="1" applyBorder="1" applyAlignment="1">
      <alignment horizontal="left" vertical="center"/>
    </xf>
    <xf numFmtId="0" fontId="4" fillId="0" borderId="15" xfId="0" applyFont="1" applyBorder="1"/>
    <xf numFmtId="0" fontId="10" fillId="3" borderId="15" xfId="3" applyFont="1" applyFill="1" applyBorder="1" applyAlignment="1">
      <alignment vertical="center" wrapText="1"/>
    </xf>
    <xf numFmtId="0" fontId="11" fillId="3" borderId="15" xfId="5" applyFont="1" applyFill="1" applyBorder="1"/>
    <xf numFmtId="0" fontId="5" fillId="0" borderId="15" xfId="3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10" fillId="3" borderId="15" xfId="3" applyFont="1" applyFill="1" applyBorder="1" applyAlignment="1">
      <alignment horizontal="center" vertical="center" wrapText="1"/>
    </xf>
    <xf numFmtId="0" fontId="5" fillId="0" borderId="0" xfId="3" applyFont="1" applyAlignment="1">
      <alignment horizontal="center" vertical="center"/>
    </xf>
    <xf numFmtId="0" fontId="5" fillId="0" borderId="11" xfId="3" applyFont="1" applyBorder="1" applyAlignment="1">
      <alignment horizontal="left" vertical="center"/>
    </xf>
    <xf numFmtId="0" fontId="5" fillId="0" borderId="12" xfId="3" applyFont="1" applyBorder="1" applyAlignment="1">
      <alignment horizontal="left" vertical="center"/>
    </xf>
    <xf numFmtId="0" fontId="5" fillId="0" borderId="13" xfId="3" applyFont="1" applyBorder="1" applyAlignment="1">
      <alignment horizontal="left" vertical="center"/>
    </xf>
    <xf numFmtId="0" fontId="23" fillId="4" borderId="37" xfId="5" applyFont="1" applyFill="1" applyBorder="1" applyAlignment="1">
      <alignment horizontal="right" vertical="center" wrapText="1"/>
    </xf>
    <xf numFmtId="0" fontId="23" fillId="4" borderId="38" xfId="5" applyFont="1" applyFill="1" applyBorder="1" applyAlignment="1">
      <alignment horizontal="right" vertical="center" wrapText="1"/>
    </xf>
    <xf numFmtId="0" fontId="23" fillId="4" borderId="1" xfId="5" applyFont="1" applyFill="1" applyBorder="1" applyAlignment="1">
      <alignment horizontal="right" vertical="center" wrapText="1"/>
    </xf>
    <xf numFmtId="164" fontId="5" fillId="3" borderId="21" xfId="4" applyNumberFormat="1" applyFont="1" applyFill="1" applyBorder="1" applyAlignment="1">
      <alignment horizontal="right" vertical="center"/>
    </xf>
    <xf numFmtId="41" fontId="4" fillId="0" borderId="21" xfId="0" applyNumberFormat="1" applyFont="1" applyBorder="1"/>
    <xf numFmtId="171" fontId="9" fillId="0" borderId="21" xfId="3" applyNumberFormat="1" applyFont="1" applyBorder="1" applyAlignment="1">
      <alignment horizontal="right" vertical="center"/>
    </xf>
    <xf numFmtId="0" fontId="9" fillId="0" borderId="12" xfId="3" applyFont="1" applyBorder="1" applyAlignment="1">
      <alignment horizontal="left" vertical="center"/>
    </xf>
    <xf numFmtId="0" fontId="4" fillId="0" borderId="39" xfId="0" applyFont="1" applyBorder="1"/>
    <xf numFmtId="0" fontId="9" fillId="0" borderId="0" xfId="1" applyFont="1" applyAlignment="1">
      <alignment horizontal="left" vertical="center"/>
    </xf>
    <xf numFmtId="0" fontId="23" fillId="4" borderId="38" xfId="5" applyFont="1" applyFill="1" applyBorder="1" applyAlignment="1">
      <alignment horizontal="right" vertical="center"/>
    </xf>
    <xf numFmtId="0" fontId="23" fillId="4" borderId="2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6" borderId="1" xfId="0" applyFont="1" applyFill="1" applyBorder="1" applyAlignment="1">
      <alignment horizontal="right" vertical="center" wrapText="1"/>
    </xf>
    <xf numFmtId="0" fontId="24" fillId="4" borderId="2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right" vertical="center"/>
    </xf>
    <xf numFmtId="0" fontId="24" fillId="4" borderId="1" xfId="0" applyFont="1" applyFill="1" applyBorder="1" applyAlignment="1">
      <alignment horizontal="right" vertical="center" wrapText="1"/>
    </xf>
    <xf numFmtId="0" fontId="23" fillId="4" borderId="2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right" vertical="center" wrapText="1" indent="1"/>
    </xf>
    <xf numFmtId="0" fontId="23" fillId="4" borderId="6" xfId="9" applyFont="1" applyFill="1" applyBorder="1" applyAlignment="1">
      <alignment horizontal="right" vertical="center" wrapText="1"/>
    </xf>
    <xf numFmtId="0" fontId="23" fillId="6" borderId="41" xfId="0" applyFont="1" applyFill="1" applyBorder="1" applyAlignment="1">
      <alignment horizontal="right" vertical="center" wrapText="1"/>
    </xf>
    <xf numFmtId="0" fontId="23" fillId="4" borderId="42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indent="1"/>
    </xf>
    <xf numFmtId="0" fontId="4" fillId="0" borderId="23" xfId="0" applyFont="1" applyBorder="1" applyAlignment="1">
      <alignment horizontal="left" indent="1"/>
    </xf>
    <xf numFmtId="167" fontId="13" fillId="0" borderId="21" xfId="0" applyNumberFormat="1" applyFont="1" applyBorder="1" applyAlignment="1">
      <alignment horizontal="right" vertical="center"/>
    </xf>
    <xf numFmtId="167" fontId="15" fillId="0" borderId="21" xfId="0" applyNumberFormat="1" applyFont="1" applyBorder="1" applyAlignment="1">
      <alignment horizontal="right"/>
    </xf>
    <xf numFmtId="3" fontId="8" fillId="0" borderId="21" xfId="6" applyNumberFormat="1" applyFont="1" applyBorder="1"/>
    <xf numFmtId="3" fontId="4" fillId="0" borderId="21" xfId="6" applyNumberFormat="1" applyFont="1" applyBorder="1"/>
    <xf numFmtId="3" fontId="9" fillId="0" borderId="21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" fontId="9" fillId="0" borderId="21" xfId="0" applyNumberFormat="1" applyFont="1" applyBorder="1" applyAlignment="1">
      <alignment horizontal="right"/>
    </xf>
    <xf numFmtId="41" fontId="5" fillId="0" borderId="21" xfId="0" applyNumberFormat="1" applyFont="1" applyBorder="1" applyAlignment="1">
      <alignment horizontal="right"/>
    </xf>
    <xf numFmtId="41" fontId="9" fillId="0" borderId="21" xfId="0" applyNumberFormat="1" applyFont="1" applyBorder="1" applyAlignment="1">
      <alignment horizontal="right"/>
    </xf>
    <xf numFmtId="169" fontId="9" fillId="0" borderId="21" xfId="7" applyNumberFormat="1" applyFont="1" applyBorder="1" applyAlignment="1">
      <alignment vertical="center"/>
    </xf>
    <xf numFmtId="0" fontId="9" fillId="0" borderId="21" xfId="7" applyFont="1" applyBorder="1" applyAlignment="1">
      <alignment vertical="center"/>
    </xf>
    <xf numFmtId="0" fontId="9" fillId="0" borderId="0" xfId="0" applyFont="1" applyAlignment="1">
      <alignment vertical="top"/>
    </xf>
    <xf numFmtId="170" fontId="5" fillId="0" borderId="0" xfId="0" applyNumberFormat="1" applyFont="1" applyAlignment="1">
      <alignment horizontal="right" indent="1"/>
    </xf>
    <xf numFmtId="173" fontId="5" fillId="0" borderId="21" xfId="0" applyNumberFormat="1" applyFont="1" applyBorder="1" applyAlignment="1">
      <alignment horizontal="right" indent="1"/>
    </xf>
    <xf numFmtId="170" fontId="9" fillId="0" borderId="21" xfId="0" applyNumberFormat="1" applyFont="1" applyBorder="1" applyAlignment="1">
      <alignment horizontal="left" indent="1"/>
    </xf>
    <xf numFmtId="173" fontId="9" fillId="0" borderId="21" xfId="0" applyNumberFormat="1" applyFont="1" applyBorder="1" applyAlignment="1">
      <alignment horizontal="right" indent="1"/>
    </xf>
    <xf numFmtId="1" fontId="9" fillId="0" borderId="21" xfId="0" applyNumberFormat="1" applyFont="1" applyBorder="1" applyAlignment="1">
      <alignment horizontal="right" indent="1"/>
    </xf>
    <xf numFmtId="0" fontId="9" fillId="0" borderId="21" xfId="9" applyFont="1" applyBorder="1" applyAlignment="1">
      <alignment vertical="center"/>
    </xf>
    <xf numFmtId="167" fontId="10" fillId="0" borderId="21" xfId="10" applyNumberFormat="1" applyFont="1" applyBorder="1" applyAlignment="1">
      <alignment vertical="center"/>
    </xf>
    <xf numFmtId="0" fontId="24" fillId="4" borderId="4" xfId="0" applyFont="1" applyFill="1" applyBorder="1" applyAlignment="1">
      <alignment horizontal="right" vertical="center"/>
    </xf>
    <xf numFmtId="0" fontId="24" fillId="4" borderId="4" xfId="0" applyFont="1" applyFill="1" applyBorder="1" applyAlignment="1">
      <alignment horizontal="right" vertical="center" wrapText="1"/>
    </xf>
    <xf numFmtId="0" fontId="5" fillId="0" borderId="15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indent="1"/>
    </xf>
    <xf numFmtId="0" fontId="9" fillId="0" borderId="23" xfId="0" applyFont="1" applyBorder="1" applyAlignment="1">
      <alignment horizontal="left" indent="1"/>
    </xf>
    <xf numFmtId="3" fontId="5" fillId="0" borderId="15" xfId="9" applyNumberFormat="1" applyFont="1" applyBorder="1"/>
    <xf numFmtId="0" fontId="9" fillId="0" borderId="15" xfId="9" applyFont="1" applyBorder="1" applyAlignment="1">
      <alignment vertical="center"/>
    </xf>
    <xf numFmtId="0" fontId="9" fillId="0" borderId="23" xfId="9" applyFont="1" applyBorder="1" applyAlignment="1">
      <alignment vertical="center"/>
    </xf>
    <xf numFmtId="0" fontId="23" fillId="4" borderId="2" xfId="9" applyFont="1" applyFill="1" applyBorder="1" applyAlignment="1">
      <alignment horizontal="center" vertical="center" wrapText="1"/>
    </xf>
    <xf numFmtId="0" fontId="23" fillId="4" borderId="45" xfId="9" applyFont="1" applyFill="1" applyBorder="1" applyAlignment="1">
      <alignment horizontal="right" vertical="center" wrapText="1"/>
    </xf>
    <xf numFmtId="0" fontId="23" fillId="4" borderId="35" xfId="0" applyFont="1" applyFill="1" applyBorder="1" applyAlignment="1">
      <alignment horizontal="center" vertical="center" wrapText="1"/>
    </xf>
    <xf numFmtId="0" fontId="3" fillId="0" borderId="0" xfId="0" applyFont="1"/>
    <xf numFmtId="0" fontId="25" fillId="0" borderId="0" xfId="0" applyFont="1"/>
    <xf numFmtId="0" fontId="7" fillId="0" borderId="42" xfId="0" applyFont="1" applyBorder="1" applyAlignment="1">
      <alignment vertical="center" wrapText="1"/>
    </xf>
    <xf numFmtId="0" fontId="9" fillId="0" borderId="42" xfId="0" applyFont="1" applyBorder="1"/>
    <xf numFmtId="0" fontId="9" fillId="0" borderId="0" xfId="0" applyFont="1"/>
    <xf numFmtId="0" fontId="23" fillId="4" borderId="0" xfId="0" applyFont="1" applyFill="1" applyAlignment="1">
      <alignment horizontal="right" vertical="center" wrapText="1"/>
    </xf>
    <xf numFmtId="0" fontId="23" fillId="4" borderId="42" xfId="0" applyFont="1" applyFill="1" applyBorder="1" applyAlignment="1">
      <alignment horizontal="right" vertical="center" wrapText="1"/>
    </xf>
    <xf numFmtId="3" fontId="23" fillId="4" borderId="42" xfId="0" applyNumberFormat="1" applyFont="1" applyFill="1" applyBorder="1" applyAlignment="1">
      <alignment horizontal="right" vertical="center" wrapText="1"/>
    </xf>
    <xf numFmtId="3" fontId="23" fillId="4" borderId="46" xfId="0" applyNumberFormat="1" applyFont="1" applyFill="1" applyBorder="1" applyAlignment="1">
      <alignment horizontal="right" vertical="center" wrapText="1"/>
    </xf>
    <xf numFmtId="0" fontId="7" fillId="0" borderId="48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3" fontId="7" fillId="0" borderId="0" xfId="0" applyNumberFormat="1" applyFont="1" applyAlignment="1">
      <alignment horizontal="right" vertical="center" wrapText="1"/>
    </xf>
    <xf numFmtId="0" fontId="7" fillId="0" borderId="15" xfId="0" applyFont="1" applyBorder="1" applyAlignment="1">
      <alignment horizontal="left" vertical="top" wrapText="1"/>
    </xf>
    <xf numFmtId="175" fontId="10" fillId="0" borderId="0" xfId="0" applyNumberFormat="1" applyFont="1" applyAlignment="1">
      <alignment horizontal="right" vertical="top"/>
    </xf>
    <xf numFmtId="3" fontId="10" fillId="0" borderId="0" xfId="0" applyNumberFormat="1" applyFont="1" applyAlignment="1">
      <alignment horizontal="right" vertical="top"/>
    </xf>
    <xf numFmtId="0" fontId="10" fillId="0" borderId="15" xfId="0" applyFont="1" applyBorder="1" applyAlignment="1">
      <alignment horizontal="left" vertical="top" wrapText="1" indent="1"/>
    </xf>
    <xf numFmtId="174" fontId="9" fillId="0" borderId="0" xfId="0" applyNumberFormat="1" applyFont="1" applyAlignment="1">
      <alignment horizontal="right" vertical="top"/>
    </xf>
    <xf numFmtId="3" fontId="9" fillId="0" borderId="0" xfId="0" applyNumberFormat="1" applyFont="1" applyAlignment="1">
      <alignment horizontal="right" vertical="top"/>
    </xf>
    <xf numFmtId="0" fontId="10" fillId="0" borderId="15" xfId="0" applyFont="1" applyBorder="1" applyAlignment="1">
      <alignment horizontal="left" vertical="top" wrapText="1"/>
    </xf>
    <xf numFmtId="0" fontId="7" fillId="0" borderId="15" xfId="5" applyFont="1" applyBorder="1" applyAlignment="1">
      <alignment horizontal="left" vertical="top" wrapText="1"/>
    </xf>
    <xf numFmtId="173" fontId="10" fillId="0" borderId="0" xfId="5" applyNumberFormat="1" applyFont="1" applyAlignment="1">
      <alignment horizontal="right" vertical="top"/>
    </xf>
    <xf numFmtId="175" fontId="4" fillId="0" borderId="0" xfId="0" applyNumberFormat="1" applyFont="1" applyAlignment="1">
      <alignment horizontal="right" vertical="center" wrapText="1"/>
    </xf>
    <xf numFmtId="175" fontId="10" fillId="0" borderId="0" xfId="5" applyNumberFormat="1" applyFont="1" applyAlignment="1">
      <alignment horizontal="right" vertical="top"/>
    </xf>
    <xf numFmtId="175" fontId="4" fillId="0" borderId="0" xfId="0" applyNumberFormat="1" applyFont="1" applyAlignment="1">
      <alignment horizontal="right" vertical="center" wrapText="1" indent="1"/>
    </xf>
    <xf numFmtId="0" fontId="9" fillId="0" borderId="0" xfId="5" applyFont="1"/>
    <xf numFmtId="0" fontId="10" fillId="0" borderId="15" xfId="5" applyFont="1" applyBorder="1" applyAlignment="1">
      <alignment horizontal="left" vertical="top" wrapText="1" indent="1"/>
    </xf>
    <xf numFmtId="173" fontId="10" fillId="0" borderId="0" xfId="0" applyNumberFormat="1" applyFont="1" applyAlignment="1">
      <alignment horizontal="right" vertical="top"/>
    </xf>
    <xf numFmtId="176" fontId="10" fillId="0" borderId="0" xfId="5" applyNumberFormat="1" applyFont="1" applyAlignment="1">
      <alignment horizontal="right" vertical="top"/>
    </xf>
    <xf numFmtId="176" fontId="4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/>
    </xf>
    <xf numFmtId="3" fontId="9" fillId="0" borderId="0" xfId="0" applyNumberFormat="1" applyFont="1"/>
    <xf numFmtId="174" fontId="9" fillId="0" borderId="0" xfId="0" applyNumberFormat="1" applyFont="1"/>
    <xf numFmtId="173" fontId="9" fillId="0" borderId="0" xfId="0" applyNumberFormat="1" applyFont="1"/>
    <xf numFmtId="173" fontId="9" fillId="0" borderId="0" xfId="0" applyNumberFormat="1" applyFont="1" applyAlignment="1">
      <alignment horizontal="right"/>
    </xf>
    <xf numFmtId="174" fontId="5" fillId="0" borderId="0" xfId="0" applyNumberFormat="1" applyFont="1" applyAlignment="1">
      <alignment horizontal="right" vertical="top"/>
    </xf>
    <xf numFmtId="3" fontId="5" fillId="0" borderId="0" xfId="0" applyNumberFormat="1" applyFont="1" applyAlignment="1">
      <alignment horizontal="right" vertical="top"/>
    </xf>
    <xf numFmtId="0" fontId="9" fillId="0" borderId="23" xfId="0" applyFont="1" applyBorder="1"/>
    <xf numFmtId="0" fontId="9" fillId="0" borderId="21" xfId="0" applyFont="1" applyBorder="1"/>
    <xf numFmtId="3" fontId="9" fillId="0" borderId="21" xfId="0" applyNumberFormat="1" applyFont="1" applyBorder="1"/>
    <xf numFmtId="0" fontId="5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left" vertical="center" wrapText="1"/>
    </xf>
    <xf numFmtId="0" fontId="9" fillId="0" borderId="0" xfId="0" applyFont="1" applyAlignment="1">
      <alignment horizontal="left"/>
    </xf>
    <xf numFmtId="0" fontId="26" fillId="0" borderId="0" xfId="0" applyFont="1"/>
    <xf numFmtId="0" fontId="7" fillId="0" borderId="49" xfId="0" applyFont="1" applyBorder="1" applyAlignment="1">
      <alignment horizontal="left" vertical="top" wrapText="1"/>
    </xf>
    <xf numFmtId="0" fontId="7" fillId="0" borderId="50" xfId="0" applyFont="1" applyBorder="1" applyAlignment="1">
      <alignment vertical="center" wrapText="1"/>
    </xf>
    <xf numFmtId="0" fontId="7" fillId="0" borderId="44" xfId="0" applyFont="1" applyBorder="1" applyAlignment="1">
      <alignment vertical="center" wrapText="1"/>
    </xf>
    <xf numFmtId="0" fontId="9" fillId="0" borderId="44" xfId="0" applyFont="1" applyBorder="1"/>
    <xf numFmtId="0" fontId="9" fillId="0" borderId="46" xfId="0" applyFont="1" applyBorder="1"/>
    <xf numFmtId="0" fontId="9" fillId="0" borderId="26" xfId="0" applyFont="1" applyBorder="1"/>
    <xf numFmtId="0" fontId="23" fillId="4" borderId="40" xfId="0" applyFont="1" applyFill="1" applyBorder="1" applyAlignment="1">
      <alignment horizontal="right" vertical="center" wrapText="1"/>
    </xf>
    <xf numFmtId="0" fontId="9" fillId="0" borderId="27" xfId="0" applyFont="1" applyBorder="1"/>
    <xf numFmtId="0" fontId="7" fillId="0" borderId="5" xfId="0" applyFont="1" applyBorder="1" applyAlignment="1">
      <alignment horizontal="left" vertical="center" wrapText="1"/>
    </xf>
    <xf numFmtId="174" fontId="9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 wrapText="1"/>
    </xf>
    <xf numFmtId="0" fontId="5" fillId="0" borderId="0" xfId="0" applyFont="1" applyAlignment="1">
      <alignment horizontal="right"/>
    </xf>
    <xf numFmtId="173" fontId="5" fillId="0" borderId="0" xfId="0" applyNumberFormat="1" applyFont="1" applyAlignment="1">
      <alignment horizontal="right"/>
    </xf>
    <xf numFmtId="0" fontId="9" fillId="0" borderId="21" xfId="0" applyFont="1" applyBorder="1" applyAlignment="1">
      <alignment horizontal="right"/>
    </xf>
    <xf numFmtId="0" fontId="5" fillId="0" borderId="4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right" vertical="center" wrapText="1"/>
    </xf>
    <xf numFmtId="3" fontId="5" fillId="0" borderId="42" xfId="0" applyNumberFormat="1" applyFont="1" applyBorder="1" applyAlignment="1">
      <alignment horizontal="center" vertical="center" wrapText="1"/>
    </xf>
    <xf numFmtId="0" fontId="23" fillId="4" borderId="44" xfId="0" applyFont="1" applyFill="1" applyBorder="1" applyAlignment="1">
      <alignment horizontal="right" vertical="center" wrapText="1"/>
    </xf>
    <xf numFmtId="3" fontId="23" fillId="4" borderId="44" xfId="0" applyNumberFormat="1" applyFont="1" applyFill="1" applyBorder="1" applyAlignment="1">
      <alignment horizontal="right" vertical="center" wrapText="1"/>
    </xf>
    <xf numFmtId="0" fontId="9" fillId="0" borderId="5" xfId="0" applyFont="1" applyBorder="1" applyAlignment="1">
      <alignment horizontal="left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right" wrapText="1"/>
    </xf>
    <xf numFmtId="3" fontId="9" fillId="0" borderId="0" xfId="0" applyNumberFormat="1" applyFont="1" applyAlignment="1">
      <alignment horizontal="center" wrapText="1"/>
    </xf>
    <xf numFmtId="175" fontId="9" fillId="0" borderId="0" xfId="0" applyNumberFormat="1" applyFont="1" applyAlignment="1">
      <alignment horizontal="right" vertical="top"/>
    </xf>
    <xf numFmtId="0" fontId="9" fillId="0" borderId="15" xfId="0" applyFont="1" applyBorder="1" applyAlignment="1">
      <alignment horizontal="left" vertical="center" wrapText="1" indent="1"/>
    </xf>
    <xf numFmtId="173" fontId="9" fillId="0" borderId="0" xfId="0" applyNumberFormat="1" applyFont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0" fontId="27" fillId="0" borderId="0" xfId="0" applyFont="1"/>
    <xf numFmtId="0" fontId="9" fillId="0" borderId="15" xfId="0" applyFont="1" applyBorder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177" fontId="9" fillId="0" borderId="0" xfId="0" applyNumberFormat="1" applyFont="1" applyAlignment="1">
      <alignment horizontal="right" vertical="center"/>
    </xf>
    <xf numFmtId="176" fontId="10" fillId="0" borderId="0" xfId="0" applyNumberFormat="1" applyFont="1" applyAlignment="1">
      <alignment horizontal="right" vertical="center"/>
    </xf>
    <xf numFmtId="0" fontId="28" fillId="0" borderId="15" xfId="5" applyFont="1" applyBorder="1" applyAlignment="1">
      <alignment horizontal="left" vertical="top" wrapText="1" indent="1"/>
    </xf>
    <xf numFmtId="176" fontId="28" fillId="0" borderId="0" xfId="0" applyNumberFormat="1" applyFont="1" applyAlignment="1">
      <alignment horizontal="right" vertical="top"/>
    </xf>
    <xf numFmtId="0" fontId="28" fillId="0" borderId="0" xfId="5" applyFont="1"/>
    <xf numFmtId="0" fontId="10" fillId="0" borderId="15" xfId="0" applyFont="1" applyBorder="1" applyAlignment="1">
      <alignment horizontal="left" vertical="center" wrapText="1" indent="1"/>
    </xf>
    <xf numFmtId="173" fontId="5" fillId="3" borderId="0" xfId="0" applyNumberFormat="1" applyFont="1" applyFill="1" applyAlignment="1">
      <alignment horizontal="right" vertical="center"/>
    </xf>
    <xf numFmtId="173" fontId="5" fillId="0" borderId="0" xfId="0" applyNumberFormat="1" applyFont="1" applyAlignment="1">
      <alignment horizontal="right" vertical="center"/>
    </xf>
    <xf numFmtId="3" fontId="5" fillId="0" borderId="0" xfId="0" applyNumberFormat="1" applyFont="1" applyAlignment="1">
      <alignment horizontal="right" vertical="center"/>
    </xf>
    <xf numFmtId="0" fontId="9" fillId="0" borderId="39" xfId="0" applyFont="1" applyBorder="1"/>
    <xf numFmtId="0" fontId="9" fillId="3" borderId="0" xfId="0" applyFont="1" applyFill="1" applyAlignment="1">
      <alignment vertical="center" wrapText="1"/>
    </xf>
    <xf numFmtId="0" fontId="5" fillId="0" borderId="0" xfId="0" applyFont="1" applyAlignment="1">
      <alignment horizontal="left" vertical="top" wrapText="1"/>
    </xf>
    <xf numFmtId="173" fontId="5" fillId="0" borderId="55" xfId="0" applyNumberFormat="1" applyFont="1" applyBorder="1" applyAlignment="1">
      <alignment horizontal="right" vertical="top"/>
    </xf>
    <xf numFmtId="173" fontId="5" fillId="0" borderId="0" xfId="0" applyNumberFormat="1" applyFont="1" applyAlignment="1">
      <alignment horizontal="right" vertical="top"/>
    </xf>
    <xf numFmtId="173" fontId="9" fillId="0" borderId="0" xfId="0" applyNumberFormat="1" applyFont="1" applyAlignment="1">
      <alignment horizontal="right" vertical="top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0" fontId="7" fillId="0" borderId="15" xfId="0" applyFont="1" applyBorder="1" applyAlignment="1">
      <alignment horizontal="left" vertical="center" wrapText="1"/>
    </xf>
    <xf numFmtId="177" fontId="9" fillId="0" borderId="0" xfId="15" applyNumberFormat="1" applyFont="1" applyAlignment="1">
      <alignment vertical="center" wrapText="1"/>
    </xf>
    <xf numFmtId="0" fontId="7" fillId="0" borderId="0" xfId="0" applyFont="1" applyAlignment="1">
      <alignment horizontal="left" vertical="top" wrapText="1"/>
    </xf>
    <xf numFmtId="173" fontId="7" fillId="0" borderId="55" xfId="0" applyNumberFormat="1" applyFont="1" applyBorder="1" applyAlignment="1">
      <alignment horizontal="right" vertical="top"/>
    </xf>
    <xf numFmtId="173" fontId="7" fillId="0" borderId="0" xfId="0" applyNumberFormat="1" applyFont="1" applyAlignment="1">
      <alignment horizontal="right" vertical="top"/>
    </xf>
    <xf numFmtId="0" fontId="5" fillId="0" borderId="0" xfId="0" applyFont="1"/>
    <xf numFmtId="3" fontId="7" fillId="0" borderId="0" xfId="0" applyNumberFormat="1" applyFont="1" applyAlignment="1">
      <alignment horizontal="right" vertical="top"/>
    </xf>
    <xf numFmtId="173" fontId="23" fillId="4" borderId="0" xfId="0" applyNumberFormat="1" applyFont="1" applyFill="1" applyAlignment="1">
      <alignment horizontal="center" vertical="center" wrapText="1"/>
    </xf>
    <xf numFmtId="173" fontId="28" fillId="4" borderId="0" xfId="0" applyNumberFormat="1" applyFont="1" applyFill="1" applyAlignment="1">
      <alignment horizontal="center" vertical="top"/>
    </xf>
    <xf numFmtId="173" fontId="23" fillId="4" borderId="0" xfId="0" applyNumberFormat="1" applyFont="1" applyFill="1" applyAlignment="1">
      <alignment horizontal="right" vertical="center" wrapText="1"/>
    </xf>
    <xf numFmtId="3" fontId="23" fillId="4" borderId="40" xfId="0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>
      <alignment horizontal="left" wrapText="1"/>
    </xf>
    <xf numFmtId="173" fontId="10" fillId="0" borderId="0" xfId="0" applyNumberFormat="1" applyFont="1" applyAlignment="1">
      <alignment horizontal="center" wrapText="1"/>
    </xf>
    <xf numFmtId="3" fontId="10" fillId="0" borderId="0" xfId="0" applyNumberFormat="1" applyFont="1" applyAlignment="1">
      <alignment horizontal="center" wrapText="1"/>
    </xf>
    <xf numFmtId="173" fontId="11" fillId="0" borderId="0" xfId="0" applyNumberFormat="1" applyFont="1" applyAlignment="1">
      <alignment horizontal="right" vertical="center"/>
    </xf>
    <xf numFmtId="0" fontId="9" fillId="0" borderId="56" xfId="0" applyFont="1" applyBorder="1"/>
    <xf numFmtId="173" fontId="9" fillId="0" borderId="21" xfId="0" applyNumberFormat="1" applyFont="1" applyBorder="1"/>
    <xf numFmtId="0" fontId="10" fillId="0" borderId="49" xfId="0" applyFont="1" applyBorder="1" applyAlignment="1">
      <alignment horizontal="left" vertical="top" wrapText="1"/>
    </xf>
    <xf numFmtId="173" fontId="10" fillId="0" borderId="55" xfId="0" applyNumberFormat="1" applyFont="1" applyBorder="1" applyAlignment="1">
      <alignment horizontal="right" vertical="top"/>
    </xf>
    <xf numFmtId="173" fontId="9" fillId="2" borderId="0" xfId="0" applyNumberFormat="1" applyFont="1" applyFill="1" applyAlignment="1">
      <alignment horizontal="right" vertical="center" wrapText="1"/>
    </xf>
    <xf numFmtId="173" fontId="9" fillId="3" borderId="0" xfId="0" applyNumberFormat="1" applyFont="1" applyFill="1" applyAlignment="1">
      <alignment horizontal="right" vertical="center" wrapText="1"/>
    </xf>
    <xf numFmtId="0" fontId="5" fillId="2" borderId="0" xfId="0" applyFont="1" applyFill="1" applyAlignment="1">
      <alignment horizontal="right" vertical="center" wrapText="1"/>
    </xf>
    <xf numFmtId="173" fontId="5" fillId="3" borderId="0" xfId="0" applyNumberFormat="1" applyFont="1" applyFill="1" applyAlignment="1">
      <alignment horizontal="right" vertical="center" wrapText="1"/>
    </xf>
    <xf numFmtId="0" fontId="5" fillId="2" borderId="0" xfId="0" applyFont="1" applyFill="1" applyAlignment="1">
      <alignment horizontal="right" vertical="top"/>
    </xf>
    <xf numFmtId="0" fontId="5" fillId="3" borderId="0" xfId="0" applyFont="1" applyFill="1" applyAlignment="1">
      <alignment horizontal="right" vertical="top"/>
    </xf>
    <xf numFmtId="173" fontId="5" fillId="3" borderId="0" xfId="0" applyNumberFormat="1" applyFont="1" applyFill="1" applyAlignment="1">
      <alignment horizontal="right" vertical="top"/>
    </xf>
    <xf numFmtId="0" fontId="5" fillId="0" borderId="0" xfId="0" applyFont="1" applyAlignment="1">
      <alignment vertical="center"/>
    </xf>
    <xf numFmtId="3" fontId="23" fillId="4" borderId="0" xfId="0" applyNumberFormat="1" applyFont="1" applyFill="1" applyAlignment="1">
      <alignment horizontal="right" vertical="center" wrapText="1"/>
    </xf>
    <xf numFmtId="173" fontId="9" fillId="0" borderId="0" xfId="0" applyNumberFormat="1" applyFont="1" applyAlignment="1">
      <alignment horizontal="right" vertical="center" wrapText="1"/>
    </xf>
    <xf numFmtId="3" fontId="9" fillId="2" borderId="0" xfId="0" applyNumberFormat="1" applyFont="1" applyFill="1" applyAlignment="1">
      <alignment horizontal="right" vertical="center" wrapText="1"/>
    </xf>
    <xf numFmtId="0" fontId="9" fillId="0" borderId="15" xfId="0" applyFont="1" applyBorder="1"/>
    <xf numFmtId="173" fontId="5" fillId="2" borderId="0" xfId="0" applyNumberFormat="1" applyFont="1" applyFill="1" applyAlignment="1">
      <alignment horizontal="right" vertical="center" wrapText="1"/>
    </xf>
    <xf numFmtId="3" fontId="5" fillId="2" borderId="0" xfId="0" applyNumberFormat="1" applyFont="1" applyFill="1" applyAlignment="1">
      <alignment horizontal="right" vertical="center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wrapText="1"/>
    </xf>
    <xf numFmtId="0" fontId="10" fillId="0" borderId="57" xfId="0" applyFont="1" applyBorder="1" applyAlignment="1">
      <alignment horizontal="center" wrapText="1"/>
    </xf>
    <xf numFmtId="1" fontId="9" fillId="2" borderId="0" xfId="0" applyNumberFormat="1" applyFont="1" applyFill="1" applyAlignment="1">
      <alignment horizontal="right" vertical="center" wrapText="1"/>
    </xf>
    <xf numFmtId="178" fontId="7" fillId="0" borderId="0" xfId="0" applyNumberFormat="1" applyFont="1" applyAlignment="1">
      <alignment horizontal="right" vertical="top"/>
    </xf>
    <xf numFmtId="0" fontId="7" fillId="0" borderId="5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20" fillId="0" borderId="0" xfId="0" applyFont="1"/>
    <xf numFmtId="0" fontId="23" fillId="4" borderId="0" xfId="0" applyFont="1" applyFill="1" applyAlignment="1">
      <alignment horizontal="center" wrapText="1"/>
    </xf>
    <xf numFmtId="177" fontId="4" fillId="0" borderId="0" xfId="5" applyNumberFormat="1" applyFont="1" applyAlignment="1">
      <alignment horizontal="right" vertical="center" wrapText="1"/>
    </xf>
    <xf numFmtId="0" fontId="9" fillId="3" borderId="0" xfId="16" applyFont="1" applyFill="1"/>
    <xf numFmtId="0" fontId="25" fillId="3" borderId="0" xfId="16" applyFont="1" applyFill="1"/>
    <xf numFmtId="164" fontId="9" fillId="0" borderId="0" xfId="16" applyNumberFormat="1" applyFont="1" applyAlignment="1">
      <alignment horizontal="right" indent="1"/>
    </xf>
    <xf numFmtId="0" fontId="9" fillId="3" borderId="5" xfId="16" applyFont="1" applyFill="1" applyBorder="1"/>
    <xf numFmtId="0" fontId="5" fillId="3" borderId="15" xfId="16" applyFont="1" applyFill="1" applyBorder="1" applyAlignment="1">
      <alignment horizontal="left" indent="2"/>
    </xf>
    <xf numFmtId="164" fontId="5" fillId="0" borderId="0" xfId="16" applyNumberFormat="1" applyFont="1" applyAlignment="1">
      <alignment horizontal="right" indent="1"/>
    </xf>
    <xf numFmtId="37" fontId="9" fillId="3" borderId="15" xfId="16" applyNumberFormat="1" applyFont="1" applyFill="1" applyBorder="1" applyAlignment="1">
      <alignment horizontal="left" indent="2"/>
    </xf>
    <xf numFmtId="0" fontId="9" fillId="3" borderId="42" xfId="16" applyFont="1" applyFill="1" applyBorder="1"/>
    <xf numFmtId="0" fontId="9" fillId="3" borderId="15" xfId="17" applyFont="1" applyFill="1" applyBorder="1" applyAlignment="1">
      <alignment horizontal="left" indent="2"/>
    </xf>
    <xf numFmtId="0" fontId="5" fillId="3" borderId="56" xfId="16" applyFont="1" applyFill="1" applyBorder="1" applyAlignment="1">
      <alignment horizontal="left" indent="1"/>
    </xf>
    <xf numFmtId="0" fontId="9" fillId="0" borderId="21" xfId="16" applyFont="1" applyBorder="1"/>
    <xf numFmtId="0" fontId="9" fillId="0" borderId="0" xfId="16" applyFont="1"/>
    <xf numFmtId="0" fontId="9" fillId="0" borderId="0" xfId="0" applyFont="1" applyAlignment="1">
      <alignment vertical="center" wrapText="1"/>
    </xf>
    <xf numFmtId="0" fontId="8" fillId="8" borderId="0" xfId="0" applyFont="1" applyFill="1"/>
    <xf numFmtId="3" fontId="9" fillId="3" borderId="0" xfId="16" applyNumberFormat="1" applyFont="1" applyFill="1"/>
    <xf numFmtId="173" fontId="23" fillId="4" borderId="0" xfId="18" applyNumberFormat="1" applyFont="1" applyFill="1" applyAlignment="1">
      <alignment horizontal="center" vertical="center" wrapText="1"/>
    </xf>
    <xf numFmtId="1" fontId="23" fillId="4" borderId="54" xfId="19" applyNumberFormat="1" applyFont="1" applyFill="1" applyBorder="1" applyAlignment="1">
      <alignment horizontal="right" vertical="center" wrapText="1" indent="1"/>
    </xf>
    <xf numFmtId="1" fontId="23" fillId="4" borderId="27" xfId="19" applyNumberFormat="1" applyFont="1" applyFill="1" applyBorder="1" applyAlignment="1">
      <alignment horizontal="right" vertical="center" wrapText="1" indent="1"/>
    </xf>
    <xf numFmtId="1" fontId="23" fillId="4" borderId="0" xfId="19" applyNumberFormat="1" applyFont="1" applyFill="1" applyAlignment="1">
      <alignment horizontal="right" vertical="center" wrapText="1" indent="1"/>
    </xf>
    <xf numFmtId="0" fontId="5" fillId="3" borderId="15" xfId="0" applyFont="1" applyFill="1" applyBorder="1" applyAlignment="1">
      <alignment horizontal="left" vertical="center" wrapText="1" indent="1"/>
    </xf>
    <xf numFmtId="173" fontId="5" fillId="3" borderId="0" xfId="19" applyNumberFormat="1" applyFont="1" applyFill="1" applyAlignment="1">
      <alignment horizontal="right" vertical="center" wrapText="1" indent="1"/>
    </xf>
    <xf numFmtId="0" fontId="9" fillId="3" borderId="15" xfId="0" applyFont="1" applyFill="1" applyBorder="1" applyAlignment="1">
      <alignment horizontal="left" vertical="center" wrapText="1" indent="1"/>
    </xf>
    <xf numFmtId="173" fontId="9" fillId="3" borderId="0" xfId="0" applyNumberFormat="1" applyFont="1" applyFill="1" applyAlignment="1">
      <alignment horizontal="right" vertical="center" indent="1"/>
    </xf>
    <xf numFmtId="0" fontId="9" fillId="3" borderId="23" xfId="0" applyFont="1" applyFill="1" applyBorder="1"/>
    <xf numFmtId="173" fontId="9" fillId="3" borderId="22" xfId="0" applyNumberFormat="1" applyFont="1" applyFill="1" applyBorder="1" applyAlignment="1">
      <alignment horizontal="right" indent="4"/>
    </xf>
    <xf numFmtId="173" fontId="9" fillId="3" borderId="21" xfId="0" applyNumberFormat="1" applyFont="1" applyFill="1" applyBorder="1" applyAlignment="1">
      <alignment horizontal="right" indent="4"/>
    </xf>
    <xf numFmtId="0" fontId="5" fillId="3" borderId="0" xfId="0" applyFont="1" applyFill="1" applyAlignment="1">
      <alignment horizontal="left" vertical="top" wrapText="1"/>
    </xf>
    <xf numFmtId="173" fontId="23" fillId="4" borderId="26" xfId="18" applyNumberFormat="1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left" vertical="center" wrapText="1" indent="1"/>
    </xf>
    <xf numFmtId="0" fontId="9" fillId="3" borderId="23" xfId="0" applyFont="1" applyFill="1" applyBorder="1" applyAlignment="1">
      <alignment horizontal="left" vertical="center" wrapText="1" indent="1"/>
    </xf>
    <xf numFmtId="173" fontId="9" fillId="3" borderId="21" xfId="0" applyNumberFormat="1" applyFont="1" applyFill="1" applyBorder="1" applyAlignment="1">
      <alignment horizontal="right" vertical="center" wrapText="1"/>
    </xf>
    <xf numFmtId="173" fontId="23" fillId="4" borderId="58" xfId="18" applyNumberFormat="1" applyFont="1" applyFill="1" applyBorder="1" applyAlignment="1">
      <alignment horizontal="center" vertical="center" wrapText="1"/>
    </xf>
    <xf numFmtId="1" fontId="23" fillId="4" borderId="5" xfId="19" applyNumberFormat="1" applyFont="1" applyFill="1" applyBorder="1" applyAlignment="1">
      <alignment horizontal="right" vertical="center" wrapText="1" indent="1"/>
    </xf>
    <xf numFmtId="173" fontId="9" fillId="3" borderId="15" xfId="0" applyNumberFormat="1" applyFont="1" applyFill="1" applyBorder="1" applyAlignment="1">
      <alignment horizontal="left" vertical="center" wrapText="1" indent="2"/>
    </xf>
    <xf numFmtId="173" fontId="9" fillId="3" borderId="0" xfId="19" applyNumberFormat="1" applyFont="1" applyFill="1" applyAlignment="1">
      <alignment horizontal="right" vertical="center" wrapText="1" indent="1"/>
    </xf>
    <xf numFmtId="173" fontId="5" fillId="3" borderId="15" xfId="0" applyNumberFormat="1" applyFont="1" applyFill="1" applyBorder="1" applyAlignment="1">
      <alignment horizontal="left" vertical="center" wrapText="1" indent="1"/>
    </xf>
    <xf numFmtId="173" fontId="5" fillId="3" borderId="0" xfId="12" applyNumberFormat="1" applyFont="1" applyFill="1" applyBorder="1" applyAlignment="1">
      <alignment horizontal="right" vertical="center" wrapText="1" indent="1"/>
    </xf>
    <xf numFmtId="173" fontId="9" fillId="3" borderId="0" xfId="12" applyNumberFormat="1" applyFont="1" applyFill="1" applyBorder="1" applyAlignment="1">
      <alignment horizontal="right" vertical="center" wrapText="1" indent="1"/>
    </xf>
    <xf numFmtId="173" fontId="23" fillId="4" borderId="59" xfId="18" applyNumberFormat="1" applyFont="1" applyFill="1" applyBorder="1" applyAlignment="1">
      <alignment horizontal="center" vertical="center" wrapText="1"/>
    </xf>
    <xf numFmtId="1" fontId="23" fillId="4" borderId="60" xfId="19" applyNumberFormat="1" applyFont="1" applyFill="1" applyBorder="1" applyAlignment="1">
      <alignment horizontal="right" vertical="center" wrapText="1" indent="1"/>
    </xf>
    <xf numFmtId="1" fontId="23" fillId="4" borderId="45" xfId="19" applyNumberFormat="1" applyFont="1" applyFill="1" applyBorder="1" applyAlignment="1">
      <alignment horizontal="right" vertical="center" wrapText="1" indent="1"/>
    </xf>
    <xf numFmtId="1" fontId="23" fillId="4" borderId="7" xfId="19" applyNumberFormat="1" applyFont="1" applyFill="1" applyBorder="1" applyAlignment="1">
      <alignment horizontal="right" vertical="center" wrapText="1" indent="1"/>
    </xf>
    <xf numFmtId="0" fontId="13" fillId="9" borderId="61" xfId="0" applyFont="1" applyFill="1" applyBorder="1" applyAlignment="1">
      <alignment horizontal="left" vertical="center" wrapText="1" indent="1"/>
    </xf>
    <xf numFmtId="173" fontId="23" fillId="4" borderId="31" xfId="18" applyNumberFormat="1" applyFont="1" applyFill="1" applyBorder="1" applyAlignment="1">
      <alignment horizontal="center" vertical="center" wrapText="1"/>
    </xf>
    <xf numFmtId="1" fontId="23" fillId="4" borderId="38" xfId="19" applyNumberFormat="1" applyFont="1" applyFill="1" applyBorder="1" applyAlignment="1">
      <alignment horizontal="right" vertical="center" wrapText="1" indent="1"/>
    </xf>
    <xf numFmtId="0" fontId="5" fillId="3" borderId="61" xfId="0" applyFont="1" applyFill="1" applyBorder="1" applyAlignment="1">
      <alignment horizontal="left" vertical="center" wrapText="1" indent="1"/>
    </xf>
    <xf numFmtId="173" fontId="5" fillId="3" borderId="0" xfId="0" applyNumberFormat="1" applyFont="1" applyFill="1" applyAlignment="1">
      <alignment horizontal="right" wrapText="1" indent="1"/>
    </xf>
    <xf numFmtId="173" fontId="5" fillId="3" borderId="0" xfId="0" applyNumberFormat="1" applyFont="1" applyFill="1" applyAlignment="1">
      <alignment horizontal="right" wrapText="1"/>
    </xf>
    <xf numFmtId="173" fontId="9" fillId="3" borderId="0" xfId="0" applyNumberFormat="1" applyFont="1" applyFill="1" applyAlignment="1">
      <alignment horizontal="right" wrapText="1" indent="1"/>
    </xf>
    <xf numFmtId="173" fontId="9" fillId="3" borderId="0" xfId="0" applyNumberFormat="1" applyFont="1" applyFill="1" applyAlignment="1">
      <alignment horizontal="right" wrapText="1"/>
    </xf>
    <xf numFmtId="173" fontId="9" fillId="3" borderId="21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left"/>
    </xf>
    <xf numFmtId="173" fontId="9" fillId="3" borderId="21" xfId="0" applyNumberFormat="1" applyFont="1" applyFill="1" applyBorder="1" applyAlignment="1">
      <alignment horizontal="right" wrapText="1"/>
    </xf>
    <xf numFmtId="0" fontId="4" fillId="0" borderId="21" xfId="0" applyFont="1" applyBorder="1"/>
    <xf numFmtId="1" fontId="23" fillId="4" borderId="6" xfId="19" applyNumberFormat="1" applyFont="1" applyFill="1" applyBorder="1" applyAlignment="1">
      <alignment horizontal="right" vertical="center" wrapText="1" indent="1"/>
    </xf>
    <xf numFmtId="0" fontId="5" fillId="3" borderId="5" xfId="0" applyFont="1" applyFill="1" applyBorder="1" applyAlignment="1">
      <alignment horizontal="left" vertical="center" wrapText="1" indent="1"/>
    </xf>
    <xf numFmtId="173" fontId="5" fillId="3" borderId="0" xfId="19" applyNumberFormat="1" applyFont="1" applyFill="1" applyAlignment="1">
      <alignment vertical="center" wrapText="1"/>
    </xf>
    <xf numFmtId="0" fontId="9" fillId="3" borderId="5" xfId="0" applyFont="1" applyFill="1" applyBorder="1" applyAlignment="1">
      <alignment horizontal="left" vertical="center" wrapText="1" indent="1"/>
    </xf>
    <xf numFmtId="173" fontId="9" fillId="3" borderId="0" xfId="0" applyNumberFormat="1" applyFont="1" applyFill="1" applyAlignment="1">
      <alignment vertical="center"/>
    </xf>
    <xf numFmtId="0" fontId="9" fillId="3" borderId="56" xfId="0" applyFont="1" applyFill="1" applyBorder="1"/>
    <xf numFmtId="0" fontId="13" fillId="9" borderId="5" xfId="0" applyFont="1" applyFill="1" applyBorder="1" applyAlignment="1">
      <alignment horizontal="left" vertical="center" wrapText="1" indent="1"/>
    </xf>
    <xf numFmtId="173" fontId="13" fillId="9" borderId="0" xfId="0" applyNumberFormat="1" applyFont="1" applyFill="1" applyAlignment="1">
      <alignment horizontal="left" vertical="center" wrapText="1" indent="5"/>
    </xf>
    <xf numFmtId="173" fontId="0" fillId="0" borderId="0" xfId="0" applyNumberFormat="1"/>
    <xf numFmtId="173" fontId="9" fillId="3" borderId="0" xfId="19" applyNumberFormat="1" applyFont="1" applyFill="1" applyAlignment="1">
      <alignment horizontal="left" vertical="center" wrapText="1" indent="5"/>
    </xf>
    <xf numFmtId="0" fontId="9" fillId="3" borderId="56" xfId="0" applyFont="1" applyFill="1" applyBorder="1" applyAlignment="1">
      <alignment horizontal="left" vertical="center" wrapText="1" indent="1"/>
    </xf>
    <xf numFmtId="173" fontId="9" fillId="3" borderId="21" xfId="19" applyNumberFormat="1" applyFont="1" applyFill="1" applyBorder="1" applyAlignment="1">
      <alignment horizontal="left" vertical="center" wrapText="1" indent="5"/>
    </xf>
    <xf numFmtId="0" fontId="0" fillId="0" borderId="0" xfId="0" applyAlignment="1">
      <alignment horizontal="left"/>
    </xf>
    <xf numFmtId="173" fontId="5" fillId="3" borderId="0" xfId="19" applyNumberFormat="1" applyFont="1" applyFill="1" applyAlignment="1">
      <alignment horizontal="left" vertical="center" wrapText="1" indent="5"/>
    </xf>
    <xf numFmtId="173" fontId="9" fillId="3" borderId="0" xfId="0" applyNumberFormat="1" applyFont="1" applyFill="1" applyAlignment="1">
      <alignment horizontal="left" vertical="center" indent="5"/>
    </xf>
    <xf numFmtId="173" fontId="9" fillId="3" borderId="21" xfId="0" applyNumberFormat="1" applyFont="1" applyFill="1" applyBorder="1" applyAlignment="1">
      <alignment horizontal="left" vertical="center" indent="5"/>
    </xf>
    <xf numFmtId="167" fontId="8" fillId="3" borderId="0" xfId="0" applyNumberFormat="1" applyFont="1" applyFill="1" applyAlignment="1">
      <alignment horizontal="right" vertical="center"/>
    </xf>
    <xf numFmtId="167" fontId="8" fillId="0" borderId="0" xfId="0" applyNumberFormat="1" applyFont="1" applyAlignment="1">
      <alignment horizontal="right" vertical="center"/>
    </xf>
    <xf numFmtId="3" fontId="8" fillId="3" borderId="0" xfId="0" applyNumberFormat="1" applyFont="1" applyFill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41" fontId="0" fillId="0" borderId="0" xfId="0" applyNumberFormat="1"/>
    <xf numFmtId="3" fontId="4" fillId="3" borderId="0" xfId="0" applyNumberFormat="1" applyFont="1" applyFill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168" fontId="4" fillId="3" borderId="0" xfId="0" applyNumberFormat="1" applyFont="1" applyFill="1" applyAlignment="1">
      <alignment horizontal="right" vertical="center"/>
    </xf>
    <xf numFmtId="1" fontId="0" fillId="0" borderId="0" xfId="0" applyNumberFormat="1" applyAlignment="1">
      <alignment horizontal="right" vertical="center" wrapText="1"/>
    </xf>
    <xf numFmtId="1" fontId="8" fillId="0" borderId="0" xfId="0" applyNumberFormat="1" applyFont="1" applyAlignment="1">
      <alignment horizontal="right" vertical="center"/>
    </xf>
    <xf numFmtId="41" fontId="8" fillId="0" borderId="0" xfId="0" applyNumberFormat="1" applyFont="1" applyAlignment="1">
      <alignment horizontal="right" vertical="center"/>
    </xf>
    <xf numFmtId="173" fontId="8" fillId="0" borderId="0" xfId="0" applyNumberFormat="1" applyFont="1" applyAlignment="1">
      <alignment horizontal="right" vertical="center"/>
    </xf>
    <xf numFmtId="41" fontId="8" fillId="3" borderId="0" xfId="0" applyNumberFormat="1" applyFont="1" applyFill="1" applyAlignment="1">
      <alignment horizontal="right" vertical="center"/>
    </xf>
    <xf numFmtId="179" fontId="8" fillId="3" borderId="0" xfId="0" applyNumberFormat="1" applyFont="1" applyFill="1" applyAlignment="1">
      <alignment horizontal="right" vertical="center"/>
    </xf>
    <xf numFmtId="0" fontId="18" fillId="0" borderId="0" xfId="0" applyFont="1"/>
    <xf numFmtId="41" fontId="4" fillId="3" borderId="0" xfId="0" applyNumberFormat="1" applyFont="1" applyFill="1" applyAlignment="1">
      <alignment horizontal="right" vertical="center"/>
    </xf>
    <xf numFmtId="41" fontId="4" fillId="0" borderId="0" xfId="0" applyNumberFormat="1" applyFont="1" applyAlignment="1">
      <alignment horizontal="right" vertical="center"/>
    </xf>
    <xf numFmtId="173" fontId="4" fillId="0" borderId="0" xfId="0" applyNumberFormat="1" applyFont="1" applyAlignment="1">
      <alignment horizontal="right" vertical="center"/>
    </xf>
    <xf numFmtId="179" fontId="4" fillId="3" borderId="0" xfId="0" applyNumberFormat="1" applyFont="1" applyFill="1" applyAlignment="1">
      <alignment horizontal="right" vertical="center"/>
    </xf>
    <xf numFmtId="180" fontId="4" fillId="0" borderId="0" xfId="0" applyNumberFormat="1" applyFont="1"/>
    <xf numFmtId="181" fontId="4" fillId="0" borderId="0" xfId="0" applyNumberFormat="1" applyFont="1"/>
    <xf numFmtId="179" fontId="4" fillId="0" borderId="0" xfId="0" applyNumberFormat="1" applyFont="1" applyAlignment="1">
      <alignment horizontal="right" vertical="center"/>
    </xf>
    <xf numFmtId="41" fontId="9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right" vertical="center"/>
    </xf>
    <xf numFmtId="180" fontId="8" fillId="0" borderId="0" xfId="0" applyNumberFormat="1" applyFont="1"/>
    <xf numFmtId="181" fontId="8" fillId="0" borderId="0" xfId="0" applyNumberFormat="1" applyFont="1"/>
    <xf numFmtId="1" fontId="0" fillId="0" borderId="0" xfId="0" applyNumberFormat="1"/>
    <xf numFmtId="0" fontId="8" fillId="0" borderId="0" xfId="0" applyFont="1" applyAlignment="1">
      <alignment horizontal="right" vertical="center"/>
    </xf>
    <xf numFmtId="167" fontId="4" fillId="3" borderId="0" xfId="0" applyNumberFormat="1" applyFont="1" applyFill="1" applyAlignment="1">
      <alignment horizontal="right" vertical="center"/>
    </xf>
    <xf numFmtId="182" fontId="4" fillId="3" borderId="0" xfId="0" applyNumberFormat="1" applyFont="1" applyFill="1" applyAlignment="1">
      <alignment horizontal="right" vertical="center"/>
    </xf>
    <xf numFmtId="41" fontId="5" fillId="3" borderId="0" xfId="0" applyNumberFormat="1" applyFont="1" applyFill="1" applyAlignment="1">
      <alignment horizontal="right" vertical="center"/>
    </xf>
    <xf numFmtId="41" fontId="9" fillId="3" borderId="0" xfId="0" applyNumberFormat="1" applyFont="1" applyFill="1" applyAlignment="1">
      <alignment horizontal="right" vertical="center"/>
    </xf>
    <xf numFmtId="3" fontId="4" fillId="0" borderId="0" xfId="0" applyNumberFormat="1" applyFont="1" applyAlignment="1">
      <alignment horizontal="right"/>
    </xf>
    <xf numFmtId="41" fontId="5" fillId="0" borderId="0" xfId="0" applyNumberFormat="1" applyFont="1" applyAlignment="1">
      <alignment horizontal="right" vertical="center"/>
    </xf>
    <xf numFmtId="3" fontId="1" fillId="0" borderId="0" xfId="13" applyNumberFormat="1"/>
    <xf numFmtId="174" fontId="1" fillId="0" borderId="0" xfId="13" applyNumberFormat="1"/>
    <xf numFmtId="3" fontId="13" fillId="0" borderId="0" xfId="13" applyNumberFormat="1" applyFont="1" applyAlignment="1">
      <alignment vertical="center" wrapText="1"/>
    </xf>
    <xf numFmtId="3" fontId="15" fillId="0" borderId="0" xfId="13" applyNumberFormat="1" applyFont="1" applyAlignment="1">
      <alignment vertical="center" wrapText="1"/>
    </xf>
    <xf numFmtId="0" fontId="9" fillId="3" borderId="0" xfId="0" applyFont="1" applyFill="1"/>
    <xf numFmtId="0" fontId="9" fillId="2" borderId="0" xfId="21" applyFont="1" applyFill="1" applyAlignment="1">
      <alignment vertical="center" wrapText="1"/>
    </xf>
    <xf numFmtId="0" fontId="4" fillId="0" borderId="0" xfId="22" applyFont="1"/>
    <xf numFmtId="0" fontId="8" fillId="0" borderId="0" xfId="22" applyFont="1"/>
    <xf numFmtId="167" fontId="4" fillId="3" borderId="0" xfId="22" applyNumberFormat="1" applyFont="1" applyFill="1" applyAlignment="1">
      <alignment horizontal="right" vertical="center" indent="1"/>
    </xf>
    <xf numFmtId="174" fontId="4" fillId="3" borderId="0" xfId="22" applyNumberFormat="1" applyFont="1" applyFill="1" applyAlignment="1">
      <alignment horizontal="right" vertical="center"/>
    </xf>
    <xf numFmtId="167" fontId="4" fillId="0" borderId="0" xfId="22" applyNumberFormat="1" applyFont="1" applyAlignment="1">
      <alignment horizontal="right" vertical="center" indent="1"/>
    </xf>
    <xf numFmtId="174" fontId="4" fillId="0" borderId="0" xfId="22" applyNumberFormat="1" applyFont="1" applyAlignment="1">
      <alignment horizontal="right" vertical="center"/>
    </xf>
    <xf numFmtId="4" fontId="4" fillId="0" borderId="0" xfId="22" applyNumberFormat="1" applyFont="1" applyAlignment="1">
      <alignment horizontal="right" vertical="center"/>
    </xf>
    <xf numFmtId="167" fontId="4" fillId="0" borderId="0" xfId="22" applyNumberFormat="1" applyFont="1"/>
    <xf numFmtId="0" fontId="4" fillId="3" borderId="0" xfId="22" applyFont="1" applyFill="1"/>
    <xf numFmtId="0" fontId="4" fillId="0" borderId="0" xfId="22" applyFont="1" applyAlignment="1">
      <alignment horizontal="right"/>
    </xf>
    <xf numFmtId="0" fontId="4" fillId="0" borderId="0" xfId="0" applyFont="1" applyAlignment="1">
      <alignment vertical="center"/>
    </xf>
    <xf numFmtId="0" fontId="8" fillId="0" borderId="2" xfId="0" applyFont="1" applyBorder="1" applyAlignment="1">
      <alignment horizontal="left" vertical="center" wrapText="1" indent="1"/>
    </xf>
    <xf numFmtId="0" fontId="8" fillId="0" borderId="3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indent="1"/>
    </xf>
    <xf numFmtId="167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8" fillId="10" borderId="0" xfId="0" applyFont="1" applyFill="1" applyAlignment="1">
      <alignment horizontal="left" indent="1"/>
    </xf>
    <xf numFmtId="167" fontId="18" fillId="10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23" fillId="4" borderId="59" xfId="0" applyFont="1" applyFill="1" applyBorder="1" applyAlignment="1">
      <alignment horizontal="left" vertical="center" wrapText="1" indent="1"/>
    </xf>
    <xf numFmtId="0" fontId="8" fillId="3" borderId="61" xfId="0" applyFont="1" applyFill="1" applyBorder="1" applyAlignment="1">
      <alignment horizontal="left" vertical="center"/>
    </xf>
    <xf numFmtId="0" fontId="8" fillId="3" borderId="15" xfId="0" applyFont="1" applyFill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 indent="2"/>
    </xf>
    <xf numFmtId="0" fontId="8" fillId="0" borderId="61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left" vertical="center" indent="2"/>
    </xf>
    <xf numFmtId="0" fontId="5" fillId="0" borderId="15" xfId="0" applyFont="1" applyBorder="1" applyAlignment="1">
      <alignment horizontal="left" vertical="center"/>
    </xf>
    <xf numFmtId="0" fontId="8" fillId="0" borderId="15" xfId="0" applyFont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left" vertical="center" indent="1"/>
    </xf>
    <xf numFmtId="0" fontId="4" fillId="0" borderId="15" xfId="0" applyFont="1" applyBorder="1" applyAlignment="1">
      <alignment horizontal="left" vertical="center" indent="1"/>
    </xf>
    <xf numFmtId="0" fontId="4" fillId="0" borderId="15" xfId="0" applyFont="1" applyBorder="1" applyAlignment="1">
      <alignment horizontal="left" vertical="center" wrapText="1" indent="1"/>
    </xf>
    <xf numFmtId="3" fontId="15" fillId="0" borderId="15" xfId="13" applyNumberFormat="1" applyFont="1" applyBorder="1" applyAlignment="1">
      <alignment horizontal="left" vertical="center" indent="1"/>
    </xf>
    <xf numFmtId="0" fontId="8" fillId="3" borderId="15" xfId="22" applyFont="1" applyFill="1" applyBorder="1" applyAlignment="1">
      <alignment horizontal="left" vertical="center" indent="1"/>
    </xf>
    <xf numFmtId="0" fontId="18" fillId="0" borderId="15" xfId="0" applyFont="1" applyBorder="1" applyAlignment="1">
      <alignment horizontal="left" indent="1"/>
    </xf>
    <xf numFmtId="0" fontId="18" fillId="10" borderId="15" xfId="0" applyFont="1" applyFill="1" applyBorder="1" applyAlignment="1">
      <alignment horizontal="left" indent="1"/>
    </xf>
    <xf numFmtId="0" fontId="4" fillId="10" borderId="15" xfId="0" applyFont="1" applyFill="1" applyBorder="1" applyAlignment="1">
      <alignment horizontal="left" vertical="center" indent="1"/>
    </xf>
    <xf numFmtId="0" fontId="0" fillId="0" borderId="23" xfId="0" applyBorder="1"/>
    <xf numFmtId="0" fontId="0" fillId="0" borderId="21" xfId="0" applyBorder="1"/>
    <xf numFmtId="1" fontId="0" fillId="0" borderId="21" xfId="0" applyNumberFormat="1" applyBorder="1"/>
    <xf numFmtId="0" fontId="4" fillId="0" borderId="23" xfId="0" applyFont="1" applyBorder="1" applyAlignment="1">
      <alignment horizontal="left" vertical="center" indent="2"/>
    </xf>
    <xf numFmtId="41" fontId="4" fillId="0" borderId="21" xfId="0" applyNumberFormat="1" applyFont="1" applyBorder="1" applyAlignment="1">
      <alignment horizontal="right" vertical="center"/>
    </xf>
    <xf numFmtId="41" fontId="4" fillId="3" borderId="21" xfId="0" applyNumberFormat="1" applyFont="1" applyFill="1" applyBorder="1" applyAlignment="1">
      <alignment horizontal="right" vertical="center"/>
    </xf>
    <xf numFmtId="0" fontId="4" fillId="3" borderId="23" xfId="0" applyFont="1" applyFill="1" applyBorder="1" applyAlignment="1">
      <alignment horizontal="left" vertical="center" indent="1"/>
    </xf>
    <xf numFmtId="167" fontId="8" fillId="3" borderId="21" xfId="0" applyNumberFormat="1" applyFont="1" applyFill="1" applyBorder="1" applyAlignment="1">
      <alignment horizontal="right" vertical="center"/>
    </xf>
    <xf numFmtId="167" fontId="4" fillId="3" borderId="21" xfId="0" applyNumberFormat="1" applyFont="1" applyFill="1" applyBorder="1" applyAlignment="1">
      <alignment horizontal="right" vertical="center"/>
    </xf>
    <xf numFmtId="0" fontId="4" fillId="0" borderId="23" xfId="0" applyFont="1" applyBorder="1" applyAlignment="1">
      <alignment horizontal="left" vertical="center" indent="1"/>
    </xf>
    <xf numFmtId="41" fontId="5" fillId="3" borderId="21" xfId="0" applyNumberFormat="1" applyFont="1" applyFill="1" applyBorder="1" applyAlignment="1">
      <alignment horizontal="right" vertical="center"/>
    </xf>
    <xf numFmtId="41" fontId="4" fillId="3" borderId="21" xfId="0" applyNumberFormat="1" applyFont="1" applyFill="1" applyBorder="1" applyAlignment="1">
      <alignment vertical="center"/>
    </xf>
    <xf numFmtId="3" fontId="15" fillId="0" borderId="23" xfId="13" applyNumberFormat="1" applyFont="1" applyBorder="1" applyAlignment="1">
      <alignment horizontal="left" vertical="center" indent="1"/>
    </xf>
    <xf numFmtId="3" fontId="13" fillId="0" borderId="21" xfId="13" applyNumberFormat="1" applyFont="1" applyBorder="1" applyAlignment="1">
      <alignment vertical="center" wrapText="1"/>
    </xf>
    <xf numFmtId="3" fontId="15" fillId="0" borderId="21" xfId="13" applyNumberFormat="1" applyFont="1" applyBorder="1" applyAlignment="1">
      <alignment vertical="center" wrapText="1"/>
    </xf>
    <xf numFmtId="41" fontId="8" fillId="3" borderId="21" xfId="0" applyNumberFormat="1" applyFont="1" applyFill="1" applyBorder="1" applyAlignment="1">
      <alignment horizontal="right" vertical="center"/>
    </xf>
    <xf numFmtId="0" fontId="8" fillId="3" borderId="23" xfId="22" applyFont="1" applyFill="1" applyBorder="1" applyAlignment="1">
      <alignment horizontal="left" vertical="center" indent="1"/>
    </xf>
    <xf numFmtId="167" fontId="4" fillId="3" borderId="21" xfId="22" applyNumberFormat="1" applyFont="1" applyFill="1" applyBorder="1" applyAlignment="1">
      <alignment horizontal="right" vertical="center" indent="1"/>
    </xf>
    <xf numFmtId="174" fontId="4" fillId="3" borderId="21" xfId="22" applyNumberFormat="1" applyFont="1" applyFill="1" applyBorder="1" applyAlignment="1">
      <alignment horizontal="right" vertical="center"/>
    </xf>
    <xf numFmtId="167" fontId="4" fillId="0" borderId="21" xfId="22" applyNumberFormat="1" applyFont="1" applyBorder="1" applyAlignment="1">
      <alignment horizontal="right" vertical="center" indent="1"/>
    </xf>
    <xf numFmtId="174" fontId="4" fillId="0" borderId="21" xfId="22" applyNumberFormat="1" applyFont="1" applyBorder="1" applyAlignment="1">
      <alignment horizontal="right" vertical="center"/>
    </xf>
    <xf numFmtId="4" fontId="4" fillId="0" borderId="21" xfId="22" applyNumberFormat="1" applyFont="1" applyBorder="1" applyAlignment="1">
      <alignment horizontal="right" vertical="center"/>
    </xf>
    <xf numFmtId="0" fontId="8" fillId="0" borderId="21" xfId="0" applyFont="1" applyBorder="1" applyAlignment="1">
      <alignment horizontal="left" indent="1"/>
    </xf>
    <xf numFmtId="167" fontId="4" fillId="0" borderId="21" xfId="0" applyNumberFormat="1" applyFont="1" applyBorder="1" applyAlignment="1">
      <alignment horizontal="center" vertical="center"/>
    </xf>
    <xf numFmtId="0" fontId="23" fillId="4" borderId="1" xfId="0" applyFont="1" applyFill="1" applyBorder="1" applyAlignment="1">
      <alignment horizontal="right" vertical="center"/>
    </xf>
    <xf numFmtId="1" fontId="23" fillId="4" borderId="37" xfId="0" applyNumberFormat="1" applyFont="1" applyFill="1" applyBorder="1" applyAlignment="1">
      <alignment horizontal="center" vertical="center"/>
    </xf>
    <xf numFmtId="1" fontId="23" fillId="4" borderId="20" xfId="0" applyNumberFormat="1" applyFont="1" applyFill="1" applyBorder="1" applyAlignment="1">
      <alignment horizontal="center" vertical="center"/>
    </xf>
    <xf numFmtId="1" fontId="23" fillId="4" borderId="75" xfId="0" applyNumberFormat="1" applyFont="1" applyFill="1" applyBorder="1" applyAlignment="1">
      <alignment horizontal="center" vertical="center"/>
    </xf>
    <xf numFmtId="1" fontId="23" fillId="4" borderId="38" xfId="0" applyNumberFormat="1" applyFont="1" applyFill="1" applyBorder="1" applyAlignment="1">
      <alignment horizontal="center" vertical="center"/>
    </xf>
    <xf numFmtId="0" fontId="23" fillId="4" borderId="68" xfId="0" applyFont="1" applyFill="1" applyBorder="1" applyAlignment="1">
      <alignment horizontal="center" vertical="center"/>
    </xf>
    <xf numFmtId="0" fontId="23" fillId="4" borderId="79" xfId="0" applyFont="1" applyFill="1" applyBorder="1" applyAlignment="1">
      <alignment horizontal="center" vertical="center"/>
    </xf>
    <xf numFmtId="0" fontId="23" fillId="4" borderId="80" xfId="0" applyFont="1" applyFill="1" applyBorder="1" applyAlignment="1">
      <alignment horizontal="center" vertical="center"/>
    </xf>
    <xf numFmtId="0" fontId="23" fillId="4" borderId="38" xfId="0" applyFont="1" applyFill="1" applyBorder="1" applyAlignment="1">
      <alignment horizontal="center" vertical="center"/>
    </xf>
    <xf numFmtId="0" fontId="23" fillId="4" borderId="37" xfId="0" applyFont="1" applyFill="1" applyBorder="1" applyAlignment="1">
      <alignment horizontal="center" vertical="center"/>
    </xf>
    <xf numFmtId="0" fontId="23" fillId="4" borderId="75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center" vertical="center" wrapText="1"/>
    </xf>
    <xf numFmtId="3" fontId="23" fillId="4" borderId="82" xfId="13" applyNumberFormat="1" applyFont="1" applyFill="1" applyBorder="1" applyAlignment="1">
      <alignment horizontal="center" vertical="center" wrapText="1"/>
    </xf>
    <xf numFmtId="3" fontId="8" fillId="3" borderId="15" xfId="13" applyNumberFormat="1" applyFont="1" applyFill="1" applyBorder="1" applyAlignment="1">
      <alignment horizontal="center" vertical="center" wrapText="1"/>
    </xf>
    <xf numFmtId="3" fontId="13" fillId="0" borderId="15" xfId="13" applyNumberFormat="1" applyFont="1" applyBorder="1" applyAlignment="1">
      <alignment horizontal="left" vertical="center" indent="1"/>
    </xf>
    <xf numFmtId="0" fontId="23" fillId="4" borderId="82" xfId="0" applyFont="1" applyFill="1" applyBorder="1" applyAlignment="1">
      <alignment horizontal="center" vertical="center" wrapText="1"/>
    </xf>
    <xf numFmtId="0" fontId="23" fillId="4" borderId="82" xfId="0" applyFont="1" applyFill="1" applyBorder="1" applyAlignment="1">
      <alignment horizontal="center" vertical="center"/>
    </xf>
    <xf numFmtId="0" fontId="8" fillId="3" borderId="15" xfId="22" applyFont="1" applyFill="1" applyBorder="1" applyAlignment="1">
      <alignment horizontal="left" vertical="center"/>
    </xf>
    <xf numFmtId="167" fontId="8" fillId="3" borderId="0" xfId="22" applyNumberFormat="1" applyFont="1" applyFill="1" applyAlignment="1">
      <alignment horizontal="right" vertical="center" indent="1"/>
    </xf>
    <xf numFmtId="174" fontId="8" fillId="3" borderId="0" xfId="22" applyNumberFormat="1" applyFont="1" applyFill="1" applyAlignment="1">
      <alignment horizontal="right" vertical="center"/>
    </xf>
    <xf numFmtId="167" fontId="8" fillId="0" borderId="0" xfId="22" applyNumberFormat="1" applyFont="1" applyAlignment="1">
      <alignment horizontal="right" vertical="center" indent="1"/>
    </xf>
    <xf numFmtId="174" fontId="8" fillId="0" borderId="0" xfId="22" applyNumberFormat="1" applyFont="1" applyAlignment="1">
      <alignment horizontal="right" vertical="center"/>
    </xf>
    <xf numFmtId="0" fontId="23" fillId="4" borderId="82" xfId="22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/>
    </xf>
    <xf numFmtId="0" fontId="23" fillId="4" borderId="60" xfId="9" applyFont="1" applyFill="1" applyBorder="1" applyAlignment="1">
      <alignment horizontal="right" vertical="center" wrapText="1"/>
    </xf>
    <xf numFmtId="0" fontId="23" fillId="4" borderId="33" xfId="0" applyFont="1" applyFill="1" applyBorder="1" applyAlignment="1">
      <alignment horizontal="right" vertical="center"/>
    </xf>
    <xf numFmtId="0" fontId="23" fillId="4" borderId="43" xfId="0" applyFont="1" applyFill="1" applyBorder="1" applyAlignment="1">
      <alignment horizontal="left" vertical="center" wrapText="1" indent="1"/>
    </xf>
    <xf numFmtId="0" fontId="23" fillId="4" borderId="45" xfId="0" applyFont="1" applyFill="1" applyBorder="1" applyAlignment="1">
      <alignment horizontal="center" vertical="center"/>
    </xf>
    <xf numFmtId="0" fontId="6" fillId="0" borderId="0" xfId="23"/>
    <xf numFmtId="3" fontId="5" fillId="0" borderId="0" xfId="23" applyNumberFormat="1" applyFont="1" applyAlignment="1">
      <alignment vertical="center" wrapText="1"/>
    </xf>
    <xf numFmtId="3" fontId="5" fillId="0" borderId="0" xfId="23" applyNumberFormat="1" applyFont="1" applyAlignment="1">
      <alignment horizontal="right" vertical="center" wrapText="1"/>
    </xf>
    <xf numFmtId="3" fontId="9" fillId="0" borderId="0" xfId="23" applyNumberFormat="1" applyFont="1" applyAlignment="1">
      <alignment horizontal="right" vertical="center" wrapText="1"/>
    </xf>
    <xf numFmtId="0" fontId="9" fillId="0" borderId="0" xfId="23" applyFont="1"/>
    <xf numFmtId="0" fontId="9" fillId="2" borderId="0" xfId="23" applyFont="1" applyFill="1"/>
    <xf numFmtId="0" fontId="6" fillId="2" borderId="0" xfId="23" applyFill="1"/>
    <xf numFmtId="3" fontId="9" fillId="0" borderId="0" xfId="23" applyNumberFormat="1" applyFont="1"/>
    <xf numFmtId="3" fontId="9" fillId="2" borderId="0" xfId="23" applyNumberFormat="1" applyFont="1" applyFill="1" applyAlignment="1">
      <alignment horizontal="right" vertical="center" wrapText="1"/>
    </xf>
    <xf numFmtId="0" fontId="6" fillId="2" borderId="0" xfId="23" applyFill="1" applyAlignment="1">
      <alignment vertical="center"/>
    </xf>
    <xf numFmtId="2" fontId="8" fillId="3" borderId="0" xfId="5" applyNumberFormat="1" applyFont="1" applyFill="1" applyAlignment="1">
      <alignment vertical="center"/>
    </xf>
    <xf numFmtId="0" fontId="6" fillId="0" borderId="0" xfId="23" applyAlignment="1">
      <alignment vertical="center"/>
    </xf>
    <xf numFmtId="0" fontId="5" fillId="0" borderId="0" xfId="23" applyFont="1" applyAlignment="1">
      <alignment horizontal="center" vertical="center" wrapText="1"/>
    </xf>
    <xf numFmtId="0" fontId="5" fillId="0" borderId="0" xfId="23" applyFont="1" applyAlignment="1">
      <alignment horizontal="right" vertical="center" wrapText="1"/>
    </xf>
    <xf numFmtId="0" fontId="9" fillId="0" borderId="0" xfId="23" applyFont="1" applyAlignment="1">
      <alignment horizontal="right" vertical="center" wrapText="1"/>
    </xf>
    <xf numFmtId="0" fontId="9" fillId="0" borderId="0" xfId="23" applyFont="1" applyAlignment="1">
      <alignment horizontal="center" vertical="center"/>
    </xf>
    <xf numFmtId="3" fontId="7" fillId="0" borderId="0" xfId="23" applyNumberFormat="1" applyFont="1" applyAlignment="1">
      <alignment horizontal="right" vertical="center"/>
    </xf>
    <xf numFmtId="3" fontId="9" fillId="0" borderId="0" xfId="23" applyNumberFormat="1" applyFont="1" applyAlignment="1">
      <alignment vertical="center"/>
    </xf>
    <xf numFmtId="3" fontId="10" fillId="0" borderId="0" xfId="23" applyNumberFormat="1" applyFont="1" applyAlignment="1">
      <alignment horizontal="right" vertical="center"/>
    </xf>
    <xf numFmtId="168" fontId="10" fillId="0" borderId="0" xfId="23" applyNumberFormat="1" applyFont="1" applyAlignment="1">
      <alignment horizontal="right" vertical="center"/>
    </xf>
    <xf numFmtId="3" fontId="9" fillId="0" borderId="0" xfId="23" applyNumberFormat="1" applyFont="1" applyAlignment="1">
      <alignment vertical="center" wrapText="1"/>
    </xf>
    <xf numFmtId="0" fontId="5" fillId="2" borderId="0" xfId="23" applyFont="1" applyFill="1"/>
    <xf numFmtId="3" fontId="5" fillId="2" borderId="0" xfId="23" applyNumberFormat="1" applyFont="1" applyFill="1" applyAlignment="1">
      <alignment vertical="center" wrapText="1"/>
    </xf>
    <xf numFmtId="168" fontId="9" fillId="0" borderId="0" xfId="23" applyNumberFormat="1" applyFont="1" applyAlignment="1">
      <alignment horizontal="right" vertical="center" wrapText="1"/>
    </xf>
    <xf numFmtId="3" fontId="9" fillId="3" borderId="0" xfId="23" applyNumberFormat="1" applyFont="1" applyFill="1" applyAlignment="1">
      <alignment vertical="center"/>
    </xf>
    <xf numFmtId="2" fontId="8" fillId="3" borderId="0" xfId="5" applyNumberFormat="1" applyFont="1" applyFill="1" applyAlignment="1">
      <alignment vertical="top"/>
    </xf>
    <xf numFmtId="2" fontId="8" fillId="3" borderId="0" xfId="5" applyNumberFormat="1" applyFont="1" applyFill="1" applyAlignment="1">
      <alignment vertical="top" wrapText="1"/>
    </xf>
    <xf numFmtId="3" fontId="5" fillId="0" borderId="0" xfId="23" applyNumberFormat="1" applyFont="1" applyAlignment="1">
      <alignment horizontal="right" vertical="center" indent="1"/>
    </xf>
    <xf numFmtId="3" fontId="9" fillId="2" borderId="0" xfId="23" applyNumberFormat="1" applyFont="1" applyFill="1" applyAlignment="1">
      <alignment vertical="center" wrapText="1"/>
    </xf>
    <xf numFmtId="0" fontId="9" fillId="0" borderId="0" xfId="23" applyFont="1" applyAlignment="1">
      <alignment vertical="center" wrapText="1"/>
    </xf>
    <xf numFmtId="3" fontId="5" fillId="0" borderId="0" xfId="23" applyNumberFormat="1" applyFont="1"/>
    <xf numFmtId="0" fontId="5" fillId="0" borderId="0" xfId="23" applyFont="1"/>
    <xf numFmtId="3" fontId="9" fillId="2" borderId="0" xfId="23" applyNumberFormat="1" applyFont="1" applyFill="1"/>
    <xf numFmtId="3" fontId="23" fillId="4" borderId="2" xfId="23" applyNumberFormat="1" applyFont="1" applyFill="1" applyBorder="1" applyAlignment="1">
      <alignment horizontal="right" vertical="center" wrapText="1"/>
    </xf>
    <xf numFmtId="3" fontId="23" fillId="4" borderId="1" xfId="23" applyNumberFormat="1" applyFont="1" applyFill="1" applyBorder="1" applyAlignment="1">
      <alignment horizontal="right" vertical="center" wrapText="1"/>
    </xf>
    <xf numFmtId="0" fontId="23" fillId="4" borderId="1" xfId="23" applyFont="1" applyFill="1" applyBorder="1" applyAlignment="1">
      <alignment horizontal="right" vertical="center" wrapText="1"/>
    </xf>
    <xf numFmtId="0" fontId="23" fillId="4" borderId="41" xfId="23" applyFont="1" applyFill="1" applyBorder="1" applyAlignment="1">
      <alignment horizontal="right" vertical="center" wrapText="1"/>
    </xf>
    <xf numFmtId="3" fontId="23" fillId="4" borderId="28" xfId="23" applyNumberFormat="1" applyFont="1" applyFill="1" applyBorder="1" applyAlignment="1">
      <alignment horizontal="right" vertical="center" wrapText="1"/>
    </xf>
    <xf numFmtId="0" fontId="23" fillId="4" borderId="28" xfId="23" applyFont="1" applyFill="1" applyBorder="1" applyAlignment="1">
      <alignment horizontal="right" vertical="center" wrapText="1"/>
    </xf>
    <xf numFmtId="49" fontId="23" fillId="4" borderId="28" xfId="23" applyNumberFormat="1" applyFont="1" applyFill="1" applyBorder="1" applyAlignment="1">
      <alignment horizontal="right" vertical="center" wrapText="1"/>
    </xf>
    <xf numFmtId="3" fontId="23" fillId="4" borderId="82" xfId="23" applyNumberFormat="1" applyFont="1" applyFill="1" applyBorder="1" applyAlignment="1">
      <alignment horizontal="right" vertical="center" wrapText="1"/>
    </xf>
    <xf numFmtId="0" fontId="23" fillId="4" borderId="82" xfId="23" applyFont="1" applyFill="1" applyBorder="1" applyAlignment="1">
      <alignment horizontal="right" vertical="center" wrapText="1"/>
    </xf>
    <xf numFmtId="3" fontId="23" fillId="4" borderId="46" xfId="23" applyNumberFormat="1" applyFont="1" applyFill="1" applyBorder="1" applyAlignment="1">
      <alignment horizontal="center" vertical="center" wrapText="1"/>
    </xf>
    <xf numFmtId="0" fontId="23" fillId="4" borderId="50" xfId="23" applyFont="1" applyFill="1" applyBorder="1" applyAlignment="1">
      <alignment vertical="center" wrapText="1"/>
    </xf>
    <xf numFmtId="0" fontId="23" fillId="4" borderId="46" xfId="23" applyFont="1" applyFill="1" applyBorder="1" applyAlignment="1">
      <alignment vertical="center" wrapText="1"/>
    </xf>
    <xf numFmtId="0" fontId="23" fillId="4" borderId="50" xfId="23" applyFont="1" applyFill="1" applyBorder="1" applyAlignment="1">
      <alignment horizontal="right" vertical="center" wrapText="1"/>
    </xf>
    <xf numFmtId="0" fontId="28" fillId="4" borderId="50" xfId="23" applyFont="1" applyFill="1" applyBorder="1" applyAlignment="1">
      <alignment horizontal="right" vertical="center" wrapText="1"/>
    </xf>
    <xf numFmtId="0" fontId="23" fillId="4" borderId="46" xfId="23" applyFont="1" applyFill="1" applyBorder="1" applyAlignment="1">
      <alignment horizontal="right" vertical="center" wrapText="1"/>
    </xf>
    <xf numFmtId="3" fontId="23" fillId="4" borderId="50" xfId="23" applyNumberFormat="1" applyFont="1" applyFill="1" applyBorder="1" applyAlignment="1">
      <alignment horizontal="right" vertical="center" wrapText="1"/>
    </xf>
    <xf numFmtId="0" fontId="9" fillId="2" borderId="83" xfId="23" applyFont="1" applyFill="1" applyBorder="1" applyAlignment="1">
      <alignment vertical="center"/>
    </xf>
    <xf numFmtId="3" fontId="9" fillId="2" borderId="84" xfId="23" applyNumberFormat="1" applyFont="1" applyFill="1" applyBorder="1" applyAlignment="1">
      <alignment horizontal="right" vertical="center" wrapText="1"/>
    </xf>
    <xf numFmtId="0" fontId="6" fillId="2" borderId="84" xfId="23" applyFill="1" applyBorder="1" applyAlignment="1">
      <alignment vertical="center"/>
    </xf>
    <xf numFmtId="0" fontId="6" fillId="2" borderId="85" xfId="23" applyFill="1" applyBorder="1" applyAlignment="1">
      <alignment vertical="center"/>
    </xf>
    <xf numFmtId="3" fontId="5" fillId="0" borderId="21" xfId="23" applyNumberFormat="1" applyFont="1" applyBorder="1" applyAlignment="1">
      <alignment vertical="center" wrapText="1"/>
    </xf>
    <xf numFmtId="3" fontId="9" fillId="0" borderId="21" xfId="23" applyNumberFormat="1" applyFont="1" applyBorder="1" applyAlignment="1">
      <alignment horizontal="right" vertical="center" wrapText="1"/>
    </xf>
    <xf numFmtId="3" fontId="5" fillId="0" borderId="21" xfId="23" applyNumberFormat="1" applyFont="1" applyBorder="1" applyAlignment="1">
      <alignment horizontal="right" vertical="center" wrapText="1"/>
    </xf>
    <xf numFmtId="3" fontId="10" fillId="0" borderId="21" xfId="23" applyNumberFormat="1" applyFont="1" applyBorder="1" applyAlignment="1">
      <alignment horizontal="right" vertical="center"/>
    </xf>
    <xf numFmtId="3" fontId="9" fillId="0" borderId="21" xfId="23" applyNumberFormat="1" applyFont="1" applyBorder="1" applyAlignment="1">
      <alignment vertical="center"/>
    </xf>
    <xf numFmtId="0" fontId="6" fillId="0" borderId="21" xfId="23" applyBorder="1"/>
    <xf numFmtId="168" fontId="9" fillId="0" borderId="21" xfId="23" applyNumberFormat="1" applyFont="1" applyBorder="1" applyAlignment="1">
      <alignment horizontal="right" vertical="center" wrapText="1"/>
    </xf>
    <xf numFmtId="3" fontId="9" fillId="2" borderId="21" xfId="23" applyNumberFormat="1" applyFont="1" applyFill="1" applyBorder="1" applyAlignment="1">
      <alignment vertical="center" wrapText="1"/>
    </xf>
    <xf numFmtId="0" fontId="9" fillId="0" borderId="21" xfId="23" applyFont="1" applyBorder="1" applyAlignment="1">
      <alignment vertical="center" wrapText="1"/>
    </xf>
    <xf numFmtId="0" fontId="9" fillId="0" borderId="21" xfId="23" applyFont="1" applyBorder="1" applyAlignment="1">
      <alignment horizontal="right" vertical="center" wrapText="1"/>
    </xf>
    <xf numFmtId="0" fontId="6" fillId="2" borderId="21" xfId="23" applyFill="1" applyBorder="1"/>
    <xf numFmtId="3" fontId="9" fillId="0" borderId="21" xfId="23" applyNumberFormat="1" applyFont="1" applyBorder="1" applyAlignment="1">
      <alignment vertical="center" wrapText="1"/>
    </xf>
    <xf numFmtId="3" fontId="9" fillId="2" borderId="21" xfId="23" applyNumberFormat="1" applyFont="1" applyFill="1" applyBorder="1"/>
    <xf numFmtId="3" fontId="9" fillId="0" borderId="21" xfId="23" applyNumberFormat="1" applyFont="1" applyBorder="1"/>
    <xf numFmtId="3" fontId="5" fillId="0" borderId="21" xfId="23" applyNumberFormat="1" applyFont="1" applyBorder="1"/>
    <xf numFmtId="3" fontId="5" fillId="0" borderId="61" xfId="23" applyNumberFormat="1" applyFont="1" applyBorder="1" applyAlignment="1">
      <alignment horizontal="left" vertical="center" indent="1"/>
    </xf>
    <xf numFmtId="3" fontId="9" fillId="3" borderId="15" xfId="23" applyNumberFormat="1" applyFont="1" applyFill="1" applyBorder="1" applyAlignment="1">
      <alignment horizontal="left" vertical="center" indent="1"/>
    </xf>
    <xf numFmtId="3" fontId="9" fillId="3" borderId="23" xfId="23" applyNumberFormat="1" applyFont="1" applyFill="1" applyBorder="1" applyAlignment="1">
      <alignment horizontal="left" vertical="center" indent="1"/>
    </xf>
    <xf numFmtId="3" fontId="5" fillId="0" borderId="48" xfId="23" applyNumberFormat="1" applyFont="1" applyBorder="1" applyAlignment="1">
      <alignment horizontal="left" vertical="center" indent="1"/>
    </xf>
    <xf numFmtId="3" fontId="5" fillId="2" borderId="21" xfId="23" applyNumberFormat="1" applyFont="1" applyFill="1" applyBorder="1" applyAlignment="1">
      <alignment vertical="center" wrapText="1"/>
    </xf>
    <xf numFmtId="3" fontId="5" fillId="0" borderId="21" xfId="23" applyNumberFormat="1" applyFont="1" applyBorder="1" applyAlignment="1">
      <alignment horizontal="right" vertical="center" indent="1"/>
    </xf>
    <xf numFmtId="3" fontId="5" fillId="0" borderId="15" xfId="23" applyNumberFormat="1" applyFont="1" applyBorder="1" applyAlignment="1">
      <alignment horizontal="left" vertical="center" indent="1"/>
    </xf>
    <xf numFmtId="0" fontId="4" fillId="3" borderId="0" xfId="16" applyFont="1" applyFill="1"/>
    <xf numFmtId="0" fontId="23" fillId="11" borderId="38" xfId="16" applyFont="1" applyFill="1" applyBorder="1" applyAlignment="1">
      <alignment horizontal="right" vertical="center"/>
    </xf>
    <xf numFmtId="0" fontId="8" fillId="12" borderId="5" xfId="16" applyFont="1" applyFill="1" applyBorder="1" applyAlignment="1">
      <alignment horizontal="left" vertical="center"/>
    </xf>
    <xf numFmtId="3" fontId="8" fillId="3" borderId="0" xfId="16" applyNumberFormat="1" applyFont="1" applyFill="1" applyAlignment="1">
      <alignment horizontal="right" vertical="center"/>
    </xf>
    <xf numFmtId="174" fontId="8" fillId="3" borderId="0" xfId="16" applyNumberFormat="1" applyFont="1" applyFill="1" applyAlignment="1">
      <alignment horizontal="right" vertical="center"/>
    </xf>
    <xf numFmtId="0" fontId="4" fillId="3" borderId="5" xfId="16" applyFont="1" applyFill="1" applyBorder="1" applyAlignment="1">
      <alignment horizontal="left" vertical="center" indent="1"/>
    </xf>
    <xf numFmtId="3" fontId="4" fillId="3" borderId="0" xfId="16" applyNumberFormat="1" applyFont="1" applyFill="1" applyAlignment="1">
      <alignment horizontal="right" vertical="center"/>
    </xf>
    <xf numFmtId="174" fontId="4" fillId="3" borderId="0" xfId="16" applyNumberFormat="1" applyFont="1" applyFill="1" applyAlignment="1">
      <alignment horizontal="right" vertical="center"/>
    </xf>
    <xf numFmtId="0" fontId="4" fillId="3" borderId="4" xfId="16" applyFont="1" applyFill="1" applyBorder="1" applyAlignment="1">
      <alignment horizontal="left" vertical="center" indent="1"/>
    </xf>
    <xf numFmtId="3" fontId="4" fillId="3" borderId="1" xfId="16" applyNumberFormat="1" applyFont="1" applyFill="1" applyBorder="1" applyAlignment="1">
      <alignment horizontal="right" vertical="center"/>
    </xf>
    <xf numFmtId="174" fontId="4" fillId="3" borderId="1" xfId="16" applyNumberFormat="1" applyFont="1" applyFill="1" applyBorder="1" applyAlignment="1">
      <alignment horizontal="right" vertical="center"/>
    </xf>
    <xf numFmtId="2" fontId="8" fillId="3" borderId="2" xfId="24" applyNumberFormat="1" applyFont="1" applyFill="1" applyBorder="1" applyAlignment="1">
      <alignment vertical="top" wrapText="1"/>
    </xf>
    <xf numFmtId="0" fontId="23" fillId="11" borderId="1" xfId="0" applyFont="1" applyFill="1" applyBorder="1" applyAlignment="1">
      <alignment horizontal="right" vertical="center"/>
    </xf>
    <xf numFmtId="0" fontId="8" fillId="12" borderId="5" xfId="0" applyFont="1" applyFill="1" applyBorder="1" applyAlignment="1">
      <alignment horizontal="left" vertical="center"/>
    </xf>
    <xf numFmtId="174" fontId="8" fillId="12" borderId="0" xfId="0" applyNumberFormat="1" applyFont="1" applyFill="1" applyAlignment="1">
      <alignment horizontal="right" vertical="center"/>
    </xf>
    <xf numFmtId="174" fontId="8" fillId="3" borderId="0" xfId="0" applyNumberFormat="1" applyFont="1" applyFill="1" applyAlignment="1">
      <alignment horizontal="right" vertical="center"/>
    </xf>
    <xf numFmtId="173" fontId="4" fillId="12" borderId="0" xfId="0" applyNumberFormat="1" applyFont="1" applyFill="1" applyAlignment="1">
      <alignment horizontal="right" vertical="center"/>
    </xf>
    <xf numFmtId="173" fontId="4" fillId="3" borderId="0" xfId="0" applyNumberFormat="1" applyFont="1" applyFill="1" applyAlignment="1">
      <alignment horizontal="right" vertical="center"/>
    </xf>
    <xf numFmtId="183" fontId="0" fillId="0" borderId="0" xfId="20" applyNumberFormat="1" applyFont="1"/>
    <xf numFmtId="3" fontId="0" fillId="0" borderId="0" xfId="0" applyNumberFormat="1"/>
    <xf numFmtId="174" fontId="0" fillId="0" borderId="0" xfId="0" applyNumberFormat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right" vertical="center"/>
    </xf>
    <xf numFmtId="0" fontId="4" fillId="0" borderId="4" xfId="0" applyFont="1" applyBorder="1"/>
    <xf numFmtId="2" fontId="8" fillId="3" borderId="1" xfId="24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right" vertical="center"/>
    </xf>
    <xf numFmtId="17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/>
    </xf>
    <xf numFmtId="2" fontId="8" fillId="3" borderId="0" xfId="24" applyNumberFormat="1" applyFont="1" applyFill="1" applyAlignment="1">
      <alignment vertical="top" wrapText="1"/>
    </xf>
    <xf numFmtId="0" fontId="5" fillId="3" borderId="0" xfId="0" applyFont="1" applyFill="1" applyAlignment="1">
      <alignment vertical="top"/>
    </xf>
    <xf numFmtId="0" fontId="23" fillId="4" borderId="2" xfId="26" applyFont="1" applyFill="1" applyBorder="1" applyAlignment="1">
      <alignment horizontal="center" vertical="center" wrapText="1"/>
    </xf>
    <xf numFmtId="0" fontId="0" fillId="3" borderId="0" xfId="0" applyFill="1"/>
    <xf numFmtId="0" fontId="23" fillId="4" borderId="1" xfId="26" applyFont="1" applyFill="1" applyBorder="1" applyAlignment="1">
      <alignment horizontal="right" vertical="center" wrapText="1"/>
    </xf>
    <xf numFmtId="0" fontId="8" fillId="0" borderId="5" xfId="25" applyFont="1" applyBorder="1" applyAlignment="1">
      <alignment horizontal="left" vertical="center"/>
    </xf>
    <xf numFmtId="3" fontId="8" fillId="0" borderId="0" xfId="25" applyNumberFormat="1" applyFont="1" applyAlignment="1">
      <alignment horizontal="right" vertical="center"/>
    </xf>
    <xf numFmtId="3" fontId="8" fillId="3" borderId="0" xfId="25" applyNumberFormat="1" applyFont="1" applyFill="1" applyAlignment="1">
      <alignment horizontal="right" vertical="center"/>
    </xf>
    <xf numFmtId="174" fontId="8" fillId="3" borderId="0" xfId="25" applyNumberFormat="1" applyFont="1" applyFill="1" applyAlignment="1">
      <alignment horizontal="right" vertical="center"/>
    </xf>
    <xf numFmtId="0" fontId="8" fillId="0" borderId="5" xfId="25" applyFont="1" applyBorder="1" applyAlignment="1">
      <alignment horizontal="left" vertical="center" wrapText="1"/>
    </xf>
    <xf numFmtId="3" fontId="8" fillId="0" borderId="0" xfId="27" applyNumberFormat="1" applyFont="1" applyAlignment="1">
      <alignment horizontal="right" vertical="center"/>
    </xf>
    <xf numFmtId="3" fontId="8" fillId="3" borderId="0" xfId="27" applyNumberFormat="1" applyFont="1" applyFill="1" applyAlignment="1">
      <alignment horizontal="right" vertical="center"/>
    </xf>
    <xf numFmtId="174" fontId="8" fillId="3" borderId="0" xfId="27" applyNumberFormat="1" applyFont="1" applyFill="1" applyAlignment="1">
      <alignment horizontal="right" vertical="center"/>
    </xf>
    <xf numFmtId="184" fontId="8" fillId="3" borderId="0" xfId="20" applyNumberFormat="1" applyFont="1" applyFill="1" applyAlignment="1">
      <alignment horizontal="right" vertical="center"/>
    </xf>
    <xf numFmtId="0" fontId="4" fillId="0" borderId="5" xfId="0" applyFont="1" applyBorder="1" applyAlignment="1">
      <alignment horizontal="left" indent="1"/>
    </xf>
    <xf numFmtId="3" fontId="4" fillId="0" borderId="0" xfId="25" applyNumberFormat="1" applyFont="1" applyAlignment="1">
      <alignment horizontal="right" vertical="center"/>
    </xf>
    <xf numFmtId="174" fontId="4" fillId="3" borderId="0" xfId="0" applyNumberFormat="1" applyFont="1" applyFill="1" applyAlignment="1">
      <alignment horizontal="right" vertical="center"/>
    </xf>
    <xf numFmtId="3" fontId="4" fillId="3" borderId="0" xfId="25" applyNumberFormat="1" applyFont="1" applyFill="1" applyAlignment="1">
      <alignment horizontal="right" vertical="center"/>
    </xf>
    <xf numFmtId="174" fontId="4" fillId="3" borderId="0" xfId="27" applyNumberFormat="1" applyFont="1" applyFill="1" applyAlignment="1">
      <alignment horizontal="right" vertical="center"/>
    </xf>
    <xf numFmtId="173" fontId="18" fillId="3" borderId="0" xfId="0" applyNumberFormat="1" applyFont="1" applyFill="1"/>
    <xf numFmtId="3" fontId="4" fillId="3" borderId="0" xfId="27" applyNumberFormat="1" applyFont="1" applyFill="1" applyAlignment="1">
      <alignment horizontal="right" vertical="center"/>
    </xf>
    <xf numFmtId="0" fontId="5" fillId="3" borderId="0" xfId="26" applyFont="1" applyFill="1" applyAlignment="1">
      <alignment vertical="center" wrapText="1"/>
    </xf>
    <xf numFmtId="0" fontId="4" fillId="0" borderId="5" xfId="0" applyFont="1" applyBorder="1" applyAlignment="1">
      <alignment horizontal="left" wrapText="1" indent="1"/>
    </xf>
    <xf numFmtId="3" fontId="4" fillId="3" borderId="0" xfId="0" applyNumberFormat="1" applyFont="1" applyFill="1" applyAlignment="1">
      <alignment horizontal="right"/>
    </xf>
    <xf numFmtId="173" fontId="18" fillId="0" borderId="0" xfId="0" applyNumberFormat="1" applyFont="1"/>
    <xf numFmtId="0" fontId="4" fillId="0" borderId="0" xfId="0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1" fillId="0" borderId="0" xfId="16"/>
    <xf numFmtId="0" fontId="23" fillId="4" borderId="2" xfId="16" applyFont="1" applyFill="1" applyBorder="1" applyAlignment="1">
      <alignment vertical="center"/>
    </xf>
    <xf numFmtId="0" fontId="23" fillId="4" borderId="2" xfId="16" applyFont="1" applyFill="1" applyBorder="1" applyAlignment="1">
      <alignment horizontal="center" vertical="center"/>
    </xf>
    <xf numFmtId="0" fontId="23" fillId="4" borderId="1" xfId="16" applyFont="1" applyFill="1" applyBorder="1" applyAlignment="1">
      <alignment horizontal="center"/>
    </xf>
    <xf numFmtId="0" fontId="5" fillId="0" borderId="5" xfId="16" applyFont="1" applyBorder="1" applyAlignment="1">
      <alignment horizontal="left"/>
    </xf>
    <xf numFmtId="3" fontId="5" fillId="0" borderId="0" xfId="16" applyNumberFormat="1" applyFont="1" applyAlignment="1">
      <alignment horizontal="right" vertical="center"/>
    </xf>
    <xf numFmtId="174" fontId="5" fillId="3" borderId="0" xfId="16" applyNumberFormat="1" applyFont="1" applyFill="1" applyAlignment="1">
      <alignment horizontal="right" vertical="center"/>
    </xf>
    <xf numFmtId="3" fontId="5" fillId="3" borderId="0" xfId="16" applyNumberFormat="1" applyFont="1" applyFill="1" applyAlignment="1">
      <alignment horizontal="right" vertical="center"/>
    </xf>
    <xf numFmtId="0" fontId="9" fillId="0" borderId="5" xfId="16" applyFont="1" applyBorder="1"/>
    <xf numFmtId="3" fontId="9" fillId="0" borderId="0" xfId="16" applyNumberFormat="1" applyFont="1" applyAlignment="1">
      <alignment horizontal="right" vertical="center"/>
    </xf>
    <xf numFmtId="174" fontId="9" fillId="3" borderId="0" xfId="16" applyNumberFormat="1" applyFont="1" applyFill="1" applyAlignment="1">
      <alignment horizontal="right" vertical="center"/>
    </xf>
    <xf numFmtId="3" fontId="9" fillId="3" borderId="0" xfId="16" applyNumberFormat="1" applyFont="1" applyFill="1" applyAlignment="1">
      <alignment horizontal="right" vertical="center"/>
    </xf>
    <xf numFmtId="0" fontId="9" fillId="0" borderId="4" xfId="16" applyFont="1" applyBorder="1"/>
    <xf numFmtId="3" fontId="9" fillId="0" borderId="1" xfId="16" applyNumberFormat="1" applyFont="1" applyBorder="1" applyAlignment="1">
      <alignment horizontal="right" vertical="center"/>
    </xf>
    <xf numFmtId="174" fontId="9" fillId="3" borderId="1" xfId="16" applyNumberFormat="1" applyFont="1" applyFill="1" applyBorder="1" applyAlignment="1">
      <alignment horizontal="right" vertical="center"/>
    </xf>
    <xf numFmtId="3" fontId="9" fillId="3" borderId="1" xfId="16" applyNumberFormat="1" applyFont="1" applyFill="1" applyBorder="1" applyAlignment="1">
      <alignment horizontal="right" vertical="center"/>
    </xf>
    <xf numFmtId="0" fontId="34" fillId="0" borderId="0" xfId="16" applyFont="1" applyAlignment="1">
      <alignment vertical="top"/>
    </xf>
    <xf numFmtId="0" fontId="35" fillId="0" borderId="0" xfId="16" applyFont="1"/>
    <xf numFmtId="3" fontId="35" fillId="0" borderId="0" xfId="16" applyNumberFormat="1" applyFont="1"/>
    <xf numFmtId="0" fontId="8" fillId="0" borderId="0" xfId="16" applyFont="1"/>
    <xf numFmtId="3" fontId="1" fillId="0" borderId="0" xfId="16" applyNumberFormat="1"/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/>
    </xf>
    <xf numFmtId="0" fontId="23" fillId="4" borderId="88" xfId="2" applyFont="1" applyFill="1" applyBorder="1" applyAlignment="1">
      <alignment horizontal="right" vertical="center" wrapText="1"/>
    </xf>
    <xf numFmtId="0" fontId="23" fillId="4" borderId="88" xfId="0" applyFont="1" applyFill="1" applyBorder="1" applyAlignment="1">
      <alignment horizontal="right" vertical="center"/>
    </xf>
    <xf numFmtId="0" fontId="23" fillId="4" borderId="89" xfId="0" applyFont="1" applyFill="1" applyBorder="1" applyAlignment="1">
      <alignment horizontal="right" vertical="center"/>
    </xf>
    <xf numFmtId="0" fontId="5" fillId="3" borderId="13" xfId="0" applyFont="1" applyFill="1" applyBorder="1" applyAlignment="1">
      <alignment horizontal="left" vertical="center" wrapText="1" indent="1"/>
    </xf>
    <xf numFmtId="3" fontId="5" fillId="3" borderId="0" xfId="19" applyNumberFormat="1" applyFont="1" applyFill="1" applyAlignment="1">
      <alignment horizontal="right" vertical="center" wrapText="1"/>
    </xf>
    <xf numFmtId="174" fontId="5" fillId="3" borderId="0" xfId="19" applyNumberFormat="1" applyFont="1" applyFill="1" applyAlignment="1">
      <alignment horizontal="right" vertical="center" wrapText="1"/>
    </xf>
    <xf numFmtId="0" fontId="5" fillId="3" borderId="0" xfId="0" applyFont="1" applyFill="1"/>
    <xf numFmtId="3" fontId="9" fillId="3" borderId="0" xfId="19" applyNumberFormat="1" applyFont="1" applyFill="1" applyAlignment="1">
      <alignment horizontal="right" vertical="center" wrapText="1"/>
    </xf>
    <xf numFmtId="174" fontId="9" fillId="3" borderId="0" xfId="19" applyNumberFormat="1" applyFont="1" applyFill="1" applyAlignment="1">
      <alignment horizontal="right" vertical="center" wrapText="1"/>
    </xf>
    <xf numFmtId="3" fontId="9" fillId="0" borderId="0" xfId="19" applyNumberFormat="1" applyFont="1" applyAlignment="1">
      <alignment horizontal="right" vertical="center" wrapText="1"/>
    </xf>
    <xf numFmtId="174" fontId="9" fillId="0" borderId="0" xfId="19" applyNumberFormat="1" applyFont="1" applyAlignment="1">
      <alignment horizontal="right" vertical="center" wrapText="1"/>
    </xf>
    <xf numFmtId="3" fontId="9" fillId="3" borderId="0" xfId="0" applyNumberFormat="1" applyFont="1" applyFill="1"/>
    <xf numFmtId="3" fontId="9" fillId="3" borderId="0" xfId="0" applyNumberFormat="1" applyFont="1" applyFill="1" applyAlignment="1">
      <alignment horizontal="right" vertical="center"/>
    </xf>
    <xf numFmtId="168" fontId="9" fillId="3" borderId="0" xfId="19" applyNumberFormat="1" applyFont="1" applyFill="1" applyAlignment="1">
      <alignment horizontal="right" vertical="center" wrapText="1"/>
    </xf>
    <xf numFmtId="3" fontId="9" fillId="3" borderId="0" xfId="0" applyNumberFormat="1" applyFont="1" applyFill="1" applyAlignment="1">
      <alignment horizontal="right"/>
    </xf>
    <xf numFmtId="3" fontId="9" fillId="3" borderId="14" xfId="19" applyNumberFormat="1" applyFont="1" applyFill="1" applyBorder="1" applyAlignment="1">
      <alignment horizontal="right" vertical="center" wrapText="1"/>
    </xf>
    <xf numFmtId="0" fontId="9" fillId="3" borderId="90" xfId="0" applyFont="1" applyFill="1" applyBorder="1" applyAlignment="1">
      <alignment horizontal="left" vertical="center" wrapText="1" indent="1"/>
    </xf>
    <xf numFmtId="3" fontId="9" fillId="3" borderId="91" xfId="19" applyNumberFormat="1" applyFont="1" applyFill="1" applyBorder="1" applyAlignment="1">
      <alignment horizontal="right" vertical="center" wrapText="1"/>
    </xf>
    <xf numFmtId="174" fontId="9" fillId="3" borderId="17" xfId="19" applyNumberFormat="1" applyFont="1" applyFill="1" applyBorder="1" applyAlignment="1">
      <alignment horizontal="right" vertical="center" wrapText="1"/>
    </xf>
    <xf numFmtId="3" fontId="9" fillId="3" borderId="17" xfId="19" applyNumberFormat="1" applyFont="1" applyFill="1" applyBorder="1" applyAlignment="1">
      <alignment horizontal="right" vertical="center" wrapText="1"/>
    </xf>
    <xf numFmtId="3" fontId="9" fillId="0" borderId="17" xfId="19" applyNumberFormat="1" applyFont="1" applyBorder="1" applyAlignment="1">
      <alignment horizontal="right" vertical="center" wrapText="1"/>
    </xf>
    <xf numFmtId="0" fontId="5" fillId="3" borderId="0" xfId="0" applyFont="1" applyFill="1" applyAlignment="1">
      <alignment horizontal="left" vertical="top"/>
    </xf>
    <xf numFmtId="174" fontId="9" fillId="3" borderId="0" xfId="0" applyNumberFormat="1" applyFont="1" applyFill="1"/>
    <xf numFmtId="0" fontId="9" fillId="3" borderId="0" xfId="0" applyFont="1" applyFill="1" applyAlignment="1">
      <alignment vertical="center"/>
    </xf>
    <xf numFmtId="0" fontId="36" fillId="3" borderId="0" xfId="0" applyFont="1" applyFill="1"/>
    <xf numFmtId="0" fontId="11" fillId="3" borderId="0" xfId="0" applyFont="1" applyFill="1" applyAlignment="1">
      <alignment horizontal="right"/>
    </xf>
    <xf numFmtId="0" fontId="23" fillId="4" borderId="38" xfId="2" applyFont="1" applyFill="1" applyBorder="1" applyAlignment="1">
      <alignment horizontal="right" vertical="center" wrapText="1"/>
    </xf>
    <xf numFmtId="0" fontId="23" fillId="4" borderId="38" xfId="0" applyFont="1" applyFill="1" applyBorder="1" applyAlignment="1">
      <alignment horizontal="right" vertical="center"/>
    </xf>
    <xf numFmtId="0" fontId="23" fillId="4" borderId="95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vertical="center" wrapText="1"/>
    </xf>
    <xf numFmtId="3" fontId="5" fillId="0" borderId="0" xfId="19" applyNumberFormat="1" applyFont="1" applyAlignment="1">
      <alignment horizontal="right" vertical="center" wrapText="1"/>
    </xf>
    <xf numFmtId="174" fontId="5" fillId="0" borderId="0" xfId="19" applyNumberFormat="1" applyFont="1" applyAlignment="1">
      <alignment horizontal="right" vertical="center" wrapText="1"/>
    </xf>
    <xf numFmtId="0" fontId="21" fillId="0" borderId="0" xfId="0" applyFont="1"/>
    <xf numFmtId="0" fontId="21" fillId="3" borderId="0" xfId="0" applyFont="1" applyFill="1"/>
    <xf numFmtId="0" fontId="9" fillId="3" borderId="15" xfId="0" applyFont="1" applyFill="1" applyBorder="1" applyAlignment="1">
      <alignment vertical="center" wrapText="1"/>
    </xf>
    <xf numFmtId="173" fontId="9" fillId="3" borderId="0" xfId="0" applyNumberFormat="1" applyFont="1" applyFill="1"/>
    <xf numFmtId="0" fontId="11" fillId="0" borderId="0" xfId="0" applyFont="1"/>
    <xf numFmtId="0" fontId="11" fillId="3" borderId="0" xfId="0" applyFont="1" applyFill="1"/>
    <xf numFmtId="3" fontId="11" fillId="3" borderId="0" xfId="0" applyNumberFormat="1" applyFont="1" applyFill="1"/>
    <xf numFmtId="0" fontId="9" fillId="0" borderId="15" xfId="0" applyFont="1" applyBorder="1" applyAlignment="1">
      <alignment vertical="center" wrapText="1"/>
    </xf>
    <xf numFmtId="168" fontId="9" fillId="3" borderId="0" xfId="0" applyNumberFormat="1" applyFont="1" applyFill="1" applyAlignment="1">
      <alignment horizontal="right" vertical="center"/>
    </xf>
    <xf numFmtId="0" fontId="9" fillId="3" borderId="90" xfId="0" applyFont="1" applyFill="1" applyBorder="1" applyAlignment="1">
      <alignment vertical="center" wrapText="1"/>
    </xf>
    <xf numFmtId="3" fontId="9" fillId="3" borderId="0" xfId="19" applyNumberFormat="1" applyFont="1" applyFill="1" applyAlignment="1">
      <alignment vertical="center" wrapText="1"/>
    </xf>
    <xf numFmtId="174" fontId="9" fillId="3" borderId="0" xfId="19" applyNumberFormat="1" applyFont="1" applyFill="1" applyAlignment="1">
      <alignment vertical="center" wrapText="1"/>
    </xf>
    <xf numFmtId="3" fontId="9" fillId="0" borderId="0" xfId="19" applyNumberFormat="1" applyFont="1" applyAlignment="1">
      <alignment vertical="center" wrapText="1"/>
    </xf>
    <xf numFmtId="3" fontId="9" fillId="3" borderId="0" xfId="0" applyNumberFormat="1" applyFont="1" applyFill="1" applyAlignment="1">
      <alignment vertical="center"/>
    </xf>
    <xf numFmtId="3" fontId="9" fillId="0" borderId="0" xfId="0" applyNumberFormat="1" applyFont="1" applyAlignment="1">
      <alignment vertical="center"/>
    </xf>
    <xf numFmtId="3" fontId="9" fillId="3" borderId="14" xfId="19" applyNumberFormat="1" applyFont="1" applyFill="1" applyBorder="1" applyAlignment="1">
      <alignment vertical="center" wrapText="1"/>
    </xf>
    <xf numFmtId="3" fontId="9" fillId="3" borderId="91" xfId="19" applyNumberFormat="1" applyFont="1" applyFill="1" applyBorder="1" applyAlignment="1">
      <alignment vertical="center" wrapText="1"/>
    </xf>
    <xf numFmtId="174" fontId="9" fillId="3" borderId="17" xfId="19" applyNumberFormat="1" applyFont="1" applyFill="1" applyBorder="1" applyAlignment="1">
      <alignment vertical="center" wrapText="1"/>
    </xf>
    <xf numFmtId="174" fontId="9" fillId="0" borderId="17" xfId="19" applyNumberFormat="1" applyFont="1" applyBorder="1" applyAlignment="1">
      <alignment horizontal="right" vertical="center" wrapText="1"/>
    </xf>
    <xf numFmtId="0" fontId="37" fillId="0" borderId="0" xfId="0" applyFont="1" applyAlignment="1">
      <alignment horizontal="left" wrapText="1"/>
    </xf>
    <xf numFmtId="0" fontId="37" fillId="0" borderId="0" xfId="0" applyFont="1"/>
    <xf numFmtId="0" fontId="23" fillId="4" borderId="33" xfId="2" applyFont="1" applyFill="1" applyBorder="1" applyAlignment="1">
      <alignment horizontal="right" vertical="center" wrapText="1"/>
    </xf>
    <xf numFmtId="0" fontId="23" fillId="4" borderId="98" xfId="0" applyFont="1" applyFill="1" applyBorder="1" applyAlignment="1">
      <alignment horizontal="right" vertical="center"/>
    </xf>
    <xf numFmtId="1" fontId="9" fillId="3" borderId="0" xfId="19" applyNumberFormat="1" applyFont="1" applyFill="1" applyAlignment="1">
      <alignment horizontal="right" vertical="center" wrapText="1"/>
    </xf>
    <xf numFmtId="1" fontId="9" fillId="0" borderId="0" xfId="19" applyNumberFormat="1" applyFont="1" applyAlignment="1">
      <alignment horizontal="right" vertical="center" wrapText="1"/>
    </xf>
    <xf numFmtId="0" fontId="5" fillId="3" borderId="0" xfId="0" applyFont="1" applyFill="1" applyAlignment="1">
      <alignment vertical="center"/>
    </xf>
    <xf numFmtId="173" fontId="9" fillId="0" borderId="0" xfId="0" applyNumberFormat="1" applyFont="1" applyAlignment="1">
      <alignment wrapText="1"/>
    </xf>
    <xf numFmtId="168" fontId="9" fillId="3" borderId="17" xfId="19" applyNumberFormat="1" applyFont="1" applyFill="1" applyBorder="1" applyAlignment="1">
      <alignment horizontal="right" vertical="center" wrapText="1"/>
    </xf>
    <xf numFmtId="168" fontId="9" fillId="0" borderId="17" xfId="19" applyNumberFormat="1" applyFont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0" fontId="36" fillId="0" borderId="0" xfId="0" applyFont="1"/>
    <xf numFmtId="0" fontId="11" fillId="0" borderId="0" xfId="0" applyFont="1" applyAlignment="1">
      <alignment horizontal="right"/>
    </xf>
    <xf numFmtId="0" fontId="5" fillId="0" borderId="15" xfId="0" applyFont="1" applyBorder="1" applyAlignment="1">
      <alignment vertical="center" wrapText="1"/>
    </xf>
    <xf numFmtId="3" fontId="11" fillId="0" borderId="0" xfId="0" applyNumberFormat="1" applyFont="1"/>
    <xf numFmtId="0" fontId="9" fillId="0" borderId="90" xfId="0" applyFont="1" applyBorder="1" applyAlignment="1">
      <alignment vertical="center" wrapText="1"/>
    </xf>
    <xf numFmtId="3" fontId="9" fillId="0" borderId="91" xfId="19" applyNumberFormat="1" applyFont="1" applyBorder="1" applyAlignment="1">
      <alignment horizontal="right" vertical="center" wrapText="1"/>
    </xf>
    <xf numFmtId="0" fontId="8" fillId="0" borderId="48" xfId="0" applyFont="1" applyBorder="1"/>
    <xf numFmtId="0" fontId="4" fillId="0" borderId="15" xfId="0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2" fontId="4" fillId="0" borderId="0" xfId="0" applyNumberFormat="1" applyFont="1" applyAlignment="1">
      <alignment horizontal="right"/>
    </xf>
    <xf numFmtId="0" fontId="4" fillId="0" borderId="23" xfId="0" applyFont="1" applyBorder="1"/>
    <xf numFmtId="0" fontId="4" fillId="0" borderId="21" xfId="0" applyFont="1" applyBorder="1" applyAlignment="1">
      <alignment horizontal="right"/>
    </xf>
    <xf numFmtId="3" fontId="9" fillId="3" borderId="1" xfId="19" applyNumberFormat="1" applyFont="1" applyFill="1" applyBorder="1" applyAlignment="1">
      <alignment horizontal="right" vertical="center" wrapText="1"/>
    </xf>
    <xf numFmtId="3" fontId="9" fillId="0" borderId="1" xfId="19" applyNumberFormat="1" applyFont="1" applyBorder="1" applyAlignment="1">
      <alignment horizontal="right" vertical="center" wrapText="1"/>
    </xf>
    <xf numFmtId="173" fontId="11" fillId="3" borderId="0" xfId="0" applyNumberFormat="1" applyFont="1" applyFill="1"/>
    <xf numFmtId="173" fontId="11" fillId="0" borderId="0" xfId="0" applyNumberFormat="1" applyFont="1"/>
    <xf numFmtId="0" fontId="8" fillId="0" borderId="4" xfId="25" applyFont="1" applyBorder="1" applyAlignment="1">
      <alignment horizontal="left" vertical="center"/>
    </xf>
    <xf numFmtId="3" fontId="8" fillId="0" borderId="1" xfId="27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/>
    </xf>
    <xf numFmtId="174" fontId="8" fillId="0" borderId="1" xfId="27" applyNumberFormat="1" applyFont="1" applyBorder="1" applyAlignment="1">
      <alignment horizontal="right" vertical="center"/>
    </xf>
    <xf numFmtId="0" fontId="23" fillId="4" borderId="28" xfId="14" applyFont="1" applyFill="1" applyBorder="1" applyAlignment="1">
      <alignment horizontal="right" vertical="center"/>
    </xf>
    <xf numFmtId="0" fontId="23" fillId="4" borderId="29" xfId="14" applyFont="1" applyFill="1" applyBorder="1" applyAlignment="1">
      <alignment horizontal="right" vertical="center"/>
    </xf>
    <xf numFmtId="0" fontId="3" fillId="2" borderId="0" xfId="1" applyFont="1" applyFill="1" applyAlignment="1">
      <alignment horizontal="center" vertical="center" wrapText="1"/>
    </xf>
    <xf numFmtId="0" fontId="23" fillId="4" borderId="1" xfId="1" applyFont="1" applyFill="1" applyBorder="1" applyAlignment="1">
      <alignment horizontal="center" vertical="center" wrapText="1"/>
    </xf>
    <xf numFmtId="0" fontId="23" fillId="4" borderId="2" xfId="1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2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3" fillId="4" borderId="31" xfId="1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0" fontId="23" fillId="4" borderId="32" xfId="5" applyFont="1" applyFill="1" applyBorder="1" applyAlignment="1">
      <alignment horizontal="center" vertical="center"/>
    </xf>
    <xf numFmtId="0" fontId="23" fillId="4" borderId="33" xfId="5" applyFont="1" applyFill="1" applyBorder="1" applyAlignment="1">
      <alignment horizontal="center" vertical="center"/>
    </xf>
    <xf numFmtId="0" fontId="23" fillId="4" borderId="34" xfId="5" applyFont="1" applyFill="1" applyBorder="1" applyAlignment="1">
      <alignment horizontal="center" vertical="center"/>
    </xf>
    <xf numFmtId="0" fontId="23" fillId="4" borderId="35" xfId="5" applyFont="1" applyFill="1" applyBorder="1" applyAlignment="1">
      <alignment horizontal="center" vertical="center"/>
    </xf>
    <xf numFmtId="0" fontId="23" fillId="4" borderId="36" xfId="5" applyFont="1" applyFill="1" applyBorder="1" applyAlignment="1">
      <alignment horizontal="center" vertical="center"/>
    </xf>
    <xf numFmtId="0" fontId="23" fillId="4" borderId="8" xfId="1" applyFont="1" applyFill="1" applyBorder="1" applyAlignment="1">
      <alignment horizontal="center" vertical="center" wrapText="1"/>
    </xf>
    <xf numFmtId="0" fontId="23" fillId="4" borderId="9" xfId="1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23" fillId="4" borderId="35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right" vertical="center" wrapText="1"/>
    </xf>
    <xf numFmtId="0" fontId="23" fillId="7" borderId="1" xfId="0" applyFont="1" applyFill="1" applyBorder="1" applyAlignment="1">
      <alignment horizontal="right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6" borderId="43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23" fillId="4" borderId="42" xfId="0" applyFont="1" applyFill="1" applyBorder="1" applyAlignment="1">
      <alignment horizontal="center" vertical="center" wrapText="1"/>
    </xf>
    <xf numFmtId="0" fontId="23" fillId="4" borderId="44" xfId="0" applyFont="1" applyFill="1" applyBorder="1" applyAlignment="1">
      <alignment horizontal="center" vertical="center" wrapText="1"/>
    </xf>
    <xf numFmtId="0" fontId="23" fillId="4" borderId="36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7" borderId="40" xfId="0" applyFont="1" applyFill="1" applyBorder="1" applyAlignment="1">
      <alignment horizontal="right" vertical="center" wrapText="1"/>
    </xf>
    <xf numFmtId="0" fontId="24" fillId="4" borderId="35" xfId="0" applyFont="1" applyFill="1" applyBorder="1" applyAlignment="1">
      <alignment horizontal="center" vertical="center"/>
    </xf>
    <xf numFmtId="0" fontId="24" fillId="4" borderId="36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3" fontId="23" fillId="4" borderId="19" xfId="0" applyNumberFormat="1" applyFont="1" applyFill="1" applyBorder="1" applyAlignment="1">
      <alignment horizontal="center" vertical="center" wrapText="1"/>
    </xf>
    <xf numFmtId="3" fontId="23" fillId="4" borderId="26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4" fillId="4" borderId="34" xfId="0" applyFont="1" applyFill="1" applyBorder="1" applyAlignment="1">
      <alignment horizontal="center" vertical="center"/>
    </xf>
    <xf numFmtId="0" fontId="23" fillId="4" borderId="18" xfId="8" applyFont="1" applyFill="1" applyBorder="1" applyAlignment="1">
      <alignment horizontal="right" vertical="center"/>
    </xf>
    <xf numFmtId="0" fontId="23" fillId="4" borderId="20" xfId="8" applyFont="1" applyFill="1" applyBorder="1" applyAlignment="1">
      <alignment horizontal="right" vertical="center"/>
    </xf>
    <xf numFmtId="0" fontId="3" fillId="0" borderId="1" xfId="7" applyFont="1" applyBorder="1" applyAlignment="1">
      <alignment horizontal="center" vertical="center" wrapText="1"/>
    </xf>
    <xf numFmtId="0" fontId="23" fillId="4" borderId="19" xfId="8" applyFont="1" applyFill="1" applyBorder="1" applyAlignment="1">
      <alignment horizontal="center" vertical="center"/>
    </xf>
    <xf numFmtId="0" fontId="23" fillId="4" borderId="26" xfId="8" applyFont="1" applyFill="1" applyBorder="1" applyAlignment="1">
      <alignment horizontal="center" vertical="center"/>
    </xf>
    <xf numFmtId="0" fontId="23" fillId="4" borderId="2" xfId="8" applyFont="1" applyFill="1" applyBorder="1" applyAlignment="1">
      <alignment horizontal="right" vertical="center"/>
    </xf>
    <xf numFmtId="0" fontId="23" fillId="4" borderId="1" xfId="8" applyFont="1" applyFill="1" applyBorder="1" applyAlignment="1">
      <alignment horizontal="right" vertical="center"/>
    </xf>
    <xf numFmtId="0" fontId="23" fillId="6" borderId="7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right" vertical="center" indent="1"/>
    </xf>
    <xf numFmtId="0" fontId="23" fillId="4" borderId="20" xfId="0" applyFont="1" applyFill="1" applyBorder="1" applyAlignment="1">
      <alignment horizontal="right" vertical="center" indent="1"/>
    </xf>
    <xf numFmtId="0" fontId="13" fillId="0" borderId="0" xfId="0" applyFont="1" applyAlignment="1">
      <alignment horizontal="left" vertical="center"/>
    </xf>
    <xf numFmtId="0" fontId="23" fillId="4" borderId="35" xfId="0" applyFont="1" applyFill="1" applyBorder="1" applyAlignment="1">
      <alignment horizontal="center" vertical="center"/>
    </xf>
    <xf numFmtId="0" fontId="9" fillId="0" borderId="0" xfId="8" applyFont="1" applyAlignment="1">
      <alignment horizontal="left" vertical="center" wrapText="1"/>
    </xf>
    <xf numFmtId="0" fontId="7" fillId="0" borderId="0" xfId="11" applyFont="1" applyAlignment="1">
      <alignment horizontal="left" vertical="center" wrapText="1"/>
    </xf>
    <xf numFmtId="0" fontId="5" fillId="0" borderId="0" xfId="9" applyFont="1" applyAlignment="1">
      <alignment horizontal="left" vertical="center" wrapText="1"/>
    </xf>
    <xf numFmtId="0" fontId="9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 wrapText="1"/>
    </xf>
    <xf numFmtId="0" fontId="3" fillId="3" borderId="0" xfId="0" applyFont="1" applyFill="1" applyAlignment="1">
      <alignment horizontal="center" vertical="center"/>
    </xf>
    <xf numFmtId="4" fontId="3" fillId="0" borderId="0" xfId="12" applyNumberFormat="1" applyFont="1" applyFill="1" applyBorder="1" applyAlignment="1">
      <alignment horizontal="center" vertical="center" wrapText="1"/>
    </xf>
    <xf numFmtId="0" fontId="23" fillId="4" borderId="72" xfId="2" applyFont="1" applyFill="1" applyBorder="1" applyAlignment="1">
      <alignment horizontal="center" vertical="center"/>
    </xf>
    <xf numFmtId="0" fontId="23" fillId="4" borderId="87" xfId="2" applyFont="1" applyFill="1" applyBorder="1" applyAlignment="1">
      <alignment horizontal="center" vertical="center"/>
    </xf>
    <xf numFmtId="0" fontId="23" fillId="4" borderId="81" xfId="0" applyFont="1" applyFill="1" applyBorder="1" applyAlignment="1">
      <alignment horizontal="center" vertical="center"/>
    </xf>
    <xf numFmtId="0" fontId="23" fillId="4" borderId="34" xfId="0" applyFont="1" applyFill="1" applyBorder="1" applyAlignment="1">
      <alignment horizontal="center" vertical="center"/>
    </xf>
    <xf numFmtId="0" fontId="23" fillId="4" borderId="86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4" fontId="3" fillId="3" borderId="0" xfId="12" applyNumberFormat="1" applyFont="1" applyFill="1" applyBorder="1" applyAlignment="1">
      <alignment horizontal="center" vertical="center" wrapText="1"/>
    </xf>
    <xf numFmtId="0" fontId="23" fillId="4" borderId="92" xfId="2" applyFont="1" applyFill="1" applyBorder="1" applyAlignment="1">
      <alignment horizontal="center" vertical="center"/>
    </xf>
    <xf numFmtId="0" fontId="23" fillId="4" borderId="94" xfId="2" applyFont="1" applyFill="1" applyBorder="1" applyAlignment="1">
      <alignment horizontal="center" vertical="center"/>
    </xf>
    <xf numFmtId="0" fontId="23" fillId="4" borderId="93" xfId="0" applyFont="1" applyFill="1" applyBorder="1" applyAlignment="1">
      <alignment horizontal="center" vertical="center"/>
    </xf>
    <xf numFmtId="0" fontId="23" fillId="4" borderId="96" xfId="2" applyFont="1" applyFill="1" applyBorder="1" applyAlignment="1">
      <alignment horizontal="center" vertical="center"/>
    </xf>
    <xf numFmtId="0" fontId="23" fillId="4" borderId="97" xfId="2" applyFont="1" applyFill="1" applyBorder="1" applyAlignment="1">
      <alignment horizontal="center" vertical="center"/>
    </xf>
    <xf numFmtId="0" fontId="9" fillId="0" borderId="0" xfId="0" applyFont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23" fillId="4" borderId="92" xfId="9" applyFont="1" applyFill="1" applyBorder="1" applyAlignment="1">
      <alignment horizontal="center" vertical="center" wrapText="1"/>
    </xf>
    <xf numFmtId="0" fontId="23" fillId="4" borderId="94" xfId="9" applyFont="1" applyFill="1" applyBorder="1" applyAlignment="1">
      <alignment horizontal="center" vertical="center" wrapText="1"/>
    </xf>
    <xf numFmtId="2" fontId="8" fillId="3" borderId="2" xfId="24" applyNumberFormat="1" applyFont="1" applyFill="1" applyBorder="1" applyAlignment="1">
      <alignment horizontal="left" vertical="top" wrapText="1"/>
    </xf>
    <xf numFmtId="0" fontId="18" fillId="3" borderId="1" xfId="16" applyFont="1" applyFill="1" applyBorder="1" applyAlignment="1">
      <alignment horizontal="center" vertical="center" wrapText="1"/>
    </xf>
    <xf numFmtId="0" fontId="23" fillId="11" borderId="43" xfId="16" applyFont="1" applyFill="1" applyBorder="1" applyAlignment="1">
      <alignment horizontal="center" vertical="center"/>
    </xf>
    <xf numFmtId="0" fontId="23" fillId="4" borderId="81" xfId="16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wrapText="1"/>
    </xf>
    <xf numFmtId="0" fontId="18" fillId="3" borderId="0" xfId="0" applyFont="1" applyFill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23" fillId="11" borderId="19" xfId="0" applyFont="1" applyFill="1" applyBorder="1" applyAlignment="1">
      <alignment horizontal="center" vertical="center"/>
    </xf>
    <xf numFmtId="0" fontId="23" fillId="11" borderId="79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/>
    </xf>
    <xf numFmtId="0" fontId="18" fillId="0" borderId="1" xfId="25" applyFont="1" applyBorder="1" applyAlignment="1">
      <alignment horizontal="center" vertical="center" wrapText="1"/>
    </xf>
    <xf numFmtId="0" fontId="23" fillId="13" borderId="19" xfId="25" applyFont="1" applyFill="1" applyBorder="1" applyAlignment="1">
      <alignment horizontal="center" vertical="center"/>
    </xf>
    <xf numFmtId="0" fontId="23" fillId="13" borderId="79" xfId="25" applyFont="1" applyFill="1" applyBorder="1" applyAlignment="1">
      <alignment horizontal="center" vertical="center"/>
    </xf>
    <xf numFmtId="0" fontId="23" fillId="4" borderId="35" xfId="26" applyFont="1" applyFill="1" applyBorder="1" applyAlignment="1">
      <alignment horizontal="center" vertical="center" wrapText="1"/>
    </xf>
    <xf numFmtId="0" fontId="3" fillId="0" borderId="1" xfId="16" applyFont="1" applyBorder="1" applyAlignment="1">
      <alignment horizontal="center" vertical="center" wrapText="1"/>
    </xf>
    <xf numFmtId="0" fontId="23" fillId="13" borderId="19" xfId="16" applyFont="1" applyFill="1" applyBorder="1" applyAlignment="1">
      <alignment horizontal="center" vertical="center"/>
    </xf>
    <xf numFmtId="0" fontId="23" fillId="13" borderId="79" xfId="16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right" vertical="center"/>
    </xf>
    <xf numFmtId="0" fontId="23" fillId="4" borderId="33" xfId="0" applyFont="1" applyFill="1" applyBorder="1" applyAlignment="1">
      <alignment horizontal="right" vertical="center"/>
    </xf>
    <xf numFmtId="0" fontId="23" fillId="4" borderId="2" xfId="0" applyFont="1" applyFill="1" applyBorder="1" applyAlignment="1">
      <alignment horizontal="right" vertical="center"/>
    </xf>
    <xf numFmtId="0" fontId="23" fillId="4" borderId="1" xfId="0" applyFont="1" applyFill="1" applyBorder="1" applyAlignment="1">
      <alignment horizontal="right" vertical="center"/>
    </xf>
    <xf numFmtId="0" fontId="23" fillId="4" borderId="18" xfId="0" applyFont="1" applyFill="1" applyBorder="1" applyAlignment="1">
      <alignment horizontal="right" vertical="center"/>
    </xf>
    <xf numFmtId="0" fontId="23" fillId="4" borderId="20" xfId="0" applyFont="1" applyFill="1" applyBorder="1" applyAlignment="1">
      <alignment horizontal="right" vertical="center"/>
    </xf>
    <xf numFmtId="0" fontId="23" fillId="4" borderId="69" xfId="0" applyFont="1" applyFill="1" applyBorder="1" applyAlignment="1">
      <alignment horizontal="right" vertical="center"/>
    </xf>
    <xf numFmtId="0" fontId="23" fillId="4" borderId="70" xfId="0" applyFont="1" applyFill="1" applyBorder="1" applyAlignment="1">
      <alignment horizontal="right" vertical="center"/>
    </xf>
    <xf numFmtId="0" fontId="23" fillId="4" borderId="31" xfId="0" applyFont="1" applyFill="1" applyBorder="1" applyAlignment="1">
      <alignment horizontal="center" vertical="center" wrapText="1"/>
    </xf>
    <xf numFmtId="1" fontId="23" fillId="4" borderId="36" xfId="0" applyNumberFormat="1" applyFont="1" applyFill="1" applyBorder="1" applyAlignment="1">
      <alignment horizontal="center" vertical="center"/>
    </xf>
    <xf numFmtId="1" fontId="23" fillId="4" borderId="71" xfId="0" applyNumberFormat="1" applyFont="1" applyFill="1" applyBorder="1" applyAlignment="1">
      <alignment horizontal="center" vertical="center"/>
    </xf>
    <xf numFmtId="1" fontId="23" fillId="4" borderId="72" xfId="0" applyNumberFormat="1" applyFont="1" applyFill="1" applyBorder="1" applyAlignment="1">
      <alignment horizontal="center" vertical="center"/>
    </xf>
    <xf numFmtId="1" fontId="23" fillId="4" borderId="29" xfId="0" applyNumberFormat="1" applyFont="1" applyFill="1" applyBorder="1" applyAlignment="1">
      <alignment horizontal="center" vertical="center" wrapText="1"/>
    </xf>
    <xf numFmtId="1" fontId="30" fillId="4" borderId="33" xfId="0" applyNumberFormat="1" applyFont="1" applyFill="1" applyBorder="1" applyAlignment="1">
      <alignment horizontal="center" vertical="center" wrapText="1"/>
    </xf>
    <xf numFmtId="1" fontId="23" fillId="4" borderId="0" xfId="0" applyNumberFormat="1" applyFont="1" applyFill="1" applyAlignment="1">
      <alignment horizontal="center" vertical="center" wrapText="1"/>
    </xf>
    <xf numFmtId="1" fontId="30" fillId="4" borderId="1" xfId="0" applyNumberFormat="1" applyFont="1" applyFill="1" applyBorder="1" applyAlignment="1">
      <alignment horizontal="center" vertical="center" wrapText="1"/>
    </xf>
    <xf numFmtId="1" fontId="23" fillId="4" borderId="77" xfId="0" applyNumberFormat="1" applyFont="1" applyFill="1" applyBorder="1" applyAlignment="1">
      <alignment horizontal="center" vertical="center" wrapText="1"/>
    </xf>
    <xf numFmtId="1" fontId="23" fillId="4" borderId="76" xfId="0" applyNumberFormat="1" applyFont="1" applyFill="1" applyBorder="1" applyAlignment="1">
      <alignment horizontal="center" vertical="center" wrapText="1"/>
    </xf>
    <xf numFmtId="1" fontId="23" fillId="4" borderId="64" xfId="0" applyNumberFormat="1" applyFont="1" applyFill="1" applyBorder="1" applyAlignment="1">
      <alignment horizontal="center" vertical="center" wrapText="1"/>
    </xf>
    <xf numFmtId="1" fontId="23" fillId="4" borderId="73" xfId="0" applyNumberFormat="1" applyFont="1" applyFill="1" applyBorder="1" applyAlignment="1">
      <alignment horizontal="center" vertical="center" wrapText="1"/>
    </xf>
    <xf numFmtId="1" fontId="23" fillId="4" borderId="5" xfId="0" applyNumberFormat="1" applyFont="1" applyFill="1" applyBorder="1" applyAlignment="1">
      <alignment horizontal="center" vertical="center" wrapText="1"/>
    </xf>
    <xf numFmtId="1" fontId="23" fillId="4" borderId="74" xfId="0" applyNumberFormat="1" applyFont="1" applyFill="1" applyBorder="1" applyAlignment="1">
      <alignment horizontal="center" vertical="center" wrapText="1"/>
    </xf>
    <xf numFmtId="0" fontId="23" fillId="4" borderId="59" xfId="0" applyFont="1" applyFill="1" applyBorder="1" applyAlignment="1">
      <alignment horizontal="center" vertical="center" wrapText="1"/>
    </xf>
    <xf numFmtId="0" fontId="23" fillId="4" borderId="78" xfId="0" applyFont="1" applyFill="1" applyBorder="1" applyAlignment="1">
      <alignment horizontal="center" vertical="center"/>
    </xf>
    <xf numFmtId="0" fontId="23" fillId="4" borderId="71" xfId="0" applyFont="1" applyFill="1" applyBorder="1" applyAlignment="1">
      <alignment horizontal="center" vertical="center"/>
    </xf>
    <xf numFmtId="0" fontId="23" fillId="4" borderId="72" xfId="0" applyFont="1" applyFill="1" applyBorder="1" applyAlignment="1">
      <alignment horizontal="center" vertical="center"/>
    </xf>
    <xf numFmtId="0" fontId="23" fillId="4" borderId="36" xfId="0" applyFont="1" applyFill="1" applyBorder="1" applyAlignment="1">
      <alignment horizontal="center" vertical="center"/>
    </xf>
    <xf numFmtId="0" fontId="23" fillId="4" borderId="66" xfId="0" applyFont="1" applyFill="1" applyBorder="1" applyAlignment="1">
      <alignment horizontal="center" vertical="center" wrapText="1"/>
    </xf>
    <xf numFmtId="0" fontId="23" fillId="4" borderId="73" xfId="0" applyFont="1" applyFill="1" applyBorder="1" applyAlignment="1">
      <alignment horizontal="center" vertical="center" wrapText="1"/>
    </xf>
    <xf numFmtId="0" fontId="23" fillId="4" borderId="65" xfId="0" applyFont="1" applyFill="1" applyBorder="1" applyAlignment="1">
      <alignment horizontal="center" vertical="center" wrapText="1"/>
    </xf>
    <xf numFmtId="0" fontId="23" fillId="4" borderId="64" xfId="0" applyFont="1" applyFill="1" applyBorder="1" applyAlignment="1">
      <alignment horizontal="center" vertical="center" wrapText="1"/>
    </xf>
    <xf numFmtId="0" fontId="23" fillId="4" borderId="46" xfId="0" applyFont="1" applyFill="1" applyBorder="1" applyAlignment="1">
      <alignment horizontal="center" vertical="center" wrapText="1"/>
    </xf>
    <xf numFmtId="0" fontId="9" fillId="2" borderId="0" xfId="21" applyFont="1" applyFill="1" applyAlignment="1">
      <alignment horizontal="left" vertical="center" wrapText="1"/>
    </xf>
    <xf numFmtId="3" fontId="18" fillId="0" borderId="0" xfId="13" applyNumberFormat="1" applyFont="1" applyAlignment="1">
      <alignment horizontal="center" vertical="center" wrapText="1"/>
    </xf>
    <xf numFmtId="3" fontId="18" fillId="0" borderId="0" xfId="13" applyNumberFormat="1" applyFont="1" applyAlignment="1">
      <alignment horizontal="center" vertical="center"/>
    </xf>
    <xf numFmtId="3" fontId="23" fillId="4" borderId="79" xfId="13" applyNumberFormat="1" applyFont="1" applyFill="1" applyBorder="1" applyAlignment="1">
      <alignment horizontal="center" vertical="center" wrapText="1"/>
    </xf>
    <xf numFmtId="3" fontId="23" fillId="4" borderId="19" xfId="13" applyNumberFormat="1" applyFont="1" applyFill="1" applyBorder="1" applyAlignment="1">
      <alignment horizontal="center" vertical="center" wrapText="1"/>
    </xf>
    <xf numFmtId="3" fontId="23" fillId="4" borderId="82" xfId="13" applyNumberFormat="1" applyFont="1" applyFill="1" applyBorder="1" applyAlignment="1">
      <alignment horizontal="center" vertical="center" wrapText="1"/>
    </xf>
    <xf numFmtId="0" fontId="23" fillId="4" borderId="82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23" fillId="4" borderId="82" xfId="0" applyFont="1" applyFill="1" applyBorder="1" applyAlignment="1">
      <alignment horizontal="center" vertical="center"/>
    </xf>
    <xf numFmtId="0" fontId="23" fillId="4" borderId="82" xfId="22" applyFont="1" applyFill="1" applyBorder="1" applyAlignment="1">
      <alignment horizontal="center" vertical="center"/>
    </xf>
    <xf numFmtId="0" fontId="4" fillId="3" borderId="0" xfId="22" applyFont="1" applyFill="1" applyAlignment="1">
      <alignment horizontal="left" vertical="center" wrapText="1"/>
    </xf>
    <xf numFmtId="0" fontId="31" fillId="3" borderId="42" xfId="22" applyFont="1" applyFill="1" applyBorder="1" applyAlignment="1">
      <alignment horizontal="center" vertical="center" wrapText="1"/>
    </xf>
    <xf numFmtId="0" fontId="23" fillId="4" borderId="35" xfId="23" applyFont="1" applyFill="1" applyBorder="1" applyAlignment="1">
      <alignment horizontal="center" vertical="center" wrapText="1"/>
    </xf>
    <xf numFmtId="3" fontId="3" fillId="3" borderId="0" xfId="23" applyNumberFormat="1" applyFont="1" applyFill="1" applyAlignment="1">
      <alignment horizontal="center"/>
    </xf>
    <xf numFmtId="3" fontId="3" fillId="2" borderId="0" xfId="23" applyNumberFormat="1" applyFont="1" applyFill="1" applyAlignment="1">
      <alignment horizontal="center" vertical="center" wrapText="1"/>
    </xf>
    <xf numFmtId="3" fontId="23" fillId="4" borderId="19" xfId="23" applyNumberFormat="1" applyFont="1" applyFill="1" applyBorder="1" applyAlignment="1">
      <alignment horizontal="center" vertical="center" wrapText="1"/>
    </xf>
    <xf numFmtId="3" fontId="23" fillId="4" borderId="79" xfId="23" applyNumberFormat="1" applyFont="1" applyFill="1" applyBorder="1" applyAlignment="1">
      <alignment horizontal="center" vertical="center" wrapText="1"/>
    </xf>
    <xf numFmtId="3" fontId="23" fillId="4" borderId="2" xfId="23" applyNumberFormat="1" applyFont="1" applyFill="1" applyBorder="1" applyAlignment="1">
      <alignment horizontal="right" vertical="center" wrapText="1"/>
    </xf>
    <xf numFmtId="3" fontId="23" fillId="4" borderId="1" xfId="23" applyNumberFormat="1" applyFont="1" applyFill="1" applyBorder="1" applyAlignment="1">
      <alignment horizontal="right" vertical="center" wrapText="1"/>
    </xf>
    <xf numFmtId="2" fontId="8" fillId="3" borderId="0" xfId="5" applyNumberFormat="1" applyFont="1" applyFill="1" applyAlignment="1">
      <alignment horizontal="left" vertical="top" wrapText="1"/>
    </xf>
    <xf numFmtId="3" fontId="23" fillId="4" borderId="82" xfId="23" applyNumberFormat="1" applyFont="1" applyFill="1" applyBorder="1" applyAlignment="1">
      <alignment horizontal="center" vertical="center" wrapText="1"/>
    </xf>
    <xf numFmtId="3" fontId="23" fillId="4" borderId="82" xfId="23" applyNumberFormat="1" applyFont="1" applyFill="1" applyBorder="1" applyAlignment="1">
      <alignment horizontal="left" vertical="center" wrapText="1" indent="2"/>
    </xf>
    <xf numFmtId="0" fontId="23" fillId="4" borderId="46" xfId="23" applyFont="1" applyFill="1" applyBorder="1" applyAlignment="1">
      <alignment horizontal="center" vertical="center" wrapText="1"/>
    </xf>
    <xf numFmtId="0" fontId="23" fillId="4" borderId="82" xfId="23" applyFont="1" applyFill="1" applyBorder="1" applyAlignment="1">
      <alignment horizontal="center" vertical="center" wrapText="1"/>
    </xf>
    <xf numFmtId="0" fontId="5" fillId="0" borderId="0" xfId="23" applyFont="1" applyAlignment="1">
      <alignment horizontal="center" vertical="center" wrapText="1"/>
    </xf>
    <xf numFmtId="3" fontId="3" fillId="2" borderId="1" xfId="23" applyNumberFormat="1" applyFont="1" applyFill="1" applyBorder="1" applyAlignment="1">
      <alignment horizontal="center" vertical="center" wrapText="1"/>
    </xf>
    <xf numFmtId="3" fontId="23" fillId="4" borderId="59" xfId="23" applyNumberFormat="1" applyFont="1" applyFill="1" applyBorder="1" applyAlignment="1">
      <alignment horizontal="center" vertical="center" wrapText="1"/>
    </xf>
    <xf numFmtId="3" fontId="23" fillId="4" borderId="32" xfId="23" applyNumberFormat="1" applyFont="1" applyFill="1" applyBorder="1" applyAlignment="1">
      <alignment horizontal="center" vertical="center" wrapText="1"/>
    </xf>
    <xf numFmtId="3" fontId="23" fillId="4" borderId="33" xfId="23" applyNumberFormat="1" applyFont="1" applyFill="1" applyBorder="1" applyAlignment="1">
      <alignment horizontal="center" vertical="center" wrapText="1"/>
    </xf>
    <xf numFmtId="3" fontId="23" fillId="4" borderId="2" xfId="23" applyNumberFormat="1" applyFont="1" applyFill="1" applyBorder="1" applyAlignment="1">
      <alignment horizontal="center" vertical="center" wrapText="1"/>
    </xf>
    <xf numFmtId="3" fontId="23" fillId="4" borderId="0" xfId="23" applyNumberFormat="1" applyFont="1" applyFill="1" applyAlignment="1">
      <alignment horizontal="center" vertical="center" wrapText="1"/>
    </xf>
    <xf numFmtId="3" fontId="23" fillId="4" borderId="18" xfId="23" applyNumberFormat="1" applyFont="1" applyFill="1" applyBorder="1" applyAlignment="1">
      <alignment horizontal="right" vertical="center" wrapText="1"/>
    </xf>
    <xf numFmtId="3" fontId="23" fillId="4" borderId="20" xfId="23" applyNumberFormat="1" applyFont="1" applyFill="1" applyBorder="1" applyAlignment="1">
      <alignment horizontal="right" vertical="center" wrapText="1"/>
    </xf>
    <xf numFmtId="0" fontId="23" fillId="4" borderId="2" xfId="23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9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3" fillId="4" borderId="29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>
      <alignment horizontal="center" vertical="center" wrapText="1"/>
    </xf>
    <xf numFmtId="0" fontId="23" fillId="4" borderId="27" xfId="0" applyFont="1" applyFill="1" applyBorder="1" applyAlignment="1">
      <alignment horizontal="right" vertical="center" wrapText="1"/>
    </xf>
    <xf numFmtId="0" fontId="23" fillId="4" borderId="47" xfId="0" applyFont="1" applyFill="1" applyBorder="1" applyAlignment="1">
      <alignment horizontal="right" vertical="center" wrapText="1"/>
    </xf>
    <xf numFmtId="3" fontId="23" fillId="4" borderId="44" xfId="0" applyNumberFormat="1" applyFont="1" applyFill="1" applyBorder="1" applyAlignment="1">
      <alignment horizontal="center" vertical="center" wrapText="1"/>
    </xf>
    <xf numFmtId="3" fontId="23" fillId="4" borderId="46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23" fillId="4" borderId="40" xfId="0" applyFont="1" applyFill="1" applyBorder="1" applyAlignment="1">
      <alignment horizontal="right" vertical="center" wrapText="1"/>
    </xf>
    <xf numFmtId="0" fontId="23" fillId="4" borderId="42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3" fillId="4" borderId="51" xfId="0" applyFont="1" applyFill="1" applyBorder="1" applyAlignment="1">
      <alignment horizontal="center" vertical="center" wrapText="1"/>
    </xf>
    <xf numFmtId="0" fontId="23" fillId="4" borderId="47" xfId="0" applyFont="1" applyFill="1" applyBorder="1" applyAlignment="1">
      <alignment horizontal="center" vertical="center" wrapText="1"/>
    </xf>
    <xf numFmtId="0" fontId="23" fillId="4" borderId="51" xfId="0" applyFont="1" applyFill="1" applyBorder="1" applyAlignment="1">
      <alignment horizontal="right" vertical="center" wrapText="1"/>
    </xf>
    <xf numFmtId="0" fontId="23" fillId="4" borderId="52" xfId="0" applyFont="1" applyFill="1" applyBorder="1" applyAlignment="1">
      <alignment horizontal="right" vertical="center" wrapText="1"/>
    </xf>
    <xf numFmtId="0" fontId="23" fillId="4" borderId="53" xfId="0" applyFont="1" applyFill="1" applyBorder="1" applyAlignment="1">
      <alignment horizontal="right" vertical="center" wrapText="1"/>
    </xf>
    <xf numFmtId="0" fontId="23" fillId="4" borderId="54" xfId="0" applyFont="1" applyFill="1" applyBorder="1" applyAlignment="1">
      <alignment horizontal="center" vertical="center" wrapText="1"/>
    </xf>
    <xf numFmtId="3" fontId="23" fillId="4" borderId="40" xfId="0" applyNumberFormat="1" applyFont="1" applyFill="1" applyBorder="1" applyAlignment="1">
      <alignment horizontal="center" vertical="center" wrapText="1"/>
    </xf>
    <xf numFmtId="3" fontId="23" fillId="4" borderId="52" xfId="0" applyNumberFormat="1" applyFont="1" applyFill="1" applyBorder="1" applyAlignment="1">
      <alignment horizontal="center" vertical="center" wrapText="1"/>
    </xf>
    <xf numFmtId="3" fontId="23" fillId="4" borderId="42" xfId="0" applyNumberFormat="1" applyFont="1" applyFill="1" applyBorder="1" applyAlignment="1">
      <alignment horizontal="center" vertical="center" wrapText="1"/>
    </xf>
    <xf numFmtId="3" fontId="23" fillId="4" borderId="53" xfId="0" applyNumberFormat="1" applyFont="1" applyFill="1" applyBorder="1" applyAlignment="1">
      <alignment horizontal="center" vertical="center" wrapText="1"/>
    </xf>
    <xf numFmtId="0" fontId="23" fillId="4" borderId="50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173" fontId="23" fillId="4" borderId="27" xfId="0" applyNumberFormat="1" applyFont="1" applyFill="1" applyBorder="1" applyAlignment="1">
      <alignment horizontal="right" vertical="center" wrapText="1"/>
    </xf>
    <xf numFmtId="173" fontId="23" fillId="4" borderId="0" xfId="0" applyNumberFormat="1" applyFont="1" applyFill="1" applyAlignment="1">
      <alignment horizontal="center" vertical="center" wrapText="1"/>
    </xf>
    <xf numFmtId="173" fontId="23" fillId="4" borderId="42" xfId="0" applyNumberFormat="1" applyFont="1" applyFill="1" applyBorder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3" fillId="0" borderId="0" xfId="0" applyFont="1" applyAlignment="1">
      <alignment horizontal="center" wrapText="1"/>
    </xf>
    <xf numFmtId="0" fontId="23" fillId="4" borderId="2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3" fillId="4" borderId="26" xfId="16" applyFont="1" applyFill="1" applyBorder="1" applyAlignment="1">
      <alignment horizontal="center" vertical="center" wrapText="1"/>
    </xf>
    <xf numFmtId="0" fontId="28" fillId="4" borderId="26" xfId="16" applyFont="1" applyFill="1" applyBorder="1" applyAlignment="1">
      <alignment horizontal="center"/>
    </xf>
    <xf numFmtId="17" fontId="3" fillId="3" borderId="0" xfId="16" applyNumberFormat="1" applyFont="1" applyFill="1" applyAlignment="1">
      <alignment horizontal="center" vertical="center" wrapText="1"/>
    </xf>
    <xf numFmtId="0" fontId="23" fillId="4" borderId="0" xfId="16" applyFont="1" applyFill="1" applyAlignment="1">
      <alignment horizontal="right" vertical="center" wrapText="1"/>
    </xf>
    <xf numFmtId="0" fontId="23" fillId="4" borderId="54" xfId="16" applyFont="1" applyFill="1" applyBorder="1" applyAlignment="1">
      <alignment horizontal="right" vertical="center" wrapText="1"/>
    </xf>
    <xf numFmtId="0" fontId="4" fillId="0" borderId="0" xfId="0" applyFont="1" applyAlignment="1">
      <alignment horizontal="left" wrapText="1"/>
    </xf>
    <xf numFmtId="0" fontId="3" fillId="3" borderId="0" xfId="0" applyFont="1" applyFill="1" applyAlignment="1">
      <alignment horizontal="center"/>
    </xf>
    <xf numFmtId="2" fontId="4" fillId="3" borderId="0" xfId="0" applyNumberFormat="1" applyFont="1" applyFill="1" applyAlignment="1">
      <alignment horizontal="left" vertical="top" wrapText="1"/>
    </xf>
    <xf numFmtId="4" fontId="3" fillId="3" borderId="1" xfId="12" applyNumberFormat="1" applyFont="1" applyFill="1" applyBorder="1" applyAlignment="1">
      <alignment horizontal="center" vertical="center" wrapText="1"/>
    </xf>
    <xf numFmtId="2" fontId="8" fillId="3" borderId="0" xfId="0" applyNumberFormat="1" applyFont="1" applyFill="1" applyAlignment="1">
      <alignment horizontal="left" vertical="top" wrapText="1"/>
    </xf>
    <xf numFmtId="173" fontId="23" fillId="4" borderId="31" xfId="18" applyNumberFormat="1" applyFont="1" applyFill="1" applyBorder="1" applyAlignment="1">
      <alignment horizontal="center" vertical="center" wrapText="1"/>
    </xf>
    <xf numFmtId="1" fontId="23" fillId="4" borderId="34" xfId="19" applyNumberFormat="1" applyFont="1" applyFill="1" applyBorder="1" applyAlignment="1">
      <alignment horizontal="center" vertical="center" wrapText="1"/>
    </xf>
    <xf numFmtId="1" fontId="23" fillId="4" borderId="35" xfId="19" applyNumberFormat="1" applyFont="1" applyFill="1" applyBorder="1" applyAlignment="1">
      <alignment horizontal="center" vertical="center" wrapText="1"/>
    </xf>
    <xf numFmtId="1" fontId="23" fillId="4" borderId="36" xfId="19" applyNumberFormat="1" applyFont="1" applyFill="1" applyBorder="1" applyAlignment="1">
      <alignment horizontal="center" vertical="center" wrapText="1"/>
    </xf>
    <xf numFmtId="1" fontId="23" fillId="4" borderId="4" xfId="19" applyNumberFormat="1" applyFont="1" applyFill="1" applyBorder="1" applyAlignment="1">
      <alignment horizontal="right" vertical="center" wrapText="1" indent="1"/>
    </xf>
    <xf numFmtId="1" fontId="23" fillId="4" borderId="9" xfId="19" applyNumberFormat="1" applyFont="1" applyFill="1" applyBorder="1" applyAlignment="1">
      <alignment horizontal="right" vertical="center" wrapText="1" indent="1"/>
    </xf>
    <xf numFmtId="1" fontId="23" fillId="4" borderId="37" xfId="19" applyNumberFormat="1" applyFont="1" applyFill="1" applyBorder="1" applyAlignment="1">
      <alignment horizontal="right" vertical="center" wrapText="1" indent="1"/>
    </xf>
    <xf numFmtId="1" fontId="23" fillId="4" borderId="62" xfId="19" applyNumberFormat="1" applyFont="1" applyFill="1" applyBorder="1" applyAlignment="1">
      <alignment horizontal="right" vertical="center" wrapText="1" indent="1"/>
    </xf>
    <xf numFmtId="1" fontId="23" fillId="4" borderId="63" xfId="19" applyNumberFormat="1" applyFont="1" applyFill="1" applyBorder="1" applyAlignment="1">
      <alignment horizontal="right" vertical="center" wrapText="1" indent="1"/>
    </xf>
    <xf numFmtId="173" fontId="23" fillId="4" borderId="59" xfId="18" applyNumberFormat="1" applyFont="1" applyFill="1" applyBorder="1" applyAlignment="1">
      <alignment horizontal="center" vertical="center" wrapText="1"/>
    </xf>
    <xf numFmtId="1" fontId="23" fillId="4" borderId="2" xfId="19" applyNumberFormat="1" applyFont="1" applyFill="1" applyBorder="1" applyAlignment="1">
      <alignment horizontal="center" vertical="center" wrapText="1"/>
    </xf>
    <xf numFmtId="1" fontId="23" fillId="4" borderId="3" xfId="19" applyNumberFormat="1" applyFont="1" applyFill="1" applyBorder="1" applyAlignment="1">
      <alignment horizontal="center" vertical="center" wrapText="1"/>
    </xf>
    <xf numFmtId="1" fontId="23" fillId="4" borderId="64" xfId="19" applyNumberFormat="1" applyFont="1" applyFill="1" applyBorder="1" applyAlignment="1">
      <alignment horizontal="left" vertical="center" wrapText="1" indent="5"/>
    </xf>
    <xf numFmtId="1" fontId="23" fillId="4" borderId="65" xfId="19" applyNumberFormat="1" applyFont="1" applyFill="1" applyBorder="1" applyAlignment="1">
      <alignment horizontal="left" vertical="center" wrapText="1" indent="5"/>
    </xf>
    <xf numFmtId="1" fontId="23" fillId="4" borderId="66" xfId="19" applyNumberFormat="1" applyFont="1" applyFill="1" applyBorder="1" applyAlignment="1">
      <alignment horizontal="left" vertical="center" wrapText="1" indent="5"/>
    </xf>
    <xf numFmtId="1" fontId="23" fillId="4" borderId="67" xfId="19" applyNumberFormat="1" applyFont="1" applyFill="1" applyBorder="1" applyAlignment="1">
      <alignment horizontal="left" vertical="center" wrapText="1" indent="5"/>
    </xf>
    <xf numFmtId="1" fontId="23" fillId="4" borderId="45" xfId="19" applyNumberFormat="1" applyFont="1" applyFill="1" applyBorder="1" applyAlignment="1">
      <alignment horizontal="left" vertical="center" wrapText="1" indent="5"/>
    </xf>
    <xf numFmtId="1" fontId="23" fillId="4" borderId="43" xfId="19" applyNumberFormat="1" applyFont="1" applyFill="1" applyBorder="1" applyAlignment="1">
      <alignment horizontal="left" vertical="center" wrapText="1" indent="5"/>
    </xf>
    <xf numFmtId="1" fontId="23" fillId="4" borderId="6" xfId="19" applyNumberFormat="1" applyFont="1" applyFill="1" applyBorder="1" applyAlignment="1">
      <alignment horizontal="left" vertical="center" wrapText="1" indent="5"/>
    </xf>
    <xf numFmtId="1" fontId="23" fillId="4" borderId="7" xfId="19" applyNumberFormat="1" applyFont="1" applyFill="1" applyBorder="1" applyAlignment="1">
      <alignment horizontal="left" vertical="center" wrapText="1" indent="5"/>
    </xf>
    <xf numFmtId="0" fontId="18" fillId="0" borderId="1" xfId="0" applyFont="1" applyBorder="1" applyAlignment="1">
      <alignment horizontal="center" vertical="top"/>
    </xf>
    <xf numFmtId="0" fontId="4" fillId="0" borderId="0" xfId="0" applyFont="1" applyAlignment="1">
      <alignment horizontal="left" vertical="center" wrapText="1"/>
    </xf>
  </cellXfs>
  <cellStyles count="30">
    <cellStyle name="Millares" xfId="20" builtinId="3"/>
    <cellStyle name="Moneda 3" xfId="4" xr:uid="{00000000-0005-0000-0000-000000000000}"/>
    <cellStyle name="Normal" xfId="0" builtinId="0"/>
    <cellStyle name="Normal 10 2 3 2" xfId="16" xr:uid="{1A5DC200-A8B1-4125-B206-95C2272C2642}"/>
    <cellStyle name="Normal 10 4 2" xfId="23" xr:uid="{5362E3BE-9F02-42D7-BC1F-B669BF410237}"/>
    <cellStyle name="Normal 15" xfId="14" xr:uid="{C57A9747-B2AC-4FE0-ADF5-EB93F16684C5}"/>
    <cellStyle name="Normal 15 2 2" xfId="27" xr:uid="{8858252C-04A3-4B09-8357-1CFB169B81BE}"/>
    <cellStyle name="Normal 18" xfId="29" xr:uid="{8E223F2F-06AC-4064-8B89-5D41731A4FC5}"/>
    <cellStyle name="Normal 2" xfId="5" xr:uid="{00000000-0005-0000-0000-000002000000}"/>
    <cellStyle name="Normal 2 12 2 3" xfId="8" xr:uid="{00000000-0005-0000-0000-000003000000}"/>
    <cellStyle name="Normal 2 15" xfId="24" xr:uid="{227AED79-C766-4860-ADE1-F0EEAE86EB7F}"/>
    <cellStyle name="Normal 2 18 2" xfId="12" xr:uid="{00000000-0005-0000-0000-000004000000}"/>
    <cellStyle name="Normal 2 2" xfId="15" xr:uid="{E7D7F29B-5465-4620-9894-026EED8A9991}"/>
    <cellStyle name="Normal 2 2 2 2" xfId="28" xr:uid="{8CD4490A-89EF-4E1E-B40D-F1031BBBA315}"/>
    <cellStyle name="Normal 2 2 6" xfId="13" xr:uid="{00000000-0005-0000-0000-000005000000}"/>
    <cellStyle name="Normal 2 3 3 2" xfId="6" xr:uid="{00000000-0005-0000-0000-000006000000}"/>
    <cellStyle name="Normal 2 4" xfId="25" xr:uid="{15B3CFD8-9209-41DC-8BFF-8A7F80FF9E2D}"/>
    <cellStyle name="Normal 3" xfId="22" xr:uid="{458C8EA4-5744-4C64-A079-0599D8CE1BD8}"/>
    <cellStyle name="Normal 3 2 2 2" xfId="2" xr:uid="{00000000-0005-0000-0000-000007000000}"/>
    <cellStyle name="Normal 4 2 2 2 2" xfId="9" xr:uid="{00000000-0005-0000-0000-000008000000}"/>
    <cellStyle name="Normal 53" xfId="7" xr:uid="{00000000-0005-0000-0000-000009000000}"/>
    <cellStyle name="Normal 8" xfId="17" xr:uid="{C74DA131-DE2A-458D-BD72-526F49E7AF1D}"/>
    <cellStyle name="Normal_C10-124" xfId="11" xr:uid="{00000000-0005-0000-0000-00000A000000}"/>
    <cellStyle name="Normal_CUADROS POB. BENEF. TOTAL Y COMITE LOCALE 2007-I +4" xfId="21" xr:uid="{5D63F4A5-11B0-45FB-9B88-6DC2EB89DD07}"/>
    <cellStyle name="Normal_Hoja1" xfId="3" xr:uid="{00000000-0005-0000-0000-00000F000000}"/>
    <cellStyle name="Normal_Hoja23" xfId="19" xr:uid="{5C6B7572-3EA7-4801-9F6C-C35BBFC11C7B}"/>
    <cellStyle name="Normal_Nac 2009_anexos (18 octubre)" xfId="1" xr:uid="{00000000-0005-0000-0000-000010000000}"/>
    <cellStyle name="Normal_PESARON" xfId="26" xr:uid="{7836255E-FF74-4ED0-A0ED-811009D558AC}"/>
    <cellStyle name="Normal_SERIE DELITOS 95-2002" xfId="10" xr:uid="{00000000-0005-0000-0000-000011000000}"/>
    <cellStyle name="style1349451836901" xfId="18" xr:uid="{2D409E6B-FEC8-4FB1-8C59-4AAF5104905F}"/>
  </cellStyles>
  <dxfs count="0"/>
  <tableStyles count="1" defaultTableStyle="TableStyleMedium2" defaultPivotStyle="PivotStyleLight16">
    <tableStyle name="Invisible" pivot="0" table="0" count="0" xr9:uid="{6387B768-DC37-4E5C-A061-F1DCB2377492}"/>
  </tableStyles>
  <colors>
    <mruColors>
      <color rgb="FF1A8FB8"/>
      <color rgb="FFBDEE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19</xdr:row>
      <xdr:rowOff>152401</xdr:rowOff>
    </xdr:from>
    <xdr:to>
      <xdr:col>5</xdr:col>
      <xdr:colOff>190499</xdr:colOff>
      <xdr:row>21</xdr:row>
      <xdr:rowOff>47625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19FAE14-BEA4-4481-97FD-9FD59EC1591D}"/>
            </a:ext>
          </a:extLst>
        </xdr:cNvPr>
        <xdr:cNvSpPr txBox="1"/>
      </xdr:nvSpPr>
      <xdr:spPr>
        <a:xfrm>
          <a:off x="4314825" y="3895726"/>
          <a:ext cx="36194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800">
              <a:latin typeface="Arial Narrow" panose="020B0606020202030204" pitchFamily="34" charset="0"/>
            </a:rPr>
            <a:t>a/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23</xdr:row>
      <xdr:rowOff>161925</xdr:rowOff>
    </xdr:from>
    <xdr:to>
      <xdr:col>3</xdr:col>
      <xdr:colOff>209549</xdr:colOff>
      <xdr:row>25</xdr:row>
      <xdr:rowOff>76199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9E1B61F-3A62-4D84-8130-DF498CE095CF}"/>
            </a:ext>
          </a:extLst>
        </xdr:cNvPr>
        <xdr:cNvSpPr txBox="1"/>
      </xdr:nvSpPr>
      <xdr:spPr>
        <a:xfrm>
          <a:off x="2847975" y="4572000"/>
          <a:ext cx="36194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800">
              <a:latin typeface="Arial Narrow" panose="020B0606020202030204" pitchFamily="34" charset="0"/>
            </a:rPr>
            <a:t>a/</a:t>
          </a:r>
        </a:p>
      </xdr:txBody>
    </xdr:sp>
    <xdr:clientData/>
  </xdr:twoCellAnchor>
  <xdr:twoCellAnchor>
    <xdr:from>
      <xdr:col>3</xdr:col>
      <xdr:colOff>581025</xdr:colOff>
      <xdr:row>53</xdr:row>
      <xdr:rowOff>142875</xdr:rowOff>
    </xdr:from>
    <xdr:to>
      <xdr:col>4</xdr:col>
      <xdr:colOff>200024</xdr:colOff>
      <xdr:row>55</xdr:row>
      <xdr:rowOff>57149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D53A6DE-F224-482D-A7BC-7495F2713055}"/>
            </a:ext>
          </a:extLst>
        </xdr:cNvPr>
        <xdr:cNvSpPr txBox="1"/>
      </xdr:nvSpPr>
      <xdr:spPr>
        <a:xfrm>
          <a:off x="3581400" y="9696450"/>
          <a:ext cx="36194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800">
              <a:latin typeface="Arial Narrow" panose="020B0606020202030204" pitchFamily="34" charset="0"/>
            </a:rPr>
            <a:t>a/</a:t>
          </a:r>
        </a:p>
      </xdr:txBody>
    </xdr:sp>
    <xdr:clientData/>
  </xdr:twoCellAnchor>
  <xdr:twoCellAnchor>
    <xdr:from>
      <xdr:col>4</xdr:col>
      <xdr:colOff>581025</xdr:colOff>
      <xdr:row>51</xdr:row>
      <xdr:rowOff>152400</xdr:rowOff>
    </xdr:from>
    <xdr:to>
      <xdr:col>5</xdr:col>
      <xdr:colOff>200024</xdr:colOff>
      <xdr:row>53</xdr:row>
      <xdr:rowOff>66674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899C28C-7818-4ABA-98B6-E0099EC51BA6}"/>
            </a:ext>
          </a:extLst>
        </xdr:cNvPr>
        <xdr:cNvSpPr txBox="1"/>
      </xdr:nvSpPr>
      <xdr:spPr>
        <a:xfrm>
          <a:off x="4324350" y="9363075"/>
          <a:ext cx="36194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800">
              <a:latin typeface="Arial Narrow" panose="020B0606020202030204" pitchFamily="34" charset="0"/>
            </a:rPr>
            <a:t>a/</a:t>
          </a:r>
        </a:p>
      </xdr:txBody>
    </xdr:sp>
    <xdr:clientData/>
  </xdr:twoCellAnchor>
  <xdr:twoCellAnchor>
    <xdr:from>
      <xdr:col>4</xdr:col>
      <xdr:colOff>590550</xdr:colOff>
      <xdr:row>53</xdr:row>
      <xdr:rowOff>142875</xdr:rowOff>
    </xdr:from>
    <xdr:to>
      <xdr:col>5</xdr:col>
      <xdr:colOff>209549</xdr:colOff>
      <xdr:row>55</xdr:row>
      <xdr:rowOff>57149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3D8A57D-5328-412E-9D67-B6223AF3DDFE}"/>
            </a:ext>
          </a:extLst>
        </xdr:cNvPr>
        <xdr:cNvSpPr txBox="1"/>
      </xdr:nvSpPr>
      <xdr:spPr>
        <a:xfrm>
          <a:off x="4333875" y="9696450"/>
          <a:ext cx="36194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800">
              <a:latin typeface="Arial Narrow" panose="020B0606020202030204" pitchFamily="34" charset="0"/>
            </a:rPr>
            <a:t>a/</a:t>
          </a:r>
        </a:p>
      </xdr:txBody>
    </xdr:sp>
    <xdr:clientData/>
  </xdr:twoCellAnchor>
  <xdr:twoCellAnchor>
    <xdr:from>
      <xdr:col>5</xdr:col>
      <xdr:colOff>600075</xdr:colOff>
      <xdr:row>53</xdr:row>
      <xdr:rowOff>142875</xdr:rowOff>
    </xdr:from>
    <xdr:to>
      <xdr:col>6</xdr:col>
      <xdr:colOff>219074</xdr:colOff>
      <xdr:row>55</xdr:row>
      <xdr:rowOff>57149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2D1BB90-0267-4A90-9C32-037A68A313D0}"/>
            </a:ext>
          </a:extLst>
        </xdr:cNvPr>
        <xdr:cNvSpPr txBox="1"/>
      </xdr:nvSpPr>
      <xdr:spPr>
        <a:xfrm>
          <a:off x="5086350" y="9696450"/>
          <a:ext cx="361949" cy="257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800">
              <a:latin typeface="Arial Narrow" panose="020B0606020202030204" pitchFamily="34" charset="0"/>
            </a:rPr>
            <a:t>a/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9" tint="0.39997558519241921"/>
  </sheetPr>
  <dimension ref="A1:J2121"/>
  <sheetViews>
    <sheetView showGridLines="0" tabSelected="1" workbookViewId="0">
      <selection activeCell="O11" sqref="O11"/>
    </sheetView>
  </sheetViews>
  <sheetFormatPr baseColWidth="10" defaultColWidth="11.5703125" defaultRowHeight="12.75" x14ac:dyDescent="0.25"/>
  <cols>
    <col min="1" max="1" width="8.85546875" style="31" customWidth="1"/>
    <col min="2" max="3" width="2.28515625" style="1" customWidth="1"/>
    <col min="4" max="4" width="29.28515625" style="1" customWidth="1"/>
    <col min="5" max="9" width="9.140625" style="1" customWidth="1"/>
    <col min="10" max="16384" width="11.5703125" style="1"/>
  </cols>
  <sheetData>
    <row r="1" spans="1:9" ht="24" customHeight="1" x14ac:dyDescent="0.25">
      <c r="A1" s="810" t="s">
        <v>3975</v>
      </c>
      <c r="B1" s="810"/>
      <c r="C1" s="810"/>
      <c r="D1" s="810"/>
      <c r="E1" s="810"/>
      <c r="F1" s="810"/>
      <c r="G1" s="810"/>
      <c r="H1" s="810"/>
      <c r="I1" s="810"/>
    </row>
    <row r="2" spans="1:9" ht="24" customHeight="1" x14ac:dyDescent="0.25">
      <c r="A2" s="810"/>
      <c r="B2" s="810"/>
      <c r="C2" s="810"/>
      <c r="D2" s="810"/>
      <c r="E2" s="810"/>
      <c r="F2" s="810"/>
      <c r="G2" s="810"/>
      <c r="H2" s="810"/>
      <c r="I2" s="810"/>
    </row>
    <row r="3" spans="1:9" x14ac:dyDescent="0.25">
      <c r="A3" s="811" t="s">
        <v>0</v>
      </c>
      <c r="B3" s="813" t="s">
        <v>1</v>
      </c>
      <c r="C3" s="814"/>
      <c r="D3" s="815"/>
      <c r="E3" s="808">
        <v>2019</v>
      </c>
      <c r="F3" s="808">
        <v>2020</v>
      </c>
      <c r="G3" s="808">
        <v>2021</v>
      </c>
      <c r="H3" s="808">
        <v>2022</v>
      </c>
      <c r="I3" s="808">
        <v>2023</v>
      </c>
    </row>
    <row r="4" spans="1:9" x14ac:dyDescent="0.25">
      <c r="A4" s="812"/>
      <c r="B4" s="813"/>
      <c r="C4" s="814"/>
      <c r="D4" s="815"/>
      <c r="E4" s="809"/>
      <c r="F4" s="809"/>
      <c r="G4" s="809"/>
      <c r="H4" s="809"/>
      <c r="I4" s="809"/>
    </row>
    <row r="5" spans="1:9" s="6" customFormat="1" ht="4.5" customHeight="1" x14ac:dyDescent="0.25">
      <c r="A5" s="2"/>
      <c r="B5" s="3"/>
      <c r="C5" s="3"/>
      <c r="D5" s="3"/>
      <c r="E5" s="156"/>
      <c r="F5" s="5"/>
    </row>
    <row r="6" spans="1:9" s="6" customFormat="1" x14ac:dyDescent="0.25">
      <c r="A6" s="117" t="s">
        <v>2</v>
      </c>
      <c r="B6" s="149" t="s">
        <v>3</v>
      </c>
      <c r="C6" s="115"/>
      <c r="D6" s="148"/>
      <c r="E6" s="116">
        <v>446508</v>
      </c>
      <c r="F6" s="116">
        <v>320819</v>
      </c>
      <c r="G6" s="116">
        <v>403071</v>
      </c>
      <c r="H6" s="116">
        <f>H7+H99+H286+H379+H497+H633+H774+H783+H913+H1023+H1119+H1168+H1302+H1399+H1441+H1623+H1685+H1700+H1725+H1758+H1832+H1956+H2045+H2078+H2095</f>
        <v>497581</v>
      </c>
      <c r="I6" s="116">
        <f>I7+I99+I286+I379+I633+I497+I774+I783+I913+I1023+I1119+I1168+I1302+I1399+I1441+I1623+I1685+I1700+I1725+I1758+I1832+I1956+I2045+I2078+I2095</f>
        <v>563257</v>
      </c>
    </row>
    <row r="7" spans="1:9" s="6" customFormat="1" x14ac:dyDescent="0.25">
      <c r="A7" s="118" t="s">
        <v>4</v>
      </c>
      <c r="B7" s="125" t="s">
        <v>5</v>
      </c>
      <c r="C7" s="7"/>
      <c r="D7" s="126"/>
      <c r="E7" s="9">
        <v>6039</v>
      </c>
      <c r="F7" s="9">
        <v>4651</v>
      </c>
      <c r="G7" s="9">
        <v>5242</v>
      </c>
      <c r="H7" s="9">
        <f>H8+H30+H37+H50+H54+H78+H91</f>
        <v>6711</v>
      </c>
      <c r="I7" s="9">
        <f>I8+I30+I37+I50+I54+I78+I91</f>
        <v>5932</v>
      </c>
    </row>
    <row r="8" spans="1:9" s="6" customFormat="1" x14ac:dyDescent="0.25">
      <c r="A8" s="118" t="s">
        <v>6</v>
      </c>
      <c r="B8" s="125"/>
      <c r="C8" s="7" t="s">
        <v>7</v>
      </c>
      <c r="D8" s="127"/>
      <c r="E8" s="9">
        <v>1076</v>
      </c>
      <c r="F8" s="9">
        <v>843</v>
      </c>
      <c r="G8" s="9">
        <v>910</v>
      </c>
      <c r="H8" s="9">
        <f>SUM(H9:H29)</f>
        <v>1006</v>
      </c>
      <c r="I8" s="9">
        <f>SUM(I9:I29)</f>
        <v>1219</v>
      </c>
    </row>
    <row r="9" spans="1:9" x14ac:dyDescent="0.25">
      <c r="A9" s="119" t="s">
        <v>8</v>
      </c>
      <c r="B9" s="128"/>
      <c r="C9" s="10"/>
      <c r="D9" s="129" t="s">
        <v>7</v>
      </c>
      <c r="E9" s="12">
        <v>850</v>
      </c>
      <c r="F9" s="12">
        <v>676</v>
      </c>
      <c r="G9" s="12">
        <v>713</v>
      </c>
      <c r="H9" s="12">
        <v>820</v>
      </c>
      <c r="I9" s="12">
        <v>945</v>
      </c>
    </row>
    <row r="10" spans="1:9" x14ac:dyDescent="0.25">
      <c r="A10" s="119" t="s">
        <v>9</v>
      </c>
      <c r="B10" s="128"/>
      <c r="C10" s="10"/>
      <c r="D10" s="129" t="s">
        <v>10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x14ac:dyDescent="0.25">
      <c r="A11" s="119" t="s">
        <v>11</v>
      </c>
      <c r="B11" s="128"/>
      <c r="C11" s="10"/>
      <c r="D11" s="129" t="s">
        <v>12</v>
      </c>
      <c r="E11" s="12">
        <v>14</v>
      </c>
      <c r="F11" s="12">
        <v>25</v>
      </c>
      <c r="G11" s="12">
        <v>28</v>
      </c>
      <c r="H11" s="12">
        <v>21</v>
      </c>
      <c r="I11" s="12">
        <v>26</v>
      </c>
    </row>
    <row r="12" spans="1:9" x14ac:dyDescent="0.25">
      <c r="A12" s="119" t="s">
        <v>13</v>
      </c>
      <c r="B12" s="128"/>
      <c r="C12" s="10"/>
      <c r="D12" s="129" t="s">
        <v>14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x14ac:dyDescent="0.25">
      <c r="A13" s="119" t="s">
        <v>15</v>
      </c>
      <c r="B13" s="128"/>
      <c r="C13" s="10"/>
      <c r="D13" s="129" t="s">
        <v>16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x14ac:dyDescent="0.25">
      <c r="A14" s="119" t="s">
        <v>17</v>
      </c>
      <c r="B14" s="128"/>
      <c r="C14" s="10"/>
      <c r="D14" s="129" t="s">
        <v>18</v>
      </c>
      <c r="E14" s="12">
        <v>7</v>
      </c>
      <c r="F14" s="12">
        <v>20</v>
      </c>
      <c r="G14" s="12">
        <v>14</v>
      </c>
      <c r="H14" s="12">
        <v>27</v>
      </c>
      <c r="I14" s="12">
        <v>74</v>
      </c>
    </row>
    <row r="15" spans="1:9" x14ac:dyDescent="0.25">
      <c r="A15" s="119" t="s">
        <v>19</v>
      </c>
      <c r="B15" s="128"/>
      <c r="C15" s="10"/>
      <c r="D15" s="129" t="s">
        <v>20</v>
      </c>
      <c r="E15" s="12">
        <v>9</v>
      </c>
      <c r="F15" s="12">
        <v>9</v>
      </c>
      <c r="G15" s="12">
        <v>3</v>
      </c>
      <c r="H15" s="12">
        <v>2</v>
      </c>
      <c r="I15" s="12">
        <v>7</v>
      </c>
    </row>
    <row r="16" spans="1:9" x14ac:dyDescent="0.25">
      <c r="A16" s="119" t="s">
        <v>21</v>
      </c>
      <c r="B16" s="128"/>
      <c r="C16" s="10"/>
      <c r="D16" s="129" t="s">
        <v>22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x14ac:dyDescent="0.25">
      <c r="A17" s="119" t="s">
        <v>23</v>
      </c>
      <c r="B17" s="128"/>
      <c r="C17" s="10"/>
      <c r="D17" s="129" t="s">
        <v>24</v>
      </c>
      <c r="E17" s="12">
        <v>39</v>
      </c>
      <c r="F17" s="12">
        <v>18</v>
      </c>
      <c r="G17" s="12">
        <v>34</v>
      </c>
      <c r="H17" s="12">
        <v>22</v>
      </c>
      <c r="I17" s="12">
        <v>36</v>
      </c>
    </row>
    <row r="18" spans="1:9" x14ac:dyDescent="0.25">
      <c r="A18" s="119" t="s">
        <v>25</v>
      </c>
      <c r="B18" s="128"/>
      <c r="C18" s="10"/>
      <c r="D18" s="129" t="s">
        <v>26</v>
      </c>
      <c r="E18" s="12">
        <v>98</v>
      </c>
      <c r="F18" s="12">
        <v>44</v>
      </c>
      <c r="G18" s="12">
        <v>44</v>
      </c>
      <c r="H18" s="12">
        <v>47</v>
      </c>
      <c r="I18" s="12">
        <v>60</v>
      </c>
    </row>
    <row r="19" spans="1:9" x14ac:dyDescent="0.25">
      <c r="A19" s="119" t="s">
        <v>27</v>
      </c>
      <c r="B19" s="128"/>
      <c r="C19" s="10"/>
      <c r="D19" s="129" t="s">
        <v>28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x14ac:dyDescent="0.25">
      <c r="A20" s="119" t="s">
        <v>29</v>
      </c>
      <c r="B20" s="128"/>
      <c r="C20" s="10"/>
      <c r="D20" s="129" t="s">
        <v>30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x14ac:dyDescent="0.25">
      <c r="A21" s="119" t="s">
        <v>31</v>
      </c>
      <c r="B21" s="128"/>
      <c r="C21" s="10"/>
      <c r="D21" s="129" t="s">
        <v>32</v>
      </c>
      <c r="E21" s="12">
        <v>7</v>
      </c>
      <c r="F21" s="12">
        <v>4</v>
      </c>
      <c r="G21" s="12">
        <v>19</v>
      </c>
      <c r="H21" s="12">
        <v>8</v>
      </c>
      <c r="I21" s="12">
        <v>15</v>
      </c>
    </row>
    <row r="22" spans="1:9" x14ac:dyDescent="0.25">
      <c r="A22" s="119" t="s">
        <v>33</v>
      </c>
      <c r="B22" s="128"/>
      <c r="C22" s="10"/>
      <c r="D22" s="129" t="s">
        <v>34</v>
      </c>
      <c r="E22" s="12">
        <v>36</v>
      </c>
      <c r="F22" s="12">
        <v>19</v>
      </c>
      <c r="G22" s="12">
        <v>24</v>
      </c>
      <c r="H22" s="12">
        <v>33</v>
      </c>
      <c r="I22" s="12">
        <v>22</v>
      </c>
    </row>
    <row r="23" spans="1:9" x14ac:dyDescent="0.25">
      <c r="A23" s="119" t="s">
        <v>35</v>
      </c>
      <c r="B23" s="128"/>
      <c r="C23" s="10"/>
      <c r="D23" s="129" t="s">
        <v>36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x14ac:dyDescent="0.25">
      <c r="A24" s="119" t="s">
        <v>37</v>
      </c>
      <c r="B24" s="128"/>
      <c r="C24" s="10"/>
      <c r="D24" s="129" t="s">
        <v>38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x14ac:dyDescent="0.25">
      <c r="A25" s="119" t="s">
        <v>39</v>
      </c>
      <c r="B25" s="128"/>
      <c r="C25" s="10"/>
      <c r="D25" s="129" t="s">
        <v>40</v>
      </c>
      <c r="E25" s="12">
        <v>6</v>
      </c>
      <c r="F25" s="12">
        <v>13</v>
      </c>
      <c r="G25" s="12">
        <v>10</v>
      </c>
      <c r="H25" s="12">
        <v>7</v>
      </c>
      <c r="I25" s="12">
        <v>6</v>
      </c>
    </row>
    <row r="26" spans="1:9" x14ac:dyDescent="0.25">
      <c r="A26" s="119" t="s">
        <v>41</v>
      </c>
      <c r="B26" s="128"/>
      <c r="C26" s="10"/>
      <c r="D26" s="129" t="s">
        <v>42</v>
      </c>
      <c r="E26" s="12">
        <v>10</v>
      </c>
      <c r="F26" s="12">
        <v>15</v>
      </c>
      <c r="G26" s="12">
        <v>21</v>
      </c>
      <c r="H26" s="12">
        <v>19</v>
      </c>
      <c r="I26" s="12">
        <v>28</v>
      </c>
    </row>
    <row r="27" spans="1:9" x14ac:dyDescent="0.25">
      <c r="A27" s="119" t="s">
        <v>43</v>
      </c>
      <c r="B27" s="128"/>
      <c r="C27" s="10"/>
      <c r="D27" s="129" t="s">
        <v>44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x14ac:dyDescent="0.25">
      <c r="A28" s="119" t="s">
        <v>45</v>
      </c>
      <c r="B28" s="128"/>
      <c r="C28" s="10"/>
      <c r="D28" s="129" t="s">
        <v>46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x14ac:dyDescent="0.25">
      <c r="A29" s="119" t="s">
        <v>47</v>
      </c>
      <c r="B29" s="128"/>
      <c r="C29" s="10"/>
      <c r="D29" s="129" t="s">
        <v>48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x14ac:dyDescent="0.25">
      <c r="A30" s="118" t="s">
        <v>49</v>
      </c>
      <c r="B30" s="125"/>
      <c r="C30" s="8" t="s">
        <v>50</v>
      </c>
      <c r="D30" s="126"/>
      <c r="E30" s="9">
        <v>1384</v>
      </c>
      <c r="F30" s="9">
        <v>900</v>
      </c>
      <c r="G30" s="9">
        <v>1077</v>
      </c>
      <c r="H30" s="9">
        <f>SUM(H31:H36)</f>
        <v>1103</v>
      </c>
      <c r="I30" s="9">
        <f>SUM(I31:I36)</f>
        <v>1114</v>
      </c>
    </row>
    <row r="31" spans="1:9" x14ac:dyDescent="0.25">
      <c r="A31" s="119" t="s">
        <v>51</v>
      </c>
      <c r="B31" s="128"/>
      <c r="C31" s="10"/>
      <c r="D31" s="129" t="s">
        <v>50</v>
      </c>
      <c r="E31" s="12">
        <v>1073</v>
      </c>
      <c r="F31" s="12">
        <v>79</v>
      </c>
      <c r="G31" s="12">
        <v>795</v>
      </c>
      <c r="H31" s="12">
        <v>845</v>
      </c>
      <c r="I31" s="12">
        <v>897</v>
      </c>
    </row>
    <row r="32" spans="1:9" x14ac:dyDescent="0.25">
      <c r="A32" s="119" t="s">
        <v>52</v>
      </c>
      <c r="B32" s="128"/>
      <c r="C32" s="10"/>
      <c r="D32" s="129" t="s">
        <v>53</v>
      </c>
      <c r="E32" s="12">
        <v>70</v>
      </c>
      <c r="F32" s="12">
        <v>27</v>
      </c>
      <c r="G32" s="12">
        <v>50</v>
      </c>
      <c r="H32" s="12">
        <v>50</v>
      </c>
      <c r="I32" s="12">
        <v>49</v>
      </c>
    </row>
    <row r="33" spans="1:9" x14ac:dyDescent="0.25">
      <c r="A33" s="119" t="s">
        <v>54</v>
      </c>
      <c r="B33" s="128"/>
      <c r="C33" s="10"/>
      <c r="D33" s="129" t="s">
        <v>55</v>
      </c>
      <c r="E33" s="12">
        <v>49</v>
      </c>
      <c r="F33" s="12">
        <v>43</v>
      </c>
      <c r="G33" s="12">
        <v>25</v>
      </c>
      <c r="H33" s="12">
        <v>16</v>
      </c>
      <c r="I33" s="12">
        <v>20</v>
      </c>
    </row>
    <row r="34" spans="1:9" x14ac:dyDescent="0.25">
      <c r="A34" s="119" t="s">
        <v>56</v>
      </c>
      <c r="B34" s="128"/>
      <c r="C34" s="10"/>
      <c r="D34" s="129" t="s">
        <v>57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</row>
    <row r="35" spans="1:9" x14ac:dyDescent="0.25">
      <c r="A35" s="119" t="s">
        <v>58</v>
      </c>
      <c r="B35" s="128"/>
      <c r="C35" s="10"/>
      <c r="D35" s="129" t="s">
        <v>59</v>
      </c>
      <c r="E35" s="12">
        <v>122</v>
      </c>
      <c r="F35" s="12">
        <v>83</v>
      </c>
      <c r="G35" s="12">
        <v>139</v>
      </c>
      <c r="H35" s="12">
        <v>103</v>
      </c>
      <c r="I35" s="12">
        <v>86</v>
      </c>
    </row>
    <row r="36" spans="1:9" x14ac:dyDescent="0.25">
      <c r="A36" s="119" t="s">
        <v>60</v>
      </c>
      <c r="B36" s="128"/>
      <c r="C36" s="10"/>
      <c r="D36" s="129" t="s">
        <v>61</v>
      </c>
      <c r="E36" s="12">
        <v>70</v>
      </c>
      <c r="F36" s="12">
        <v>668</v>
      </c>
      <c r="G36" s="12">
        <v>68</v>
      </c>
      <c r="H36" s="12">
        <v>89</v>
      </c>
      <c r="I36" s="12">
        <v>62</v>
      </c>
    </row>
    <row r="37" spans="1:9" x14ac:dyDescent="0.25">
      <c r="A37" s="118" t="s">
        <v>62</v>
      </c>
      <c r="B37" s="125"/>
      <c r="C37" s="8" t="s">
        <v>63</v>
      </c>
      <c r="D37" s="126"/>
      <c r="E37" s="9">
        <v>300</v>
      </c>
      <c r="F37" s="9">
        <v>306</v>
      </c>
      <c r="G37" s="9">
        <v>291</v>
      </c>
      <c r="H37" s="9">
        <f>SUM(H38:H49)</f>
        <v>1053</v>
      </c>
      <c r="I37" s="9">
        <f>SUM(I38:I49)</f>
        <v>351</v>
      </c>
    </row>
    <row r="38" spans="1:9" x14ac:dyDescent="0.25">
      <c r="A38" s="119" t="s">
        <v>64</v>
      </c>
      <c r="B38" s="128"/>
      <c r="C38" s="10"/>
      <c r="D38" s="129" t="s">
        <v>65</v>
      </c>
      <c r="E38" s="12">
        <v>31</v>
      </c>
      <c r="F38" s="12">
        <v>58</v>
      </c>
      <c r="G38" s="12">
        <v>42</v>
      </c>
      <c r="H38" s="12">
        <v>43</v>
      </c>
      <c r="I38" s="12">
        <v>47</v>
      </c>
    </row>
    <row r="39" spans="1:9" x14ac:dyDescent="0.25">
      <c r="A39" s="119" t="s">
        <v>66</v>
      </c>
      <c r="B39" s="128"/>
      <c r="C39" s="10"/>
      <c r="D39" s="129" t="s">
        <v>67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</row>
    <row r="40" spans="1:9" x14ac:dyDescent="0.25">
      <c r="A40" s="119" t="s">
        <v>68</v>
      </c>
      <c r="B40" s="128"/>
      <c r="C40" s="10"/>
      <c r="D40" s="129" t="s">
        <v>69</v>
      </c>
      <c r="E40" s="12">
        <v>1</v>
      </c>
      <c r="F40" s="12">
        <v>6</v>
      </c>
      <c r="G40" s="12">
        <v>8</v>
      </c>
      <c r="H40" s="12">
        <v>1</v>
      </c>
      <c r="I40" s="12">
        <v>7</v>
      </c>
    </row>
    <row r="41" spans="1:9" x14ac:dyDescent="0.25">
      <c r="A41" s="119" t="s">
        <v>70</v>
      </c>
      <c r="B41" s="128"/>
      <c r="C41" s="10"/>
      <c r="D41" s="129" t="s">
        <v>71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</row>
    <row r="42" spans="1:9" x14ac:dyDescent="0.25">
      <c r="A42" s="119" t="s">
        <v>72</v>
      </c>
      <c r="B42" s="128"/>
      <c r="C42" s="10"/>
      <c r="D42" s="129" t="s">
        <v>73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</row>
    <row r="43" spans="1:9" x14ac:dyDescent="0.25">
      <c r="A43" s="119" t="s">
        <v>74</v>
      </c>
      <c r="B43" s="128"/>
      <c r="C43" s="10"/>
      <c r="D43" s="129" t="s">
        <v>75</v>
      </c>
      <c r="E43" s="12">
        <v>67</v>
      </c>
      <c r="F43" s="12">
        <v>83</v>
      </c>
      <c r="G43" s="12">
        <v>39</v>
      </c>
      <c r="H43" s="12">
        <v>54</v>
      </c>
      <c r="I43" s="12">
        <v>45</v>
      </c>
    </row>
    <row r="44" spans="1:9" x14ac:dyDescent="0.25">
      <c r="A44" s="119" t="s">
        <v>76</v>
      </c>
      <c r="B44" s="128"/>
      <c r="C44" s="10"/>
      <c r="D44" s="129" t="s">
        <v>77</v>
      </c>
      <c r="E44" s="12">
        <v>156</v>
      </c>
      <c r="F44" s="12">
        <v>127</v>
      </c>
      <c r="G44" s="12">
        <v>155</v>
      </c>
      <c r="H44" s="12">
        <v>171</v>
      </c>
      <c r="I44" s="12">
        <v>190</v>
      </c>
    </row>
    <row r="45" spans="1:9" x14ac:dyDescent="0.25">
      <c r="A45" s="119" t="s">
        <v>78</v>
      </c>
      <c r="B45" s="128"/>
      <c r="C45" s="10"/>
      <c r="D45" s="129" t="s">
        <v>79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</row>
    <row r="46" spans="1:9" x14ac:dyDescent="0.25">
      <c r="A46" s="119" t="s">
        <v>80</v>
      </c>
      <c r="B46" s="128"/>
      <c r="C46" s="10"/>
      <c r="D46" s="129" t="s">
        <v>81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</row>
    <row r="47" spans="1:9" x14ac:dyDescent="0.25">
      <c r="A47" s="119" t="s">
        <v>82</v>
      </c>
      <c r="B47" s="128"/>
      <c r="C47" s="10"/>
      <c r="D47" s="129" t="s">
        <v>83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</row>
    <row r="48" spans="1:9" x14ac:dyDescent="0.25">
      <c r="A48" s="119" t="s">
        <v>84</v>
      </c>
      <c r="B48" s="128"/>
      <c r="C48" s="10"/>
      <c r="D48" s="129" t="s">
        <v>85</v>
      </c>
      <c r="E48" s="12">
        <v>10</v>
      </c>
      <c r="F48" s="12">
        <v>9</v>
      </c>
      <c r="G48" s="12">
        <v>7</v>
      </c>
      <c r="H48" s="12">
        <v>14</v>
      </c>
      <c r="I48" s="12">
        <v>17</v>
      </c>
    </row>
    <row r="49" spans="1:9" x14ac:dyDescent="0.25">
      <c r="A49" s="119" t="s">
        <v>86</v>
      </c>
      <c r="B49" s="128"/>
      <c r="C49" s="10"/>
      <c r="D49" s="129" t="s">
        <v>87</v>
      </c>
      <c r="E49" s="12">
        <v>35</v>
      </c>
      <c r="F49" s="12">
        <v>23</v>
      </c>
      <c r="G49" s="12">
        <v>40</v>
      </c>
      <c r="H49" s="12">
        <v>770</v>
      </c>
      <c r="I49" s="12">
        <v>45</v>
      </c>
    </row>
    <row r="50" spans="1:9" x14ac:dyDescent="0.25">
      <c r="A50" s="118" t="s">
        <v>88</v>
      </c>
      <c r="B50" s="125"/>
      <c r="C50" s="8" t="s">
        <v>89</v>
      </c>
      <c r="D50" s="126"/>
      <c r="E50" s="9">
        <v>158</v>
      </c>
      <c r="F50" s="9">
        <v>148</v>
      </c>
      <c r="G50" s="9">
        <v>146</v>
      </c>
      <c r="H50" s="9">
        <f>SUM(H51:H53)</f>
        <v>118</v>
      </c>
      <c r="I50" s="9">
        <f>SUM(I51:I53)</f>
        <v>146</v>
      </c>
    </row>
    <row r="51" spans="1:9" x14ac:dyDescent="0.25">
      <c r="A51" s="119" t="s">
        <v>90</v>
      </c>
      <c r="B51" s="128"/>
      <c r="C51" s="10"/>
      <c r="D51" s="129" t="s">
        <v>91</v>
      </c>
      <c r="E51" s="12">
        <v>158</v>
      </c>
      <c r="F51" s="12">
        <v>148</v>
      </c>
      <c r="G51" s="12">
        <v>146</v>
      </c>
      <c r="H51" s="12">
        <v>118</v>
      </c>
      <c r="I51" s="12">
        <v>146</v>
      </c>
    </row>
    <row r="52" spans="1:9" x14ac:dyDescent="0.25">
      <c r="A52" s="119" t="s">
        <v>92</v>
      </c>
      <c r="B52" s="128"/>
      <c r="C52" s="10"/>
      <c r="D52" s="129" t="s">
        <v>93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</row>
    <row r="53" spans="1:9" x14ac:dyDescent="0.25">
      <c r="A53" s="119" t="s">
        <v>94</v>
      </c>
      <c r="B53" s="128"/>
      <c r="C53" s="10"/>
      <c r="D53" s="129" t="s">
        <v>95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</row>
    <row r="54" spans="1:9" x14ac:dyDescent="0.25">
      <c r="A54" s="118" t="s">
        <v>96</v>
      </c>
      <c r="B54" s="125"/>
      <c r="C54" s="8" t="s">
        <v>97</v>
      </c>
      <c r="D54" s="126"/>
      <c r="E54" s="9">
        <v>293</v>
      </c>
      <c r="F54" s="9">
        <v>174</v>
      </c>
      <c r="G54" s="9">
        <v>298</v>
      </c>
      <c r="H54" s="9">
        <f>SUM(H55:H77)</f>
        <v>905</v>
      </c>
      <c r="I54" s="9">
        <f>SUM(I55:I77)</f>
        <v>328</v>
      </c>
    </row>
    <row r="55" spans="1:9" x14ac:dyDescent="0.25">
      <c r="A55" s="119" t="s">
        <v>98</v>
      </c>
      <c r="B55" s="128"/>
      <c r="C55" s="10"/>
      <c r="D55" s="129" t="s">
        <v>99</v>
      </c>
      <c r="E55" s="12">
        <v>67</v>
      </c>
      <c r="F55" s="12">
        <v>27</v>
      </c>
      <c r="G55" s="12">
        <v>46</v>
      </c>
      <c r="H55" s="12">
        <v>65</v>
      </c>
      <c r="I55" s="12">
        <v>49</v>
      </c>
    </row>
    <row r="56" spans="1:9" x14ac:dyDescent="0.25">
      <c r="A56" s="119" t="s">
        <v>100</v>
      </c>
      <c r="B56" s="128"/>
      <c r="C56" s="10"/>
      <c r="D56" s="129" t="s">
        <v>101</v>
      </c>
      <c r="E56" s="12">
        <v>45</v>
      </c>
      <c r="F56" s="12">
        <v>20</v>
      </c>
      <c r="G56" s="12">
        <v>54</v>
      </c>
      <c r="H56" s="12">
        <v>63</v>
      </c>
      <c r="I56" s="12">
        <v>49</v>
      </c>
    </row>
    <row r="57" spans="1:9" x14ac:dyDescent="0.25">
      <c r="A57" s="119" t="s">
        <v>102</v>
      </c>
      <c r="B57" s="128"/>
      <c r="C57" s="10"/>
      <c r="D57" s="129" t="s">
        <v>103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</row>
    <row r="58" spans="1:9" x14ac:dyDescent="0.25">
      <c r="A58" s="119" t="s">
        <v>104</v>
      </c>
      <c r="B58" s="128"/>
      <c r="C58" s="10"/>
      <c r="D58" s="129" t="s">
        <v>105</v>
      </c>
      <c r="E58" s="12">
        <v>15</v>
      </c>
      <c r="F58" s="12">
        <v>18</v>
      </c>
      <c r="G58" s="12">
        <v>16</v>
      </c>
      <c r="H58" s="12">
        <v>23</v>
      </c>
      <c r="I58" s="12">
        <v>23</v>
      </c>
    </row>
    <row r="59" spans="1:9" x14ac:dyDescent="0.25">
      <c r="A59" s="119" t="s">
        <v>106</v>
      </c>
      <c r="B59" s="128"/>
      <c r="C59" s="10"/>
      <c r="D59" s="129" t="s">
        <v>107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</row>
    <row r="60" spans="1:9" x14ac:dyDescent="0.25">
      <c r="A60" s="119" t="s">
        <v>108</v>
      </c>
      <c r="B60" s="128"/>
      <c r="C60" s="10"/>
      <c r="D60" s="129" t="s">
        <v>109</v>
      </c>
      <c r="E60" s="12">
        <v>12</v>
      </c>
      <c r="F60" s="12">
        <v>12</v>
      </c>
      <c r="G60" s="12">
        <v>9</v>
      </c>
      <c r="H60" s="12">
        <v>5</v>
      </c>
      <c r="I60" s="12">
        <v>6</v>
      </c>
    </row>
    <row r="61" spans="1:9" x14ac:dyDescent="0.25">
      <c r="A61" s="119" t="s">
        <v>110</v>
      </c>
      <c r="B61" s="128"/>
      <c r="C61" s="10"/>
      <c r="D61" s="129" t="s">
        <v>111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</row>
    <row r="62" spans="1:9" x14ac:dyDescent="0.25">
      <c r="A62" s="119" t="s">
        <v>112</v>
      </c>
      <c r="B62" s="128"/>
      <c r="C62" s="10"/>
      <c r="D62" s="129" t="s">
        <v>113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</row>
    <row r="63" spans="1:9" x14ac:dyDescent="0.25">
      <c r="A63" s="119" t="s">
        <v>114</v>
      </c>
      <c r="B63" s="128"/>
      <c r="C63" s="10"/>
      <c r="D63" s="129" t="s">
        <v>97</v>
      </c>
      <c r="E63" s="12">
        <v>80</v>
      </c>
      <c r="F63" s="12">
        <v>30</v>
      </c>
      <c r="G63" s="12">
        <v>57</v>
      </c>
      <c r="H63" s="12">
        <v>55</v>
      </c>
      <c r="I63" s="12">
        <v>73</v>
      </c>
    </row>
    <row r="64" spans="1:9" x14ac:dyDescent="0.25">
      <c r="A64" s="119" t="s">
        <v>115</v>
      </c>
      <c r="B64" s="128"/>
      <c r="C64" s="10"/>
      <c r="D64" s="129" t="s">
        <v>116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</row>
    <row r="65" spans="1:9" x14ac:dyDescent="0.25">
      <c r="A65" s="119" t="s">
        <v>117</v>
      </c>
      <c r="B65" s="128"/>
      <c r="C65" s="10"/>
      <c r="D65" s="129" t="s">
        <v>118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</row>
    <row r="66" spans="1:9" x14ac:dyDescent="0.25">
      <c r="A66" s="119" t="s">
        <v>119</v>
      </c>
      <c r="B66" s="128"/>
      <c r="C66" s="10"/>
      <c r="D66" s="129" t="s">
        <v>120</v>
      </c>
      <c r="E66" s="12">
        <v>17</v>
      </c>
      <c r="F66" s="12">
        <v>0</v>
      </c>
      <c r="G66" s="12">
        <v>43</v>
      </c>
      <c r="H66" s="12">
        <v>48</v>
      </c>
      <c r="I66" s="12">
        <v>31</v>
      </c>
    </row>
    <row r="67" spans="1:9" x14ac:dyDescent="0.25">
      <c r="A67" s="119" t="s">
        <v>121</v>
      </c>
      <c r="B67" s="128"/>
      <c r="C67" s="10"/>
      <c r="D67" s="129" t="s">
        <v>122</v>
      </c>
      <c r="E67" s="12">
        <v>10</v>
      </c>
      <c r="F67" s="12">
        <v>0</v>
      </c>
      <c r="G67" s="12">
        <v>15</v>
      </c>
      <c r="H67" s="12">
        <v>21</v>
      </c>
      <c r="I67" s="12">
        <v>19</v>
      </c>
    </row>
    <row r="68" spans="1:9" x14ac:dyDescent="0.25">
      <c r="A68" s="119" t="s">
        <v>123</v>
      </c>
      <c r="B68" s="128"/>
      <c r="C68" s="10"/>
      <c r="D68" s="129" t="s">
        <v>124</v>
      </c>
      <c r="E68" s="12">
        <v>0</v>
      </c>
      <c r="F68" s="12">
        <v>6</v>
      </c>
      <c r="G68" s="12">
        <v>0</v>
      </c>
      <c r="H68" s="12">
        <v>0</v>
      </c>
      <c r="I68" s="12">
        <v>0</v>
      </c>
    </row>
    <row r="69" spans="1:9" x14ac:dyDescent="0.25">
      <c r="A69" s="119" t="s">
        <v>125</v>
      </c>
      <c r="B69" s="128"/>
      <c r="C69" s="10"/>
      <c r="D69" s="129" t="s">
        <v>126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</row>
    <row r="70" spans="1:9" x14ac:dyDescent="0.25">
      <c r="A70" s="119" t="s">
        <v>127</v>
      </c>
      <c r="B70" s="128"/>
      <c r="C70" s="10"/>
      <c r="D70" s="129" t="s">
        <v>128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</row>
    <row r="71" spans="1:9" x14ac:dyDescent="0.25">
      <c r="A71" s="119" t="s">
        <v>129</v>
      </c>
      <c r="B71" s="128"/>
      <c r="C71" s="10"/>
      <c r="D71" s="129" t="s">
        <v>130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</row>
    <row r="72" spans="1:9" x14ac:dyDescent="0.25">
      <c r="A72" s="119" t="s">
        <v>131</v>
      </c>
      <c r="B72" s="128"/>
      <c r="C72" s="10"/>
      <c r="D72" s="129" t="s">
        <v>132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</row>
    <row r="73" spans="1:9" x14ac:dyDescent="0.25">
      <c r="A73" s="119" t="s">
        <v>133</v>
      </c>
      <c r="B73" s="128"/>
      <c r="C73" s="10"/>
      <c r="D73" s="129" t="s">
        <v>134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</row>
    <row r="74" spans="1:9" x14ac:dyDescent="0.25">
      <c r="A74" s="119" t="s">
        <v>135</v>
      </c>
      <c r="B74" s="128"/>
      <c r="C74" s="10"/>
      <c r="D74" s="129" t="s">
        <v>136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</row>
    <row r="75" spans="1:9" x14ac:dyDescent="0.25">
      <c r="A75" s="119" t="s">
        <v>137</v>
      </c>
      <c r="B75" s="128"/>
      <c r="C75" s="10"/>
      <c r="D75" s="129" t="s">
        <v>138</v>
      </c>
      <c r="E75" s="12">
        <v>14</v>
      </c>
      <c r="F75" s="12">
        <v>37</v>
      </c>
      <c r="G75" s="12">
        <v>21</v>
      </c>
      <c r="H75" s="12">
        <v>573</v>
      </c>
      <c r="I75" s="12">
        <v>19</v>
      </c>
    </row>
    <row r="76" spans="1:9" x14ac:dyDescent="0.25">
      <c r="A76" s="119" t="s">
        <v>139</v>
      </c>
      <c r="B76" s="128"/>
      <c r="C76" s="10"/>
      <c r="D76" s="129" t="s">
        <v>140</v>
      </c>
      <c r="E76" s="12">
        <v>33</v>
      </c>
      <c r="F76" s="12">
        <v>24</v>
      </c>
      <c r="G76" s="12">
        <v>37</v>
      </c>
      <c r="H76" s="12">
        <v>52</v>
      </c>
      <c r="I76" s="12">
        <v>59</v>
      </c>
    </row>
    <row r="77" spans="1:9" x14ac:dyDescent="0.25">
      <c r="A77" s="119" t="s">
        <v>141</v>
      </c>
      <c r="B77" s="128"/>
      <c r="C77" s="10"/>
      <c r="D77" s="129" t="s">
        <v>142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</row>
    <row r="78" spans="1:9" x14ac:dyDescent="0.25">
      <c r="A78" s="117" t="s">
        <v>143</v>
      </c>
      <c r="B78" s="130"/>
      <c r="C78" s="14" t="s">
        <v>144</v>
      </c>
      <c r="D78" s="131"/>
      <c r="E78" s="9">
        <v>254</v>
      </c>
      <c r="F78" s="9">
        <v>254</v>
      </c>
      <c r="G78" s="9">
        <v>246</v>
      </c>
      <c r="H78" s="9">
        <f>SUM(H79:H90)</f>
        <v>292</v>
      </c>
      <c r="I78" s="9">
        <f>SUM(I79:I90)</f>
        <v>363</v>
      </c>
    </row>
    <row r="79" spans="1:9" x14ac:dyDescent="0.25">
      <c r="A79" s="119" t="s">
        <v>145</v>
      </c>
      <c r="B79" s="128"/>
      <c r="C79" s="10"/>
      <c r="D79" s="129" t="s">
        <v>146</v>
      </c>
      <c r="E79" s="12">
        <v>151</v>
      </c>
      <c r="F79" s="12">
        <v>140</v>
      </c>
      <c r="G79" s="12">
        <v>132</v>
      </c>
      <c r="H79" s="12">
        <v>181</v>
      </c>
      <c r="I79" s="12">
        <v>224</v>
      </c>
    </row>
    <row r="80" spans="1:9" x14ac:dyDescent="0.25">
      <c r="A80" s="119" t="s">
        <v>147</v>
      </c>
      <c r="B80" s="128"/>
      <c r="C80" s="10"/>
      <c r="D80" s="129" t="s">
        <v>148</v>
      </c>
      <c r="E80" s="12">
        <v>0</v>
      </c>
      <c r="F80" s="12">
        <v>7</v>
      </c>
      <c r="G80" s="12">
        <v>0</v>
      </c>
      <c r="H80" s="12">
        <v>0</v>
      </c>
      <c r="I80" s="12">
        <v>0</v>
      </c>
    </row>
    <row r="81" spans="1:9" x14ac:dyDescent="0.25">
      <c r="A81" s="119" t="s">
        <v>149</v>
      </c>
      <c r="B81" s="128"/>
      <c r="C81" s="10"/>
      <c r="D81" s="129" t="s">
        <v>150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</row>
    <row r="82" spans="1:9" x14ac:dyDescent="0.25">
      <c r="A82" s="119" t="s">
        <v>151</v>
      </c>
      <c r="B82" s="128"/>
      <c r="C82" s="10"/>
      <c r="D82" s="129" t="s">
        <v>152</v>
      </c>
      <c r="E82" s="12">
        <v>22</v>
      </c>
      <c r="F82" s="12">
        <v>29</v>
      </c>
      <c r="G82" s="12">
        <v>34</v>
      </c>
      <c r="H82" s="12">
        <v>30</v>
      </c>
      <c r="I82" s="12">
        <v>24</v>
      </c>
    </row>
    <row r="83" spans="1:9" x14ac:dyDescent="0.25">
      <c r="A83" s="119" t="s">
        <v>153</v>
      </c>
      <c r="B83" s="128"/>
      <c r="C83" s="10"/>
      <c r="D83" s="129" t="s">
        <v>154</v>
      </c>
      <c r="E83" s="12">
        <v>20</v>
      </c>
      <c r="F83" s="12">
        <v>28</v>
      </c>
      <c r="G83" s="12">
        <v>30</v>
      </c>
      <c r="H83" s="12">
        <v>35</v>
      </c>
      <c r="I83" s="12">
        <v>29</v>
      </c>
    </row>
    <row r="84" spans="1:9" x14ac:dyDescent="0.25">
      <c r="A84" s="119" t="s">
        <v>155</v>
      </c>
      <c r="B84" s="128"/>
      <c r="C84" s="10"/>
      <c r="D84" s="129" t="s">
        <v>156</v>
      </c>
      <c r="E84" s="12">
        <v>24</v>
      </c>
      <c r="F84" s="12">
        <v>21</v>
      </c>
      <c r="G84" s="12">
        <v>29</v>
      </c>
      <c r="H84" s="12">
        <v>26</v>
      </c>
      <c r="I84" s="12">
        <v>40</v>
      </c>
    </row>
    <row r="85" spans="1:9" x14ac:dyDescent="0.25">
      <c r="A85" s="119" t="s">
        <v>157</v>
      </c>
      <c r="B85" s="128"/>
      <c r="C85" s="10"/>
      <c r="D85" s="129" t="s">
        <v>158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</row>
    <row r="86" spans="1:9" x14ac:dyDescent="0.25">
      <c r="A86" s="119" t="s">
        <v>159</v>
      </c>
      <c r="B86" s="128"/>
      <c r="C86" s="10"/>
      <c r="D86" s="129" t="s">
        <v>160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</row>
    <row r="87" spans="1:9" x14ac:dyDescent="0.25">
      <c r="A87" s="119" t="s">
        <v>161</v>
      </c>
      <c r="B87" s="128"/>
      <c r="C87" s="10"/>
      <c r="D87" s="129" t="s">
        <v>162</v>
      </c>
      <c r="E87" s="12">
        <v>28</v>
      </c>
      <c r="F87" s="12">
        <v>27</v>
      </c>
      <c r="G87" s="12">
        <v>18</v>
      </c>
      <c r="H87" s="12">
        <v>15</v>
      </c>
      <c r="I87" s="12">
        <v>34</v>
      </c>
    </row>
    <row r="88" spans="1:9" x14ac:dyDescent="0.25">
      <c r="A88" s="119" t="s">
        <v>163</v>
      </c>
      <c r="B88" s="128"/>
      <c r="C88" s="10"/>
      <c r="D88" s="129" t="s">
        <v>164</v>
      </c>
      <c r="E88" s="12">
        <v>9</v>
      </c>
      <c r="F88" s="12">
        <v>2</v>
      </c>
      <c r="G88" s="12">
        <v>3</v>
      </c>
      <c r="H88" s="12">
        <v>5</v>
      </c>
      <c r="I88" s="12">
        <v>12</v>
      </c>
    </row>
    <row r="89" spans="1:9" x14ac:dyDescent="0.25">
      <c r="A89" s="119" t="s">
        <v>165</v>
      </c>
      <c r="B89" s="128"/>
      <c r="C89" s="10"/>
      <c r="D89" s="129" t="s">
        <v>166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</row>
    <row r="90" spans="1:9" x14ac:dyDescent="0.25">
      <c r="A90" s="119" t="s">
        <v>167</v>
      </c>
      <c r="B90" s="128"/>
      <c r="C90" s="10"/>
      <c r="D90" s="129" t="s">
        <v>168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</row>
    <row r="91" spans="1:9" x14ac:dyDescent="0.25">
      <c r="A91" s="118" t="s">
        <v>169</v>
      </c>
      <c r="B91" s="125"/>
      <c r="C91" s="8" t="s">
        <v>170</v>
      </c>
      <c r="D91" s="126"/>
      <c r="E91" s="9">
        <v>2574</v>
      </c>
      <c r="F91" s="9">
        <v>2026</v>
      </c>
      <c r="G91" s="9">
        <v>2274</v>
      </c>
      <c r="H91" s="9">
        <f>SUM(H92:H98)</f>
        <v>2234</v>
      </c>
      <c r="I91" s="9">
        <f>SUM(I92:I98)</f>
        <v>2411</v>
      </c>
    </row>
    <row r="92" spans="1:9" x14ac:dyDescent="0.25">
      <c r="A92" s="119" t="s">
        <v>171</v>
      </c>
      <c r="B92" s="128"/>
      <c r="C92" s="10"/>
      <c r="D92" s="129" t="s">
        <v>172</v>
      </c>
      <c r="E92" s="12">
        <v>2052</v>
      </c>
      <c r="F92" s="12">
        <v>1686</v>
      </c>
      <c r="G92" s="12">
        <v>1637</v>
      </c>
      <c r="H92" s="12">
        <v>1526</v>
      </c>
      <c r="I92" s="12">
        <v>1812</v>
      </c>
    </row>
    <row r="93" spans="1:9" x14ac:dyDescent="0.25">
      <c r="A93" s="119" t="s">
        <v>173</v>
      </c>
      <c r="B93" s="128"/>
      <c r="C93" s="10"/>
      <c r="D93" s="129" t="s">
        <v>174</v>
      </c>
      <c r="E93" s="12">
        <v>249</v>
      </c>
      <c r="F93" s="12">
        <v>165</v>
      </c>
      <c r="G93" s="12">
        <v>306</v>
      </c>
      <c r="H93" s="12">
        <v>303</v>
      </c>
      <c r="I93" s="12">
        <v>254</v>
      </c>
    </row>
    <row r="94" spans="1:9" x14ac:dyDescent="0.25">
      <c r="A94" s="119" t="s">
        <v>175</v>
      </c>
      <c r="B94" s="128"/>
      <c r="C94" s="10"/>
      <c r="D94" s="129" t="s">
        <v>176</v>
      </c>
      <c r="E94" s="12">
        <v>67</v>
      </c>
      <c r="F94" s="12">
        <v>58</v>
      </c>
      <c r="G94" s="12">
        <v>76</v>
      </c>
      <c r="H94" s="12">
        <v>84</v>
      </c>
      <c r="I94" s="12">
        <v>64</v>
      </c>
    </row>
    <row r="95" spans="1:9" x14ac:dyDescent="0.25">
      <c r="A95" s="119" t="s">
        <v>177</v>
      </c>
      <c r="B95" s="128"/>
      <c r="C95" s="10"/>
      <c r="D95" s="129" t="s">
        <v>178</v>
      </c>
      <c r="E95" s="12">
        <v>80</v>
      </c>
      <c r="F95" s="12">
        <v>40</v>
      </c>
      <c r="G95" s="12">
        <v>88</v>
      </c>
      <c r="H95" s="12">
        <v>145</v>
      </c>
      <c r="I95" s="12">
        <v>141</v>
      </c>
    </row>
    <row r="96" spans="1:9" x14ac:dyDescent="0.25">
      <c r="A96" s="119" t="s">
        <v>179</v>
      </c>
      <c r="B96" s="128"/>
      <c r="C96" s="10"/>
      <c r="D96" s="129" t="s">
        <v>180</v>
      </c>
      <c r="E96" s="12">
        <v>82</v>
      </c>
      <c r="F96" s="12">
        <v>44</v>
      </c>
      <c r="G96" s="12">
        <v>89</v>
      </c>
      <c r="H96" s="12">
        <v>98</v>
      </c>
      <c r="I96" s="12">
        <v>48</v>
      </c>
    </row>
    <row r="97" spans="1:9" x14ac:dyDescent="0.25">
      <c r="A97" s="119" t="s">
        <v>181</v>
      </c>
      <c r="B97" s="128"/>
      <c r="C97" s="10"/>
      <c r="D97" s="129" t="s">
        <v>182</v>
      </c>
      <c r="E97" s="12">
        <v>44</v>
      </c>
      <c r="F97" s="12">
        <v>32</v>
      </c>
      <c r="G97" s="12">
        <v>78</v>
      </c>
      <c r="H97" s="12">
        <v>78</v>
      </c>
      <c r="I97" s="12">
        <v>92</v>
      </c>
    </row>
    <row r="98" spans="1:9" x14ac:dyDescent="0.25">
      <c r="A98" s="119" t="s">
        <v>183</v>
      </c>
      <c r="B98" s="128"/>
      <c r="C98" s="10"/>
      <c r="D98" s="129" t="s">
        <v>184</v>
      </c>
      <c r="E98" s="12">
        <v>0</v>
      </c>
      <c r="F98" s="12">
        <v>1</v>
      </c>
      <c r="G98" s="12">
        <v>0</v>
      </c>
      <c r="H98" s="12">
        <v>0</v>
      </c>
      <c r="I98" s="12">
        <v>0</v>
      </c>
    </row>
    <row r="99" spans="1:9" x14ac:dyDescent="0.25">
      <c r="A99" s="118" t="s">
        <v>185</v>
      </c>
      <c r="B99" s="132" t="s">
        <v>186</v>
      </c>
      <c r="C99" s="7"/>
      <c r="D99" s="126"/>
      <c r="E99" s="5">
        <v>16980</v>
      </c>
      <c r="F99" s="5">
        <v>11538</v>
      </c>
      <c r="G99" s="5">
        <v>14634</v>
      </c>
      <c r="H99" s="5">
        <f>H100+H113+H119+H126+H129+H145+H157+H161+H166+H174+H191+H197+H208+H217+H228+H240+H245+H256+H266+H277</f>
        <v>15242</v>
      </c>
      <c r="I99" s="5">
        <f>I100+I113+I119+I126+I129+I145+I157+I161+I166+I174+I191+I197+I208+I217+I228+I240+I245+I256+I266+I277</f>
        <v>16824</v>
      </c>
    </row>
    <row r="100" spans="1:9" x14ac:dyDescent="0.25">
      <c r="A100" s="118" t="s">
        <v>187</v>
      </c>
      <c r="B100" s="125"/>
      <c r="C100" s="8" t="s">
        <v>188</v>
      </c>
      <c r="D100" s="126"/>
      <c r="E100" s="9">
        <v>3609</v>
      </c>
      <c r="F100" s="9">
        <v>2028</v>
      </c>
      <c r="G100" s="9">
        <v>2873</v>
      </c>
      <c r="H100" s="9">
        <f>SUM(H101:H112)</f>
        <v>2263</v>
      </c>
      <c r="I100" s="9">
        <f>SUM(I101:I112)</f>
        <v>2416</v>
      </c>
    </row>
    <row r="101" spans="1:9" x14ac:dyDescent="0.25">
      <c r="A101" s="119" t="s">
        <v>189</v>
      </c>
      <c r="B101" s="128"/>
      <c r="C101" s="10"/>
      <c r="D101" s="129" t="s">
        <v>188</v>
      </c>
      <c r="E101" s="12">
        <v>3345</v>
      </c>
      <c r="F101" s="12">
        <v>1882</v>
      </c>
      <c r="G101" s="12">
        <v>2568</v>
      </c>
      <c r="H101" s="12">
        <v>1926</v>
      </c>
      <c r="I101" s="12">
        <v>2091</v>
      </c>
    </row>
    <row r="102" spans="1:9" x14ac:dyDescent="0.25">
      <c r="A102" s="119" t="s">
        <v>190</v>
      </c>
      <c r="B102" s="128"/>
      <c r="C102" s="10"/>
      <c r="D102" s="129" t="s">
        <v>191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</row>
    <row r="103" spans="1:9" x14ac:dyDescent="0.25">
      <c r="A103" s="119" t="s">
        <v>192</v>
      </c>
      <c r="B103" s="128"/>
      <c r="C103" s="10"/>
      <c r="D103" s="129" t="s">
        <v>193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</row>
    <row r="104" spans="1:9" x14ac:dyDescent="0.25">
      <c r="A104" s="119" t="s">
        <v>194</v>
      </c>
      <c r="B104" s="128"/>
      <c r="C104" s="10"/>
      <c r="D104" s="129" t="s">
        <v>195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</row>
    <row r="105" spans="1:9" x14ac:dyDescent="0.25">
      <c r="A105" s="119" t="s">
        <v>196</v>
      </c>
      <c r="B105" s="128"/>
      <c r="C105" s="10"/>
      <c r="D105" s="129" t="s">
        <v>197</v>
      </c>
      <c r="E105" s="12">
        <v>151</v>
      </c>
      <c r="F105" s="12">
        <v>87</v>
      </c>
      <c r="G105" s="12">
        <v>116</v>
      </c>
      <c r="H105" s="12">
        <v>110</v>
      </c>
      <c r="I105" s="12">
        <v>155</v>
      </c>
    </row>
    <row r="106" spans="1:9" x14ac:dyDescent="0.25">
      <c r="A106" s="119" t="s">
        <v>198</v>
      </c>
      <c r="B106" s="128"/>
      <c r="C106" s="10"/>
      <c r="D106" s="129" t="s">
        <v>199</v>
      </c>
      <c r="E106" s="12">
        <v>0</v>
      </c>
      <c r="F106" s="12">
        <v>16</v>
      </c>
      <c r="G106" s="12">
        <v>0</v>
      </c>
      <c r="H106" s="12">
        <v>0</v>
      </c>
      <c r="I106" s="12">
        <v>0</v>
      </c>
    </row>
    <row r="107" spans="1:9" x14ac:dyDescent="0.25">
      <c r="A107" s="119" t="s">
        <v>200</v>
      </c>
      <c r="B107" s="128"/>
      <c r="C107" s="10"/>
      <c r="D107" s="129" t="s">
        <v>201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</row>
    <row r="108" spans="1:9" x14ac:dyDescent="0.25">
      <c r="A108" s="119" t="s">
        <v>202</v>
      </c>
      <c r="B108" s="128"/>
      <c r="C108" s="10"/>
      <c r="D108" s="129" t="s">
        <v>38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</row>
    <row r="109" spans="1:9" x14ac:dyDescent="0.25">
      <c r="A109" s="119" t="s">
        <v>203</v>
      </c>
      <c r="B109" s="128"/>
      <c r="C109" s="10"/>
      <c r="D109" s="129" t="s">
        <v>204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</row>
    <row r="110" spans="1:9" x14ac:dyDescent="0.25">
      <c r="A110" s="119" t="s">
        <v>205</v>
      </c>
      <c r="B110" s="128"/>
      <c r="C110" s="10"/>
      <c r="D110" s="129" t="s">
        <v>206</v>
      </c>
      <c r="E110" s="12">
        <v>24</v>
      </c>
      <c r="F110" s="12">
        <v>12</v>
      </c>
      <c r="G110" s="12">
        <v>15</v>
      </c>
      <c r="H110" s="12">
        <v>11</v>
      </c>
      <c r="I110" s="12">
        <v>19</v>
      </c>
    </row>
    <row r="111" spans="1:9" x14ac:dyDescent="0.25">
      <c r="A111" s="119" t="s">
        <v>207</v>
      </c>
      <c r="B111" s="128"/>
      <c r="C111" s="10"/>
      <c r="D111" s="129" t="s">
        <v>208</v>
      </c>
      <c r="E111" s="12">
        <v>0</v>
      </c>
      <c r="F111" s="12">
        <v>0</v>
      </c>
      <c r="G111" s="12">
        <v>18</v>
      </c>
      <c r="H111" s="12">
        <v>66</v>
      </c>
      <c r="I111" s="12">
        <v>38</v>
      </c>
    </row>
    <row r="112" spans="1:9" x14ac:dyDescent="0.25">
      <c r="A112" s="119" t="s">
        <v>209</v>
      </c>
      <c r="B112" s="128"/>
      <c r="C112" s="10"/>
      <c r="D112" s="129" t="s">
        <v>210</v>
      </c>
      <c r="E112" s="12">
        <v>89</v>
      </c>
      <c r="F112" s="12">
        <v>31</v>
      </c>
      <c r="G112" s="12">
        <v>156</v>
      </c>
      <c r="H112" s="12">
        <v>150</v>
      </c>
      <c r="I112" s="12">
        <v>113</v>
      </c>
    </row>
    <row r="113" spans="1:9" x14ac:dyDescent="0.25">
      <c r="A113" s="118" t="s">
        <v>211</v>
      </c>
      <c r="B113" s="125"/>
      <c r="C113" s="7" t="s">
        <v>212</v>
      </c>
      <c r="D113" s="126"/>
      <c r="E113" s="9">
        <v>36</v>
      </c>
      <c r="F113" s="9">
        <v>47</v>
      </c>
      <c r="G113" s="9">
        <v>48</v>
      </c>
      <c r="H113" s="9">
        <f>SUM(H114:H118)</f>
        <v>34</v>
      </c>
      <c r="I113" s="9">
        <f>SUM(I114:I118)</f>
        <v>45</v>
      </c>
    </row>
    <row r="114" spans="1:9" x14ac:dyDescent="0.25">
      <c r="A114" s="119" t="s">
        <v>213</v>
      </c>
      <c r="B114" s="128"/>
      <c r="C114" s="10"/>
      <c r="D114" s="129" t="s">
        <v>212</v>
      </c>
      <c r="E114" s="12">
        <v>36</v>
      </c>
      <c r="F114" s="12">
        <v>40</v>
      </c>
      <c r="G114" s="12">
        <v>48</v>
      </c>
      <c r="H114" s="12">
        <v>34</v>
      </c>
      <c r="I114" s="12">
        <v>45</v>
      </c>
    </row>
    <row r="115" spans="1:9" x14ac:dyDescent="0.25">
      <c r="A115" s="119" t="s">
        <v>214</v>
      </c>
      <c r="B115" s="128"/>
      <c r="C115" s="10"/>
      <c r="D115" s="129" t="s">
        <v>215</v>
      </c>
      <c r="E115" s="12">
        <v>0</v>
      </c>
      <c r="F115" s="12">
        <v>7</v>
      </c>
      <c r="G115" s="12">
        <v>0</v>
      </c>
      <c r="H115" s="12">
        <v>0</v>
      </c>
      <c r="I115" s="12">
        <v>0</v>
      </c>
    </row>
    <row r="116" spans="1:9" x14ac:dyDescent="0.25">
      <c r="A116" s="120" t="s">
        <v>216</v>
      </c>
      <c r="B116" s="133"/>
      <c r="C116" s="15"/>
      <c r="D116" s="134" t="s">
        <v>217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</row>
    <row r="117" spans="1:9" x14ac:dyDescent="0.25">
      <c r="A117" s="119" t="s">
        <v>218</v>
      </c>
      <c r="B117" s="128"/>
      <c r="C117" s="10"/>
      <c r="D117" s="129" t="s">
        <v>219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</row>
    <row r="118" spans="1:9" x14ac:dyDescent="0.25">
      <c r="A118" s="119" t="s">
        <v>220</v>
      </c>
      <c r="B118" s="128"/>
      <c r="C118" s="10"/>
      <c r="D118" s="129" t="s">
        <v>221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</row>
    <row r="119" spans="1:9" x14ac:dyDescent="0.25">
      <c r="A119" s="118" t="s">
        <v>222</v>
      </c>
      <c r="B119" s="125"/>
      <c r="C119" s="8" t="s">
        <v>223</v>
      </c>
      <c r="D119" s="126"/>
      <c r="E119" s="9">
        <v>43</v>
      </c>
      <c r="F119" s="9">
        <v>70</v>
      </c>
      <c r="G119" s="9">
        <v>74</v>
      </c>
      <c r="H119" s="9">
        <f>SUM(H120:H125)</f>
        <v>41</v>
      </c>
      <c r="I119" s="9">
        <f>SUM(I120:I125)</f>
        <v>24</v>
      </c>
    </row>
    <row r="120" spans="1:9" x14ac:dyDescent="0.25">
      <c r="A120" s="119" t="s">
        <v>224</v>
      </c>
      <c r="B120" s="128"/>
      <c r="C120" s="10"/>
      <c r="D120" s="129" t="s">
        <v>225</v>
      </c>
      <c r="E120" s="12">
        <v>43</v>
      </c>
      <c r="F120" s="12">
        <v>70</v>
      </c>
      <c r="G120" s="12">
        <v>74</v>
      </c>
      <c r="H120" s="12">
        <v>41</v>
      </c>
      <c r="I120" s="12">
        <v>24</v>
      </c>
    </row>
    <row r="121" spans="1:9" x14ac:dyDescent="0.25">
      <c r="A121" s="119" t="s">
        <v>226</v>
      </c>
      <c r="B121" s="128"/>
      <c r="C121" s="10"/>
      <c r="D121" s="129" t="s">
        <v>227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</row>
    <row r="122" spans="1:9" x14ac:dyDescent="0.25">
      <c r="A122" s="119" t="s">
        <v>228</v>
      </c>
      <c r="B122" s="128"/>
      <c r="C122" s="10"/>
      <c r="D122" s="129" t="s">
        <v>229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</row>
    <row r="123" spans="1:9" x14ac:dyDescent="0.25">
      <c r="A123" s="119" t="s">
        <v>230</v>
      </c>
      <c r="B123" s="128"/>
      <c r="C123" s="10"/>
      <c r="D123" s="129" t="s">
        <v>231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</row>
    <row r="124" spans="1:9" x14ac:dyDescent="0.25">
      <c r="A124" s="119" t="s">
        <v>232</v>
      </c>
      <c r="B124" s="128"/>
      <c r="C124" s="10"/>
      <c r="D124" s="129" t="s">
        <v>233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</row>
    <row r="125" spans="1:9" x14ac:dyDescent="0.25">
      <c r="A125" s="119" t="s">
        <v>234</v>
      </c>
      <c r="B125" s="128"/>
      <c r="C125" s="10"/>
      <c r="D125" s="129" t="s">
        <v>235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</row>
    <row r="126" spans="1:9" x14ac:dyDescent="0.25">
      <c r="A126" s="118" t="s">
        <v>236</v>
      </c>
      <c r="B126" s="125"/>
      <c r="C126" s="8" t="s">
        <v>10</v>
      </c>
      <c r="D126" s="126"/>
      <c r="E126" s="9">
        <v>81</v>
      </c>
      <c r="F126" s="9">
        <v>70</v>
      </c>
      <c r="G126" s="9">
        <v>40</v>
      </c>
      <c r="H126" s="9">
        <f>SUM(H127:H128)</f>
        <v>32</v>
      </c>
      <c r="I126" s="9">
        <f>SUM(I127:I128)</f>
        <v>44</v>
      </c>
    </row>
    <row r="127" spans="1:9" x14ac:dyDescent="0.25">
      <c r="A127" s="119" t="s">
        <v>237</v>
      </c>
      <c r="B127" s="128"/>
      <c r="C127" s="10"/>
      <c r="D127" s="129" t="s">
        <v>238</v>
      </c>
      <c r="E127" s="12">
        <v>81</v>
      </c>
      <c r="F127" s="12">
        <v>70</v>
      </c>
      <c r="G127" s="12">
        <v>40</v>
      </c>
      <c r="H127" s="12">
        <v>32</v>
      </c>
      <c r="I127" s="12">
        <v>44</v>
      </c>
    </row>
    <row r="128" spans="1:9" x14ac:dyDescent="0.25">
      <c r="A128" s="119" t="s">
        <v>239</v>
      </c>
      <c r="B128" s="128"/>
      <c r="C128" s="10"/>
      <c r="D128" s="129" t="s">
        <v>240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</row>
    <row r="129" spans="1:9" x14ac:dyDescent="0.25">
      <c r="A129" s="118" t="s">
        <v>241</v>
      </c>
      <c r="B129" s="125"/>
      <c r="C129" s="8" t="s">
        <v>242</v>
      </c>
      <c r="D129" s="126"/>
      <c r="E129" s="9">
        <v>253</v>
      </c>
      <c r="F129" s="9">
        <v>198</v>
      </c>
      <c r="G129" s="9">
        <v>232</v>
      </c>
      <c r="H129" s="9">
        <f>SUM(H130:H144)</f>
        <v>241</v>
      </c>
      <c r="I129" s="9">
        <f>SUM(I130:I144)</f>
        <v>309</v>
      </c>
    </row>
    <row r="130" spans="1:9" x14ac:dyDescent="0.25">
      <c r="A130" s="119" t="s">
        <v>243</v>
      </c>
      <c r="B130" s="128"/>
      <c r="C130" s="10"/>
      <c r="D130" s="129" t="s">
        <v>244</v>
      </c>
      <c r="E130" s="12">
        <v>116</v>
      </c>
      <c r="F130" s="12">
        <v>101</v>
      </c>
      <c r="G130" s="12">
        <v>97</v>
      </c>
      <c r="H130" s="12">
        <v>110</v>
      </c>
      <c r="I130" s="12">
        <v>142</v>
      </c>
    </row>
    <row r="131" spans="1:9" x14ac:dyDescent="0.25">
      <c r="A131" s="119" t="s">
        <v>245</v>
      </c>
      <c r="B131" s="128"/>
      <c r="C131" s="10"/>
      <c r="D131" s="129" t="s">
        <v>246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</row>
    <row r="132" spans="1:9" x14ac:dyDescent="0.25">
      <c r="A132" s="119" t="s">
        <v>247</v>
      </c>
      <c r="B132" s="128"/>
      <c r="C132" s="10"/>
      <c r="D132" s="129" t="s">
        <v>223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</row>
    <row r="133" spans="1:9" x14ac:dyDescent="0.25">
      <c r="A133" s="119" t="s">
        <v>248</v>
      </c>
      <c r="B133" s="128"/>
      <c r="C133" s="10"/>
      <c r="D133" s="129" t="s">
        <v>249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</row>
    <row r="134" spans="1:9" x14ac:dyDescent="0.25">
      <c r="A134" s="119" t="s">
        <v>250</v>
      </c>
      <c r="B134" s="128"/>
      <c r="C134" s="10"/>
      <c r="D134" s="129" t="s">
        <v>251</v>
      </c>
      <c r="E134" s="12">
        <v>24</v>
      </c>
      <c r="F134" s="12">
        <v>5</v>
      </c>
      <c r="G134" s="12">
        <v>25</v>
      </c>
      <c r="H134" s="12">
        <v>26</v>
      </c>
      <c r="I134" s="12">
        <v>30</v>
      </c>
    </row>
    <row r="135" spans="1:9" x14ac:dyDescent="0.25">
      <c r="A135" s="119" t="s">
        <v>252</v>
      </c>
      <c r="B135" s="128"/>
      <c r="C135" s="10"/>
      <c r="D135" s="129" t="s">
        <v>253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</row>
    <row r="136" spans="1:9" x14ac:dyDescent="0.25">
      <c r="A136" s="119" t="s">
        <v>254</v>
      </c>
      <c r="B136" s="128"/>
      <c r="C136" s="10"/>
      <c r="D136" s="129" t="s">
        <v>255</v>
      </c>
      <c r="E136" s="12">
        <v>25</v>
      </c>
      <c r="F136" s="12">
        <v>24</v>
      </c>
      <c r="G136" s="12">
        <v>30</v>
      </c>
      <c r="H136" s="12">
        <v>38</v>
      </c>
      <c r="I136" s="12">
        <v>27</v>
      </c>
    </row>
    <row r="137" spans="1:9" x14ac:dyDescent="0.25">
      <c r="A137" s="119" t="s">
        <v>256</v>
      </c>
      <c r="B137" s="128"/>
      <c r="C137" s="10"/>
      <c r="D137" s="129" t="s">
        <v>257</v>
      </c>
      <c r="E137" s="12">
        <v>88</v>
      </c>
      <c r="F137" s="12">
        <v>67</v>
      </c>
      <c r="G137" s="12">
        <v>80</v>
      </c>
      <c r="H137" s="12">
        <v>67</v>
      </c>
      <c r="I137" s="12">
        <v>110</v>
      </c>
    </row>
    <row r="138" spans="1:9" x14ac:dyDescent="0.25">
      <c r="A138" s="119" t="s">
        <v>258</v>
      </c>
      <c r="B138" s="128"/>
      <c r="C138" s="10"/>
      <c r="D138" s="129" t="s">
        <v>259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</row>
    <row r="139" spans="1:9" x14ac:dyDescent="0.25">
      <c r="A139" s="119" t="s">
        <v>260</v>
      </c>
      <c r="B139" s="128"/>
      <c r="C139" s="10"/>
      <c r="D139" s="129" t="s">
        <v>261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</row>
    <row r="140" spans="1:9" x14ac:dyDescent="0.25">
      <c r="A140" s="119" t="s">
        <v>262</v>
      </c>
      <c r="B140" s="128"/>
      <c r="C140" s="10"/>
      <c r="D140" s="129" t="s">
        <v>263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</row>
    <row r="141" spans="1:9" x14ac:dyDescent="0.25">
      <c r="A141" s="119" t="s">
        <v>264</v>
      </c>
      <c r="B141" s="128"/>
      <c r="C141" s="10"/>
      <c r="D141" s="129" t="s">
        <v>265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</row>
    <row r="142" spans="1:9" x14ac:dyDescent="0.25">
      <c r="A142" s="120" t="s">
        <v>266</v>
      </c>
      <c r="B142" s="133"/>
      <c r="C142" s="15"/>
      <c r="D142" s="134" t="s">
        <v>267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</row>
    <row r="143" spans="1:9" x14ac:dyDescent="0.25">
      <c r="A143" s="119" t="s">
        <v>268</v>
      </c>
      <c r="B143" s="128"/>
      <c r="C143" s="10"/>
      <c r="D143" s="129" t="s">
        <v>269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</row>
    <row r="144" spans="1:9" x14ac:dyDescent="0.25">
      <c r="A144" s="119" t="s">
        <v>270</v>
      </c>
      <c r="B144" s="128"/>
      <c r="C144" s="10"/>
      <c r="D144" s="129" t="s">
        <v>271</v>
      </c>
      <c r="E144" s="12">
        <v>0</v>
      </c>
      <c r="F144" s="12">
        <v>1</v>
      </c>
      <c r="G144" s="12">
        <v>0</v>
      </c>
      <c r="H144" s="12">
        <v>0</v>
      </c>
      <c r="I144" s="12">
        <v>0</v>
      </c>
    </row>
    <row r="145" spans="1:9" x14ac:dyDescent="0.25">
      <c r="A145" s="118" t="s">
        <v>272</v>
      </c>
      <c r="B145" s="125"/>
      <c r="C145" s="8" t="s">
        <v>273</v>
      </c>
      <c r="D145" s="126"/>
      <c r="E145" s="9">
        <v>385</v>
      </c>
      <c r="F145" s="9">
        <v>167</v>
      </c>
      <c r="G145" s="9">
        <v>300</v>
      </c>
      <c r="H145" s="9">
        <f>SUM(H146:H156)</f>
        <v>479</v>
      </c>
      <c r="I145" s="9">
        <f>SUM(I146:I156)</f>
        <v>550</v>
      </c>
    </row>
    <row r="146" spans="1:9" x14ac:dyDescent="0.25">
      <c r="A146" s="119" t="s">
        <v>274</v>
      </c>
      <c r="B146" s="128"/>
      <c r="C146" s="10"/>
      <c r="D146" s="129" t="s">
        <v>273</v>
      </c>
      <c r="E146" s="12">
        <v>248</v>
      </c>
      <c r="F146" s="12">
        <v>82</v>
      </c>
      <c r="G146" s="12">
        <v>187</v>
      </c>
      <c r="H146" s="12">
        <v>299</v>
      </c>
      <c r="I146" s="12">
        <v>358</v>
      </c>
    </row>
    <row r="147" spans="1:9" x14ac:dyDescent="0.25">
      <c r="A147" s="119" t="s">
        <v>275</v>
      </c>
      <c r="B147" s="128"/>
      <c r="C147" s="10"/>
      <c r="D147" s="129" t="s">
        <v>276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</row>
    <row r="148" spans="1:9" x14ac:dyDescent="0.25">
      <c r="A148" s="119" t="s">
        <v>277</v>
      </c>
      <c r="B148" s="128"/>
      <c r="C148" s="10"/>
      <c r="D148" s="129" t="s">
        <v>278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</row>
    <row r="149" spans="1:9" x14ac:dyDescent="0.25">
      <c r="A149" s="119" t="s">
        <v>279</v>
      </c>
      <c r="B149" s="128"/>
      <c r="C149" s="10"/>
      <c r="D149" s="129" t="s">
        <v>280</v>
      </c>
      <c r="E149" s="12">
        <v>48</v>
      </c>
      <c r="F149" s="12">
        <v>29</v>
      </c>
      <c r="G149" s="12">
        <v>37</v>
      </c>
      <c r="H149" s="12">
        <v>89</v>
      </c>
      <c r="I149" s="12">
        <v>91</v>
      </c>
    </row>
    <row r="150" spans="1:9" x14ac:dyDescent="0.25">
      <c r="A150" s="119" t="s">
        <v>281</v>
      </c>
      <c r="B150" s="128"/>
      <c r="C150" s="10"/>
      <c r="D150" s="129" t="s">
        <v>282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</row>
    <row r="151" spans="1:9" x14ac:dyDescent="0.25">
      <c r="A151" s="121" t="s">
        <v>283</v>
      </c>
      <c r="B151" s="135"/>
      <c r="C151" s="16"/>
      <c r="D151" s="136" t="s">
        <v>284</v>
      </c>
      <c r="E151" s="12">
        <v>89</v>
      </c>
      <c r="F151" s="12">
        <v>47</v>
      </c>
      <c r="G151" s="12">
        <v>76</v>
      </c>
      <c r="H151" s="12">
        <v>91</v>
      </c>
      <c r="I151" s="12">
        <v>101</v>
      </c>
    </row>
    <row r="152" spans="1:9" x14ac:dyDescent="0.25">
      <c r="A152" s="119" t="s">
        <v>285</v>
      </c>
      <c r="B152" s="128"/>
      <c r="C152" s="10"/>
      <c r="D152" s="129" t="s">
        <v>286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</row>
    <row r="153" spans="1:9" x14ac:dyDescent="0.25">
      <c r="A153" s="119" t="s">
        <v>287</v>
      </c>
      <c r="B153" s="128"/>
      <c r="C153" s="10"/>
      <c r="D153" s="129" t="s">
        <v>288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</row>
    <row r="154" spans="1:9" x14ac:dyDescent="0.25">
      <c r="A154" s="119" t="s">
        <v>289</v>
      </c>
      <c r="B154" s="128"/>
      <c r="C154" s="10"/>
      <c r="D154" s="129" t="s">
        <v>290</v>
      </c>
      <c r="E154" s="12">
        <v>0</v>
      </c>
      <c r="F154" s="12">
        <v>9</v>
      </c>
      <c r="G154" s="12">
        <v>0</v>
      </c>
      <c r="H154" s="12">
        <v>0</v>
      </c>
      <c r="I154" s="12">
        <v>0</v>
      </c>
    </row>
    <row r="155" spans="1:9" x14ac:dyDescent="0.25">
      <c r="A155" s="119" t="s">
        <v>291</v>
      </c>
      <c r="B155" s="128"/>
      <c r="C155" s="10"/>
      <c r="D155" s="129" t="s">
        <v>292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</row>
    <row r="156" spans="1:9" x14ac:dyDescent="0.25">
      <c r="A156" s="119" t="s">
        <v>293</v>
      </c>
      <c r="B156" s="128"/>
      <c r="C156" s="10"/>
      <c r="D156" s="129" t="s">
        <v>294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</row>
    <row r="157" spans="1:9" x14ac:dyDescent="0.25">
      <c r="A157" s="118" t="s">
        <v>295</v>
      </c>
      <c r="B157" s="125"/>
      <c r="C157" s="8" t="s">
        <v>296</v>
      </c>
      <c r="D157" s="126"/>
      <c r="E157" s="9">
        <v>33</v>
      </c>
      <c r="F157" s="9">
        <v>34</v>
      </c>
      <c r="G157" s="9">
        <v>47</v>
      </c>
      <c r="H157" s="9">
        <f>SUM(H158:H160)</f>
        <v>62</v>
      </c>
      <c r="I157" s="9">
        <f>SUM(I158:I160)</f>
        <v>108</v>
      </c>
    </row>
    <row r="158" spans="1:9" x14ac:dyDescent="0.25">
      <c r="A158" s="119" t="s">
        <v>297</v>
      </c>
      <c r="B158" s="128"/>
      <c r="C158" s="10"/>
      <c r="D158" s="129" t="s">
        <v>298</v>
      </c>
      <c r="E158" s="12">
        <v>33</v>
      </c>
      <c r="F158" s="12">
        <v>34</v>
      </c>
      <c r="G158" s="12">
        <v>47</v>
      </c>
      <c r="H158" s="12">
        <v>62</v>
      </c>
      <c r="I158" s="12">
        <v>108</v>
      </c>
    </row>
    <row r="159" spans="1:9" x14ac:dyDescent="0.25">
      <c r="A159" s="119" t="s">
        <v>299</v>
      </c>
      <c r="B159" s="128"/>
      <c r="C159" s="10"/>
      <c r="D159" s="129" t="s">
        <v>146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</row>
    <row r="160" spans="1:9" x14ac:dyDescent="0.25">
      <c r="A160" s="119" t="s">
        <v>300</v>
      </c>
      <c r="B160" s="128"/>
      <c r="C160" s="10"/>
      <c r="D160" s="129" t="s">
        <v>301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</row>
    <row r="161" spans="1:9" x14ac:dyDescent="0.25">
      <c r="A161" s="118" t="s">
        <v>302</v>
      </c>
      <c r="B161" s="125"/>
      <c r="C161" s="8" t="s">
        <v>303</v>
      </c>
      <c r="D161" s="126"/>
      <c r="E161" s="9">
        <v>669</v>
      </c>
      <c r="F161" s="9">
        <v>414</v>
      </c>
      <c r="G161" s="9">
        <v>620</v>
      </c>
      <c r="H161" s="9">
        <f>SUM(H162:H165)</f>
        <v>835</v>
      </c>
      <c r="I161" s="9">
        <f>SUM(I162:I165)</f>
        <v>685</v>
      </c>
    </row>
    <row r="162" spans="1:9" x14ac:dyDescent="0.25">
      <c r="A162" s="119" t="s">
        <v>304</v>
      </c>
      <c r="B162" s="128"/>
      <c r="C162" s="10"/>
      <c r="D162" s="129" t="s">
        <v>303</v>
      </c>
      <c r="E162" s="12">
        <v>527</v>
      </c>
      <c r="F162" s="12">
        <v>346</v>
      </c>
      <c r="G162" s="12">
        <v>536</v>
      </c>
      <c r="H162" s="12">
        <v>722</v>
      </c>
      <c r="I162" s="12">
        <v>566</v>
      </c>
    </row>
    <row r="163" spans="1:9" x14ac:dyDescent="0.25">
      <c r="A163" s="119" t="s">
        <v>305</v>
      </c>
      <c r="B163" s="128"/>
      <c r="C163" s="10"/>
      <c r="D163" s="129" t="s">
        <v>306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</row>
    <row r="164" spans="1:9" x14ac:dyDescent="0.25">
      <c r="A164" s="119" t="s">
        <v>307</v>
      </c>
      <c r="B164" s="128"/>
      <c r="C164" s="10"/>
      <c r="D164" s="129" t="s">
        <v>308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</row>
    <row r="165" spans="1:9" x14ac:dyDescent="0.25">
      <c r="A165" s="119" t="s">
        <v>309</v>
      </c>
      <c r="B165" s="128"/>
      <c r="C165" s="10"/>
      <c r="D165" s="129" t="s">
        <v>310</v>
      </c>
      <c r="E165" s="12">
        <v>142</v>
      </c>
      <c r="F165" s="12">
        <v>68</v>
      </c>
      <c r="G165" s="12">
        <v>84</v>
      </c>
      <c r="H165" s="12">
        <v>113</v>
      </c>
      <c r="I165" s="12">
        <v>119</v>
      </c>
    </row>
    <row r="166" spans="1:9" x14ac:dyDescent="0.25">
      <c r="A166" s="118" t="s">
        <v>311</v>
      </c>
      <c r="B166" s="125"/>
      <c r="C166" s="8" t="s">
        <v>312</v>
      </c>
      <c r="D166" s="126"/>
      <c r="E166" s="9">
        <v>37</v>
      </c>
      <c r="F166" s="9">
        <v>46</v>
      </c>
      <c r="G166" s="9">
        <v>56</v>
      </c>
      <c r="H166" s="9">
        <f>SUM(H167:H173)</f>
        <v>46</v>
      </c>
      <c r="I166" s="9">
        <f>SUM(I167:I173)</f>
        <v>44</v>
      </c>
    </row>
    <row r="167" spans="1:9" x14ac:dyDescent="0.25">
      <c r="A167" s="119" t="s">
        <v>313</v>
      </c>
      <c r="B167" s="128"/>
      <c r="C167" s="10"/>
      <c r="D167" s="129" t="s">
        <v>312</v>
      </c>
      <c r="E167" s="12">
        <v>19</v>
      </c>
      <c r="F167" s="12">
        <v>28</v>
      </c>
      <c r="G167" s="12">
        <v>30</v>
      </c>
      <c r="H167" s="12">
        <v>32</v>
      </c>
      <c r="I167" s="12">
        <v>31</v>
      </c>
    </row>
    <row r="168" spans="1:9" x14ac:dyDescent="0.25">
      <c r="A168" s="119" t="s">
        <v>314</v>
      </c>
      <c r="B168" s="128"/>
      <c r="C168" s="10"/>
      <c r="D168" s="129" t="s">
        <v>315</v>
      </c>
      <c r="E168" s="12">
        <v>0</v>
      </c>
      <c r="F168" s="12">
        <v>2</v>
      </c>
      <c r="G168" s="12">
        <v>0</v>
      </c>
      <c r="H168" s="12">
        <v>0</v>
      </c>
      <c r="I168" s="12">
        <v>0</v>
      </c>
    </row>
    <row r="169" spans="1:9" x14ac:dyDescent="0.25">
      <c r="A169" s="119" t="s">
        <v>316</v>
      </c>
      <c r="B169" s="128"/>
      <c r="C169" s="10"/>
      <c r="D169" s="129" t="s">
        <v>317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</row>
    <row r="170" spans="1:9" x14ac:dyDescent="0.25">
      <c r="A170" s="119" t="s">
        <v>318</v>
      </c>
      <c r="B170" s="128"/>
      <c r="C170" s="10"/>
      <c r="D170" s="129" t="s">
        <v>319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</row>
    <row r="171" spans="1:9" x14ac:dyDescent="0.25">
      <c r="A171" s="119" t="s">
        <v>320</v>
      </c>
      <c r="B171" s="128"/>
      <c r="C171" s="10"/>
      <c r="D171" s="129" t="s">
        <v>321</v>
      </c>
      <c r="E171" s="12">
        <v>18</v>
      </c>
      <c r="F171" s="12">
        <v>16</v>
      </c>
      <c r="G171" s="12">
        <v>26</v>
      </c>
      <c r="H171" s="12">
        <v>14</v>
      </c>
      <c r="I171" s="12">
        <v>13</v>
      </c>
    </row>
    <row r="172" spans="1:9" x14ac:dyDescent="0.25">
      <c r="A172" s="121" t="s">
        <v>322</v>
      </c>
      <c r="B172" s="135"/>
      <c r="C172" s="16"/>
      <c r="D172" s="136" t="s">
        <v>323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</row>
    <row r="173" spans="1:9" x14ac:dyDescent="0.25">
      <c r="A173" s="121" t="s">
        <v>324</v>
      </c>
      <c r="B173" s="135"/>
      <c r="C173" s="16"/>
      <c r="D173" s="136" t="s">
        <v>325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</row>
    <row r="174" spans="1:9" x14ac:dyDescent="0.25">
      <c r="A174" s="118" t="s">
        <v>326</v>
      </c>
      <c r="B174" s="125"/>
      <c r="C174" s="8" t="s">
        <v>327</v>
      </c>
      <c r="D174" s="126"/>
      <c r="E174" s="9">
        <v>468</v>
      </c>
      <c r="F174" s="9">
        <v>398</v>
      </c>
      <c r="G174" s="9">
        <v>467</v>
      </c>
      <c r="H174" s="9">
        <f>SUM(H175:H190)</f>
        <v>511</v>
      </c>
      <c r="I174" s="9">
        <f>SUM(I175:I190)</f>
        <v>648</v>
      </c>
    </row>
    <row r="175" spans="1:9" x14ac:dyDescent="0.25">
      <c r="A175" s="119" t="s">
        <v>328</v>
      </c>
      <c r="B175" s="128"/>
      <c r="C175" s="10"/>
      <c r="D175" s="129" t="s">
        <v>327</v>
      </c>
      <c r="E175" s="12">
        <v>90</v>
      </c>
      <c r="F175" s="12">
        <v>57</v>
      </c>
      <c r="G175" s="12">
        <v>86</v>
      </c>
      <c r="H175" s="12">
        <v>102</v>
      </c>
      <c r="I175" s="12">
        <v>135</v>
      </c>
    </row>
    <row r="176" spans="1:9" x14ac:dyDescent="0.25">
      <c r="A176" s="119" t="s">
        <v>329</v>
      </c>
      <c r="B176" s="128"/>
      <c r="C176" s="10"/>
      <c r="D176" s="129" t="s">
        <v>330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</row>
    <row r="177" spans="1:9" x14ac:dyDescent="0.25">
      <c r="A177" s="119" t="s">
        <v>331</v>
      </c>
      <c r="B177" s="128"/>
      <c r="C177" s="10"/>
      <c r="D177" s="129" t="s">
        <v>332</v>
      </c>
      <c r="E177" s="12">
        <v>0</v>
      </c>
      <c r="F177" s="12">
        <v>12</v>
      </c>
      <c r="G177" s="12">
        <v>0</v>
      </c>
      <c r="H177" s="12">
        <v>0</v>
      </c>
      <c r="I177" s="12">
        <v>0</v>
      </c>
    </row>
    <row r="178" spans="1:9" x14ac:dyDescent="0.25">
      <c r="A178" s="119" t="s">
        <v>333</v>
      </c>
      <c r="B178" s="128"/>
      <c r="C178" s="10"/>
      <c r="D178" s="129" t="s">
        <v>334</v>
      </c>
      <c r="E178" s="12">
        <v>120</v>
      </c>
      <c r="F178" s="12">
        <v>102</v>
      </c>
      <c r="G178" s="12">
        <v>93</v>
      </c>
      <c r="H178" s="12">
        <v>118</v>
      </c>
      <c r="I178" s="12">
        <v>110</v>
      </c>
    </row>
    <row r="179" spans="1:9" x14ac:dyDescent="0.25">
      <c r="A179" s="119" t="s">
        <v>335</v>
      </c>
      <c r="B179" s="128"/>
      <c r="C179" s="10"/>
      <c r="D179" s="129" t="s">
        <v>336</v>
      </c>
      <c r="E179" s="12">
        <v>0</v>
      </c>
      <c r="F179" s="12">
        <v>49</v>
      </c>
      <c r="G179" s="12">
        <v>0</v>
      </c>
      <c r="H179" s="12">
        <v>0</v>
      </c>
      <c r="I179" s="12">
        <v>0</v>
      </c>
    </row>
    <row r="180" spans="1:9" x14ac:dyDescent="0.25">
      <c r="A180" s="119" t="s">
        <v>337</v>
      </c>
      <c r="B180" s="128"/>
      <c r="C180" s="10"/>
      <c r="D180" s="129" t="s">
        <v>338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</row>
    <row r="181" spans="1:9" x14ac:dyDescent="0.25">
      <c r="A181" s="119" t="s">
        <v>339</v>
      </c>
      <c r="B181" s="128"/>
      <c r="C181" s="10"/>
      <c r="D181" s="129" t="s">
        <v>340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</row>
    <row r="182" spans="1:9" x14ac:dyDescent="0.25">
      <c r="A182" s="119" t="s">
        <v>341</v>
      </c>
      <c r="B182" s="128"/>
      <c r="C182" s="10"/>
      <c r="D182" s="129" t="s">
        <v>342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</row>
    <row r="183" spans="1:9" x14ac:dyDescent="0.25">
      <c r="A183" s="119" t="s">
        <v>343</v>
      </c>
      <c r="B183" s="128"/>
      <c r="C183" s="10"/>
      <c r="D183" s="129" t="s">
        <v>344</v>
      </c>
      <c r="E183" s="12">
        <v>49</v>
      </c>
      <c r="F183" s="12">
        <v>15</v>
      </c>
      <c r="G183" s="12">
        <v>58</v>
      </c>
      <c r="H183" s="12">
        <v>37</v>
      </c>
      <c r="I183" s="12">
        <v>59</v>
      </c>
    </row>
    <row r="184" spans="1:9" x14ac:dyDescent="0.25">
      <c r="A184" s="119" t="s">
        <v>345</v>
      </c>
      <c r="B184" s="128"/>
      <c r="C184" s="10"/>
      <c r="D184" s="129" t="s">
        <v>346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</row>
    <row r="185" spans="1:9" x14ac:dyDescent="0.25">
      <c r="A185" s="119" t="s">
        <v>347</v>
      </c>
      <c r="B185" s="128"/>
      <c r="C185" s="10"/>
      <c r="D185" s="129" t="s">
        <v>348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</row>
    <row r="186" spans="1:9" x14ac:dyDescent="0.25">
      <c r="A186" s="119" t="s">
        <v>349</v>
      </c>
      <c r="B186" s="128"/>
      <c r="C186" s="10"/>
      <c r="D186" s="129" t="s">
        <v>350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</row>
    <row r="187" spans="1:9" x14ac:dyDescent="0.25">
      <c r="A187" s="121" t="s">
        <v>351</v>
      </c>
      <c r="B187" s="135"/>
      <c r="C187" s="16"/>
      <c r="D187" s="136" t="s">
        <v>352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</row>
    <row r="188" spans="1:9" x14ac:dyDescent="0.25">
      <c r="A188" s="119" t="s">
        <v>353</v>
      </c>
      <c r="B188" s="128"/>
      <c r="C188" s="10"/>
      <c r="D188" s="129" t="s">
        <v>354</v>
      </c>
      <c r="E188" s="12">
        <v>188</v>
      </c>
      <c r="F188" s="12">
        <v>139</v>
      </c>
      <c r="G188" s="12">
        <v>206</v>
      </c>
      <c r="H188" s="12">
        <v>243</v>
      </c>
      <c r="I188" s="12">
        <v>317</v>
      </c>
    </row>
    <row r="189" spans="1:9" x14ac:dyDescent="0.25">
      <c r="A189" s="119" t="s">
        <v>355</v>
      </c>
      <c r="B189" s="128"/>
      <c r="C189" s="10"/>
      <c r="D189" s="129" t="s">
        <v>356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</row>
    <row r="190" spans="1:9" x14ac:dyDescent="0.25">
      <c r="A190" s="119" t="s">
        <v>357</v>
      </c>
      <c r="B190" s="128"/>
      <c r="C190" s="10"/>
      <c r="D190" s="129" t="s">
        <v>358</v>
      </c>
      <c r="E190" s="12">
        <v>21</v>
      </c>
      <c r="F190" s="12">
        <v>24</v>
      </c>
      <c r="G190" s="12">
        <v>24</v>
      </c>
      <c r="H190" s="12">
        <v>11</v>
      </c>
      <c r="I190" s="12">
        <v>27</v>
      </c>
    </row>
    <row r="191" spans="1:9" x14ac:dyDescent="0.25">
      <c r="A191" s="118" t="s">
        <v>359</v>
      </c>
      <c r="B191" s="125"/>
      <c r="C191" s="8" t="s">
        <v>360</v>
      </c>
      <c r="D191" s="126"/>
      <c r="E191" s="9">
        <v>330</v>
      </c>
      <c r="F191" s="9">
        <v>206</v>
      </c>
      <c r="G191" s="9">
        <v>121</v>
      </c>
      <c r="H191" s="9">
        <f>SUM(H192:H196)</f>
        <v>128</v>
      </c>
      <c r="I191" s="9">
        <f>SUM(I192:I196)</f>
        <v>179</v>
      </c>
    </row>
    <row r="192" spans="1:9" x14ac:dyDescent="0.25">
      <c r="A192" s="119" t="s">
        <v>361</v>
      </c>
      <c r="B192" s="128"/>
      <c r="C192" s="10"/>
      <c r="D192" s="129" t="s">
        <v>360</v>
      </c>
      <c r="E192" s="12">
        <v>330</v>
      </c>
      <c r="F192" s="12">
        <v>206</v>
      </c>
      <c r="G192" s="12">
        <v>121</v>
      </c>
      <c r="H192" s="12">
        <v>128</v>
      </c>
      <c r="I192" s="12">
        <v>179</v>
      </c>
    </row>
    <row r="193" spans="1:9" x14ac:dyDescent="0.25">
      <c r="A193" s="119" t="s">
        <v>362</v>
      </c>
      <c r="B193" s="128"/>
      <c r="C193" s="10"/>
      <c r="D193" s="129" t="s">
        <v>363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</row>
    <row r="194" spans="1:9" x14ac:dyDescent="0.25">
      <c r="A194" s="119" t="s">
        <v>364</v>
      </c>
      <c r="B194" s="128"/>
      <c r="C194" s="10"/>
      <c r="D194" s="129" t="s">
        <v>365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</row>
    <row r="195" spans="1:9" x14ac:dyDescent="0.25">
      <c r="A195" s="119" t="s">
        <v>366</v>
      </c>
      <c r="B195" s="128"/>
      <c r="C195" s="10"/>
      <c r="D195" s="129" t="s">
        <v>367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</row>
    <row r="196" spans="1:9" x14ac:dyDescent="0.25">
      <c r="A196" s="119" t="s">
        <v>368</v>
      </c>
      <c r="B196" s="128"/>
      <c r="C196" s="10"/>
      <c r="D196" s="129" t="s">
        <v>369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</row>
    <row r="197" spans="1:9" x14ac:dyDescent="0.25">
      <c r="A197" s="118" t="s">
        <v>370</v>
      </c>
      <c r="B197" s="125"/>
      <c r="C197" s="8" t="s">
        <v>371</v>
      </c>
      <c r="D197" s="126"/>
      <c r="E197" s="9">
        <v>744</v>
      </c>
      <c r="F197" s="9">
        <v>648</v>
      </c>
      <c r="G197" s="9">
        <v>773</v>
      </c>
      <c r="H197" s="9">
        <f>SUM(H198:H207)</f>
        <v>911</v>
      </c>
      <c r="I197" s="9">
        <f>SUM(I198:I207)</f>
        <v>950</v>
      </c>
    </row>
    <row r="198" spans="1:9" x14ac:dyDescent="0.25">
      <c r="A198" s="119" t="s">
        <v>372</v>
      </c>
      <c r="B198" s="128"/>
      <c r="C198" s="10"/>
      <c r="D198" s="129" t="s">
        <v>373</v>
      </c>
      <c r="E198" s="12">
        <v>682</v>
      </c>
      <c r="F198" s="12">
        <v>597</v>
      </c>
      <c r="G198" s="12">
        <v>714</v>
      </c>
      <c r="H198" s="12">
        <v>830</v>
      </c>
      <c r="I198" s="12">
        <v>873</v>
      </c>
    </row>
    <row r="199" spans="1:9" x14ac:dyDescent="0.25">
      <c r="A199" s="119" t="s">
        <v>374</v>
      </c>
      <c r="B199" s="128"/>
      <c r="C199" s="10"/>
      <c r="D199" s="129" t="s">
        <v>257</v>
      </c>
      <c r="E199" s="12">
        <v>25</v>
      </c>
      <c r="F199" s="12">
        <v>22</v>
      </c>
      <c r="G199" s="12">
        <v>17</v>
      </c>
      <c r="H199" s="12">
        <v>37</v>
      </c>
      <c r="I199" s="12">
        <v>30</v>
      </c>
    </row>
    <row r="200" spans="1:9" x14ac:dyDescent="0.25">
      <c r="A200" s="119" t="s">
        <v>375</v>
      </c>
      <c r="B200" s="128"/>
      <c r="C200" s="10"/>
      <c r="D200" s="129" t="s">
        <v>376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</row>
    <row r="201" spans="1:9" x14ac:dyDescent="0.25">
      <c r="A201" s="119" t="s">
        <v>377</v>
      </c>
      <c r="B201" s="128"/>
      <c r="C201" s="10"/>
      <c r="D201" s="129" t="s">
        <v>371</v>
      </c>
      <c r="E201" s="12">
        <v>25</v>
      </c>
      <c r="F201" s="12">
        <v>24</v>
      </c>
      <c r="G201" s="12">
        <v>29</v>
      </c>
      <c r="H201" s="12">
        <v>31</v>
      </c>
      <c r="I201" s="12">
        <v>30</v>
      </c>
    </row>
    <row r="202" spans="1:9" x14ac:dyDescent="0.25">
      <c r="A202" s="119" t="s">
        <v>378</v>
      </c>
      <c r="B202" s="128"/>
      <c r="C202" s="10"/>
      <c r="D202" s="129" t="s">
        <v>379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</row>
    <row r="203" spans="1:9" x14ac:dyDescent="0.25">
      <c r="A203" s="119" t="s">
        <v>380</v>
      </c>
      <c r="B203" s="128"/>
      <c r="C203" s="10"/>
      <c r="D203" s="129" t="s">
        <v>381</v>
      </c>
      <c r="E203" s="12">
        <v>12</v>
      </c>
      <c r="F203" s="12">
        <v>5</v>
      </c>
      <c r="G203" s="12">
        <v>13</v>
      </c>
      <c r="H203" s="12">
        <v>13</v>
      </c>
      <c r="I203" s="12">
        <v>17</v>
      </c>
    </row>
    <row r="204" spans="1:9" x14ac:dyDescent="0.25">
      <c r="A204" s="119" t="s">
        <v>382</v>
      </c>
      <c r="B204" s="128"/>
      <c r="C204" s="10"/>
      <c r="D204" s="129" t="s">
        <v>383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</row>
    <row r="205" spans="1:9" x14ac:dyDescent="0.25">
      <c r="A205" s="119" t="s">
        <v>384</v>
      </c>
      <c r="B205" s="128"/>
      <c r="C205" s="10"/>
      <c r="D205" s="129" t="s">
        <v>385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</row>
    <row r="206" spans="1:9" x14ac:dyDescent="0.25">
      <c r="A206" s="119" t="s">
        <v>386</v>
      </c>
      <c r="B206" s="128"/>
      <c r="C206" s="10"/>
      <c r="D206" s="129" t="s">
        <v>387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</row>
    <row r="207" spans="1:9" x14ac:dyDescent="0.25">
      <c r="A207" s="119" t="s">
        <v>388</v>
      </c>
      <c r="B207" s="128"/>
      <c r="C207" s="10"/>
      <c r="D207" s="129" t="s">
        <v>389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</row>
    <row r="208" spans="1:9" x14ac:dyDescent="0.25">
      <c r="A208" s="118" t="s">
        <v>390</v>
      </c>
      <c r="B208" s="125"/>
      <c r="C208" s="8" t="s">
        <v>391</v>
      </c>
      <c r="D208" s="126"/>
      <c r="E208" s="9">
        <v>21</v>
      </c>
      <c r="F208" s="9">
        <v>33</v>
      </c>
      <c r="G208" s="9">
        <v>46</v>
      </c>
      <c r="H208" s="9">
        <f>SUM(H209:H216)</f>
        <v>80</v>
      </c>
      <c r="I208" s="9">
        <f>SUM(I209:I216)</f>
        <v>83</v>
      </c>
    </row>
    <row r="209" spans="1:9" x14ac:dyDescent="0.25">
      <c r="A209" s="119" t="s">
        <v>392</v>
      </c>
      <c r="B209" s="128"/>
      <c r="C209" s="10"/>
      <c r="D209" s="129" t="s">
        <v>393</v>
      </c>
      <c r="E209" s="12">
        <v>21</v>
      </c>
      <c r="F209" s="12">
        <v>33</v>
      </c>
      <c r="G209" s="12">
        <v>46</v>
      </c>
      <c r="H209" s="12">
        <v>80</v>
      </c>
      <c r="I209" s="12">
        <v>83</v>
      </c>
    </row>
    <row r="210" spans="1:9" x14ac:dyDescent="0.25">
      <c r="A210" s="119" t="s">
        <v>394</v>
      </c>
      <c r="B210" s="128"/>
      <c r="C210" s="10"/>
      <c r="D210" s="129" t="s">
        <v>395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</row>
    <row r="211" spans="1:9" x14ac:dyDescent="0.25">
      <c r="A211" s="119" t="s">
        <v>396</v>
      </c>
      <c r="B211" s="128"/>
      <c r="C211" s="10"/>
      <c r="D211" s="129" t="s">
        <v>397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</row>
    <row r="212" spans="1:9" x14ac:dyDescent="0.25">
      <c r="A212" s="119" t="s">
        <v>398</v>
      </c>
      <c r="B212" s="128"/>
      <c r="C212" s="10"/>
      <c r="D212" s="129" t="s">
        <v>399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</row>
    <row r="213" spans="1:9" x14ac:dyDescent="0.25">
      <c r="A213" s="119" t="s">
        <v>400</v>
      </c>
      <c r="B213" s="128"/>
      <c r="C213" s="10"/>
      <c r="D213" s="129" t="s">
        <v>401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</row>
    <row r="214" spans="1:9" x14ac:dyDescent="0.25">
      <c r="A214" s="119" t="s">
        <v>402</v>
      </c>
      <c r="B214" s="128"/>
      <c r="C214" s="10"/>
      <c r="D214" s="129" t="s">
        <v>403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</row>
    <row r="215" spans="1:9" x14ac:dyDescent="0.25">
      <c r="A215" s="119" t="s">
        <v>404</v>
      </c>
      <c r="B215" s="128"/>
      <c r="C215" s="10"/>
      <c r="D215" s="129" t="s">
        <v>405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</row>
    <row r="216" spans="1:9" x14ac:dyDescent="0.25">
      <c r="A216" s="119" t="s">
        <v>406</v>
      </c>
      <c r="B216" s="128"/>
      <c r="C216" s="10"/>
      <c r="D216" s="129" t="s">
        <v>407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</row>
    <row r="217" spans="1:9" x14ac:dyDescent="0.25">
      <c r="A217" s="118" t="s">
        <v>408</v>
      </c>
      <c r="B217" s="125"/>
      <c r="C217" s="8" t="s">
        <v>409</v>
      </c>
      <c r="D217" s="126"/>
      <c r="E217" s="9">
        <v>12</v>
      </c>
      <c r="F217" s="9">
        <v>14</v>
      </c>
      <c r="G217" s="9">
        <v>28</v>
      </c>
      <c r="H217" s="9">
        <f>SUM(H218:H227)</f>
        <v>28</v>
      </c>
      <c r="I217" s="9">
        <f>SUM(I218:I227)</f>
        <v>20</v>
      </c>
    </row>
    <row r="218" spans="1:9" x14ac:dyDescent="0.25">
      <c r="A218" s="119" t="s">
        <v>410</v>
      </c>
      <c r="B218" s="128"/>
      <c r="C218" s="10"/>
      <c r="D218" s="129" t="s">
        <v>409</v>
      </c>
      <c r="E218" s="12">
        <v>12</v>
      </c>
      <c r="F218" s="12">
        <v>14</v>
      </c>
      <c r="G218" s="12">
        <v>28</v>
      </c>
      <c r="H218" s="12">
        <v>28</v>
      </c>
      <c r="I218" s="12">
        <v>20</v>
      </c>
    </row>
    <row r="219" spans="1:9" x14ac:dyDescent="0.25">
      <c r="A219" s="119" t="s">
        <v>411</v>
      </c>
      <c r="B219" s="128"/>
      <c r="C219" s="10"/>
      <c r="D219" s="129" t="s">
        <v>412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</row>
    <row r="220" spans="1:9" x14ac:dyDescent="0.25">
      <c r="A220" s="119" t="s">
        <v>413</v>
      </c>
      <c r="B220" s="128"/>
      <c r="C220" s="10"/>
      <c r="D220" s="129" t="s">
        <v>414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</row>
    <row r="221" spans="1:9" x14ac:dyDescent="0.25">
      <c r="A221" s="119" t="s">
        <v>415</v>
      </c>
      <c r="B221" s="128"/>
      <c r="C221" s="10"/>
      <c r="D221" s="129" t="s">
        <v>416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</row>
    <row r="222" spans="1:9" x14ac:dyDescent="0.25">
      <c r="A222" s="119" t="s">
        <v>417</v>
      </c>
      <c r="B222" s="128"/>
      <c r="C222" s="10"/>
      <c r="D222" s="129" t="s">
        <v>418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</row>
    <row r="223" spans="1:9" x14ac:dyDescent="0.25">
      <c r="A223" s="119" t="s">
        <v>419</v>
      </c>
      <c r="B223" s="128"/>
      <c r="C223" s="10"/>
      <c r="D223" s="129" t="s">
        <v>420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</row>
    <row r="224" spans="1:9" x14ac:dyDescent="0.25">
      <c r="A224" s="119" t="s">
        <v>421</v>
      </c>
      <c r="B224" s="128"/>
      <c r="C224" s="10"/>
      <c r="D224" s="129" t="s">
        <v>422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</row>
    <row r="225" spans="1:9" x14ac:dyDescent="0.25">
      <c r="A225" s="119" t="s">
        <v>423</v>
      </c>
      <c r="B225" s="128"/>
      <c r="C225" s="10"/>
      <c r="D225" s="129" t="s">
        <v>424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</row>
    <row r="226" spans="1:9" x14ac:dyDescent="0.25">
      <c r="A226" s="119" t="s">
        <v>425</v>
      </c>
      <c r="B226" s="128"/>
      <c r="C226" s="10"/>
      <c r="D226" s="129" t="s">
        <v>426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</row>
    <row r="227" spans="1:9" x14ac:dyDescent="0.25">
      <c r="A227" s="122" t="s">
        <v>427</v>
      </c>
      <c r="B227" s="137"/>
      <c r="C227" s="17"/>
      <c r="D227" s="138" t="s">
        <v>428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</row>
    <row r="228" spans="1:9" x14ac:dyDescent="0.25">
      <c r="A228" s="118" t="s">
        <v>429</v>
      </c>
      <c r="B228" s="125"/>
      <c r="C228" s="8" t="s">
        <v>430</v>
      </c>
      <c r="D228" s="126"/>
      <c r="E228" s="9">
        <v>66</v>
      </c>
      <c r="F228" s="9">
        <v>67</v>
      </c>
      <c r="G228" s="9">
        <v>116</v>
      </c>
      <c r="H228" s="9">
        <f>SUM(H229:H239)</f>
        <v>122</v>
      </c>
      <c r="I228" s="9">
        <f>SUM(I229:I239)</f>
        <v>129</v>
      </c>
    </row>
    <row r="229" spans="1:9" x14ac:dyDescent="0.25">
      <c r="A229" s="119" t="s">
        <v>431</v>
      </c>
      <c r="B229" s="128"/>
      <c r="C229" s="10"/>
      <c r="D229" s="129" t="s">
        <v>432</v>
      </c>
      <c r="E229" s="12">
        <v>15</v>
      </c>
      <c r="F229" s="12">
        <v>40</v>
      </c>
      <c r="G229" s="12">
        <v>25</v>
      </c>
      <c r="H229" s="12">
        <v>40</v>
      </c>
      <c r="I229" s="12">
        <v>25</v>
      </c>
    </row>
    <row r="230" spans="1:9" x14ac:dyDescent="0.25">
      <c r="A230" s="119" t="s">
        <v>433</v>
      </c>
      <c r="B230" s="128"/>
      <c r="C230" s="10"/>
      <c r="D230" s="129" t="s">
        <v>242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</row>
    <row r="231" spans="1:9" x14ac:dyDescent="0.25">
      <c r="A231" s="119" t="s">
        <v>434</v>
      </c>
      <c r="B231" s="128"/>
      <c r="C231" s="10"/>
      <c r="D231" s="129" t="s">
        <v>435</v>
      </c>
      <c r="E231" s="12">
        <v>0</v>
      </c>
      <c r="F231" s="12">
        <v>0</v>
      </c>
      <c r="G231" s="12">
        <v>7</v>
      </c>
      <c r="H231" s="12">
        <v>11</v>
      </c>
      <c r="I231" s="12">
        <v>19</v>
      </c>
    </row>
    <row r="232" spans="1:9" x14ac:dyDescent="0.25">
      <c r="A232" s="119" t="s">
        <v>436</v>
      </c>
      <c r="B232" s="128"/>
      <c r="C232" s="10"/>
      <c r="D232" s="129" t="s">
        <v>437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</row>
    <row r="233" spans="1:9" x14ac:dyDescent="0.25">
      <c r="A233" s="119" t="s">
        <v>438</v>
      </c>
      <c r="B233" s="128"/>
      <c r="C233" s="10"/>
      <c r="D233" s="129" t="s">
        <v>439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</row>
    <row r="234" spans="1:9" x14ac:dyDescent="0.25">
      <c r="A234" s="119" t="s">
        <v>440</v>
      </c>
      <c r="B234" s="128"/>
      <c r="C234" s="10"/>
      <c r="D234" s="129" t="s">
        <v>441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</row>
    <row r="235" spans="1:9" x14ac:dyDescent="0.25">
      <c r="A235" s="119" t="s">
        <v>442</v>
      </c>
      <c r="B235" s="128"/>
      <c r="C235" s="10"/>
      <c r="D235" s="129" t="s">
        <v>443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</row>
    <row r="236" spans="1:9" x14ac:dyDescent="0.25">
      <c r="A236" s="119" t="s">
        <v>444</v>
      </c>
      <c r="B236" s="128"/>
      <c r="C236" s="10"/>
      <c r="D236" s="129" t="s">
        <v>430</v>
      </c>
      <c r="E236" s="12">
        <v>12</v>
      </c>
      <c r="F236" s="12">
        <v>13</v>
      </c>
      <c r="G236" s="12">
        <v>30</v>
      </c>
      <c r="H236" s="12">
        <v>17</v>
      </c>
      <c r="I236" s="12">
        <v>24</v>
      </c>
    </row>
    <row r="237" spans="1:9" x14ac:dyDescent="0.25">
      <c r="A237" s="119" t="s">
        <v>445</v>
      </c>
      <c r="B237" s="128"/>
      <c r="C237" s="10"/>
      <c r="D237" s="129" t="s">
        <v>446</v>
      </c>
      <c r="E237" s="12">
        <v>8</v>
      </c>
      <c r="F237" s="12">
        <v>14</v>
      </c>
      <c r="G237" s="12">
        <v>18</v>
      </c>
      <c r="H237" s="12">
        <v>31</v>
      </c>
      <c r="I237" s="12">
        <v>36</v>
      </c>
    </row>
    <row r="238" spans="1:9" x14ac:dyDescent="0.25">
      <c r="A238" s="119" t="s">
        <v>447</v>
      </c>
      <c r="B238" s="128"/>
      <c r="C238" s="10"/>
      <c r="D238" s="129" t="s">
        <v>164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</row>
    <row r="239" spans="1:9" x14ac:dyDescent="0.25">
      <c r="A239" s="119" t="s">
        <v>448</v>
      </c>
      <c r="B239" s="128"/>
      <c r="C239" s="10"/>
      <c r="D239" s="129" t="s">
        <v>449</v>
      </c>
      <c r="E239" s="12">
        <v>31</v>
      </c>
      <c r="F239" s="12">
        <v>0</v>
      </c>
      <c r="G239" s="12">
        <v>36</v>
      </c>
      <c r="H239" s="12">
        <v>23</v>
      </c>
      <c r="I239" s="12">
        <v>25</v>
      </c>
    </row>
    <row r="240" spans="1:9" x14ac:dyDescent="0.25">
      <c r="A240" s="118" t="s">
        <v>450</v>
      </c>
      <c r="B240" s="125"/>
      <c r="C240" s="8" t="s">
        <v>451</v>
      </c>
      <c r="D240" s="126"/>
      <c r="E240" s="9">
        <v>63</v>
      </c>
      <c r="F240" s="9">
        <v>174</v>
      </c>
      <c r="G240" s="9">
        <v>131</v>
      </c>
      <c r="H240" s="9">
        <f>SUM(H241:H244)</f>
        <v>247</v>
      </c>
      <c r="I240" s="9">
        <f>SUM(I241:I244)</f>
        <v>281</v>
      </c>
    </row>
    <row r="241" spans="1:9" x14ac:dyDescent="0.25">
      <c r="A241" s="119" t="s">
        <v>452</v>
      </c>
      <c r="B241" s="128"/>
      <c r="C241" s="10"/>
      <c r="D241" s="129" t="s">
        <v>451</v>
      </c>
      <c r="E241" s="12">
        <v>63</v>
      </c>
      <c r="F241" s="12">
        <v>174</v>
      </c>
      <c r="G241" s="12">
        <v>131</v>
      </c>
      <c r="H241" s="12">
        <v>247</v>
      </c>
      <c r="I241" s="12">
        <v>281</v>
      </c>
    </row>
    <row r="242" spans="1:9" x14ac:dyDescent="0.25">
      <c r="A242" s="119" t="s">
        <v>453</v>
      </c>
      <c r="B242" s="128"/>
      <c r="C242" s="10"/>
      <c r="D242" s="129" t="s">
        <v>454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</row>
    <row r="243" spans="1:9" x14ac:dyDescent="0.25">
      <c r="A243" s="119" t="s">
        <v>455</v>
      </c>
      <c r="B243" s="128"/>
      <c r="C243" s="10"/>
      <c r="D243" s="129" t="s">
        <v>456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</row>
    <row r="244" spans="1:9" x14ac:dyDescent="0.25">
      <c r="A244" s="119" t="s">
        <v>457</v>
      </c>
      <c r="B244" s="128"/>
      <c r="C244" s="10"/>
      <c r="D244" s="129" t="s">
        <v>458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</row>
    <row r="245" spans="1:9" x14ac:dyDescent="0.25">
      <c r="A245" s="118" t="s">
        <v>459</v>
      </c>
      <c r="B245" s="125"/>
      <c r="C245" s="8" t="s">
        <v>460</v>
      </c>
      <c r="D245" s="126"/>
      <c r="E245" s="9">
        <v>168</v>
      </c>
      <c r="F245" s="9">
        <v>78</v>
      </c>
      <c r="G245" s="9">
        <v>202</v>
      </c>
      <c r="H245" s="9">
        <f>SUM(H246:H255)</f>
        <v>209</v>
      </c>
      <c r="I245" s="9">
        <f>SUM(I246:I255)</f>
        <v>198</v>
      </c>
    </row>
    <row r="246" spans="1:9" x14ac:dyDescent="0.25">
      <c r="A246" s="119" t="s">
        <v>461</v>
      </c>
      <c r="B246" s="128"/>
      <c r="C246" s="10"/>
      <c r="D246" s="129" t="s">
        <v>460</v>
      </c>
      <c r="E246" s="12">
        <v>102</v>
      </c>
      <c r="F246" s="12">
        <v>54</v>
      </c>
      <c r="G246" s="12">
        <v>135</v>
      </c>
      <c r="H246" s="12">
        <v>99</v>
      </c>
      <c r="I246" s="12">
        <v>98</v>
      </c>
    </row>
    <row r="247" spans="1:9" x14ac:dyDescent="0.25">
      <c r="A247" s="121" t="s">
        <v>462</v>
      </c>
      <c r="B247" s="135"/>
      <c r="C247" s="16"/>
      <c r="D247" s="136" t="s">
        <v>463</v>
      </c>
      <c r="E247" s="12">
        <v>65</v>
      </c>
      <c r="F247" s="12">
        <v>21</v>
      </c>
      <c r="G247" s="12">
        <v>60</v>
      </c>
      <c r="H247" s="12">
        <v>94</v>
      </c>
      <c r="I247" s="12">
        <v>81</v>
      </c>
    </row>
    <row r="248" spans="1:9" x14ac:dyDescent="0.25">
      <c r="A248" s="119" t="s">
        <v>464</v>
      </c>
      <c r="B248" s="128"/>
      <c r="C248" s="10"/>
      <c r="D248" s="129" t="s">
        <v>465</v>
      </c>
      <c r="E248" s="12">
        <v>1</v>
      </c>
      <c r="F248" s="12">
        <v>3</v>
      </c>
      <c r="G248" s="12">
        <v>7</v>
      </c>
      <c r="H248" s="12">
        <v>13</v>
      </c>
      <c r="I248" s="12">
        <v>15</v>
      </c>
    </row>
    <row r="249" spans="1:9" x14ac:dyDescent="0.25">
      <c r="A249" s="119" t="s">
        <v>466</v>
      </c>
      <c r="B249" s="128"/>
      <c r="C249" s="10"/>
      <c r="D249" s="129" t="s">
        <v>467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</row>
    <row r="250" spans="1:9" x14ac:dyDescent="0.25">
      <c r="A250" s="121" t="s">
        <v>468</v>
      </c>
      <c r="B250" s="135"/>
      <c r="C250" s="16"/>
      <c r="D250" s="136" t="s">
        <v>469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</row>
    <row r="251" spans="1:9" x14ac:dyDescent="0.25">
      <c r="A251" s="119" t="s">
        <v>470</v>
      </c>
      <c r="B251" s="128"/>
      <c r="C251" s="10"/>
      <c r="D251" s="129" t="s">
        <v>471</v>
      </c>
      <c r="E251" s="12">
        <v>0</v>
      </c>
      <c r="F251" s="12">
        <v>0</v>
      </c>
      <c r="G251" s="12">
        <v>0</v>
      </c>
      <c r="H251" s="12">
        <v>3</v>
      </c>
      <c r="I251" s="12">
        <v>4</v>
      </c>
    </row>
    <row r="252" spans="1:9" x14ac:dyDescent="0.25">
      <c r="A252" s="119" t="s">
        <v>472</v>
      </c>
      <c r="B252" s="128"/>
      <c r="C252" s="10"/>
      <c r="D252" s="129" t="s">
        <v>473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</row>
    <row r="253" spans="1:9" x14ac:dyDescent="0.25">
      <c r="A253" s="121" t="s">
        <v>474</v>
      </c>
      <c r="B253" s="135"/>
      <c r="C253" s="16"/>
      <c r="D253" s="136" t="s">
        <v>475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</row>
    <row r="254" spans="1:9" x14ac:dyDescent="0.25">
      <c r="A254" s="119" t="s">
        <v>476</v>
      </c>
      <c r="B254" s="128"/>
      <c r="C254" s="10"/>
      <c r="D254" s="129" t="s">
        <v>477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</row>
    <row r="255" spans="1:9" x14ac:dyDescent="0.25">
      <c r="A255" s="119" t="s">
        <v>478</v>
      </c>
      <c r="B255" s="128"/>
      <c r="C255" s="10"/>
      <c r="D255" s="129" t="s">
        <v>479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</row>
    <row r="256" spans="1:9" x14ac:dyDescent="0.25">
      <c r="A256" s="118" t="s">
        <v>480</v>
      </c>
      <c r="B256" s="125"/>
      <c r="C256" s="8" t="s">
        <v>481</v>
      </c>
      <c r="D256" s="126"/>
      <c r="E256" s="9">
        <v>9436</v>
      </c>
      <c r="F256" s="9">
        <v>6585</v>
      </c>
      <c r="G256" s="9">
        <v>8001</v>
      </c>
      <c r="H256" s="9">
        <f>SUM(H257:H265)</f>
        <v>8412</v>
      </c>
      <c r="I256" s="9">
        <f>SUM(I257:I265)</f>
        <v>9525</v>
      </c>
    </row>
    <row r="257" spans="1:9" x14ac:dyDescent="0.25">
      <c r="A257" s="119" t="s">
        <v>482</v>
      </c>
      <c r="B257" s="128"/>
      <c r="C257" s="10"/>
      <c r="D257" s="129" t="s">
        <v>483</v>
      </c>
      <c r="E257" s="12">
        <v>5415</v>
      </c>
      <c r="F257" s="12">
        <v>4487</v>
      </c>
      <c r="G257" s="12">
        <v>4549</v>
      </c>
      <c r="H257" s="12">
        <v>4407</v>
      </c>
      <c r="I257" s="12">
        <v>6525</v>
      </c>
    </row>
    <row r="258" spans="1:9" x14ac:dyDescent="0.25">
      <c r="A258" s="119" t="s">
        <v>484</v>
      </c>
      <c r="B258" s="128"/>
      <c r="C258" s="10"/>
      <c r="D258" s="129" t="s">
        <v>485</v>
      </c>
      <c r="E258" s="12">
        <v>29</v>
      </c>
      <c r="F258" s="12">
        <v>0</v>
      </c>
      <c r="G258" s="12">
        <v>81</v>
      </c>
      <c r="H258" s="12">
        <v>79</v>
      </c>
      <c r="I258" s="12">
        <v>52</v>
      </c>
    </row>
    <row r="259" spans="1:9" x14ac:dyDescent="0.25">
      <c r="A259" s="119" t="s">
        <v>486</v>
      </c>
      <c r="B259" s="128"/>
      <c r="C259" s="10"/>
      <c r="D259" s="129" t="s">
        <v>487</v>
      </c>
      <c r="E259" s="12">
        <v>242</v>
      </c>
      <c r="F259" s="12">
        <v>141</v>
      </c>
      <c r="G259" s="12">
        <v>247</v>
      </c>
      <c r="H259" s="12">
        <v>417</v>
      </c>
      <c r="I259" s="12">
        <v>450</v>
      </c>
    </row>
    <row r="260" spans="1:9" x14ac:dyDescent="0.25">
      <c r="A260" s="119" t="s">
        <v>488</v>
      </c>
      <c r="B260" s="128"/>
      <c r="C260" s="10"/>
      <c r="D260" s="129" t="s">
        <v>489</v>
      </c>
      <c r="E260" s="12">
        <v>17</v>
      </c>
      <c r="F260" s="12">
        <v>6</v>
      </c>
      <c r="G260" s="12">
        <v>28</v>
      </c>
      <c r="H260" s="12">
        <v>34</v>
      </c>
      <c r="I260" s="12">
        <v>17</v>
      </c>
    </row>
    <row r="261" spans="1:9" x14ac:dyDescent="0.25">
      <c r="A261" s="119" t="s">
        <v>490</v>
      </c>
      <c r="B261" s="128"/>
      <c r="C261" s="10"/>
      <c r="D261" s="129" t="s">
        <v>491</v>
      </c>
      <c r="E261" s="12">
        <v>203</v>
      </c>
      <c r="F261" s="12">
        <v>71</v>
      </c>
      <c r="G261" s="12">
        <v>135</v>
      </c>
      <c r="H261" s="12">
        <v>161</v>
      </c>
      <c r="I261" s="12">
        <v>139</v>
      </c>
    </row>
    <row r="262" spans="1:9" x14ac:dyDescent="0.25">
      <c r="A262" s="119" t="s">
        <v>492</v>
      </c>
      <c r="B262" s="128"/>
      <c r="C262" s="10"/>
      <c r="D262" s="129" t="s">
        <v>493</v>
      </c>
      <c r="E262" s="12">
        <v>165</v>
      </c>
      <c r="F262" s="12">
        <v>29</v>
      </c>
      <c r="G262" s="12">
        <v>161</v>
      </c>
      <c r="H262" s="12">
        <v>207</v>
      </c>
      <c r="I262" s="12">
        <v>320</v>
      </c>
    </row>
    <row r="263" spans="1:9" x14ac:dyDescent="0.25">
      <c r="A263" s="119" t="s">
        <v>494</v>
      </c>
      <c r="B263" s="128"/>
      <c r="C263" s="10"/>
      <c r="D263" s="129" t="s">
        <v>495</v>
      </c>
      <c r="E263" s="12">
        <v>69</v>
      </c>
      <c r="F263" s="12">
        <v>32</v>
      </c>
      <c r="G263" s="12">
        <v>67</v>
      </c>
      <c r="H263" s="12">
        <v>50</v>
      </c>
      <c r="I263" s="12">
        <v>42</v>
      </c>
    </row>
    <row r="264" spans="1:9" x14ac:dyDescent="0.25">
      <c r="A264" s="119" t="s">
        <v>496</v>
      </c>
      <c r="B264" s="128"/>
      <c r="C264" s="10"/>
      <c r="D264" s="129" t="s">
        <v>481</v>
      </c>
      <c r="E264" s="12">
        <v>365</v>
      </c>
      <c r="F264" s="12">
        <v>266</v>
      </c>
      <c r="G264" s="12">
        <v>430</v>
      </c>
      <c r="H264" s="12">
        <v>468</v>
      </c>
      <c r="I264" s="12">
        <v>506</v>
      </c>
    </row>
    <row r="265" spans="1:9" x14ac:dyDescent="0.25">
      <c r="A265" s="119" t="s">
        <v>497</v>
      </c>
      <c r="B265" s="128"/>
      <c r="C265" s="10"/>
      <c r="D265" s="129" t="s">
        <v>498</v>
      </c>
      <c r="E265" s="12">
        <v>2931</v>
      </c>
      <c r="F265" s="12">
        <v>1553</v>
      </c>
      <c r="G265" s="12">
        <v>2303</v>
      </c>
      <c r="H265" s="12">
        <v>2589</v>
      </c>
      <c r="I265" s="12">
        <v>1474</v>
      </c>
    </row>
    <row r="266" spans="1:9" x14ac:dyDescent="0.25">
      <c r="A266" s="118" t="s">
        <v>499</v>
      </c>
      <c r="B266" s="125"/>
      <c r="C266" s="8" t="s">
        <v>500</v>
      </c>
      <c r="D266" s="126"/>
      <c r="E266" s="9">
        <v>75</v>
      </c>
      <c r="F266" s="9">
        <v>55</v>
      </c>
      <c r="G266" s="9">
        <v>89</v>
      </c>
      <c r="H266" s="9">
        <f>SUM(H267:H276)</f>
        <v>121</v>
      </c>
      <c r="I266" s="9">
        <f>SUM(I267:I276)</f>
        <v>115</v>
      </c>
    </row>
    <row r="267" spans="1:9" x14ac:dyDescent="0.25">
      <c r="A267" s="119" t="s">
        <v>501</v>
      </c>
      <c r="B267" s="128"/>
      <c r="C267" s="10"/>
      <c r="D267" s="129" t="s">
        <v>500</v>
      </c>
      <c r="E267" s="12">
        <v>75</v>
      </c>
      <c r="F267" s="12">
        <v>41</v>
      </c>
      <c r="G267" s="12">
        <v>89</v>
      </c>
      <c r="H267" s="12">
        <v>121</v>
      </c>
      <c r="I267" s="12">
        <v>115</v>
      </c>
    </row>
    <row r="268" spans="1:9" x14ac:dyDescent="0.25">
      <c r="A268" s="119" t="s">
        <v>502</v>
      </c>
      <c r="B268" s="128"/>
      <c r="C268" s="10"/>
      <c r="D268" s="129" t="s">
        <v>503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</row>
    <row r="269" spans="1:9" x14ac:dyDescent="0.25">
      <c r="A269" s="119" t="s">
        <v>504</v>
      </c>
      <c r="B269" s="128"/>
      <c r="C269" s="10"/>
      <c r="D269" s="129" t="s">
        <v>505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</row>
    <row r="270" spans="1:9" x14ac:dyDescent="0.25">
      <c r="A270" s="119" t="s">
        <v>506</v>
      </c>
      <c r="B270" s="128"/>
      <c r="C270" s="10"/>
      <c r="D270" s="129" t="s">
        <v>507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</row>
    <row r="271" spans="1:9" x14ac:dyDescent="0.25">
      <c r="A271" s="119" t="s">
        <v>508</v>
      </c>
      <c r="B271" s="128"/>
      <c r="C271" s="10"/>
      <c r="D271" s="129" t="s">
        <v>509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</row>
    <row r="272" spans="1:9" x14ac:dyDescent="0.25">
      <c r="A272" s="119" t="s">
        <v>510</v>
      </c>
      <c r="B272" s="128"/>
      <c r="C272" s="10"/>
      <c r="D272" s="129" t="s">
        <v>511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</row>
    <row r="273" spans="1:9" x14ac:dyDescent="0.25">
      <c r="A273" s="119" t="s">
        <v>512</v>
      </c>
      <c r="B273" s="128"/>
      <c r="C273" s="10"/>
      <c r="D273" s="129" t="s">
        <v>513</v>
      </c>
      <c r="E273" s="12">
        <v>0</v>
      </c>
      <c r="F273" s="12">
        <v>14</v>
      </c>
      <c r="G273" s="12">
        <v>0</v>
      </c>
      <c r="H273" s="12">
        <v>0</v>
      </c>
      <c r="I273" s="12">
        <v>0</v>
      </c>
    </row>
    <row r="274" spans="1:9" x14ac:dyDescent="0.25">
      <c r="A274" s="119" t="s">
        <v>514</v>
      </c>
      <c r="B274" s="128"/>
      <c r="C274" s="10"/>
      <c r="D274" s="129" t="s">
        <v>515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</row>
    <row r="275" spans="1:9" x14ac:dyDescent="0.25">
      <c r="A275" s="119" t="s">
        <v>516</v>
      </c>
      <c r="B275" s="128"/>
      <c r="C275" s="10"/>
      <c r="D275" s="129" t="s">
        <v>517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</row>
    <row r="276" spans="1:9" x14ac:dyDescent="0.25">
      <c r="A276" s="119" t="s">
        <v>518</v>
      </c>
      <c r="B276" s="128"/>
      <c r="C276" s="10"/>
      <c r="D276" s="129" t="s">
        <v>519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</row>
    <row r="277" spans="1:9" x14ac:dyDescent="0.25">
      <c r="A277" s="118" t="s">
        <v>520</v>
      </c>
      <c r="B277" s="125"/>
      <c r="C277" s="8" t="s">
        <v>521</v>
      </c>
      <c r="D277" s="126"/>
      <c r="E277" s="9">
        <v>451</v>
      </c>
      <c r="F277" s="9">
        <v>206</v>
      </c>
      <c r="G277" s="9">
        <v>370</v>
      </c>
      <c r="H277" s="9">
        <f>SUM(H278:H285)</f>
        <v>440</v>
      </c>
      <c r="I277" s="9">
        <f>SUM(I278:I285)</f>
        <v>471</v>
      </c>
    </row>
    <row r="278" spans="1:9" x14ac:dyDescent="0.25">
      <c r="A278" s="119" t="s">
        <v>522</v>
      </c>
      <c r="B278" s="128"/>
      <c r="C278" s="10"/>
      <c r="D278" s="129" t="s">
        <v>521</v>
      </c>
      <c r="E278" s="12">
        <v>314</v>
      </c>
      <c r="F278" s="12">
        <v>119</v>
      </c>
      <c r="G278" s="12">
        <v>229</v>
      </c>
      <c r="H278" s="12">
        <v>304</v>
      </c>
      <c r="I278" s="12">
        <v>358</v>
      </c>
    </row>
    <row r="279" spans="1:9" x14ac:dyDescent="0.25">
      <c r="A279" s="119" t="s">
        <v>523</v>
      </c>
      <c r="B279" s="128"/>
      <c r="C279" s="10"/>
      <c r="D279" s="129" t="s">
        <v>524</v>
      </c>
      <c r="E279" s="12">
        <v>0</v>
      </c>
      <c r="F279" s="12">
        <v>19</v>
      </c>
      <c r="G279" s="12">
        <v>0</v>
      </c>
      <c r="H279" s="12">
        <v>0</v>
      </c>
      <c r="I279" s="12">
        <v>0</v>
      </c>
    </row>
    <row r="280" spans="1:9" x14ac:dyDescent="0.25">
      <c r="A280" s="119" t="s">
        <v>525</v>
      </c>
      <c r="B280" s="128"/>
      <c r="C280" s="10"/>
      <c r="D280" s="129" t="s">
        <v>526</v>
      </c>
      <c r="E280" s="12">
        <v>105</v>
      </c>
      <c r="F280" s="12">
        <v>33</v>
      </c>
      <c r="G280" s="12">
        <v>72</v>
      </c>
      <c r="H280" s="12">
        <v>83</v>
      </c>
      <c r="I280" s="12">
        <v>72</v>
      </c>
    </row>
    <row r="281" spans="1:9" x14ac:dyDescent="0.25">
      <c r="A281" s="119" t="s">
        <v>527</v>
      </c>
      <c r="B281" s="128"/>
      <c r="C281" s="10"/>
      <c r="D281" s="129" t="s">
        <v>528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</row>
    <row r="282" spans="1:9" x14ac:dyDescent="0.25">
      <c r="A282" s="119" t="s">
        <v>529</v>
      </c>
      <c r="B282" s="128"/>
      <c r="C282" s="10"/>
      <c r="D282" s="129" t="s">
        <v>530</v>
      </c>
      <c r="E282" s="12">
        <v>0</v>
      </c>
      <c r="F282" s="12">
        <v>5</v>
      </c>
      <c r="G282" s="12">
        <v>46</v>
      </c>
      <c r="H282" s="12">
        <v>34</v>
      </c>
      <c r="I282" s="12">
        <v>26</v>
      </c>
    </row>
    <row r="283" spans="1:9" x14ac:dyDescent="0.25">
      <c r="A283" s="119" t="s">
        <v>531</v>
      </c>
      <c r="B283" s="128"/>
      <c r="C283" s="10"/>
      <c r="D283" s="129" t="s">
        <v>532</v>
      </c>
      <c r="E283" s="12">
        <v>0</v>
      </c>
      <c r="F283" s="12">
        <v>13</v>
      </c>
      <c r="G283" s="12">
        <v>0</v>
      </c>
      <c r="H283" s="12">
        <v>0</v>
      </c>
      <c r="I283" s="12">
        <v>0</v>
      </c>
    </row>
    <row r="284" spans="1:9" x14ac:dyDescent="0.25">
      <c r="A284" s="119" t="s">
        <v>533</v>
      </c>
      <c r="B284" s="128"/>
      <c r="C284" s="10"/>
      <c r="D284" s="129" t="s">
        <v>534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</row>
    <row r="285" spans="1:9" x14ac:dyDescent="0.25">
      <c r="A285" s="119" t="s">
        <v>535</v>
      </c>
      <c r="B285" s="128"/>
      <c r="C285" s="10"/>
      <c r="D285" s="129" t="s">
        <v>536</v>
      </c>
      <c r="E285" s="12">
        <v>32</v>
      </c>
      <c r="F285" s="12">
        <v>17</v>
      </c>
      <c r="G285" s="12">
        <v>23</v>
      </c>
      <c r="H285" s="12">
        <v>19</v>
      </c>
      <c r="I285" s="12">
        <v>15</v>
      </c>
    </row>
    <row r="286" spans="1:9" x14ac:dyDescent="0.25">
      <c r="A286" s="118" t="s">
        <v>537</v>
      </c>
      <c r="B286" s="132" t="s">
        <v>538</v>
      </c>
      <c r="C286" s="7"/>
      <c r="D286" s="126"/>
      <c r="E286" s="5">
        <v>3821</v>
      </c>
      <c r="F286" s="5">
        <v>3848</v>
      </c>
      <c r="G286" s="5">
        <v>4618</v>
      </c>
      <c r="H286" s="5">
        <f>H287+H297+H318+H326+H344+H351+H364</f>
        <v>5484</v>
      </c>
      <c r="I286" s="5">
        <f>I287+I297+I318+I326+I344+I351+I364</f>
        <v>4733</v>
      </c>
    </row>
    <row r="287" spans="1:9" x14ac:dyDescent="0.25">
      <c r="A287" s="118" t="s">
        <v>539</v>
      </c>
      <c r="B287" s="125"/>
      <c r="C287" s="8" t="s">
        <v>540</v>
      </c>
      <c r="D287" s="126"/>
      <c r="E287" s="9">
        <v>2070</v>
      </c>
      <c r="F287" s="9">
        <v>1626</v>
      </c>
      <c r="G287" s="9">
        <v>2150</v>
      </c>
      <c r="H287" s="9">
        <f>SUM(H288:H296)</f>
        <v>1429</v>
      </c>
      <c r="I287" s="9">
        <f>SUM(I288:I296)</f>
        <v>2293</v>
      </c>
    </row>
    <row r="288" spans="1:9" x14ac:dyDescent="0.25">
      <c r="A288" s="119" t="s">
        <v>541</v>
      </c>
      <c r="B288" s="128"/>
      <c r="C288" s="10"/>
      <c r="D288" s="129" t="s">
        <v>540</v>
      </c>
      <c r="E288" s="12">
        <v>1652</v>
      </c>
      <c r="F288" s="12">
        <v>1294</v>
      </c>
      <c r="G288" s="12">
        <v>1442</v>
      </c>
      <c r="H288" s="12">
        <v>961</v>
      </c>
      <c r="I288" s="12">
        <v>1776</v>
      </c>
    </row>
    <row r="289" spans="1:9" x14ac:dyDescent="0.25">
      <c r="A289" s="119" t="s">
        <v>542</v>
      </c>
      <c r="B289" s="128"/>
      <c r="C289" s="10"/>
      <c r="D289" s="129" t="s">
        <v>543</v>
      </c>
      <c r="E289" s="12">
        <v>51</v>
      </c>
      <c r="F289" s="12">
        <v>19</v>
      </c>
      <c r="G289" s="12">
        <v>61</v>
      </c>
      <c r="H289" s="12">
        <v>51</v>
      </c>
      <c r="I289" s="12">
        <v>86</v>
      </c>
    </row>
    <row r="290" spans="1:9" x14ac:dyDescent="0.25">
      <c r="A290" s="119" t="s">
        <v>544</v>
      </c>
      <c r="B290" s="128"/>
      <c r="C290" s="10"/>
      <c r="D290" s="129" t="s">
        <v>545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</row>
    <row r="291" spans="1:9" x14ac:dyDescent="0.25">
      <c r="A291" s="119" t="s">
        <v>546</v>
      </c>
      <c r="B291" s="128"/>
      <c r="C291" s="10"/>
      <c r="D291" s="129" t="s">
        <v>547</v>
      </c>
      <c r="E291" s="12">
        <v>185</v>
      </c>
      <c r="F291" s="12">
        <v>168</v>
      </c>
      <c r="G291" s="12">
        <v>224</v>
      </c>
      <c r="H291" s="12">
        <v>152</v>
      </c>
      <c r="I291" s="12">
        <v>83</v>
      </c>
    </row>
    <row r="292" spans="1:9" x14ac:dyDescent="0.25">
      <c r="A292" s="119" t="s">
        <v>548</v>
      </c>
      <c r="B292" s="128"/>
      <c r="C292" s="10"/>
      <c r="D292" s="129" t="s">
        <v>549</v>
      </c>
      <c r="E292" s="12">
        <v>5</v>
      </c>
      <c r="F292" s="12">
        <v>20</v>
      </c>
      <c r="G292" s="12">
        <v>15</v>
      </c>
      <c r="H292" s="12">
        <v>21</v>
      </c>
      <c r="I292" s="12">
        <v>14</v>
      </c>
    </row>
    <row r="293" spans="1:9" x14ac:dyDescent="0.25">
      <c r="A293" s="119" t="s">
        <v>550</v>
      </c>
      <c r="B293" s="128"/>
      <c r="C293" s="10"/>
      <c r="D293" s="129" t="s">
        <v>551</v>
      </c>
      <c r="E293" s="12">
        <v>17</v>
      </c>
      <c r="F293" s="12">
        <v>3</v>
      </c>
      <c r="G293" s="12">
        <v>42</v>
      </c>
      <c r="H293" s="12">
        <v>40</v>
      </c>
      <c r="I293" s="12">
        <v>34</v>
      </c>
    </row>
    <row r="294" spans="1:9" x14ac:dyDescent="0.25">
      <c r="A294" s="119" t="s">
        <v>552</v>
      </c>
      <c r="B294" s="128"/>
      <c r="C294" s="10"/>
      <c r="D294" s="129" t="s">
        <v>553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</row>
    <row r="295" spans="1:9" x14ac:dyDescent="0.25">
      <c r="A295" s="119" t="s">
        <v>554</v>
      </c>
      <c r="B295" s="128"/>
      <c r="C295" s="10"/>
      <c r="D295" s="129" t="s">
        <v>555</v>
      </c>
      <c r="E295" s="12">
        <v>11</v>
      </c>
      <c r="F295" s="12">
        <v>7</v>
      </c>
      <c r="G295" s="12">
        <v>13</v>
      </c>
      <c r="H295" s="12">
        <v>16</v>
      </c>
      <c r="I295" s="12">
        <v>22</v>
      </c>
    </row>
    <row r="296" spans="1:9" x14ac:dyDescent="0.25">
      <c r="A296" s="119" t="s">
        <v>556</v>
      </c>
      <c r="B296" s="128"/>
      <c r="C296" s="10"/>
      <c r="D296" s="129" t="s">
        <v>557</v>
      </c>
      <c r="E296" s="12">
        <v>149</v>
      </c>
      <c r="F296" s="12">
        <v>115</v>
      </c>
      <c r="G296" s="12">
        <v>353</v>
      </c>
      <c r="H296" s="12">
        <v>188</v>
      </c>
      <c r="I296" s="12">
        <v>278</v>
      </c>
    </row>
    <row r="297" spans="1:9" x14ac:dyDescent="0.25">
      <c r="A297" s="118" t="s">
        <v>558</v>
      </c>
      <c r="B297" s="125"/>
      <c r="C297" s="8" t="s">
        <v>559</v>
      </c>
      <c r="D297" s="126"/>
      <c r="E297" s="9">
        <v>1036</v>
      </c>
      <c r="F297" s="9">
        <v>1248</v>
      </c>
      <c r="G297" s="9">
        <v>1255</v>
      </c>
      <c r="H297" s="9">
        <f>SUM(H298:H317)</f>
        <v>1428</v>
      </c>
      <c r="I297" s="9">
        <f>SUM(I298:I317)</f>
        <v>1483</v>
      </c>
    </row>
    <row r="298" spans="1:9" x14ac:dyDescent="0.25">
      <c r="A298" s="119" t="s">
        <v>560</v>
      </c>
      <c r="B298" s="128"/>
      <c r="C298" s="10"/>
      <c r="D298" s="129" t="s">
        <v>559</v>
      </c>
      <c r="E298" s="12">
        <v>687</v>
      </c>
      <c r="F298" s="12">
        <v>852</v>
      </c>
      <c r="G298" s="12">
        <v>894</v>
      </c>
      <c r="H298" s="12">
        <v>953</v>
      </c>
      <c r="I298" s="12">
        <v>993</v>
      </c>
    </row>
    <row r="299" spans="1:9" x14ac:dyDescent="0.25">
      <c r="A299" s="119" t="s">
        <v>561</v>
      </c>
      <c r="B299" s="128"/>
      <c r="C299" s="10"/>
      <c r="D299" s="129" t="s">
        <v>562</v>
      </c>
      <c r="E299" s="12">
        <v>8</v>
      </c>
      <c r="F299" s="12">
        <v>7</v>
      </c>
      <c r="G299" s="12">
        <v>5</v>
      </c>
      <c r="H299" s="12">
        <v>12</v>
      </c>
      <c r="I299" s="12">
        <v>11</v>
      </c>
    </row>
    <row r="300" spans="1:9" x14ac:dyDescent="0.25">
      <c r="A300" s="119" t="s">
        <v>563</v>
      </c>
      <c r="B300" s="128"/>
      <c r="C300" s="10"/>
      <c r="D300" s="129" t="s">
        <v>564</v>
      </c>
      <c r="E300" s="12">
        <v>0</v>
      </c>
      <c r="F300" s="12">
        <v>37</v>
      </c>
      <c r="G300" s="12">
        <v>0</v>
      </c>
      <c r="H300" s="12">
        <v>0</v>
      </c>
      <c r="I300" s="12">
        <v>0</v>
      </c>
    </row>
    <row r="301" spans="1:9" x14ac:dyDescent="0.25">
      <c r="A301" s="119" t="s">
        <v>565</v>
      </c>
      <c r="B301" s="128"/>
      <c r="C301" s="10"/>
      <c r="D301" s="129" t="s">
        <v>566</v>
      </c>
      <c r="E301" s="12">
        <v>15</v>
      </c>
      <c r="F301" s="12">
        <v>9</v>
      </c>
      <c r="G301" s="12">
        <v>21</v>
      </c>
      <c r="H301" s="12">
        <v>19</v>
      </c>
      <c r="I301" s="12">
        <v>27</v>
      </c>
    </row>
    <row r="302" spans="1:9" x14ac:dyDescent="0.25">
      <c r="A302" s="119" t="s">
        <v>567</v>
      </c>
      <c r="B302" s="128"/>
      <c r="C302" s="10"/>
      <c r="D302" s="129" t="s">
        <v>568</v>
      </c>
      <c r="E302" s="12">
        <v>27</v>
      </c>
      <c r="F302" s="12">
        <v>35</v>
      </c>
      <c r="G302" s="12">
        <v>29</v>
      </c>
      <c r="H302" s="12">
        <v>19</v>
      </c>
      <c r="I302" s="12">
        <v>27</v>
      </c>
    </row>
    <row r="303" spans="1:9" x14ac:dyDescent="0.25">
      <c r="A303" s="119" t="s">
        <v>569</v>
      </c>
      <c r="B303" s="128"/>
      <c r="C303" s="10"/>
      <c r="D303" s="129" t="s">
        <v>570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</row>
    <row r="304" spans="1:9" x14ac:dyDescent="0.25">
      <c r="A304" s="119" t="s">
        <v>571</v>
      </c>
      <c r="B304" s="128"/>
      <c r="C304" s="10"/>
      <c r="D304" s="129" t="s">
        <v>572</v>
      </c>
      <c r="E304" s="12">
        <v>12</v>
      </c>
      <c r="F304" s="12">
        <v>6</v>
      </c>
      <c r="G304" s="12">
        <v>14</v>
      </c>
      <c r="H304" s="12">
        <v>12</v>
      </c>
      <c r="I304" s="12">
        <v>21</v>
      </c>
    </row>
    <row r="305" spans="1:9" x14ac:dyDescent="0.25">
      <c r="A305" s="119" t="s">
        <v>573</v>
      </c>
      <c r="B305" s="128"/>
      <c r="C305" s="10"/>
      <c r="D305" s="129" t="s">
        <v>574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</row>
    <row r="306" spans="1:9" x14ac:dyDescent="0.25">
      <c r="A306" s="119" t="s">
        <v>575</v>
      </c>
      <c r="B306" s="128"/>
      <c r="C306" s="10"/>
      <c r="D306" s="129" t="s">
        <v>576</v>
      </c>
      <c r="E306" s="12">
        <v>16</v>
      </c>
      <c r="F306" s="12">
        <v>12</v>
      </c>
      <c r="G306" s="12">
        <v>7</v>
      </c>
      <c r="H306" s="12">
        <v>16</v>
      </c>
      <c r="I306" s="12">
        <v>19</v>
      </c>
    </row>
    <row r="307" spans="1:9" x14ac:dyDescent="0.25">
      <c r="A307" s="119" t="s">
        <v>577</v>
      </c>
      <c r="B307" s="128"/>
      <c r="C307" s="10"/>
      <c r="D307" s="129" t="s">
        <v>578</v>
      </c>
      <c r="E307" s="12">
        <v>2</v>
      </c>
      <c r="F307" s="12">
        <v>25</v>
      </c>
      <c r="G307" s="12">
        <v>25</v>
      </c>
      <c r="H307" s="12">
        <v>14</v>
      </c>
      <c r="I307" s="12">
        <v>13</v>
      </c>
    </row>
    <row r="308" spans="1:9" x14ac:dyDescent="0.25">
      <c r="A308" s="119" t="s">
        <v>579</v>
      </c>
      <c r="B308" s="128"/>
      <c r="C308" s="10"/>
      <c r="D308" s="129" t="s">
        <v>580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</row>
    <row r="309" spans="1:9" x14ac:dyDescent="0.25">
      <c r="A309" s="119" t="s">
        <v>581</v>
      </c>
      <c r="B309" s="128"/>
      <c r="C309" s="10"/>
      <c r="D309" s="129" t="s">
        <v>582</v>
      </c>
      <c r="E309" s="12">
        <v>2</v>
      </c>
      <c r="F309" s="12">
        <v>11</v>
      </c>
      <c r="G309" s="12">
        <v>15</v>
      </c>
      <c r="H309" s="12">
        <v>18</v>
      </c>
      <c r="I309" s="12">
        <v>16</v>
      </c>
    </row>
    <row r="310" spans="1:9" x14ac:dyDescent="0.25">
      <c r="A310" s="119" t="s">
        <v>583</v>
      </c>
      <c r="B310" s="128"/>
      <c r="C310" s="10"/>
      <c r="D310" s="129" t="s">
        <v>132</v>
      </c>
      <c r="E310" s="12">
        <v>0</v>
      </c>
      <c r="F310" s="12">
        <v>82</v>
      </c>
      <c r="G310" s="12">
        <v>0</v>
      </c>
      <c r="H310" s="12">
        <v>155</v>
      </c>
      <c r="I310" s="12">
        <v>244</v>
      </c>
    </row>
    <row r="311" spans="1:9" x14ac:dyDescent="0.25">
      <c r="A311" s="119" t="s">
        <v>584</v>
      </c>
      <c r="B311" s="128"/>
      <c r="C311" s="10"/>
      <c r="D311" s="129" t="s">
        <v>585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</row>
    <row r="312" spans="1:9" x14ac:dyDescent="0.25">
      <c r="A312" s="119" t="s">
        <v>586</v>
      </c>
      <c r="B312" s="128"/>
      <c r="C312" s="10"/>
      <c r="D312" s="129" t="s">
        <v>587</v>
      </c>
      <c r="E312" s="12">
        <v>34</v>
      </c>
      <c r="F312" s="12">
        <v>38</v>
      </c>
      <c r="G312" s="12">
        <v>35</v>
      </c>
      <c r="H312" s="12">
        <v>44</v>
      </c>
      <c r="I312" s="12">
        <v>34</v>
      </c>
    </row>
    <row r="313" spans="1:9" x14ac:dyDescent="0.25">
      <c r="A313" s="119" t="s">
        <v>588</v>
      </c>
      <c r="B313" s="128"/>
      <c r="C313" s="10"/>
      <c r="D313" s="129" t="s">
        <v>589</v>
      </c>
      <c r="E313" s="12">
        <v>209</v>
      </c>
      <c r="F313" s="12">
        <v>134</v>
      </c>
      <c r="G313" s="12">
        <v>179</v>
      </c>
      <c r="H313" s="12">
        <v>150</v>
      </c>
      <c r="I313" s="12">
        <v>78</v>
      </c>
    </row>
    <row r="314" spans="1:9" x14ac:dyDescent="0.25">
      <c r="A314" s="119" t="s">
        <v>590</v>
      </c>
      <c r="B314" s="128"/>
      <c r="C314" s="10"/>
      <c r="D314" s="129" t="s">
        <v>591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</row>
    <row r="315" spans="1:9" x14ac:dyDescent="0.25">
      <c r="A315" s="119" t="s">
        <v>592</v>
      </c>
      <c r="B315" s="128"/>
      <c r="C315" s="10"/>
      <c r="D315" s="129" t="s">
        <v>593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</row>
    <row r="316" spans="1:9" x14ac:dyDescent="0.25">
      <c r="A316" s="119" t="s">
        <v>594</v>
      </c>
      <c r="B316" s="128"/>
      <c r="C316" s="10"/>
      <c r="D316" s="129" t="s">
        <v>595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</row>
    <row r="317" spans="1:9" x14ac:dyDescent="0.25">
      <c r="A317" s="119" t="s">
        <v>596</v>
      </c>
      <c r="B317" s="128"/>
      <c r="C317" s="10"/>
      <c r="D317" s="129" t="s">
        <v>597</v>
      </c>
      <c r="E317" s="12">
        <v>24</v>
      </c>
      <c r="F317" s="12">
        <v>0</v>
      </c>
      <c r="G317" s="12">
        <v>31</v>
      </c>
      <c r="H317" s="12">
        <v>16</v>
      </c>
      <c r="I317" s="12">
        <v>0</v>
      </c>
    </row>
    <row r="318" spans="1:9" x14ac:dyDescent="0.25">
      <c r="A318" s="118" t="s">
        <v>598</v>
      </c>
      <c r="B318" s="125"/>
      <c r="C318" s="8" t="s">
        <v>599</v>
      </c>
      <c r="D318" s="126"/>
      <c r="E318" s="9">
        <v>75</v>
      </c>
      <c r="F318" s="9">
        <v>80</v>
      </c>
      <c r="G318" s="9">
        <v>106</v>
      </c>
      <c r="H318" s="9">
        <f>SUM(H319:H325)</f>
        <v>84</v>
      </c>
      <c r="I318" s="9">
        <f>SUM(I319:I325)</f>
        <v>52</v>
      </c>
    </row>
    <row r="319" spans="1:9" x14ac:dyDescent="0.25">
      <c r="A319" s="119" t="s">
        <v>600</v>
      </c>
      <c r="B319" s="128"/>
      <c r="C319" s="10"/>
      <c r="D319" s="129" t="s">
        <v>599</v>
      </c>
      <c r="E319" s="12">
        <v>19</v>
      </c>
      <c r="F319" s="12">
        <v>39</v>
      </c>
      <c r="G319" s="12">
        <v>57</v>
      </c>
      <c r="H319" s="12">
        <v>39</v>
      </c>
      <c r="I319" s="12">
        <v>25</v>
      </c>
    </row>
    <row r="320" spans="1:9" x14ac:dyDescent="0.25">
      <c r="A320" s="119" t="s">
        <v>601</v>
      </c>
      <c r="B320" s="128"/>
      <c r="C320" s="10"/>
      <c r="D320" s="129" t="s">
        <v>602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</row>
    <row r="321" spans="1:9" x14ac:dyDescent="0.25">
      <c r="A321" s="119" t="s">
        <v>603</v>
      </c>
      <c r="B321" s="128"/>
      <c r="C321" s="10"/>
      <c r="D321" s="129" t="s">
        <v>604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</row>
    <row r="322" spans="1:9" x14ac:dyDescent="0.25">
      <c r="A322" s="119" t="s">
        <v>605</v>
      </c>
      <c r="B322" s="128"/>
      <c r="C322" s="10"/>
      <c r="D322" s="129" t="s">
        <v>606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</row>
    <row r="323" spans="1:9" x14ac:dyDescent="0.25">
      <c r="A323" s="119" t="s">
        <v>607</v>
      </c>
      <c r="B323" s="128"/>
      <c r="C323" s="10"/>
      <c r="D323" s="129" t="s">
        <v>608</v>
      </c>
      <c r="E323" s="12">
        <v>15</v>
      </c>
      <c r="F323" s="12">
        <v>32</v>
      </c>
      <c r="G323" s="12">
        <v>30</v>
      </c>
      <c r="H323" s="12">
        <v>22</v>
      </c>
      <c r="I323" s="12">
        <v>8</v>
      </c>
    </row>
    <row r="324" spans="1:9" x14ac:dyDescent="0.25">
      <c r="A324" s="119" t="s">
        <v>609</v>
      </c>
      <c r="B324" s="128"/>
      <c r="C324" s="10"/>
      <c r="D324" s="129" t="s">
        <v>610</v>
      </c>
      <c r="E324" s="12">
        <v>41</v>
      </c>
      <c r="F324" s="12">
        <v>9</v>
      </c>
      <c r="G324" s="12">
        <v>19</v>
      </c>
      <c r="H324" s="12">
        <v>23</v>
      </c>
      <c r="I324" s="12">
        <v>19</v>
      </c>
    </row>
    <row r="325" spans="1:9" x14ac:dyDescent="0.25">
      <c r="A325" s="119" t="s">
        <v>611</v>
      </c>
      <c r="B325" s="128"/>
      <c r="C325" s="10"/>
      <c r="D325" s="129" t="s">
        <v>612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</row>
    <row r="326" spans="1:9" x14ac:dyDescent="0.25">
      <c r="A326" s="118" t="s">
        <v>613</v>
      </c>
      <c r="B326" s="125"/>
      <c r="C326" s="8" t="s">
        <v>614</v>
      </c>
      <c r="D326" s="126"/>
      <c r="E326" s="9">
        <v>95</v>
      </c>
      <c r="F326" s="9">
        <v>143</v>
      </c>
      <c r="G326" s="9">
        <v>208</v>
      </c>
      <c r="H326" s="9">
        <f>SUM(H327:H343)</f>
        <v>171</v>
      </c>
      <c r="I326" s="9">
        <f>SUM(I327:I343)</f>
        <v>100</v>
      </c>
    </row>
    <row r="327" spans="1:9" x14ac:dyDescent="0.25">
      <c r="A327" s="119" t="s">
        <v>615</v>
      </c>
      <c r="B327" s="128"/>
      <c r="C327" s="10"/>
      <c r="D327" s="138" t="s">
        <v>616</v>
      </c>
      <c r="E327" s="12">
        <v>44</v>
      </c>
      <c r="F327" s="12">
        <v>48</v>
      </c>
      <c r="G327" s="12">
        <v>58</v>
      </c>
      <c r="H327" s="12">
        <v>79</v>
      </c>
      <c r="I327" s="12">
        <v>34</v>
      </c>
    </row>
    <row r="328" spans="1:9" x14ac:dyDescent="0.25">
      <c r="A328" s="119" t="s">
        <v>617</v>
      </c>
      <c r="B328" s="128"/>
      <c r="C328" s="10"/>
      <c r="D328" s="138" t="s">
        <v>618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</row>
    <row r="329" spans="1:9" x14ac:dyDescent="0.25">
      <c r="A329" s="119" t="s">
        <v>619</v>
      </c>
      <c r="B329" s="128"/>
      <c r="C329" s="10"/>
      <c r="D329" s="138" t="s">
        <v>620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</row>
    <row r="330" spans="1:9" x14ac:dyDescent="0.25">
      <c r="A330" s="119" t="s">
        <v>621</v>
      </c>
      <c r="B330" s="128"/>
      <c r="C330" s="10"/>
      <c r="D330" s="138" t="s">
        <v>622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</row>
    <row r="331" spans="1:9" x14ac:dyDescent="0.25">
      <c r="A331" s="119" t="s">
        <v>623</v>
      </c>
      <c r="B331" s="128"/>
      <c r="C331" s="10"/>
      <c r="D331" s="138" t="s">
        <v>193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</row>
    <row r="332" spans="1:9" x14ac:dyDescent="0.25">
      <c r="A332" s="119" t="s">
        <v>624</v>
      </c>
      <c r="B332" s="128"/>
      <c r="C332" s="10"/>
      <c r="D332" s="138" t="s">
        <v>625</v>
      </c>
      <c r="E332" s="12">
        <v>14</v>
      </c>
      <c r="F332" s="12">
        <v>22</v>
      </c>
      <c r="G332" s="12">
        <v>19</v>
      </c>
      <c r="H332" s="12">
        <v>13</v>
      </c>
      <c r="I332" s="12">
        <v>10</v>
      </c>
    </row>
    <row r="333" spans="1:9" x14ac:dyDescent="0.25">
      <c r="A333" s="119" t="s">
        <v>626</v>
      </c>
      <c r="B333" s="128"/>
      <c r="C333" s="10"/>
      <c r="D333" s="138" t="s">
        <v>627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</row>
    <row r="334" spans="1:9" x14ac:dyDescent="0.25">
      <c r="A334" s="119" t="s">
        <v>628</v>
      </c>
      <c r="B334" s="128"/>
      <c r="C334" s="10"/>
      <c r="D334" s="138" t="s">
        <v>629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</row>
    <row r="335" spans="1:9" x14ac:dyDescent="0.25">
      <c r="A335" s="119" t="s">
        <v>630</v>
      </c>
      <c r="B335" s="128"/>
      <c r="C335" s="10"/>
      <c r="D335" s="138" t="s">
        <v>631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</row>
    <row r="336" spans="1:9" x14ac:dyDescent="0.25">
      <c r="A336" s="119" t="s">
        <v>632</v>
      </c>
      <c r="B336" s="128"/>
      <c r="C336" s="10"/>
      <c r="D336" s="138" t="s">
        <v>633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</row>
    <row r="337" spans="1:9" x14ac:dyDescent="0.25">
      <c r="A337" s="119" t="s">
        <v>634</v>
      </c>
      <c r="B337" s="128"/>
      <c r="C337" s="10"/>
      <c r="D337" s="138" t="s">
        <v>635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</row>
    <row r="338" spans="1:9" x14ac:dyDescent="0.25">
      <c r="A338" s="119" t="s">
        <v>636</v>
      </c>
      <c r="B338" s="128"/>
      <c r="C338" s="10"/>
      <c r="D338" s="138" t="s">
        <v>637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</row>
    <row r="339" spans="1:9" x14ac:dyDescent="0.25">
      <c r="A339" s="119" t="s">
        <v>638</v>
      </c>
      <c r="B339" s="128"/>
      <c r="C339" s="10"/>
      <c r="D339" s="138" t="s">
        <v>639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</row>
    <row r="340" spans="1:9" x14ac:dyDescent="0.25">
      <c r="A340" s="119" t="s">
        <v>640</v>
      </c>
      <c r="B340" s="128"/>
      <c r="C340" s="10"/>
      <c r="D340" s="138" t="s">
        <v>641</v>
      </c>
      <c r="E340" s="12">
        <v>2</v>
      </c>
      <c r="F340" s="12">
        <v>39</v>
      </c>
      <c r="G340" s="12">
        <v>74</v>
      </c>
      <c r="H340" s="12">
        <v>33</v>
      </c>
      <c r="I340" s="12">
        <v>19</v>
      </c>
    </row>
    <row r="341" spans="1:9" x14ac:dyDescent="0.25">
      <c r="A341" s="119" t="s">
        <v>642</v>
      </c>
      <c r="B341" s="128"/>
      <c r="C341" s="10"/>
      <c r="D341" s="138" t="s">
        <v>643</v>
      </c>
      <c r="E341" s="12">
        <v>21</v>
      </c>
      <c r="F341" s="12">
        <v>16</v>
      </c>
      <c r="G341" s="12">
        <v>29</v>
      </c>
      <c r="H341" s="12">
        <v>30</v>
      </c>
      <c r="I341" s="12">
        <v>28</v>
      </c>
    </row>
    <row r="342" spans="1:9" x14ac:dyDescent="0.25">
      <c r="A342" s="119" t="s">
        <v>644</v>
      </c>
      <c r="B342" s="128"/>
      <c r="C342" s="10"/>
      <c r="D342" s="129" t="s">
        <v>645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</row>
    <row r="343" spans="1:9" x14ac:dyDescent="0.25">
      <c r="A343" s="119" t="s">
        <v>646</v>
      </c>
      <c r="B343" s="128"/>
      <c r="C343" s="10"/>
      <c r="D343" s="129" t="s">
        <v>647</v>
      </c>
      <c r="E343" s="12">
        <v>14</v>
      </c>
      <c r="F343" s="12">
        <v>18</v>
      </c>
      <c r="G343" s="12">
        <v>28</v>
      </c>
      <c r="H343" s="12">
        <v>16</v>
      </c>
      <c r="I343" s="12">
        <v>9</v>
      </c>
    </row>
    <row r="344" spans="1:9" x14ac:dyDescent="0.25">
      <c r="A344" s="118" t="s">
        <v>648</v>
      </c>
      <c r="B344" s="125"/>
      <c r="C344" s="8" t="s">
        <v>649</v>
      </c>
      <c r="D344" s="126"/>
      <c r="E344" s="9">
        <v>253</v>
      </c>
      <c r="F344" s="9">
        <v>284</v>
      </c>
      <c r="G344" s="9">
        <v>410</v>
      </c>
      <c r="H344" s="9">
        <f>SUM(H345:H350)</f>
        <v>388</v>
      </c>
      <c r="I344" s="9">
        <f>SUM(I345:I350)</f>
        <v>364</v>
      </c>
    </row>
    <row r="345" spans="1:9" x14ac:dyDescent="0.25">
      <c r="A345" s="119" t="s">
        <v>650</v>
      </c>
      <c r="B345" s="128"/>
      <c r="C345" s="10"/>
      <c r="D345" s="129" t="s">
        <v>651</v>
      </c>
      <c r="E345" s="12">
        <v>60</v>
      </c>
      <c r="F345" s="12">
        <v>25</v>
      </c>
      <c r="G345" s="12">
        <v>69</v>
      </c>
      <c r="H345" s="12">
        <v>86</v>
      </c>
      <c r="I345" s="12">
        <v>82</v>
      </c>
    </row>
    <row r="346" spans="1:9" x14ac:dyDescent="0.25">
      <c r="A346" s="119" t="s">
        <v>652</v>
      </c>
      <c r="B346" s="128"/>
      <c r="C346" s="10"/>
      <c r="D346" s="129" t="s">
        <v>649</v>
      </c>
      <c r="E346" s="12">
        <v>0</v>
      </c>
      <c r="F346" s="12">
        <v>0</v>
      </c>
      <c r="G346" s="12">
        <v>16</v>
      </c>
      <c r="H346" s="12">
        <v>17</v>
      </c>
      <c r="I346" s="12">
        <v>16</v>
      </c>
    </row>
    <row r="347" spans="1:9" x14ac:dyDescent="0.25">
      <c r="A347" s="119" t="s">
        <v>653</v>
      </c>
      <c r="B347" s="128"/>
      <c r="C347" s="10"/>
      <c r="D347" s="129" t="s">
        <v>654</v>
      </c>
      <c r="E347" s="12">
        <v>0</v>
      </c>
      <c r="F347" s="12">
        <v>14</v>
      </c>
      <c r="G347" s="12">
        <v>12</v>
      </c>
      <c r="H347" s="12">
        <v>13</v>
      </c>
      <c r="I347" s="12">
        <v>16</v>
      </c>
    </row>
    <row r="348" spans="1:9" x14ac:dyDescent="0.25">
      <c r="A348" s="119" t="s">
        <v>655</v>
      </c>
      <c r="B348" s="128"/>
      <c r="C348" s="10"/>
      <c r="D348" s="129" t="s">
        <v>656</v>
      </c>
      <c r="E348" s="12">
        <v>36</v>
      </c>
      <c r="F348" s="12">
        <v>53</v>
      </c>
      <c r="G348" s="12">
        <v>44</v>
      </c>
      <c r="H348" s="12">
        <v>39</v>
      </c>
      <c r="I348" s="12">
        <v>28</v>
      </c>
    </row>
    <row r="349" spans="1:9" x14ac:dyDescent="0.25">
      <c r="A349" s="119" t="s">
        <v>657</v>
      </c>
      <c r="B349" s="128"/>
      <c r="C349" s="10"/>
      <c r="D349" s="129" t="s">
        <v>658</v>
      </c>
      <c r="E349" s="12">
        <v>0</v>
      </c>
      <c r="F349" s="12">
        <v>9</v>
      </c>
      <c r="G349" s="12">
        <v>49</v>
      </c>
      <c r="H349" s="12">
        <v>61</v>
      </c>
      <c r="I349" s="12">
        <v>40</v>
      </c>
    </row>
    <row r="350" spans="1:9" x14ac:dyDescent="0.25">
      <c r="A350" s="119" t="s">
        <v>659</v>
      </c>
      <c r="B350" s="128"/>
      <c r="C350" s="10"/>
      <c r="D350" s="129" t="s">
        <v>660</v>
      </c>
      <c r="E350" s="12">
        <v>157</v>
      </c>
      <c r="F350" s="12">
        <v>183</v>
      </c>
      <c r="G350" s="12">
        <v>220</v>
      </c>
      <c r="H350" s="12">
        <v>172</v>
      </c>
      <c r="I350" s="12">
        <v>182</v>
      </c>
    </row>
    <row r="351" spans="1:9" x14ac:dyDescent="0.25">
      <c r="A351" s="118" t="s">
        <v>661</v>
      </c>
      <c r="B351" s="125"/>
      <c r="C351" s="8" t="s">
        <v>662</v>
      </c>
      <c r="D351" s="126"/>
      <c r="E351" s="9">
        <v>176</v>
      </c>
      <c r="F351" s="9">
        <v>281</v>
      </c>
      <c r="G351" s="9">
        <v>348</v>
      </c>
      <c r="H351" s="9">
        <f>SUM(H352:H363)</f>
        <v>267</v>
      </c>
      <c r="I351" s="9">
        <f>SUM(I352:I363)</f>
        <v>266</v>
      </c>
    </row>
    <row r="352" spans="1:9" x14ac:dyDescent="0.25">
      <c r="A352" s="119" t="s">
        <v>663</v>
      </c>
      <c r="B352" s="128"/>
      <c r="C352" s="10"/>
      <c r="D352" s="129" t="s">
        <v>662</v>
      </c>
      <c r="E352" s="12">
        <v>42</v>
      </c>
      <c r="F352" s="12">
        <v>78</v>
      </c>
      <c r="G352" s="12">
        <v>96</v>
      </c>
      <c r="H352" s="12">
        <v>64</v>
      </c>
      <c r="I352" s="12">
        <v>62</v>
      </c>
    </row>
    <row r="353" spans="1:9" x14ac:dyDescent="0.25">
      <c r="A353" s="119" t="s">
        <v>664</v>
      </c>
      <c r="B353" s="128"/>
      <c r="C353" s="10"/>
      <c r="D353" s="129" t="s">
        <v>665</v>
      </c>
      <c r="E353" s="12">
        <v>53</v>
      </c>
      <c r="F353" s="12">
        <v>110</v>
      </c>
      <c r="G353" s="12">
        <v>130</v>
      </c>
      <c r="H353" s="12">
        <v>82</v>
      </c>
      <c r="I353" s="12">
        <v>91</v>
      </c>
    </row>
    <row r="354" spans="1:9" x14ac:dyDescent="0.25">
      <c r="A354" s="119" t="s">
        <v>666</v>
      </c>
      <c r="B354" s="128"/>
      <c r="C354" s="10"/>
      <c r="D354" s="129" t="s">
        <v>667</v>
      </c>
      <c r="E354" s="12">
        <v>4</v>
      </c>
      <c r="F354" s="12">
        <v>14</v>
      </c>
      <c r="G354" s="12">
        <v>9</v>
      </c>
      <c r="H354" s="12">
        <v>21</v>
      </c>
      <c r="I354" s="12">
        <v>12</v>
      </c>
    </row>
    <row r="355" spans="1:9" x14ac:dyDescent="0.25">
      <c r="A355" s="119" t="s">
        <v>668</v>
      </c>
      <c r="B355" s="128"/>
      <c r="C355" s="10"/>
      <c r="D355" s="129" t="s">
        <v>669</v>
      </c>
      <c r="E355" s="12">
        <v>17</v>
      </c>
      <c r="F355" s="12">
        <v>19</v>
      </c>
      <c r="G355" s="12">
        <v>42</v>
      </c>
      <c r="H355" s="12">
        <v>25</v>
      </c>
      <c r="I355" s="12">
        <v>27</v>
      </c>
    </row>
    <row r="356" spans="1:9" x14ac:dyDescent="0.25">
      <c r="A356" s="119" t="s">
        <v>670</v>
      </c>
      <c r="B356" s="128"/>
      <c r="C356" s="10"/>
      <c r="D356" s="129" t="s">
        <v>671</v>
      </c>
      <c r="E356" s="12">
        <v>19</v>
      </c>
      <c r="F356" s="12">
        <v>26</v>
      </c>
      <c r="G356" s="12">
        <v>19</v>
      </c>
      <c r="H356" s="12">
        <v>23</v>
      </c>
      <c r="I356" s="12">
        <v>27</v>
      </c>
    </row>
    <row r="357" spans="1:9" x14ac:dyDescent="0.25">
      <c r="A357" s="119" t="s">
        <v>672</v>
      </c>
      <c r="B357" s="128"/>
      <c r="C357" s="10"/>
      <c r="D357" s="129" t="s">
        <v>673</v>
      </c>
      <c r="E357" s="12">
        <v>19</v>
      </c>
      <c r="F357" s="12">
        <v>11</v>
      </c>
      <c r="G357" s="12">
        <v>12</v>
      </c>
      <c r="H357" s="12">
        <v>20</v>
      </c>
      <c r="I357" s="12">
        <v>17</v>
      </c>
    </row>
    <row r="358" spans="1:9" x14ac:dyDescent="0.25">
      <c r="A358" s="119" t="s">
        <v>674</v>
      </c>
      <c r="B358" s="128"/>
      <c r="C358" s="10"/>
      <c r="D358" s="129" t="s">
        <v>675</v>
      </c>
      <c r="E358" s="12">
        <v>13</v>
      </c>
      <c r="F358" s="12">
        <v>18</v>
      </c>
      <c r="G358" s="12">
        <v>28</v>
      </c>
      <c r="H358" s="12">
        <v>19</v>
      </c>
      <c r="I358" s="12">
        <v>17</v>
      </c>
    </row>
    <row r="359" spans="1:9" x14ac:dyDescent="0.25">
      <c r="A359" s="119" t="s">
        <v>676</v>
      </c>
      <c r="B359" s="128"/>
      <c r="C359" s="10"/>
      <c r="D359" s="129" t="s">
        <v>677</v>
      </c>
      <c r="E359" s="12">
        <v>9</v>
      </c>
      <c r="F359" s="12">
        <v>5</v>
      </c>
      <c r="G359" s="12">
        <v>12</v>
      </c>
      <c r="H359" s="12">
        <v>13</v>
      </c>
      <c r="I359" s="12">
        <v>13</v>
      </c>
    </row>
    <row r="360" spans="1:9" x14ac:dyDescent="0.25">
      <c r="A360" s="119" t="s">
        <v>678</v>
      </c>
      <c r="B360" s="128"/>
      <c r="C360" s="10"/>
      <c r="D360" s="129" t="s">
        <v>679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</row>
    <row r="361" spans="1:9" x14ac:dyDescent="0.25">
      <c r="A361" s="119" t="s">
        <v>680</v>
      </c>
      <c r="B361" s="128"/>
      <c r="C361" s="10"/>
      <c r="D361" s="129" t="s">
        <v>681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</row>
    <row r="362" spans="1:9" x14ac:dyDescent="0.25">
      <c r="A362" s="119" t="s">
        <v>682</v>
      </c>
      <c r="B362" s="128"/>
      <c r="C362" s="10"/>
      <c r="D362" s="129" t="s">
        <v>683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</row>
    <row r="363" spans="1:9" x14ac:dyDescent="0.25">
      <c r="A363" s="119" t="s">
        <v>3948</v>
      </c>
      <c r="B363" s="128"/>
      <c r="C363" s="10"/>
      <c r="D363" s="129" t="s">
        <v>3961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</row>
    <row r="364" spans="1:9" x14ac:dyDescent="0.25">
      <c r="A364" s="118" t="s">
        <v>684</v>
      </c>
      <c r="B364" s="125"/>
      <c r="C364" s="8" t="s">
        <v>685</v>
      </c>
      <c r="D364" s="126"/>
      <c r="E364" s="9">
        <v>116</v>
      </c>
      <c r="F364" s="9">
        <v>186</v>
      </c>
      <c r="G364" s="9">
        <v>141</v>
      </c>
      <c r="H364" s="9">
        <f>SUM(H365:H378)</f>
        <v>1717</v>
      </c>
      <c r="I364" s="9">
        <f>SUM(I365:I378)</f>
        <v>175</v>
      </c>
    </row>
    <row r="365" spans="1:9" x14ac:dyDescent="0.25">
      <c r="A365" s="119" t="s">
        <v>686</v>
      </c>
      <c r="B365" s="128"/>
      <c r="C365" s="10"/>
      <c r="D365" s="129" t="s">
        <v>687</v>
      </c>
      <c r="E365" s="12">
        <v>74</v>
      </c>
      <c r="F365" s="12">
        <v>93</v>
      </c>
      <c r="G365" s="12">
        <v>72</v>
      </c>
      <c r="H365" s="12">
        <v>60</v>
      </c>
      <c r="I365" s="12">
        <v>91</v>
      </c>
    </row>
    <row r="366" spans="1:9" x14ac:dyDescent="0.25">
      <c r="A366" s="119" t="s">
        <v>688</v>
      </c>
      <c r="B366" s="128"/>
      <c r="C366" s="10"/>
      <c r="D366" s="129" t="s">
        <v>689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</row>
    <row r="367" spans="1:9" x14ac:dyDescent="0.25">
      <c r="A367" s="119" t="s">
        <v>690</v>
      </c>
      <c r="B367" s="128"/>
      <c r="C367" s="10"/>
      <c r="D367" s="129" t="s">
        <v>691</v>
      </c>
      <c r="E367" s="12">
        <v>2</v>
      </c>
      <c r="F367" s="12">
        <v>9</v>
      </c>
      <c r="G367" s="12">
        <v>7</v>
      </c>
      <c r="H367" s="12">
        <v>6</v>
      </c>
      <c r="I367" s="12">
        <v>12</v>
      </c>
    </row>
    <row r="368" spans="1:9" x14ac:dyDescent="0.25">
      <c r="A368" s="119" t="s">
        <v>692</v>
      </c>
      <c r="B368" s="128"/>
      <c r="C368" s="10"/>
      <c r="D368" s="129" t="s">
        <v>693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</row>
    <row r="369" spans="1:9" x14ac:dyDescent="0.25">
      <c r="A369" s="119" t="s">
        <v>694</v>
      </c>
      <c r="B369" s="128"/>
      <c r="C369" s="10"/>
      <c r="D369" s="129" t="s">
        <v>695</v>
      </c>
      <c r="E369" s="12">
        <v>0</v>
      </c>
      <c r="F369" s="12">
        <v>18</v>
      </c>
      <c r="G369" s="12">
        <v>5</v>
      </c>
      <c r="H369" s="12">
        <v>22</v>
      </c>
      <c r="I369" s="12">
        <v>17</v>
      </c>
    </row>
    <row r="370" spans="1:9" x14ac:dyDescent="0.25">
      <c r="A370" s="119" t="s">
        <v>696</v>
      </c>
      <c r="B370" s="128"/>
      <c r="C370" s="10"/>
      <c r="D370" s="129" t="s">
        <v>697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</row>
    <row r="371" spans="1:9" x14ac:dyDescent="0.25">
      <c r="A371" s="119" t="s">
        <v>698</v>
      </c>
      <c r="B371" s="128"/>
      <c r="C371" s="10"/>
      <c r="D371" s="129" t="s">
        <v>699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</row>
    <row r="372" spans="1:9" x14ac:dyDescent="0.25">
      <c r="A372" s="119" t="s">
        <v>700</v>
      </c>
      <c r="B372" s="128"/>
      <c r="C372" s="10"/>
      <c r="D372" s="129" t="s">
        <v>701</v>
      </c>
      <c r="E372" s="12">
        <v>40</v>
      </c>
      <c r="F372" s="12">
        <v>38</v>
      </c>
      <c r="G372" s="12">
        <v>42</v>
      </c>
      <c r="H372" s="12">
        <v>1606</v>
      </c>
      <c r="I372" s="12">
        <v>25</v>
      </c>
    </row>
    <row r="373" spans="1:9" x14ac:dyDescent="0.25">
      <c r="A373" s="119" t="s">
        <v>702</v>
      </c>
      <c r="B373" s="128"/>
      <c r="C373" s="10"/>
      <c r="D373" s="129" t="s">
        <v>703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</row>
    <row r="374" spans="1:9" x14ac:dyDescent="0.25">
      <c r="A374" s="119" t="s">
        <v>704</v>
      </c>
      <c r="B374" s="128"/>
      <c r="C374" s="10"/>
      <c r="D374" s="129" t="s">
        <v>164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</row>
    <row r="375" spans="1:9" x14ac:dyDescent="0.25">
      <c r="A375" s="119" t="s">
        <v>705</v>
      </c>
      <c r="B375" s="128"/>
      <c r="C375" s="10"/>
      <c r="D375" s="129" t="s">
        <v>706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</row>
    <row r="376" spans="1:9" x14ac:dyDescent="0.25">
      <c r="A376" s="119" t="s">
        <v>707</v>
      </c>
      <c r="B376" s="128"/>
      <c r="C376" s="10"/>
      <c r="D376" s="129" t="s">
        <v>708</v>
      </c>
      <c r="E376" s="12">
        <v>0</v>
      </c>
      <c r="F376" s="12">
        <v>28</v>
      </c>
      <c r="G376" s="12">
        <v>15</v>
      </c>
      <c r="H376" s="12">
        <v>23</v>
      </c>
      <c r="I376" s="12">
        <v>30</v>
      </c>
    </row>
    <row r="377" spans="1:9" x14ac:dyDescent="0.25">
      <c r="A377" s="119" t="s">
        <v>709</v>
      </c>
      <c r="B377" s="128"/>
      <c r="C377" s="10"/>
      <c r="D377" s="129" t="s">
        <v>710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</row>
    <row r="378" spans="1:9" x14ac:dyDescent="0.25">
      <c r="A378" s="119" t="s">
        <v>711</v>
      </c>
      <c r="B378" s="128"/>
      <c r="C378" s="10"/>
      <c r="D378" s="129" t="s">
        <v>712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</row>
    <row r="379" spans="1:9" x14ac:dyDescent="0.25">
      <c r="A379" s="118" t="s">
        <v>713</v>
      </c>
      <c r="B379" s="132" t="s">
        <v>714</v>
      </c>
      <c r="C379" s="7"/>
      <c r="D379" s="126"/>
      <c r="E379" s="5">
        <v>24856</v>
      </c>
      <c r="F379" s="5">
        <v>19588</v>
      </c>
      <c r="G379" s="5">
        <v>25087</v>
      </c>
      <c r="H379" s="5">
        <f>H380+H410+H419+H433+H448+H469+H478+H485</f>
        <v>32121</v>
      </c>
      <c r="I379" s="12">
        <f>I380+I410+I419+I433+I448+I469+I478+I485</f>
        <v>37305</v>
      </c>
    </row>
    <row r="380" spans="1:9" x14ac:dyDescent="0.25">
      <c r="A380" s="118" t="s">
        <v>715</v>
      </c>
      <c r="B380" s="125"/>
      <c r="C380" s="8" t="s">
        <v>714</v>
      </c>
      <c r="D380" s="126"/>
      <c r="E380" s="9">
        <v>20186</v>
      </c>
      <c r="F380" s="9">
        <v>15888</v>
      </c>
      <c r="G380" s="9">
        <v>20717</v>
      </c>
      <c r="H380" s="9">
        <f>SUM(H381:H409)</f>
        <v>26667</v>
      </c>
      <c r="I380" s="9">
        <f>SUM(I381:I409)</f>
        <v>31344</v>
      </c>
    </row>
    <row r="381" spans="1:9" x14ac:dyDescent="0.25">
      <c r="A381" s="119" t="s">
        <v>716</v>
      </c>
      <c r="B381" s="128"/>
      <c r="C381" s="10"/>
      <c r="D381" s="129" t="s">
        <v>714</v>
      </c>
      <c r="E381" s="12">
        <v>3351</v>
      </c>
      <c r="F381" s="12">
        <v>3511</v>
      </c>
      <c r="G381" s="12">
        <v>3451</v>
      </c>
      <c r="H381" s="12">
        <v>4559</v>
      </c>
      <c r="I381" s="12">
        <v>6239</v>
      </c>
    </row>
    <row r="382" spans="1:9" x14ac:dyDescent="0.25">
      <c r="A382" s="119" t="s">
        <v>717</v>
      </c>
      <c r="B382" s="128"/>
      <c r="C382" s="10"/>
      <c r="D382" s="129" t="s">
        <v>718</v>
      </c>
      <c r="E382" s="12">
        <v>1138</v>
      </c>
      <c r="F382" s="12">
        <v>1057</v>
      </c>
      <c r="G382" s="12">
        <v>1151</v>
      </c>
      <c r="H382" s="12">
        <v>1464</v>
      </c>
      <c r="I382" s="12">
        <v>1170</v>
      </c>
    </row>
    <row r="383" spans="1:9" x14ac:dyDescent="0.25">
      <c r="A383" s="119" t="s">
        <v>719</v>
      </c>
      <c r="B383" s="128"/>
      <c r="C383" s="10"/>
      <c r="D383" s="129" t="s">
        <v>720</v>
      </c>
      <c r="E383" s="12">
        <v>1592</v>
      </c>
      <c r="F383" s="12">
        <v>1186</v>
      </c>
      <c r="G383" s="12">
        <v>1481</v>
      </c>
      <c r="H383" s="12">
        <v>1685</v>
      </c>
      <c r="I383" s="12">
        <v>1716</v>
      </c>
    </row>
    <row r="384" spans="1:9" x14ac:dyDescent="0.25">
      <c r="A384" s="119" t="s">
        <v>721</v>
      </c>
      <c r="B384" s="128"/>
      <c r="C384" s="10"/>
      <c r="D384" s="129" t="s">
        <v>722</v>
      </c>
      <c r="E384" s="12">
        <v>2918</v>
      </c>
      <c r="F384" s="12">
        <v>1975</v>
      </c>
      <c r="G384" s="12">
        <v>3400</v>
      </c>
      <c r="H384" s="12">
        <v>4486</v>
      </c>
      <c r="I384" s="12">
        <v>4977</v>
      </c>
    </row>
    <row r="385" spans="1:9" x14ac:dyDescent="0.25">
      <c r="A385" s="119" t="s">
        <v>723</v>
      </c>
      <c r="B385" s="128"/>
      <c r="C385" s="10"/>
      <c r="D385" s="129" t="s">
        <v>724</v>
      </c>
      <c r="E385" s="12">
        <v>199</v>
      </c>
      <c r="F385" s="12">
        <v>178</v>
      </c>
      <c r="G385" s="12">
        <v>219</v>
      </c>
      <c r="H385" s="12">
        <v>313</v>
      </c>
      <c r="I385" s="12">
        <v>308</v>
      </c>
    </row>
    <row r="386" spans="1:9" x14ac:dyDescent="0.25">
      <c r="A386" s="119" t="s">
        <v>725</v>
      </c>
      <c r="B386" s="128"/>
      <c r="C386" s="10"/>
      <c r="D386" s="129" t="s">
        <v>726</v>
      </c>
      <c r="E386" s="12">
        <v>128</v>
      </c>
      <c r="F386" s="12">
        <v>96</v>
      </c>
      <c r="G386" s="12">
        <v>68</v>
      </c>
      <c r="H386" s="12">
        <v>67</v>
      </c>
      <c r="I386" s="12">
        <v>60</v>
      </c>
    </row>
    <row r="387" spans="1:9" x14ac:dyDescent="0.25">
      <c r="A387" s="119" t="s">
        <v>727</v>
      </c>
      <c r="B387" s="128"/>
      <c r="C387" s="10"/>
      <c r="D387" s="129" t="s">
        <v>728</v>
      </c>
      <c r="E387" s="12">
        <v>736</v>
      </c>
      <c r="F387" s="12">
        <v>640</v>
      </c>
      <c r="G387" s="12">
        <v>709</v>
      </c>
      <c r="H387" s="12">
        <v>1019</v>
      </c>
      <c r="I387" s="12">
        <v>956</v>
      </c>
    </row>
    <row r="388" spans="1:9" x14ac:dyDescent="0.25">
      <c r="A388" s="119" t="s">
        <v>729</v>
      </c>
      <c r="B388" s="128"/>
      <c r="C388" s="10"/>
      <c r="D388" s="129" t="s">
        <v>730</v>
      </c>
      <c r="E388" s="12">
        <v>426</v>
      </c>
      <c r="F388" s="12">
        <v>313</v>
      </c>
      <c r="G388" s="12">
        <v>540</v>
      </c>
      <c r="H388" s="12">
        <v>799</v>
      </c>
      <c r="I388" s="12">
        <v>742</v>
      </c>
    </row>
    <row r="389" spans="1:9" x14ac:dyDescent="0.25">
      <c r="A389" s="119" t="s">
        <v>731</v>
      </c>
      <c r="B389" s="128"/>
      <c r="C389" s="10"/>
      <c r="D389" s="129" t="s">
        <v>732</v>
      </c>
      <c r="E389" s="12">
        <v>925</v>
      </c>
      <c r="F389" s="12">
        <v>697</v>
      </c>
      <c r="G389" s="12">
        <v>806</v>
      </c>
      <c r="H389" s="12">
        <v>1070</v>
      </c>
      <c r="I389" s="12">
        <v>1549</v>
      </c>
    </row>
    <row r="390" spans="1:9" x14ac:dyDescent="0.25">
      <c r="A390" s="119" t="s">
        <v>733</v>
      </c>
      <c r="B390" s="128"/>
      <c r="C390" s="10"/>
      <c r="D390" s="129" t="s">
        <v>734</v>
      </c>
      <c r="E390" s="12">
        <v>1443</v>
      </c>
      <c r="F390" s="12">
        <v>981</v>
      </c>
      <c r="G390" s="12">
        <v>1049</v>
      </c>
      <c r="H390" s="12">
        <v>1179</v>
      </c>
      <c r="I390" s="12">
        <v>1607</v>
      </c>
    </row>
    <row r="391" spans="1:9" x14ac:dyDescent="0.25">
      <c r="A391" s="119" t="s">
        <v>735</v>
      </c>
      <c r="B391" s="128"/>
      <c r="C391" s="10"/>
      <c r="D391" s="129" t="s">
        <v>736</v>
      </c>
      <c r="E391" s="12">
        <v>68</v>
      </c>
      <c r="F391" s="12">
        <v>92</v>
      </c>
      <c r="G391" s="12">
        <v>123</v>
      </c>
      <c r="H391" s="12">
        <v>150</v>
      </c>
      <c r="I391" s="12">
        <v>152</v>
      </c>
    </row>
    <row r="392" spans="1:9" x14ac:dyDescent="0.25">
      <c r="A392" s="119" t="s">
        <v>737</v>
      </c>
      <c r="B392" s="128"/>
      <c r="C392" s="10"/>
      <c r="D392" s="129" t="s">
        <v>738</v>
      </c>
      <c r="E392" s="12">
        <v>1907</v>
      </c>
      <c r="F392" s="12">
        <v>1447</v>
      </c>
      <c r="G392" s="12">
        <v>2371</v>
      </c>
      <c r="H392" s="12">
        <v>3016</v>
      </c>
      <c r="I392" s="12">
        <v>3159</v>
      </c>
    </row>
    <row r="393" spans="1:9" x14ac:dyDescent="0.25">
      <c r="A393" s="119" t="s">
        <v>739</v>
      </c>
      <c r="B393" s="128"/>
      <c r="C393" s="10"/>
      <c r="D393" s="129" t="s">
        <v>740</v>
      </c>
      <c r="E393" s="12">
        <v>8</v>
      </c>
      <c r="F393" s="12">
        <v>6</v>
      </c>
      <c r="G393" s="12">
        <v>7</v>
      </c>
      <c r="H393" s="12">
        <v>3</v>
      </c>
      <c r="I393" s="12">
        <v>10</v>
      </c>
    </row>
    <row r="394" spans="1:9" x14ac:dyDescent="0.25">
      <c r="A394" s="119" t="s">
        <v>741</v>
      </c>
      <c r="B394" s="128"/>
      <c r="C394" s="10"/>
      <c r="D394" s="129" t="s">
        <v>742</v>
      </c>
      <c r="E394" s="12">
        <v>20</v>
      </c>
      <c r="F394" s="12">
        <v>25</v>
      </c>
      <c r="G394" s="12">
        <v>6</v>
      </c>
      <c r="H394" s="12">
        <v>9</v>
      </c>
      <c r="I394" s="12">
        <v>15</v>
      </c>
    </row>
    <row r="395" spans="1:9" x14ac:dyDescent="0.25">
      <c r="A395" s="119" t="s">
        <v>743</v>
      </c>
      <c r="B395" s="128"/>
      <c r="C395" s="10"/>
      <c r="D395" s="129" t="s">
        <v>744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</row>
    <row r="396" spans="1:9" x14ac:dyDescent="0.25">
      <c r="A396" s="119" t="s">
        <v>745</v>
      </c>
      <c r="B396" s="128"/>
      <c r="C396" s="10"/>
      <c r="D396" s="129" t="s">
        <v>746</v>
      </c>
      <c r="E396" s="12">
        <v>66</v>
      </c>
      <c r="F396" s="12">
        <v>46</v>
      </c>
      <c r="G396" s="12">
        <v>92</v>
      </c>
      <c r="H396" s="12">
        <v>127</v>
      </c>
      <c r="I396" s="12">
        <v>172</v>
      </c>
    </row>
    <row r="397" spans="1:9" x14ac:dyDescent="0.25">
      <c r="A397" s="119" t="s">
        <v>747</v>
      </c>
      <c r="B397" s="128"/>
      <c r="C397" s="10"/>
      <c r="D397" s="129" t="s">
        <v>748</v>
      </c>
      <c r="E397" s="12">
        <v>439</v>
      </c>
      <c r="F397" s="12">
        <v>300</v>
      </c>
      <c r="G397" s="12">
        <v>442</v>
      </c>
      <c r="H397" s="12">
        <v>679</v>
      </c>
      <c r="I397" s="12">
        <v>640</v>
      </c>
    </row>
    <row r="398" spans="1:9" x14ac:dyDescent="0.25">
      <c r="A398" s="119" t="s">
        <v>749</v>
      </c>
      <c r="B398" s="128"/>
      <c r="C398" s="10"/>
      <c r="D398" s="129" t="s">
        <v>750</v>
      </c>
      <c r="E398" s="12">
        <v>0</v>
      </c>
      <c r="F398" s="12">
        <v>0</v>
      </c>
      <c r="G398" s="12">
        <v>15</v>
      </c>
      <c r="H398" s="12">
        <v>30</v>
      </c>
      <c r="I398" s="12">
        <v>22</v>
      </c>
    </row>
    <row r="399" spans="1:9" x14ac:dyDescent="0.25">
      <c r="A399" s="119" t="s">
        <v>751</v>
      </c>
      <c r="B399" s="128"/>
      <c r="C399" s="10"/>
      <c r="D399" s="129" t="s">
        <v>752</v>
      </c>
      <c r="E399" s="12">
        <v>10</v>
      </c>
      <c r="F399" s="12">
        <v>6</v>
      </c>
      <c r="G399" s="12">
        <v>3</v>
      </c>
      <c r="H399" s="12">
        <v>4</v>
      </c>
      <c r="I399" s="12">
        <v>6</v>
      </c>
    </row>
    <row r="400" spans="1:9" x14ac:dyDescent="0.25">
      <c r="A400" s="119" t="s">
        <v>753</v>
      </c>
      <c r="B400" s="128"/>
      <c r="C400" s="10"/>
      <c r="D400" s="129" t="s">
        <v>754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</row>
    <row r="401" spans="1:9" x14ac:dyDescent="0.25">
      <c r="A401" s="119" t="s">
        <v>755</v>
      </c>
      <c r="B401" s="128"/>
      <c r="C401" s="10"/>
      <c r="D401" s="129" t="s">
        <v>756</v>
      </c>
      <c r="E401" s="12">
        <v>71</v>
      </c>
      <c r="F401" s="12">
        <v>72</v>
      </c>
      <c r="G401" s="12">
        <v>55</v>
      </c>
      <c r="H401" s="12">
        <v>57</v>
      </c>
      <c r="I401" s="12">
        <v>65</v>
      </c>
    </row>
    <row r="402" spans="1:9" x14ac:dyDescent="0.25">
      <c r="A402" s="119" t="s">
        <v>757</v>
      </c>
      <c r="B402" s="128"/>
      <c r="C402" s="10"/>
      <c r="D402" s="129" t="s">
        <v>758</v>
      </c>
      <c r="E402" s="12">
        <v>1007</v>
      </c>
      <c r="F402" s="12">
        <v>887</v>
      </c>
      <c r="G402" s="12">
        <v>1137</v>
      </c>
      <c r="H402" s="12">
        <v>1228</v>
      </c>
      <c r="I402" s="12">
        <v>1385</v>
      </c>
    </row>
    <row r="403" spans="1:9" x14ac:dyDescent="0.25">
      <c r="A403" s="119" t="s">
        <v>759</v>
      </c>
      <c r="B403" s="128"/>
      <c r="C403" s="10"/>
      <c r="D403" s="129" t="s">
        <v>760</v>
      </c>
      <c r="E403" s="12">
        <v>199</v>
      </c>
      <c r="F403" s="12">
        <v>161</v>
      </c>
      <c r="G403" s="12">
        <v>235</v>
      </c>
      <c r="H403" s="12">
        <v>253</v>
      </c>
      <c r="I403" s="12">
        <v>242</v>
      </c>
    </row>
    <row r="404" spans="1:9" x14ac:dyDescent="0.25">
      <c r="A404" s="119" t="s">
        <v>761</v>
      </c>
      <c r="B404" s="128"/>
      <c r="C404" s="10"/>
      <c r="D404" s="129" t="s">
        <v>762</v>
      </c>
      <c r="E404" s="12">
        <v>223</v>
      </c>
      <c r="F404" s="12">
        <v>170</v>
      </c>
      <c r="G404" s="12">
        <v>252</v>
      </c>
      <c r="H404" s="12">
        <v>323</v>
      </c>
      <c r="I404" s="12">
        <v>426</v>
      </c>
    </row>
    <row r="405" spans="1:9" x14ac:dyDescent="0.25">
      <c r="A405" s="119" t="s">
        <v>763</v>
      </c>
      <c r="B405" s="128"/>
      <c r="C405" s="10"/>
      <c r="D405" s="129" t="s">
        <v>764</v>
      </c>
      <c r="E405" s="12">
        <v>6</v>
      </c>
      <c r="F405" s="12">
        <v>73</v>
      </c>
      <c r="G405" s="12">
        <v>173</v>
      </c>
      <c r="H405" s="12">
        <v>47</v>
      </c>
      <c r="I405" s="12">
        <v>55</v>
      </c>
    </row>
    <row r="406" spans="1:9" x14ac:dyDescent="0.25">
      <c r="A406" s="119" t="s">
        <v>765</v>
      </c>
      <c r="B406" s="128"/>
      <c r="C406" s="10"/>
      <c r="D406" s="129" t="s">
        <v>766</v>
      </c>
      <c r="E406" s="12">
        <v>1097</v>
      </c>
      <c r="F406" s="12">
        <v>134</v>
      </c>
      <c r="G406" s="12">
        <v>769</v>
      </c>
      <c r="H406" s="12">
        <v>841</v>
      </c>
      <c r="I406" s="12">
        <v>1267</v>
      </c>
    </row>
    <row r="407" spans="1:9" x14ac:dyDescent="0.25">
      <c r="A407" s="119" t="s">
        <v>767</v>
      </c>
      <c r="B407" s="128"/>
      <c r="C407" s="10"/>
      <c r="D407" s="129" t="s">
        <v>768</v>
      </c>
      <c r="E407" s="12">
        <v>63</v>
      </c>
      <c r="F407" s="12">
        <v>72</v>
      </c>
      <c r="G407" s="12">
        <v>181</v>
      </c>
      <c r="H407" s="12">
        <v>202</v>
      </c>
      <c r="I407" s="12">
        <v>205</v>
      </c>
    </row>
    <row r="408" spans="1:9" x14ac:dyDescent="0.25">
      <c r="A408" s="119" t="s">
        <v>769</v>
      </c>
      <c r="B408" s="128"/>
      <c r="C408" s="10"/>
      <c r="D408" s="129" t="s">
        <v>770</v>
      </c>
      <c r="E408" s="12">
        <v>341</v>
      </c>
      <c r="F408" s="12">
        <v>589</v>
      </c>
      <c r="G408" s="12">
        <v>585</v>
      </c>
      <c r="H408" s="12">
        <v>804</v>
      </c>
      <c r="I408" s="12">
        <v>1005</v>
      </c>
    </row>
    <row r="409" spans="1:9" x14ac:dyDescent="0.25">
      <c r="A409" s="119" t="s">
        <v>771</v>
      </c>
      <c r="B409" s="128"/>
      <c r="C409" s="10"/>
      <c r="D409" s="129" t="s">
        <v>772</v>
      </c>
      <c r="E409" s="12">
        <v>1805</v>
      </c>
      <c r="F409" s="12">
        <v>1174</v>
      </c>
      <c r="G409" s="12">
        <v>1397</v>
      </c>
      <c r="H409" s="12">
        <v>2253</v>
      </c>
      <c r="I409" s="12">
        <v>3194</v>
      </c>
    </row>
    <row r="410" spans="1:9" x14ac:dyDescent="0.25">
      <c r="A410" s="118" t="s">
        <v>773</v>
      </c>
      <c r="B410" s="125"/>
      <c r="C410" s="8" t="s">
        <v>774</v>
      </c>
      <c r="D410" s="126"/>
      <c r="E410" s="9">
        <v>1193</v>
      </c>
      <c r="F410" s="9">
        <v>1110</v>
      </c>
      <c r="G410" s="9">
        <v>1319</v>
      </c>
      <c r="H410" s="9">
        <f>SUM(H411:H418)</f>
        <v>1349</v>
      </c>
      <c r="I410" s="9">
        <f>SUM(I411:I418)</f>
        <v>1411</v>
      </c>
    </row>
    <row r="411" spans="1:9" x14ac:dyDescent="0.25">
      <c r="A411" s="119" t="s">
        <v>775</v>
      </c>
      <c r="B411" s="128"/>
      <c r="C411" s="10"/>
      <c r="D411" s="129" t="s">
        <v>774</v>
      </c>
      <c r="E411" s="12">
        <v>495</v>
      </c>
      <c r="F411" s="12">
        <v>541</v>
      </c>
      <c r="G411" s="12">
        <v>369</v>
      </c>
      <c r="H411" s="12">
        <v>557</v>
      </c>
      <c r="I411" s="12">
        <v>586</v>
      </c>
    </row>
    <row r="412" spans="1:9" x14ac:dyDescent="0.25">
      <c r="A412" s="121" t="s">
        <v>776</v>
      </c>
      <c r="B412" s="135"/>
      <c r="C412" s="16"/>
      <c r="D412" s="136" t="s">
        <v>777</v>
      </c>
      <c r="E412" s="12">
        <v>13</v>
      </c>
      <c r="F412" s="12">
        <v>11</v>
      </c>
      <c r="G412" s="12">
        <v>76</v>
      </c>
      <c r="H412" s="12">
        <v>64</v>
      </c>
      <c r="I412" s="12">
        <v>73</v>
      </c>
    </row>
    <row r="413" spans="1:9" x14ac:dyDescent="0.25">
      <c r="A413" s="119" t="s">
        <v>778</v>
      </c>
      <c r="B413" s="128"/>
      <c r="C413" s="10"/>
      <c r="D413" s="129" t="s">
        <v>779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</row>
    <row r="414" spans="1:9" x14ac:dyDescent="0.25">
      <c r="A414" s="119" t="s">
        <v>780</v>
      </c>
      <c r="B414" s="128"/>
      <c r="C414" s="10"/>
      <c r="D414" s="129" t="s">
        <v>781</v>
      </c>
      <c r="E414" s="12">
        <v>71</v>
      </c>
      <c r="F414" s="12">
        <v>69</v>
      </c>
      <c r="G414" s="12">
        <v>115</v>
      </c>
      <c r="H414" s="12">
        <v>134</v>
      </c>
      <c r="I414" s="12">
        <v>161</v>
      </c>
    </row>
    <row r="415" spans="1:9" x14ac:dyDescent="0.25">
      <c r="A415" s="119" t="s">
        <v>782</v>
      </c>
      <c r="B415" s="128"/>
      <c r="C415" s="10"/>
      <c r="D415" s="129" t="s">
        <v>783</v>
      </c>
      <c r="E415" s="12">
        <v>62</v>
      </c>
      <c r="F415" s="12">
        <v>74</v>
      </c>
      <c r="G415" s="12">
        <v>95</v>
      </c>
      <c r="H415" s="12">
        <v>69</v>
      </c>
      <c r="I415" s="12">
        <v>39</v>
      </c>
    </row>
    <row r="416" spans="1:9" x14ac:dyDescent="0.25">
      <c r="A416" s="119" t="s">
        <v>784</v>
      </c>
      <c r="B416" s="128"/>
      <c r="C416" s="10"/>
      <c r="D416" s="129" t="s">
        <v>785</v>
      </c>
      <c r="E416" s="12">
        <v>89</v>
      </c>
      <c r="F416" s="12">
        <v>100</v>
      </c>
      <c r="G416" s="12">
        <v>321</v>
      </c>
      <c r="H416" s="12">
        <v>80</v>
      </c>
      <c r="I416" s="12">
        <v>73</v>
      </c>
    </row>
    <row r="417" spans="1:9" x14ac:dyDescent="0.25">
      <c r="A417" s="119" t="s">
        <v>786</v>
      </c>
      <c r="B417" s="128"/>
      <c r="C417" s="10"/>
      <c r="D417" s="129" t="s">
        <v>787</v>
      </c>
      <c r="E417" s="12">
        <v>0</v>
      </c>
      <c r="F417" s="12">
        <v>0</v>
      </c>
      <c r="G417" s="12">
        <v>33</v>
      </c>
      <c r="H417" s="12">
        <v>25</v>
      </c>
      <c r="I417" s="12">
        <v>32</v>
      </c>
    </row>
    <row r="418" spans="1:9" x14ac:dyDescent="0.25">
      <c r="A418" s="119" t="s">
        <v>788</v>
      </c>
      <c r="B418" s="128"/>
      <c r="C418" s="10"/>
      <c r="D418" s="129" t="s">
        <v>789</v>
      </c>
      <c r="E418" s="12">
        <v>463</v>
      </c>
      <c r="F418" s="12">
        <v>315</v>
      </c>
      <c r="G418" s="12">
        <v>310</v>
      </c>
      <c r="H418" s="12">
        <v>420</v>
      </c>
      <c r="I418" s="12">
        <v>447</v>
      </c>
    </row>
    <row r="419" spans="1:9" x14ac:dyDescent="0.25">
      <c r="A419" s="118" t="s">
        <v>790</v>
      </c>
      <c r="B419" s="125"/>
      <c r="C419" s="8" t="s">
        <v>791</v>
      </c>
      <c r="D419" s="126"/>
      <c r="E419" s="9">
        <v>614</v>
      </c>
      <c r="F419" s="9">
        <v>562</v>
      </c>
      <c r="G419" s="9">
        <v>602</v>
      </c>
      <c r="H419" s="9">
        <f>SUM(H420:H432)</f>
        <v>864</v>
      </c>
      <c r="I419" s="9">
        <f>SUM(I420:I432)</f>
        <v>992</v>
      </c>
    </row>
    <row r="420" spans="1:9" x14ac:dyDescent="0.25">
      <c r="A420" s="119" t="s">
        <v>792</v>
      </c>
      <c r="B420" s="128"/>
      <c r="C420" s="10"/>
      <c r="D420" s="129" t="s">
        <v>791</v>
      </c>
      <c r="E420" s="12">
        <v>55</v>
      </c>
      <c r="F420" s="12">
        <v>66</v>
      </c>
      <c r="G420" s="12">
        <v>54</v>
      </c>
      <c r="H420" s="12">
        <v>73</v>
      </c>
      <c r="I420" s="12">
        <v>129</v>
      </c>
    </row>
    <row r="421" spans="1:9" x14ac:dyDescent="0.25">
      <c r="A421" s="119" t="s">
        <v>793</v>
      </c>
      <c r="B421" s="128"/>
      <c r="C421" s="10"/>
      <c r="D421" s="129" t="s">
        <v>794</v>
      </c>
      <c r="E421" s="12">
        <v>58</v>
      </c>
      <c r="F421" s="12">
        <v>28</v>
      </c>
      <c r="G421" s="12">
        <v>59</v>
      </c>
      <c r="H421" s="12">
        <v>53</v>
      </c>
      <c r="I421" s="12">
        <v>61</v>
      </c>
    </row>
    <row r="422" spans="1:9" x14ac:dyDescent="0.25">
      <c r="A422" s="119" t="s">
        <v>795</v>
      </c>
      <c r="B422" s="128"/>
      <c r="C422" s="10"/>
      <c r="D422" s="129" t="s">
        <v>796</v>
      </c>
      <c r="E422" s="12">
        <v>107</v>
      </c>
      <c r="F422" s="12">
        <v>105</v>
      </c>
      <c r="G422" s="12">
        <v>103</v>
      </c>
      <c r="H422" s="12">
        <v>170</v>
      </c>
      <c r="I422" s="12">
        <v>117</v>
      </c>
    </row>
    <row r="423" spans="1:9" x14ac:dyDescent="0.25">
      <c r="A423" s="119" t="s">
        <v>797</v>
      </c>
      <c r="B423" s="128"/>
      <c r="C423" s="10"/>
      <c r="D423" s="129" t="s">
        <v>798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</row>
    <row r="424" spans="1:9" x14ac:dyDescent="0.25">
      <c r="A424" s="119" t="s">
        <v>799</v>
      </c>
      <c r="B424" s="128"/>
      <c r="C424" s="10"/>
      <c r="D424" s="129" t="s">
        <v>800</v>
      </c>
      <c r="E424" s="12">
        <v>34</v>
      </c>
      <c r="F424" s="12">
        <v>21</v>
      </c>
      <c r="G424" s="12">
        <v>26</v>
      </c>
      <c r="H424" s="12">
        <v>67</v>
      </c>
      <c r="I424" s="12">
        <v>76</v>
      </c>
    </row>
    <row r="425" spans="1:9" x14ac:dyDescent="0.25">
      <c r="A425" s="119" t="s">
        <v>801</v>
      </c>
      <c r="B425" s="128"/>
      <c r="C425" s="10"/>
      <c r="D425" s="129" t="s">
        <v>802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</row>
    <row r="426" spans="1:9" x14ac:dyDescent="0.25">
      <c r="A426" s="119" t="s">
        <v>803</v>
      </c>
      <c r="B426" s="128"/>
      <c r="C426" s="10"/>
      <c r="D426" s="129" t="s">
        <v>804</v>
      </c>
      <c r="E426" s="12">
        <v>238</v>
      </c>
      <c r="F426" s="12">
        <v>158</v>
      </c>
      <c r="G426" s="12">
        <v>173</v>
      </c>
      <c r="H426" s="12">
        <v>307</v>
      </c>
      <c r="I426" s="12">
        <v>348</v>
      </c>
    </row>
    <row r="427" spans="1:9" x14ac:dyDescent="0.25">
      <c r="A427" s="119" t="s">
        <v>805</v>
      </c>
      <c r="B427" s="128"/>
      <c r="C427" s="10"/>
      <c r="D427" s="129" t="s">
        <v>806</v>
      </c>
      <c r="E427" s="12">
        <v>63</v>
      </c>
      <c r="F427" s="12">
        <v>60</v>
      </c>
      <c r="G427" s="12">
        <v>98</v>
      </c>
      <c r="H427" s="12">
        <v>85</v>
      </c>
      <c r="I427" s="12">
        <v>129</v>
      </c>
    </row>
    <row r="428" spans="1:9" x14ac:dyDescent="0.25">
      <c r="A428" s="119" t="s">
        <v>807</v>
      </c>
      <c r="B428" s="128"/>
      <c r="C428" s="10"/>
      <c r="D428" s="129" t="s">
        <v>808</v>
      </c>
      <c r="E428" s="12">
        <v>0</v>
      </c>
      <c r="F428" s="12">
        <v>41</v>
      </c>
      <c r="G428" s="12">
        <v>0</v>
      </c>
      <c r="H428" s="12">
        <v>0</v>
      </c>
      <c r="I428" s="12">
        <v>0</v>
      </c>
    </row>
    <row r="429" spans="1:9" x14ac:dyDescent="0.25">
      <c r="A429" s="119" t="s">
        <v>809</v>
      </c>
      <c r="B429" s="128"/>
      <c r="C429" s="10"/>
      <c r="D429" s="129" t="s">
        <v>810</v>
      </c>
      <c r="E429" s="12">
        <v>7</v>
      </c>
      <c r="F429" s="12">
        <v>20</v>
      </c>
      <c r="G429" s="12">
        <v>19</v>
      </c>
      <c r="H429" s="12">
        <v>23</v>
      </c>
      <c r="I429" s="12">
        <v>22</v>
      </c>
    </row>
    <row r="430" spans="1:9" x14ac:dyDescent="0.25">
      <c r="A430" s="119" t="s">
        <v>811</v>
      </c>
      <c r="B430" s="128"/>
      <c r="C430" s="10"/>
      <c r="D430" s="129" t="s">
        <v>812</v>
      </c>
      <c r="E430" s="12">
        <v>35</v>
      </c>
      <c r="F430" s="12">
        <v>33</v>
      </c>
      <c r="G430" s="12">
        <v>51</v>
      </c>
      <c r="H430" s="12">
        <v>55</v>
      </c>
      <c r="I430" s="12">
        <v>39</v>
      </c>
    </row>
    <row r="431" spans="1:9" x14ac:dyDescent="0.25">
      <c r="A431" s="119" t="s">
        <v>813</v>
      </c>
      <c r="B431" s="128"/>
      <c r="C431" s="10"/>
      <c r="D431" s="129" t="s">
        <v>814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</row>
    <row r="432" spans="1:9" x14ac:dyDescent="0.25">
      <c r="A432" s="119" t="s">
        <v>815</v>
      </c>
      <c r="B432" s="128"/>
      <c r="C432" s="10"/>
      <c r="D432" s="129" t="s">
        <v>816</v>
      </c>
      <c r="E432" s="12">
        <v>17</v>
      </c>
      <c r="F432" s="12">
        <v>30</v>
      </c>
      <c r="G432" s="12">
        <v>19</v>
      </c>
      <c r="H432" s="12">
        <v>31</v>
      </c>
      <c r="I432" s="12">
        <v>71</v>
      </c>
    </row>
    <row r="433" spans="1:9" x14ac:dyDescent="0.25">
      <c r="A433" s="118" t="s">
        <v>817</v>
      </c>
      <c r="B433" s="125"/>
      <c r="C433" s="8" t="s">
        <v>818</v>
      </c>
      <c r="D433" s="126"/>
      <c r="E433" s="9">
        <v>277</v>
      </c>
      <c r="F433" s="9">
        <v>275</v>
      </c>
      <c r="G433" s="9">
        <v>325</v>
      </c>
      <c r="H433" s="9">
        <f>SUM(H434:H447)</f>
        <v>403</v>
      </c>
      <c r="I433" s="9">
        <f>SUM(I434:I447)</f>
        <v>385</v>
      </c>
    </row>
    <row r="434" spans="1:9" x14ac:dyDescent="0.25">
      <c r="A434" s="119" t="s">
        <v>819</v>
      </c>
      <c r="B434" s="128"/>
      <c r="C434" s="10"/>
      <c r="D434" s="129" t="s">
        <v>820</v>
      </c>
      <c r="E434" s="12">
        <v>115</v>
      </c>
      <c r="F434" s="12">
        <v>109</v>
      </c>
      <c r="G434" s="12">
        <v>92</v>
      </c>
      <c r="H434" s="12">
        <v>173</v>
      </c>
      <c r="I434" s="12">
        <v>150</v>
      </c>
    </row>
    <row r="435" spans="1:9" x14ac:dyDescent="0.25">
      <c r="A435" s="119" t="s">
        <v>821</v>
      </c>
      <c r="B435" s="128"/>
      <c r="C435" s="10"/>
      <c r="D435" s="129" t="s">
        <v>822</v>
      </c>
      <c r="E435" s="12">
        <v>0</v>
      </c>
      <c r="F435" s="12">
        <v>21</v>
      </c>
      <c r="G435" s="12">
        <v>40</v>
      </c>
      <c r="H435" s="12">
        <v>15</v>
      </c>
      <c r="I435" s="12">
        <v>36</v>
      </c>
    </row>
    <row r="436" spans="1:9" x14ac:dyDescent="0.25">
      <c r="A436" s="119" t="s">
        <v>823</v>
      </c>
      <c r="B436" s="128"/>
      <c r="C436" s="10"/>
      <c r="D436" s="129" t="s">
        <v>824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</row>
    <row r="437" spans="1:9" x14ac:dyDescent="0.25">
      <c r="A437" s="119" t="s">
        <v>825</v>
      </c>
      <c r="B437" s="128"/>
      <c r="C437" s="10"/>
      <c r="D437" s="129" t="s">
        <v>826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</row>
    <row r="438" spans="1:9" x14ac:dyDescent="0.25">
      <c r="A438" s="119" t="s">
        <v>827</v>
      </c>
      <c r="B438" s="128"/>
      <c r="C438" s="10"/>
      <c r="D438" s="129" t="s">
        <v>828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</row>
    <row r="439" spans="1:9" x14ac:dyDescent="0.25">
      <c r="A439" s="119" t="s">
        <v>829</v>
      </c>
      <c r="B439" s="128"/>
      <c r="C439" s="10"/>
      <c r="D439" s="129" t="s">
        <v>830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</row>
    <row r="440" spans="1:9" x14ac:dyDescent="0.25">
      <c r="A440" s="119" t="s">
        <v>831</v>
      </c>
      <c r="B440" s="128"/>
      <c r="C440" s="10"/>
      <c r="D440" s="129" t="s">
        <v>832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</row>
    <row r="441" spans="1:9" x14ac:dyDescent="0.25">
      <c r="A441" s="119" t="s">
        <v>833</v>
      </c>
      <c r="B441" s="128"/>
      <c r="C441" s="10"/>
      <c r="D441" s="129" t="s">
        <v>834</v>
      </c>
      <c r="E441" s="12">
        <v>0</v>
      </c>
      <c r="F441" s="12">
        <v>1</v>
      </c>
      <c r="G441" s="12">
        <v>14</v>
      </c>
      <c r="H441" s="12">
        <v>19</v>
      </c>
      <c r="I441" s="12">
        <v>13</v>
      </c>
    </row>
    <row r="442" spans="1:9" x14ac:dyDescent="0.25">
      <c r="A442" s="119" t="s">
        <v>835</v>
      </c>
      <c r="B442" s="128"/>
      <c r="C442" s="10"/>
      <c r="D442" s="129" t="s">
        <v>836</v>
      </c>
      <c r="E442" s="12">
        <v>53</v>
      </c>
      <c r="F442" s="12">
        <v>39</v>
      </c>
      <c r="G442" s="12">
        <v>31</v>
      </c>
      <c r="H442" s="12">
        <v>46</v>
      </c>
      <c r="I442" s="12">
        <v>24</v>
      </c>
    </row>
    <row r="443" spans="1:9" x14ac:dyDescent="0.25">
      <c r="A443" s="119" t="s">
        <v>837</v>
      </c>
      <c r="B443" s="128"/>
      <c r="C443" s="10"/>
      <c r="D443" s="129" t="s">
        <v>838</v>
      </c>
      <c r="E443" s="12">
        <v>30</v>
      </c>
      <c r="F443" s="12">
        <v>26</v>
      </c>
      <c r="G443" s="12">
        <v>22</v>
      </c>
      <c r="H443" s="12">
        <v>17</v>
      </c>
      <c r="I443" s="12">
        <v>38</v>
      </c>
    </row>
    <row r="444" spans="1:9" x14ac:dyDescent="0.25">
      <c r="A444" s="119" t="s">
        <v>839</v>
      </c>
      <c r="B444" s="128"/>
      <c r="C444" s="10"/>
      <c r="D444" s="129" t="s">
        <v>840</v>
      </c>
      <c r="E444" s="12">
        <v>0</v>
      </c>
      <c r="F444" s="12">
        <v>11</v>
      </c>
      <c r="G444" s="12">
        <v>0</v>
      </c>
      <c r="H444" s="12">
        <v>0</v>
      </c>
      <c r="I444" s="12">
        <v>0</v>
      </c>
    </row>
    <row r="445" spans="1:9" x14ac:dyDescent="0.25">
      <c r="A445" s="119" t="s">
        <v>841</v>
      </c>
      <c r="B445" s="128"/>
      <c r="C445" s="10"/>
      <c r="D445" s="129" t="s">
        <v>842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</row>
    <row r="446" spans="1:9" x14ac:dyDescent="0.25">
      <c r="A446" s="119" t="s">
        <v>843</v>
      </c>
      <c r="B446" s="128"/>
      <c r="C446" s="10"/>
      <c r="D446" s="129" t="s">
        <v>844</v>
      </c>
      <c r="E446" s="12">
        <v>63</v>
      </c>
      <c r="F446" s="12">
        <v>45</v>
      </c>
      <c r="G446" s="12">
        <v>83</v>
      </c>
      <c r="H446" s="12">
        <v>110</v>
      </c>
      <c r="I446" s="12">
        <v>103</v>
      </c>
    </row>
    <row r="447" spans="1:9" x14ac:dyDescent="0.25">
      <c r="A447" s="119" t="s">
        <v>845</v>
      </c>
      <c r="B447" s="128"/>
      <c r="C447" s="10"/>
      <c r="D447" s="129" t="s">
        <v>846</v>
      </c>
      <c r="E447" s="12">
        <v>16</v>
      </c>
      <c r="F447" s="12">
        <v>23</v>
      </c>
      <c r="G447" s="12">
        <v>43</v>
      </c>
      <c r="H447" s="12">
        <v>23</v>
      </c>
      <c r="I447" s="12">
        <v>21</v>
      </c>
    </row>
    <row r="448" spans="1:9" x14ac:dyDescent="0.25">
      <c r="A448" s="118" t="s">
        <v>847</v>
      </c>
      <c r="B448" s="125"/>
      <c r="C448" s="8" t="s">
        <v>848</v>
      </c>
      <c r="D448" s="126"/>
      <c r="E448" s="9">
        <v>1413</v>
      </c>
      <c r="F448" s="9">
        <v>869</v>
      </c>
      <c r="G448" s="9">
        <v>1098</v>
      </c>
      <c r="H448" s="9">
        <f>SUM(H449:H468)</f>
        <v>1107</v>
      </c>
      <c r="I448" s="9">
        <f>SUM(I449:I468)</f>
        <v>1374</v>
      </c>
    </row>
    <row r="449" spans="1:9" x14ac:dyDescent="0.25">
      <c r="A449" s="119" t="s">
        <v>849</v>
      </c>
      <c r="B449" s="128"/>
      <c r="C449" s="10"/>
      <c r="D449" s="129" t="s">
        <v>850</v>
      </c>
      <c r="E449" s="12">
        <v>194</v>
      </c>
      <c r="F449" s="12">
        <v>172</v>
      </c>
      <c r="G449" s="12">
        <v>127</v>
      </c>
      <c r="H449" s="12">
        <v>174</v>
      </c>
      <c r="I449" s="12">
        <v>226</v>
      </c>
    </row>
    <row r="450" spans="1:9" x14ac:dyDescent="0.25">
      <c r="A450" s="119" t="s">
        <v>851</v>
      </c>
      <c r="B450" s="128"/>
      <c r="C450" s="10"/>
      <c r="D450" s="129" t="s">
        <v>852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</row>
    <row r="451" spans="1:9" x14ac:dyDescent="0.25">
      <c r="A451" s="119" t="s">
        <v>853</v>
      </c>
      <c r="B451" s="128"/>
      <c r="C451" s="10"/>
      <c r="D451" s="129" t="s">
        <v>854</v>
      </c>
      <c r="E451" s="12">
        <v>25</v>
      </c>
      <c r="F451" s="12">
        <v>13</v>
      </c>
      <c r="G451" s="12">
        <v>16</v>
      </c>
      <c r="H451" s="12">
        <v>24</v>
      </c>
      <c r="I451" s="12">
        <v>24</v>
      </c>
    </row>
    <row r="452" spans="1:9" x14ac:dyDescent="0.25">
      <c r="A452" s="119" t="s">
        <v>855</v>
      </c>
      <c r="B452" s="128"/>
      <c r="C452" s="10"/>
      <c r="D452" s="129" t="s">
        <v>856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</row>
    <row r="453" spans="1:9" x14ac:dyDescent="0.25">
      <c r="A453" s="119" t="s">
        <v>857</v>
      </c>
      <c r="B453" s="128"/>
      <c r="C453" s="10"/>
      <c r="D453" s="129" t="s">
        <v>848</v>
      </c>
      <c r="E453" s="12">
        <v>41</v>
      </c>
      <c r="F453" s="12">
        <v>30</v>
      </c>
      <c r="G453" s="12">
        <v>56</v>
      </c>
      <c r="H453" s="12">
        <v>55</v>
      </c>
      <c r="I453" s="12">
        <v>33</v>
      </c>
    </row>
    <row r="454" spans="1:9" x14ac:dyDescent="0.25">
      <c r="A454" s="119" t="s">
        <v>858</v>
      </c>
      <c r="B454" s="128"/>
      <c r="C454" s="10"/>
      <c r="D454" s="129" t="s">
        <v>859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</row>
    <row r="455" spans="1:9" x14ac:dyDescent="0.25">
      <c r="A455" s="119" t="s">
        <v>860</v>
      </c>
      <c r="B455" s="128"/>
      <c r="C455" s="10"/>
      <c r="D455" s="129" t="s">
        <v>152</v>
      </c>
      <c r="E455" s="12">
        <v>51</v>
      </c>
      <c r="F455" s="12">
        <v>1</v>
      </c>
      <c r="G455" s="12">
        <v>22</v>
      </c>
      <c r="H455" s="12">
        <v>23</v>
      </c>
      <c r="I455" s="12">
        <v>22</v>
      </c>
    </row>
    <row r="456" spans="1:9" x14ac:dyDescent="0.25">
      <c r="A456" s="119" t="s">
        <v>861</v>
      </c>
      <c r="B456" s="128"/>
      <c r="C456" s="10"/>
      <c r="D456" s="129" t="s">
        <v>862</v>
      </c>
      <c r="E456" s="12">
        <v>0</v>
      </c>
      <c r="F456" s="12">
        <v>19</v>
      </c>
      <c r="G456" s="12">
        <v>0</v>
      </c>
      <c r="H456" s="12">
        <v>0</v>
      </c>
      <c r="I456" s="12">
        <v>0</v>
      </c>
    </row>
    <row r="457" spans="1:9" x14ac:dyDescent="0.25">
      <c r="A457" s="119" t="s">
        <v>863</v>
      </c>
      <c r="B457" s="128"/>
      <c r="C457" s="10"/>
      <c r="D457" s="129" t="s">
        <v>864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</row>
    <row r="458" spans="1:9" x14ac:dyDescent="0.25">
      <c r="A458" s="119" t="s">
        <v>865</v>
      </c>
      <c r="B458" s="128"/>
      <c r="C458" s="10"/>
      <c r="D458" s="129" t="s">
        <v>866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</row>
    <row r="459" spans="1:9" x14ac:dyDescent="0.25">
      <c r="A459" s="119" t="s">
        <v>867</v>
      </c>
      <c r="B459" s="128"/>
      <c r="C459" s="10"/>
      <c r="D459" s="129" t="s">
        <v>868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</row>
    <row r="460" spans="1:9" x14ac:dyDescent="0.25">
      <c r="A460" s="119" t="s">
        <v>869</v>
      </c>
      <c r="B460" s="128"/>
      <c r="C460" s="10"/>
      <c r="D460" s="129" t="s">
        <v>870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</row>
    <row r="461" spans="1:9" x14ac:dyDescent="0.25">
      <c r="A461" s="119" t="s">
        <v>871</v>
      </c>
      <c r="B461" s="128"/>
      <c r="C461" s="10"/>
      <c r="D461" s="129" t="s">
        <v>872</v>
      </c>
      <c r="E461" s="12">
        <v>13</v>
      </c>
      <c r="F461" s="12">
        <v>10</v>
      </c>
      <c r="G461" s="12">
        <v>12</v>
      </c>
      <c r="H461" s="12">
        <v>21</v>
      </c>
      <c r="I461" s="12">
        <v>26</v>
      </c>
    </row>
    <row r="462" spans="1:9" x14ac:dyDescent="0.25">
      <c r="A462" s="119" t="s">
        <v>873</v>
      </c>
      <c r="B462" s="128"/>
      <c r="C462" s="10"/>
      <c r="D462" s="129" t="s">
        <v>874</v>
      </c>
      <c r="E462" s="12">
        <v>5</v>
      </c>
      <c r="F462" s="12">
        <v>16</v>
      </c>
      <c r="G462" s="12">
        <v>16</v>
      </c>
      <c r="H462" s="12">
        <v>27</v>
      </c>
      <c r="I462" s="12">
        <v>46</v>
      </c>
    </row>
    <row r="463" spans="1:9" x14ac:dyDescent="0.25">
      <c r="A463" s="119" t="s">
        <v>875</v>
      </c>
      <c r="B463" s="128"/>
      <c r="C463" s="10"/>
      <c r="D463" s="129" t="s">
        <v>876</v>
      </c>
      <c r="E463" s="12">
        <v>18</v>
      </c>
      <c r="F463" s="12">
        <v>36</v>
      </c>
      <c r="G463" s="12">
        <v>35</v>
      </c>
      <c r="H463" s="12">
        <v>31</v>
      </c>
      <c r="I463" s="12">
        <v>37</v>
      </c>
    </row>
    <row r="464" spans="1:9" x14ac:dyDescent="0.25">
      <c r="A464" s="119" t="s">
        <v>877</v>
      </c>
      <c r="B464" s="128"/>
      <c r="C464" s="10"/>
      <c r="D464" s="129" t="s">
        <v>878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</row>
    <row r="465" spans="1:9" x14ac:dyDescent="0.25">
      <c r="A465" s="119" t="s">
        <v>879</v>
      </c>
      <c r="B465" s="128"/>
      <c r="C465" s="10"/>
      <c r="D465" s="129" t="s">
        <v>880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</row>
    <row r="466" spans="1:9" x14ac:dyDescent="0.25">
      <c r="A466" s="119" t="s">
        <v>881</v>
      </c>
      <c r="B466" s="128"/>
      <c r="C466" s="10"/>
      <c r="D466" s="129" t="s">
        <v>882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</row>
    <row r="467" spans="1:9" x14ac:dyDescent="0.25">
      <c r="A467" s="119" t="s">
        <v>883</v>
      </c>
      <c r="B467" s="128"/>
      <c r="C467" s="10"/>
      <c r="D467" s="129" t="s">
        <v>884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</row>
    <row r="468" spans="1:9" x14ac:dyDescent="0.25">
      <c r="A468" s="119" t="s">
        <v>885</v>
      </c>
      <c r="B468" s="128"/>
      <c r="C468" s="10"/>
      <c r="D468" s="129" t="s">
        <v>886</v>
      </c>
      <c r="E468" s="12">
        <v>1066</v>
      </c>
      <c r="F468" s="12">
        <v>572</v>
      </c>
      <c r="G468" s="12">
        <v>814</v>
      </c>
      <c r="H468" s="12">
        <v>752</v>
      </c>
      <c r="I468" s="12">
        <v>960</v>
      </c>
    </row>
    <row r="469" spans="1:9" x14ac:dyDescent="0.25">
      <c r="A469" s="118" t="s">
        <v>887</v>
      </c>
      <c r="B469" s="125"/>
      <c r="C469" s="8" t="s">
        <v>888</v>
      </c>
      <c r="D469" s="126"/>
      <c r="E469" s="9">
        <v>33</v>
      </c>
      <c r="F469" s="9">
        <v>38</v>
      </c>
      <c r="G469" s="9">
        <v>53</v>
      </c>
      <c r="H469" s="9">
        <f>SUM(H470:H477)</f>
        <v>338</v>
      </c>
      <c r="I469" s="9">
        <f>SUM(I470:I477)</f>
        <v>381</v>
      </c>
    </row>
    <row r="470" spans="1:9" x14ac:dyDescent="0.25">
      <c r="A470" s="119" t="s">
        <v>889</v>
      </c>
      <c r="B470" s="128"/>
      <c r="C470" s="10"/>
      <c r="D470" s="129" t="s">
        <v>18</v>
      </c>
      <c r="E470" s="12">
        <v>25</v>
      </c>
      <c r="F470" s="12">
        <v>19</v>
      </c>
      <c r="G470" s="12">
        <v>28</v>
      </c>
      <c r="H470" s="12">
        <v>30</v>
      </c>
      <c r="I470" s="12">
        <v>63</v>
      </c>
    </row>
    <row r="471" spans="1:9" x14ac:dyDescent="0.25">
      <c r="A471" s="119" t="s">
        <v>890</v>
      </c>
      <c r="B471" s="128"/>
      <c r="C471" s="10"/>
      <c r="D471" s="129" t="s">
        <v>891</v>
      </c>
      <c r="E471" s="12">
        <v>8</v>
      </c>
      <c r="F471" s="12">
        <v>5</v>
      </c>
      <c r="G471" s="12">
        <v>5</v>
      </c>
      <c r="H471" s="12">
        <v>7</v>
      </c>
      <c r="I471" s="12">
        <v>5</v>
      </c>
    </row>
    <row r="472" spans="1:9" x14ac:dyDescent="0.25">
      <c r="A472" s="119" t="s">
        <v>892</v>
      </c>
      <c r="B472" s="128"/>
      <c r="C472" s="10"/>
      <c r="D472" s="129" t="s">
        <v>893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</row>
    <row r="473" spans="1:9" x14ac:dyDescent="0.25">
      <c r="A473" s="119" t="s">
        <v>894</v>
      </c>
      <c r="B473" s="128"/>
      <c r="C473" s="10"/>
      <c r="D473" s="129" t="s">
        <v>895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</row>
    <row r="474" spans="1:9" x14ac:dyDescent="0.25">
      <c r="A474" s="119" t="s">
        <v>896</v>
      </c>
      <c r="B474" s="128"/>
      <c r="C474" s="10"/>
      <c r="D474" s="129" t="s">
        <v>897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</row>
    <row r="475" spans="1:9" x14ac:dyDescent="0.25">
      <c r="A475" s="119" t="s">
        <v>898</v>
      </c>
      <c r="B475" s="128"/>
      <c r="C475" s="10"/>
      <c r="D475" s="129" t="s">
        <v>899</v>
      </c>
      <c r="E475" s="12">
        <v>0</v>
      </c>
      <c r="F475" s="12">
        <v>0</v>
      </c>
      <c r="G475" s="12">
        <v>0</v>
      </c>
      <c r="H475" s="12">
        <v>270</v>
      </c>
      <c r="I475" s="12">
        <v>297</v>
      </c>
    </row>
    <row r="476" spans="1:9" x14ac:dyDescent="0.25">
      <c r="A476" s="119" t="s">
        <v>900</v>
      </c>
      <c r="B476" s="128"/>
      <c r="C476" s="10"/>
      <c r="D476" s="129" t="s">
        <v>901</v>
      </c>
      <c r="E476" s="12">
        <v>0</v>
      </c>
      <c r="F476" s="12">
        <v>0</v>
      </c>
      <c r="G476" s="12">
        <v>0</v>
      </c>
      <c r="H476" s="12">
        <v>5</v>
      </c>
      <c r="I476" s="12">
        <v>11</v>
      </c>
    </row>
    <row r="477" spans="1:9" x14ac:dyDescent="0.25">
      <c r="A477" s="119" t="s">
        <v>902</v>
      </c>
      <c r="B477" s="128"/>
      <c r="C477" s="10"/>
      <c r="D477" s="129" t="s">
        <v>903</v>
      </c>
      <c r="E477" s="12">
        <v>0</v>
      </c>
      <c r="F477" s="12">
        <v>14</v>
      </c>
      <c r="G477" s="12">
        <v>20</v>
      </c>
      <c r="H477" s="12">
        <v>26</v>
      </c>
      <c r="I477" s="12">
        <v>5</v>
      </c>
    </row>
    <row r="478" spans="1:9" x14ac:dyDescent="0.25">
      <c r="A478" s="118" t="s">
        <v>904</v>
      </c>
      <c r="B478" s="125"/>
      <c r="C478" s="8" t="s">
        <v>905</v>
      </c>
      <c r="D478" s="126"/>
      <c r="E478" s="9">
        <v>1133</v>
      </c>
      <c r="F478" s="9">
        <v>837</v>
      </c>
      <c r="G478" s="9">
        <v>941</v>
      </c>
      <c r="H478" s="9">
        <f>SUM(H479:H484)</f>
        <v>1312</v>
      </c>
      <c r="I478" s="9">
        <f>SUM(I479:I484)</f>
        <v>1331</v>
      </c>
    </row>
    <row r="479" spans="1:9" x14ac:dyDescent="0.25">
      <c r="A479" s="119" t="s">
        <v>906</v>
      </c>
      <c r="B479" s="128"/>
      <c r="C479" s="10"/>
      <c r="D479" s="129" t="s">
        <v>907</v>
      </c>
      <c r="E479" s="12">
        <v>650</v>
      </c>
      <c r="F479" s="12">
        <v>406</v>
      </c>
      <c r="G479" s="12">
        <v>511</v>
      </c>
      <c r="H479" s="12">
        <v>797</v>
      </c>
      <c r="I479" s="12">
        <v>762</v>
      </c>
    </row>
    <row r="480" spans="1:9" x14ac:dyDescent="0.25">
      <c r="A480" s="119" t="s">
        <v>908</v>
      </c>
      <c r="B480" s="128"/>
      <c r="C480" s="10"/>
      <c r="D480" s="129" t="s">
        <v>909</v>
      </c>
      <c r="E480" s="12">
        <v>143</v>
      </c>
      <c r="F480" s="12">
        <v>98</v>
      </c>
      <c r="G480" s="12">
        <v>106</v>
      </c>
      <c r="H480" s="12">
        <v>162</v>
      </c>
      <c r="I480" s="12">
        <v>198</v>
      </c>
    </row>
    <row r="481" spans="1:9" x14ac:dyDescent="0.25">
      <c r="A481" s="119" t="s">
        <v>910</v>
      </c>
      <c r="B481" s="128"/>
      <c r="C481" s="10"/>
      <c r="D481" s="129" t="s">
        <v>911</v>
      </c>
      <c r="E481" s="12">
        <v>84</v>
      </c>
      <c r="F481" s="12">
        <v>64</v>
      </c>
      <c r="G481" s="12">
        <v>72</v>
      </c>
      <c r="H481" s="12">
        <v>78</v>
      </c>
      <c r="I481" s="12">
        <v>101</v>
      </c>
    </row>
    <row r="482" spans="1:9" x14ac:dyDescent="0.25">
      <c r="A482" s="119" t="s">
        <v>912</v>
      </c>
      <c r="B482" s="128"/>
      <c r="C482" s="10"/>
      <c r="D482" s="129" t="s">
        <v>905</v>
      </c>
      <c r="E482" s="12">
        <v>77</v>
      </c>
      <c r="F482" s="12">
        <v>67</v>
      </c>
      <c r="G482" s="12">
        <v>76</v>
      </c>
      <c r="H482" s="12">
        <v>93</v>
      </c>
      <c r="I482" s="12">
        <v>83</v>
      </c>
    </row>
    <row r="483" spans="1:9" x14ac:dyDescent="0.25">
      <c r="A483" s="119" t="s">
        <v>913</v>
      </c>
      <c r="B483" s="128"/>
      <c r="C483" s="10"/>
      <c r="D483" s="129" t="s">
        <v>914</v>
      </c>
      <c r="E483" s="12">
        <v>69</v>
      </c>
      <c r="F483" s="12">
        <v>48</v>
      </c>
      <c r="G483" s="12">
        <v>30</v>
      </c>
      <c r="H483" s="12">
        <v>42</v>
      </c>
      <c r="I483" s="12">
        <v>23</v>
      </c>
    </row>
    <row r="484" spans="1:9" x14ac:dyDescent="0.25">
      <c r="A484" s="119" t="s">
        <v>915</v>
      </c>
      <c r="B484" s="128"/>
      <c r="C484" s="10"/>
      <c r="D484" s="129" t="s">
        <v>916</v>
      </c>
      <c r="E484" s="12">
        <v>110</v>
      </c>
      <c r="F484" s="12">
        <v>154</v>
      </c>
      <c r="G484" s="12">
        <v>146</v>
      </c>
      <c r="H484" s="12">
        <v>140</v>
      </c>
      <c r="I484" s="12">
        <v>164</v>
      </c>
    </row>
    <row r="485" spans="1:9" x14ac:dyDescent="0.25">
      <c r="A485" s="118" t="s">
        <v>917</v>
      </c>
      <c r="B485" s="125"/>
      <c r="C485" s="8" t="s">
        <v>918</v>
      </c>
      <c r="D485" s="126"/>
      <c r="E485" s="9">
        <v>7</v>
      </c>
      <c r="F485" s="9">
        <v>9</v>
      </c>
      <c r="G485" s="9">
        <v>32</v>
      </c>
      <c r="H485" s="9">
        <f>SUM(H486:H496)</f>
        <v>81</v>
      </c>
      <c r="I485" s="9">
        <f>SUM(I486:I496)</f>
        <v>87</v>
      </c>
    </row>
    <row r="486" spans="1:9" x14ac:dyDescent="0.25">
      <c r="A486" s="119" t="s">
        <v>919</v>
      </c>
      <c r="B486" s="128"/>
      <c r="C486" s="10"/>
      <c r="D486" s="129" t="s">
        <v>920</v>
      </c>
      <c r="E486" s="12">
        <v>7</v>
      </c>
      <c r="F486" s="12">
        <v>9</v>
      </c>
      <c r="G486" s="12">
        <v>31</v>
      </c>
      <c r="H486" s="12">
        <v>26</v>
      </c>
      <c r="I486" s="12">
        <v>70</v>
      </c>
    </row>
    <row r="487" spans="1:9" x14ac:dyDescent="0.25">
      <c r="A487" s="119" t="s">
        <v>921</v>
      </c>
      <c r="B487" s="128"/>
      <c r="C487" s="10"/>
      <c r="D487" s="129" t="s">
        <v>922</v>
      </c>
      <c r="E487" s="12">
        <v>0</v>
      </c>
      <c r="F487" s="12">
        <v>0</v>
      </c>
      <c r="G487" s="12">
        <v>0</v>
      </c>
      <c r="H487" s="12">
        <v>55</v>
      </c>
      <c r="I487" s="12">
        <v>17</v>
      </c>
    </row>
    <row r="488" spans="1:9" x14ac:dyDescent="0.25">
      <c r="A488" s="119" t="s">
        <v>923</v>
      </c>
      <c r="B488" s="128"/>
      <c r="C488" s="10"/>
      <c r="D488" s="129" t="s">
        <v>924</v>
      </c>
      <c r="E488" s="12">
        <v>0</v>
      </c>
      <c r="F488" s="12">
        <v>0</v>
      </c>
      <c r="G488" s="12">
        <v>1</v>
      </c>
      <c r="H488" s="12">
        <v>0</v>
      </c>
      <c r="I488" s="12">
        <v>0</v>
      </c>
    </row>
    <row r="489" spans="1:9" x14ac:dyDescent="0.25">
      <c r="A489" s="119" t="s">
        <v>925</v>
      </c>
      <c r="B489" s="128"/>
      <c r="C489" s="10"/>
      <c r="D489" s="129" t="s">
        <v>926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</row>
    <row r="490" spans="1:9" x14ac:dyDescent="0.25">
      <c r="A490" s="119" t="s">
        <v>927</v>
      </c>
      <c r="B490" s="128"/>
      <c r="C490" s="10"/>
      <c r="D490" s="129" t="s">
        <v>928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</row>
    <row r="491" spans="1:9" x14ac:dyDescent="0.25">
      <c r="A491" s="119" t="s">
        <v>929</v>
      </c>
      <c r="B491" s="128"/>
      <c r="C491" s="10"/>
      <c r="D491" s="129" t="s">
        <v>930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</row>
    <row r="492" spans="1:9" x14ac:dyDescent="0.25">
      <c r="A492" s="119" t="s">
        <v>931</v>
      </c>
      <c r="B492" s="128"/>
      <c r="C492" s="10"/>
      <c r="D492" s="129" t="s">
        <v>932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</row>
    <row r="493" spans="1:9" x14ac:dyDescent="0.25">
      <c r="A493" s="119" t="s">
        <v>933</v>
      </c>
      <c r="B493" s="128"/>
      <c r="C493" s="10"/>
      <c r="D493" s="129" t="s">
        <v>934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</row>
    <row r="494" spans="1:9" x14ac:dyDescent="0.25">
      <c r="A494" s="119" t="s">
        <v>935</v>
      </c>
      <c r="B494" s="128"/>
      <c r="C494" s="10"/>
      <c r="D494" s="129" t="s">
        <v>936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</row>
    <row r="495" spans="1:9" x14ac:dyDescent="0.25">
      <c r="A495" s="119" t="s">
        <v>937</v>
      </c>
      <c r="B495" s="128"/>
      <c r="C495" s="10"/>
      <c r="D495" s="129" t="s">
        <v>938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</row>
    <row r="496" spans="1:9" x14ac:dyDescent="0.25">
      <c r="A496" s="119" t="s">
        <v>939</v>
      </c>
      <c r="B496" s="128"/>
      <c r="C496" s="10"/>
      <c r="D496" s="129" t="s">
        <v>940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</row>
    <row r="497" spans="1:9" x14ac:dyDescent="0.25">
      <c r="A497" s="118" t="s">
        <v>941</v>
      </c>
      <c r="B497" s="132" t="s">
        <v>942</v>
      </c>
      <c r="C497" s="7"/>
      <c r="D497" s="126"/>
      <c r="E497" s="5">
        <v>5572</v>
      </c>
      <c r="F497" s="5">
        <v>5028</v>
      </c>
      <c r="G497" s="5">
        <v>6372</v>
      </c>
      <c r="H497" s="5">
        <f>H498+H515+H522+H527+H541+H557+H579+H588+H599+H611+H624</f>
        <v>7967</v>
      </c>
      <c r="I497" s="5">
        <f>I498+I515+I522+I527+I541+I557+I579+I588+I599+I611+I624</f>
        <v>9333</v>
      </c>
    </row>
    <row r="498" spans="1:9" x14ac:dyDescent="0.25">
      <c r="A498" s="118" t="s">
        <v>943</v>
      </c>
      <c r="B498" s="125"/>
      <c r="C498" s="8" t="s">
        <v>944</v>
      </c>
      <c r="D498" s="126"/>
      <c r="E498" s="9">
        <v>3897</v>
      </c>
      <c r="F498" s="9">
        <v>3672</v>
      </c>
      <c r="G498" s="9">
        <v>4320</v>
      </c>
      <c r="H498" s="9">
        <f>SUM(H499:H514)</f>
        <v>5457</v>
      </c>
      <c r="I498" s="9">
        <f>SUM(I499:I514)</f>
        <v>6784</v>
      </c>
    </row>
    <row r="499" spans="1:9" x14ac:dyDescent="0.25">
      <c r="A499" s="119" t="s">
        <v>945</v>
      </c>
      <c r="B499" s="128"/>
      <c r="C499" s="10"/>
      <c r="D499" s="129" t="s">
        <v>942</v>
      </c>
      <c r="E499" s="12">
        <v>3413</v>
      </c>
      <c r="F499" s="12">
        <v>3409</v>
      </c>
      <c r="G499" s="12">
        <v>3677</v>
      </c>
      <c r="H499" s="12">
        <v>4601</v>
      </c>
      <c r="I499" s="12">
        <v>5822</v>
      </c>
    </row>
    <row r="500" spans="1:9" x14ac:dyDescent="0.25">
      <c r="A500" s="119" t="s">
        <v>946</v>
      </c>
      <c r="B500" s="128"/>
      <c r="C500" s="10"/>
      <c r="D500" s="129" t="s">
        <v>947</v>
      </c>
      <c r="E500" s="12">
        <v>0</v>
      </c>
      <c r="F500" s="12">
        <v>0</v>
      </c>
      <c r="G500" s="12">
        <v>0</v>
      </c>
      <c r="H500" s="12">
        <v>0</v>
      </c>
      <c r="I500" s="12">
        <v>0</v>
      </c>
    </row>
    <row r="501" spans="1:9" x14ac:dyDescent="0.25">
      <c r="A501" s="119" t="s">
        <v>948</v>
      </c>
      <c r="B501" s="128"/>
      <c r="C501" s="10"/>
      <c r="D501" s="129" t="s">
        <v>949</v>
      </c>
      <c r="E501" s="12">
        <v>17</v>
      </c>
      <c r="F501" s="12">
        <v>10</v>
      </c>
      <c r="G501" s="12">
        <v>12</v>
      </c>
      <c r="H501" s="12">
        <v>25</v>
      </c>
      <c r="I501" s="12">
        <v>38</v>
      </c>
    </row>
    <row r="502" spans="1:9" x14ac:dyDescent="0.25">
      <c r="A502" s="119" t="s">
        <v>950</v>
      </c>
      <c r="B502" s="128"/>
      <c r="C502" s="10"/>
      <c r="D502" s="129" t="s">
        <v>951</v>
      </c>
      <c r="E502" s="12">
        <v>413</v>
      </c>
      <c r="F502" s="12">
        <v>197</v>
      </c>
      <c r="G502" s="12">
        <v>460</v>
      </c>
      <c r="H502" s="12">
        <v>601</v>
      </c>
      <c r="I502" s="12">
        <v>731</v>
      </c>
    </row>
    <row r="503" spans="1:9" x14ac:dyDescent="0.25">
      <c r="A503" s="119" t="s">
        <v>952</v>
      </c>
      <c r="B503" s="128"/>
      <c r="C503" s="10"/>
      <c r="D503" s="129" t="s">
        <v>564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</row>
    <row r="504" spans="1:9" x14ac:dyDescent="0.25">
      <c r="A504" s="119" t="s">
        <v>953</v>
      </c>
      <c r="B504" s="128"/>
      <c r="C504" s="10"/>
      <c r="D504" s="129" t="s">
        <v>409</v>
      </c>
      <c r="E504" s="12">
        <v>41</v>
      </c>
      <c r="F504" s="12">
        <v>48</v>
      </c>
      <c r="G504" s="12">
        <v>75</v>
      </c>
      <c r="H504" s="12">
        <v>67</v>
      </c>
      <c r="I504" s="12">
        <v>51</v>
      </c>
    </row>
    <row r="505" spans="1:9" x14ac:dyDescent="0.25">
      <c r="A505" s="119" t="s">
        <v>954</v>
      </c>
      <c r="B505" s="128"/>
      <c r="C505" s="10"/>
      <c r="D505" s="129" t="s">
        <v>955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</row>
    <row r="506" spans="1:9" x14ac:dyDescent="0.25">
      <c r="A506" s="119" t="s">
        <v>956</v>
      </c>
      <c r="B506" s="128"/>
      <c r="C506" s="10"/>
      <c r="D506" s="129" t="s">
        <v>957</v>
      </c>
      <c r="E506" s="12">
        <v>2</v>
      </c>
      <c r="F506" s="12">
        <v>8</v>
      </c>
      <c r="G506" s="12">
        <v>49</v>
      </c>
      <c r="H506" s="12">
        <v>59</v>
      </c>
      <c r="I506" s="12">
        <v>48</v>
      </c>
    </row>
    <row r="507" spans="1:9" x14ac:dyDescent="0.25">
      <c r="A507" s="119" t="s">
        <v>958</v>
      </c>
      <c r="B507" s="128"/>
      <c r="C507" s="10"/>
      <c r="D507" s="129" t="s">
        <v>959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</row>
    <row r="508" spans="1:9" x14ac:dyDescent="0.25">
      <c r="A508" s="119" t="s">
        <v>960</v>
      </c>
      <c r="B508" s="128"/>
      <c r="C508" s="10"/>
      <c r="D508" s="129" t="s">
        <v>961</v>
      </c>
      <c r="E508" s="12">
        <v>11</v>
      </c>
      <c r="F508" s="12">
        <v>0</v>
      </c>
      <c r="G508" s="12">
        <v>43</v>
      </c>
      <c r="H508" s="12">
        <v>21</v>
      </c>
      <c r="I508" s="12">
        <v>22</v>
      </c>
    </row>
    <row r="509" spans="1:9" x14ac:dyDescent="0.25">
      <c r="A509" s="119" t="s">
        <v>962</v>
      </c>
      <c r="B509" s="128"/>
      <c r="C509" s="10"/>
      <c r="D509" s="129" t="s">
        <v>963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</row>
    <row r="510" spans="1:9" x14ac:dyDescent="0.25">
      <c r="A510" s="119" t="s">
        <v>964</v>
      </c>
      <c r="B510" s="128"/>
      <c r="C510" s="10"/>
      <c r="D510" s="129" t="s">
        <v>965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</row>
    <row r="511" spans="1:9" x14ac:dyDescent="0.25">
      <c r="A511" s="119" t="s">
        <v>966</v>
      </c>
      <c r="B511" s="128"/>
      <c r="C511" s="10"/>
      <c r="D511" s="129" t="s">
        <v>967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</row>
    <row r="512" spans="1:9" x14ac:dyDescent="0.25">
      <c r="A512" s="119" t="s">
        <v>968</v>
      </c>
      <c r="B512" s="128"/>
      <c r="C512" s="10"/>
      <c r="D512" s="129" t="s">
        <v>969</v>
      </c>
      <c r="E512" s="12">
        <v>0</v>
      </c>
      <c r="F512" s="12">
        <v>0</v>
      </c>
      <c r="G512" s="12">
        <v>0</v>
      </c>
      <c r="H512" s="12">
        <v>28</v>
      </c>
      <c r="I512" s="12">
        <v>38</v>
      </c>
    </row>
    <row r="513" spans="1:9" x14ac:dyDescent="0.25">
      <c r="A513" s="119" t="s">
        <v>970</v>
      </c>
      <c r="B513" s="128"/>
      <c r="C513" s="10"/>
      <c r="D513" s="129" t="s">
        <v>971</v>
      </c>
      <c r="E513" s="12">
        <v>0</v>
      </c>
      <c r="F513" s="12">
        <v>0</v>
      </c>
      <c r="G513" s="12">
        <v>4</v>
      </c>
      <c r="H513" s="12">
        <v>55</v>
      </c>
      <c r="I513" s="12">
        <v>34</v>
      </c>
    </row>
    <row r="514" spans="1:9" x14ac:dyDescent="0.25">
      <c r="A514" s="119" t="s">
        <v>972</v>
      </c>
      <c r="B514" s="128"/>
      <c r="C514" s="10"/>
      <c r="D514" s="129" t="s">
        <v>973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</row>
    <row r="515" spans="1:9" x14ac:dyDescent="0.25">
      <c r="A515" s="118" t="s">
        <v>974</v>
      </c>
      <c r="B515" s="125"/>
      <c r="C515" s="8" t="s">
        <v>975</v>
      </c>
      <c r="D515" s="126"/>
      <c r="E515" s="9">
        <v>197</v>
      </c>
      <c r="F515" s="9">
        <v>99</v>
      </c>
      <c r="G515" s="9">
        <v>198</v>
      </c>
      <c r="H515" s="9">
        <f>SUM(H516:H521)</f>
        <v>217</v>
      </c>
      <c r="I515" s="9">
        <f>SUM(I516:I521)</f>
        <v>194</v>
      </c>
    </row>
    <row r="516" spans="1:9" x14ac:dyDescent="0.25">
      <c r="A516" s="119" t="s">
        <v>976</v>
      </c>
      <c r="B516" s="128"/>
      <c r="C516" s="10"/>
      <c r="D516" s="129" t="s">
        <v>975</v>
      </c>
      <c r="E516" s="12">
        <v>112</v>
      </c>
      <c r="F516" s="12">
        <v>17</v>
      </c>
      <c r="G516" s="12">
        <v>88</v>
      </c>
      <c r="H516" s="12">
        <v>80</v>
      </c>
      <c r="I516" s="12">
        <v>106</v>
      </c>
    </row>
    <row r="517" spans="1:9" x14ac:dyDescent="0.25">
      <c r="A517" s="119" t="s">
        <v>977</v>
      </c>
      <c r="B517" s="128"/>
      <c r="C517" s="10"/>
      <c r="D517" s="129" t="s">
        <v>978</v>
      </c>
      <c r="E517" s="12">
        <v>21</v>
      </c>
      <c r="F517" s="12">
        <v>7</v>
      </c>
      <c r="G517" s="12">
        <v>27</v>
      </c>
      <c r="H517" s="12">
        <v>21</v>
      </c>
      <c r="I517" s="12">
        <v>20</v>
      </c>
    </row>
    <row r="518" spans="1:9" x14ac:dyDescent="0.25">
      <c r="A518" s="119" t="s">
        <v>979</v>
      </c>
      <c r="B518" s="128"/>
      <c r="C518" s="10"/>
      <c r="D518" s="129" t="s">
        <v>980</v>
      </c>
      <c r="E518" s="12">
        <v>62</v>
      </c>
      <c r="F518" s="12">
        <v>75</v>
      </c>
      <c r="G518" s="12">
        <v>82</v>
      </c>
      <c r="H518" s="12">
        <v>105</v>
      </c>
      <c r="I518" s="12">
        <v>63</v>
      </c>
    </row>
    <row r="519" spans="1:9" x14ac:dyDescent="0.25">
      <c r="A519" s="119" t="s">
        <v>981</v>
      </c>
      <c r="B519" s="128"/>
      <c r="C519" s="10"/>
      <c r="D519" s="129" t="s">
        <v>982</v>
      </c>
      <c r="E519" s="12">
        <v>0</v>
      </c>
      <c r="F519" s="12">
        <v>0</v>
      </c>
      <c r="G519" s="12">
        <v>0</v>
      </c>
      <c r="H519" s="12">
        <v>0</v>
      </c>
      <c r="I519" s="12">
        <v>0</v>
      </c>
    </row>
    <row r="520" spans="1:9" x14ac:dyDescent="0.25">
      <c r="A520" s="119" t="s">
        <v>983</v>
      </c>
      <c r="B520" s="128"/>
      <c r="C520" s="10"/>
      <c r="D520" s="129" t="s">
        <v>984</v>
      </c>
      <c r="E520" s="12">
        <v>0</v>
      </c>
      <c r="F520" s="12">
        <v>0</v>
      </c>
      <c r="G520" s="12">
        <v>0</v>
      </c>
      <c r="H520" s="12">
        <v>1</v>
      </c>
      <c r="I520" s="12">
        <v>0</v>
      </c>
    </row>
    <row r="521" spans="1:9" x14ac:dyDescent="0.25">
      <c r="A521" s="119" t="s">
        <v>985</v>
      </c>
      <c r="B521" s="128"/>
      <c r="C521" s="10"/>
      <c r="D521" s="129" t="s">
        <v>986</v>
      </c>
      <c r="E521" s="12">
        <v>2</v>
      </c>
      <c r="F521" s="12">
        <v>0</v>
      </c>
      <c r="G521" s="12">
        <v>1</v>
      </c>
      <c r="H521" s="12">
        <v>10</v>
      </c>
      <c r="I521" s="12">
        <v>5</v>
      </c>
    </row>
    <row r="522" spans="1:9" x14ac:dyDescent="0.25">
      <c r="A522" s="118" t="s">
        <v>987</v>
      </c>
      <c r="B522" s="125"/>
      <c r="C522" s="8" t="s">
        <v>988</v>
      </c>
      <c r="D522" s="126"/>
      <c r="E522" s="9">
        <v>44</v>
      </c>
      <c r="F522" s="9">
        <v>39</v>
      </c>
      <c r="G522" s="9">
        <v>47</v>
      </c>
      <c r="H522" s="9">
        <f>SUM(H523:H526)</f>
        <v>49</v>
      </c>
      <c r="I522" s="9">
        <f>SUM(I523:I526)</f>
        <v>37</v>
      </c>
    </row>
    <row r="523" spans="1:9" x14ac:dyDescent="0.25">
      <c r="A523" s="119" t="s">
        <v>989</v>
      </c>
      <c r="B523" s="128"/>
      <c r="C523" s="10"/>
      <c r="D523" s="129" t="s">
        <v>990</v>
      </c>
      <c r="E523" s="12">
        <v>44</v>
      </c>
      <c r="F523" s="12">
        <v>39</v>
      </c>
      <c r="G523" s="12">
        <v>47</v>
      </c>
      <c r="H523" s="12">
        <v>49</v>
      </c>
      <c r="I523" s="12">
        <v>37</v>
      </c>
    </row>
    <row r="524" spans="1:9" x14ac:dyDescent="0.25">
      <c r="A524" s="119" t="s">
        <v>991</v>
      </c>
      <c r="B524" s="128"/>
      <c r="C524" s="10"/>
      <c r="D524" s="129" t="s">
        <v>992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</row>
    <row r="525" spans="1:9" x14ac:dyDescent="0.25">
      <c r="A525" s="119" t="s">
        <v>993</v>
      </c>
      <c r="B525" s="128"/>
      <c r="C525" s="10"/>
      <c r="D525" s="129" t="s">
        <v>994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</row>
    <row r="526" spans="1:9" x14ac:dyDescent="0.25">
      <c r="A526" s="119" t="s">
        <v>995</v>
      </c>
      <c r="B526" s="128"/>
      <c r="C526" s="10"/>
      <c r="D526" s="129" t="s">
        <v>996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</row>
    <row r="527" spans="1:9" x14ac:dyDescent="0.25">
      <c r="A527" s="118" t="s">
        <v>997</v>
      </c>
      <c r="B527" s="125"/>
      <c r="C527" s="8" t="s">
        <v>998</v>
      </c>
      <c r="D527" s="126"/>
      <c r="E527" s="9">
        <v>394</v>
      </c>
      <c r="F527" s="9">
        <v>359</v>
      </c>
      <c r="G527" s="9">
        <v>738</v>
      </c>
      <c r="H527" s="9">
        <f>SUM(H528:H540)</f>
        <v>728</v>
      </c>
      <c r="I527" s="9">
        <f>SUM(I528:I540)</f>
        <v>777</v>
      </c>
    </row>
    <row r="528" spans="1:9" x14ac:dyDescent="0.25">
      <c r="A528" s="119" t="s">
        <v>999</v>
      </c>
      <c r="B528" s="128"/>
      <c r="C528" s="10"/>
      <c r="D528" s="129" t="s">
        <v>998</v>
      </c>
      <c r="E528" s="12">
        <v>277</v>
      </c>
      <c r="F528" s="12">
        <v>301</v>
      </c>
      <c r="G528" s="12">
        <v>563</v>
      </c>
      <c r="H528" s="12">
        <v>494</v>
      </c>
      <c r="I528" s="12">
        <v>551</v>
      </c>
    </row>
    <row r="529" spans="1:9" x14ac:dyDescent="0.25">
      <c r="A529" s="119" t="s">
        <v>1000</v>
      </c>
      <c r="B529" s="128"/>
      <c r="C529" s="10"/>
      <c r="D529" s="129" t="s">
        <v>1001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</row>
    <row r="530" spans="1:9" x14ac:dyDescent="0.25">
      <c r="A530" s="119" t="s">
        <v>1002</v>
      </c>
      <c r="B530" s="128"/>
      <c r="C530" s="10"/>
      <c r="D530" s="129" t="s">
        <v>1003</v>
      </c>
      <c r="E530" s="12">
        <v>11</v>
      </c>
      <c r="F530" s="12">
        <v>7</v>
      </c>
      <c r="G530" s="12">
        <v>49</v>
      </c>
      <c r="H530" s="12">
        <v>40</v>
      </c>
      <c r="I530" s="12">
        <v>44</v>
      </c>
    </row>
    <row r="531" spans="1:9" x14ac:dyDescent="0.25">
      <c r="A531" s="119" t="s">
        <v>1004</v>
      </c>
      <c r="B531" s="128"/>
      <c r="C531" s="10"/>
      <c r="D531" s="129" t="s">
        <v>1005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</row>
    <row r="532" spans="1:9" x14ac:dyDescent="0.25">
      <c r="A532" s="119" t="s">
        <v>1006</v>
      </c>
      <c r="B532" s="128"/>
      <c r="C532" s="10"/>
      <c r="D532" s="129" t="s">
        <v>1007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</row>
    <row r="533" spans="1:9" x14ac:dyDescent="0.25">
      <c r="A533" s="119" t="s">
        <v>1008</v>
      </c>
      <c r="B533" s="128"/>
      <c r="C533" s="10"/>
      <c r="D533" s="129" t="s">
        <v>1009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</row>
    <row r="534" spans="1:9" x14ac:dyDescent="0.25">
      <c r="A534" s="119" t="s">
        <v>1010</v>
      </c>
      <c r="B534" s="128"/>
      <c r="C534" s="10"/>
      <c r="D534" s="129" t="s">
        <v>1011</v>
      </c>
      <c r="E534" s="12">
        <v>106</v>
      </c>
      <c r="F534" s="12">
        <v>51</v>
      </c>
      <c r="G534" s="12">
        <v>49</v>
      </c>
      <c r="H534" s="12">
        <v>89</v>
      </c>
      <c r="I534" s="12">
        <v>126</v>
      </c>
    </row>
    <row r="535" spans="1:9" x14ac:dyDescent="0.25">
      <c r="A535" s="119" t="s">
        <v>1012</v>
      </c>
      <c r="B535" s="128"/>
      <c r="C535" s="10"/>
      <c r="D535" s="129" t="s">
        <v>1013</v>
      </c>
      <c r="E535" s="12">
        <v>0</v>
      </c>
      <c r="F535" s="12">
        <v>0</v>
      </c>
      <c r="G535" s="12">
        <v>77</v>
      </c>
      <c r="H535" s="12">
        <v>105</v>
      </c>
      <c r="I535" s="12">
        <v>56</v>
      </c>
    </row>
    <row r="536" spans="1:9" x14ac:dyDescent="0.25">
      <c r="A536" s="119" t="s">
        <v>1014</v>
      </c>
      <c r="B536" s="128"/>
      <c r="C536" s="10"/>
      <c r="D536" s="129" t="s">
        <v>1015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</row>
    <row r="537" spans="1:9" x14ac:dyDescent="0.25">
      <c r="A537" s="119" t="s">
        <v>1016</v>
      </c>
      <c r="B537" s="128"/>
      <c r="C537" s="10"/>
      <c r="D537" s="129" t="s">
        <v>1017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</row>
    <row r="538" spans="1:9" x14ac:dyDescent="0.25">
      <c r="A538" s="119" t="s">
        <v>1018</v>
      </c>
      <c r="B538" s="128"/>
      <c r="C538" s="10"/>
      <c r="D538" s="129" t="s">
        <v>1019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</row>
    <row r="539" spans="1:9" x14ac:dyDescent="0.25">
      <c r="A539" s="119" t="s">
        <v>1020</v>
      </c>
      <c r="B539" s="128"/>
      <c r="C539" s="10"/>
      <c r="D539" s="129" t="s">
        <v>1021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</row>
    <row r="540" spans="1:9" x14ac:dyDescent="0.25">
      <c r="A540" s="119" t="s">
        <v>3949</v>
      </c>
      <c r="B540" s="128"/>
      <c r="C540" s="10"/>
      <c r="D540" s="129" t="s">
        <v>3962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</row>
    <row r="541" spans="1:9" x14ac:dyDescent="0.25">
      <c r="A541" s="118" t="s">
        <v>1022</v>
      </c>
      <c r="B541" s="125"/>
      <c r="C541" s="8" t="s">
        <v>1023</v>
      </c>
      <c r="D541" s="126"/>
      <c r="E541" s="9">
        <v>471</v>
      </c>
      <c r="F541" s="9">
        <v>454</v>
      </c>
      <c r="G541" s="9">
        <v>267</v>
      </c>
      <c r="H541" s="9">
        <f>SUM(H542:H556)</f>
        <v>443</v>
      </c>
      <c r="I541" s="9">
        <f>SUM(I542:I556)</f>
        <v>509</v>
      </c>
    </row>
    <row r="542" spans="1:9" x14ac:dyDescent="0.25">
      <c r="A542" s="119" t="s">
        <v>1024</v>
      </c>
      <c r="B542" s="128"/>
      <c r="C542" s="10"/>
      <c r="D542" s="129" t="s">
        <v>1025</v>
      </c>
      <c r="E542" s="12">
        <v>0</v>
      </c>
      <c r="F542" s="12">
        <v>102</v>
      </c>
      <c r="G542" s="12">
        <v>0</v>
      </c>
      <c r="H542" s="12">
        <v>151</v>
      </c>
      <c r="I542" s="12">
        <v>203</v>
      </c>
    </row>
    <row r="543" spans="1:9" x14ac:dyDescent="0.25">
      <c r="A543" s="119" t="s">
        <v>1026</v>
      </c>
      <c r="B543" s="128"/>
      <c r="C543" s="10"/>
      <c r="D543" s="129" t="s">
        <v>1027</v>
      </c>
      <c r="E543" s="12">
        <v>0</v>
      </c>
      <c r="F543" s="12">
        <v>53</v>
      </c>
      <c r="G543" s="12">
        <v>0</v>
      </c>
      <c r="H543" s="12">
        <v>0</v>
      </c>
      <c r="I543" s="12">
        <v>0</v>
      </c>
    </row>
    <row r="544" spans="1:9" x14ac:dyDescent="0.25">
      <c r="A544" s="119" t="s">
        <v>1028</v>
      </c>
      <c r="B544" s="128"/>
      <c r="C544" s="10"/>
      <c r="D544" s="129" t="s">
        <v>1029</v>
      </c>
      <c r="E544" s="12">
        <v>340</v>
      </c>
      <c r="F544" s="12">
        <v>150</v>
      </c>
      <c r="G544" s="12">
        <v>132</v>
      </c>
      <c r="H544" s="12">
        <v>121</v>
      </c>
      <c r="I544" s="12">
        <v>102</v>
      </c>
    </row>
    <row r="545" spans="1:9" x14ac:dyDescent="0.25">
      <c r="A545" s="119" t="s">
        <v>1030</v>
      </c>
      <c r="B545" s="128"/>
      <c r="C545" s="10"/>
      <c r="D545" s="129" t="s">
        <v>1031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</row>
    <row r="546" spans="1:9" x14ac:dyDescent="0.25">
      <c r="A546" s="119" t="s">
        <v>1032</v>
      </c>
      <c r="B546" s="128"/>
      <c r="C546" s="10"/>
      <c r="D546" s="129" t="s">
        <v>1033</v>
      </c>
      <c r="E546" s="12">
        <v>0</v>
      </c>
      <c r="F546" s="12">
        <v>8</v>
      </c>
      <c r="G546" s="12">
        <v>15</v>
      </c>
      <c r="H546" s="12">
        <v>28</v>
      </c>
      <c r="I546" s="12">
        <v>27</v>
      </c>
    </row>
    <row r="547" spans="1:9" x14ac:dyDescent="0.25">
      <c r="A547" s="119" t="s">
        <v>1034</v>
      </c>
      <c r="B547" s="128"/>
      <c r="C547" s="10"/>
      <c r="D547" s="129" t="s">
        <v>1035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</row>
    <row r="548" spans="1:9" x14ac:dyDescent="0.25">
      <c r="A548" s="119" t="s">
        <v>1036</v>
      </c>
      <c r="B548" s="128"/>
      <c r="C548" s="10"/>
      <c r="D548" s="129" t="s">
        <v>164</v>
      </c>
      <c r="E548" s="12">
        <v>0</v>
      </c>
      <c r="F548" s="12">
        <v>0</v>
      </c>
      <c r="G548" s="12">
        <v>1</v>
      </c>
      <c r="H548" s="12">
        <v>0</v>
      </c>
      <c r="I548" s="12">
        <v>0</v>
      </c>
    </row>
    <row r="549" spans="1:9" x14ac:dyDescent="0.25">
      <c r="A549" s="119" t="s">
        <v>1037</v>
      </c>
      <c r="B549" s="128"/>
      <c r="C549" s="10"/>
      <c r="D549" s="129" t="s">
        <v>1038</v>
      </c>
      <c r="E549" s="12">
        <v>30</v>
      </c>
      <c r="F549" s="12">
        <v>23</v>
      </c>
      <c r="G549" s="12">
        <v>28</v>
      </c>
      <c r="H549" s="12">
        <v>47</v>
      </c>
      <c r="I549" s="12">
        <v>65</v>
      </c>
    </row>
    <row r="550" spans="1:9" x14ac:dyDescent="0.25">
      <c r="A550" s="119" t="s">
        <v>1039</v>
      </c>
      <c r="B550" s="128"/>
      <c r="C550" s="10"/>
      <c r="D550" s="129" t="s">
        <v>1040</v>
      </c>
      <c r="E550" s="12">
        <v>101</v>
      </c>
      <c r="F550" s="12">
        <v>118</v>
      </c>
      <c r="G550" s="12">
        <v>91</v>
      </c>
      <c r="H550" s="12">
        <v>96</v>
      </c>
      <c r="I550" s="12">
        <v>112</v>
      </c>
    </row>
    <row r="551" spans="1:9" x14ac:dyDescent="0.25">
      <c r="A551" s="119" t="s">
        <v>1041</v>
      </c>
      <c r="B551" s="128"/>
      <c r="C551" s="10"/>
      <c r="D551" s="129" t="s">
        <v>1042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</row>
    <row r="552" spans="1:9" x14ac:dyDescent="0.25">
      <c r="A552" s="119" t="s">
        <v>1043</v>
      </c>
      <c r="B552" s="128"/>
      <c r="C552" s="10"/>
      <c r="D552" s="129" t="s">
        <v>1044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</row>
    <row r="553" spans="1:9" x14ac:dyDescent="0.25">
      <c r="A553" s="119" t="s">
        <v>3950</v>
      </c>
      <c r="B553" s="128"/>
      <c r="C553" s="10"/>
      <c r="D553" s="129" t="s">
        <v>3963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</row>
    <row r="554" spans="1:9" x14ac:dyDescent="0.25">
      <c r="A554" s="119" t="s">
        <v>3951</v>
      </c>
      <c r="B554" s="128"/>
      <c r="C554" s="10"/>
      <c r="D554" s="129" t="s">
        <v>3964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</row>
    <row r="555" spans="1:9" x14ac:dyDescent="0.25">
      <c r="A555" s="119" t="s">
        <v>3952</v>
      </c>
      <c r="B555" s="128"/>
      <c r="C555" s="10"/>
      <c r="D555" s="129" t="s">
        <v>1434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</row>
    <row r="556" spans="1:9" x14ac:dyDescent="0.25">
      <c r="A556" s="119" t="s">
        <v>3953</v>
      </c>
      <c r="B556" s="128"/>
      <c r="C556" s="10"/>
      <c r="D556" s="129" t="s">
        <v>3965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</row>
    <row r="557" spans="1:9" x14ac:dyDescent="0.25">
      <c r="A557" s="118" t="s">
        <v>1045</v>
      </c>
      <c r="B557" s="125"/>
      <c r="C557" s="8" t="s">
        <v>1046</v>
      </c>
      <c r="D557" s="126"/>
      <c r="E557" s="9">
        <v>216</v>
      </c>
      <c r="F557" s="9">
        <v>139</v>
      </c>
      <c r="G557" s="9">
        <v>270</v>
      </c>
      <c r="H557" s="9">
        <f>SUM(H558:H578)</f>
        <v>331</v>
      </c>
      <c r="I557" s="9">
        <f>SUM(I558:I578)</f>
        <v>332</v>
      </c>
    </row>
    <row r="558" spans="1:9" x14ac:dyDescent="0.25">
      <c r="A558" s="119" t="s">
        <v>1047</v>
      </c>
      <c r="B558" s="128"/>
      <c r="C558" s="10"/>
      <c r="D558" s="129" t="s">
        <v>1048</v>
      </c>
      <c r="E558" s="12">
        <v>210</v>
      </c>
      <c r="F558" s="12">
        <v>116</v>
      </c>
      <c r="G558" s="12">
        <v>214</v>
      </c>
      <c r="H558" s="12">
        <v>259</v>
      </c>
      <c r="I558" s="12">
        <v>268</v>
      </c>
    </row>
    <row r="559" spans="1:9" x14ac:dyDescent="0.25">
      <c r="A559" s="119" t="s">
        <v>1049</v>
      </c>
      <c r="B559" s="128"/>
      <c r="C559" s="10"/>
      <c r="D559" s="129" t="s">
        <v>1050</v>
      </c>
      <c r="E559" s="12">
        <v>4</v>
      </c>
      <c r="F559" s="12">
        <v>8</v>
      </c>
      <c r="G559" s="12">
        <v>12</v>
      </c>
      <c r="H559" s="12">
        <v>11</v>
      </c>
      <c r="I559" s="12">
        <v>12</v>
      </c>
    </row>
    <row r="560" spans="1:9" x14ac:dyDescent="0.25">
      <c r="A560" s="119" t="s">
        <v>1051</v>
      </c>
      <c r="B560" s="128"/>
      <c r="C560" s="10"/>
      <c r="D560" s="129" t="s">
        <v>432</v>
      </c>
      <c r="E560" s="12">
        <v>0</v>
      </c>
      <c r="F560" s="12">
        <v>0</v>
      </c>
      <c r="G560" s="12">
        <v>4</v>
      </c>
      <c r="H560" s="12">
        <v>13</v>
      </c>
      <c r="I560" s="12">
        <v>12</v>
      </c>
    </row>
    <row r="561" spans="1:9" x14ac:dyDescent="0.25">
      <c r="A561" s="119" t="s">
        <v>1052</v>
      </c>
      <c r="B561" s="128"/>
      <c r="C561" s="10"/>
      <c r="D561" s="129" t="s">
        <v>1053</v>
      </c>
      <c r="E561" s="12">
        <v>0</v>
      </c>
      <c r="F561" s="12">
        <v>0</v>
      </c>
      <c r="G561" s="12">
        <v>6</v>
      </c>
      <c r="H561" s="12">
        <v>18</v>
      </c>
      <c r="I561" s="12">
        <v>16</v>
      </c>
    </row>
    <row r="562" spans="1:9" x14ac:dyDescent="0.25">
      <c r="A562" s="119" t="s">
        <v>1054</v>
      </c>
      <c r="B562" s="128"/>
      <c r="C562" s="10"/>
      <c r="D562" s="129" t="s">
        <v>1055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</row>
    <row r="563" spans="1:9" x14ac:dyDescent="0.25">
      <c r="A563" s="119" t="s">
        <v>1056</v>
      </c>
      <c r="B563" s="128"/>
      <c r="C563" s="10"/>
      <c r="D563" s="129" t="s">
        <v>1057</v>
      </c>
      <c r="E563" s="12">
        <v>2</v>
      </c>
      <c r="F563" s="12">
        <v>0</v>
      </c>
      <c r="G563" s="12">
        <v>14</v>
      </c>
      <c r="H563" s="12">
        <v>13</v>
      </c>
      <c r="I563" s="12">
        <v>9</v>
      </c>
    </row>
    <row r="564" spans="1:9" x14ac:dyDescent="0.25">
      <c r="A564" s="119" t="s">
        <v>1058</v>
      </c>
      <c r="B564" s="128"/>
      <c r="C564" s="10"/>
      <c r="D564" s="129" t="s">
        <v>1059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</row>
    <row r="565" spans="1:9" x14ac:dyDescent="0.25">
      <c r="A565" s="119" t="s">
        <v>1060</v>
      </c>
      <c r="B565" s="128"/>
      <c r="C565" s="10"/>
      <c r="D565" s="129" t="s">
        <v>1061</v>
      </c>
      <c r="E565" s="12">
        <v>0</v>
      </c>
      <c r="F565" s="12">
        <v>14</v>
      </c>
      <c r="G565" s="12">
        <v>12</v>
      </c>
      <c r="H565" s="12">
        <v>13</v>
      </c>
      <c r="I565" s="12">
        <v>9</v>
      </c>
    </row>
    <row r="566" spans="1:9" x14ac:dyDescent="0.25">
      <c r="A566" s="119" t="s">
        <v>1062</v>
      </c>
      <c r="B566" s="128"/>
      <c r="C566" s="10"/>
      <c r="D566" s="129" t="s">
        <v>1063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</row>
    <row r="567" spans="1:9" x14ac:dyDescent="0.25">
      <c r="A567" s="119" t="s">
        <v>1064</v>
      </c>
      <c r="B567" s="128"/>
      <c r="C567" s="10"/>
      <c r="D567" s="129" t="s">
        <v>1065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</row>
    <row r="568" spans="1:9" x14ac:dyDescent="0.25">
      <c r="A568" s="119" t="s">
        <v>1066</v>
      </c>
      <c r="B568" s="128"/>
      <c r="C568" s="10"/>
      <c r="D568" s="129" t="s">
        <v>1046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</row>
    <row r="569" spans="1:9" x14ac:dyDescent="0.25">
      <c r="A569" s="119" t="s">
        <v>1067</v>
      </c>
      <c r="B569" s="128"/>
      <c r="C569" s="10"/>
      <c r="D569" s="129" t="s">
        <v>1068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</row>
    <row r="570" spans="1:9" x14ac:dyDescent="0.25">
      <c r="A570" s="119" t="s">
        <v>1069</v>
      </c>
      <c r="B570" s="128"/>
      <c r="C570" s="10"/>
      <c r="D570" s="129" t="s">
        <v>1070</v>
      </c>
      <c r="E570" s="12">
        <v>0</v>
      </c>
      <c r="F570" s="12">
        <v>1</v>
      </c>
      <c r="G570" s="12">
        <v>8</v>
      </c>
      <c r="H570" s="12">
        <v>4</v>
      </c>
      <c r="I570" s="12">
        <v>6</v>
      </c>
    </row>
    <row r="571" spans="1:9" x14ac:dyDescent="0.25">
      <c r="A571" s="119" t="s">
        <v>1071</v>
      </c>
      <c r="B571" s="128"/>
      <c r="C571" s="10"/>
      <c r="D571" s="129" t="s">
        <v>1072</v>
      </c>
      <c r="E571" s="12">
        <v>0</v>
      </c>
      <c r="F571" s="12">
        <v>0</v>
      </c>
      <c r="G571" s="12">
        <v>0</v>
      </c>
      <c r="H571" s="12">
        <v>0</v>
      </c>
      <c r="I571" s="12">
        <v>0</v>
      </c>
    </row>
    <row r="572" spans="1:9" x14ac:dyDescent="0.25">
      <c r="A572" s="119" t="s">
        <v>1073</v>
      </c>
      <c r="B572" s="128"/>
      <c r="C572" s="10"/>
      <c r="D572" s="129" t="s">
        <v>128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</row>
    <row r="573" spans="1:9" x14ac:dyDescent="0.25">
      <c r="A573" s="119" t="s">
        <v>1074</v>
      </c>
      <c r="B573" s="128"/>
      <c r="C573" s="10"/>
      <c r="D573" s="129" t="s">
        <v>517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</row>
    <row r="574" spans="1:9" x14ac:dyDescent="0.25">
      <c r="A574" s="119" t="s">
        <v>1075</v>
      </c>
      <c r="B574" s="128"/>
      <c r="C574" s="10"/>
      <c r="D574" s="129" t="s">
        <v>426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</row>
    <row r="575" spans="1:9" x14ac:dyDescent="0.25">
      <c r="A575" s="119" t="s">
        <v>1076</v>
      </c>
      <c r="B575" s="128"/>
      <c r="C575" s="10"/>
      <c r="D575" s="129" t="s">
        <v>1077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</row>
    <row r="576" spans="1:9" x14ac:dyDescent="0.25">
      <c r="A576" s="119" t="s">
        <v>1078</v>
      </c>
      <c r="B576" s="128"/>
      <c r="C576" s="10"/>
      <c r="D576" s="129" t="s">
        <v>990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</row>
    <row r="577" spans="1:9" x14ac:dyDescent="0.25">
      <c r="A577" s="119" t="s">
        <v>1079</v>
      </c>
      <c r="B577" s="128"/>
      <c r="C577" s="10"/>
      <c r="D577" s="129" t="s">
        <v>1080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</row>
    <row r="578" spans="1:9" x14ac:dyDescent="0.25">
      <c r="A578" s="119" t="s">
        <v>1081</v>
      </c>
      <c r="B578" s="128"/>
      <c r="C578" s="10"/>
      <c r="D578" s="129" t="s">
        <v>1082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</row>
    <row r="579" spans="1:9" x14ac:dyDescent="0.25">
      <c r="A579" s="118" t="s">
        <v>1083</v>
      </c>
      <c r="B579" s="125"/>
      <c r="C579" s="8" t="s">
        <v>1084</v>
      </c>
      <c r="D579" s="126"/>
      <c r="E579" s="9">
        <v>135</v>
      </c>
      <c r="F579" s="9">
        <v>94</v>
      </c>
      <c r="G579" s="9">
        <v>142</v>
      </c>
      <c r="H579" s="9">
        <f>SUM(H580:H587)</f>
        <v>160</v>
      </c>
      <c r="I579" s="9">
        <f>SUM(I580:I587)</f>
        <v>178</v>
      </c>
    </row>
    <row r="580" spans="1:9" x14ac:dyDescent="0.25">
      <c r="A580" s="119" t="s">
        <v>1085</v>
      </c>
      <c r="B580" s="128"/>
      <c r="C580" s="10"/>
      <c r="D580" s="129" t="s">
        <v>1086</v>
      </c>
      <c r="E580" s="12">
        <v>135</v>
      </c>
      <c r="F580" s="12">
        <v>83</v>
      </c>
      <c r="G580" s="12">
        <v>107</v>
      </c>
      <c r="H580" s="12">
        <v>114</v>
      </c>
      <c r="I580" s="12">
        <v>122</v>
      </c>
    </row>
    <row r="581" spans="1:9" x14ac:dyDescent="0.25">
      <c r="A581" s="119" t="s">
        <v>1087</v>
      </c>
      <c r="B581" s="128"/>
      <c r="C581" s="10"/>
      <c r="D581" s="129" t="s">
        <v>1088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</row>
    <row r="582" spans="1:9" x14ac:dyDescent="0.25">
      <c r="A582" s="119" t="s">
        <v>1089</v>
      </c>
      <c r="B582" s="128"/>
      <c r="C582" s="10"/>
      <c r="D582" s="129" t="s">
        <v>1090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</row>
    <row r="583" spans="1:9" x14ac:dyDescent="0.25">
      <c r="A583" s="119" t="s">
        <v>1091</v>
      </c>
      <c r="B583" s="128"/>
      <c r="C583" s="10"/>
      <c r="D583" s="129" t="s">
        <v>1092</v>
      </c>
      <c r="E583" s="12">
        <v>0</v>
      </c>
      <c r="F583" s="12">
        <v>1</v>
      </c>
      <c r="G583" s="12">
        <v>5</v>
      </c>
      <c r="H583" s="12">
        <v>17</v>
      </c>
      <c r="I583" s="12">
        <v>13</v>
      </c>
    </row>
    <row r="584" spans="1:9" x14ac:dyDescent="0.25">
      <c r="A584" s="119" t="s">
        <v>1093</v>
      </c>
      <c r="B584" s="128"/>
      <c r="C584" s="10"/>
      <c r="D584" s="129" t="s">
        <v>1094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</row>
    <row r="585" spans="1:9" x14ac:dyDescent="0.25">
      <c r="A585" s="119" t="s">
        <v>1095</v>
      </c>
      <c r="B585" s="128"/>
      <c r="C585" s="10"/>
      <c r="D585" s="129" t="s">
        <v>1096</v>
      </c>
      <c r="E585" s="12">
        <v>0</v>
      </c>
      <c r="F585" s="12">
        <v>10</v>
      </c>
      <c r="G585" s="12">
        <v>30</v>
      </c>
      <c r="H585" s="12">
        <v>29</v>
      </c>
      <c r="I585" s="12">
        <v>43</v>
      </c>
    </row>
    <row r="586" spans="1:9" x14ac:dyDescent="0.25">
      <c r="A586" s="119" t="s">
        <v>1097</v>
      </c>
      <c r="B586" s="128"/>
      <c r="C586" s="10"/>
      <c r="D586" s="129" t="s">
        <v>1098</v>
      </c>
      <c r="E586" s="12">
        <v>0</v>
      </c>
      <c r="F586" s="12">
        <v>0</v>
      </c>
      <c r="G586" s="12">
        <v>0</v>
      </c>
      <c r="H586" s="12">
        <v>0</v>
      </c>
      <c r="I586" s="12">
        <v>0</v>
      </c>
    </row>
    <row r="587" spans="1:9" x14ac:dyDescent="0.25">
      <c r="A587" s="119" t="s">
        <v>1099</v>
      </c>
      <c r="B587" s="128"/>
      <c r="C587" s="10"/>
      <c r="D587" s="129" t="s">
        <v>1100</v>
      </c>
      <c r="E587" s="12">
        <v>0</v>
      </c>
      <c r="F587" s="12">
        <v>0</v>
      </c>
      <c r="G587" s="12">
        <v>0</v>
      </c>
      <c r="H587" s="12">
        <v>0</v>
      </c>
      <c r="I587" s="12">
        <v>0</v>
      </c>
    </row>
    <row r="588" spans="1:9" x14ac:dyDescent="0.25">
      <c r="A588" s="118" t="s">
        <v>1101</v>
      </c>
      <c r="B588" s="125"/>
      <c r="C588" s="8" t="s">
        <v>1102</v>
      </c>
      <c r="D588" s="126"/>
      <c r="E588" s="9">
        <v>77</v>
      </c>
      <c r="F588" s="9">
        <v>79</v>
      </c>
      <c r="G588" s="9">
        <v>101</v>
      </c>
      <c r="H588" s="9">
        <f>SUM(H589:H598)</f>
        <v>172</v>
      </c>
      <c r="I588" s="9">
        <f>SUM(I589:I598)</f>
        <v>176</v>
      </c>
    </row>
    <row r="589" spans="1:9" x14ac:dyDescent="0.25">
      <c r="A589" s="119" t="s">
        <v>1103</v>
      </c>
      <c r="B589" s="128"/>
      <c r="C589" s="10"/>
      <c r="D589" s="129" t="s">
        <v>1104</v>
      </c>
      <c r="E589" s="12">
        <v>65</v>
      </c>
      <c r="F589" s="12">
        <v>73</v>
      </c>
      <c r="G589" s="12">
        <v>85</v>
      </c>
      <c r="H589" s="12">
        <v>133</v>
      </c>
      <c r="I589" s="12">
        <v>148</v>
      </c>
    </row>
    <row r="590" spans="1:9" x14ac:dyDescent="0.25">
      <c r="A590" s="119" t="s">
        <v>1105</v>
      </c>
      <c r="B590" s="128"/>
      <c r="C590" s="10"/>
      <c r="D590" s="129" t="s">
        <v>1106</v>
      </c>
      <c r="E590" s="12">
        <v>0</v>
      </c>
      <c r="F590" s="12">
        <v>0</v>
      </c>
      <c r="G590" s="12">
        <v>5</v>
      </c>
      <c r="H590" s="12">
        <v>8</v>
      </c>
      <c r="I590" s="12">
        <v>6</v>
      </c>
    </row>
    <row r="591" spans="1:9" x14ac:dyDescent="0.25">
      <c r="A591" s="119" t="s">
        <v>1107</v>
      </c>
      <c r="B591" s="128"/>
      <c r="C591" s="10"/>
      <c r="D591" s="129" t="s">
        <v>1108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</row>
    <row r="592" spans="1:9" x14ac:dyDescent="0.25">
      <c r="A592" s="119" t="s">
        <v>1109</v>
      </c>
      <c r="B592" s="128"/>
      <c r="C592" s="10"/>
      <c r="D592" s="129" t="s">
        <v>1110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</row>
    <row r="593" spans="1:9" x14ac:dyDescent="0.25">
      <c r="A593" s="119" t="s">
        <v>1111</v>
      </c>
      <c r="B593" s="128"/>
      <c r="C593" s="10"/>
      <c r="D593" s="129" t="s">
        <v>1112</v>
      </c>
      <c r="E593" s="12">
        <v>12</v>
      </c>
      <c r="F593" s="12">
        <v>6</v>
      </c>
      <c r="G593" s="12">
        <v>11</v>
      </c>
      <c r="H593" s="12">
        <v>17</v>
      </c>
      <c r="I593" s="12">
        <v>15</v>
      </c>
    </row>
    <row r="594" spans="1:9" x14ac:dyDescent="0.25">
      <c r="A594" s="119" t="s">
        <v>1113</v>
      </c>
      <c r="B594" s="128"/>
      <c r="C594" s="10"/>
      <c r="D594" s="129" t="s">
        <v>1114</v>
      </c>
      <c r="E594" s="12">
        <v>0</v>
      </c>
      <c r="F594" s="12">
        <v>0</v>
      </c>
      <c r="G594" s="12">
        <v>0</v>
      </c>
      <c r="H594" s="12">
        <v>14</v>
      </c>
      <c r="I594" s="12">
        <v>7</v>
      </c>
    </row>
    <row r="595" spans="1:9" x14ac:dyDescent="0.25">
      <c r="A595" s="119" t="s">
        <v>1115</v>
      </c>
      <c r="B595" s="128"/>
      <c r="C595" s="10"/>
      <c r="D595" s="129" t="s">
        <v>1116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</row>
    <row r="596" spans="1:9" x14ac:dyDescent="0.25">
      <c r="A596" s="119" t="s">
        <v>1117</v>
      </c>
      <c r="B596" s="128"/>
      <c r="C596" s="10"/>
      <c r="D596" s="129" t="s">
        <v>1118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</row>
    <row r="597" spans="1:9" x14ac:dyDescent="0.25">
      <c r="A597" s="119" t="s">
        <v>1119</v>
      </c>
      <c r="B597" s="128"/>
      <c r="C597" s="10"/>
      <c r="D597" s="129" t="s">
        <v>1120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</row>
    <row r="598" spans="1:9" x14ac:dyDescent="0.25">
      <c r="A598" s="119" t="s">
        <v>1121</v>
      </c>
      <c r="B598" s="128"/>
      <c r="C598" s="10"/>
      <c r="D598" s="129" t="s">
        <v>1122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</row>
    <row r="599" spans="1:9" x14ac:dyDescent="0.25">
      <c r="A599" s="118" t="s">
        <v>1123</v>
      </c>
      <c r="B599" s="125"/>
      <c r="C599" s="8" t="s">
        <v>1124</v>
      </c>
      <c r="D599" s="126"/>
      <c r="E599" s="9">
        <v>53</v>
      </c>
      <c r="F599" s="9">
        <v>35</v>
      </c>
      <c r="G599" s="9">
        <v>107</v>
      </c>
      <c r="H599" s="9">
        <f>SUM(H600:H610)</f>
        <v>196</v>
      </c>
      <c r="I599" s="9">
        <f>SUM(I600:I610)</f>
        <v>162</v>
      </c>
    </row>
    <row r="600" spans="1:9" x14ac:dyDescent="0.25">
      <c r="A600" s="119" t="s">
        <v>1125</v>
      </c>
      <c r="B600" s="128"/>
      <c r="C600" s="10"/>
      <c r="D600" s="129" t="s">
        <v>1126</v>
      </c>
      <c r="E600" s="12">
        <v>53</v>
      </c>
      <c r="F600" s="12">
        <v>35</v>
      </c>
      <c r="G600" s="12">
        <v>60</v>
      </c>
      <c r="H600" s="12">
        <v>157</v>
      </c>
      <c r="I600" s="12">
        <v>122</v>
      </c>
    </row>
    <row r="601" spans="1:9" x14ac:dyDescent="0.25">
      <c r="A601" s="119" t="s">
        <v>1127</v>
      </c>
      <c r="B601" s="128"/>
      <c r="C601" s="10"/>
      <c r="D601" s="129" t="s">
        <v>1128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</row>
    <row r="602" spans="1:9" x14ac:dyDescent="0.25">
      <c r="A602" s="119" t="s">
        <v>1129</v>
      </c>
      <c r="B602" s="128"/>
      <c r="C602" s="10"/>
      <c r="D602" s="129" t="s">
        <v>1130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</row>
    <row r="603" spans="1:9" x14ac:dyDescent="0.25">
      <c r="A603" s="119" t="s">
        <v>1131</v>
      </c>
      <c r="B603" s="128"/>
      <c r="C603" s="10"/>
      <c r="D603" s="129" t="s">
        <v>1132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</row>
    <row r="604" spans="1:9" x14ac:dyDescent="0.25">
      <c r="A604" s="119" t="s">
        <v>1133</v>
      </c>
      <c r="B604" s="128"/>
      <c r="C604" s="10"/>
      <c r="D604" s="129" t="s">
        <v>1134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</row>
    <row r="605" spans="1:9" x14ac:dyDescent="0.25">
      <c r="A605" s="119" t="s">
        <v>1135</v>
      </c>
      <c r="B605" s="128"/>
      <c r="C605" s="10"/>
      <c r="D605" s="129" t="s">
        <v>1136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</row>
    <row r="606" spans="1:9" x14ac:dyDescent="0.25">
      <c r="A606" s="119" t="s">
        <v>1137</v>
      </c>
      <c r="B606" s="128"/>
      <c r="C606" s="10"/>
      <c r="D606" s="129" t="s">
        <v>1138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</row>
    <row r="607" spans="1:9" x14ac:dyDescent="0.25">
      <c r="A607" s="119" t="s">
        <v>1139</v>
      </c>
      <c r="B607" s="128"/>
      <c r="C607" s="10"/>
      <c r="D607" s="129" t="s">
        <v>1140</v>
      </c>
      <c r="E607" s="12">
        <v>0</v>
      </c>
      <c r="F607" s="12">
        <v>0</v>
      </c>
      <c r="G607" s="12">
        <v>0</v>
      </c>
      <c r="H607" s="12">
        <v>0</v>
      </c>
      <c r="I607" s="12">
        <v>0</v>
      </c>
    </row>
    <row r="608" spans="1:9" x14ac:dyDescent="0.25">
      <c r="A608" s="119" t="s">
        <v>1141</v>
      </c>
      <c r="B608" s="128"/>
      <c r="C608" s="10"/>
      <c r="D608" s="129" t="s">
        <v>1142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</row>
    <row r="609" spans="1:9" x14ac:dyDescent="0.25">
      <c r="A609" s="119" t="s">
        <v>1143</v>
      </c>
      <c r="B609" s="128"/>
      <c r="C609" s="10"/>
      <c r="D609" s="129" t="s">
        <v>1144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</row>
    <row r="610" spans="1:9" x14ac:dyDescent="0.25">
      <c r="A610" s="119" t="s">
        <v>1145</v>
      </c>
      <c r="B610" s="128"/>
      <c r="C610" s="10"/>
      <c r="D610" s="129" t="s">
        <v>1146</v>
      </c>
      <c r="E610" s="12">
        <v>0</v>
      </c>
      <c r="F610" s="12">
        <v>0</v>
      </c>
      <c r="G610" s="12">
        <v>47</v>
      </c>
      <c r="H610" s="12">
        <v>39</v>
      </c>
      <c r="I610" s="12">
        <v>40</v>
      </c>
    </row>
    <row r="611" spans="1:9" x14ac:dyDescent="0.25">
      <c r="A611" s="118" t="s">
        <v>1147</v>
      </c>
      <c r="B611" s="125"/>
      <c r="C611" s="8" t="s">
        <v>1148</v>
      </c>
      <c r="D611" s="126"/>
      <c r="E611" s="9">
        <v>88</v>
      </c>
      <c r="F611" s="9">
        <v>37</v>
      </c>
      <c r="G611" s="9">
        <v>89</v>
      </c>
      <c r="H611" s="9">
        <f>SUM(H612:H623)</f>
        <v>84</v>
      </c>
      <c r="I611" s="9">
        <f>SUM(I612:I623)</f>
        <v>91</v>
      </c>
    </row>
    <row r="612" spans="1:9" x14ac:dyDescent="0.25">
      <c r="A612" s="119" t="s">
        <v>1149</v>
      </c>
      <c r="B612" s="128"/>
      <c r="C612" s="10"/>
      <c r="D612" s="129" t="s">
        <v>1150</v>
      </c>
      <c r="E612" s="12">
        <v>68</v>
      </c>
      <c r="F612" s="12">
        <v>30</v>
      </c>
      <c r="G612" s="12">
        <v>53</v>
      </c>
      <c r="H612" s="12">
        <v>41</v>
      </c>
      <c r="I612" s="12">
        <v>55</v>
      </c>
    </row>
    <row r="613" spans="1:9" x14ac:dyDescent="0.25">
      <c r="A613" s="119" t="s">
        <v>1151</v>
      </c>
      <c r="B613" s="128"/>
      <c r="C613" s="10"/>
      <c r="D613" s="129" t="s">
        <v>1152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</row>
    <row r="614" spans="1:9" x14ac:dyDescent="0.25">
      <c r="A614" s="119" t="s">
        <v>1153</v>
      </c>
      <c r="B614" s="128"/>
      <c r="C614" s="10"/>
      <c r="D614" s="129" t="s">
        <v>1154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</row>
    <row r="615" spans="1:9" x14ac:dyDescent="0.25">
      <c r="A615" s="119" t="s">
        <v>1155</v>
      </c>
      <c r="B615" s="128"/>
      <c r="C615" s="10"/>
      <c r="D615" s="129" t="s">
        <v>1156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</row>
    <row r="616" spans="1:9" x14ac:dyDescent="0.25">
      <c r="A616" s="119" t="s">
        <v>1157</v>
      </c>
      <c r="B616" s="128"/>
      <c r="C616" s="10"/>
      <c r="D616" s="129" t="s">
        <v>1158</v>
      </c>
      <c r="E616" s="12">
        <v>20</v>
      </c>
      <c r="F616" s="12">
        <v>7</v>
      </c>
      <c r="G616" s="12">
        <v>36</v>
      </c>
      <c r="H616" s="12">
        <v>41</v>
      </c>
      <c r="I616" s="12">
        <v>28</v>
      </c>
    </row>
    <row r="617" spans="1:9" x14ac:dyDescent="0.25">
      <c r="A617" s="119" t="s">
        <v>1159</v>
      </c>
      <c r="B617" s="128"/>
      <c r="C617" s="10"/>
      <c r="D617" s="129" t="s">
        <v>1160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</row>
    <row r="618" spans="1:9" x14ac:dyDescent="0.25">
      <c r="A618" s="119" t="s">
        <v>1161</v>
      </c>
      <c r="B618" s="128"/>
      <c r="C618" s="10"/>
      <c r="D618" s="129" t="s">
        <v>1162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</row>
    <row r="619" spans="1:9" x14ac:dyDescent="0.25">
      <c r="A619" s="119" t="s">
        <v>1163</v>
      </c>
      <c r="B619" s="128"/>
      <c r="C619" s="10"/>
      <c r="D619" s="129" t="s">
        <v>1164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</row>
    <row r="620" spans="1:9" x14ac:dyDescent="0.25">
      <c r="A620" s="119" t="s">
        <v>1165</v>
      </c>
      <c r="B620" s="128"/>
      <c r="C620" s="10"/>
      <c r="D620" s="129" t="s">
        <v>1166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</row>
    <row r="621" spans="1:9" x14ac:dyDescent="0.25">
      <c r="A621" s="119" t="s">
        <v>1167</v>
      </c>
      <c r="B621" s="128"/>
      <c r="C621" s="10"/>
      <c r="D621" s="129" t="s">
        <v>1168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</row>
    <row r="622" spans="1:9" x14ac:dyDescent="0.25">
      <c r="A622" s="119" t="s">
        <v>1169</v>
      </c>
      <c r="B622" s="128"/>
      <c r="C622" s="10"/>
      <c r="D622" s="129" t="s">
        <v>1170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</row>
    <row r="623" spans="1:9" x14ac:dyDescent="0.25">
      <c r="A623" s="119" t="s">
        <v>1171</v>
      </c>
      <c r="B623" s="128"/>
      <c r="C623" s="10"/>
      <c r="D623" s="129" t="s">
        <v>1172</v>
      </c>
      <c r="E623" s="12">
        <v>0</v>
      </c>
      <c r="F623" s="12">
        <v>0</v>
      </c>
      <c r="G623" s="12">
        <v>0</v>
      </c>
      <c r="H623" s="12">
        <v>2</v>
      </c>
      <c r="I623" s="12">
        <v>8</v>
      </c>
    </row>
    <row r="624" spans="1:9" x14ac:dyDescent="0.25">
      <c r="A624" s="118" t="s">
        <v>1173</v>
      </c>
      <c r="B624" s="125"/>
      <c r="C624" s="8" t="s">
        <v>1174</v>
      </c>
      <c r="D624" s="126"/>
      <c r="E624" s="9">
        <v>0</v>
      </c>
      <c r="F624" s="9">
        <v>21</v>
      </c>
      <c r="G624" s="9">
        <v>93</v>
      </c>
      <c r="H624" s="9">
        <f>SUM(H625:H632)</f>
        <v>130</v>
      </c>
      <c r="I624" s="9">
        <f>SUM(I625:I632)</f>
        <v>93</v>
      </c>
    </row>
    <row r="625" spans="1:9" x14ac:dyDescent="0.25">
      <c r="A625" s="119" t="s">
        <v>1175</v>
      </c>
      <c r="B625" s="128"/>
      <c r="C625" s="10"/>
      <c r="D625" s="129" t="s">
        <v>1174</v>
      </c>
      <c r="E625" s="12">
        <v>0</v>
      </c>
      <c r="F625" s="12">
        <v>18</v>
      </c>
      <c r="G625" s="12">
        <v>83</v>
      </c>
      <c r="H625" s="12">
        <v>106</v>
      </c>
      <c r="I625" s="12">
        <v>76</v>
      </c>
    </row>
    <row r="626" spans="1:9" x14ac:dyDescent="0.25">
      <c r="A626" s="119" t="s">
        <v>1176</v>
      </c>
      <c r="B626" s="128"/>
      <c r="C626" s="10"/>
      <c r="D626" s="129" t="s">
        <v>1177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</row>
    <row r="627" spans="1:9" x14ac:dyDescent="0.25">
      <c r="A627" s="119" t="s">
        <v>1178</v>
      </c>
      <c r="B627" s="128"/>
      <c r="C627" s="10"/>
      <c r="D627" s="129" t="s">
        <v>1179</v>
      </c>
      <c r="E627" s="12">
        <v>0</v>
      </c>
      <c r="F627" s="12">
        <v>3</v>
      </c>
      <c r="G627" s="12">
        <v>2</v>
      </c>
      <c r="H627" s="12">
        <v>9</v>
      </c>
      <c r="I627" s="12">
        <v>10</v>
      </c>
    </row>
    <row r="628" spans="1:9" x14ac:dyDescent="0.25">
      <c r="A628" s="119" t="s">
        <v>1180</v>
      </c>
      <c r="B628" s="128"/>
      <c r="C628" s="10"/>
      <c r="D628" s="129" t="s">
        <v>1181</v>
      </c>
      <c r="E628" s="12">
        <v>0</v>
      </c>
      <c r="F628" s="12">
        <v>0</v>
      </c>
      <c r="G628" s="12">
        <v>8</v>
      </c>
      <c r="H628" s="12">
        <v>15</v>
      </c>
      <c r="I628" s="12">
        <v>7</v>
      </c>
    </row>
    <row r="629" spans="1:9" x14ac:dyDescent="0.25">
      <c r="A629" s="119" t="s">
        <v>1182</v>
      </c>
      <c r="B629" s="128"/>
      <c r="C629" s="10"/>
      <c r="D629" s="129" t="s">
        <v>1183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</row>
    <row r="630" spans="1:9" x14ac:dyDescent="0.25">
      <c r="A630" s="119" t="s">
        <v>1184</v>
      </c>
      <c r="B630" s="128"/>
      <c r="C630" s="10"/>
      <c r="D630" s="129" t="s">
        <v>197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</row>
    <row r="631" spans="1:9" x14ac:dyDescent="0.25">
      <c r="A631" s="119" t="s">
        <v>1185</v>
      </c>
      <c r="B631" s="128"/>
      <c r="C631" s="10"/>
      <c r="D631" s="129" t="s">
        <v>1186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x14ac:dyDescent="0.25">
      <c r="A632" s="119" t="s">
        <v>1187</v>
      </c>
      <c r="B632" s="128"/>
      <c r="C632" s="10"/>
      <c r="D632" s="129" t="s">
        <v>1188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</row>
    <row r="633" spans="1:9" x14ac:dyDescent="0.25">
      <c r="A633" s="118" t="s">
        <v>1189</v>
      </c>
      <c r="B633" s="132" t="s">
        <v>1190</v>
      </c>
      <c r="C633" s="7"/>
      <c r="D633" s="126"/>
      <c r="E633" s="5">
        <v>10196</v>
      </c>
      <c r="F633" s="5">
        <v>9596</v>
      </c>
      <c r="G633" s="5">
        <v>11900</v>
      </c>
      <c r="H633" s="5">
        <f>H634+H647+H652+H665+H685+H694+H710+H714+H727+H735+H743+H757+H762</f>
        <v>16903</v>
      </c>
      <c r="I633" s="5">
        <f>I634+I647+I652+I665+I685+I694+I710+I714+I727+I735+I743+I757+I762</f>
        <v>15366</v>
      </c>
    </row>
    <row r="634" spans="1:9" x14ac:dyDescent="0.25">
      <c r="A634" s="118" t="s">
        <v>1191</v>
      </c>
      <c r="B634" s="125"/>
      <c r="C634" s="8" t="s">
        <v>1190</v>
      </c>
      <c r="D634" s="126"/>
      <c r="E634" s="9">
        <v>3876</v>
      </c>
      <c r="F634" s="9">
        <v>3135</v>
      </c>
      <c r="G634" s="9">
        <v>3865</v>
      </c>
      <c r="H634" s="9">
        <f>SUM(H635:H646)</f>
        <v>4789</v>
      </c>
      <c r="I634" s="9">
        <f>SUM(I635:I646)</f>
        <v>5959</v>
      </c>
    </row>
    <row r="635" spans="1:9" x14ac:dyDescent="0.25">
      <c r="A635" s="119" t="s">
        <v>1192</v>
      </c>
      <c r="B635" s="128"/>
      <c r="C635" s="10"/>
      <c r="D635" s="129" t="s">
        <v>1190</v>
      </c>
      <c r="E635" s="12">
        <v>3262</v>
      </c>
      <c r="F635" s="12">
        <v>2480</v>
      </c>
      <c r="G635" s="12">
        <v>3128</v>
      </c>
      <c r="H635" s="12">
        <v>4193</v>
      </c>
      <c r="I635" s="12">
        <v>5065</v>
      </c>
    </row>
    <row r="636" spans="1:9" x14ac:dyDescent="0.25">
      <c r="A636" s="119" t="s">
        <v>1193</v>
      </c>
      <c r="B636" s="128"/>
      <c r="C636" s="10"/>
      <c r="D636" s="129" t="s">
        <v>10</v>
      </c>
      <c r="E636" s="12">
        <v>0</v>
      </c>
      <c r="F636" s="12">
        <v>0</v>
      </c>
      <c r="G636" s="12">
        <v>0</v>
      </c>
      <c r="H636" s="12">
        <v>0</v>
      </c>
      <c r="I636" s="12">
        <v>39</v>
      </c>
    </row>
    <row r="637" spans="1:9" x14ac:dyDescent="0.25">
      <c r="A637" s="119" t="s">
        <v>1194</v>
      </c>
      <c r="B637" s="128"/>
      <c r="C637" s="10"/>
      <c r="D637" s="129" t="s">
        <v>1195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</row>
    <row r="638" spans="1:9" x14ac:dyDescent="0.25">
      <c r="A638" s="121" t="s">
        <v>1196</v>
      </c>
      <c r="B638" s="135"/>
      <c r="C638" s="16"/>
      <c r="D638" s="136" t="s">
        <v>1197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</row>
    <row r="639" spans="1:9" x14ac:dyDescent="0.25">
      <c r="A639" s="119" t="s">
        <v>1198</v>
      </c>
      <c r="B639" s="128"/>
      <c r="C639" s="10"/>
      <c r="D639" s="129" t="s">
        <v>1199</v>
      </c>
      <c r="E639" s="12">
        <v>47</v>
      </c>
      <c r="F639" s="12">
        <v>64</v>
      </c>
      <c r="G639" s="12">
        <v>100</v>
      </c>
      <c r="H639" s="12">
        <v>47</v>
      </c>
      <c r="I639" s="12">
        <v>75</v>
      </c>
    </row>
    <row r="640" spans="1:9" x14ac:dyDescent="0.25">
      <c r="A640" s="119" t="s">
        <v>1200</v>
      </c>
      <c r="B640" s="128"/>
      <c r="C640" s="10"/>
      <c r="D640" s="129" t="s">
        <v>1201</v>
      </c>
      <c r="E640" s="12">
        <v>151</v>
      </c>
      <c r="F640" s="12">
        <v>185</v>
      </c>
      <c r="G640" s="12">
        <v>146</v>
      </c>
      <c r="H640" s="12">
        <v>93</v>
      </c>
      <c r="I640" s="12">
        <v>109</v>
      </c>
    </row>
    <row r="641" spans="1:9" x14ac:dyDescent="0.25">
      <c r="A641" s="119" t="s">
        <v>1202</v>
      </c>
      <c r="B641" s="128"/>
      <c r="C641" s="10"/>
      <c r="D641" s="129" t="s">
        <v>1203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</row>
    <row r="642" spans="1:9" x14ac:dyDescent="0.25">
      <c r="A642" s="119" t="s">
        <v>1204</v>
      </c>
      <c r="B642" s="128"/>
      <c r="C642" s="10"/>
      <c r="D642" s="129" t="s">
        <v>1205</v>
      </c>
      <c r="E642" s="12">
        <v>278</v>
      </c>
      <c r="F642" s="12">
        <v>233</v>
      </c>
      <c r="G642" s="12">
        <v>308</v>
      </c>
      <c r="H642" s="12">
        <v>298</v>
      </c>
      <c r="I642" s="12">
        <v>488</v>
      </c>
    </row>
    <row r="643" spans="1:9" x14ac:dyDescent="0.25">
      <c r="A643" s="119" t="s">
        <v>1206</v>
      </c>
      <c r="B643" s="128"/>
      <c r="C643" s="10"/>
      <c r="D643" s="129" t="s">
        <v>30</v>
      </c>
      <c r="E643" s="12">
        <v>34</v>
      </c>
      <c r="F643" s="12">
        <v>45</v>
      </c>
      <c r="G643" s="12">
        <v>59</v>
      </c>
      <c r="H643" s="12">
        <v>44</v>
      </c>
      <c r="I643" s="12">
        <v>60</v>
      </c>
    </row>
    <row r="644" spans="1:9" x14ac:dyDescent="0.25">
      <c r="A644" s="119" t="s">
        <v>1207</v>
      </c>
      <c r="B644" s="128"/>
      <c r="C644" s="10"/>
      <c r="D644" s="129" t="s">
        <v>1208</v>
      </c>
      <c r="E644" s="12">
        <v>1</v>
      </c>
      <c r="F644" s="12">
        <v>10</v>
      </c>
      <c r="G644" s="12">
        <v>23</v>
      </c>
      <c r="H644" s="12">
        <v>29</v>
      </c>
      <c r="I644" s="12">
        <v>23</v>
      </c>
    </row>
    <row r="645" spans="1:9" x14ac:dyDescent="0.25">
      <c r="A645" s="119" t="s">
        <v>1209</v>
      </c>
      <c r="B645" s="128"/>
      <c r="C645" s="10"/>
      <c r="D645" s="129" t="s">
        <v>1210</v>
      </c>
      <c r="E645" s="12">
        <v>55</v>
      </c>
      <c r="F645" s="12">
        <v>78</v>
      </c>
      <c r="G645" s="12">
        <v>77</v>
      </c>
      <c r="H645" s="12">
        <v>62</v>
      </c>
      <c r="I645" s="12">
        <v>54</v>
      </c>
    </row>
    <row r="646" spans="1:9" x14ac:dyDescent="0.25">
      <c r="A646" s="119" t="s">
        <v>1211</v>
      </c>
      <c r="B646" s="128"/>
      <c r="C646" s="10"/>
      <c r="D646" s="129" t="s">
        <v>517</v>
      </c>
      <c r="E646" s="12">
        <v>48</v>
      </c>
      <c r="F646" s="12">
        <v>40</v>
      </c>
      <c r="G646" s="12">
        <v>24</v>
      </c>
      <c r="H646" s="12">
        <v>23</v>
      </c>
      <c r="I646" s="12">
        <v>46</v>
      </c>
    </row>
    <row r="647" spans="1:9" x14ac:dyDescent="0.25">
      <c r="A647" s="118" t="s">
        <v>1212</v>
      </c>
      <c r="B647" s="125"/>
      <c r="C647" s="8" t="s">
        <v>1213</v>
      </c>
      <c r="D647" s="126"/>
      <c r="E647" s="9">
        <v>610</v>
      </c>
      <c r="F647" s="9">
        <v>709</v>
      </c>
      <c r="G647" s="9">
        <v>632</v>
      </c>
      <c r="H647" s="9">
        <f>SUM(H648:H651)</f>
        <v>682</v>
      </c>
      <c r="I647" s="9">
        <f>SUM(I648:I651)</f>
        <v>757</v>
      </c>
    </row>
    <row r="648" spans="1:9" x14ac:dyDescent="0.25">
      <c r="A648" s="119" t="s">
        <v>1214</v>
      </c>
      <c r="B648" s="128"/>
      <c r="C648" s="10"/>
      <c r="D648" s="129" t="s">
        <v>1213</v>
      </c>
      <c r="E648" s="12">
        <v>563</v>
      </c>
      <c r="F648" s="12">
        <v>639</v>
      </c>
      <c r="G648" s="12">
        <v>581</v>
      </c>
      <c r="H648" s="12">
        <v>616</v>
      </c>
      <c r="I648" s="12">
        <v>715</v>
      </c>
    </row>
    <row r="649" spans="1:9" x14ac:dyDescent="0.25">
      <c r="A649" s="119" t="s">
        <v>1215</v>
      </c>
      <c r="B649" s="128"/>
      <c r="C649" s="10"/>
      <c r="D649" s="129" t="s">
        <v>1216</v>
      </c>
      <c r="E649" s="12">
        <v>32</v>
      </c>
      <c r="F649" s="12">
        <v>43</v>
      </c>
      <c r="G649" s="12">
        <v>32</v>
      </c>
      <c r="H649" s="12">
        <v>19</v>
      </c>
      <c r="I649" s="12">
        <v>7</v>
      </c>
    </row>
    <row r="650" spans="1:9" x14ac:dyDescent="0.25">
      <c r="A650" s="119" t="s">
        <v>1217</v>
      </c>
      <c r="B650" s="128"/>
      <c r="C650" s="10"/>
      <c r="D650" s="129" t="s">
        <v>1218</v>
      </c>
      <c r="E650" s="12">
        <v>0</v>
      </c>
      <c r="F650" s="12">
        <v>0</v>
      </c>
      <c r="G650" s="12">
        <v>0</v>
      </c>
      <c r="H650" s="12">
        <v>5</v>
      </c>
      <c r="I650" s="12">
        <v>13</v>
      </c>
    </row>
    <row r="651" spans="1:9" x14ac:dyDescent="0.25">
      <c r="A651" s="119" t="s">
        <v>1219</v>
      </c>
      <c r="B651" s="128"/>
      <c r="C651" s="10"/>
      <c r="D651" s="129" t="s">
        <v>1220</v>
      </c>
      <c r="E651" s="12">
        <v>15</v>
      </c>
      <c r="F651" s="12">
        <v>27</v>
      </c>
      <c r="G651" s="12">
        <v>19</v>
      </c>
      <c r="H651" s="12">
        <v>42</v>
      </c>
      <c r="I651" s="12">
        <v>22</v>
      </c>
    </row>
    <row r="652" spans="1:9" x14ac:dyDescent="0.25">
      <c r="A652" s="118" t="s">
        <v>1221</v>
      </c>
      <c r="B652" s="125"/>
      <c r="C652" s="8" t="s">
        <v>1222</v>
      </c>
      <c r="D652" s="126"/>
      <c r="E652" s="9">
        <v>448</v>
      </c>
      <c r="F652" s="9">
        <v>416</v>
      </c>
      <c r="G652" s="9">
        <v>571</v>
      </c>
      <c r="H652" s="9">
        <f>SUM(H653:H664)</f>
        <v>611</v>
      </c>
      <c r="I652" s="9">
        <f>SUM(I653:I664)</f>
        <v>739</v>
      </c>
    </row>
    <row r="653" spans="1:9" x14ac:dyDescent="0.25">
      <c r="A653" s="119" t="s">
        <v>1223</v>
      </c>
      <c r="B653" s="128"/>
      <c r="C653" s="10"/>
      <c r="D653" s="129" t="s">
        <v>1222</v>
      </c>
      <c r="E653" s="12">
        <v>377</v>
      </c>
      <c r="F653" s="12">
        <v>342</v>
      </c>
      <c r="G653" s="12">
        <v>482</v>
      </c>
      <c r="H653" s="12">
        <v>553</v>
      </c>
      <c r="I653" s="12">
        <v>594</v>
      </c>
    </row>
    <row r="654" spans="1:9" x14ac:dyDescent="0.25">
      <c r="A654" s="119" t="s">
        <v>1224</v>
      </c>
      <c r="B654" s="128"/>
      <c r="C654" s="10"/>
      <c r="D654" s="129" t="s">
        <v>1225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</row>
    <row r="655" spans="1:9" x14ac:dyDescent="0.25">
      <c r="A655" s="119" t="s">
        <v>1226</v>
      </c>
      <c r="B655" s="128"/>
      <c r="C655" s="10"/>
      <c r="D655" s="129" t="s">
        <v>1227</v>
      </c>
      <c r="E655" s="12">
        <v>0</v>
      </c>
      <c r="F655" s="12">
        <v>0</v>
      </c>
      <c r="G655" s="12">
        <v>0</v>
      </c>
      <c r="H655" s="12">
        <v>8</v>
      </c>
      <c r="I655" s="12">
        <v>13</v>
      </c>
    </row>
    <row r="656" spans="1:9" x14ac:dyDescent="0.25">
      <c r="A656" s="121" t="s">
        <v>1228</v>
      </c>
      <c r="B656" s="135"/>
      <c r="C656" s="16"/>
      <c r="D656" s="136" t="s">
        <v>1229</v>
      </c>
      <c r="E656" s="12">
        <v>21</v>
      </c>
      <c r="F656" s="12">
        <v>16</v>
      </c>
      <c r="G656" s="12">
        <v>14</v>
      </c>
      <c r="H656" s="12">
        <v>34</v>
      </c>
      <c r="I656" s="12">
        <v>55</v>
      </c>
    </row>
    <row r="657" spans="1:9" x14ac:dyDescent="0.25">
      <c r="A657" s="119" t="s">
        <v>1230</v>
      </c>
      <c r="B657" s="128"/>
      <c r="C657" s="10"/>
      <c r="D657" s="129" t="s">
        <v>1231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</row>
    <row r="658" spans="1:9" x14ac:dyDescent="0.25">
      <c r="A658" s="119" t="s">
        <v>1232</v>
      </c>
      <c r="B658" s="128"/>
      <c r="C658" s="10"/>
      <c r="D658" s="129" t="s">
        <v>1233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</row>
    <row r="659" spans="1:9" x14ac:dyDescent="0.25">
      <c r="A659" s="119" t="s">
        <v>1234</v>
      </c>
      <c r="B659" s="128"/>
      <c r="C659" s="10"/>
      <c r="D659" s="129" t="s">
        <v>1235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</row>
    <row r="660" spans="1:9" x14ac:dyDescent="0.25">
      <c r="A660" s="119" t="s">
        <v>1236</v>
      </c>
      <c r="B660" s="128"/>
      <c r="C660" s="10"/>
      <c r="D660" s="129" t="s">
        <v>1237</v>
      </c>
      <c r="E660" s="12">
        <v>13</v>
      </c>
      <c r="F660" s="12">
        <v>19</v>
      </c>
      <c r="G660" s="12">
        <v>13</v>
      </c>
      <c r="H660" s="12">
        <v>16</v>
      </c>
      <c r="I660" s="12">
        <v>13</v>
      </c>
    </row>
    <row r="661" spans="1:9" x14ac:dyDescent="0.25">
      <c r="A661" s="119" t="s">
        <v>1238</v>
      </c>
      <c r="B661" s="128"/>
      <c r="C661" s="10"/>
      <c r="D661" s="129" t="s">
        <v>1239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</row>
    <row r="662" spans="1:9" x14ac:dyDescent="0.25">
      <c r="A662" s="119" t="s">
        <v>1240</v>
      </c>
      <c r="B662" s="128"/>
      <c r="C662" s="10"/>
      <c r="D662" s="129" t="s">
        <v>1124</v>
      </c>
      <c r="E662" s="12">
        <v>37</v>
      </c>
      <c r="F662" s="12">
        <v>39</v>
      </c>
      <c r="G662" s="12">
        <v>62</v>
      </c>
      <c r="H662" s="12">
        <v>0</v>
      </c>
      <c r="I662" s="12">
        <v>64</v>
      </c>
    </row>
    <row r="663" spans="1:9" x14ac:dyDescent="0.25">
      <c r="A663" s="119" t="s">
        <v>1241</v>
      </c>
      <c r="B663" s="128"/>
      <c r="C663" s="10"/>
      <c r="D663" s="129" t="s">
        <v>1242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</row>
    <row r="664" spans="1:9" x14ac:dyDescent="0.25">
      <c r="A664" s="119" t="s">
        <v>1243</v>
      </c>
      <c r="B664" s="128"/>
      <c r="C664" s="10"/>
      <c r="D664" s="129" t="s">
        <v>1244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</row>
    <row r="665" spans="1:9" x14ac:dyDescent="0.25">
      <c r="A665" s="118" t="s">
        <v>1245</v>
      </c>
      <c r="B665" s="125"/>
      <c r="C665" s="8" t="s">
        <v>1246</v>
      </c>
      <c r="D665" s="126"/>
      <c r="E665" s="9">
        <v>566</v>
      </c>
      <c r="F665" s="9">
        <v>568</v>
      </c>
      <c r="G665" s="9">
        <v>789</v>
      </c>
      <c r="H665" s="9">
        <f>SUM(H666:H684)</f>
        <v>748</v>
      </c>
      <c r="I665" s="9">
        <f>SUM(I666:I684)</f>
        <v>842</v>
      </c>
    </row>
    <row r="666" spans="1:9" x14ac:dyDescent="0.25">
      <c r="A666" s="119" t="s">
        <v>1247</v>
      </c>
      <c r="B666" s="128"/>
      <c r="C666" s="10"/>
      <c r="D666" s="129" t="s">
        <v>1246</v>
      </c>
      <c r="E666" s="12">
        <v>490</v>
      </c>
      <c r="F666" s="12">
        <v>397</v>
      </c>
      <c r="G666" s="12">
        <v>552</v>
      </c>
      <c r="H666" s="12">
        <v>532</v>
      </c>
      <c r="I666" s="12">
        <v>602</v>
      </c>
    </row>
    <row r="667" spans="1:9" x14ac:dyDescent="0.25">
      <c r="A667" s="119" t="s">
        <v>1248</v>
      </c>
      <c r="B667" s="128"/>
      <c r="C667" s="10"/>
      <c r="D667" s="129" t="s">
        <v>1249</v>
      </c>
      <c r="E667" s="12">
        <v>0</v>
      </c>
      <c r="F667" s="12">
        <v>6</v>
      </c>
      <c r="G667" s="12">
        <v>7</v>
      </c>
      <c r="H667" s="12">
        <v>4</v>
      </c>
      <c r="I667" s="12">
        <v>7</v>
      </c>
    </row>
    <row r="668" spans="1:9" x14ac:dyDescent="0.25">
      <c r="A668" s="119" t="s">
        <v>1250</v>
      </c>
      <c r="B668" s="128"/>
      <c r="C668" s="10"/>
      <c r="D668" s="129" t="s">
        <v>1251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</row>
    <row r="669" spans="1:9" x14ac:dyDescent="0.25">
      <c r="A669" s="119" t="s">
        <v>1252</v>
      </c>
      <c r="B669" s="128"/>
      <c r="C669" s="10"/>
      <c r="D669" s="129" t="s">
        <v>1253</v>
      </c>
      <c r="E669" s="12">
        <v>0</v>
      </c>
      <c r="F669" s="12">
        <v>0</v>
      </c>
      <c r="G669" s="12">
        <v>0</v>
      </c>
      <c r="H669" s="12">
        <v>0</v>
      </c>
      <c r="I669" s="12">
        <v>0</v>
      </c>
    </row>
    <row r="670" spans="1:9" x14ac:dyDescent="0.25">
      <c r="A670" s="119" t="s">
        <v>1254</v>
      </c>
      <c r="B670" s="128"/>
      <c r="C670" s="10"/>
      <c r="D670" s="129" t="s">
        <v>1255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</row>
    <row r="671" spans="1:9" x14ac:dyDescent="0.25">
      <c r="A671" s="119" t="s">
        <v>1256</v>
      </c>
      <c r="B671" s="128"/>
      <c r="C671" s="10"/>
      <c r="D671" s="129" t="s">
        <v>1257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</row>
    <row r="672" spans="1:9" x14ac:dyDescent="0.25">
      <c r="A672" s="119" t="s">
        <v>1258</v>
      </c>
      <c r="B672" s="128"/>
      <c r="C672" s="10"/>
      <c r="D672" s="129" t="s">
        <v>191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</row>
    <row r="673" spans="1:9" x14ac:dyDescent="0.25">
      <c r="A673" s="119" t="s">
        <v>1259</v>
      </c>
      <c r="B673" s="128"/>
      <c r="C673" s="10"/>
      <c r="D673" s="129" t="s">
        <v>1260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</row>
    <row r="674" spans="1:9" x14ac:dyDescent="0.25">
      <c r="A674" s="119" t="s">
        <v>1261</v>
      </c>
      <c r="B674" s="128"/>
      <c r="C674" s="10"/>
      <c r="D674" s="129" t="s">
        <v>1262</v>
      </c>
      <c r="E674" s="12">
        <v>25</v>
      </c>
      <c r="F674" s="12">
        <v>21</v>
      </c>
      <c r="G674" s="12">
        <v>49</v>
      </c>
      <c r="H674" s="12">
        <v>28</v>
      </c>
      <c r="I674" s="12">
        <v>36</v>
      </c>
    </row>
    <row r="675" spans="1:9" x14ac:dyDescent="0.25">
      <c r="A675" s="119" t="s">
        <v>1263</v>
      </c>
      <c r="B675" s="128"/>
      <c r="C675" s="10"/>
      <c r="D675" s="129" t="s">
        <v>1264</v>
      </c>
      <c r="E675" s="12">
        <v>0</v>
      </c>
      <c r="F675" s="12">
        <v>2</v>
      </c>
      <c r="G675" s="12">
        <v>7</v>
      </c>
      <c r="H675" s="12">
        <v>0</v>
      </c>
      <c r="I675" s="12">
        <v>0</v>
      </c>
    </row>
    <row r="676" spans="1:9" x14ac:dyDescent="0.25">
      <c r="A676" s="119" t="s">
        <v>1265</v>
      </c>
      <c r="B676" s="128"/>
      <c r="C676" s="10"/>
      <c r="D676" s="129" t="s">
        <v>401</v>
      </c>
      <c r="E676" s="12">
        <v>31</v>
      </c>
      <c r="F676" s="12">
        <v>35</v>
      </c>
      <c r="G676" s="12">
        <v>34</v>
      </c>
      <c r="H676" s="12">
        <v>44</v>
      </c>
      <c r="I676" s="12">
        <v>38</v>
      </c>
    </row>
    <row r="677" spans="1:9" x14ac:dyDescent="0.25">
      <c r="A677" s="119" t="s">
        <v>1266</v>
      </c>
      <c r="B677" s="128"/>
      <c r="C677" s="10"/>
      <c r="D677" s="129" t="s">
        <v>1267</v>
      </c>
      <c r="E677" s="12">
        <v>0</v>
      </c>
      <c r="F677" s="12">
        <v>11</v>
      </c>
      <c r="G677" s="12">
        <v>10</v>
      </c>
      <c r="H677" s="12">
        <v>4</v>
      </c>
      <c r="I677" s="12">
        <v>6</v>
      </c>
    </row>
    <row r="678" spans="1:9" x14ac:dyDescent="0.25">
      <c r="A678" s="119" t="s">
        <v>1268</v>
      </c>
      <c r="B678" s="128"/>
      <c r="C678" s="10"/>
      <c r="D678" s="129" t="s">
        <v>1269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</row>
    <row r="679" spans="1:9" x14ac:dyDescent="0.25">
      <c r="A679" s="119" t="s">
        <v>1270</v>
      </c>
      <c r="B679" s="128"/>
      <c r="C679" s="10"/>
      <c r="D679" s="129" t="s">
        <v>1271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</row>
    <row r="680" spans="1:9" x14ac:dyDescent="0.25">
      <c r="A680" s="119" t="s">
        <v>1272</v>
      </c>
      <c r="B680" s="128"/>
      <c r="C680" s="10"/>
      <c r="D680" s="129" t="s">
        <v>1273</v>
      </c>
      <c r="E680" s="12">
        <v>4</v>
      </c>
      <c r="F680" s="12">
        <v>45</v>
      </c>
      <c r="G680" s="12">
        <v>52</v>
      </c>
      <c r="H680" s="12">
        <v>89</v>
      </c>
      <c r="I680" s="12">
        <v>84</v>
      </c>
    </row>
    <row r="681" spans="1:9" x14ac:dyDescent="0.25">
      <c r="A681" s="119" t="s">
        <v>1274</v>
      </c>
      <c r="B681" s="128"/>
      <c r="C681" s="10"/>
      <c r="D681" s="129" t="s">
        <v>1275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</row>
    <row r="682" spans="1:9" x14ac:dyDescent="0.25">
      <c r="A682" s="119" t="s">
        <v>1276</v>
      </c>
      <c r="B682" s="128"/>
      <c r="C682" s="10"/>
      <c r="D682" s="129" t="s">
        <v>1277</v>
      </c>
      <c r="E682" s="12">
        <v>16</v>
      </c>
      <c r="F682" s="12">
        <v>51</v>
      </c>
      <c r="G682" s="12">
        <v>78</v>
      </c>
      <c r="H682" s="12">
        <v>47</v>
      </c>
      <c r="I682" s="12">
        <v>69</v>
      </c>
    </row>
    <row r="683" spans="1:9" x14ac:dyDescent="0.25">
      <c r="A683" s="119" t="s">
        <v>1278</v>
      </c>
      <c r="B683" s="128"/>
      <c r="C683" s="10"/>
      <c r="D683" s="129" t="s">
        <v>1279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</row>
    <row r="684" spans="1:9" x14ac:dyDescent="0.25">
      <c r="A684" s="119" t="s">
        <v>1280</v>
      </c>
      <c r="B684" s="128"/>
      <c r="C684" s="10"/>
      <c r="D684" s="129" t="s">
        <v>1281</v>
      </c>
      <c r="E684" s="12">
        <v>0</v>
      </c>
      <c r="F684" s="12">
        <v>0</v>
      </c>
      <c r="G684" s="12">
        <v>0</v>
      </c>
      <c r="H684" s="12">
        <v>0</v>
      </c>
      <c r="I684" s="12">
        <v>0</v>
      </c>
    </row>
    <row r="685" spans="1:9" x14ac:dyDescent="0.25">
      <c r="A685" s="118" t="s">
        <v>1282</v>
      </c>
      <c r="B685" s="125"/>
      <c r="C685" s="8" t="s">
        <v>1283</v>
      </c>
      <c r="D685" s="126"/>
      <c r="E685" s="9">
        <v>160</v>
      </c>
      <c r="F685" s="9">
        <v>227</v>
      </c>
      <c r="G685" s="9">
        <v>244</v>
      </c>
      <c r="H685" s="9">
        <f>SUM(H686:H693)</f>
        <v>210</v>
      </c>
      <c r="I685" s="9">
        <f>SUM(I686:I693)</f>
        <v>173</v>
      </c>
    </row>
    <row r="686" spans="1:9" x14ac:dyDescent="0.25">
      <c r="A686" s="119" t="s">
        <v>1284</v>
      </c>
      <c r="B686" s="128"/>
      <c r="C686" s="10"/>
      <c r="D686" s="129" t="s">
        <v>1283</v>
      </c>
      <c r="E686" s="12">
        <v>68</v>
      </c>
      <c r="F686" s="12">
        <v>81</v>
      </c>
      <c r="G686" s="12">
        <v>89</v>
      </c>
      <c r="H686" s="12">
        <v>61</v>
      </c>
      <c r="I686" s="12">
        <v>62</v>
      </c>
    </row>
    <row r="687" spans="1:9" x14ac:dyDescent="0.25">
      <c r="A687" s="119" t="s">
        <v>1285</v>
      </c>
      <c r="B687" s="128"/>
      <c r="C687" s="10"/>
      <c r="D687" s="129" t="s">
        <v>1286</v>
      </c>
      <c r="E687" s="12">
        <v>36</v>
      </c>
      <c r="F687" s="12">
        <v>68</v>
      </c>
      <c r="G687" s="12">
        <v>46</v>
      </c>
      <c r="H687" s="12">
        <v>33</v>
      </c>
      <c r="I687" s="12">
        <v>22</v>
      </c>
    </row>
    <row r="688" spans="1:9" x14ac:dyDescent="0.25">
      <c r="A688" s="119" t="s">
        <v>1287</v>
      </c>
      <c r="B688" s="128"/>
      <c r="C688" s="10"/>
      <c r="D688" s="129" t="s">
        <v>1288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</row>
    <row r="689" spans="1:9" x14ac:dyDescent="0.25">
      <c r="A689" s="119" t="s">
        <v>1289</v>
      </c>
      <c r="B689" s="128"/>
      <c r="C689" s="10"/>
      <c r="D689" s="129" t="s">
        <v>1290</v>
      </c>
      <c r="E689" s="12">
        <v>0</v>
      </c>
      <c r="F689" s="12">
        <v>2</v>
      </c>
      <c r="G689" s="12">
        <v>0</v>
      </c>
      <c r="H689" s="12">
        <v>0</v>
      </c>
      <c r="I689" s="12">
        <v>0</v>
      </c>
    </row>
    <row r="690" spans="1:9" x14ac:dyDescent="0.25">
      <c r="A690" s="119" t="s">
        <v>1291</v>
      </c>
      <c r="B690" s="128"/>
      <c r="C690" s="10"/>
      <c r="D690" s="129" t="s">
        <v>1292</v>
      </c>
      <c r="E690" s="12">
        <v>0</v>
      </c>
      <c r="F690" s="12">
        <v>0</v>
      </c>
      <c r="G690" s="12">
        <v>1</v>
      </c>
      <c r="H690" s="12">
        <v>0</v>
      </c>
      <c r="I690" s="12">
        <v>2</v>
      </c>
    </row>
    <row r="691" spans="1:9" x14ac:dyDescent="0.25">
      <c r="A691" s="119" t="s">
        <v>1293</v>
      </c>
      <c r="B691" s="128"/>
      <c r="C691" s="10"/>
      <c r="D691" s="129" t="s">
        <v>1294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</row>
    <row r="692" spans="1:9" x14ac:dyDescent="0.25">
      <c r="A692" s="119" t="s">
        <v>1295</v>
      </c>
      <c r="B692" s="128"/>
      <c r="C692" s="10"/>
      <c r="D692" s="129" t="s">
        <v>1296</v>
      </c>
      <c r="E692" s="12">
        <v>10</v>
      </c>
      <c r="F692" s="12">
        <v>18</v>
      </c>
      <c r="G692" s="12">
        <v>32</v>
      </c>
      <c r="H692" s="12">
        <v>51</v>
      </c>
      <c r="I692" s="12">
        <v>29</v>
      </c>
    </row>
    <row r="693" spans="1:9" x14ac:dyDescent="0.25">
      <c r="A693" s="119" t="s">
        <v>1297</v>
      </c>
      <c r="B693" s="128"/>
      <c r="C693" s="10"/>
      <c r="D693" s="129" t="s">
        <v>1298</v>
      </c>
      <c r="E693" s="12">
        <v>46</v>
      </c>
      <c r="F693" s="12">
        <v>58</v>
      </c>
      <c r="G693" s="12">
        <v>76</v>
      </c>
      <c r="H693" s="12">
        <v>65</v>
      </c>
      <c r="I693" s="12">
        <v>58</v>
      </c>
    </row>
    <row r="694" spans="1:9" x14ac:dyDescent="0.25">
      <c r="A694" s="118" t="s">
        <v>1299</v>
      </c>
      <c r="B694" s="125"/>
      <c r="C694" s="8" t="s">
        <v>1300</v>
      </c>
      <c r="D694" s="126"/>
      <c r="E694" s="9">
        <v>590</v>
      </c>
      <c r="F694" s="9">
        <v>445</v>
      </c>
      <c r="G694" s="9">
        <v>580</v>
      </c>
      <c r="H694" s="9">
        <f>SUM(H695:H709)</f>
        <v>739</v>
      </c>
      <c r="I694" s="9">
        <f>SUM(I695:I709)</f>
        <v>860</v>
      </c>
    </row>
    <row r="695" spans="1:9" x14ac:dyDescent="0.25">
      <c r="A695" s="119" t="s">
        <v>1301</v>
      </c>
      <c r="B695" s="128"/>
      <c r="C695" s="10"/>
      <c r="D695" s="129" t="s">
        <v>1300</v>
      </c>
      <c r="E695" s="12">
        <v>575</v>
      </c>
      <c r="F695" s="12">
        <v>423</v>
      </c>
      <c r="G695" s="12">
        <v>524</v>
      </c>
      <c r="H695" s="12">
        <v>567</v>
      </c>
      <c r="I695" s="12">
        <v>649</v>
      </c>
    </row>
    <row r="696" spans="1:9" x14ac:dyDescent="0.25">
      <c r="A696" s="119" t="s">
        <v>1302</v>
      </c>
      <c r="B696" s="128"/>
      <c r="C696" s="10"/>
      <c r="D696" s="129" t="s">
        <v>1303</v>
      </c>
      <c r="E696" s="12">
        <v>0</v>
      </c>
      <c r="F696" s="12">
        <v>0</v>
      </c>
      <c r="G696" s="12">
        <v>1</v>
      </c>
      <c r="H696" s="12">
        <v>43</v>
      </c>
      <c r="I696" s="12">
        <v>45</v>
      </c>
    </row>
    <row r="697" spans="1:9" x14ac:dyDescent="0.25">
      <c r="A697" s="119" t="s">
        <v>1304</v>
      </c>
      <c r="B697" s="128"/>
      <c r="C697" s="10"/>
      <c r="D697" s="129" t="s">
        <v>1305</v>
      </c>
      <c r="E697" s="12">
        <v>11</v>
      </c>
      <c r="F697" s="12">
        <v>15</v>
      </c>
      <c r="G697" s="12">
        <v>19</v>
      </c>
      <c r="H697" s="12">
        <v>29</v>
      </c>
      <c r="I697" s="12">
        <v>20</v>
      </c>
    </row>
    <row r="698" spans="1:9" x14ac:dyDescent="0.25">
      <c r="A698" s="119" t="s">
        <v>1306</v>
      </c>
      <c r="B698" s="128"/>
      <c r="C698" s="10"/>
      <c r="D698" s="129" t="s">
        <v>1307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</row>
    <row r="699" spans="1:9" x14ac:dyDescent="0.25">
      <c r="A699" s="119" t="s">
        <v>1308</v>
      </c>
      <c r="B699" s="128"/>
      <c r="C699" s="10"/>
      <c r="D699" s="129" t="s">
        <v>1309</v>
      </c>
      <c r="E699" s="12">
        <v>0</v>
      </c>
      <c r="F699" s="12">
        <v>0</v>
      </c>
      <c r="G699" s="12">
        <v>0</v>
      </c>
      <c r="H699" s="12">
        <v>0</v>
      </c>
      <c r="I699" s="12">
        <v>7</v>
      </c>
    </row>
    <row r="700" spans="1:9" x14ac:dyDescent="0.25">
      <c r="A700" s="119" t="s">
        <v>1310</v>
      </c>
      <c r="B700" s="128"/>
      <c r="C700" s="10"/>
      <c r="D700" s="129" t="s">
        <v>1311</v>
      </c>
      <c r="E700" s="12">
        <v>0</v>
      </c>
      <c r="F700" s="12">
        <v>0</v>
      </c>
      <c r="G700" s="12">
        <v>16</v>
      </c>
      <c r="H700" s="12">
        <v>0</v>
      </c>
      <c r="I700" s="12">
        <v>0</v>
      </c>
    </row>
    <row r="701" spans="1:9" x14ac:dyDescent="0.25">
      <c r="A701" s="119" t="s">
        <v>1312</v>
      </c>
      <c r="B701" s="128"/>
      <c r="C701" s="10"/>
      <c r="D701" s="129" t="s">
        <v>1313</v>
      </c>
      <c r="E701" s="12">
        <v>0</v>
      </c>
      <c r="F701" s="12">
        <v>0</v>
      </c>
      <c r="G701" s="12">
        <v>15</v>
      </c>
      <c r="H701" s="12">
        <v>42</v>
      </c>
      <c r="I701" s="12">
        <v>41</v>
      </c>
    </row>
    <row r="702" spans="1:9" x14ac:dyDescent="0.25">
      <c r="A702" s="119" t="s">
        <v>1314</v>
      </c>
      <c r="B702" s="128"/>
      <c r="C702" s="10"/>
      <c r="D702" s="129" t="s">
        <v>1315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</row>
    <row r="703" spans="1:9" x14ac:dyDescent="0.25">
      <c r="A703" s="119" t="s">
        <v>1316</v>
      </c>
      <c r="B703" s="128"/>
      <c r="C703" s="10"/>
      <c r="D703" s="129" t="s">
        <v>1317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</row>
    <row r="704" spans="1:9" x14ac:dyDescent="0.25">
      <c r="A704" s="119" t="s">
        <v>1318</v>
      </c>
      <c r="B704" s="128"/>
      <c r="C704" s="10"/>
      <c r="D704" s="129" t="s">
        <v>1319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</row>
    <row r="705" spans="1:9" x14ac:dyDescent="0.25">
      <c r="A705" s="119" t="s">
        <v>1320</v>
      </c>
      <c r="B705" s="128"/>
      <c r="C705" s="10"/>
      <c r="D705" s="129" t="s">
        <v>385</v>
      </c>
      <c r="E705" s="12">
        <v>4</v>
      </c>
      <c r="F705" s="12">
        <v>7</v>
      </c>
      <c r="G705" s="12">
        <v>4</v>
      </c>
      <c r="H705" s="12">
        <v>9</v>
      </c>
      <c r="I705" s="12">
        <v>8</v>
      </c>
    </row>
    <row r="706" spans="1:9" x14ac:dyDescent="0.25">
      <c r="A706" s="119" t="s">
        <v>1321</v>
      </c>
      <c r="B706" s="128"/>
      <c r="C706" s="10"/>
      <c r="D706" s="129" t="s">
        <v>1322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</row>
    <row r="707" spans="1:9" x14ac:dyDescent="0.25">
      <c r="A707" s="119" t="s">
        <v>1323</v>
      </c>
      <c r="B707" s="128"/>
      <c r="C707" s="10"/>
      <c r="D707" s="129" t="s">
        <v>138</v>
      </c>
      <c r="E707" s="12">
        <v>0</v>
      </c>
      <c r="F707" s="12">
        <v>0</v>
      </c>
      <c r="G707" s="12">
        <v>0</v>
      </c>
      <c r="H707" s="12">
        <v>0</v>
      </c>
      <c r="I707" s="12">
        <v>2</v>
      </c>
    </row>
    <row r="708" spans="1:9" x14ac:dyDescent="0.25">
      <c r="A708" s="119" t="s">
        <v>1324</v>
      </c>
      <c r="B708" s="128"/>
      <c r="C708" s="10"/>
      <c r="D708" s="129" t="s">
        <v>1325</v>
      </c>
      <c r="E708" s="12">
        <v>0</v>
      </c>
      <c r="F708" s="12">
        <v>0</v>
      </c>
      <c r="G708" s="12">
        <v>1</v>
      </c>
      <c r="H708" s="12">
        <v>49</v>
      </c>
      <c r="I708" s="12">
        <v>83</v>
      </c>
    </row>
    <row r="709" spans="1:9" x14ac:dyDescent="0.25">
      <c r="A709" s="119" t="s">
        <v>1326</v>
      </c>
      <c r="B709" s="128"/>
      <c r="C709" s="10"/>
      <c r="D709" s="129" t="s">
        <v>1327</v>
      </c>
      <c r="E709" s="12">
        <v>0</v>
      </c>
      <c r="F709" s="12">
        <v>0</v>
      </c>
      <c r="G709" s="12">
        <v>0</v>
      </c>
      <c r="H709" s="12">
        <v>0</v>
      </c>
      <c r="I709" s="12">
        <v>5</v>
      </c>
    </row>
    <row r="710" spans="1:9" x14ac:dyDescent="0.25">
      <c r="A710" s="118" t="s">
        <v>1328</v>
      </c>
      <c r="B710" s="125"/>
      <c r="C710" s="8" t="s">
        <v>1329</v>
      </c>
      <c r="D710" s="126"/>
      <c r="E710" s="9">
        <v>555</v>
      </c>
      <c r="F710" s="9">
        <v>503</v>
      </c>
      <c r="G710" s="9">
        <v>634</v>
      </c>
      <c r="H710" s="9">
        <f>SUM(H711:H713)</f>
        <v>593</v>
      </c>
      <c r="I710" s="9">
        <f>SUM(I711:I713)</f>
        <v>543</v>
      </c>
    </row>
    <row r="711" spans="1:9" x14ac:dyDescent="0.25">
      <c r="A711" s="119" t="s">
        <v>1330</v>
      </c>
      <c r="B711" s="128"/>
      <c r="C711" s="10"/>
      <c r="D711" s="129" t="s">
        <v>1331</v>
      </c>
      <c r="E711" s="12">
        <v>459</v>
      </c>
      <c r="F711" s="12">
        <v>347</v>
      </c>
      <c r="G711" s="12">
        <v>506</v>
      </c>
      <c r="H711" s="12">
        <v>511</v>
      </c>
      <c r="I711" s="12">
        <v>464</v>
      </c>
    </row>
    <row r="712" spans="1:9" x14ac:dyDescent="0.25">
      <c r="A712" s="119" t="s">
        <v>1332</v>
      </c>
      <c r="B712" s="128"/>
      <c r="C712" s="10"/>
      <c r="D712" s="129" t="s">
        <v>1333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</row>
    <row r="713" spans="1:9" x14ac:dyDescent="0.25">
      <c r="A713" s="119" t="s">
        <v>1334</v>
      </c>
      <c r="B713" s="128"/>
      <c r="C713" s="10"/>
      <c r="D713" s="129" t="s">
        <v>1329</v>
      </c>
      <c r="E713" s="12">
        <v>96</v>
      </c>
      <c r="F713" s="12">
        <v>156</v>
      </c>
      <c r="G713" s="12">
        <v>128</v>
      </c>
      <c r="H713" s="12">
        <v>82</v>
      </c>
      <c r="I713" s="12">
        <v>79</v>
      </c>
    </row>
    <row r="714" spans="1:9" x14ac:dyDescent="0.25">
      <c r="A714" s="118" t="s">
        <v>1335</v>
      </c>
      <c r="B714" s="125"/>
      <c r="C714" s="8" t="s">
        <v>1336</v>
      </c>
      <c r="D714" s="126"/>
      <c r="E714" s="9">
        <v>2453</v>
      </c>
      <c r="F714" s="9">
        <v>2520</v>
      </c>
      <c r="G714" s="9">
        <v>3176</v>
      </c>
      <c r="H714" s="9">
        <f>SUM(H715:H726)</f>
        <v>6193</v>
      </c>
      <c r="I714" s="9">
        <f>SUM(I715:I726)</f>
        <v>4060</v>
      </c>
    </row>
    <row r="715" spans="1:9" x14ac:dyDescent="0.25">
      <c r="A715" s="119" t="s">
        <v>1337</v>
      </c>
      <c r="B715" s="128"/>
      <c r="C715" s="10"/>
      <c r="D715" s="129" t="s">
        <v>1336</v>
      </c>
      <c r="E715" s="12">
        <v>2087</v>
      </c>
      <c r="F715" s="12">
        <v>2252</v>
      </c>
      <c r="G715" s="12">
        <v>2750</v>
      </c>
      <c r="H715" s="12">
        <v>3159</v>
      </c>
      <c r="I715" s="12">
        <v>3506</v>
      </c>
    </row>
    <row r="716" spans="1:9" x14ac:dyDescent="0.25">
      <c r="A716" s="119" t="s">
        <v>1338</v>
      </c>
      <c r="B716" s="128"/>
      <c r="C716" s="10"/>
      <c r="D716" s="129" t="s">
        <v>1339</v>
      </c>
      <c r="E716" s="12">
        <v>213</v>
      </c>
      <c r="F716" s="12">
        <v>110</v>
      </c>
      <c r="G716" s="12">
        <v>258</v>
      </c>
      <c r="H716" s="12">
        <v>2811</v>
      </c>
      <c r="I716" s="12">
        <v>228</v>
      </c>
    </row>
    <row r="717" spans="1:9" x14ac:dyDescent="0.25">
      <c r="A717" s="119" t="s">
        <v>1340</v>
      </c>
      <c r="B717" s="128"/>
      <c r="C717" s="10"/>
      <c r="D717" s="129" t="s">
        <v>1341</v>
      </c>
      <c r="E717" s="12">
        <v>0</v>
      </c>
      <c r="F717" s="12">
        <v>1</v>
      </c>
      <c r="G717" s="12">
        <v>0</v>
      </c>
      <c r="H717" s="12">
        <v>1</v>
      </c>
      <c r="I717" s="12">
        <v>1</v>
      </c>
    </row>
    <row r="718" spans="1:9" x14ac:dyDescent="0.25">
      <c r="A718" s="119" t="s">
        <v>1342</v>
      </c>
      <c r="B718" s="128"/>
      <c r="C718" s="10"/>
      <c r="D718" s="129" t="s">
        <v>1343</v>
      </c>
      <c r="E718" s="12">
        <v>0</v>
      </c>
      <c r="F718" s="12">
        <v>0</v>
      </c>
      <c r="G718" s="12">
        <v>0</v>
      </c>
      <c r="H718" s="12">
        <v>0</v>
      </c>
      <c r="I718" s="12">
        <v>23</v>
      </c>
    </row>
    <row r="719" spans="1:9" x14ac:dyDescent="0.25">
      <c r="A719" s="119" t="s">
        <v>1344</v>
      </c>
      <c r="B719" s="128"/>
      <c r="C719" s="10"/>
      <c r="D719" s="129" t="s">
        <v>1345</v>
      </c>
      <c r="E719" s="12">
        <v>16</v>
      </c>
      <c r="F719" s="12">
        <v>24</v>
      </c>
      <c r="G719" s="12">
        <v>15</v>
      </c>
      <c r="H719" s="12">
        <v>31</v>
      </c>
      <c r="I719" s="12">
        <v>36</v>
      </c>
    </row>
    <row r="720" spans="1:9" x14ac:dyDescent="0.25">
      <c r="A720" s="119" t="s">
        <v>1346</v>
      </c>
      <c r="B720" s="128"/>
      <c r="C720" s="10"/>
      <c r="D720" s="129" t="s">
        <v>1347</v>
      </c>
      <c r="E720" s="12">
        <v>14</v>
      </c>
      <c r="F720" s="12">
        <v>11</v>
      </c>
      <c r="G720" s="12">
        <v>18</v>
      </c>
      <c r="H720" s="12">
        <v>14</v>
      </c>
      <c r="I720" s="12">
        <v>14</v>
      </c>
    </row>
    <row r="721" spans="1:9" x14ac:dyDescent="0.25">
      <c r="A721" s="119" t="s">
        <v>1348</v>
      </c>
      <c r="B721" s="128"/>
      <c r="C721" s="10"/>
      <c r="D721" s="129" t="s">
        <v>1349</v>
      </c>
      <c r="E721" s="12">
        <v>41</v>
      </c>
      <c r="F721" s="12">
        <v>33</v>
      </c>
      <c r="G721" s="12">
        <v>43</v>
      </c>
      <c r="H721" s="12">
        <v>68</v>
      </c>
      <c r="I721" s="12">
        <v>88</v>
      </c>
    </row>
    <row r="722" spans="1:9" x14ac:dyDescent="0.25">
      <c r="A722" s="119" t="s">
        <v>1350</v>
      </c>
      <c r="B722" s="128"/>
      <c r="C722" s="10"/>
      <c r="D722" s="129" t="s">
        <v>1351</v>
      </c>
      <c r="E722" s="12">
        <v>64</v>
      </c>
      <c r="F722" s="12">
        <v>71</v>
      </c>
      <c r="G722" s="12">
        <v>68</v>
      </c>
      <c r="H722" s="12">
        <v>93</v>
      </c>
      <c r="I722" s="12">
        <v>145</v>
      </c>
    </row>
    <row r="723" spans="1:9" x14ac:dyDescent="0.25">
      <c r="A723" s="119" t="s">
        <v>1352</v>
      </c>
      <c r="B723" s="128"/>
      <c r="C723" s="10"/>
      <c r="D723" s="129" t="s">
        <v>1353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</row>
    <row r="724" spans="1:9" x14ac:dyDescent="0.25">
      <c r="A724" s="119" t="s">
        <v>1354</v>
      </c>
      <c r="B724" s="128"/>
      <c r="C724" s="10"/>
      <c r="D724" s="129" t="s">
        <v>1355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</row>
    <row r="725" spans="1:9" x14ac:dyDescent="0.25">
      <c r="A725" s="119" t="s">
        <v>1356</v>
      </c>
      <c r="B725" s="128"/>
      <c r="C725" s="10"/>
      <c r="D725" s="129" t="s">
        <v>1357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</row>
    <row r="726" spans="1:9" x14ac:dyDescent="0.25">
      <c r="A726" s="119" t="s">
        <v>1358</v>
      </c>
      <c r="B726" s="128"/>
      <c r="C726" s="10"/>
      <c r="D726" s="129" t="s">
        <v>164</v>
      </c>
      <c r="E726" s="12">
        <v>18</v>
      </c>
      <c r="F726" s="12">
        <v>18</v>
      </c>
      <c r="G726" s="12">
        <v>24</v>
      </c>
      <c r="H726" s="12">
        <v>16</v>
      </c>
      <c r="I726" s="12">
        <v>19</v>
      </c>
    </row>
    <row r="727" spans="1:9" x14ac:dyDescent="0.25">
      <c r="A727" s="118" t="s">
        <v>1359</v>
      </c>
      <c r="B727" s="125"/>
      <c r="C727" s="8" t="s">
        <v>1360</v>
      </c>
      <c r="D727" s="126"/>
      <c r="E727" s="9">
        <v>401</v>
      </c>
      <c r="F727" s="9">
        <v>552</v>
      </c>
      <c r="G727" s="9">
        <v>644</v>
      </c>
      <c r="H727" s="9">
        <f>SUM(H728:H734)</f>
        <v>642</v>
      </c>
      <c r="I727" s="9">
        <f>SUM(I728:I734)</f>
        <v>471</v>
      </c>
    </row>
    <row r="728" spans="1:9" x14ac:dyDescent="0.25">
      <c r="A728" s="119" t="s">
        <v>1361</v>
      </c>
      <c r="B728" s="128"/>
      <c r="C728" s="10"/>
      <c r="D728" s="129" t="s">
        <v>1360</v>
      </c>
      <c r="E728" s="12">
        <v>305</v>
      </c>
      <c r="F728" s="12">
        <v>469</v>
      </c>
      <c r="G728" s="12">
        <v>509</v>
      </c>
      <c r="H728" s="12">
        <v>465</v>
      </c>
      <c r="I728" s="12">
        <v>339</v>
      </c>
    </row>
    <row r="729" spans="1:9" x14ac:dyDescent="0.25">
      <c r="A729" s="119" t="s">
        <v>1362</v>
      </c>
      <c r="B729" s="128"/>
      <c r="C729" s="10"/>
      <c r="D729" s="129" t="s">
        <v>1363</v>
      </c>
      <c r="E729" s="12">
        <v>64</v>
      </c>
      <c r="F729" s="12">
        <v>35</v>
      </c>
      <c r="G729" s="12">
        <v>68</v>
      </c>
      <c r="H729" s="12">
        <v>99</v>
      </c>
      <c r="I729" s="12">
        <v>49</v>
      </c>
    </row>
    <row r="730" spans="1:9" x14ac:dyDescent="0.25">
      <c r="A730" s="119" t="s">
        <v>1364</v>
      </c>
      <c r="B730" s="128"/>
      <c r="C730" s="10"/>
      <c r="D730" s="129" t="s">
        <v>1365</v>
      </c>
      <c r="E730" s="12">
        <v>0</v>
      </c>
      <c r="F730" s="12">
        <v>0</v>
      </c>
      <c r="G730" s="12">
        <v>0</v>
      </c>
      <c r="H730" s="12">
        <v>0</v>
      </c>
      <c r="I730" s="12">
        <v>1</v>
      </c>
    </row>
    <row r="731" spans="1:9" x14ac:dyDescent="0.25">
      <c r="A731" s="119" t="s">
        <v>1366</v>
      </c>
      <c r="B731" s="128"/>
      <c r="C731" s="10"/>
      <c r="D731" s="129" t="s">
        <v>1367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</row>
    <row r="732" spans="1:9" x14ac:dyDescent="0.25">
      <c r="A732" s="119" t="s">
        <v>1368</v>
      </c>
      <c r="B732" s="128"/>
      <c r="C732" s="10"/>
      <c r="D732" s="129" t="s">
        <v>1369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</row>
    <row r="733" spans="1:9" x14ac:dyDescent="0.25">
      <c r="A733" s="119" t="s">
        <v>1370</v>
      </c>
      <c r="B733" s="128"/>
      <c r="C733" s="10"/>
      <c r="D733" s="129" t="s">
        <v>1371</v>
      </c>
      <c r="E733" s="12">
        <v>32</v>
      </c>
      <c r="F733" s="12">
        <v>44</v>
      </c>
      <c r="G733" s="12">
        <v>54</v>
      </c>
      <c r="H733" s="12">
        <v>38</v>
      </c>
      <c r="I733" s="12">
        <v>43</v>
      </c>
    </row>
    <row r="734" spans="1:9" x14ac:dyDescent="0.25">
      <c r="A734" s="119" t="s">
        <v>1372</v>
      </c>
      <c r="B734" s="128"/>
      <c r="C734" s="10"/>
      <c r="D734" s="129" t="s">
        <v>1373</v>
      </c>
      <c r="E734" s="12">
        <v>0</v>
      </c>
      <c r="F734" s="12">
        <v>4</v>
      </c>
      <c r="G734" s="12">
        <v>13</v>
      </c>
      <c r="H734" s="12">
        <v>40</v>
      </c>
      <c r="I734" s="12">
        <v>39</v>
      </c>
    </row>
    <row r="735" spans="1:9" x14ac:dyDescent="0.25">
      <c r="A735" s="118" t="s">
        <v>1374</v>
      </c>
      <c r="B735" s="125"/>
      <c r="C735" s="8" t="s">
        <v>354</v>
      </c>
      <c r="D735" s="126"/>
      <c r="E735" s="9">
        <v>208</v>
      </c>
      <c r="F735" s="9">
        <v>219</v>
      </c>
      <c r="G735" s="9">
        <v>315</v>
      </c>
      <c r="H735" s="9">
        <f>SUM(H736:H742)</f>
        <v>353</v>
      </c>
      <c r="I735" s="9">
        <f>SUM(I736:I742)</f>
        <v>346</v>
      </c>
    </row>
    <row r="736" spans="1:9" x14ac:dyDescent="0.25">
      <c r="A736" s="119" t="s">
        <v>1375</v>
      </c>
      <c r="B736" s="128"/>
      <c r="C736" s="10"/>
      <c r="D736" s="129" t="s">
        <v>1376</v>
      </c>
      <c r="E736" s="12">
        <v>139</v>
      </c>
      <c r="F736" s="12">
        <v>150</v>
      </c>
      <c r="G736" s="12">
        <v>255</v>
      </c>
      <c r="H736" s="12">
        <v>260</v>
      </c>
      <c r="I736" s="12">
        <v>266</v>
      </c>
    </row>
    <row r="737" spans="1:9" x14ac:dyDescent="0.25">
      <c r="A737" s="119" t="s">
        <v>1377</v>
      </c>
      <c r="B737" s="128"/>
      <c r="C737" s="10"/>
      <c r="D737" s="129" t="s">
        <v>1378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</row>
    <row r="738" spans="1:9" x14ac:dyDescent="0.25">
      <c r="A738" s="119" t="s">
        <v>1379</v>
      </c>
      <c r="B738" s="128"/>
      <c r="C738" s="10"/>
      <c r="D738" s="129" t="s">
        <v>1380</v>
      </c>
      <c r="E738" s="12">
        <v>34</v>
      </c>
      <c r="F738" s="12">
        <v>34</v>
      </c>
      <c r="G738" s="12">
        <v>34</v>
      </c>
      <c r="H738" s="12">
        <v>50</v>
      </c>
      <c r="I738" s="12">
        <v>38</v>
      </c>
    </row>
    <row r="739" spans="1:9" x14ac:dyDescent="0.25">
      <c r="A739" s="119" t="s">
        <v>1381</v>
      </c>
      <c r="B739" s="128"/>
      <c r="C739" s="10"/>
      <c r="D739" s="129" t="s">
        <v>1382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</row>
    <row r="740" spans="1:9" x14ac:dyDescent="0.25">
      <c r="A740" s="119" t="s">
        <v>1383</v>
      </c>
      <c r="B740" s="128"/>
      <c r="C740" s="10"/>
      <c r="D740" s="129" t="s">
        <v>1384</v>
      </c>
      <c r="E740" s="12">
        <v>35</v>
      </c>
      <c r="F740" s="12">
        <v>34</v>
      </c>
      <c r="G740" s="12">
        <v>26</v>
      </c>
      <c r="H740" s="12">
        <v>43</v>
      </c>
      <c r="I740" s="12">
        <v>41</v>
      </c>
    </row>
    <row r="741" spans="1:9" x14ac:dyDescent="0.25">
      <c r="A741" s="119" t="s">
        <v>1385</v>
      </c>
      <c r="B741" s="128"/>
      <c r="C741" s="10"/>
      <c r="D741" s="129" t="s">
        <v>1386</v>
      </c>
      <c r="E741" s="12">
        <v>0</v>
      </c>
      <c r="F741" s="12">
        <v>0</v>
      </c>
      <c r="G741" s="12">
        <v>0</v>
      </c>
      <c r="H741" s="12">
        <v>0</v>
      </c>
      <c r="I741" s="12">
        <v>0</v>
      </c>
    </row>
    <row r="742" spans="1:9" x14ac:dyDescent="0.25">
      <c r="A742" s="119" t="s">
        <v>1387</v>
      </c>
      <c r="B742" s="128"/>
      <c r="C742" s="10"/>
      <c r="D742" s="129" t="s">
        <v>1388</v>
      </c>
      <c r="E742" s="12">
        <v>0</v>
      </c>
      <c r="F742" s="12">
        <v>1</v>
      </c>
      <c r="G742" s="12">
        <v>0</v>
      </c>
      <c r="H742" s="12">
        <v>0</v>
      </c>
      <c r="I742" s="12">
        <v>1</v>
      </c>
    </row>
    <row r="743" spans="1:9" x14ac:dyDescent="0.25">
      <c r="A743" s="118" t="s">
        <v>1389</v>
      </c>
      <c r="B743" s="125"/>
      <c r="C743" s="8" t="s">
        <v>1025</v>
      </c>
      <c r="D743" s="126"/>
      <c r="E743" s="9">
        <v>133</v>
      </c>
      <c r="F743" s="9">
        <v>138</v>
      </c>
      <c r="G743" s="9">
        <v>190</v>
      </c>
      <c r="H743" s="9">
        <f>SUM(H744:H756)</f>
        <v>1037</v>
      </c>
      <c r="I743" s="81">
        <f>SUM(I744:I756)</f>
        <v>320</v>
      </c>
    </row>
    <row r="744" spans="1:9" x14ac:dyDescent="0.25">
      <c r="A744" s="119" t="s">
        <v>1390</v>
      </c>
      <c r="B744" s="128"/>
      <c r="C744" s="10"/>
      <c r="D744" s="129" t="s">
        <v>1025</v>
      </c>
      <c r="E744" s="12">
        <v>70</v>
      </c>
      <c r="F744" s="12">
        <v>75</v>
      </c>
      <c r="G744" s="12">
        <v>101</v>
      </c>
      <c r="H744" s="12">
        <v>929</v>
      </c>
      <c r="I744" s="12">
        <v>182</v>
      </c>
    </row>
    <row r="745" spans="1:9" x14ac:dyDescent="0.25">
      <c r="A745" s="119" t="s">
        <v>1391</v>
      </c>
      <c r="B745" s="128"/>
      <c r="C745" s="10"/>
      <c r="D745" s="129" t="s">
        <v>1392</v>
      </c>
      <c r="E745" s="12">
        <v>20</v>
      </c>
      <c r="F745" s="12">
        <v>3</v>
      </c>
      <c r="G745" s="12">
        <v>3</v>
      </c>
      <c r="H745" s="12">
        <v>7</v>
      </c>
      <c r="I745" s="12">
        <v>8</v>
      </c>
    </row>
    <row r="746" spans="1:9" x14ac:dyDescent="0.25">
      <c r="A746" s="119" t="s">
        <v>1393</v>
      </c>
      <c r="B746" s="128"/>
      <c r="C746" s="10"/>
      <c r="D746" s="129" t="s">
        <v>1394</v>
      </c>
      <c r="E746" s="12">
        <v>6</v>
      </c>
      <c r="F746" s="12">
        <v>8</v>
      </c>
      <c r="G746" s="12">
        <v>4</v>
      </c>
      <c r="H746" s="12">
        <v>7</v>
      </c>
      <c r="I746" s="12">
        <v>6</v>
      </c>
    </row>
    <row r="747" spans="1:9" x14ac:dyDescent="0.25">
      <c r="A747" s="119" t="s">
        <v>1395</v>
      </c>
      <c r="B747" s="128"/>
      <c r="C747" s="10"/>
      <c r="D747" s="129" t="s">
        <v>1396</v>
      </c>
      <c r="E747" s="12">
        <v>12</v>
      </c>
      <c r="F747" s="12">
        <v>18</v>
      </c>
      <c r="G747" s="12">
        <v>20</v>
      </c>
      <c r="H747" s="12">
        <v>15</v>
      </c>
      <c r="I747" s="12">
        <v>10</v>
      </c>
    </row>
    <row r="748" spans="1:9" x14ac:dyDescent="0.25">
      <c r="A748" s="119" t="s">
        <v>1397</v>
      </c>
      <c r="B748" s="128"/>
      <c r="C748" s="10"/>
      <c r="D748" s="129" t="s">
        <v>1398</v>
      </c>
      <c r="E748" s="12">
        <v>6</v>
      </c>
      <c r="F748" s="12">
        <v>7</v>
      </c>
      <c r="G748" s="12">
        <v>14</v>
      </c>
      <c r="H748" s="12">
        <v>8</v>
      </c>
      <c r="I748" s="12">
        <v>13</v>
      </c>
    </row>
    <row r="749" spans="1:9" x14ac:dyDescent="0.25">
      <c r="A749" s="119" t="s">
        <v>1399</v>
      </c>
      <c r="B749" s="128"/>
      <c r="C749" s="10"/>
      <c r="D749" s="129" t="s">
        <v>1400</v>
      </c>
      <c r="E749" s="12">
        <v>0</v>
      </c>
      <c r="F749" s="12">
        <v>0</v>
      </c>
      <c r="G749" s="12">
        <v>0</v>
      </c>
      <c r="H749" s="12">
        <v>0</v>
      </c>
      <c r="I749" s="12">
        <v>18</v>
      </c>
    </row>
    <row r="750" spans="1:9" x14ac:dyDescent="0.25">
      <c r="A750" s="119" t="s">
        <v>1401</v>
      </c>
      <c r="B750" s="128"/>
      <c r="C750" s="10"/>
      <c r="D750" s="129" t="s">
        <v>1402</v>
      </c>
      <c r="E750" s="12">
        <v>0</v>
      </c>
      <c r="F750" s="12">
        <v>4</v>
      </c>
      <c r="G750" s="12">
        <v>7</v>
      </c>
      <c r="H750" s="12">
        <v>8</v>
      </c>
      <c r="I750" s="12">
        <v>9</v>
      </c>
    </row>
    <row r="751" spans="1:9" x14ac:dyDescent="0.25">
      <c r="A751" s="119" t="s">
        <v>1403</v>
      </c>
      <c r="B751" s="128"/>
      <c r="C751" s="10"/>
      <c r="D751" s="129" t="s">
        <v>1404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</row>
    <row r="752" spans="1:9" x14ac:dyDescent="0.25">
      <c r="A752" s="119" t="s">
        <v>1405</v>
      </c>
      <c r="B752" s="128"/>
      <c r="C752" s="10"/>
      <c r="D752" s="129" t="s">
        <v>1406</v>
      </c>
      <c r="E752" s="12">
        <v>19</v>
      </c>
      <c r="F752" s="12">
        <v>5</v>
      </c>
      <c r="G752" s="12">
        <v>29</v>
      </c>
      <c r="H752" s="12">
        <v>32</v>
      </c>
      <c r="I752" s="12">
        <v>53</v>
      </c>
    </row>
    <row r="753" spans="1:9" x14ac:dyDescent="0.25">
      <c r="A753" s="119" t="s">
        <v>1407</v>
      </c>
      <c r="B753" s="128"/>
      <c r="C753" s="10"/>
      <c r="D753" s="129" t="s">
        <v>1408</v>
      </c>
      <c r="E753" s="12">
        <v>0</v>
      </c>
      <c r="F753" s="12">
        <v>8</v>
      </c>
      <c r="G753" s="12">
        <v>0</v>
      </c>
      <c r="H753" s="12">
        <v>0</v>
      </c>
      <c r="I753" s="12">
        <v>0</v>
      </c>
    </row>
    <row r="754" spans="1:9" x14ac:dyDescent="0.25">
      <c r="A754" s="119" t="s">
        <v>1409</v>
      </c>
      <c r="B754" s="128"/>
      <c r="C754" s="10"/>
      <c r="D754" s="129" t="s">
        <v>1410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</row>
    <row r="755" spans="1:9" x14ac:dyDescent="0.25">
      <c r="A755" s="119" t="s">
        <v>1411</v>
      </c>
      <c r="B755" s="128"/>
      <c r="C755" s="10"/>
      <c r="D755" s="129" t="s">
        <v>1412</v>
      </c>
      <c r="E755" s="12">
        <v>0</v>
      </c>
      <c r="F755" s="12">
        <v>10</v>
      </c>
      <c r="G755" s="12">
        <v>12</v>
      </c>
      <c r="H755" s="12">
        <v>31</v>
      </c>
      <c r="I755" s="12">
        <v>21</v>
      </c>
    </row>
    <row r="756" spans="1:9" x14ac:dyDescent="0.25">
      <c r="A756" s="119" t="s">
        <v>1413</v>
      </c>
      <c r="B756" s="128"/>
      <c r="C756" s="10"/>
      <c r="D756" s="129" t="s">
        <v>1414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</row>
    <row r="757" spans="1:9" x14ac:dyDescent="0.25">
      <c r="A757" s="118" t="s">
        <v>1415</v>
      </c>
      <c r="B757" s="125"/>
      <c r="C757" s="8" t="s">
        <v>1416</v>
      </c>
      <c r="D757" s="126"/>
      <c r="E757" s="9">
        <v>86</v>
      </c>
      <c r="F757" s="9">
        <v>70</v>
      </c>
      <c r="G757" s="9">
        <v>112</v>
      </c>
      <c r="H757" s="9">
        <f>SUM(H758:H761)</f>
        <v>197</v>
      </c>
      <c r="I757" s="9">
        <f>SUM(I758:I761)</f>
        <v>162</v>
      </c>
    </row>
    <row r="758" spans="1:9" x14ac:dyDescent="0.25">
      <c r="A758" s="119" t="s">
        <v>1417</v>
      </c>
      <c r="B758" s="128"/>
      <c r="C758" s="10"/>
      <c r="D758" s="129" t="s">
        <v>1416</v>
      </c>
      <c r="E758" s="12">
        <v>86</v>
      </c>
      <c r="F758" s="12">
        <v>70</v>
      </c>
      <c r="G758" s="12">
        <v>112</v>
      </c>
      <c r="H758" s="12">
        <v>197</v>
      </c>
      <c r="I758" s="12">
        <v>162</v>
      </c>
    </row>
    <row r="759" spans="1:9" x14ac:dyDescent="0.25">
      <c r="A759" s="119" t="s">
        <v>1418</v>
      </c>
      <c r="B759" s="128"/>
      <c r="C759" s="10"/>
      <c r="D759" s="129" t="s">
        <v>1419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</row>
    <row r="760" spans="1:9" x14ac:dyDescent="0.25">
      <c r="A760" s="119" t="s">
        <v>1420</v>
      </c>
      <c r="B760" s="128"/>
      <c r="C760" s="10"/>
      <c r="D760" s="129" t="s">
        <v>298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</row>
    <row r="761" spans="1:9" x14ac:dyDescent="0.25">
      <c r="A761" s="119" t="s">
        <v>1421</v>
      </c>
      <c r="B761" s="128"/>
      <c r="C761" s="10"/>
      <c r="D761" s="129" t="s">
        <v>1422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</row>
    <row r="762" spans="1:9" x14ac:dyDescent="0.25">
      <c r="A762" s="118" t="s">
        <v>1423</v>
      </c>
      <c r="B762" s="125"/>
      <c r="C762" s="8" t="s">
        <v>385</v>
      </c>
      <c r="D762" s="126"/>
      <c r="E762" s="9">
        <v>110</v>
      </c>
      <c r="F762" s="9">
        <v>94</v>
      </c>
      <c r="G762" s="9">
        <v>148</v>
      </c>
      <c r="H762" s="9">
        <f>SUM(H763:H773)</f>
        <v>109</v>
      </c>
      <c r="I762" s="9">
        <f>SUM(I763:I773)</f>
        <v>134</v>
      </c>
    </row>
    <row r="763" spans="1:9" x14ac:dyDescent="0.25">
      <c r="A763" s="119" t="s">
        <v>1424</v>
      </c>
      <c r="B763" s="128"/>
      <c r="C763" s="10"/>
      <c r="D763" s="129" t="s">
        <v>385</v>
      </c>
      <c r="E763" s="12">
        <v>101</v>
      </c>
      <c r="F763" s="12">
        <v>81</v>
      </c>
      <c r="G763" s="12">
        <v>132</v>
      </c>
      <c r="H763" s="12">
        <v>104</v>
      </c>
      <c r="I763" s="12">
        <v>116</v>
      </c>
    </row>
    <row r="764" spans="1:9" x14ac:dyDescent="0.25">
      <c r="A764" s="119" t="s">
        <v>1425</v>
      </c>
      <c r="B764" s="128"/>
      <c r="C764" s="10"/>
      <c r="D764" s="129" t="s">
        <v>1426</v>
      </c>
      <c r="E764" s="12">
        <v>2</v>
      </c>
      <c r="F764" s="12">
        <v>0</v>
      </c>
      <c r="G764" s="12">
        <v>0</v>
      </c>
      <c r="H764" s="12">
        <v>0</v>
      </c>
      <c r="I764" s="12">
        <v>13</v>
      </c>
    </row>
    <row r="765" spans="1:9" x14ac:dyDescent="0.25">
      <c r="A765" s="119" t="s">
        <v>1427</v>
      </c>
      <c r="B765" s="128"/>
      <c r="C765" s="10"/>
      <c r="D765" s="129" t="s">
        <v>1428</v>
      </c>
      <c r="E765" s="12">
        <v>7</v>
      </c>
      <c r="F765" s="12">
        <v>12</v>
      </c>
      <c r="G765" s="12">
        <v>13</v>
      </c>
      <c r="H765" s="12">
        <v>5</v>
      </c>
      <c r="I765" s="12">
        <v>2</v>
      </c>
    </row>
    <row r="766" spans="1:9" x14ac:dyDescent="0.25">
      <c r="A766" s="119" t="s">
        <v>1429</v>
      </c>
      <c r="B766" s="128"/>
      <c r="C766" s="10"/>
      <c r="D766" s="129" t="s">
        <v>1430</v>
      </c>
      <c r="E766" s="12">
        <v>0</v>
      </c>
      <c r="F766" s="12">
        <v>0</v>
      </c>
      <c r="G766" s="12">
        <v>0</v>
      </c>
      <c r="H766" s="12">
        <v>0</v>
      </c>
      <c r="I766" s="12">
        <v>3</v>
      </c>
    </row>
    <row r="767" spans="1:9" x14ac:dyDescent="0.25">
      <c r="A767" s="119" t="s">
        <v>1431</v>
      </c>
      <c r="B767" s="128"/>
      <c r="C767" s="10"/>
      <c r="D767" s="129" t="s">
        <v>1432</v>
      </c>
      <c r="E767" s="12">
        <v>0</v>
      </c>
      <c r="F767" s="12">
        <v>0</v>
      </c>
      <c r="G767" s="12">
        <v>0</v>
      </c>
      <c r="H767" s="12">
        <v>0</v>
      </c>
      <c r="I767" s="12">
        <v>0</v>
      </c>
    </row>
    <row r="768" spans="1:9" x14ac:dyDescent="0.25">
      <c r="A768" s="119" t="s">
        <v>1433</v>
      </c>
      <c r="B768" s="128"/>
      <c r="C768" s="10"/>
      <c r="D768" s="129" t="s">
        <v>1434</v>
      </c>
      <c r="E768" s="12">
        <v>0</v>
      </c>
      <c r="F768" s="12">
        <v>0</v>
      </c>
      <c r="G768" s="12">
        <v>0</v>
      </c>
      <c r="H768" s="12">
        <v>0</v>
      </c>
      <c r="I768" s="12">
        <v>0</v>
      </c>
    </row>
    <row r="769" spans="1:9" x14ac:dyDescent="0.25">
      <c r="A769" s="119" t="s">
        <v>1435</v>
      </c>
      <c r="B769" s="128"/>
      <c r="C769" s="10"/>
      <c r="D769" s="129" t="s">
        <v>1436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</row>
    <row r="770" spans="1:9" x14ac:dyDescent="0.25">
      <c r="A770" s="119" t="s">
        <v>1437</v>
      </c>
      <c r="B770" s="128"/>
      <c r="C770" s="10"/>
      <c r="D770" s="129" t="s">
        <v>1438</v>
      </c>
      <c r="E770" s="12">
        <v>0</v>
      </c>
      <c r="F770" s="12">
        <v>1</v>
      </c>
      <c r="G770" s="12">
        <v>0</v>
      </c>
      <c r="H770" s="12">
        <v>0</v>
      </c>
      <c r="I770" s="12">
        <v>0</v>
      </c>
    </row>
    <row r="771" spans="1:9" x14ac:dyDescent="0.25">
      <c r="A771" s="119" t="s">
        <v>1439</v>
      </c>
      <c r="B771" s="128"/>
      <c r="C771" s="10"/>
      <c r="D771" s="129" t="s">
        <v>1440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</row>
    <row r="772" spans="1:9" x14ac:dyDescent="0.25">
      <c r="A772" s="119" t="s">
        <v>1441</v>
      </c>
      <c r="B772" s="128"/>
      <c r="C772" s="10"/>
      <c r="D772" s="129" t="s">
        <v>1442</v>
      </c>
      <c r="E772" s="12">
        <v>0</v>
      </c>
      <c r="F772" s="12">
        <v>0</v>
      </c>
      <c r="G772" s="12">
        <v>3</v>
      </c>
      <c r="H772" s="12">
        <v>0</v>
      </c>
      <c r="I772" s="12">
        <v>0</v>
      </c>
    </row>
    <row r="773" spans="1:9" ht="13.5" x14ac:dyDescent="0.25">
      <c r="A773" s="119" t="s">
        <v>1443</v>
      </c>
      <c r="B773" s="139"/>
      <c r="C773" s="10"/>
      <c r="D773" s="129" t="s">
        <v>1444</v>
      </c>
      <c r="E773" s="12">
        <v>0</v>
      </c>
      <c r="F773" s="12">
        <v>0</v>
      </c>
      <c r="G773" s="12">
        <v>0</v>
      </c>
      <c r="H773" s="12">
        <v>0</v>
      </c>
      <c r="I773" s="12">
        <v>0</v>
      </c>
    </row>
    <row r="774" spans="1:9" ht="13.5" x14ac:dyDescent="0.25">
      <c r="A774" s="118" t="s">
        <v>1445</v>
      </c>
      <c r="B774" s="132" t="s">
        <v>1446</v>
      </c>
      <c r="C774" s="19"/>
      <c r="D774" s="140"/>
      <c r="E774" s="5">
        <v>19297</v>
      </c>
      <c r="F774" s="5">
        <v>12670</v>
      </c>
      <c r="G774" s="5">
        <v>14648</v>
      </c>
      <c r="H774" s="5">
        <v>18603</v>
      </c>
      <c r="I774" s="5">
        <v>19973</v>
      </c>
    </row>
    <row r="775" spans="1:9" ht="13.5" x14ac:dyDescent="0.25">
      <c r="A775" s="118" t="s">
        <v>1447</v>
      </c>
      <c r="B775" s="125"/>
      <c r="C775" s="8" t="s">
        <v>1448</v>
      </c>
      <c r="D775" s="140"/>
      <c r="E775" s="9">
        <v>19297</v>
      </c>
      <c r="F775" s="9">
        <v>12670</v>
      </c>
      <c r="G775" s="9">
        <v>14648</v>
      </c>
      <c r="H775" s="9">
        <f>SUM(H776:H782)</f>
        <v>18603</v>
      </c>
      <c r="I775" s="9">
        <f>SUM(I776:I782)</f>
        <v>19973</v>
      </c>
    </row>
    <row r="776" spans="1:9" x14ac:dyDescent="0.25">
      <c r="A776" s="119" t="s">
        <v>1449</v>
      </c>
      <c r="B776" s="128"/>
      <c r="C776" s="10"/>
      <c r="D776" s="129" t="s">
        <v>1448</v>
      </c>
      <c r="E776" s="12">
        <v>9687</v>
      </c>
      <c r="F776" s="12">
        <v>9486</v>
      </c>
      <c r="G776" s="12">
        <v>6829</v>
      </c>
      <c r="H776" s="12">
        <v>10766</v>
      </c>
      <c r="I776" s="12">
        <v>10503</v>
      </c>
    </row>
    <row r="777" spans="1:9" x14ac:dyDescent="0.25">
      <c r="A777" s="119" t="s">
        <v>1450</v>
      </c>
      <c r="B777" s="128"/>
      <c r="C777" s="10"/>
      <c r="D777" s="129" t="s">
        <v>1339</v>
      </c>
      <c r="E777" s="12">
        <v>2446</v>
      </c>
      <c r="F777" s="12">
        <v>576</v>
      </c>
      <c r="G777" s="12">
        <v>1704</v>
      </c>
      <c r="H777" s="12">
        <v>1699</v>
      </c>
      <c r="I777" s="12">
        <v>2759</v>
      </c>
    </row>
    <row r="778" spans="1:9" x14ac:dyDescent="0.25">
      <c r="A778" s="119" t="s">
        <v>1451</v>
      </c>
      <c r="B778" s="128"/>
      <c r="C778" s="10"/>
      <c r="D778" s="129" t="s">
        <v>1452</v>
      </c>
      <c r="E778" s="12">
        <v>585</v>
      </c>
      <c r="F778" s="12">
        <v>336</v>
      </c>
      <c r="G778" s="12">
        <v>1397</v>
      </c>
      <c r="H778" s="12">
        <v>213</v>
      </c>
      <c r="I778" s="12">
        <v>375</v>
      </c>
    </row>
    <row r="779" spans="1:9" x14ac:dyDescent="0.25">
      <c r="A779" s="119" t="s">
        <v>1453</v>
      </c>
      <c r="B779" s="128"/>
      <c r="C779" s="10"/>
      <c r="D779" s="129" t="s">
        <v>1454</v>
      </c>
      <c r="E779" s="12">
        <v>1601</v>
      </c>
      <c r="F779" s="12">
        <v>40</v>
      </c>
      <c r="G779" s="12">
        <v>1004</v>
      </c>
      <c r="H779" s="12">
        <v>1264</v>
      </c>
      <c r="I779" s="12">
        <v>1893</v>
      </c>
    </row>
    <row r="780" spans="1:9" x14ac:dyDescent="0.25">
      <c r="A780" s="119" t="s">
        <v>1455</v>
      </c>
      <c r="B780" s="128"/>
      <c r="C780" s="10"/>
      <c r="D780" s="129" t="s">
        <v>1456</v>
      </c>
      <c r="E780" s="12">
        <v>127</v>
      </c>
      <c r="F780" s="12">
        <v>21</v>
      </c>
      <c r="G780" s="12">
        <v>398</v>
      </c>
      <c r="H780" s="12">
        <v>557</v>
      </c>
      <c r="I780" s="12">
        <v>212</v>
      </c>
    </row>
    <row r="781" spans="1:9" x14ac:dyDescent="0.25">
      <c r="A781" s="119" t="s">
        <v>1457</v>
      </c>
      <c r="B781" s="128"/>
      <c r="C781" s="10"/>
      <c r="D781" s="129" t="s">
        <v>1458</v>
      </c>
      <c r="E781" s="12">
        <v>4284</v>
      </c>
      <c r="F781" s="12">
        <v>2033</v>
      </c>
      <c r="G781" s="12">
        <v>2800</v>
      </c>
      <c r="H781" s="12">
        <v>3589</v>
      </c>
      <c r="I781" s="12">
        <v>3637</v>
      </c>
    </row>
    <row r="782" spans="1:9" x14ac:dyDescent="0.25">
      <c r="A782" s="119" t="s">
        <v>1459</v>
      </c>
      <c r="B782" s="128"/>
      <c r="C782" s="10"/>
      <c r="D782" s="129" t="s">
        <v>1460</v>
      </c>
      <c r="E782" s="12">
        <v>567</v>
      </c>
      <c r="F782" s="12">
        <v>178</v>
      </c>
      <c r="G782" s="12">
        <v>516</v>
      </c>
      <c r="H782" s="12">
        <v>515</v>
      </c>
      <c r="I782" s="12">
        <v>594</v>
      </c>
    </row>
    <row r="783" spans="1:9" x14ac:dyDescent="0.25">
      <c r="A783" s="118" t="s">
        <v>1461</v>
      </c>
      <c r="B783" s="132" t="s">
        <v>1462</v>
      </c>
      <c r="C783" s="7"/>
      <c r="D783" s="126"/>
      <c r="E783" s="5">
        <v>15771</v>
      </c>
      <c r="F783" s="5">
        <v>12333</v>
      </c>
      <c r="G783" s="5">
        <v>14801</v>
      </c>
      <c r="H783" s="5">
        <f>H784+H793+H801+H811+H820+H829+H838+H847+H856+H875+H885+H892+H905</f>
        <v>16231</v>
      </c>
      <c r="I783" s="5">
        <f>I784+I793+I801+I811+I820+I829+I838+I847+I856+I875+I885+I892+I905</f>
        <v>20112</v>
      </c>
    </row>
    <row r="784" spans="1:9" x14ac:dyDescent="0.25">
      <c r="A784" s="118" t="s">
        <v>1463</v>
      </c>
      <c r="B784" s="125"/>
      <c r="C784" s="8" t="s">
        <v>1462</v>
      </c>
      <c r="D784" s="126"/>
      <c r="E784" s="9">
        <v>9328</v>
      </c>
      <c r="F784" s="9">
        <v>6879</v>
      </c>
      <c r="G784" s="9">
        <v>7690</v>
      </c>
      <c r="H784" s="9">
        <f>SUM(H785:H792)</f>
        <v>9036</v>
      </c>
      <c r="I784" s="9">
        <f>SUM(I785:I792)</f>
        <v>11945</v>
      </c>
    </row>
    <row r="785" spans="1:9" x14ac:dyDescent="0.25">
      <c r="A785" s="119" t="s">
        <v>1464</v>
      </c>
      <c r="B785" s="128"/>
      <c r="C785" s="10"/>
      <c r="D785" s="129" t="s">
        <v>1462</v>
      </c>
      <c r="E785" s="12">
        <v>2440</v>
      </c>
      <c r="F785" s="12">
        <v>2171</v>
      </c>
      <c r="G785" s="12">
        <v>2246</v>
      </c>
      <c r="H785" s="12">
        <v>2593</v>
      </c>
      <c r="I785" s="12">
        <v>3534</v>
      </c>
    </row>
    <row r="786" spans="1:9" x14ac:dyDescent="0.25">
      <c r="A786" s="119" t="s">
        <v>1465</v>
      </c>
      <c r="B786" s="128"/>
      <c r="C786" s="10"/>
      <c r="D786" s="129" t="s">
        <v>1466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</row>
    <row r="787" spans="1:9" x14ac:dyDescent="0.25">
      <c r="A787" s="119" t="s">
        <v>1467</v>
      </c>
      <c r="B787" s="128"/>
      <c r="C787" s="10"/>
      <c r="D787" s="129" t="s">
        <v>1468</v>
      </c>
      <c r="E787" s="12">
        <v>40</v>
      </c>
      <c r="F787" s="12">
        <v>45</v>
      </c>
      <c r="G787" s="12">
        <v>171</v>
      </c>
      <c r="H787" s="12">
        <v>177</v>
      </c>
      <c r="I787" s="12">
        <v>211</v>
      </c>
    </row>
    <row r="788" spans="1:9" x14ac:dyDescent="0.25">
      <c r="A788" s="119" t="s">
        <v>1469</v>
      </c>
      <c r="B788" s="128"/>
      <c r="C788" s="10"/>
      <c r="D788" s="129" t="s">
        <v>132</v>
      </c>
      <c r="E788" s="12">
        <v>0</v>
      </c>
      <c r="F788" s="12">
        <v>526</v>
      </c>
      <c r="G788" s="12">
        <v>0</v>
      </c>
      <c r="H788" s="12">
        <v>749</v>
      </c>
      <c r="I788" s="12">
        <v>1017</v>
      </c>
    </row>
    <row r="789" spans="1:9" x14ac:dyDescent="0.25">
      <c r="A789" s="119" t="s">
        <v>1470</v>
      </c>
      <c r="B789" s="128"/>
      <c r="C789" s="10"/>
      <c r="D789" s="129" t="s">
        <v>1471</v>
      </c>
      <c r="E789" s="12">
        <v>1504</v>
      </c>
      <c r="F789" s="12">
        <v>1131</v>
      </c>
      <c r="G789" s="12">
        <v>1368</v>
      </c>
      <c r="H789" s="12">
        <v>1146</v>
      </c>
      <c r="I789" s="12">
        <v>1758</v>
      </c>
    </row>
    <row r="790" spans="1:9" x14ac:dyDescent="0.25">
      <c r="A790" s="119" t="s">
        <v>1472</v>
      </c>
      <c r="B790" s="128"/>
      <c r="C790" s="10"/>
      <c r="D790" s="129" t="s">
        <v>1473</v>
      </c>
      <c r="E790" s="12">
        <v>2054</v>
      </c>
      <c r="F790" s="12">
        <v>1639</v>
      </c>
      <c r="G790" s="12">
        <v>1187</v>
      </c>
      <c r="H790" s="12">
        <v>1900</v>
      </c>
      <c r="I790" s="12">
        <v>2036</v>
      </c>
    </row>
    <row r="791" spans="1:9" x14ac:dyDescent="0.25">
      <c r="A791" s="119" t="s">
        <v>1474</v>
      </c>
      <c r="B791" s="128"/>
      <c r="C791" s="10"/>
      <c r="D791" s="129" t="s">
        <v>1475</v>
      </c>
      <c r="E791" s="12">
        <v>260</v>
      </c>
      <c r="F791" s="12">
        <v>160</v>
      </c>
      <c r="G791" s="12">
        <v>238</v>
      </c>
      <c r="H791" s="12">
        <v>234</v>
      </c>
      <c r="I791" s="12">
        <v>206</v>
      </c>
    </row>
    <row r="792" spans="1:9" x14ac:dyDescent="0.25">
      <c r="A792" s="119" t="s">
        <v>1476</v>
      </c>
      <c r="B792" s="128"/>
      <c r="C792" s="10"/>
      <c r="D792" s="129" t="s">
        <v>1477</v>
      </c>
      <c r="E792" s="12">
        <v>3030</v>
      </c>
      <c r="F792" s="12">
        <v>1207</v>
      </c>
      <c r="G792" s="12">
        <v>2480</v>
      </c>
      <c r="H792" s="12">
        <v>2237</v>
      </c>
      <c r="I792" s="12">
        <v>3183</v>
      </c>
    </row>
    <row r="793" spans="1:9" x14ac:dyDescent="0.25">
      <c r="A793" s="118" t="s">
        <v>1478</v>
      </c>
      <c r="B793" s="125"/>
      <c r="C793" s="8" t="s">
        <v>1479</v>
      </c>
      <c r="D793" s="126"/>
      <c r="E793" s="9">
        <v>79</v>
      </c>
      <c r="F793" s="9">
        <v>70</v>
      </c>
      <c r="G793" s="9">
        <v>59</v>
      </c>
      <c r="H793" s="9">
        <f>SUM(H794:H800)</f>
        <v>65</v>
      </c>
      <c r="I793" s="9">
        <f>SUM(I794:I800)</f>
        <v>91</v>
      </c>
    </row>
    <row r="794" spans="1:9" x14ac:dyDescent="0.25">
      <c r="A794" s="119" t="s">
        <v>1480</v>
      </c>
      <c r="B794" s="128"/>
      <c r="C794" s="10"/>
      <c r="D794" s="129" t="s">
        <v>1479</v>
      </c>
      <c r="E794" s="12">
        <v>24</v>
      </c>
      <c r="F794" s="12">
        <v>25</v>
      </c>
      <c r="G794" s="12">
        <v>37</v>
      </c>
      <c r="H794" s="12">
        <v>23</v>
      </c>
      <c r="I794" s="12">
        <v>33</v>
      </c>
    </row>
    <row r="795" spans="1:9" x14ac:dyDescent="0.25">
      <c r="A795" s="123" t="s">
        <v>1481</v>
      </c>
      <c r="B795" s="141"/>
      <c r="C795" s="20"/>
      <c r="D795" s="142" t="s">
        <v>1482</v>
      </c>
      <c r="E795" s="12">
        <v>0</v>
      </c>
      <c r="F795" s="12">
        <v>0</v>
      </c>
      <c r="G795" s="12">
        <v>0</v>
      </c>
      <c r="H795" s="12">
        <v>5</v>
      </c>
      <c r="I795" s="12">
        <v>5</v>
      </c>
    </row>
    <row r="796" spans="1:9" x14ac:dyDescent="0.25">
      <c r="A796" s="119" t="s">
        <v>1483</v>
      </c>
      <c r="B796" s="128"/>
      <c r="C796" s="10"/>
      <c r="D796" s="129" t="s">
        <v>1484</v>
      </c>
      <c r="E796" s="12">
        <v>0</v>
      </c>
      <c r="F796" s="12">
        <v>6</v>
      </c>
      <c r="G796" s="12">
        <v>0</v>
      </c>
      <c r="H796" s="12">
        <v>0</v>
      </c>
      <c r="I796" s="12">
        <v>0</v>
      </c>
    </row>
    <row r="797" spans="1:9" x14ac:dyDescent="0.25">
      <c r="A797" s="119" t="s">
        <v>1485</v>
      </c>
      <c r="B797" s="128"/>
      <c r="C797" s="10"/>
      <c r="D797" s="129" t="s">
        <v>1486</v>
      </c>
      <c r="E797" s="12">
        <v>7</v>
      </c>
      <c r="F797" s="12">
        <v>9</v>
      </c>
      <c r="G797" s="12">
        <v>5</v>
      </c>
      <c r="H797" s="12">
        <v>11</v>
      </c>
      <c r="I797" s="12">
        <v>15</v>
      </c>
    </row>
    <row r="798" spans="1:9" x14ac:dyDescent="0.25">
      <c r="A798" s="119" t="s">
        <v>1487</v>
      </c>
      <c r="B798" s="128"/>
      <c r="C798" s="10"/>
      <c r="D798" s="129" t="s">
        <v>1488</v>
      </c>
      <c r="E798" s="12">
        <v>48</v>
      </c>
      <c r="F798" s="12">
        <v>30</v>
      </c>
      <c r="G798" s="12">
        <v>17</v>
      </c>
      <c r="H798" s="12">
        <v>19</v>
      </c>
      <c r="I798" s="12">
        <v>19</v>
      </c>
    </row>
    <row r="799" spans="1:9" x14ac:dyDescent="0.25">
      <c r="A799" s="119" t="s">
        <v>1489</v>
      </c>
      <c r="B799" s="128"/>
      <c r="C799" s="10"/>
      <c r="D799" s="129" t="s">
        <v>1490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</row>
    <row r="800" spans="1:9" x14ac:dyDescent="0.25">
      <c r="A800" s="119" t="s">
        <v>1491</v>
      </c>
      <c r="B800" s="128"/>
      <c r="C800" s="10"/>
      <c r="D800" s="129" t="s">
        <v>1492</v>
      </c>
      <c r="E800" s="12">
        <v>0</v>
      </c>
      <c r="F800" s="12">
        <v>0</v>
      </c>
      <c r="G800" s="12">
        <v>0</v>
      </c>
      <c r="H800" s="12">
        <v>7</v>
      </c>
      <c r="I800" s="12">
        <v>19</v>
      </c>
    </row>
    <row r="801" spans="1:9" x14ac:dyDescent="0.25">
      <c r="A801" s="118" t="s">
        <v>1493</v>
      </c>
      <c r="B801" s="125"/>
      <c r="C801" s="8" t="s">
        <v>280</v>
      </c>
      <c r="D801" s="126"/>
      <c r="E801" s="9">
        <v>351</v>
      </c>
      <c r="F801" s="9">
        <v>262</v>
      </c>
      <c r="G801" s="9">
        <v>338</v>
      </c>
      <c r="H801" s="9">
        <f>SUM(H802:H810)</f>
        <v>455</v>
      </c>
      <c r="I801" s="9">
        <f>SUM(I802:I810)</f>
        <v>676</v>
      </c>
    </row>
    <row r="802" spans="1:9" x14ac:dyDescent="0.25">
      <c r="A802" s="119" t="s">
        <v>1494</v>
      </c>
      <c r="B802" s="128"/>
      <c r="C802" s="10"/>
      <c r="D802" s="129" t="s">
        <v>280</v>
      </c>
      <c r="E802" s="12">
        <v>154</v>
      </c>
      <c r="F802" s="12">
        <v>121</v>
      </c>
      <c r="G802" s="12">
        <v>143</v>
      </c>
      <c r="H802" s="12">
        <v>145</v>
      </c>
      <c r="I802" s="12">
        <v>305</v>
      </c>
    </row>
    <row r="803" spans="1:9" x14ac:dyDescent="0.25">
      <c r="A803" s="119" t="s">
        <v>1495</v>
      </c>
      <c r="B803" s="128"/>
      <c r="C803" s="10"/>
      <c r="D803" s="129" t="s">
        <v>1496</v>
      </c>
      <c r="E803" s="12">
        <v>26</v>
      </c>
      <c r="F803" s="12">
        <v>35</v>
      </c>
      <c r="G803" s="12">
        <v>20</v>
      </c>
      <c r="H803" s="12">
        <v>34</v>
      </c>
      <c r="I803" s="12">
        <v>44</v>
      </c>
    </row>
    <row r="804" spans="1:9" x14ac:dyDescent="0.25">
      <c r="A804" s="119" t="s">
        <v>1497</v>
      </c>
      <c r="B804" s="128"/>
      <c r="C804" s="10"/>
      <c r="D804" s="129" t="s">
        <v>1498</v>
      </c>
      <c r="E804" s="12">
        <v>35</v>
      </c>
      <c r="F804" s="12">
        <v>19</v>
      </c>
      <c r="G804" s="12">
        <v>32</v>
      </c>
      <c r="H804" s="12">
        <v>40</v>
      </c>
      <c r="I804" s="12">
        <v>46</v>
      </c>
    </row>
    <row r="805" spans="1:9" x14ac:dyDescent="0.25">
      <c r="A805" s="119" t="s">
        <v>1499</v>
      </c>
      <c r="B805" s="128"/>
      <c r="C805" s="10"/>
      <c r="D805" s="129" t="s">
        <v>1500</v>
      </c>
      <c r="E805" s="12">
        <v>0</v>
      </c>
      <c r="F805" s="12">
        <v>2</v>
      </c>
      <c r="G805" s="12">
        <v>0</v>
      </c>
      <c r="H805" s="12">
        <v>13</v>
      </c>
      <c r="I805" s="12">
        <v>18</v>
      </c>
    </row>
    <row r="806" spans="1:9" x14ac:dyDescent="0.25">
      <c r="A806" s="119" t="s">
        <v>1501</v>
      </c>
      <c r="B806" s="128"/>
      <c r="C806" s="10"/>
      <c r="D806" s="129" t="s">
        <v>1502</v>
      </c>
      <c r="E806" s="12">
        <v>29</v>
      </c>
      <c r="F806" s="12">
        <v>20</v>
      </c>
      <c r="G806" s="12">
        <v>34</v>
      </c>
      <c r="H806" s="12">
        <v>54</v>
      </c>
      <c r="I806" s="12">
        <v>84</v>
      </c>
    </row>
    <row r="807" spans="1:9" x14ac:dyDescent="0.25">
      <c r="A807" s="119" t="s">
        <v>1503</v>
      </c>
      <c r="B807" s="128"/>
      <c r="C807" s="10"/>
      <c r="D807" s="129" t="s">
        <v>1504</v>
      </c>
      <c r="E807" s="12">
        <v>40</v>
      </c>
      <c r="F807" s="12">
        <v>25</v>
      </c>
      <c r="G807" s="12">
        <v>45</v>
      </c>
      <c r="H807" s="12">
        <v>100</v>
      </c>
      <c r="I807" s="12">
        <v>72</v>
      </c>
    </row>
    <row r="808" spans="1:9" x14ac:dyDescent="0.25">
      <c r="A808" s="119" t="s">
        <v>1505</v>
      </c>
      <c r="B808" s="128"/>
      <c r="C808" s="10"/>
      <c r="D808" s="129" t="s">
        <v>1506</v>
      </c>
      <c r="E808" s="12">
        <v>0</v>
      </c>
      <c r="F808" s="12">
        <v>0</v>
      </c>
      <c r="G808" s="12">
        <v>15</v>
      </c>
      <c r="H808" s="12">
        <v>31</v>
      </c>
      <c r="I808" s="12">
        <v>28</v>
      </c>
    </row>
    <row r="809" spans="1:9" x14ac:dyDescent="0.25">
      <c r="A809" s="119" t="s">
        <v>1507</v>
      </c>
      <c r="B809" s="128"/>
      <c r="C809" s="10"/>
      <c r="D809" s="129" t="s">
        <v>1508</v>
      </c>
      <c r="E809" s="12">
        <v>37</v>
      </c>
      <c r="F809" s="12">
        <v>13</v>
      </c>
      <c r="G809" s="12">
        <v>22</v>
      </c>
      <c r="H809" s="12">
        <v>25</v>
      </c>
      <c r="I809" s="12">
        <v>46</v>
      </c>
    </row>
    <row r="810" spans="1:9" x14ac:dyDescent="0.25">
      <c r="A810" s="119" t="s">
        <v>1509</v>
      </c>
      <c r="B810" s="128"/>
      <c r="C810" s="10"/>
      <c r="D810" s="129" t="s">
        <v>1510</v>
      </c>
      <c r="E810" s="12">
        <v>30</v>
      </c>
      <c r="F810" s="12">
        <v>27</v>
      </c>
      <c r="G810" s="12">
        <v>27</v>
      </c>
      <c r="H810" s="12">
        <v>13</v>
      </c>
      <c r="I810" s="12">
        <v>33</v>
      </c>
    </row>
    <row r="811" spans="1:9" x14ac:dyDescent="0.25">
      <c r="A811" s="118" t="s">
        <v>1511</v>
      </c>
      <c r="B811" s="125"/>
      <c r="C811" s="8" t="s">
        <v>1512</v>
      </c>
      <c r="D811" s="126"/>
      <c r="E811" s="9">
        <v>488</v>
      </c>
      <c r="F811" s="9">
        <v>349</v>
      </c>
      <c r="G811" s="9">
        <v>373</v>
      </c>
      <c r="H811" s="9">
        <f>SUM(H812:H819)</f>
        <v>446</v>
      </c>
      <c r="I811" s="9">
        <f>SUM(I812:I819)</f>
        <v>481</v>
      </c>
    </row>
    <row r="812" spans="1:9" x14ac:dyDescent="0.25">
      <c r="A812" s="119" t="s">
        <v>1513</v>
      </c>
      <c r="B812" s="128"/>
      <c r="C812" s="10"/>
      <c r="D812" s="129" t="s">
        <v>1512</v>
      </c>
      <c r="E812" s="12">
        <v>201</v>
      </c>
      <c r="F812" s="12">
        <v>188</v>
      </c>
      <c r="G812" s="12">
        <v>190</v>
      </c>
      <c r="H812" s="12">
        <v>223</v>
      </c>
      <c r="I812" s="12">
        <v>222</v>
      </c>
    </row>
    <row r="813" spans="1:9" x14ac:dyDescent="0.25">
      <c r="A813" s="119" t="s">
        <v>1514</v>
      </c>
      <c r="B813" s="128"/>
      <c r="C813" s="10"/>
      <c r="D813" s="129" t="s">
        <v>1515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</row>
    <row r="814" spans="1:9" x14ac:dyDescent="0.25">
      <c r="A814" s="119" t="s">
        <v>1516</v>
      </c>
      <c r="B814" s="128"/>
      <c r="C814" s="10"/>
      <c r="D814" s="129" t="s">
        <v>1517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</row>
    <row r="815" spans="1:9" x14ac:dyDescent="0.25">
      <c r="A815" s="119" t="s">
        <v>1518</v>
      </c>
      <c r="B815" s="128"/>
      <c r="C815" s="10"/>
      <c r="D815" s="129" t="s">
        <v>1519</v>
      </c>
      <c r="E815" s="12">
        <v>0</v>
      </c>
      <c r="F815" s="12">
        <v>0</v>
      </c>
      <c r="G815" s="12">
        <v>19</v>
      </c>
      <c r="H815" s="12">
        <v>21</v>
      </c>
      <c r="I815" s="12">
        <v>19</v>
      </c>
    </row>
    <row r="816" spans="1:9" x14ac:dyDescent="0.25">
      <c r="A816" s="119" t="s">
        <v>1520</v>
      </c>
      <c r="B816" s="128"/>
      <c r="C816" s="10"/>
      <c r="D816" s="129" t="s">
        <v>1521</v>
      </c>
      <c r="E816" s="12">
        <v>105</v>
      </c>
      <c r="F816" s="12">
        <v>117</v>
      </c>
      <c r="G816" s="12">
        <v>109</v>
      </c>
      <c r="H816" s="12">
        <v>117</v>
      </c>
      <c r="I816" s="12">
        <v>141</v>
      </c>
    </row>
    <row r="817" spans="1:9" x14ac:dyDescent="0.25">
      <c r="A817" s="119" t="s">
        <v>1522</v>
      </c>
      <c r="B817" s="128"/>
      <c r="C817" s="10"/>
      <c r="D817" s="129" t="s">
        <v>1523</v>
      </c>
      <c r="E817" s="12">
        <v>72</v>
      </c>
      <c r="F817" s="12">
        <v>29</v>
      </c>
      <c r="G817" s="12">
        <v>24</v>
      </c>
      <c r="H817" s="12">
        <v>45</v>
      </c>
      <c r="I817" s="12">
        <v>31</v>
      </c>
    </row>
    <row r="818" spans="1:9" x14ac:dyDescent="0.25">
      <c r="A818" s="119" t="s">
        <v>1524</v>
      </c>
      <c r="B818" s="128"/>
      <c r="C818" s="10"/>
      <c r="D818" s="129" t="s">
        <v>1525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</row>
    <row r="819" spans="1:9" x14ac:dyDescent="0.25">
      <c r="A819" s="119" t="s">
        <v>1526</v>
      </c>
      <c r="B819" s="128"/>
      <c r="C819" s="10"/>
      <c r="D819" s="129" t="s">
        <v>1527</v>
      </c>
      <c r="E819" s="12">
        <v>110</v>
      </c>
      <c r="F819" s="12">
        <v>15</v>
      </c>
      <c r="G819" s="12">
        <v>31</v>
      </c>
      <c r="H819" s="12">
        <v>40</v>
      </c>
      <c r="I819" s="12">
        <v>68</v>
      </c>
    </row>
    <row r="820" spans="1:9" x14ac:dyDescent="0.25">
      <c r="A820" s="118" t="s">
        <v>1528</v>
      </c>
      <c r="B820" s="125"/>
      <c r="C820" s="8" t="s">
        <v>1529</v>
      </c>
      <c r="D820" s="126"/>
      <c r="E820" s="9">
        <v>48</v>
      </c>
      <c r="F820" s="9">
        <v>74</v>
      </c>
      <c r="G820" s="9">
        <v>139</v>
      </c>
      <c r="H820" s="9">
        <f>SUM(H821:H828)</f>
        <v>145</v>
      </c>
      <c r="I820" s="9">
        <f>SUM(I821:I828)</f>
        <v>140</v>
      </c>
    </row>
    <row r="821" spans="1:9" x14ac:dyDescent="0.25">
      <c r="A821" s="119" t="s">
        <v>1530</v>
      </c>
      <c r="B821" s="128"/>
      <c r="C821" s="10"/>
      <c r="D821" s="129" t="s">
        <v>1531</v>
      </c>
      <c r="E821" s="12">
        <v>40</v>
      </c>
      <c r="F821" s="12">
        <v>61</v>
      </c>
      <c r="G821" s="12">
        <v>95</v>
      </c>
      <c r="H821" s="12">
        <v>96</v>
      </c>
      <c r="I821" s="12">
        <v>93</v>
      </c>
    </row>
    <row r="822" spans="1:9" x14ac:dyDescent="0.25">
      <c r="A822" s="119" t="s">
        <v>1532</v>
      </c>
      <c r="B822" s="128"/>
      <c r="C822" s="10"/>
      <c r="D822" s="129" t="s">
        <v>1533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</row>
    <row r="823" spans="1:9" x14ac:dyDescent="0.25">
      <c r="A823" s="119" t="s">
        <v>1534</v>
      </c>
      <c r="B823" s="128"/>
      <c r="C823" s="10"/>
      <c r="D823" s="129" t="s">
        <v>1535</v>
      </c>
      <c r="E823" s="12">
        <v>0</v>
      </c>
      <c r="F823" s="12">
        <v>0</v>
      </c>
      <c r="G823" s="12">
        <v>12</v>
      </c>
      <c r="H823" s="12">
        <v>27</v>
      </c>
      <c r="I823" s="12">
        <v>18</v>
      </c>
    </row>
    <row r="824" spans="1:9" x14ac:dyDescent="0.25">
      <c r="A824" s="119" t="s">
        <v>1536</v>
      </c>
      <c r="B824" s="128"/>
      <c r="C824" s="10"/>
      <c r="D824" s="129" t="s">
        <v>1537</v>
      </c>
      <c r="E824" s="12">
        <v>0</v>
      </c>
      <c r="F824" s="12">
        <v>0</v>
      </c>
      <c r="G824" s="12">
        <v>11</v>
      </c>
      <c r="H824" s="12">
        <v>13</v>
      </c>
      <c r="I824" s="12">
        <v>14</v>
      </c>
    </row>
    <row r="825" spans="1:9" x14ac:dyDescent="0.25">
      <c r="A825" s="119" t="s">
        <v>1538</v>
      </c>
      <c r="B825" s="128"/>
      <c r="C825" s="10"/>
      <c r="D825" s="129" t="s">
        <v>1539</v>
      </c>
      <c r="E825" s="12">
        <v>8</v>
      </c>
      <c r="F825" s="12">
        <v>13</v>
      </c>
      <c r="G825" s="12">
        <v>21</v>
      </c>
      <c r="H825" s="12">
        <v>9</v>
      </c>
      <c r="I825" s="12">
        <v>15</v>
      </c>
    </row>
    <row r="826" spans="1:9" x14ac:dyDescent="0.25">
      <c r="A826" s="119" t="s">
        <v>1540</v>
      </c>
      <c r="B826" s="128"/>
      <c r="C826" s="10"/>
      <c r="D826" s="129" t="s">
        <v>928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</row>
    <row r="827" spans="1:9" x14ac:dyDescent="0.25">
      <c r="A827" s="119" t="s">
        <v>1541</v>
      </c>
      <c r="B827" s="128"/>
      <c r="C827" s="10"/>
      <c r="D827" s="129" t="s">
        <v>1542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x14ac:dyDescent="0.25">
      <c r="A828" s="119" t="s">
        <v>1543</v>
      </c>
      <c r="B828" s="128"/>
      <c r="C828" s="10"/>
      <c r="D828" s="129" t="s">
        <v>1544</v>
      </c>
      <c r="E828" s="12">
        <v>0</v>
      </c>
      <c r="F828" s="12">
        <v>0</v>
      </c>
      <c r="G828" s="12">
        <v>0</v>
      </c>
      <c r="H828" s="12">
        <v>0</v>
      </c>
      <c r="I828" s="12">
        <v>0</v>
      </c>
    </row>
    <row r="829" spans="1:9" x14ac:dyDescent="0.25">
      <c r="A829" s="118" t="s">
        <v>1545</v>
      </c>
      <c r="B829" s="125"/>
      <c r="C829" s="8" t="s">
        <v>1546</v>
      </c>
      <c r="D829" s="126"/>
      <c r="E829" s="9">
        <v>767</v>
      </c>
      <c r="F829" s="9">
        <v>556</v>
      </c>
      <c r="G829" s="9">
        <v>736</v>
      </c>
      <c r="H829" s="9">
        <f>SUM(H830:H837)</f>
        <v>685</v>
      </c>
      <c r="I829" s="9">
        <f>SUM(I830:I837)</f>
        <v>719</v>
      </c>
    </row>
    <row r="830" spans="1:9" x14ac:dyDescent="0.25">
      <c r="A830" s="119" t="s">
        <v>1547</v>
      </c>
      <c r="B830" s="128"/>
      <c r="C830" s="10"/>
      <c r="D830" s="129" t="s">
        <v>1548</v>
      </c>
      <c r="E830" s="12">
        <v>608</v>
      </c>
      <c r="F830" s="12">
        <v>418</v>
      </c>
      <c r="G830" s="12">
        <v>611</v>
      </c>
      <c r="H830" s="12">
        <v>539</v>
      </c>
      <c r="I830" s="12">
        <v>560</v>
      </c>
    </row>
    <row r="831" spans="1:9" x14ac:dyDescent="0.25">
      <c r="A831" s="119" t="s">
        <v>1549</v>
      </c>
      <c r="B831" s="128"/>
      <c r="C831" s="10"/>
      <c r="D831" s="129" t="s">
        <v>1550</v>
      </c>
      <c r="E831" s="12">
        <v>0</v>
      </c>
      <c r="F831" s="12">
        <v>0</v>
      </c>
      <c r="G831" s="12">
        <v>25</v>
      </c>
      <c r="H831" s="12">
        <v>31</v>
      </c>
      <c r="I831" s="12">
        <v>24</v>
      </c>
    </row>
    <row r="832" spans="1:9" x14ac:dyDescent="0.25">
      <c r="A832" s="119" t="s">
        <v>1551</v>
      </c>
      <c r="B832" s="128"/>
      <c r="C832" s="10"/>
      <c r="D832" s="129" t="s">
        <v>1552</v>
      </c>
      <c r="E832" s="12">
        <v>39</v>
      </c>
      <c r="F832" s="12">
        <v>40</v>
      </c>
      <c r="G832" s="12">
        <v>47</v>
      </c>
      <c r="H832" s="12">
        <v>56</v>
      </c>
      <c r="I832" s="12">
        <v>41</v>
      </c>
    </row>
    <row r="833" spans="1:9" x14ac:dyDescent="0.25">
      <c r="A833" s="119" t="s">
        <v>1553</v>
      </c>
      <c r="B833" s="128"/>
      <c r="C833" s="10"/>
      <c r="D833" s="129" t="s">
        <v>1554</v>
      </c>
      <c r="E833" s="12">
        <v>48</v>
      </c>
      <c r="F833" s="12">
        <v>25</v>
      </c>
      <c r="G833" s="12">
        <v>19</v>
      </c>
      <c r="H833" s="12">
        <v>12</v>
      </c>
      <c r="I833" s="12">
        <v>49</v>
      </c>
    </row>
    <row r="834" spans="1:9" x14ac:dyDescent="0.25">
      <c r="A834" s="119" t="s">
        <v>1555</v>
      </c>
      <c r="B834" s="128"/>
      <c r="C834" s="10"/>
      <c r="D834" s="129" t="s">
        <v>1556</v>
      </c>
      <c r="E834" s="12">
        <v>21</v>
      </c>
      <c r="F834" s="12">
        <v>37</v>
      </c>
      <c r="G834" s="12">
        <v>6</v>
      </c>
      <c r="H834" s="12">
        <v>16</v>
      </c>
      <c r="I834" s="12">
        <v>20</v>
      </c>
    </row>
    <row r="835" spans="1:9" x14ac:dyDescent="0.25">
      <c r="A835" s="119" t="s">
        <v>1557</v>
      </c>
      <c r="B835" s="128"/>
      <c r="C835" s="10"/>
      <c r="D835" s="129" t="s">
        <v>1416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</row>
    <row r="836" spans="1:9" x14ac:dyDescent="0.25">
      <c r="A836" s="119" t="s">
        <v>1558</v>
      </c>
      <c r="B836" s="128"/>
      <c r="C836" s="10"/>
      <c r="D836" s="129" t="s">
        <v>426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</row>
    <row r="837" spans="1:9" x14ac:dyDescent="0.25">
      <c r="A837" s="119" t="s">
        <v>1559</v>
      </c>
      <c r="B837" s="128"/>
      <c r="C837" s="10"/>
      <c r="D837" s="129" t="s">
        <v>1560</v>
      </c>
      <c r="E837" s="12">
        <v>51</v>
      </c>
      <c r="F837" s="12">
        <v>36</v>
      </c>
      <c r="G837" s="12">
        <v>28</v>
      </c>
      <c r="H837" s="12">
        <v>31</v>
      </c>
      <c r="I837" s="12">
        <v>25</v>
      </c>
    </row>
    <row r="838" spans="1:9" x14ac:dyDescent="0.25">
      <c r="A838" s="118" t="s">
        <v>1561</v>
      </c>
      <c r="B838" s="125"/>
      <c r="C838" s="8" t="s">
        <v>1562</v>
      </c>
      <c r="D838" s="126"/>
      <c r="E838" s="9">
        <v>341</v>
      </c>
      <c r="F838" s="9">
        <v>519</v>
      </c>
      <c r="G838" s="9">
        <v>574</v>
      </c>
      <c r="H838" s="9">
        <f>SUM(H839:H846)</f>
        <v>124</v>
      </c>
      <c r="I838" s="9">
        <f>SUM(I839:I846)</f>
        <v>525</v>
      </c>
    </row>
    <row r="839" spans="1:9" x14ac:dyDescent="0.25">
      <c r="A839" s="119" t="s">
        <v>1563</v>
      </c>
      <c r="B839" s="128"/>
      <c r="C839" s="10"/>
      <c r="D839" s="129" t="s">
        <v>138</v>
      </c>
      <c r="E839" s="12">
        <v>292</v>
      </c>
      <c r="F839" s="12">
        <v>439</v>
      </c>
      <c r="G839" s="12">
        <v>456</v>
      </c>
      <c r="H839" s="12">
        <v>0</v>
      </c>
      <c r="I839" s="12">
        <v>414</v>
      </c>
    </row>
    <row r="840" spans="1:9" x14ac:dyDescent="0.25">
      <c r="A840" s="119" t="s">
        <v>1564</v>
      </c>
      <c r="B840" s="128"/>
      <c r="C840" s="10"/>
      <c r="D840" s="129" t="s">
        <v>1565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</row>
    <row r="841" spans="1:9" x14ac:dyDescent="0.25">
      <c r="A841" s="119" t="s">
        <v>1566</v>
      </c>
      <c r="B841" s="128"/>
      <c r="C841" s="10"/>
      <c r="D841" s="129" t="s">
        <v>1567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</row>
    <row r="842" spans="1:9" x14ac:dyDescent="0.25">
      <c r="A842" s="119" t="s">
        <v>1568</v>
      </c>
      <c r="B842" s="128"/>
      <c r="C842" s="10"/>
      <c r="D842" s="129" t="s">
        <v>1569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</row>
    <row r="843" spans="1:9" x14ac:dyDescent="0.25">
      <c r="A843" s="119" t="s">
        <v>1570</v>
      </c>
      <c r="B843" s="128"/>
      <c r="C843" s="10"/>
      <c r="D843" s="129" t="s">
        <v>1571</v>
      </c>
      <c r="E843" s="12">
        <v>0</v>
      </c>
      <c r="F843" s="12">
        <v>0</v>
      </c>
      <c r="G843" s="12">
        <v>18</v>
      </c>
      <c r="H843" s="12">
        <v>30</v>
      </c>
      <c r="I843" s="12">
        <v>16</v>
      </c>
    </row>
    <row r="844" spans="1:9" x14ac:dyDescent="0.25">
      <c r="A844" s="119" t="s">
        <v>1572</v>
      </c>
      <c r="B844" s="128"/>
      <c r="C844" s="10"/>
      <c r="D844" s="129" t="s">
        <v>1573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</row>
    <row r="845" spans="1:9" x14ac:dyDescent="0.25">
      <c r="A845" s="119" t="s">
        <v>1574</v>
      </c>
      <c r="B845" s="128"/>
      <c r="C845" s="10"/>
      <c r="D845" s="129" t="s">
        <v>1575</v>
      </c>
      <c r="E845" s="12">
        <v>0</v>
      </c>
      <c r="F845" s="12">
        <v>0</v>
      </c>
      <c r="G845" s="12">
        <v>0</v>
      </c>
      <c r="H845" s="12">
        <v>0</v>
      </c>
      <c r="I845" s="12">
        <v>0</v>
      </c>
    </row>
    <row r="846" spans="1:9" x14ac:dyDescent="0.25">
      <c r="A846" s="119" t="s">
        <v>1576</v>
      </c>
      <c r="B846" s="128"/>
      <c r="C846" s="10"/>
      <c r="D846" s="129" t="s">
        <v>1577</v>
      </c>
      <c r="E846" s="12">
        <v>49</v>
      </c>
      <c r="F846" s="12">
        <v>80</v>
      </c>
      <c r="G846" s="12">
        <v>100</v>
      </c>
      <c r="H846" s="12">
        <v>94</v>
      </c>
      <c r="I846" s="12">
        <v>95</v>
      </c>
    </row>
    <row r="847" spans="1:9" x14ac:dyDescent="0.25">
      <c r="A847" s="118" t="s">
        <v>1578</v>
      </c>
      <c r="B847" s="125"/>
      <c r="C847" s="8" t="s">
        <v>1579</v>
      </c>
      <c r="D847" s="126"/>
      <c r="E847" s="9">
        <v>633</v>
      </c>
      <c r="F847" s="9">
        <v>521</v>
      </c>
      <c r="G847" s="9">
        <v>429</v>
      </c>
      <c r="H847" s="9">
        <f>SUM(H848:H855)</f>
        <v>440</v>
      </c>
      <c r="I847" s="9">
        <f>SUM(I848:I855)</f>
        <v>280</v>
      </c>
    </row>
    <row r="848" spans="1:9" x14ac:dyDescent="0.25">
      <c r="A848" s="119" t="s">
        <v>1580</v>
      </c>
      <c r="B848" s="128"/>
      <c r="C848" s="10"/>
      <c r="D848" s="129" t="s">
        <v>1579</v>
      </c>
      <c r="E848" s="12">
        <v>633</v>
      </c>
      <c r="F848" s="12">
        <v>521</v>
      </c>
      <c r="G848" s="12">
        <v>429</v>
      </c>
      <c r="H848" s="12">
        <v>440</v>
      </c>
      <c r="I848" s="12">
        <v>280</v>
      </c>
    </row>
    <row r="849" spans="1:9" x14ac:dyDescent="0.25">
      <c r="A849" s="119" t="s">
        <v>1581</v>
      </c>
      <c r="B849" s="128"/>
      <c r="C849" s="10"/>
      <c r="D849" s="129" t="s">
        <v>1582</v>
      </c>
      <c r="E849" s="12">
        <v>0</v>
      </c>
      <c r="F849" s="12">
        <v>0</v>
      </c>
      <c r="G849" s="12">
        <v>0</v>
      </c>
      <c r="H849" s="12">
        <v>0</v>
      </c>
      <c r="I849" s="12">
        <v>0</v>
      </c>
    </row>
    <row r="850" spans="1:9" x14ac:dyDescent="0.25">
      <c r="A850" s="119" t="s">
        <v>1583</v>
      </c>
      <c r="B850" s="128"/>
      <c r="C850" s="10"/>
      <c r="D850" s="129" t="s">
        <v>859</v>
      </c>
      <c r="E850" s="12">
        <v>0</v>
      </c>
      <c r="F850" s="12">
        <v>0</v>
      </c>
      <c r="G850" s="12">
        <v>0</v>
      </c>
      <c r="H850" s="12">
        <v>0</v>
      </c>
      <c r="I850" s="12">
        <v>0</v>
      </c>
    </row>
    <row r="851" spans="1:9" x14ac:dyDescent="0.25">
      <c r="A851" s="119" t="s">
        <v>1584</v>
      </c>
      <c r="B851" s="128"/>
      <c r="C851" s="10"/>
      <c r="D851" s="129" t="s">
        <v>1585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</row>
    <row r="852" spans="1:9" x14ac:dyDescent="0.25">
      <c r="A852" s="119" t="s">
        <v>1586</v>
      </c>
      <c r="B852" s="128"/>
      <c r="C852" s="10"/>
      <c r="D852" s="129" t="s">
        <v>1587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</row>
    <row r="853" spans="1:9" x14ac:dyDescent="0.25">
      <c r="A853" s="119" t="s">
        <v>1588</v>
      </c>
      <c r="B853" s="128"/>
      <c r="C853" s="10"/>
      <c r="D853" s="129" t="s">
        <v>1589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</row>
    <row r="854" spans="1:9" x14ac:dyDescent="0.25">
      <c r="A854" s="119" t="s">
        <v>1590</v>
      </c>
      <c r="B854" s="128"/>
      <c r="C854" s="10"/>
      <c r="D854" s="129" t="s">
        <v>1591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</row>
    <row r="855" spans="1:9" x14ac:dyDescent="0.25">
      <c r="A855" s="119" t="s">
        <v>1592</v>
      </c>
      <c r="B855" s="128"/>
      <c r="C855" s="10"/>
      <c r="D855" s="129" t="s">
        <v>1593</v>
      </c>
      <c r="E855" s="12">
        <v>0</v>
      </c>
      <c r="F855" s="12">
        <v>0</v>
      </c>
      <c r="G855" s="12">
        <v>0</v>
      </c>
      <c r="H855" s="12">
        <v>0</v>
      </c>
      <c r="I855" s="12">
        <v>0</v>
      </c>
    </row>
    <row r="856" spans="1:9" x14ac:dyDescent="0.25">
      <c r="A856" s="118" t="s">
        <v>1594</v>
      </c>
      <c r="B856" s="125"/>
      <c r="C856" s="8" t="s">
        <v>1595</v>
      </c>
      <c r="D856" s="126"/>
      <c r="E856" s="9">
        <v>2284</v>
      </c>
      <c r="F856" s="9">
        <v>1867</v>
      </c>
      <c r="G856" s="9">
        <v>2721</v>
      </c>
      <c r="H856" s="9">
        <f>SUM(H857:H874)</f>
        <v>3004</v>
      </c>
      <c r="I856" s="9">
        <f>SUM(I857:I874)</f>
        <v>3175</v>
      </c>
    </row>
    <row r="857" spans="1:9" x14ac:dyDescent="0.25">
      <c r="A857" s="119" t="s">
        <v>1596</v>
      </c>
      <c r="B857" s="128"/>
      <c r="C857" s="10"/>
      <c r="D857" s="129" t="s">
        <v>1597</v>
      </c>
      <c r="E857" s="12">
        <v>1519</v>
      </c>
      <c r="F857" s="12">
        <v>627</v>
      </c>
      <c r="G857" s="12">
        <v>1041</v>
      </c>
      <c r="H857" s="12">
        <v>1162</v>
      </c>
      <c r="I857" s="12">
        <v>1292</v>
      </c>
    </row>
    <row r="858" spans="1:9" x14ac:dyDescent="0.25">
      <c r="A858" s="119" t="s">
        <v>1598</v>
      </c>
      <c r="B858" s="128"/>
      <c r="C858" s="10"/>
      <c r="D858" s="129" t="s">
        <v>1599</v>
      </c>
      <c r="E858" s="12">
        <v>32</v>
      </c>
      <c r="F858" s="12">
        <v>181</v>
      </c>
      <c r="G858" s="12">
        <v>308</v>
      </c>
      <c r="H858" s="12">
        <v>257</v>
      </c>
      <c r="I858" s="12">
        <v>214</v>
      </c>
    </row>
    <row r="859" spans="1:9" x14ac:dyDescent="0.25">
      <c r="A859" s="119" t="s">
        <v>1600</v>
      </c>
      <c r="B859" s="128"/>
      <c r="C859" s="10"/>
      <c r="D859" s="129" t="s">
        <v>1601</v>
      </c>
      <c r="E859" s="12">
        <v>72</v>
      </c>
      <c r="F859" s="12">
        <v>39</v>
      </c>
      <c r="G859" s="12">
        <v>66</v>
      </c>
      <c r="H859" s="12">
        <v>47</v>
      </c>
      <c r="I859" s="12">
        <v>39</v>
      </c>
    </row>
    <row r="860" spans="1:9" x14ac:dyDescent="0.25">
      <c r="A860" s="119" t="s">
        <v>1602</v>
      </c>
      <c r="B860" s="128"/>
      <c r="C860" s="10"/>
      <c r="D860" s="129" t="s">
        <v>1603</v>
      </c>
      <c r="E860" s="12">
        <v>105</v>
      </c>
      <c r="F860" s="12">
        <v>37</v>
      </c>
      <c r="G860" s="12">
        <v>75</v>
      </c>
      <c r="H860" s="12">
        <v>89</v>
      </c>
      <c r="I860" s="12">
        <v>43</v>
      </c>
    </row>
    <row r="861" spans="1:9" x14ac:dyDescent="0.25">
      <c r="A861" s="119" t="s">
        <v>1604</v>
      </c>
      <c r="B861" s="128"/>
      <c r="C861" s="10"/>
      <c r="D861" s="129" t="s">
        <v>671</v>
      </c>
      <c r="E861" s="12">
        <v>0</v>
      </c>
      <c r="F861" s="12">
        <v>0</v>
      </c>
      <c r="G861" s="12">
        <v>0</v>
      </c>
      <c r="H861" s="12">
        <v>34</v>
      </c>
      <c r="I861" s="12">
        <v>51</v>
      </c>
    </row>
    <row r="862" spans="1:9" x14ac:dyDescent="0.25">
      <c r="A862" s="119" t="s">
        <v>1605</v>
      </c>
      <c r="B862" s="128"/>
      <c r="C862" s="10"/>
      <c r="D862" s="129" t="s">
        <v>1606</v>
      </c>
      <c r="E862" s="12">
        <v>0</v>
      </c>
      <c r="F862" s="12">
        <v>61</v>
      </c>
      <c r="G862" s="12">
        <v>95</v>
      </c>
      <c r="H862" s="12">
        <v>55</v>
      </c>
      <c r="I862" s="12">
        <v>33</v>
      </c>
    </row>
    <row r="863" spans="1:9" x14ac:dyDescent="0.25">
      <c r="A863" s="119" t="s">
        <v>1607</v>
      </c>
      <c r="B863" s="128"/>
      <c r="C863" s="10"/>
      <c r="D863" s="129" t="s">
        <v>1608</v>
      </c>
      <c r="E863" s="12">
        <v>0</v>
      </c>
      <c r="F863" s="12">
        <v>247</v>
      </c>
      <c r="G863" s="12">
        <v>333</v>
      </c>
      <c r="H863" s="12">
        <v>554</v>
      </c>
      <c r="I863" s="12">
        <v>757</v>
      </c>
    </row>
    <row r="864" spans="1:9" x14ac:dyDescent="0.25">
      <c r="A864" s="119" t="s">
        <v>1609</v>
      </c>
      <c r="B864" s="128"/>
      <c r="C864" s="10"/>
      <c r="D864" s="129" t="s">
        <v>1610</v>
      </c>
      <c r="E864" s="12">
        <v>45</v>
      </c>
      <c r="F864" s="12">
        <v>34</v>
      </c>
      <c r="G864" s="12">
        <v>31</v>
      </c>
      <c r="H864" s="12">
        <v>43</v>
      </c>
      <c r="I864" s="12">
        <v>27</v>
      </c>
    </row>
    <row r="865" spans="1:9" x14ac:dyDescent="0.25">
      <c r="A865" s="119" t="s">
        <v>1611</v>
      </c>
      <c r="B865" s="128"/>
      <c r="C865" s="10"/>
      <c r="D865" s="129" t="s">
        <v>708</v>
      </c>
      <c r="E865" s="12">
        <v>0</v>
      </c>
      <c r="F865" s="12">
        <v>15</v>
      </c>
      <c r="G865" s="12">
        <v>19</v>
      </c>
      <c r="H865" s="12">
        <v>20</v>
      </c>
      <c r="I865" s="12">
        <v>10</v>
      </c>
    </row>
    <row r="866" spans="1:9" x14ac:dyDescent="0.25">
      <c r="A866" s="119" t="s">
        <v>1612</v>
      </c>
      <c r="B866" s="128"/>
      <c r="C866" s="10"/>
      <c r="D866" s="129" t="s">
        <v>1613</v>
      </c>
      <c r="E866" s="12">
        <v>511</v>
      </c>
      <c r="F866" s="12">
        <v>626</v>
      </c>
      <c r="G866" s="12">
        <v>736</v>
      </c>
      <c r="H866" s="12">
        <v>723</v>
      </c>
      <c r="I866" s="12">
        <v>692</v>
      </c>
    </row>
    <row r="867" spans="1:9" x14ac:dyDescent="0.25">
      <c r="A867" s="119" t="s">
        <v>1614</v>
      </c>
      <c r="B867" s="128"/>
      <c r="C867" s="10"/>
      <c r="D867" s="129" t="s">
        <v>1615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</row>
    <row r="868" spans="1:9" x14ac:dyDescent="0.25">
      <c r="A868" s="119" t="s">
        <v>1616</v>
      </c>
      <c r="B868" s="128"/>
      <c r="C868" s="10"/>
      <c r="D868" s="129" t="s">
        <v>1617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</row>
    <row r="869" spans="1:9" x14ac:dyDescent="0.25">
      <c r="A869" s="119" t="s">
        <v>1618</v>
      </c>
      <c r="B869" s="128"/>
      <c r="C869" s="10"/>
      <c r="D869" s="129" t="s">
        <v>1619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</row>
    <row r="870" spans="1:9" x14ac:dyDescent="0.25">
      <c r="A870" s="119" t="s">
        <v>1620</v>
      </c>
      <c r="B870" s="128"/>
      <c r="C870" s="10"/>
      <c r="D870" s="129" t="s">
        <v>1621</v>
      </c>
      <c r="E870" s="12">
        <v>0</v>
      </c>
      <c r="F870" s="12">
        <v>0</v>
      </c>
      <c r="G870" s="12">
        <v>17</v>
      </c>
      <c r="H870" s="12">
        <v>20</v>
      </c>
      <c r="I870" s="12">
        <v>17</v>
      </c>
    </row>
    <row r="871" spans="1:9" x14ac:dyDescent="0.25">
      <c r="A871" s="119" t="s">
        <v>3954</v>
      </c>
      <c r="B871" s="128"/>
      <c r="C871" s="10"/>
      <c r="D871" s="129" t="s">
        <v>3966</v>
      </c>
      <c r="E871" s="74">
        <v>0</v>
      </c>
      <c r="F871" s="74">
        <v>0</v>
      </c>
      <c r="G871" s="74">
        <v>0</v>
      </c>
      <c r="H871" s="12">
        <v>0</v>
      </c>
      <c r="I871" s="12">
        <v>0</v>
      </c>
    </row>
    <row r="872" spans="1:9" x14ac:dyDescent="0.25">
      <c r="A872" s="119" t="s">
        <v>3955</v>
      </c>
      <c r="B872" s="128"/>
      <c r="C872" s="10"/>
      <c r="D872" s="129" t="s">
        <v>3967</v>
      </c>
      <c r="E872" s="74">
        <v>0</v>
      </c>
      <c r="F872" s="74">
        <v>0</v>
      </c>
      <c r="G872" s="74">
        <v>0</v>
      </c>
      <c r="H872" s="12">
        <v>0</v>
      </c>
      <c r="I872" s="12">
        <v>0</v>
      </c>
    </row>
    <row r="873" spans="1:9" x14ac:dyDescent="0.25">
      <c r="A873" s="119" t="s">
        <v>3956</v>
      </c>
      <c r="B873" s="128"/>
      <c r="C873" s="10"/>
      <c r="D873" s="129" t="s">
        <v>3968</v>
      </c>
      <c r="E873" s="74">
        <v>0</v>
      </c>
      <c r="F873" s="74">
        <v>0</v>
      </c>
      <c r="G873" s="74">
        <v>0</v>
      </c>
      <c r="H873" s="12">
        <v>0</v>
      </c>
      <c r="I873" s="12">
        <v>0</v>
      </c>
    </row>
    <row r="874" spans="1:9" x14ac:dyDescent="0.25">
      <c r="A874" s="119" t="s">
        <v>3957</v>
      </c>
      <c r="B874" s="128"/>
      <c r="C874" s="10"/>
      <c r="D874" s="129" t="s">
        <v>3969</v>
      </c>
      <c r="E874" s="74">
        <v>0</v>
      </c>
      <c r="F874" s="74">
        <v>0</v>
      </c>
      <c r="G874" s="74">
        <v>0</v>
      </c>
      <c r="H874" s="12">
        <v>0</v>
      </c>
      <c r="I874" s="12">
        <v>0</v>
      </c>
    </row>
    <row r="875" spans="1:9" x14ac:dyDescent="0.25">
      <c r="A875" s="118" t="s">
        <v>1622</v>
      </c>
      <c r="B875" s="125"/>
      <c r="C875" s="8" t="s">
        <v>1623</v>
      </c>
      <c r="D875" s="126"/>
      <c r="E875" s="9">
        <v>68</v>
      </c>
      <c r="F875" s="9">
        <v>51</v>
      </c>
      <c r="G875" s="9">
        <v>70</v>
      </c>
      <c r="H875" s="9">
        <f>SUM(H876:H884)</f>
        <v>117</v>
      </c>
      <c r="I875" s="9">
        <f>SUM(I876:I884)</f>
        <v>177</v>
      </c>
    </row>
    <row r="876" spans="1:9" x14ac:dyDescent="0.25">
      <c r="A876" s="119" t="s">
        <v>1624</v>
      </c>
      <c r="B876" s="128"/>
      <c r="C876" s="10"/>
      <c r="D876" s="129" t="s">
        <v>1623</v>
      </c>
      <c r="E876" s="12">
        <v>56</v>
      </c>
      <c r="F876" s="12">
        <v>40</v>
      </c>
      <c r="G876" s="12">
        <v>38</v>
      </c>
      <c r="H876" s="12">
        <v>51</v>
      </c>
      <c r="I876" s="12">
        <v>73</v>
      </c>
    </row>
    <row r="877" spans="1:9" x14ac:dyDescent="0.25">
      <c r="A877" s="119" t="s">
        <v>1625</v>
      </c>
      <c r="B877" s="128"/>
      <c r="C877" s="10"/>
      <c r="D877" s="129" t="s">
        <v>1626</v>
      </c>
      <c r="E877" s="12">
        <v>0</v>
      </c>
      <c r="F877" s="12">
        <v>0</v>
      </c>
      <c r="G877" s="12">
        <v>20</v>
      </c>
      <c r="H877" s="12">
        <v>13</v>
      </c>
      <c r="I877" s="12">
        <v>34</v>
      </c>
    </row>
    <row r="878" spans="1:9" x14ac:dyDescent="0.25">
      <c r="A878" s="119" t="s">
        <v>1627</v>
      </c>
      <c r="B878" s="128"/>
      <c r="C878" s="10"/>
      <c r="D878" s="129" t="s">
        <v>1628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</row>
    <row r="879" spans="1:9" x14ac:dyDescent="0.25">
      <c r="A879" s="119" t="s">
        <v>1629</v>
      </c>
      <c r="B879" s="128"/>
      <c r="C879" s="10"/>
      <c r="D879" s="129" t="s">
        <v>1630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</row>
    <row r="880" spans="1:9" x14ac:dyDescent="0.25">
      <c r="A880" s="119" t="s">
        <v>1631</v>
      </c>
      <c r="B880" s="128"/>
      <c r="C880" s="10"/>
      <c r="D880" s="129" t="s">
        <v>1632</v>
      </c>
      <c r="E880" s="12">
        <v>0</v>
      </c>
      <c r="F880" s="12">
        <v>0</v>
      </c>
      <c r="G880" s="12">
        <v>0</v>
      </c>
      <c r="H880" s="12">
        <v>38</v>
      </c>
      <c r="I880" s="12">
        <v>56</v>
      </c>
    </row>
    <row r="881" spans="1:9" x14ac:dyDescent="0.25">
      <c r="A881" s="119" t="s">
        <v>1633</v>
      </c>
      <c r="B881" s="128"/>
      <c r="C881" s="10"/>
      <c r="D881" s="129" t="s">
        <v>1634</v>
      </c>
      <c r="E881" s="12">
        <v>0</v>
      </c>
      <c r="F881" s="12">
        <v>0</v>
      </c>
      <c r="G881" s="12">
        <v>0</v>
      </c>
      <c r="H881" s="12">
        <v>0</v>
      </c>
      <c r="I881" s="12">
        <v>1</v>
      </c>
    </row>
    <row r="882" spans="1:9" x14ac:dyDescent="0.25">
      <c r="A882" s="119" t="s">
        <v>1635</v>
      </c>
      <c r="B882" s="128"/>
      <c r="C882" s="10"/>
      <c r="D882" s="129" t="s">
        <v>1636</v>
      </c>
      <c r="E882" s="12">
        <v>0</v>
      </c>
      <c r="F882" s="12">
        <v>0</v>
      </c>
      <c r="G882" s="12">
        <v>0</v>
      </c>
      <c r="H882" s="12">
        <v>0</v>
      </c>
      <c r="I882" s="12">
        <v>0</v>
      </c>
    </row>
    <row r="883" spans="1:9" x14ac:dyDescent="0.25">
      <c r="A883" s="119" t="s">
        <v>1637</v>
      </c>
      <c r="B883" s="128"/>
      <c r="C883" s="10"/>
      <c r="D883" s="129" t="s">
        <v>1638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</row>
    <row r="884" spans="1:9" x14ac:dyDescent="0.25">
      <c r="A884" s="119" t="s">
        <v>1639</v>
      </c>
      <c r="B884" s="128"/>
      <c r="C884" s="10"/>
      <c r="D884" s="129" t="s">
        <v>1640</v>
      </c>
      <c r="E884" s="12">
        <v>12</v>
      </c>
      <c r="F884" s="12">
        <v>11</v>
      </c>
      <c r="G884" s="12">
        <v>12</v>
      </c>
      <c r="H884" s="12">
        <v>15</v>
      </c>
      <c r="I884" s="12">
        <v>13</v>
      </c>
    </row>
    <row r="885" spans="1:9" x14ac:dyDescent="0.25">
      <c r="A885" s="118" t="s">
        <v>1641</v>
      </c>
      <c r="B885" s="125"/>
      <c r="C885" s="8" t="s">
        <v>1642</v>
      </c>
      <c r="D885" s="126"/>
      <c r="E885" s="9">
        <v>70</v>
      </c>
      <c r="F885" s="9">
        <v>138</v>
      </c>
      <c r="G885" s="9">
        <v>255</v>
      </c>
      <c r="H885" s="9">
        <f>SUM(H886:H891)</f>
        <v>267</v>
      </c>
      <c r="I885" s="9">
        <f>SUM(I886:I891)</f>
        <v>217</v>
      </c>
    </row>
    <row r="886" spans="1:9" x14ac:dyDescent="0.25">
      <c r="A886" s="119" t="s">
        <v>1643</v>
      </c>
      <c r="B886" s="128"/>
      <c r="C886" s="10"/>
      <c r="D886" s="129" t="s">
        <v>1642</v>
      </c>
      <c r="E886" s="12">
        <v>36</v>
      </c>
      <c r="F886" s="12">
        <v>25</v>
      </c>
      <c r="G886" s="12">
        <v>68</v>
      </c>
      <c r="H886" s="12">
        <v>106</v>
      </c>
      <c r="I886" s="12">
        <v>117</v>
      </c>
    </row>
    <row r="887" spans="1:9" x14ac:dyDescent="0.25">
      <c r="A887" s="119" t="s">
        <v>1644</v>
      </c>
      <c r="B887" s="128"/>
      <c r="C887" s="10"/>
      <c r="D887" s="129" t="s">
        <v>1645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</row>
    <row r="888" spans="1:9" x14ac:dyDescent="0.25">
      <c r="A888" s="119" t="s">
        <v>1646</v>
      </c>
      <c r="B888" s="128"/>
      <c r="C888" s="10"/>
      <c r="D888" s="129" t="s">
        <v>1647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</row>
    <row r="889" spans="1:9" x14ac:dyDescent="0.25">
      <c r="A889" s="119" t="s">
        <v>1648</v>
      </c>
      <c r="B889" s="128"/>
      <c r="C889" s="10"/>
      <c r="D889" s="129" t="s">
        <v>1649</v>
      </c>
      <c r="E889" s="12">
        <v>0</v>
      </c>
      <c r="F889" s="12">
        <v>0</v>
      </c>
      <c r="G889" s="12">
        <v>10</v>
      </c>
      <c r="H889" s="12">
        <v>3</v>
      </c>
      <c r="I889" s="12">
        <v>6</v>
      </c>
    </row>
    <row r="890" spans="1:9" x14ac:dyDescent="0.25">
      <c r="A890" s="119" t="s">
        <v>1650</v>
      </c>
      <c r="B890" s="128"/>
      <c r="C890" s="10"/>
      <c r="D890" s="129" t="s">
        <v>1651</v>
      </c>
      <c r="E890" s="12">
        <v>34</v>
      </c>
      <c r="F890" s="12">
        <v>15</v>
      </c>
      <c r="G890" s="12">
        <v>24</v>
      </c>
      <c r="H890" s="12">
        <v>26</v>
      </c>
      <c r="I890" s="12">
        <v>23</v>
      </c>
    </row>
    <row r="891" spans="1:9" x14ac:dyDescent="0.25">
      <c r="A891" s="119" t="s">
        <v>1652</v>
      </c>
      <c r="B891" s="128"/>
      <c r="C891" s="10"/>
      <c r="D891" s="129" t="s">
        <v>1653</v>
      </c>
      <c r="E891" s="12">
        <v>0</v>
      </c>
      <c r="F891" s="12">
        <v>98</v>
      </c>
      <c r="G891" s="12">
        <v>153</v>
      </c>
      <c r="H891" s="12">
        <v>132</v>
      </c>
      <c r="I891" s="12">
        <v>71</v>
      </c>
    </row>
    <row r="892" spans="1:9" x14ac:dyDescent="0.25">
      <c r="A892" s="118" t="s">
        <v>1654</v>
      </c>
      <c r="B892" s="125"/>
      <c r="C892" s="8" t="s">
        <v>1655</v>
      </c>
      <c r="D892" s="126"/>
      <c r="E892" s="9">
        <v>475</v>
      </c>
      <c r="F892" s="9">
        <v>318</v>
      </c>
      <c r="G892" s="9">
        <v>549</v>
      </c>
      <c r="H892" s="9">
        <f>SUM(H893:H904)</f>
        <v>553</v>
      </c>
      <c r="I892" s="9">
        <f>SUM(I893:I904)</f>
        <v>647</v>
      </c>
    </row>
    <row r="893" spans="1:9" x14ac:dyDescent="0.25">
      <c r="A893" s="119" t="s">
        <v>1656</v>
      </c>
      <c r="B893" s="128"/>
      <c r="C893" s="10"/>
      <c r="D893" s="129" t="s">
        <v>1657</v>
      </c>
      <c r="E893" s="12">
        <v>141</v>
      </c>
      <c r="F893" s="12">
        <v>62</v>
      </c>
      <c r="G893" s="12">
        <v>93</v>
      </c>
      <c r="H893" s="12">
        <v>87</v>
      </c>
      <c r="I893" s="12">
        <v>137</v>
      </c>
    </row>
    <row r="894" spans="1:9" x14ac:dyDescent="0.25">
      <c r="A894" s="119" t="s">
        <v>1658</v>
      </c>
      <c r="B894" s="128"/>
      <c r="C894" s="10"/>
      <c r="D894" s="129" t="s">
        <v>1659</v>
      </c>
      <c r="E894" s="12">
        <v>45</v>
      </c>
      <c r="F894" s="12">
        <v>25</v>
      </c>
      <c r="G894" s="12">
        <v>41</v>
      </c>
      <c r="H894" s="12">
        <v>28</v>
      </c>
      <c r="I894" s="12">
        <v>45</v>
      </c>
    </row>
    <row r="895" spans="1:9" x14ac:dyDescent="0.25">
      <c r="A895" s="119" t="s">
        <v>1660</v>
      </c>
      <c r="B895" s="128"/>
      <c r="C895" s="10"/>
      <c r="D895" s="129" t="s">
        <v>1661</v>
      </c>
      <c r="E895" s="12">
        <v>12</v>
      </c>
      <c r="F895" s="12">
        <v>8</v>
      </c>
      <c r="G895" s="12">
        <v>34</v>
      </c>
      <c r="H895" s="12">
        <v>18</v>
      </c>
      <c r="I895" s="12">
        <v>29</v>
      </c>
    </row>
    <row r="896" spans="1:9" x14ac:dyDescent="0.25">
      <c r="A896" s="119" t="s">
        <v>1662</v>
      </c>
      <c r="B896" s="128"/>
      <c r="C896" s="10"/>
      <c r="D896" s="129" t="s">
        <v>1663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</row>
    <row r="897" spans="1:9" x14ac:dyDescent="0.25">
      <c r="A897" s="119" t="s">
        <v>1664</v>
      </c>
      <c r="B897" s="128"/>
      <c r="C897" s="10"/>
      <c r="D897" s="129" t="s">
        <v>1665</v>
      </c>
      <c r="E897" s="12">
        <v>11</v>
      </c>
      <c r="F897" s="12">
        <v>31</v>
      </c>
      <c r="G897" s="12">
        <v>79</v>
      </c>
      <c r="H897" s="12">
        <v>60</v>
      </c>
      <c r="I897" s="12">
        <v>50</v>
      </c>
    </row>
    <row r="898" spans="1:9" x14ac:dyDescent="0.25">
      <c r="A898" s="119" t="s">
        <v>1666</v>
      </c>
      <c r="B898" s="128"/>
      <c r="C898" s="10"/>
      <c r="D898" s="129" t="s">
        <v>1667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</row>
    <row r="899" spans="1:9" x14ac:dyDescent="0.25">
      <c r="A899" s="119" t="s">
        <v>1668</v>
      </c>
      <c r="B899" s="128"/>
      <c r="C899" s="10"/>
      <c r="D899" s="129" t="s">
        <v>1669</v>
      </c>
      <c r="E899" s="12">
        <v>28</v>
      </c>
      <c r="F899" s="12">
        <v>21</v>
      </c>
      <c r="G899" s="12">
        <v>22</v>
      </c>
      <c r="H899" s="12">
        <v>45</v>
      </c>
      <c r="I899" s="12">
        <v>42</v>
      </c>
    </row>
    <row r="900" spans="1:9" x14ac:dyDescent="0.25">
      <c r="A900" s="119" t="s">
        <v>1670</v>
      </c>
      <c r="B900" s="128"/>
      <c r="C900" s="10"/>
      <c r="D900" s="129" t="s">
        <v>631</v>
      </c>
      <c r="E900" s="12">
        <v>76</v>
      </c>
      <c r="F900" s="12">
        <v>61</v>
      </c>
      <c r="G900" s="12">
        <v>23</v>
      </c>
      <c r="H900" s="12">
        <v>63</v>
      </c>
      <c r="I900" s="12">
        <v>76</v>
      </c>
    </row>
    <row r="901" spans="1:9" x14ac:dyDescent="0.25">
      <c r="A901" s="119" t="s">
        <v>1671</v>
      </c>
      <c r="B901" s="128"/>
      <c r="C901" s="10"/>
      <c r="D901" s="129" t="s">
        <v>1672</v>
      </c>
      <c r="E901" s="12">
        <v>0</v>
      </c>
      <c r="F901" s="12">
        <v>0</v>
      </c>
      <c r="G901" s="12">
        <v>0</v>
      </c>
      <c r="H901" s="12">
        <v>4</v>
      </c>
      <c r="I901" s="12">
        <v>2</v>
      </c>
    </row>
    <row r="902" spans="1:9" x14ac:dyDescent="0.25">
      <c r="A902" s="119" t="s">
        <v>1673</v>
      </c>
      <c r="B902" s="128"/>
      <c r="C902" s="10"/>
      <c r="D902" s="129" t="s">
        <v>1674</v>
      </c>
      <c r="E902" s="12">
        <v>54</v>
      </c>
      <c r="F902" s="12">
        <v>39</v>
      </c>
      <c r="G902" s="12">
        <v>59</v>
      </c>
      <c r="H902" s="12">
        <v>47</v>
      </c>
      <c r="I902" s="12">
        <v>61</v>
      </c>
    </row>
    <row r="903" spans="1:9" x14ac:dyDescent="0.25">
      <c r="A903" s="119" t="s">
        <v>1675</v>
      </c>
      <c r="B903" s="128"/>
      <c r="C903" s="10"/>
      <c r="D903" s="129" t="s">
        <v>608</v>
      </c>
      <c r="E903" s="12">
        <v>62</v>
      </c>
      <c r="F903" s="12">
        <v>26</v>
      </c>
      <c r="G903" s="12">
        <v>135</v>
      </c>
      <c r="H903" s="12">
        <v>129</v>
      </c>
      <c r="I903" s="12">
        <v>146</v>
      </c>
    </row>
    <row r="904" spans="1:9" x14ac:dyDescent="0.25">
      <c r="A904" s="119" t="s">
        <v>1676</v>
      </c>
      <c r="B904" s="128"/>
      <c r="C904" s="10"/>
      <c r="D904" s="129" t="s">
        <v>1677</v>
      </c>
      <c r="E904" s="12">
        <v>46</v>
      </c>
      <c r="F904" s="12">
        <v>45</v>
      </c>
      <c r="G904" s="12">
        <v>63</v>
      </c>
      <c r="H904" s="12">
        <v>72</v>
      </c>
      <c r="I904" s="12">
        <v>59</v>
      </c>
    </row>
    <row r="905" spans="1:9" x14ac:dyDescent="0.25">
      <c r="A905" s="118" t="s">
        <v>1678</v>
      </c>
      <c r="B905" s="125"/>
      <c r="C905" s="8" t="s">
        <v>1679</v>
      </c>
      <c r="D905" s="126"/>
      <c r="E905" s="9">
        <v>839</v>
      </c>
      <c r="F905" s="9">
        <v>729</v>
      </c>
      <c r="G905" s="9">
        <v>868</v>
      </c>
      <c r="H905" s="9">
        <f>SUM(H906:H912)</f>
        <v>894</v>
      </c>
      <c r="I905" s="9">
        <f>SUM(I906:I912)</f>
        <v>1039</v>
      </c>
    </row>
    <row r="906" spans="1:9" x14ac:dyDescent="0.25">
      <c r="A906" s="119" t="s">
        <v>1680</v>
      </c>
      <c r="B906" s="128"/>
      <c r="C906" s="10"/>
      <c r="D906" s="129" t="s">
        <v>1679</v>
      </c>
      <c r="E906" s="12">
        <v>377</v>
      </c>
      <c r="F906" s="12">
        <v>428</v>
      </c>
      <c r="G906" s="12">
        <v>437</v>
      </c>
      <c r="H906" s="12">
        <v>456</v>
      </c>
      <c r="I906" s="12">
        <v>511</v>
      </c>
    </row>
    <row r="907" spans="1:9" x14ac:dyDescent="0.25">
      <c r="A907" s="119" t="s">
        <v>1681</v>
      </c>
      <c r="B907" s="128"/>
      <c r="C907" s="10"/>
      <c r="D907" s="129" t="s">
        <v>1682</v>
      </c>
      <c r="E907" s="12">
        <v>112</v>
      </c>
      <c r="F907" s="12">
        <v>90</v>
      </c>
      <c r="G907" s="12">
        <v>92</v>
      </c>
      <c r="H907" s="12">
        <v>82</v>
      </c>
      <c r="I907" s="12">
        <v>104</v>
      </c>
    </row>
    <row r="908" spans="1:9" x14ac:dyDescent="0.25">
      <c r="A908" s="119" t="s">
        <v>1683</v>
      </c>
      <c r="B908" s="128"/>
      <c r="C908" s="10"/>
      <c r="D908" s="129" t="s">
        <v>511</v>
      </c>
      <c r="E908" s="12">
        <v>55</v>
      </c>
      <c r="F908" s="12">
        <v>27</v>
      </c>
      <c r="G908" s="12">
        <v>45</v>
      </c>
      <c r="H908" s="12">
        <v>45</v>
      </c>
      <c r="I908" s="12">
        <v>71</v>
      </c>
    </row>
    <row r="909" spans="1:9" x14ac:dyDescent="0.25">
      <c r="A909" s="119" t="s">
        <v>1684</v>
      </c>
      <c r="B909" s="128"/>
      <c r="C909" s="10"/>
      <c r="D909" s="129" t="s">
        <v>1685</v>
      </c>
      <c r="E909" s="12">
        <v>144</v>
      </c>
      <c r="F909" s="12">
        <v>71</v>
      </c>
      <c r="G909" s="12">
        <v>87</v>
      </c>
      <c r="H909" s="12">
        <v>110</v>
      </c>
      <c r="I909" s="12">
        <v>119</v>
      </c>
    </row>
    <row r="910" spans="1:9" x14ac:dyDescent="0.25">
      <c r="A910" s="119" t="s">
        <v>1686</v>
      </c>
      <c r="B910" s="128"/>
      <c r="C910" s="10"/>
      <c r="D910" s="129" t="s">
        <v>1687</v>
      </c>
      <c r="E910" s="12">
        <v>22</v>
      </c>
      <c r="F910" s="12">
        <v>44</v>
      </c>
      <c r="G910" s="12">
        <v>54</v>
      </c>
      <c r="H910" s="12">
        <v>65</v>
      </c>
      <c r="I910" s="12">
        <v>78</v>
      </c>
    </row>
    <row r="911" spans="1:9" x14ac:dyDescent="0.25">
      <c r="A911" s="119" t="s">
        <v>1688</v>
      </c>
      <c r="B911" s="128"/>
      <c r="C911" s="10"/>
      <c r="D911" s="129" t="s">
        <v>1689</v>
      </c>
      <c r="E911" s="12">
        <v>129</v>
      </c>
      <c r="F911" s="12">
        <v>69</v>
      </c>
      <c r="G911" s="12">
        <v>153</v>
      </c>
      <c r="H911" s="12">
        <v>136</v>
      </c>
      <c r="I911" s="12">
        <v>156</v>
      </c>
    </row>
    <row r="912" spans="1:9" x14ac:dyDescent="0.25">
      <c r="A912" s="119" t="s">
        <v>1690</v>
      </c>
      <c r="B912" s="128"/>
      <c r="C912" s="10"/>
      <c r="D912" s="129" t="s">
        <v>1691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</row>
    <row r="913" spans="1:9" x14ac:dyDescent="0.25">
      <c r="A913" s="118" t="s">
        <v>1692</v>
      </c>
      <c r="B913" s="132" t="s">
        <v>1693</v>
      </c>
      <c r="C913" s="7"/>
      <c r="D913" s="126"/>
      <c r="E913" s="5">
        <v>1227</v>
      </c>
      <c r="F913" s="5">
        <v>1438</v>
      </c>
      <c r="G913" s="5">
        <v>2363</v>
      </c>
      <c r="H913" s="5">
        <f>H914+H934+H943+H956+H970+H982+H999</f>
        <v>2314</v>
      </c>
      <c r="I913" s="5">
        <f>I914+I934+I943+I956+I970+I982+I999</f>
        <v>2247</v>
      </c>
    </row>
    <row r="914" spans="1:9" x14ac:dyDescent="0.25">
      <c r="A914" s="118" t="s">
        <v>1694</v>
      </c>
      <c r="B914" s="125"/>
      <c r="C914" s="8" t="s">
        <v>1693</v>
      </c>
      <c r="D914" s="126"/>
      <c r="E914" s="9">
        <v>985</v>
      </c>
      <c r="F914" s="9">
        <v>692</v>
      </c>
      <c r="G914" s="9">
        <v>1349</v>
      </c>
      <c r="H914" s="9">
        <f>SUM(H915:H933)</f>
        <v>1140</v>
      </c>
      <c r="I914" s="9">
        <f>SUM(I915:I933)</f>
        <v>1003</v>
      </c>
    </row>
    <row r="915" spans="1:9" x14ac:dyDescent="0.25">
      <c r="A915" s="119" t="s">
        <v>1695</v>
      </c>
      <c r="B915" s="128"/>
      <c r="C915" s="10"/>
      <c r="D915" s="129" t="s">
        <v>1693</v>
      </c>
      <c r="E915" s="12">
        <v>954</v>
      </c>
      <c r="F915" s="12">
        <v>621</v>
      </c>
      <c r="G915" s="12">
        <v>1158</v>
      </c>
      <c r="H915" s="12">
        <v>951</v>
      </c>
      <c r="I915" s="12">
        <v>812</v>
      </c>
    </row>
    <row r="916" spans="1:9" x14ac:dyDescent="0.25">
      <c r="A916" s="119" t="s">
        <v>1696</v>
      </c>
      <c r="B916" s="128"/>
      <c r="C916" s="10"/>
      <c r="D916" s="129" t="s">
        <v>1697</v>
      </c>
      <c r="E916" s="12">
        <v>0</v>
      </c>
      <c r="F916" s="12">
        <v>1</v>
      </c>
      <c r="G916" s="12">
        <v>6</v>
      </c>
      <c r="H916" s="12">
        <v>15</v>
      </c>
      <c r="I916" s="12">
        <v>5</v>
      </c>
    </row>
    <row r="917" spans="1:9" x14ac:dyDescent="0.25">
      <c r="A917" s="119" t="s">
        <v>1698</v>
      </c>
      <c r="B917" s="128"/>
      <c r="C917" s="10"/>
      <c r="D917" s="129" t="s">
        <v>1699</v>
      </c>
      <c r="E917" s="12">
        <v>0</v>
      </c>
      <c r="F917" s="12">
        <v>2</v>
      </c>
      <c r="G917" s="12">
        <v>20</v>
      </c>
      <c r="H917" s="12">
        <v>25</v>
      </c>
      <c r="I917" s="12">
        <v>18</v>
      </c>
    </row>
    <row r="918" spans="1:9" x14ac:dyDescent="0.25">
      <c r="A918" s="119" t="s">
        <v>1700</v>
      </c>
      <c r="B918" s="128"/>
      <c r="C918" s="10"/>
      <c r="D918" s="129" t="s">
        <v>1701</v>
      </c>
      <c r="E918" s="12">
        <v>0</v>
      </c>
      <c r="F918" s="12">
        <v>0</v>
      </c>
      <c r="G918" s="12">
        <v>0</v>
      </c>
      <c r="H918" s="12">
        <v>0</v>
      </c>
      <c r="I918" s="12">
        <v>0</v>
      </c>
    </row>
    <row r="919" spans="1:9" x14ac:dyDescent="0.25">
      <c r="A919" s="119" t="s">
        <v>1702</v>
      </c>
      <c r="B919" s="128"/>
      <c r="C919" s="10"/>
      <c r="D919" s="129" t="s">
        <v>1703</v>
      </c>
      <c r="E919" s="12">
        <v>0</v>
      </c>
      <c r="F919" s="12">
        <v>0</v>
      </c>
      <c r="G919" s="12">
        <v>0</v>
      </c>
      <c r="H919" s="12">
        <v>0</v>
      </c>
      <c r="I919" s="12">
        <v>0</v>
      </c>
    </row>
    <row r="920" spans="1:9" x14ac:dyDescent="0.25">
      <c r="A920" s="119" t="s">
        <v>1704</v>
      </c>
      <c r="B920" s="128"/>
      <c r="C920" s="10"/>
      <c r="D920" s="129" t="s">
        <v>1705</v>
      </c>
      <c r="E920" s="12">
        <v>7</v>
      </c>
      <c r="F920" s="12">
        <v>12</v>
      </c>
      <c r="G920" s="12">
        <v>12</v>
      </c>
      <c r="H920" s="12">
        <v>19</v>
      </c>
      <c r="I920" s="12">
        <v>7</v>
      </c>
    </row>
    <row r="921" spans="1:9" x14ac:dyDescent="0.25">
      <c r="A921" s="119" t="s">
        <v>1706</v>
      </c>
      <c r="B921" s="128"/>
      <c r="C921" s="10"/>
      <c r="D921" s="129" t="s">
        <v>1707</v>
      </c>
      <c r="E921" s="12">
        <v>0</v>
      </c>
      <c r="F921" s="12">
        <v>0</v>
      </c>
      <c r="G921" s="12">
        <v>0</v>
      </c>
      <c r="H921" s="12">
        <v>0</v>
      </c>
      <c r="I921" s="12">
        <v>0</v>
      </c>
    </row>
    <row r="922" spans="1:9" x14ac:dyDescent="0.25">
      <c r="A922" s="119" t="s">
        <v>1708</v>
      </c>
      <c r="B922" s="128"/>
      <c r="C922" s="10"/>
      <c r="D922" s="129" t="s">
        <v>1709</v>
      </c>
      <c r="E922" s="12">
        <v>20</v>
      </c>
      <c r="F922" s="12">
        <v>19</v>
      </c>
      <c r="G922" s="12">
        <v>45</v>
      </c>
      <c r="H922" s="12">
        <v>37</v>
      </c>
      <c r="I922" s="12">
        <v>55</v>
      </c>
    </row>
    <row r="923" spans="1:9" x14ac:dyDescent="0.25">
      <c r="A923" s="119" t="s">
        <v>1710</v>
      </c>
      <c r="B923" s="128"/>
      <c r="C923" s="10"/>
      <c r="D923" s="129" t="s">
        <v>1711</v>
      </c>
      <c r="E923" s="12">
        <v>0</v>
      </c>
      <c r="F923" s="12">
        <v>0</v>
      </c>
      <c r="G923" s="12">
        <v>0</v>
      </c>
      <c r="H923" s="12">
        <v>0</v>
      </c>
      <c r="I923" s="12">
        <v>0</v>
      </c>
    </row>
    <row r="924" spans="1:9" x14ac:dyDescent="0.25">
      <c r="A924" s="119" t="s">
        <v>1712</v>
      </c>
      <c r="B924" s="128"/>
      <c r="C924" s="10"/>
      <c r="D924" s="129" t="s">
        <v>1713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</row>
    <row r="925" spans="1:9" x14ac:dyDescent="0.25">
      <c r="A925" s="119" t="s">
        <v>1714</v>
      </c>
      <c r="B925" s="128"/>
      <c r="C925" s="10"/>
      <c r="D925" s="129" t="s">
        <v>781</v>
      </c>
      <c r="E925" s="12">
        <v>0</v>
      </c>
      <c r="F925" s="12">
        <v>0</v>
      </c>
      <c r="G925" s="12">
        <v>0</v>
      </c>
      <c r="H925" s="12">
        <v>0</v>
      </c>
      <c r="I925" s="12">
        <v>0</v>
      </c>
    </row>
    <row r="926" spans="1:9" x14ac:dyDescent="0.25">
      <c r="A926" s="119" t="s">
        <v>1715</v>
      </c>
      <c r="B926" s="128"/>
      <c r="C926" s="10"/>
      <c r="D926" s="129" t="s">
        <v>1716</v>
      </c>
      <c r="E926" s="12">
        <v>0</v>
      </c>
      <c r="F926" s="12">
        <v>0</v>
      </c>
      <c r="G926" s="12">
        <v>8</v>
      </c>
      <c r="H926" s="12">
        <v>16</v>
      </c>
      <c r="I926" s="12">
        <v>22</v>
      </c>
    </row>
    <row r="927" spans="1:9" x14ac:dyDescent="0.25">
      <c r="A927" s="119" t="s">
        <v>1717</v>
      </c>
      <c r="B927" s="128"/>
      <c r="C927" s="10"/>
      <c r="D927" s="129" t="s">
        <v>1718</v>
      </c>
      <c r="E927" s="12">
        <v>0</v>
      </c>
      <c r="F927" s="12">
        <v>0</v>
      </c>
      <c r="G927" s="12">
        <v>0</v>
      </c>
      <c r="H927" s="12">
        <v>0</v>
      </c>
      <c r="I927" s="12">
        <v>0</v>
      </c>
    </row>
    <row r="928" spans="1:9" x14ac:dyDescent="0.25">
      <c r="A928" s="119" t="s">
        <v>1719</v>
      </c>
      <c r="B928" s="128"/>
      <c r="C928" s="10"/>
      <c r="D928" s="129" t="s">
        <v>1720</v>
      </c>
      <c r="E928" s="12">
        <v>0</v>
      </c>
      <c r="F928" s="12">
        <v>0</v>
      </c>
      <c r="G928" s="12">
        <v>0</v>
      </c>
      <c r="H928" s="12">
        <v>0</v>
      </c>
      <c r="I928" s="12">
        <v>0</v>
      </c>
    </row>
    <row r="929" spans="1:9" x14ac:dyDescent="0.25">
      <c r="A929" s="119" t="s">
        <v>1721</v>
      </c>
      <c r="B929" s="128"/>
      <c r="C929" s="10"/>
      <c r="D929" s="129" t="s">
        <v>1722</v>
      </c>
      <c r="E929" s="12">
        <v>0</v>
      </c>
      <c r="F929" s="12">
        <v>0</v>
      </c>
      <c r="G929" s="12">
        <v>0</v>
      </c>
      <c r="H929" s="12">
        <v>0</v>
      </c>
      <c r="I929" s="12">
        <v>0</v>
      </c>
    </row>
    <row r="930" spans="1:9" x14ac:dyDescent="0.25">
      <c r="A930" s="119" t="s">
        <v>1723</v>
      </c>
      <c r="B930" s="128"/>
      <c r="C930" s="10"/>
      <c r="D930" s="129" t="s">
        <v>1724</v>
      </c>
      <c r="E930" s="12">
        <v>0</v>
      </c>
      <c r="F930" s="12">
        <v>0</v>
      </c>
      <c r="G930" s="12">
        <v>0</v>
      </c>
      <c r="H930" s="12">
        <v>0</v>
      </c>
      <c r="I930" s="12">
        <v>0</v>
      </c>
    </row>
    <row r="931" spans="1:9" x14ac:dyDescent="0.25">
      <c r="A931" s="119" t="s">
        <v>1725</v>
      </c>
      <c r="B931" s="128"/>
      <c r="C931" s="10"/>
      <c r="D931" s="129" t="s">
        <v>1726</v>
      </c>
      <c r="E931" s="12">
        <v>4</v>
      </c>
      <c r="F931" s="12">
        <v>2</v>
      </c>
      <c r="G931" s="12">
        <v>69</v>
      </c>
      <c r="H931" s="12">
        <v>45</v>
      </c>
      <c r="I931" s="12">
        <v>42</v>
      </c>
    </row>
    <row r="932" spans="1:9" x14ac:dyDescent="0.25">
      <c r="A932" s="119" t="s">
        <v>1727</v>
      </c>
      <c r="B932" s="128"/>
      <c r="C932" s="10"/>
      <c r="D932" s="129" t="s">
        <v>1728</v>
      </c>
      <c r="E932" s="12">
        <v>0</v>
      </c>
      <c r="F932" s="12">
        <v>0</v>
      </c>
      <c r="G932" s="12">
        <v>0</v>
      </c>
      <c r="H932" s="12">
        <v>0</v>
      </c>
      <c r="I932" s="12">
        <v>0</v>
      </c>
    </row>
    <row r="933" spans="1:9" x14ac:dyDescent="0.25">
      <c r="A933" s="119" t="s">
        <v>1729</v>
      </c>
      <c r="B933" s="128"/>
      <c r="C933" s="10"/>
      <c r="D933" s="129" t="s">
        <v>1730</v>
      </c>
      <c r="E933" s="12">
        <v>0</v>
      </c>
      <c r="F933" s="12">
        <v>35</v>
      </c>
      <c r="G933" s="12">
        <v>31</v>
      </c>
      <c r="H933" s="12">
        <v>32</v>
      </c>
      <c r="I933" s="12">
        <v>42</v>
      </c>
    </row>
    <row r="934" spans="1:9" x14ac:dyDescent="0.25">
      <c r="A934" s="118" t="s">
        <v>1731</v>
      </c>
      <c r="B934" s="125"/>
      <c r="C934" s="8" t="s">
        <v>503</v>
      </c>
      <c r="D934" s="126"/>
      <c r="E934" s="9">
        <v>151</v>
      </c>
      <c r="F934" s="9">
        <v>132</v>
      </c>
      <c r="G934" s="9">
        <v>183</v>
      </c>
      <c r="H934" s="9">
        <f>SUM(H935:H942)</f>
        <v>173</v>
      </c>
      <c r="I934" s="9">
        <f>SUM(I935:I942)</f>
        <v>210</v>
      </c>
    </row>
    <row r="935" spans="1:9" x14ac:dyDescent="0.25">
      <c r="A935" s="119" t="s">
        <v>1732</v>
      </c>
      <c r="B935" s="128"/>
      <c r="C935" s="10"/>
      <c r="D935" s="129" t="s">
        <v>503</v>
      </c>
      <c r="E935" s="12">
        <v>85</v>
      </c>
      <c r="F935" s="12">
        <v>70</v>
      </c>
      <c r="G935" s="12">
        <v>92</v>
      </c>
      <c r="H935" s="12">
        <v>84</v>
      </c>
      <c r="I935" s="12">
        <v>91</v>
      </c>
    </row>
    <row r="936" spans="1:9" x14ac:dyDescent="0.25">
      <c r="A936" s="119" t="s">
        <v>1733</v>
      </c>
      <c r="B936" s="128"/>
      <c r="C936" s="10"/>
      <c r="D936" s="129" t="s">
        <v>1426</v>
      </c>
      <c r="E936" s="12">
        <v>0</v>
      </c>
      <c r="F936" s="12">
        <v>0</v>
      </c>
      <c r="G936" s="12">
        <v>0</v>
      </c>
      <c r="H936" s="12">
        <v>0</v>
      </c>
      <c r="I936" s="12">
        <v>0</v>
      </c>
    </row>
    <row r="937" spans="1:9" x14ac:dyDescent="0.25">
      <c r="A937" s="119" t="s">
        <v>1734</v>
      </c>
      <c r="B937" s="128"/>
      <c r="C937" s="10"/>
      <c r="D937" s="129" t="s">
        <v>280</v>
      </c>
      <c r="E937" s="12">
        <v>0</v>
      </c>
      <c r="F937" s="12">
        <v>0</v>
      </c>
      <c r="G937" s="12">
        <v>0</v>
      </c>
      <c r="H937" s="12">
        <v>0</v>
      </c>
      <c r="I937" s="12">
        <v>0</v>
      </c>
    </row>
    <row r="938" spans="1:9" x14ac:dyDescent="0.25">
      <c r="A938" s="119" t="s">
        <v>1735</v>
      </c>
      <c r="B938" s="128"/>
      <c r="C938" s="10"/>
      <c r="D938" s="129" t="s">
        <v>1736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</row>
    <row r="939" spans="1:9" x14ac:dyDescent="0.25">
      <c r="A939" s="119" t="s">
        <v>1737</v>
      </c>
      <c r="B939" s="128"/>
      <c r="C939" s="10"/>
      <c r="D939" s="129" t="s">
        <v>1738</v>
      </c>
      <c r="E939" s="12">
        <v>0</v>
      </c>
      <c r="F939" s="12">
        <v>0</v>
      </c>
      <c r="G939" s="12">
        <v>7</v>
      </c>
      <c r="H939" s="12">
        <v>5</v>
      </c>
      <c r="I939" s="12">
        <v>14</v>
      </c>
    </row>
    <row r="940" spans="1:9" x14ac:dyDescent="0.25">
      <c r="A940" s="119" t="s">
        <v>1739</v>
      </c>
      <c r="B940" s="128"/>
      <c r="C940" s="10"/>
      <c r="D940" s="129" t="s">
        <v>1740</v>
      </c>
      <c r="E940" s="12">
        <v>66</v>
      </c>
      <c r="F940" s="12">
        <v>62</v>
      </c>
      <c r="G940" s="12">
        <v>84</v>
      </c>
      <c r="H940" s="12">
        <v>84</v>
      </c>
      <c r="I940" s="12">
        <v>105</v>
      </c>
    </row>
    <row r="941" spans="1:9" x14ac:dyDescent="0.25">
      <c r="A941" s="119" t="s">
        <v>1741</v>
      </c>
      <c r="B941" s="128"/>
      <c r="C941" s="10"/>
      <c r="D941" s="129" t="s">
        <v>580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</row>
    <row r="942" spans="1:9" x14ac:dyDescent="0.25">
      <c r="A942" s="119" t="s">
        <v>1742</v>
      </c>
      <c r="B942" s="128"/>
      <c r="C942" s="10"/>
      <c r="D942" s="129" t="s">
        <v>1743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</row>
    <row r="943" spans="1:9" x14ac:dyDescent="0.25">
      <c r="A943" s="118" t="s">
        <v>1744</v>
      </c>
      <c r="B943" s="125"/>
      <c r="C943" s="8" t="s">
        <v>1745</v>
      </c>
      <c r="D943" s="126"/>
      <c r="E943" s="9">
        <v>5</v>
      </c>
      <c r="F943" s="9">
        <v>121</v>
      </c>
      <c r="G943" s="9">
        <v>186</v>
      </c>
      <c r="H943" s="9">
        <f>SUM(H944:H955)</f>
        <v>218</v>
      </c>
      <c r="I943" s="9">
        <f>SUM(I944:I955)</f>
        <v>202</v>
      </c>
    </row>
    <row r="944" spans="1:9" x14ac:dyDescent="0.25">
      <c r="A944" s="119" t="s">
        <v>1746</v>
      </c>
      <c r="B944" s="128"/>
      <c r="C944" s="10"/>
      <c r="D944" s="129" t="s">
        <v>1747</v>
      </c>
      <c r="E944" s="12">
        <v>0</v>
      </c>
      <c r="F944" s="12">
        <v>92</v>
      </c>
      <c r="G944" s="12">
        <v>135</v>
      </c>
      <c r="H944" s="12">
        <v>175</v>
      </c>
      <c r="I944" s="12">
        <v>162</v>
      </c>
    </row>
    <row r="945" spans="1:9" x14ac:dyDescent="0.25">
      <c r="A945" s="119" t="s">
        <v>1748</v>
      </c>
      <c r="B945" s="128"/>
      <c r="C945" s="10"/>
      <c r="D945" s="129" t="s">
        <v>1749</v>
      </c>
      <c r="E945" s="12">
        <v>0</v>
      </c>
      <c r="F945" s="12">
        <v>0</v>
      </c>
      <c r="G945" s="12">
        <v>0</v>
      </c>
      <c r="H945" s="12">
        <v>0</v>
      </c>
      <c r="I945" s="12">
        <v>0</v>
      </c>
    </row>
    <row r="946" spans="1:9" x14ac:dyDescent="0.25">
      <c r="A946" s="119" t="s">
        <v>1750</v>
      </c>
      <c r="B946" s="128"/>
      <c r="C946" s="10"/>
      <c r="D946" s="129" t="s">
        <v>1751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</row>
    <row r="947" spans="1:9" x14ac:dyDescent="0.25">
      <c r="A947" s="119" t="s">
        <v>1752</v>
      </c>
      <c r="B947" s="128"/>
      <c r="C947" s="10"/>
      <c r="D947" s="129" t="s">
        <v>1753</v>
      </c>
      <c r="E947" s="12">
        <v>0</v>
      </c>
      <c r="F947" s="12">
        <v>0</v>
      </c>
      <c r="G947" s="12">
        <v>0</v>
      </c>
      <c r="H947" s="12">
        <v>0</v>
      </c>
      <c r="I947" s="12">
        <v>0</v>
      </c>
    </row>
    <row r="948" spans="1:9" x14ac:dyDescent="0.25">
      <c r="A948" s="119" t="s">
        <v>1754</v>
      </c>
      <c r="B948" s="128"/>
      <c r="C948" s="10"/>
      <c r="D948" s="129" t="s">
        <v>1755</v>
      </c>
      <c r="E948" s="12">
        <v>0</v>
      </c>
      <c r="F948" s="12">
        <v>0</v>
      </c>
      <c r="G948" s="12">
        <v>0</v>
      </c>
      <c r="H948" s="12">
        <v>0</v>
      </c>
      <c r="I948" s="12">
        <v>0</v>
      </c>
    </row>
    <row r="949" spans="1:9" x14ac:dyDescent="0.25">
      <c r="A949" s="119" t="s">
        <v>1756</v>
      </c>
      <c r="B949" s="128"/>
      <c r="C949" s="10"/>
      <c r="D949" s="129" t="s">
        <v>1757</v>
      </c>
      <c r="E949" s="12">
        <v>5</v>
      </c>
      <c r="F949" s="12">
        <v>29</v>
      </c>
      <c r="G949" s="12">
        <v>42</v>
      </c>
      <c r="H949" s="12">
        <v>22</v>
      </c>
      <c r="I949" s="12">
        <v>25</v>
      </c>
    </row>
    <row r="950" spans="1:9" x14ac:dyDescent="0.25">
      <c r="A950" s="119" t="s">
        <v>1758</v>
      </c>
      <c r="B950" s="128"/>
      <c r="C950" s="10"/>
      <c r="D950" s="129" t="s">
        <v>1759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</row>
    <row r="951" spans="1:9" x14ac:dyDescent="0.25">
      <c r="A951" s="119" t="s">
        <v>1760</v>
      </c>
      <c r="B951" s="128"/>
      <c r="C951" s="10"/>
      <c r="D951" s="129" t="s">
        <v>1761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</row>
    <row r="952" spans="1:9" x14ac:dyDescent="0.25">
      <c r="A952" s="119" t="s">
        <v>1762</v>
      </c>
      <c r="B952" s="128"/>
      <c r="C952" s="10"/>
      <c r="D952" s="129" t="s">
        <v>1763</v>
      </c>
      <c r="E952" s="12">
        <v>0</v>
      </c>
      <c r="F952" s="12">
        <v>0</v>
      </c>
      <c r="G952" s="12">
        <v>9</v>
      </c>
      <c r="H952" s="12">
        <v>21</v>
      </c>
      <c r="I952" s="12">
        <v>15</v>
      </c>
    </row>
    <row r="953" spans="1:9" x14ac:dyDescent="0.25">
      <c r="A953" s="119" t="s">
        <v>1764</v>
      </c>
      <c r="B953" s="128"/>
      <c r="C953" s="10"/>
      <c r="D953" s="129" t="s">
        <v>1765</v>
      </c>
      <c r="E953" s="12">
        <v>0</v>
      </c>
      <c r="F953" s="12">
        <v>0</v>
      </c>
      <c r="G953" s="12">
        <v>0</v>
      </c>
      <c r="H953" s="12">
        <v>0</v>
      </c>
      <c r="I953" s="12">
        <v>0</v>
      </c>
    </row>
    <row r="954" spans="1:9" x14ac:dyDescent="0.25">
      <c r="A954" s="119" t="s">
        <v>1766</v>
      </c>
      <c r="B954" s="128"/>
      <c r="C954" s="10"/>
      <c r="D954" s="129" t="s">
        <v>1767</v>
      </c>
      <c r="E954" s="12">
        <v>0</v>
      </c>
      <c r="F954" s="12">
        <v>0</v>
      </c>
      <c r="G954" s="12">
        <v>0</v>
      </c>
      <c r="H954" s="12">
        <v>0</v>
      </c>
      <c r="I954" s="12">
        <v>0</v>
      </c>
    </row>
    <row r="955" spans="1:9" x14ac:dyDescent="0.25">
      <c r="A955" s="119" t="s">
        <v>1768</v>
      </c>
      <c r="B955" s="128"/>
      <c r="C955" s="10"/>
      <c r="D955" s="129" t="s">
        <v>1769</v>
      </c>
      <c r="E955" s="12">
        <v>0</v>
      </c>
      <c r="F955" s="12">
        <v>0</v>
      </c>
      <c r="G955" s="12">
        <v>0</v>
      </c>
      <c r="H955" s="12">
        <v>0</v>
      </c>
      <c r="I955" s="12">
        <v>0</v>
      </c>
    </row>
    <row r="956" spans="1:9" x14ac:dyDescent="0.25">
      <c r="A956" s="118" t="s">
        <v>1770</v>
      </c>
      <c r="B956" s="125"/>
      <c r="C956" s="8" t="s">
        <v>1771</v>
      </c>
      <c r="D956" s="126"/>
      <c r="E956" s="9">
        <v>1</v>
      </c>
      <c r="F956" s="9">
        <v>61</v>
      </c>
      <c r="G956" s="9">
        <v>80</v>
      </c>
      <c r="H956" s="9">
        <f>SUM(H957:H969)</f>
        <v>123</v>
      </c>
      <c r="I956" s="9">
        <f>SUM(I957:I969)</f>
        <v>125</v>
      </c>
    </row>
    <row r="957" spans="1:9" x14ac:dyDescent="0.25">
      <c r="A957" s="119" t="s">
        <v>1772</v>
      </c>
      <c r="B957" s="128"/>
      <c r="C957" s="10"/>
      <c r="D957" s="129" t="s">
        <v>1771</v>
      </c>
      <c r="E957" s="12">
        <v>1</v>
      </c>
      <c r="F957" s="12">
        <v>30</v>
      </c>
      <c r="G957" s="12">
        <v>33</v>
      </c>
      <c r="H957" s="12">
        <v>53</v>
      </c>
      <c r="I957" s="12">
        <v>36</v>
      </c>
    </row>
    <row r="958" spans="1:9" x14ac:dyDescent="0.25">
      <c r="A958" s="119" t="s">
        <v>1773</v>
      </c>
      <c r="B958" s="128"/>
      <c r="C958" s="10"/>
      <c r="D958" s="129" t="s">
        <v>1774</v>
      </c>
      <c r="E958" s="12">
        <v>0</v>
      </c>
      <c r="F958" s="12">
        <v>0</v>
      </c>
      <c r="G958" s="12">
        <v>4</v>
      </c>
      <c r="H958" s="12">
        <v>6</v>
      </c>
      <c r="I958" s="12">
        <v>12</v>
      </c>
    </row>
    <row r="959" spans="1:9" x14ac:dyDescent="0.25">
      <c r="A959" s="119" t="s">
        <v>1775</v>
      </c>
      <c r="B959" s="128"/>
      <c r="C959" s="10"/>
      <c r="D959" s="129" t="s">
        <v>1776</v>
      </c>
      <c r="E959" s="12">
        <v>0</v>
      </c>
      <c r="F959" s="12">
        <v>12</v>
      </c>
      <c r="G959" s="12">
        <v>8</v>
      </c>
      <c r="H959" s="12">
        <v>13</v>
      </c>
      <c r="I959" s="12">
        <v>11</v>
      </c>
    </row>
    <row r="960" spans="1:9" x14ac:dyDescent="0.25">
      <c r="A960" s="119" t="s">
        <v>1777</v>
      </c>
      <c r="B960" s="128"/>
      <c r="C960" s="10"/>
      <c r="D960" s="129" t="s">
        <v>1778</v>
      </c>
      <c r="E960" s="12">
        <v>0</v>
      </c>
      <c r="F960" s="12">
        <v>0</v>
      </c>
      <c r="G960" s="12">
        <v>0</v>
      </c>
      <c r="H960" s="12">
        <v>0</v>
      </c>
      <c r="I960" s="12">
        <v>0</v>
      </c>
    </row>
    <row r="961" spans="1:9" x14ac:dyDescent="0.25">
      <c r="A961" s="119" t="s">
        <v>1779</v>
      </c>
      <c r="B961" s="128"/>
      <c r="C961" s="10"/>
      <c r="D961" s="129" t="s">
        <v>1780</v>
      </c>
      <c r="E961" s="12">
        <v>0</v>
      </c>
      <c r="F961" s="12">
        <v>0</v>
      </c>
      <c r="G961" s="12">
        <v>3</v>
      </c>
      <c r="H961" s="12">
        <v>2</v>
      </c>
      <c r="I961" s="12">
        <v>4</v>
      </c>
    </row>
    <row r="962" spans="1:9" x14ac:dyDescent="0.25">
      <c r="A962" s="119" t="s">
        <v>1781</v>
      </c>
      <c r="B962" s="128"/>
      <c r="C962" s="10"/>
      <c r="D962" s="129" t="s">
        <v>1782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</row>
    <row r="963" spans="1:9" x14ac:dyDescent="0.25">
      <c r="A963" s="119" t="s">
        <v>1783</v>
      </c>
      <c r="B963" s="128"/>
      <c r="C963" s="10"/>
      <c r="D963" s="129" t="s">
        <v>1784</v>
      </c>
      <c r="E963" s="12">
        <v>0</v>
      </c>
      <c r="F963" s="12">
        <v>0</v>
      </c>
      <c r="G963" s="12">
        <v>6</v>
      </c>
      <c r="H963" s="12">
        <v>24</v>
      </c>
      <c r="I963" s="12">
        <v>17</v>
      </c>
    </row>
    <row r="964" spans="1:9" x14ac:dyDescent="0.25">
      <c r="A964" s="119" t="s">
        <v>1785</v>
      </c>
      <c r="B964" s="128"/>
      <c r="C964" s="10"/>
      <c r="D964" s="129" t="s">
        <v>1786</v>
      </c>
      <c r="E964" s="12">
        <v>0</v>
      </c>
      <c r="F964" s="12">
        <v>0</v>
      </c>
      <c r="G964" s="12">
        <v>0</v>
      </c>
      <c r="H964" s="12">
        <v>0</v>
      </c>
      <c r="I964" s="12">
        <v>0</v>
      </c>
    </row>
    <row r="965" spans="1:9" x14ac:dyDescent="0.25">
      <c r="A965" s="119" t="s">
        <v>1787</v>
      </c>
      <c r="B965" s="128"/>
      <c r="C965" s="10"/>
      <c r="D965" s="129" t="s">
        <v>1788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</row>
    <row r="966" spans="1:9" x14ac:dyDescent="0.25">
      <c r="A966" s="119" t="s">
        <v>1789</v>
      </c>
      <c r="B966" s="128"/>
      <c r="C966" s="10"/>
      <c r="D966" s="129" t="s">
        <v>517</v>
      </c>
      <c r="E966" s="12">
        <v>0</v>
      </c>
      <c r="F966" s="12">
        <v>0</v>
      </c>
      <c r="G966" s="12">
        <v>0</v>
      </c>
      <c r="H966" s="12">
        <v>0</v>
      </c>
      <c r="I966" s="12">
        <v>0</v>
      </c>
    </row>
    <row r="967" spans="1:9" x14ac:dyDescent="0.25">
      <c r="A967" s="119" t="s">
        <v>1790</v>
      </c>
      <c r="B967" s="128"/>
      <c r="C967" s="10"/>
      <c r="D967" s="129" t="s">
        <v>1597</v>
      </c>
      <c r="E967" s="12">
        <v>0</v>
      </c>
      <c r="F967" s="12">
        <v>0</v>
      </c>
      <c r="G967" s="12">
        <v>0</v>
      </c>
      <c r="H967" s="12">
        <v>0</v>
      </c>
      <c r="I967" s="12">
        <v>0</v>
      </c>
    </row>
    <row r="968" spans="1:9" x14ac:dyDescent="0.25">
      <c r="A968" s="119" t="s">
        <v>1791</v>
      </c>
      <c r="B968" s="128"/>
      <c r="C968" s="10"/>
      <c r="D968" s="129" t="s">
        <v>1792</v>
      </c>
      <c r="E968" s="12">
        <v>0</v>
      </c>
      <c r="F968" s="12">
        <v>12</v>
      </c>
      <c r="G968" s="12">
        <v>8</v>
      </c>
      <c r="H968" s="12">
        <v>9</v>
      </c>
      <c r="I968" s="12">
        <v>9</v>
      </c>
    </row>
    <row r="969" spans="1:9" x14ac:dyDescent="0.25">
      <c r="A969" s="119" t="s">
        <v>1793</v>
      </c>
      <c r="B969" s="128"/>
      <c r="C969" s="10"/>
      <c r="D969" s="129" t="s">
        <v>1794</v>
      </c>
      <c r="E969" s="12">
        <v>0</v>
      </c>
      <c r="F969" s="12">
        <v>7</v>
      </c>
      <c r="G969" s="12">
        <v>18</v>
      </c>
      <c r="H969" s="12">
        <v>16</v>
      </c>
      <c r="I969" s="12">
        <v>36</v>
      </c>
    </row>
    <row r="970" spans="1:9" x14ac:dyDescent="0.25">
      <c r="A970" s="118" t="s">
        <v>1795</v>
      </c>
      <c r="B970" s="125"/>
      <c r="C970" s="8" t="s">
        <v>1796</v>
      </c>
      <c r="D970" s="126"/>
      <c r="E970" s="9">
        <v>2</v>
      </c>
      <c r="F970" s="9">
        <v>98</v>
      </c>
      <c r="G970" s="9">
        <v>105</v>
      </c>
      <c r="H970" s="9">
        <f>SUM(H971:H981)</f>
        <v>180</v>
      </c>
      <c r="I970" s="9">
        <f>SUM(I971:I981)</f>
        <v>177</v>
      </c>
    </row>
    <row r="971" spans="1:9" x14ac:dyDescent="0.25">
      <c r="A971" s="119" t="s">
        <v>1797</v>
      </c>
      <c r="B971" s="128"/>
      <c r="C971" s="10"/>
      <c r="D971" s="129" t="s">
        <v>1796</v>
      </c>
      <c r="E971" s="12">
        <v>0</v>
      </c>
      <c r="F971" s="12">
        <v>44</v>
      </c>
      <c r="G971" s="12">
        <v>35</v>
      </c>
      <c r="H971" s="12">
        <v>79</v>
      </c>
      <c r="I971" s="12">
        <v>55</v>
      </c>
    </row>
    <row r="972" spans="1:9" x14ac:dyDescent="0.25">
      <c r="A972" s="119" t="s">
        <v>1798</v>
      </c>
      <c r="B972" s="128"/>
      <c r="C972" s="10"/>
      <c r="D972" s="129" t="s">
        <v>1027</v>
      </c>
      <c r="E972" s="12">
        <v>0</v>
      </c>
      <c r="F972" s="12">
        <v>15</v>
      </c>
      <c r="G972" s="12">
        <v>17</v>
      </c>
      <c r="H972" s="12">
        <v>34</v>
      </c>
      <c r="I972" s="12">
        <v>63</v>
      </c>
    </row>
    <row r="973" spans="1:9" x14ac:dyDescent="0.25">
      <c r="A973" s="119" t="s">
        <v>1799</v>
      </c>
      <c r="B973" s="128"/>
      <c r="C973" s="10"/>
      <c r="D973" s="129" t="s">
        <v>1800</v>
      </c>
      <c r="E973" s="12">
        <v>0</v>
      </c>
      <c r="F973" s="12">
        <v>0</v>
      </c>
      <c r="G973" s="12">
        <v>5</v>
      </c>
      <c r="H973" s="12">
        <v>25</v>
      </c>
      <c r="I973" s="12">
        <v>23</v>
      </c>
    </row>
    <row r="974" spans="1:9" x14ac:dyDescent="0.25">
      <c r="A974" s="119" t="s">
        <v>1801</v>
      </c>
      <c r="B974" s="128"/>
      <c r="C974" s="10"/>
      <c r="D974" s="129" t="s">
        <v>1802</v>
      </c>
      <c r="E974" s="12">
        <v>0</v>
      </c>
      <c r="F974" s="12">
        <v>0</v>
      </c>
      <c r="G974" s="12">
        <v>0</v>
      </c>
      <c r="H974" s="12">
        <v>0</v>
      </c>
      <c r="I974" s="12">
        <v>0</v>
      </c>
    </row>
    <row r="975" spans="1:9" x14ac:dyDescent="0.25">
      <c r="A975" s="119" t="s">
        <v>1803</v>
      </c>
      <c r="B975" s="128"/>
      <c r="C975" s="10"/>
      <c r="D975" s="129" t="s">
        <v>219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</row>
    <row r="976" spans="1:9" x14ac:dyDescent="0.25">
      <c r="A976" s="119" t="s">
        <v>1804</v>
      </c>
      <c r="B976" s="128"/>
      <c r="C976" s="10"/>
      <c r="D976" s="129" t="s">
        <v>1805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</row>
    <row r="977" spans="1:9" x14ac:dyDescent="0.25">
      <c r="A977" s="119" t="s">
        <v>1806</v>
      </c>
      <c r="B977" s="128"/>
      <c r="C977" s="10"/>
      <c r="D977" s="129" t="s">
        <v>1807</v>
      </c>
      <c r="E977" s="12">
        <v>0</v>
      </c>
      <c r="F977" s="12">
        <v>14</v>
      </c>
      <c r="G977" s="12">
        <v>20</v>
      </c>
      <c r="H977" s="12">
        <v>14</v>
      </c>
      <c r="I977" s="12">
        <v>10</v>
      </c>
    </row>
    <row r="978" spans="1:9" x14ac:dyDescent="0.25">
      <c r="A978" s="119" t="s">
        <v>1808</v>
      </c>
      <c r="B978" s="128"/>
      <c r="C978" s="10"/>
      <c r="D978" s="129" t="s">
        <v>1809</v>
      </c>
      <c r="E978" s="12">
        <v>2</v>
      </c>
      <c r="F978" s="12">
        <v>25</v>
      </c>
      <c r="G978" s="12">
        <v>16</v>
      </c>
      <c r="H978" s="12">
        <v>14</v>
      </c>
      <c r="I978" s="12">
        <v>19</v>
      </c>
    </row>
    <row r="979" spans="1:9" x14ac:dyDescent="0.25">
      <c r="A979" s="119" t="s">
        <v>1810</v>
      </c>
      <c r="B979" s="128"/>
      <c r="C979" s="10"/>
      <c r="D979" s="129" t="s">
        <v>1811</v>
      </c>
      <c r="E979" s="12">
        <v>0</v>
      </c>
      <c r="F979" s="12">
        <v>0</v>
      </c>
      <c r="G979" s="12">
        <v>12</v>
      </c>
      <c r="H979" s="12">
        <v>14</v>
      </c>
      <c r="I979" s="12">
        <v>7</v>
      </c>
    </row>
    <row r="980" spans="1:9" x14ac:dyDescent="0.25">
      <c r="A980" s="119" t="s">
        <v>1812</v>
      </c>
      <c r="B980" s="128"/>
      <c r="C980" s="10"/>
      <c r="D980" s="129" t="s">
        <v>1813</v>
      </c>
      <c r="E980" s="12">
        <v>0</v>
      </c>
      <c r="F980" s="12">
        <v>0</v>
      </c>
      <c r="G980" s="12">
        <v>0</v>
      </c>
      <c r="H980" s="12">
        <v>0</v>
      </c>
      <c r="I980" s="12">
        <v>0</v>
      </c>
    </row>
    <row r="981" spans="1:9" x14ac:dyDescent="0.25">
      <c r="A981" s="119" t="s">
        <v>1814</v>
      </c>
      <c r="B981" s="128"/>
      <c r="C981" s="10"/>
      <c r="D981" s="129" t="s">
        <v>1815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</row>
    <row r="982" spans="1:9" x14ac:dyDescent="0.25">
      <c r="A982" s="118" t="s">
        <v>1816</v>
      </c>
      <c r="B982" s="125"/>
      <c r="C982" s="8" t="s">
        <v>1817</v>
      </c>
      <c r="D982" s="126"/>
      <c r="E982" s="9">
        <v>36</v>
      </c>
      <c r="F982" s="9">
        <v>61</v>
      </c>
      <c r="G982" s="9">
        <v>96</v>
      </c>
      <c r="H982" s="9">
        <f>SUM(H983:H998)</f>
        <v>79</v>
      </c>
      <c r="I982" s="9">
        <f>SUM(I983:I998)</f>
        <v>73</v>
      </c>
    </row>
    <row r="983" spans="1:9" x14ac:dyDescent="0.25">
      <c r="A983" s="119" t="s">
        <v>1818</v>
      </c>
      <c r="B983" s="128"/>
      <c r="C983" s="10"/>
      <c r="D983" s="129" t="s">
        <v>1817</v>
      </c>
      <c r="E983" s="12">
        <v>29</v>
      </c>
      <c r="F983" s="12">
        <v>41</v>
      </c>
      <c r="G983" s="12">
        <v>51</v>
      </c>
      <c r="H983" s="12">
        <v>29</v>
      </c>
      <c r="I983" s="12">
        <v>13</v>
      </c>
    </row>
    <row r="984" spans="1:9" x14ac:dyDescent="0.25">
      <c r="A984" s="119" t="s">
        <v>1819</v>
      </c>
      <c r="B984" s="128"/>
      <c r="C984" s="10"/>
      <c r="D984" s="129" t="s">
        <v>1820</v>
      </c>
      <c r="E984" s="12">
        <v>0</v>
      </c>
      <c r="F984" s="12">
        <v>0</v>
      </c>
      <c r="G984" s="12">
        <v>0</v>
      </c>
      <c r="H984" s="12">
        <v>0</v>
      </c>
      <c r="I984" s="12">
        <v>0</v>
      </c>
    </row>
    <row r="985" spans="1:9" x14ac:dyDescent="0.25">
      <c r="A985" s="119" t="s">
        <v>1821</v>
      </c>
      <c r="B985" s="128"/>
      <c r="C985" s="10"/>
      <c r="D985" s="129" t="s">
        <v>1822</v>
      </c>
      <c r="E985" s="12">
        <v>7</v>
      </c>
      <c r="F985" s="12">
        <v>18</v>
      </c>
      <c r="G985" s="12">
        <v>9</v>
      </c>
      <c r="H985" s="12">
        <v>15</v>
      </c>
      <c r="I985" s="12">
        <v>13</v>
      </c>
    </row>
    <row r="986" spans="1:9" x14ac:dyDescent="0.25">
      <c r="A986" s="119" t="s">
        <v>1823</v>
      </c>
      <c r="B986" s="128"/>
      <c r="C986" s="10"/>
      <c r="D986" s="129" t="s">
        <v>1824</v>
      </c>
      <c r="E986" s="12">
        <v>0</v>
      </c>
      <c r="F986" s="12">
        <v>0</v>
      </c>
      <c r="G986" s="12">
        <v>0</v>
      </c>
      <c r="H986" s="12">
        <v>0</v>
      </c>
      <c r="I986" s="12">
        <v>0</v>
      </c>
    </row>
    <row r="987" spans="1:9" x14ac:dyDescent="0.25">
      <c r="A987" s="119" t="s">
        <v>1825</v>
      </c>
      <c r="B987" s="128"/>
      <c r="C987" s="10"/>
      <c r="D987" s="129" t="s">
        <v>1826</v>
      </c>
      <c r="E987" s="12">
        <v>0</v>
      </c>
      <c r="F987" s="12">
        <v>0</v>
      </c>
      <c r="G987" s="12">
        <v>0</v>
      </c>
      <c r="H987" s="12">
        <v>0</v>
      </c>
      <c r="I987" s="12">
        <v>0</v>
      </c>
    </row>
    <row r="988" spans="1:9" x14ac:dyDescent="0.25">
      <c r="A988" s="119" t="s">
        <v>1827</v>
      </c>
      <c r="B988" s="128"/>
      <c r="C988" s="10"/>
      <c r="D988" s="129" t="s">
        <v>1828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</row>
    <row r="989" spans="1:9" x14ac:dyDescent="0.25">
      <c r="A989" s="119" t="s">
        <v>1829</v>
      </c>
      <c r="B989" s="128"/>
      <c r="C989" s="10"/>
      <c r="D989" s="129" t="s">
        <v>1830</v>
      </c>
      <c r="E989" s="12">
        <v>0</v>
      </c>
      <c r="F989" s="12">
        <v>2</v>
      </c>
      <c r="G989" s="12">
        <v>27</v>
      </c>
      <c r="H989" s="12">
        <v>18</v>
      </c>
      <c r="I989" s="12">
        <v>34</v>
      </c>
    </row>
    <row r="990" spans="1:9" x14ac:dyDescent="0.25">
      <c r="A990" s="119" t="s">
        <v>1831</v>
      </c>
      <c r="B990" s="128"/>
      <c r="C990" s="10"/>
      <c r="D990" s="129" t="s">
        <v>1832</v>
      </c>
      <c r="E990" s="12">
        <v>0</v>
      </c>
      <c r="F990" s="12">
        <v>0</v>
      </c>
      <c r="G990" s="12">
        <v>0</v>
      </c>
      <c r="H990" s="12">
        <v>0</v>
      </c>
      <c r="I990" s="12">
        <v>0</v>
      </c>
    </row>
    <row r="991" spans="1:9" x14ac:dyDescent="0.25">
      <c r="A991" s="119" t="s">
        <v>1833</v>
      </c>
      <c r="B991" s="128"/>
      <c r="C991" s="10"/>
      <c r="D991" s="129" t="s">
        <v>1834</v>
      </c>
      <c r="E991" s="12">
        <v>0</v>
      </c>
      <c r="F991" s="12">
        <v>0</v>
      </c>
      <c r="G991" s="12">
        <v>0</v>
      </c>
      <c r="H991" s="12">
        <v>0</v>
      </c>
      <c r="I991" s="12">
        <v>0</v>
      </c>
    </row>
    <row r="992" spans="1:9" x14ac:dyDescent="0.25">
      <c r="A992" s="119" t="s">
        <v>1835</v>
      </c>
      <c r="B992" s="128"/>
      <c r="C992" s="10"/>
      <c r="D992" s="129" t="s">
        <v>1836</v>
      </c>
      <c r="E992" s="12">
        <v>0</v>
      </c>
      <c r="F992" s="12">
        <v>0</v>
      </c>
      <c r="G992" s="12">
        <v>0</v>
      </c>
      <c r="H992" s="12">
        <v>0</v>
      </c>
      <c r="I992" s="12">
        <v>0</v>
      </c>
    </row>
    <row r="993" spans="1:9" x14ac:dyDescent="0.25">
      <c r="A993" s="119" t="s">
        <v>1837</v>
      </c>
      <c r="B993" s="128"/>
      <c r="C993" s="10"/>
      <c r="D993" s="129" t="s">
        <v>1838</v>
      </c>
      <c r="E993" s="12">
        <v>0</v>
      </c>
      <c r="F993" s="12">
        <v>0</v>
      </c>
      <c r="G993" s="12">
        <v>0</v>
      </c>
      <c r="H993" s="12">
        <v>0</v>
      </c>
      <c r="I993" s="12">
        <v>0</v>
      </c>
    </row>
    <row r="994" spans="1:9" x14ac:dyDescent="0.25">
      <c r="A994" s="119" t="s">
        <v>1839</v>
      </c>
      <c r="B994" s="128"/>
      <c r="C994" s="10"/>
      <c r="D994" s="129" t="s">
        <v>1840</v>
      </c>
      <c r="E994" s="12">
        <v>0</v>
      </c>
      <c r="F994" s="12">
        <v>0</v>
      </c>
      <c r="G994" s="12">
        <v>0</v>
      </c>
      <c r="H994" s="12">
        <v>0</v>
      </c>
      <c r="I994" s="12">
        <v>0</v>
      </c>
    </row>
    <row r="995" spans="1:9" x14ac:dyDescent="0.25">
      <c r="A995" s="119" t="s">
        <v>1841</v>
      </c>
      <c r="B995" s="128"/>
      <c r="C995" s="10"/>
      <c r="D995" s="129" t="s">
        <v>1842</v>
      </c>
      <c r="E995" s="12">
        <v>0</v>
      </c>
      <c r="F995" s="12">
        <v>0</v>
      </c>
      <c r="G995" s="12">
        <v>9</v>
      </c>
      <c r="H995" s="12">
        <v>17</v>
      </c>
      <c r="I995" s="12">
        <v>13</v>
      </c>
    </row>
    <row r="996" spans="1:9" x14ac:dyDescent="0.25">
      <c r="A996" s="119" t="s">
        <v>1843</v>
      </c>
      <c r="B996" s="128"/>
      <c r="C996" s="10"/>
      <c r="D996" s="129" t="s">
        <v>1844</v>
      </c>
      <c r="E996" s="12">
        <v>0</v>
      </c>
      <c r="F996" s="12">
        <v>0</v>
      </c>
      <c r="G996" s="12">
        <v>0</v>
      </c>
      <c r="H996" s="12">
        <v>0</v>
      </c>
      <c r="I996" s="12">
        <v>0</v>
      </c>
    </row>
    <row r="997" spans="1:9" x14ac:dyDescent="0.25">
      <c r="A997" s="119" t="s">
        <v>1845</v>
      </c>
      <c r="B997" s="128"/>
      <c r="C997" s="10"/>
      <c r="D997" s="129" t="s">
        <v>1846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</row>
    <row r="998" spans="1:9" x14ac:dyDescent="0.25">
      <c r="A998" s="119" t="s">
        <v>1847</v>
      </c>
      <c r="B998" s="128"/>
      <c r="C998" s="10"/>
      <c r="D998" s="129" t="s">
        <v>1038</v>
      </c>
      <c r="E998" s="12">
        <v>0</v>
      </c>
      <c r="F998" s="12">
        <v>0</v>
      </c>
      <c r="G998" s="12">
        <v>0</v>
      </c>
      <c r="H998" s="12">
        <v>0</v>
      </c>
      <c r="I998" s="12">
        <v>0</v>
      </c>
    </row>
    <row r="999" spans="1:9" x14ac:dyDescent="0.25">
      <c r="A999" s="118" t="s">
        <v>1848</v>
      </c>
      <c r="B999" s="125"/>
      <c r="C999" s="8" t="s">
        <v>1849</v>
      </c>
      <c r="D999" s="126"/>
      <c r="E999" s="9">
        <v>47</v>
      </c>
      <c r="F999" s="9">
        <v>273</v>
      </c>
      <c r="G999" s="9">
        <v>364</v>
      </c>
      <c r="H999" s="9">
        <f>SUM(H1000:H1022)</f>
        <v>401</v>
      </c>
      <c r="I999" s="9">
        <f>SUM(I1000:I1022)</f>
        <v>457</v>
      </c>
    </row>
    <row r="1000" spans="1:9" x14ac:dyDescent="0.25">
      <c r="A1000" s="119" t="s">
        <v>1850</v>
      </c>
      <c r="B1000" s="128"/>
      <c r="C1000" s="10"/>
      <c r="D1000" s="129" t="s">
        <v>446</v>
      </c>
      <c r="E1000" s="12">
        <v>47</v>
      </c>
      <c r="F1000" s="12">
        <v>184</v>
      </c>
      <c r="G1000" s="12">
        <v>218</v>
      </c>
      <c r="H1000" s="12">
        <v>251</v>
      </c>
      <c r="I1000" s="12">
        <v>281</v>
      </c>
    </row>
    <row r="1001" spans="1:9" x14ac:dyDescent="0.25">
      <c r="A1001" s="119" t="s">
        <v>1851</v>
      </c>
      <c r="B1001" s="128"/>
      <c r="C1001" s="10"/>
      <c r="D1001" s="129" t="s">
        <v>1852</v>
      </c>
      <c r="E1001" s="12">
        <v>0</v>
      </c>
      <c r="F1001" s="12">
        <v>14</v>
      </c>
      <c r="G1001" s="12">
        <v>30</v>
      </c>
      <c r="H1001" s="12">
        <v>31</v>
      </c>
      <c r="I1001" s="12">
        <v>49</v>
      </c>
    </row>
    <row r="1002" spans="1:9" x14ac:dyDescent="0.25">
      <c r="A1002" s="119" t="s">
        <v>1853</v>
      </c>
      <c r="B1002" s="128"/>
      <c r="C1002" s="10"/>
      <c r="D1002" s="129" t="s">
        <v>1854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</row>
    <row r="1003" spans="1:9" x14ac:dyDescent="0.25">
      <c r="A1003" s="119" t="s">
        <v>1855</v>
      </c>
      <c r="B1003" s="128"/>
      <c r="C1003" s="10"/>
      <c r="D1003" s="129" t="s">
        <v>1856</v>
      </c>
      <c r="E1003" s="12">
        <v>0</v>
      </c>
      <c r="F1003" s="12">
        <v>0</v>
      </c>
      <c r="G1003" s="12">
        <v>0</v>
      </c>
      <c r="H1003" s="12">
        <v>20</v>
      </c>
      <c r="I1003" s="12">
        <v>9</v>
      </c>
    </row>
    <row r="1004" spans="1:9" x14ac:dyDescent="0.25">
      <c r="A1004" s="119" t="s">
        <v>1857</v>
      </c>
      <c r="B1004" s="128"/>
      <c r="C1004" s="10"/>
      <c r="D1004" s="129" t="s">
        <v>193</v>
      </c>
      <c r="E1004" s="12">
        <v>0</v>
      </c>
      <c r="F1004" s="12">
        <v>0</v>
      </c>
      <c r="G1004" s="12">
        <v>0</v>
      </c>
      <c r="H1004" s="12">
        <v>0</v>
      </c>
      <c r="I1004" s="12">
        <v>5</v>
      </c>
    </row>
    <row r="1005" spans="1:9" x14ac:dyDescent="0.25">
      <c r="A1005" s="119" t="s">
        <v>1858</v>
      </c>
      <c r="B1005" s="128"/>
      <c r="C1005" s="10"/>
      <c r="D1005" s="129" t="s">
        <v>1859</v>
      </c>
      <c r="E1005" s="12">
        <v>0</v>
      </c>
      <c r="F1005" s="12">
        <v>0</v>
      </c>
      <c r="G1005" s="12">
        <v>0</v>
      </c>
      <c r="H1005" s="12">
        <v>0</v>
      </c>
      <c r="I1005" s="12">
        <v>0</v>
      </c>
    </row>
    <row r="1006" spans="1:9" x14ac:dyDescent="0.25">
      <c r="A1006" s="119" t="s">
        <v>1860</v>
      </c>
      <c r="B1006" s="128"/>
      <c r="C1006" s="10"/>
      <c r="D1006" s="129" t="s">
        <v>1705</v>
      </c>
      <c r="E1006" s="12">
        <v>0</v>
      </c>
      <c r="F1006" s="12">
        <v>3</v>
      </c>
      <c r="G1006" s="12">
        <v>8</v>
      </c>
      <c r="H1006" s="12">
        <v>0</v>
      </c>
      <c r="I1006" s="12">
        <v>0</v>
      </c>
    </row>
    <row r="1007" spans="1:9" x14ac:dyDescent="0.25">
      <c r="A1007" s="119" t="s">
        <v>1861</v>
      </c>
      <c r="B1007" s="128"/>
      <c r="C1007" s="10"/>
      <c r="D1007" s="129" t="s">
        <v>1862</v>
      </c>
      <c r="E1007" s="12">
        <v>0</v>
      </c>
      <c r="F1007" s="12">
        <v>0</v>
      </c>
      <c r="G1007" s="12">
        <v>0</v>
      </c>
      <c r="H1007" s="12">
        <v>0</v>
      </c>
      <c r="I1007" s="12">
        <v>0</v>
      </c>
    </row>
    <row r="1008" spans="1:9" x14ac:dyDescent="0.25">
      <c r="A1008" s="119" t="s">
        <v>1863</v>
      </c>
      <c r="B1008" s="128"/>
      <c r="C1008" s="10"/>
      <c r="D1008" s="129" t="s">
        <v>1864</v>
      </c>
      <c r="E1008" s="12">
        <v>0</v>
      </c>
      <c r="F1008" s="12">
        <v>0</v>
      </c>
      <c r="G1008" s="12">
        <v>0</v>
      </c>
      <c r="H1008" s="12">
        <v>0</v>
      </c>
      <c r="I1008" s="12">
        <v>0</v>
      </c>
    </row>
    <row r="1009" spans="1:9" x14ac:dyDescent="0.25">
      <c r="A1009" s="119" t="s">
        <v>1865</v>
      </c>
      <c r="B1009" s="128"/>
      <c r="C1009" s="10"/>
      <c r="D1009" s="129" t="s">
        <v>1866</v>
      </c>
      <c r="E1009" s="12">
        <v>0</v>
      </c>
      <c r="F1009" s="12">
        <v>55</v>
      </c>
      <c r="G1009" s="12">
        <v>44</v>
      </c>
      <c r="H1009" s="12">
        <v>49</v>
      </c>
      <c r="I1009" s="12">
        <v>41</v>
      </c>
    </row>
    <row r="1010" spans="1:9" x14ac:dyDescent="0.25">
      <c r="A1010" s="119" t="s">
        <v>1867</v>
      </c>
      <c r="B1010" s="128"/>
      <c r="C1010" s="10"/>
      <c r="D1010" s="129" t="s">
        <v>1868</v>
      </c>
      <c r="E1010" s="12">
        <v>0</v>
      </c>
      <c r="F1010" s="12">
        <v>14</v>
      </c>
      <c r="G1010" s="12">
        <v>39</v>
      </c>
      <c r="H1010" s="12">
        <v>0</v>
      </c>
      <c r="I1010" s="12">
        <v>0</v>
      </c>
    </row>
    <row r="1011" spans="1:9" x14ac:dyDescent="0.25">
      <c r="A1011" s="119" t="s">
        <v>1869</v>
      </c>
      <c r="B1011" s="128"/>
      <c r="C1011" s="10"/>
      <c r="D1011" s="129" t="s">
        <v>1870</v>
      </c>
      <c r="E1011" s="12">
        <v>0</v>
      </c>
      <c r="F1011" s="12">
        <v>0</v>
      </c>
      <c r="G1011" s="12">
        <v>0</v>
      </c>
      <c r="H1011" s="12">
        <v>0</v>
      </c>
      <c r="I1011" s="12">
        <v>0</v>
      </c>
    </row>
    <row r="1012" spans="1:9" x14ac:dyDescent="0.25">
      <c r="A1012" s="119" t="s">
        <v>1871</v>
      </c>
      <c r="B1012" s="128"/>
      <c r="C1012" s="10"/>
      <c r="D1012" s="129" t="s">
        <v>1872</v>
      </c>
      <c r="E1012" s="12">
        <v>0</v>
      </c>
      <c r="F1012" s="12">
        <v>0</v>
      </c>
      <c r="G1012" s="12">
        <v>0</v>
      </c>
      <c r="H1012" s="12">
        <v>0</v>
      </c>
      <c r="I1012" s="12">
        <v>0</v>
      </c>
    </row>
    <row r="1013" spans="1:9" x14ac:dyDescent="0.25">
      <c r="A1013" s="119" t="s">
        <v>1873</v>
      </c>
      <c r="B1013" s="128"/>
      <c r="C1013" s="10"/>
      <c r="D1013" s="129" t="s">
        <v>1874</v>
      </c>
      <c r="E1013" s="12">
        <v>0</v>
      </c>
      <c r="F1013" s="12">
        <v>0</v>
      </c>
      <c r="G1013" s="12">
        <v>0</v>
      </c>
      <c r="H1013" s="12">
        <v>0</v>
      </c>
      <c r="I1013" s="12">
        <v>0</v>
      </c>
    </row>
    <row r="1014" spans="1:9" x14ac:dyDescent="0.25">
      <c r="A1014" s="119" t="s">
        <v>1875</v>
      </c>
      <c r="B1014" s="128"/>
      <c r="C1014" s="10"/>
      <c r="D1014" s="129" t="s">
        <v>1876</v>
      </c>
      <c r="E1014" s="12">
        <v>0</v>
      </c>
      <c r="F1014" s="12">
        <v>0</v>
      </c>
      <c r="G1014" s="12">
        <v>1</v>
      </c>
      <c r="H1014" s="12">
        <v>1</v>
      </c>
      <c r="I1014" s="12">
        <v>33</v>
      </c>
    </row>
    <row r="1015" spans="1:9" x14ac:dyDescent="0.25">
      <c r="A1015" s="119" t="s">
        <v>1877</v>
      </c>
      <c r="B1015" s="128"/>
      <c r="C1015" s="10"/>
      <c r="D1015" s="129" t="s">
        <v>1878</v>
      </c>
      <c r="E1015" s="12">
        <v>0</v>
      </c>
      <c r="F1015" s="12">
        <v>3</v>
      </c>
      <c r="G1015" s="12">
        <v>24</v>
      </c>
      <c r="H1015" s="12">
        <v>21</v>
      </c>
      <c r="I1015" s="12">
        <v>15</v>
      </c>
    </row>
    <row r="1016" spans="1:9" x14ac:dyDescent="0.25">
      <c r="A1016" s="119" t="s">
        <v>1879</v>
      </c>
      <c r="B1016" s="128"/>
      <c r="C1016" s="10"/>
      <c r="D1016" s="129" t="s">
        <v>1880</v>
      </c>
      <c r="E1016" s="12">
        <v>0</v>
      </c>
      <c r="F1016" s="12">
        <v>0</v>
      </c>
      <c r="G1016" s="12">
        <v>0</v>
      </c>
      <c r="H1016" s="12">
        <v>28</v>
      </c>
      <c r="I1016" s="12">
        <v>24</v>
      </c>
    </row>
    <row r="1017" spans="1:9" x14ac:dyDescent="0.25">
      <c r="A1017" s="119" t="s">
        <v>1881</v>
      </c>
      <c r="B1017" s="128"/>
      <c r="C1017" s="10"/>
      <c r="D1017" s="129" t="s">
        <v>1882</v>
      </c>
      <c r="E1017" s="12">
        <v>0</v>
      </c>
      <c r="F1017" s="12">
        <v>0</v>
      </c>
      <c r="G1017" s="12">
        <v>0</v>
      </c>
      <c r="H1017" s="12">
        <v>0</v>
      </c>
      <c r="I1017" s="12">
        <v>0</v>
      </c>
    </row>
    <row r="1018" spans="1:9" x14ac:dyDescent="0.25">
      <c r="A1018" s="119" t="s">
        <v>1883</v>
      </c>
      <c r="B1018" s="128"/>
      <c r="C1018" s="10"/>
      <c r="D1018" s="129" t="s">
        <v>1884</v>
      </c>
      <c r="E1018" s="12">
        <v>0</v>
      </c>
      <c r="F1018" s="12">
        <v>0</v>
      </c>
      <c r="G1018" s="12">
        <v>0</v>
      </c>
      <c r="H1018" s="12">
        <v>0</v>
      </c>
      <c r="I1018" s="12">
        <v>0</v>
      </c>
    </row>
    <row r="1019" spans="1:9" x14ac:dyDescent="0.25">
      <c r="A1019" s="119" t="s">
        <v>1885</v>
      </c>
      <c r="B1019" s="128"/>
      <c r="C1019" s="10"/>
      <c r="D1019" s="129" t="s">
        <v>1886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</row>
    <row r="1020" spans="1:9" x14ac:dyDescent="0.25">
      <c r="A1020" s="119" t="s">
        <v>1887</v>
      </c>
      <c r="B1020" s="128"/>
      <c r="C1020" s="10"/>
      <c r="D1020" s="129" t="s">
        <v>1888</v>
      </c>
      <c r="E1020" s="12">
        <v>0</v>
      </c>
      <c r="F1020" s="12">
        <v>0</v>
      </c>
      <c r="G1020" s="12">
        <v>0</v>
      </c>
      <c r="H1020" s="12">
        <v>0</v>
      </c>
      <c r="I1020" s="12">
        <v>0</v>
      </c>
    </row>
    <row r="1021" spans="1:9" x14ac:dyDescent="0.25">
      <c r="A1021" s="119" t="s">
        <v>3958</v>
      </c>
      <c r="B1021" s="128"/>
      <c r="C1021" s="10"/>
      <c r="D1021" s="129" t="s">
        <v>3970</v>
      </c>
      <c r="E1021" s="74">
        <v>0</v>
      </c>
      <c r="F1021" s="74">
        <v>0</v>
      </c>
      <c r="G1021" s="74">
        <v>0</v>
      </c>
      <c r="H1021" s="12">
        <v>0</v>
      </c>
      <c r="I1021" s="12">
        <v>0</v>
      </c>
    </row>
    <row r="1022" spans="1:9" x14ac:dyDescent="0.25">
      <c r="A1022" s="119" t="s">
        <v>3959</v>
      </c>
      <c r="B1022" s="128"/>
      <c r="C1022" s="10"/>
      <c r="D1022" s="129" t="s">
        <v>191</v>
      </c>
      <c r="E1022" s="74">
        <v>0</v>
      </c>
      <c r="F1022" s="74">
        <v>0</v>
      </c>
      <c r="G1022" s="74">
        <v>0</v>
      </c>
      <c r="H1022" s="12">
        <v>0</v>
      </c>
      <c r="I1022" s="12">
        <v>0</v>
      </c>
    </row>
    <row r="1023" spans="1:9" x14ac:dyDescent="0.25">
      <c r="A1023" s="118" t="s">
        <v>1889</v>
      </c>
      <c r="B1023" s="132" t="s">
        <v>1890</v>
      </c>
      <c r="C1023" s="7"/>
      <c r="D1023" s="126"/>
      <c r="E1023" s="5">
        <v>6739</v>
      </c>
      <c r="F1023" s="5">
        <v>6471</v>
      </c>
      <c r="G1023" s="5">
        <v>9011</v>
      </c>
      <c r="H1023" s="5">
        <f>H1024+H1038+H1047+H1057+H1062+H1074+H1085+H1091+H1096+H1102+H1110</f>
        <v>11738</v>
      </c>
      <c r="I1023" s="5">
        <f>I1024+I1038+I1047+I1057+I1062+I1074+I1085+I1091+I1096+I1102+I1110</f>
        <v>13460</v>
      </c>
    </row>
    <row r="1024" spans="1:9" x14ac:dyDescent="0.25">
      <c r="A1024" s="118" t="s">
        <v>1891</v>
      </c>
      <c r="B1024" s="125"/>
      <c r="C1024" s="8" t="s">
        <v>1890</v>
      </c>
      <c r="D1024" s="126"/>
      <c r="E1024" s="9">
        <v>3927</v>
      </c>
      <c r="F1024" s="9">
        <v>3756</v>
      </c>
      <c r="G1024" s="9">
        <v>4744</v>
      </c>
      <c r="H1024" s="9">
        <f>SUM(H1025:H1037)</f>
        <v>6333</v>
      </c>
      <c r="I1024" s="9">
        <f>SUM(I1025:I1037)</f>
        <v>7575</v>
      </c>
    </row>
    <row r="1025" spans="1:9" x14ac:dyDescent="0.25">
      <c r="A1025" s="119" t="s">
        <v>1892</v>
      </c>
      <c r="B1025" s="128"/>
      <c r="C1025" s="10"/>
      <c r="D1025" s="129" t="s">
        <v>1890</v>
      </c>
      <c r="E1025" s="12">
        <v>2663</v>
      </c>
      <c r="F1025" s="12">
        <v>2209</v>
      </c>
      <c r="G1025" s="12">
        <v>3001</v>
      </c>
      <c r="H1025" s="12">
        <v>3976</v>
      </c>
      <c r="I1025" s="12">
        <v>4383</v>
      </c>
    </row>
    <row r="1026" spans="1:9" x14ac:dyDescent="0.25">
      <c r="A1026" s="119" t="s">
        <v>1893</v>
      </c>
      <c r="B1026" s="128"/>
      <c r="C1026" s="10"/>
      <c r="D1026" s="129" t="s">
        <v>1894</v>
      </c>
      <c r="E1026" s="12">
        <v>640</v>
      </c>
      <c r="F1026" s="12">
        <v>1137</v>
      </c>
      <c r="G1026" s="12">
        <v>993</v>
      </c>
      <c r="H1026" s="12">
        <v>1338</v>
      </c>
      <c r="I1026" s="12">
        <v>1896</v>
      </c>
    </row>
    <row r="1027" spans="1:9" x14ac:dyDescent="0.25">
      <c r="A1027" s="119" t="s">
        <v>1895</v>
      </c>
      <c r="B1027" s="128"/>
      <c r="C1027" s="10"/>
      <c r="D1027" s="129" t="s">
        <v>1896</v>
      </c>
      <c r="E1027" s="12">
        <v>76</v>
      </c>
      <c r="F1027" s="12">
        <v>76</v>
      </c>
      <c r="G1027" s="12">
        <v>105</v>
      </c>
      <c r="H1027" s="12">
        <v>116</v>
      </c>
      <c r="I1027" s="12">
        <v>103</v>
      </c>
    </row>
    <row r="1028" spans="1:9" x14ac:dyDescent="0.25">
      <c r="A1028" s="119" t="s">
        <v>1897</v>
      </c>
      <c r="B1028" s="128"/>
      <c r="C1028" s="10"/>
      <c r="D1028" s="129" t="s">
        <v>1898</v>
      </c>
      <c r="E1028" s="12">
        <v>36</v>
      </c>
      <c r="F1028" s="12">
        <v>29</v>
      </c>
      <c r="G1028" s="12">
        <v>89</v>
      </c>
      <c r="H1028" s="12">
        <v>0</v>
      </c>
      <c r="I1028" s="12">
        <v>0</v>
      </c>
    </row>
    <row r="1029" spans="1:9" x14ac:dyDescent="0.25">
      <c r="A1029" s="119" t="s">
        <v>1899</v>
      </c>
      <c r="B1029" s="128"/>
      <c r="C1029" s="10"/>
      <c r="D1029" s="129" t="s">
        <v>1900</v>
      </c>
      <c r="E1029" s="12">
        <v>1</v>
      </c>
      <c r="F1029" s="12">
        <v>0</v>
      </c>
      <c r="G1029" s="12">
        <v>23</v>
      </c>
      <c r="H1029" s="12">
        <v>79</v>
      </c>
      <c r="I1029" s="12">
        <v>51</v>
      </c>
    </row>
    <row r="1030" spans="1:9" x14ac:dyDescent="0.25">
      <c r="A1030" s="119" t="s">
        <v>1901</v>
      </c>
      <c r="B1030" s="128"/>
      <c r="C1030" s="10"/>
      <c r="D1030" s="129" t="s">
        <v>1902</v>
      </c>
      <c r="E1030" s="12">
        <v>0</v>
      </c>
      <c r="F1030" s="12">
        <v>0</v>
      </c>
      <c r="G1030" s="12">
        <v>0</v>
      </c>
      <c r="H1030" s="12">
        <v>0</v>
      </c>
      <c r="I1030" s="12">
        <v>0</v>
      </c>
    </row>
    <row r="1031" spans="1:9" x14ac:dyDescent="0.25">
      <c r="A1031" s="119" t="s">
        <v>1903</v>
      </c>
      <c r="B1031" s="128"/>
      <c r="C1031" s="10"/>
      <c r="D1031" s="129" t="s">
        <v>1904</v>
      </c>
      <c r="E1031" s="12">
        <v>0</v>
      </c>
      <c r="F1031" s="12">
        <v>0</v>
      </c>
      <c r="G1031" s="12">
        <v>0</v>
      </c>
      <c r="H1031" s="12">
        <v>0</v>
      </c>
      <c r="I1031" s="12">
        <v>0</v>
      </c>
    </row>
    <row r="1032" spans="1:9" x14ac:dyDescent="0.25">
      <c r="A1032" s="123" t="s">
        <v>1905</v>
      </c>
      <c r="B1032" s="141"/>
      <c r="C1032" s="20"/>
      <c r="D1032" s="142" t="s">
        <v>1906</v>
      </c>
      <c r="E1032" s="12">
        <v>0</v>
      </c>
      <c r="F1032" s="12">
        <v>3</v>
      </c>
      <c r="G1032" s="12">
        <v>24</v>
      </c>
      <c r="H1032" s="12">
        <v>24</v>
      </c>
      <c r="I1032" s="12">
        <v>26</v>
      </c>
    </row>
    <row r="1033" spans="1:9" x14ac:dyDescent="0.25">
      <c r="A1033" s="119" t="s">
        <v>1907</v>
      </c>
      <c r="B1033" s="128"/>
      <c r="C1033" s="10"/>
      <c r="D1033" s="129" t="s">
        <v>1908</v>
      </c>
      <c r="E1033" s="12">
        <v>0</v>
      </c>
      <c r="F1033" s="12">
        <v>0</v>
      </c>
      <c r="G1033" s="12">
        <v>0</v>
      </c>
      <c r="H1033" s="12">
        <v>0</v>
      </c>
      <c r="I1033" s="12">
        <v>0</v>
      </c>
    </row>
    <row r="1034" spans="1:9" x14ac:dyDescent="0.25">
      <c r="A1034" s="119" t="s">
        <v>1909</v>
      </c>
      <c r="B1034" s="128"/>
      <c r="C1034" s="10"/>
      <c r="D1034" s="129" t="s">
        <v>1910</v>
      </c>
      <c r="E1034" s="12">
        <v>0</v>
      </c>
      <c r="F1034" s="12">
        <v>0</v>
      </c>
      <c r="G1034" s="12">
        <v>0</v>
      </c>
      <c r="H1034" s="12">
        <v>0</v>
      </c>
      <c r="I1034" s="12">
        <v>0</v>
      </c>
    </row>
    <row r="1035" spans="1:9" x14ac:dyDescent="0.25">
      <c r="A1035" s="119" t="s">
        <v>1911</v>
      </c>
      <c r="B1035" s="128"/>
      <c r="C1035" s="10"/>
      <c r="D1035" s="129" t="s">
        <v>1912</v>
      </c>
      <c r="E1035" s="12">
        <v>511</v>
      </c>
      <c r="F1035" s="12">
        <v>302</v>
      </c>
      <c r="G1035" s="12">
        <v>509</v>
      </c>
      <c r="H1035" s="12">
        <v>800</v>
      </c>
      <c r="I1035" s="12">
        <v>1116</v>
      </c>
    </row>
    <row r="1036" spans="1:9" x14ac:dyDescent="0.25">
      <c r="A1036" s="119" t="s">
        <v>1913</v>
      </c>
      <c r="B1036" s="128"/>
      <c r="C1036" s="10"/>
      <c r="D1036" s="129" t="s">
        <v>1914</v>
      </c>
      <c r="E1036" s="12">
        <v>0</v>
      </c>
      <c r="F1036" s="12">
        <v>0</v>
      </c>
      <c r="G1036" s="12">
        <v>0</v>
      </c>
      <c r="H1036" s="12">
        <v>0</v>
      </c>
      <c r="I1036" s="12">
        <v>0</v>
      </c>
    </row>
    <row r="1037" spans="1:9" x14ac:dyDescent="0.25">
      <c r="A1037" s="119" t="s">
        <v>1915</v>
      </c>
      <c r="B1037" s="128"/>
      <c r="C1037" s="10"/>
      <c r="D1037" s="129" t="s">
        <v>1916</v>
      </c>
      <c r="E1037" s="12">
        <v>0</v>
      </c>
      <c r="F1037" s="12">
        <v>0</v>
      </c>
      <c r="G1037" s="12">
        <v>0</v>
      </c>
      <c r="H1037" s="12">
        <v>0</v>
      </c>
      <c r="I1037" s="12">
        <v>0</v>
      </c>
    </row>
    <row r="1038" spans="1:9" x14ac:dyDescent="0.25">
      <c r="A1038" s="118" t="s">
        <v>1917</v>
      </c>
      <c r="B1038" s="125"/>
      <c r="C1038" s="8" t="s">
        <v>1918</v>
      </c>
      <c r="D1038" s="126"/>
      <c r="E1038" s="9">
        <v>356</v>
      </c>
      <c r="F1038" s="9">
        <v>223</v>
      </c>
      <c r="G1038" s="9">
        <v>426</v>
      </c>
      <c r="H1038" s="9">
        <f>SUM(H1039:H1046)</f>
        <v>828</v>
      </c>
      <c r="I1038" s="9">
        <f>SUM(I1039:I1046)</f>
        <v>842</v>
      </c>
    </row>
    <row r="1039" spans="1:9" x14ac:dyDescent="0.25">
      <c r="A1039" s="119" t="s">
        <v>1919</v>
      </c>
      <c r="B1039" s="128"/>
      <c r="C1039" s="10"/>
      <c r="D1039" s="129" t="s">
        <v>1918</v>
      </c>
      <c r="E1039" s="12">
        <v>321</v>
      </c>
      <c r="F1039" s="12">
        <v>165</v>
      </c>
      <c r="G1039" s="12">
        <v>320</v>
      </c>
      <c r="H1039" s="12">
        <v>455</v>
      </c>
      <c r="I1039" s="12">
        <v>543</v>
      </c>
    </row>
    <row r="1040" spans="1:9" x14ac:dyDescent="0.25">
      <c r="A1040" s="119" t="s">
        <v>1920</v>
      </c>
      <c r="B1040" s="128"/>
      <c r="C1040" s="10"/>
      <c r="D1040" s="129" t="s">
        <v>1921</v>
      </c>
      <c r="E1040" s="12">
        <v>3</v>
      </c>
      <c r="F1040" s="12">
        <v>10</v>
      </c>
      <c r="G1040" s="12">
        <v>11</v>
      </c>
      <c r="H1040" s="12">
        <v>22</v>
      </c>
      <c r="I1040" s="12">
        <v>19</v>
      </c>
    </row>
    <row r="1041" spans="1:9" x14ac:dyDescent="0.25">
      <c r="A1041" s="119" t="s">
        <v>1922</v>
      </c>
      <c r="B1041" s="128"/>
      <c r="C1041" s="10"/>
      <c r="D1041" s="129" t="s">
        <v>1923</v>
      </c>
      <c r="E1041" s="12">
        <v>0</v>
      </c>
      <c r="F1041" s="12">
        <v>0</v>
      </c>
      <c r="G1041" s="12">
        <v>0</v>
      </c>
      <c r="H1041" s="12">
        <v>0</v>
      </c>
      <c r="I1041" s="12">
        <v>0</v>
      </c>
    </row>
    <row r="1042" spans="1:9" x14ac:dyDescent="0.25">
      <c r="A1042" s="119" t="s">
        <v>1924</v>
      </c>
      <c r="B1042" s="128"/>
      <c r="C1042" s="10"/>
      <c r="D1042" s="129" t="s">
        <v>1925</v>
      </c>
      <c r="E1042" s="12">
        <v>0</v>
      </c>
      <c r="F1042" s="12">
        <v>0</v>
      </c>
      <c r="G1042" s="12">
        <v>0</v>
      </c>
      <c r="H1042" s="12">
        <v>0</v>
      </c>
      <c r="I1042" s="12">
        <v>0</v>
      </c>
    </row>
    <row r="1043" spans="1:9" x14ac:dyDescent="0.25">
      <c r="A1043" s="119" t="s">
        <v>1926</v>
      </c>
      <c r="B1043" s="128"/>
      <c r="C1043" s="10"/>
      <c r="D1043" s="129" t="s">
        <v>1927</v>
      </c>
      <c r="E1043" s="12">
        <v>0</v>
      </c>
      <c r="F1043" s="12">
        <v>0</v>
      </c>
      <c r="G1043" s="12">
        <v>0</v>
      </c>
      <c r="H1043" s="12">
        <v>0</v>
      </c>
      <c r="I1043" s="12">
        <v>0</v>
      </c>
    </row>
    <row r="1044" spans="1:9" x14ac:dyDescent="0.25">
      <c r="A1044" s="119" t="s">
        <v>1928</v>
      </c>
      <c r="B1044" s="128"/>
      <c r="C1044" s="10"/>
      <c r="D1044" s="129" t="s">
        <v>1929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</row>
    <row r="1045" spans="1:9" x14ac:dyDescent="0.25">
      <c r="A1045" s="119" t="s">
        <v>1930</v>
      </c>
      <c r="B1045" s="128"/>
      <c r="C1045" s="10"/>
      <c r="D1045" s="129" t="s">
        <v>1931</v>
      </c>
      <c r="E1045" s="12">
        <v>32</v>
      </c>
      <c r="F1045" s="12">
        <v>48</v>
      </c>
      <c r="G1045" s="12">
        <v>95</v>
      </c>
      <c r="H1045" s="12">
        <v>351</v>
      </c>
      <c r="I1045" s="12">
        <v>280</v>
      </c>
    </row>
    <row r="1046" spans="1:9" x14ac:dyDescent="0.25">
      <c r="A1046" s="119" t="s">
        <v>1932</v>
      </c>
      <c r="B1046" s="128"/>
      <c r="C1046" s="10"/>
      <c r="D1046" s="129" t="s">
        <v>1933</v>
      </c>
      <c r="E1046" s="12">
        <v>0</v>
      </c>
      <c r="F1046" s="12">
        <v>0</v>
      </c>
      <c r="G1046" s="12">
        <v>0</v>
      </c>
      <c r="H1046" s="12">
        <v>0</v>
      </c>
      <c r="I1046" s="12">
        <v>0</v>
      </c>
    </row>
    <row r="1047" spans="1:9" x14ac:dyDescent="0.25">
      <c r="A1047" s="118" t="s">
        <v>1934</v>
      </c>
      <c r="B1047" s="125"/>
      <c r="C1047" s="8" t="s">
        <v>1935</v>
      </c>
      <c r="D1047" s="126"/>
      <c r="E1047" s="9">
        <v>141</v>
      </c>
      <c r="F1047" s="9">
        <v>96</v>
      </c>
      <c r="G1047" s="9">
        <v>90</v>
      </c>
      <c r="H1047" s="9">
        <f>SUM(H1048:H1056)</f>
        <v>108</v>
      </c>
      <c r="I1047" s="9">
        <f>SUM(I1048:I1056)</f>
        <v>172</v>
      </c>
    </row>
    <row r="1048" spans="1:9" x14ac:dyDescent="0.25">
      <c r="A1048" s="119" t="s">
        <v>1936</v>
      </c>
      <c r="B1048" s="128"/>
      <c r="C1048" s="10"/>
      <c r="D1048" s="129" t="s">
        <v>918</v>
      </c>
      <c r="E1048" s="12">
        <v>141</v>
      </c>
      <c r="F1048" s="12">
        <v>96</v>
      </c>
      <c r="G1048" s="12">
        <v>90</v>
      </c>
      <c r="H1048" s="12">
        <v>108</v>
      </c>
      <c r="I1048" s="12">
        <v>172</v>
      </c>
    </row>
    <row r="1049" spans="1:9" x14ac:dyDescent="0.25">
      <c r="A1049" s="119" t="s">
        <v>1937</v>
      </c>
      <c r="B1049" s="128"/>
      <c r="C1049" s="10"/>
      <c r="D1049" s="129" t="s">
        <v>1938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</row>
    <row r="1050" spans="1:9" x14ac:dyDescent="0.25">
      <c r="A1050" s="119" t="s">
        <v>1939</v>
      </c>
      <c r="B1050" s="128"/>
      <c r="C1050" s="10"/>
      <c r="D1050" s="129" t="s">
        <v>1940</v>
      </c>
      <c r="E1050" s="12">
        <v>0</v>
      </c>
      <c r="F1050" s="12">
        <v>0</v>
      </c>
      <c r="G1050" s="12">
        <v>0</v>
      </c>
      <c r="H1050" s="12">
        <v>0</v>
      </c>
      <c r="I1050" s="12">
        <v>0</v>
      </c>
    </row>
    <row r="1051" spans="1:9" x14ac:dyDescent="0.25">
      <c r="A1051" s="119" t="s">
        <v>1941</v>
      </c>
      <c r="B1051" s="128"/>
      <c r="C1051" s="10"/>
      <c r="D1051" s="129" t="s">
        <v>1942</v>
      </c>
      <c r="E1051" s="12">
        <v>0</v>
      </c>
      <c r="F1051" s="12">
        <v>0</v>
      </c>
      <c r="G1051" s="12">
        <v>0</v>
      </c>
      <c r="H1051" s="12">
        <v>0</v>
      </c>
      <c r="I1051" s="12">
        <v>0</v>
      </c>
    </row>
    <row r="1052" spans="1:9" x14ac:dyDescent="0.25">
      <c r="A1052" s="119" t="s">
        <v>1943</v>
      </c>
      <c r="B1052" s="128"/>
      <c r="C1052" s="10"/>
      <c r="D1052" s="129" t="s">
        <v>1944</v>
      </c>
      <c r="E1052" s="12">
        <v>0</v>
      </c>
      <c r="F1052" s="12">
        <v>0</v>
      </c>
      <c r="G1052" s="12">
        <v>0</v>
      </c>
      <c r="H1052" s="12">
        <v>0</v>
      </c>
      <c r="I1052" s="12">
        <v>0</v>
      </c>
    </row>
    <row r="1053" spans="1:9" x14ac:dyDescent="0.25">
      <c r="A1053" s="119" t="s">
        <v>1945</v>
      </c>
      <c r="B1053" s="128"/>
      <c r="C1053" s="10"/>
      <c r="D1053" s="129" t="s">
        <v>1946</v>
      </c>
      <c r="E1053" s="12">
        <v>0</v>
      </c>
      <c r="F1053" s="12">
        <v>0</v>
      </c>
      <c r="G1053" s="12">
        <v>0</v>
      </c>
      <c r="H1053" s="12">
        <v>0</v>
      </c>
      <c r="I1053" s="12">
        <v>0</v>
      </c>
    </row>
    <row r="1054" spans="1:9" x14ac:dyDescent="0.25">
      <c r="A1054" s="119" t="s">
        <v>1947</v>
      </c>
      <c r="B1054" s="128"/>
      <c r="C1054" s="10"/>
      <c r="D1054" s="129" t="s">
        <v>1948</v>
      </c>
      <c r="E1054" s="12">
        <v>0</v>
      </c>
      <c r="F1054" s="12">
        <v>0</v>
      </c>
      <c r="G1054" s="12">
        <v>0</v>
      </c>
      <c r="H1054" s="12">
        <v>0</v>
      </c>
      <c r="I1054" s="12">
        <v>0</v>
      </c>
    </row>
    <row r="1055" spans="1:9" x14ac:dyDescent="0.25">
      <c r="A1055" s="119" t="s">
        <v>1949</v>
      </c>
      <c r="B1055" s="128"/>
      <c r="C1055" s="10"/>
      <c r="D1055" s="129" t="s">
        <v>1950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</row>
    <row r="1056" spans="1:9" x14ac:dyDescent="0.25">
      <c r="A1056" s="119" t="s">
        <v>1951</v>
      </c>
      <c r="B1056" s="128"/>
      <c r="C1056" s="10"/>
      <c r="D1056" s="129" t="s">
        <v>1952</v>
      </c>
      <c r="E1056" s="12">
        <v>0</v>
      </c>
      <c r="F1056" s="12">
        <v>0</v>
      </c>
      <c r="G1056" s="12">
        <v>0</v>
      </c>
      <c r="H1056" s="12">
        <v>0</v>
      </c>
      <c r="I1056" s="12">
        <v>0</v>
      </c>
    </row>
    <row r="1057" spans="1:9" x14ac:dyDescent="0.25">
      <c r="A1057" s="118" t="s">
        <v>1953</v>
      </c>
      <c r="B1057" s="125"/>
      <c r="C1057" s="8" t="s">
        <v>1954</v>
      </c>
      <c r="D1057" s="126"/>
      <c r="E1057" s="9">
        <v>0</v>
      </c>
      <c r="F1057" s="9">
        <v>17</v>
      </c>
      <c r="G1057" s="9">
        <v>23</v>
      </c>
      <c r="H1057" s="9">
        <f>SUM(H1058:H1061)</f>
        <v>1</v>
      </c>
      <c r="I1057" s="9">
        <f>SUM(I1058:I1061)</f>
        <v>30</v>
      </c>
    </row>
    <row r="1058" spans="1:9" x14ac:dyDescent="0.25">
      <c r="A1058" s="119" t="s">
        <v>1955</v>
      </c>
      <c r="B1058" s="128"/>
      <c r="C1058" s="10"/>
      <c r="D1058" s="129" t="s">
        <v>1954</v>
      </c>
      <c r="E1058" s="12">
        <v>0</v>
      </c>
      <c r="F1058" s="12">
        <v>17</v>
      </c>
      <c r="G1058" s="12">
        <v>23</v>
      </c>
      <c r="H1058" s="12">
        <v>1</v>
      </c>
      <c r="I1058" s="12">
        <v>30</v>
      </c>
    </row>
    <row r="1059" spans="1:9" x14ac:dyDescent="0.25">
      <c r="A1059" s="119" t="s">
        <v>1956</v>
      </c>
      <c r="B1059" s="128"/>
      <c r="C1059" s="10"/>
      <c r="D1059" s="129" t="s">
        <v>1957</v>
      </c>
      <c r="E1059" s="12">
        <v>0</v>
      </c>
      <c r="F1059" s="12">
        <v>0</v>
      </c>
      <c r="G1059" s="12">
        <v>0</v>
      </c>
      <c r="H1059" s="12">
        <v>0</v>
      </c>
      <c r="I1059" s="12">
        <v>0</v>
      </c>
    </row>
    <row r="1060" spans="1:9" x14ac:dyDescent="0.25">
      <c r="A1060" s="119" t="s">
        <v>1958</v>
      </c>
      <c r="B1060" s="128"/>
      <c r="C1060" s="10"/>
      <c r="D1060" s="129" t="s">
        <v>191</v>
      </c>
      <c r="E1060" s="12">
        <v>0</v>
      </c>
      <c r="F1060" s="12">
        <v>0</v>
      </c>
      <c r="G1060" s="12">
        <v>0</v>
      </c>
      <c r="H1060" s="12">
        <v>0</v>
      </c>
      <c r="I1060" s="12">
        <v>0</v>
      </c>
    </row>
    <row r="1061" spans="1:9" x14ac:dyDescent="0.25">
      <c r="A1061" s="119" t="s">
        <v>1959</v>
      </c>
      <c r="B1061" s="128"/>
      <c r="C1061" s="10"/>
      <c r="D1061" s="129" t="s">
        <v>1960</v>
      </c>
      <c r="E1061" s="12">
        <v>0</v>
      </c>
      <c r="F1061" s="12">
        <v>0</v>
      </c>
      <c r="G1061" s="12">
        <v>0</v>
      </c>
      <c r="H1061" s="12">
        <v>0</v>
      </c>
      <c r="I1061" s="12">
        <v>0</v>
      </c>
    </row>
    <row r="1062" spans="1:9" x14ac:dyDescent="0.25">
      <c r="A1062" s="124" t="s">
        <v>1961</v>
      </c>
      <c r="B1062" s="143"/>
      <c r="C1062" s="22" t="s">
        <v>1962</v>
      </c>
      <c r="D1062" s="144"/>
      <c r="E1062" s="9">
        <v>130</v>
      </c>
      <c r="F1062" s="9">
        <v>105</v>
      </c>
      <c r="G1062" s="9">
        <v>220</v>
      </c>
      <c r="H1062" s="9">
        <f>SUM(H1063:H1073)</f>
        <v>299</v>
      </c>
      <c r="I1062" s="9">
        <f>SUM(I1063:I1073)</f>
        <v>288</v>
      </c>
    </row>
    <row r="1063" spans="1:9" x14ac:dyDescent="0.25">
      <c r="A1063" s="119" t="s">
        <v>1963</v>
      </c>
      <c r="B1063" s="128"/>
      <c r="C1063" s="10"/>
      <c r="D1063" s="129" t="s">
        <v>1964</v>
      </c>
      <c r="E1063" s="12">
        <v>80</v>
      </c>
      <c r="F1063" s="12">
        <v>85</v>
      </c>
      <c r="G1063" s="12">
        <v>109</v>
      </c>
      <c r="H1063" s="12">
        <v>182</v>
      </c>
      <c r="I1063" s="12">
        <v>129</v>
      </c>
    </row>
    <row r="1064" spans="1:9" x14ac:dyDescent="0.25">
      <c r="A1064" s="119" t="s">
        <v>1965</v>
      </c>
      <c r="B1064" s="128"/>
      <c r="C1064" s="10"/>
      <c r="D1064" s="129" t="s">
        <v>1966</v>
      </c>
      <c r="E1064" s="12">
        <v>0</v>
      </c>
      <c r="F1064" s="12">
        <v>0</v>
      </c>
      <c r="G1064" s="12">
        <v>0</v>
      </c>
      <c r="H1064" s="12">
        <v>0</v>
      </c>
      <c r="I1064" s="12">
        <v>0</v>
      </c>
    </row>
    <row r="1065" spans="1:9" x14ac:dyDescent="0.25">
      <c r="A1065" s="119" t="s">
        <v>1967</v>
      </c>
      <c r="B1065" s="128"/>
      <c r="C1065" s="10"/>
      <c r="D1065" s="129" t="s">
        <v>1968</v>
      </c>
      <c r="E1065" s="12">
        <v>0</v>
      </c>
      <c r="F1065" s="12">
        <v>0</v>
      </c>
      <c r="G1065" s="12">
        <v>0</v>
      </c>
      <c r="H1065" s="12">
        <v>0</v>
      </c>
      <c r="I1065" s="12">
        <v>28</v>
      </c>
    </row>
    <row r="1066" spans="1:9" x14ac:dyDescent="0.25">
      <c r="A1066" s="119" t="s">
        <v>1969</v>
      </c>
      <c r="B1066" s="128"/>
      <c r="C1066" s="10"/>
      <c r="D1066" s="129" t="s">
        <v>1970</v>
      </c>
      <c r="E1066" s="12">
        <v>0</v>
      </c>
      <c r="F1066" s="12">
        <v>0</v>
      </c>
      <c r="G1066" s="12">
        <v>0</v>
      </c>
      <c r="H1066" s="12">
        <v>0</v>
      </c>
      <c r="I1066" s="12">
        <v>0</v>
      </c>
    </row>
    <row r="1067" spans="1:9" x14ac:dyDescent="0.25">
      <c r="A1067" s="123" t="s">
        <v>1971</v>
      </c>
      <c r="B1067" s="141"/>
      <c r="C1067" s="20"/>
      <c r="D1067" s="142" t="s">
        <v>1972</v>
      </c>
      <c r="E1067" s="12">
        <v>0</v>
      </c>
      <c r="F1067" s="12">
        <v>0</v>
      </c>
      <c r="G1067" s="12">
        <v>0</v>
      </c>
      <c r="H1067" s="12">
        <v>0</v>
      </c>
      <c r="I1067" s="12">
        <v>0</v>
      </c>
    </row>
    <row r="1068" spans="1:9" x14ac:dyDescent="0.25">
      <c r="A1068" s="119" t="s">
        <v>1973</v>
      </c>
      <c r="B1068" s="128"/>
      <c r="C1068" s="10"/>
      <c r="D1068" s="129" t="s">
        <v>734</v>
      </c>
      <c r="E1068" s="12">
        <v>0</v>
      </c>
      <c r="F1068" s="12">
        <v>0</v>
      </c>
      <c r="G1068" s="12">
        <v>0</v>
      </c>
      <c r="H1068" s="12">
        <v>0</v>
      </c>
      <c r="I1068" s="12">
        <v>0</v>
      </c>
    </row>
    <row r="1069" spans="1:9" x14ac:dyDescent="0.25">
      <c r="A1069" s="119" t="s">
        <v>1974</v>
      </c>
      <c r="B1069" s="128"/>
      <c r="C1069" s="10"/>
      <c r="D1069" s="129" t="s">
        <v>1975</v>
      </c>
      <c r="E1069" s="12">
        <v>50</v>
      </c>
      <c r="F1069" s="12">
        <v>20</v>
      </c>
      <c r="G1069" s="12">
        <v>111</v>
      </c>
      <c r="H1069" s="12">
        <v>117</v>
      </c>
      <c r="I1069" s="12">
        <v>131</v>
      </c>
    </row>
    <row r="1070" spans="1:9" x14ac:dyDescent="0.25">
      <c r="A1070" s="119" t="s">
        <v>1976</v>
      </c>
      <c r="B1070" s="128"/>
      <c r="C1070" s="10"/>
      <c r="D1070" s="129" t="s">
        <v>1977</v>
      </c>
      <c r="E1070" s="12">
        <v>0</v>
      </c>
      <c r="F1070" s="12">
        <v>0</v>
      </c>
      <c r="G1070" s="12">
        <v>0</v>
      </c>
      <c r="H1070" s="12">
        <v>0</v>
      </c>
      <c r="I1070" s="12">
        <v>0</v>
      </c>
    </row>
    <row r="1071" spans="1:9" x14ac:dyDescent="0.25">
      <c r="A1071" s="119" t="s">
        <v>1978</v>
      </c>
      <c r="B1071" s="128"/>
      <c r="C1071" s="10"/>
      <c r="D1071" s="129" t="s">
        <v>1979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</row>
    <row r="1072" spans="1:9" x14ac:dyDescent="0.25">
      <c r="A1072" s="119" t="s">
        <v>1980</v>
      </c>
      <c r="B1072" s="128"/>
      <c r="C1072" s="10"/>
      <c r="D1072" s="129" t="s">
        <v>1981</v>
      </c>
      <c r="E1072" s="12">
        <v>0</v>
      </c>
      <c r="F1072" s="12">
        <v>0</v>
      </c>
      <c r="G1072" s="12">
        <v>0</v>
      </c>
      <c r="H1072" s="12">
        <v>0</v>
      </c>
      <c r="I1072" s="12">
        <v>0</v>
      </c>
    </row>
    <row r="1073" spans="1:9" x14ac:dyDescent="0.25">
      <c r="A1073" s="119" t="s">
        <v>1982</v>
      </c>
      <c r="B1073" s="128"/>
      <c r="C1073" s="10"/>
      <c r="D1073" s="129" t="s">
        <v>1983</v>
      </c>
      <c r="E1073" s="12">
        <v>0</v>
      </c>
      <c r="F1073" s="12">
        <v>0</v>
      </c>
      <c r="G1073" s="12">
        <v>0</v>
      </c>
      <c r="H1073" s="12">
        <v>0</v>
      </c>
      <c r="I1073" s="12">
        <v>0</v>
      </c>
    </row>
    <row r="1074" spans="1:9" x14ac:dyDescent="0.25">
      <c r="A1074" s="118" t="s">
        <v>1984</v>
      </c>
      <c r="B1074" s="125"/>
      <c r="C1074" s="8" t="s">
        <v>1063</v>
      </c>
      <c r="D1074" s="126"/>
      <c r="E1074" s="9">
        <v>1527</v>
      </c>
      <c r="F1074" s="9">
        <v>1651</v>
      </c>
      <c r="G1074" s="9">
        <v>2652</v>
      </c>
      <c r="H1074" s="9">
        <f>SUM(H1075:H1084)</f>
        <v>3243</v>
      </c>
      <c r="I1074" s="9">
        <f>SUM(I1075:I1084)</f>
        <v>3617</v>
      </c>
    </row>
    <row r="1075" spans="1:9" x14ac:dyDescent="0.25">
      <c r="A1075" s="119" t="s">
        <v>1985</v>
      </c>
      <c r="B1075" s="128"/>
      <c r="C1075" s="10"/>
      <c r="D1075" s="129" t="s">
        <v>1986</v>
      </c>
      <c r="E1075" s="12">
        <v>1295</v>
      </c>
      <c r="F1075" s="12">
        <v>1626</v>
      </c>
      <c r="G1075" s="12">
        <v>2288</v>
      </c>
      <c r="H1075" s="12">
        <v>2733</v>
      </c>
      <c r="I1075" s="12">
        <v>3058</v>
      </c>
    </row>
    <row r="1076" spans="1:9" x14ac:dyDescent="0.25">
      <c r="A1076" s="119" t="s">
        <v>1987</v>
      </c>
      <c r="B1076" s="128"/>
      <c r="C1076" s="10"/>
      <c r="D1076" s="129" t="s">
        <v>1988</v>
      </c>
      <c r="E1076" s="12">
        <v>41</v>
      </c>
      <c r="F1076" s="12">
        <v>13</v>
      </c>
      <c r="G1076" s="12">
        <v>76</v>
      </c>
      <c r="H1076" s="12">
        <v>98</v>
      </c>
      <c r="I1076" s="12">
        <v>90</v>
      </c>
    </row>
    <row r="1077" spans="1:9" x14ac:dyDescent="0.25">
      <c r="A1077" s="119" t="s">
        <v>1989</v>
      </c>
      <c r="B1077" s="128"/>
      <c r="C1077" s="10"/>
      <c r="D1077" s="129" t="s">
        <v>1990</v>
      </c>
      <c r="E1077" s="12">
        <v>0</v>
      </c>
      <c r="F1077" s="12">
        <v>0</v>
      </c>
      <c r="G1077" s="12">
        <v>0</v>
      </c>
      <c r="H1077" s="12">
        <v>0</v>
      </c>
      <c r="I1077" s="12">
        <v>0</v>
      </c>
    </row>
    <row r="1078" spans="1:9" x14ac:dyDescent="0.25">
      <c r="A1078" s="119" t="s">
        <v>1991</v>
      </c>
      <c r="B1078" s="128"/>
      <c r="C1078" s="10"/>
      <c r="D1078" s="129" t="s">
        <v>1992</v>
      </c>
      <c r="E1078" s="12">
        <v>157</v>
      </c>
      <c r="F1078" s="12">
        <v>12</v>
      </c>
      <c r="G1078" s="12">
        <v>249</v>
      </c>
      <c r="H1078" s="12">
        <v>279</v>
      </c>
      <c r="I1078" s="12">
        <v>332</v>
      </c>
    </row>
    <row r="1079" spans="1:9" x14ac:dyDescent="0.25">
      <c r="A1079" s="119" t="s">
        <v>1993</v>
      </c>
      <c r="B1079" s="128"/>
      <c r="C1079" s="10"/>
      <c r="D1079" s="129" t="s">
        <v>1994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</row>
    <row r="1080" spans="1:9" x14ac:dyDescent="0.25">
      <c r="A1080" s="119" t="s">
        <v>1995</v>
      </c>
      <c r="B1080" s="128"/>
      <c r="C1080" s="10"/>
      <c r="D1080" s="129" t="s">
        <v>1996</v>
      </c>
      <c r="E1080" s="12">
        <v>34</v>
      </c>
      <c r="F1080" s="12">
        <v>0</v>
      </c>
      <c r="G1080" s="12">
        <v>34</v>
      </c>
      <c r="H1080" s="12">
        <v>65</v>
      </c>
      <c r="I1080" s="12">
        <v>76</v>
      </c>
    </row>
    <row r="1081" spans="1:9" x14ac:dyDescent="0.25">
      <c r="A1081" s="119" t="s">
        <v>1997</v>
      </c>
      <c r="B1081" s="128"/>
      <c r="C1081" s="10"/>
      <c r="D1081" s="129" t="s">
        <v>1998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</row>
    <row r="1082" spans="1:9" x14ac:dyDescent="0.25">
      <c r="A1082" s="119" t="s">
        <v>1999</v>
      </c>
      <c r="B1082" s="128"/>
      <c r="C1082" s="10"/>
      <c r="D1082" s="129" t="s">
        <v>2000</v>
      </c>
      <c r="E1082" s="12">
        <v>0</v>
      </c>
      <c r="F1082" s="12">
        <v>0</v>
      </c>
      <c r="G1082" s="12">
        <v>0</v>
      </c>
      <c r="H1082" s="12">
        <v>0</v>
      </c>
      <c r="I1082" s="12">
        <v>0</v>
      </c>
    </row>
    <row r="1083" spans="1:9" x14ac:dyDescent="0.25">
      <c r="A1083" s="119" t="s">
        <v>2001</v>
      </c>
      <c r="B1083" s="128"/>
      <c r="C1083" s="10"/>
      <c r="D1083" s="129" t="s">
        <v>2002</v>
      </c>
      <c r="E1083" s="12">
        <v>0</v>
      </c>
      <c r="F1083" s="12">
        <v>0</v>
      </c>
      <c r="G1083" s="12">
        <v>5</v>
      </c>
      <c r="H1083" s="12">
        <v>68</v>
      </c>
      <c r="I1083" s="12">
        <v>61</v>
      </c>
    </row>
    <row r="1084" spans="1:9" x14ac:dyDescent="0.25">
      <c r="A1084" s="119" t="s">
        <v>2003</v>
      </c>
      <c r="B1084" s="128"/>
      <c r="C1084" s="10"/>
      <c r="D1084" s="129" t="s">
        <v>2004</v>
      </c>
      <c r="E1084" s="12">
        <v>0</v>
      </c>
      <c r="F1084" s="12">
        <v>0</v>
      </c>
      <c r="G1084" s="12">
        <v>0</v>
      </c>
      <c r="H1084" s="12">
        <v>0</v>
      </c>
      <c r="I1084" s="12">
        <v>0</v>
      </c>
    </row>
    <row r="1085" spans="1:9" x14ac:dyDescent="0.25">
      <c r="A1085" s="118" t="s">
        <v>2005</v>
      </c>
      <c r="B1085" s="125"/>
      <c r="C1085" s="8" t="s">
        <v>2006</v>
      </c>
      <c r="D1085" s="126"/>
      <c r="E1085" s="9">
        <v>46</v>
      </c>
      <c r="F1085" s="9">
        <v>82</v>
      </c>
      <c r="G1085" s="9">
        <v>100</v>
      </c>
      <c r="H1085" s="9">
        <f>SUM(H1086:H1090)</f>
        <v>135</v>
      </c>
      <c r="I1085" s="9">
        <f>SUM(I1086:I1090)</f>
        <v>150</v>
      </c>
    </row>
    <row r="1086" spans="1:9" x14ac:dyDescent="0.25">
      <c r="A1086" s="119" t="s">
        <v>2007</v>
      </c>
      <c r="B1086" s="128"/>
      <c r="C1086" s="10"/>
      <c r="D1086" s="129" t="s">
        <v>2008</v>
      </c>
      <c r="E1086" s="12">
        <v>46</v>
      </c>
      <c r="F1086" s="12">
        <v>82</v>
      </c>
      <c r="G1086" s="12">
        <v>77</v>
      </c>
      <c r="H1086" s="12">
        <v>52</v>
      </c>
      <c r="I1086" s="12">
        <v>67</v>
      </c>
    </row>
    <row r="1087" spans="1:9" x14ac:dyDescent="0.25">
      <c r="A1087" s="119" t="s">
        <v>2009</v>
      </c>
      <c r="B1087" s="128"/>
      <c r="C1087" s="10"/>
      <c r="D1087" s="129" t="s">
        <v>2010</v>
      </c>
      <c r="E1087" s="12">
        <v>0</v>
      </c>
      <c r="F1087" s="12">
        <v>0</v>
      </c>
      <c r="G1087" s="12">
        <v>1</v>
      </c>
      <c r="H1087" s="12">
        <v>48</v>
      </c>
      <c r="I1087" s="12">
        <v>42</v>
      </c>
    </row>
    <row r="1088" spans="1:9" x14ac:dyDescent="0.25">
      <c r="A1088" s="119" t="s">
        <v>2011</v>
      </c>
      <c r="B1088" s="128"/>
      <c r="C1088" s="10"/>
      <c r="D1088" s="129" t="s">
        <v>2012</v>
      </c>
      <c r="E1088" s="12">
        <v>0</v>
      </c>
      <c r="F1088" s="12">
        <v>0</v>
      </c>
      <c r="G1088" s="12">
        <v>0</v>
      </c>
      <c r="H1088" s="12">
        <v>0</v>
      </c>
      <c r="I1088" s="12">
        <v>0</v>
      </c>
    </row>
    <row r="1089" spans="1:9" x14ac:dyDescent="0.25">
      <c r="A1089" s="119" t="s">
        <v>2013</v>
      </c>
      <c r="B1089" s="128"/>
      <c r="C1089" s="10"/>
      <c r="D1089" s="129" t="s">
        <v>2014</v>
      </c>
      <c r="E1089" s="12">
        <v>0</v>
      </c>
      <c r="F1089" s="12">
        <v>0</v>
      </c>
      <c r="G1089" s="12">
        <v>22</v>
      </c>
      <c r="H1089" s="12">
        <v>30</v>
      </c>
      <c r="I1089" s="12">
        <v>21</v>
      </c>
    </row>
    <row r="1090" spans="1:9" x14ac:dyDescent="0.25">
      <c r="A1090" s="119" t="s">
        <v>2015</v>
      </c>
      <c r="B1090" s="128"/>
      <c r="C1090" s="10"/>
      <c r="D1090" s="129" t="s">
        <v>2016</v>
      </c>
      <c r="E1090" s="12">
        <v>0</v>
      </c>
      <c r="F1090" s="12">
        <v>0</v>
      </c>
      <c r="G1090" s="12">
        <v>0</v>
      </c>
      <c r="H1090" s="12">
        <v>5</v>
      </c>
      <c r="I1090" s="12">
        <v>20</v>
      </c>
    </row>
    <row r="1091" spans="1:9" x14ac:dyDescent="0.25">
      <c r="A1091" s="118" t="s">
        <v>2017</v>
      </c>
      <c r="B1091" s="125"/>
      <c r="C1091" s="8" t="s">
        <v>2018</v>
      </c>
      <c r="D1091" s="126"/>
      <c r="E1091" s="9">
        <v>297</v>
      </c>
      <c r="F1091" s="9">
        <v>120</v>
      </c>
      <c r="G1091" s="9">
        <v>238</v>
      </c>
      <c r="H1091" s="9">
        <f>SUM(H1092:H1095)</f>
        <v>215</v>
      </c>
      <c r="I1091" s="9">
        <f>SUM(I1092:I1095)</f>
        <v>280</v>
      </c>
    </row>
    <row r="1092" spans="1:9" x14ac:dyDescent="0.25">
      <c r="A1092" s="119" t="s">
        <v>2019</v>
      </c>
      <c r="B1092" s="128"/>
      <c r="C1092" s="10"/>
      <c r="D1092" s="129" t="s">
        <v>2020</v>
      </c>
      <c r="E1092" s="12">
        <v>297</v>
      </c>
      <c r="F1092" s="12">
        <v>120</v>
      </c>
      <c r="G1092" s="12">
        <v>238</v>
      </c>
      <c r="H1092" s="12">
        <v>215</v>
      </c>
      <c r="I1092" s="12">
        <v>280</v>
      </c>
    </row>
    <row r="1093" spans="1:9" x14ac:dyDescent="0.25">
      <c r="A1093" s="119" t="s">
        <v>2021</v>
      </c>
      <c r="B1093" s="128"/>
      <c r="C1093" s="10"/>
      <c r="D1093" s="129" t="s">
        <v>2022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</row>
    <row r="1094" spans="1:9" x14ac:dyDescent="0.25">
      <c r="A1094" s="119" t="s">
        <v>2023</v>
      </c>
      <c r="B1094" s="128"/>
      <c r="C1094" s="10"/>
      <c r="D1094" s="129" t="s">
        <v>2024</v>
      </c>
      <c r="E1094" s="12">
        <v>0</v>
      </c>
      <c r="F1094" s="12">
        <v>0</v>
      </c>
      <c r="G1094" s="12">
        <v>0</v>
      </c>
      <c r="H1094" s="12">
        <v>0</v>
      </c>
      <c r="I1094" s="12">
        <v>0</v>
      </c>
    </row>
    <row r="1095" spans="1:9" x14ac:dyDescent="0.25">
      <c r="A1095" s="119" t="s">
        <v>2025</v>
      </c>
      <c r="B1095" s="128"/>
      <c r="C1095" s="10"/>
      <c r="D1095" s="129" t="s">
        <v>2026</v>
      </c>
      <c r="E1095" s="12">
        <v>0</v>
      </c>
      <c r="F1095" s="12">
        <v>0</v>
      </c>
      <c r="G1095" s="12">
        <v>0</v>
      </c>
      <c r="H1095" s="12">
        <v>0</v>
      </c>
      <c r="I1095" s="12">
        <v>0</v>
      </c>
    </row>
    <row r="1096" spans="1:9" x14ac:dyDescent="0.25">
      <c r="A1096" s="118" t="s">
        <v>2027</v>
      </c>
      <c r="B1096" s="125"/>
      <c r="C1096" s="8" t="s">
        <v>2028</v>
      </c>
      <c r="D1096" s="126"/>
      <c r="E1096" s="9">
        <v>254</v>
      </c>
      <c r="F1096" s="9">
        <v>324</v>
      </c>
      <c r="G1096" s="9">
        <v>438</v>
      </c>
      <c r="H1096" s="9">
        <f>SUM(H1097:H1101)</f>
        <v>427</v>
      </c>
      <c r="I1096" s="9">
        <f>SUM(I1097:I1101)</f>
        <v>362</v>
      </c>
    </row>
    <row r="1097" spans="1:9" x14ac:dyDescent="0.25">
      <c r="A1097" s="119" t="s">
        <v>2029</v>
      </c>
      <c r="B1097" s="128"/>
      <c r="C1097" s="10"/>
      <c r="D1097" s="129" t="s">
        <v>2028</v>
      </c>
      <c r="E1097" s="12">
        <v>220</v>
      </c>
      <c r="F1097" s="12">
        <v>176</v>
      </c>
      <c r="G1097" s="12">
        <v>219</v>
      </c>
      <c r="H1097" s="12">
        <v>149</v>
      </c>
      <c r="I1097" s="12">
        <v>139</v>
      </c>
    </row>
    <row r="1098" spans="1:9" x14ac:dyDescent="0.25">
      <c r="A1098" s="119" t="s">
        <v>2030</v>
      </c>
      <c r="B1098" s="128"/>
      <c r="C1098" s="10"/>
      <c r="D1098" s="129" t="s">
        <v>2031</v>
      </c>
      <c r="E1098" s="12">
        <v>10</v>
      </c>
      <c r="F1098" s="12">
        <v>79</v>
      </c>
      <c r="G1098" s="12">
        <v>87</v>
      </c>
      <c r="H1098" s="12">
        <v>113</v>
      </c>
      <c r="I1098" s="12">
        <v>98</v>
      </c>
    </row>
    <row r="1099" spans="1:9" x14ac:dyDescent="0.25">
      <c r="A1099" s="119" t="s">
        <v>2032</v>
      </c>
      <c r="B1099" s="128"/>
      <c r="C1099" s="10"/>
      <c r="D1099" s="129" t="s">
        <v>2033</v>
      </c>
      <c r="E1099" s="12">
        <v>0</v>
      </c>
      <c r="F1099" s="12">
        <v>28</v>
      </c>
      <c r="G1099" s="12">
        <v>45</v>
      </c>
      <c r="H1099" s="12">
        <v>61</v>
      </c>
      <c r="I1099" s="12">
        <v>46</v>
      </c>
    </row>
    <row r="1100" spans="1:9" x14ac:dyDescent="0.25">
      <c r="A1100" s="119" t="s">
        <v>2034</v>
      </c>
      <c r="B1100" s="128"/>
      <c r="C1100" s="10"/>
      <c r="D1100" s="129" t="s">
        <v>2035</v>
      </c>
      <c r="E1100" s="12">
        <v>24</v>
      </c>
      <c r="F1100" s="12">
        <v>30</v>
      </c>
      <c r="G1100" s="12">
        <v>26</v>
      </c>
      <c r="H1100" s="12">
        <v>57</v>
      </c>
      <c r="I1100" s="12">
        <v>41</v>
      </c>
    </row>
    <row r="1101" spans="1:9" x14ac:dyDescent="0.25">
      <c r="A1101" s="119" t="s">
        <v>2036</v>
      </c>
      <c r="B1101" s="128"/>
      <c r="C1101" s="10"/>
      <c r="D1101" s="129" t="s">
        <v>2037</v>
      </c>
      <c r="E1101" s="12">
        <v>0</v>
      </c>
      <c r="F1101" s="12">
        <v>11</v>
      </c>
      <c r="G1101" s="12">
        <v>61</v>
      </c>
      <c r="H1101" s="12">
        <v>47</v>
      </c>
      <c r="I1101" s="12">
        <v>38</v>
      </c>
    </row>
    <row r="1102" spans="1:9" x14ac:dyDescent="0.25">
      <c r="A1102" s="118" t="s">
        <v>2038</v>
      </c>
      <c r="B1102" s="125"/>
      <c r="C1102" s="8" t="s">
        <v>2039</v>
      </c>
      <c r="D1102" s="126"/>
      <c r="E1102" s="9">
        <v>0</v>
      </c>
      <c r="F1102" s="9">
        <v>0</v>
      </c>
      <c r="G1102" s="9">
        <v>2</v>
      </c>
      <c r="H1102" s="9">
        <f>SUM(H1103:H1109)</f>
        <v>23</v>
      </c>
      <c r="I1102" s="9">
        <f>SUM(I1103:I1109)</f>
        <v>61</v>
      </c>
    </row>
    <row r="1103" spans="1:9" x14ac:dyDescent="0.25">
      <c r="A1103" s="119" t="s">
        <v>2040</v>
      </c>
      <c r="B1103" s="128"/>
      <c r="C1103" s="10"/>
      <c r="D1103" s="129" t="s">
        <v>1201</v>
      </c>
      <c r="E1103" s="12">
        <v>0</v>
      </c>
      <c r="F1103" s="12">
        <v>0</v>
      </c>
      <c r="G1103" s="12">
        <v>0</v>
      </c>
      <c r="H1103" s="12">
        <v>23</v>
      </c>
      <c r="I1103" s="12">
        <v>51</v>
      </c>
    </row>
    <row r="1104" spans="1:9" x14ac:dyDescent="0.25">
      <c r="A1104" s="119" t="s">
        <v>2041</v>
      </c>
      <c r="B1104" s="128"/>
      <c r="C1104" s="10"/>
      <c r="D1104" s="129" t="s">
        <v>2042</v>
      </c>
      <c r="E1104" s="12">
        <v>0</v>
      </c>
      <c r="F1104" s="12">
        <v>0</v>
      </c>
      <c r="G1104" s="12">
        <v>1</v>
      </c>
      <c r="H1104" s="12">
        <v>0</v>
      </c>
      <c r="I1104" s="12">
        <v>8</v>
      </c>
    </row>
    <row r="1105" spans="1:9" x14ac:dyDescent="0.25">
      <c r="A1105" s="119" t="s">
        <v>2043</v>
      </c>
      <c r="B1105" s="128"/>
      <c r="C1105" s="10"/>
      <c r="D1105" s="129" t="s">
        <v>2044</v>
      </c>
      <c r="E1105" s="12">
        <v>0</v>
      </c>
      <c r="F1105" s="12">
        <v>0</v>
      </c>
      <c r="G1105" s="12">
        <v>0</v>
      </c>
      <c r="H1105" s="12">
        <v>0</v>
      </c>
      <c r="I1105" s="12">
        <v>0</v>
      </c>
    </row>
    <row r="1106" spans="1:9" x14ac:dyDescent="0.25">
      <c r="A1106" s="119" t="s">
        <v>2045</v>
      </c>
      <c r="B1106" s="128"/>
      <c r="C1106" s="10"/>
      <c r="D1106" s="129" t="s">
        <v>2046</v>
      </c>
      <c r="E1106" s="12">
        <v>0</v>
      </c>
      <c r="F1106" s="12">
        <v>0</v>
      </c>
      <c r="G1106" s="12">
        <v>0</v>
      </c>
      <c r="H1106" s="12">
        <v>0</v>
      </c>
      <c r="I1106" s="12">
        <v>0</v>
      </c>
    </row>
    <row r="1107" spans="1:9" x14ac:dyDescent="0.25">
      <c r="A1107" s="119" t="s">
        <v>2047</v>
      </c>
      <c r="B1107" s="128"/>
      <c r="C1107" s="10"/>
      <c r="D1107" s="129" t="s">
        <v>2048</v>
      </c>
      <c r="E1107" s="12">
        <v>0</v>
      </c>
      <c r="F1107" s="12">
        <v>0</v>
      </c>
      <c r="G1107" s="12">
        <v>0</v>
      </c>
      <c r="H1107" s="12">
        <v>0</v>
      </c>
      <c r="I1107" s="12">
        <v>0</v>
      </c>
    </row>
    <row r="1108" spans="1:9" x14ac:dyDescent="0.25">
      <c r="A1108" s="119" t="s">
        <v>2049</v>
      </c>
      <c r="B1108" s="128"/>
      <c r="C1108" s="10"/>
      <c r="D1108" s="129" t="s">
        <v>2050</v>
      </c>
      <c r="E1108" s="12">
        <v>0</v>
      </c>
      <c r="F1108" s="12">
        <v>0</v>
      </c>
      <c r="G1108" s="12">
        <v>0</v>
      </c>
      <c r="H1108" s="12">
        <v>0</v>
      </c>
      <c r="I1108" s="12">
        <v>0</v>
      </c>
    </row>
    <row r="1109" spans="1:9" x14ac:dyDescent="0.25">
      <c r="A1109" s="119" t="s">
        <v>2051</v>
      </c>
      <c r="B1109" s="128"/>
      <c r="C1109" s="10"/>
      <c r="D1109" s="129" t="s">
        <v>2052</v>
      </c>
      <c r="E1109" s="12">
        <v>0</v>
      </c>
      <c r="F1109" s="12">
        <v>0</v>
      </c>
      <c r="G1109" s="12">
        <v>1</v>
      </c>
      <c r="H1109" s="12">
        <v>0</v>
      </c>
      <c r="I1109" s="12">
        <v>2</v>
      </c>
    </row>
    <row r="1110" spans="1:9" x14ac:dyDescent="0.25">
      <c r="A1110" s="118" t="s">
        <v>2053</v>
      </c>
      <c r="B1110" s="125"/>
      <c r="C1110" s="8" t="s">
        <v>2054</v>
      </c>
      <c r="D1110" s="126"/>
      <c r="E1110" s="9">
        <v>61</v>
      </c>
      <c r="F1110" s="9">
        <v>97</v>
      </c>
      <c r="G1110" s="9">
        <v>78</v>
      </c>
      <c r="H1110" s="9">
        <f>SUM(H1111:H1118)</f>
        <v>126</v>
      </c>
      <c r="I1110" s="9">
        <f>SUM(I1111:I1118)</f>
        <v>83</v>
      </c>
    </row>
    <row r="1111" spans="1:9" x14ac:dyDescent="0.25">
      <c r="A1111" s="119" t="s">
        <v>2055</v>
      </c>
      <c r="B1111" s="128"/>
      <c r="C1111" s="10"/>
      <c r="D1111" s="129" t="s">
        <v>2056</v>
      </c>
      <c r="E1111" s="12">
        <v>61</v>
      </c>
      <c r="F1111" s="12">
        <v>97</v>
      </c>
      <c r="G1111" s="12">
        <v>78</v>
      </c>
      <c r="H1111" s="12">
        <v>126</v>
      </c>
      <c r="I1111" s="12">
        <v>83</v>
      </c>
    </row>
    <row r="1112" spans="1:9" x14ac:dyDescent="0.25">
      <c r="A1112" s="119" t="s">
        <v>2057</v>
      </c>
      <c r="B1112" s="128"/>
      <c r="C1112" s="10"/>
      <c r="D1112" s="129" t="s">
        <v>2058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</row>
    <row r="1113" spans="1:9" x14ac:dyDescent="0.25">
      <c r="A1113" s="119" t="s">
        <v>2059</v>
      </c>
      <c r="B1113" s="128"/>
      <c r="C1113" s="10"/>
      <c r="D1113" s="129" t="s">
        <v>2060</v>
      </c>
      <c r="E1113" s="12">
        <v>0</v>
      </c>
      <c r="F1113" s="12">
        <v>0</v>
      </c>
      <c r="G1113" s="12">
        <v>0</v>
      </c>
      <c r="H1113" s="12">
        <v>0</v>
      </c>
      <c r="I1113" s="12">
        <v>0</v>
      </c>
    </row>
    <row r="1114" spans="1:9" x14ac:dyDescent="0.25">
      <c r="A1114" s="119" t="s">
        <v>2061</v>
      </c>
      <c r="B1114" s="128"/>
      <c r="C1114" s="10"/>
      <c r="D1114" s="129" t="s">
        <v>2062</v>
      </c>
      <c r="E1114" s="12">
        <v>0</v>
      </c>
      <c r="F1114" s="12">
        <v>0</v>
      </c>
      <c r="G1114" s="12">
        <v>0</v>
      </c>
      <c r="H1114" s="12">
        <v>0</v>
      </c>
      <c r="I1114" s="12">
        <v>0</v>
      </c>
    </row>
    <row r="1115" spans="1:9" x14ac:dyDescent="0.25">
      <c r="A1115" s="119" t="s">
        <v>2063</v>
      </c>
      <c r="B1115" s="128"/>
      <c r="C1115" s="10"/>
      <c r="D1115" s="129" t="s">
        <v>2064</v>
      </c>
      <c r="E1115" s="12">
        <v>0</v>
      </c>
      <c r="F1115" s="12">
        <v>0</v>
      </c>
      <c r="G1115" s="12">
        <v>0</v>
      </c>
      <c r="H1115" s="12">
        <v>0</v>
      </c>
      <c r="I1115" s="12">
        <v>0</v>
      </c>
    </row>
    <row r="1116" spans="1:9" x14ac:dyDescent="0.25">
      <c r="A1116" s="119" t="s">
        <v>2065</v>
      </c>
      <c r="B1116" s="128"/>
      <c r="C1116" s="10"/>
      <c r="D1116" s="129" t="s">
        <v>2066</v>
      </c>
      <c r="E1116" s="12">
        <v>0</v>
      </c>
      <c r="F1116" s="12">
        <v>0</v>
      </c>
      <c r="G1116" s="12">
        <v>0</v>
      </c>
      <c r="H1116" s="12">
        <v>0</v>
      </c>
      <c r="I1116" s="12">
        <v>0</v>
      </c>
    </row>
    <row r="1117" spans="1:9" x14ac:dyDescent="0.25">
      <c r="A1117" s="119" t="s">
        <v>2067</v>
      </c>
      <c r="B1117" s="128"/>
      <c r="C1117" s="10"/>
      <c r="D1117" s="129" t="s">
        <v>928</v>
      </c>
      <c r="E1117" s="12">
        <v>0</v>
      </c>
      <c r="F1117" s="12">
        <v>0</v>
      </c>
      <c r="G1117" s="12">
        <v>0</v>
      </c>
      <c r="H1117" s="12">
        <v>0</v>
      </c>
      <c r="I1117" s="12">
        <v>0</v>
      </c>
    </row>
    <row r="1118" spans="1:9" x14ac:dyDescent="0.25">
      <c r="A1118" s="119" t="s">
        <v>2068</v>
      </c>
      <c r="B1118" s="128"/>
      <c r="C1118" s="10"/>
      <c r="D1118" s="129" t="s">
        <v>2069</v>
      </c>
      <c r="E1118" s="12">
        <v>0</v>
      </c>
      <c r="F1118" s="12">
        <v>0</v>
      </c>
      <c r="G1118" s="12">
        <v>0</v>
      </c>
      <c r="H1118" s="12">
        <v>0</v>
      </c>
      <c r="I1118" s="12">
        <v>0</v>
      </c>
    </row>
    <row r="1119" spans="1:9" x14ac:dyDescent="0.25">
      <c r="A1119" s="118" t="s">
        <v>2070</v>
      </c>
      <c r="B1119" s="125" t="s">
        <v>2071</v>
      </c>
      <c r="C1119" s="7"/>
      <c r="D1119" s="126"/>
      <c r="E1119" s="5">
        <v>18493</v>
      </c>
      <c r="F1119" s="5">
        <v>13450</v>
      </c>
      <c r="G1119" s="5">
        <v>15640</v>
      </c>
      <c r="H1119" s="5">
        <f>H1120+H1135+H1147+H1153+H1159</f>
        <v>17067</v>
      </c>
      <c r="I1119" s="5">
        <f>I1120+I1135+I1147+I1153+I1159</f>
        <v>20296</v>
      </c>
    </row>
    <row r="1120" spans="1:9" x14ac:dyDescent="0.25">
      <c r="A1120" s="118" t="s">
        <v>2072</v>
      </c>
      <c r="B1120" s="125"/>
      <c r="C1120" s="7" t="s">
        <v>2071</v>
      </c>
      <c r="D1120" s="126"/>
      <c r="E1120" s="9">
        <v>8747</v>
      </c>
      <c r="F1120" s="9">
        <v>5653</v>
      </c>
      <c r="G1120" s="9">
        <v>7316</v>
      </c>
      <c r="H1120" s="9">
        <f>SUM(H1121:H1134)</f>
        <v>7903</v>
      </c>
      <c r="I1120" s="9">
        <f>SUM(I1121:I1134)</f>
        <v>10370</v>
      </c>
    </row>
    <row r="1121" spans="1:9" x14ac:dyDescent="0.25">
      <c r="A1121" s="119" t="s">
        <v>2073</v>
      </c>
      <c r="B1121" s="128"/>
      <c r="C1121" s="10"/>
      <c r="D1121" s="129" t="s">
        <v>2071</v>
      </c>
      <c r="E1121" s="12">
        <v>5048</v>
      </c>
      <c r="F1121" s="12">
        <v>3032</v>
      </c>
      <c r="G1121" s="12">
        <v>3544</v>
      </c>
      <c r="H1121" s="12">
        <v>4956</v>
      </c>
      <c r="I1121" s="12">
        <v>5988</v>
      </c>
    </row>
    <row r="1122" spans="1:9" x14ac:dyDescent="0.25">
      <c r="A1122" s="119" t="s">
        <v>2074</v>
      </c>
      <c r="B1122" s="128"/>
      <c r="C1122" s="10"/>
      <c r="D1122" s="129" t="s">
        <v>2075</v>
      </c>
      <c r="E1122" s="12">
        <v>470</v>
      </c>
      <c r="F1122" s="12">
        <v>397</v>
      </c>
      <c r="G1122" s="12">
        <v>623</v>
      </c>
      <c r="H1122" s="12">
        <v>608</v>
      </c>
      <c r="I1122" s="12">
        <v>736</v>
      </c>
    </row>
    <row r="1123" spans="1:9" x14ac:dyDescent="0.25">
      <c r="A1123" s="119" t="s">
        <v>2076</v>
      </c>
      <c r="B1123" s="128"/>
      <c r="C1123" s="10"/>
      <c r="D1123" s="129" t="s">
        <v>2077</v>
      </c>
      <c r="E1123" s="12">
        <v>239</v>
      </c>
      <c r="F1123" s="12">
        <v>243</v>
      </c>
      <c r="G1123" s="12">
        <v>337</v>
      </c>
      <c r="H1123" s="12">
        <v>340</v>
      </c>
      <c r="I1123" s="12">
        <v>449</v>
      </c>
    </row>
    <row r="1124" spans="1:9" x14ac:dyDescent="0.25">
      <c r="A1124" s="119" t="s">
        <v>2078</v>
      </c>
      <c r="B1124" s="128"/>
      <c r="C1124" s="10"/>
      <c r="D1124" s="129" t="s">
        <v>2079</v>
      </c>
      <c r="E1124" s="12">
        <v>0</v>
      </c>
      <c r="F1124" s="12">
        <v>29</v>
      </c>
      <c r="G1124" s="12">
        <v>31</v>
      </c>
      <c r="H1124" s="12">
        <v>96</v>
      </c>
      <c r="I1124" s="12">
        <v>113</v>
      </c>
    </row>
    <row r="1125" spans="1:9" x14ac:dyDescent="0.25">
      <c r="A1125" s="119" t="s">
        <v>2080</v>
      </c>
      <c r="B1125" s="128"/>
      <c r="C1125" s="10"/>
      <c r="D1125" s="129" t="s">
        <v>2081</v>
      </c>
      <c r="E1125" s="12">
        <v>175</v>
      </c>
      <c r="F1125" s="12">
        <v>208</v>
      </c>
      <c r="G1125" s="12">
        <v>251</v>
      </c>
      <c r="H1125" s="12">
        <v>0</v>
      </c>
      <c r="I1125" s="12">
        <v>0</v>
      </c>
    </row>
    <row r="1126" spans="1:9" x14ac:dyDescent="0.25">
      <c r="A1126" s="119" t="s">
        <v>2082</v>
      </c>
      <c r="B1126" s="128"/>
      <c r="C1126" s="10"/>
      <c r="D1126" s="129" t="s">
        <v>2083</v>
      </c>
      <c r="E1126" s="12">
        <v>998</v>
      </c>
      <c r="F1126" s="12">
        <v>615</v>
      </c>
      <c r="G1126" s="12">
        <v>819</v>
      </c>
      <c r="H1126" s="12">
        <v>662</v>
      </c>
      <c r="I1126" s="12">
        <v>1025</v>
      </c>
    </row>
    <row r="1127" spans="1:9" x14ac:dyDescent="0.25">
      <c r="A1127" s="119" t="s">
        <v>2084</v>
      </c>
      <c r="B1127" s="128"/>
      <c r="C1127" s="10"/>
      <c r="D1127" s="129" t="s">
        <v>2085</v>
      </c>
      <c r="E1127" s="12">
        <v>0</v>
      </c>
      <c r="F1127" s="12">
        <v>4</v>
      </c>
      <c r="G1127" s="12">
        <v>66</v>
      </c>
      <c r="H1127" s="12">
        <v>73</v>
      </c>
      <c r="I1127" s="12">
        <v>89</v>
      </c>
    </row>
    <row r="1128" spans="1:9" x14ac:dyDescent="0.25">
      <c r="A1128" s="119" t="s">
        <v>2086</v>
      </c>
      <c r="B1128" s="128"/>
      <c r="C1128" s="10"/>
      <c r="D1128" s="129" t="s">
        <v>2087</v>
      </c>
      <c r="E1128" s="12">
        <v>711</v>
      </c>
      <c r="F1128" s="12">
        <v>346</v>
      </c>
      <c r="G1128" s="12">
        <v>434</v>
      </c>
      <c r="H1128" s="12">
        <v>191</v>
      </c>
      <c r="I1128" s="12">
        <v>625</v>
      </c>
    </row>
    <row r="1129" spans="1:9" x14ac:dyDescent="0.25">
      <c r="A1129" s="119" t="s">
        <v>2088</v>
      </c>
      <c r="B1129" s="128"/>
      <c r="C1129" s="10"/>
      <c r="D1129" s="129" t="s">
        <v>2089</v>
      </c>
      <c r="E1129" s="12">
        <v>49</v>
      </c>
      <c r="F1129" s="12">
        <v>53</v>
      </c>
      <c r="G1129" s="12">
        <v>80</v>
      </c>
      <c r="H1129" s="12">
        <v>91</v>
      </c>
      <c r="I1129" s="12">
        <v>146</v>
      </c>
    </row>
    <row r="1130" spans="1:9" x14ac:dyDescent="0.25">
      <c r="A1130" s="119" t="s">
        <v>2090</v>
      </c>
      <c r="B1130" s="128"/>
      <c r="C1130" s="10"/>
      <c r="D1130" s="129" t="s">
        <v>961</v>
      </c>
      <c r="E1130" s="12">
        <v>291</v>
      </c>
      <c r="F1130" s="12">
        <v>201</v>
      </c>
      <c r="G1130" s="12">
        <v>266</v>
      </c>
      <c r="H1130" s="12">
        <v>296</v>
      </c>
      <c r="I1130" s="12">
        <v>396</v>
      </c>
    </row>
    <row r="1131" spans="1:9" x14ac:dyDescent="0.25">
      <c r="A1131" s="119" t="s">
        <v>2091</v>
      </c>
      <c r="B1131" s="128"/>
      <c r="C1131" s="10"/>
      <c r="D1131" s="129" t="s">
        <v>1473</v>
      </c>
      <c r="E1131" s="12">
        <v>335</v>
      </c>
      <c r="F1131" s="12">
        <v>192</v>
      </c>
      <c r="G1131" s="12">
        <v>348</v>
      </c>
      <c r="H1131" s="12">
        <v>297</v>
      </c>
      <c r="I1131" s="12">
        <v>409</v>
      </c>
    </row>
    <row r="1132" spans="1:9" x14ac:dyDescent="0.25">
      <c r="A1132" s="119" t="s">
        <v>2092</v>
      </c>
      <c r="B1132" s="128"/>
      <c r="C1132" s="10"/>
      <c r="D1132" s="129" t="s">
        <v>2093</v>
      </c>
      <c r="E1132" s="12">
        <v>431</v>
      </c>
      <c r="F1132" s="12">
        <v>333</v>
      </c>
      <c r="G1132" s="12">
        <v>517</v>
      </c>
      <c r="H1132" s="12">
        <v>293</v>
      </c>
      <c r="I1132" s="12">
        <v>394</v>
      </c>
    </row>
    <row r="1133" spans="1:9" x14ac:dyDescent="0.25">
      <c r="A1133" s="119" t="s">
        <v>2094</v>
      </c>
      <c r="B1133" s="128"/>
      <c r="C1133" s="10"/>
      <c r="D1133" s="129" t="s">
        <v>2095</v>
      </c>
      <c r="E1133" s="12">
        <v>0</v>
      </c>
      <c r="F1133" s="12">
        <v>0</v>
      </c>
      <c r="G1133" s="12">
        <v>0</v>
      </c>
      <c r="H1133" s="12">
        <v>0</v>
      </c>
      <c r="I1133" s="12">
        <v>0</v>
      </c>
    </row>
    <row r="1134" spans="1:9" x14ac:dyDescent="0.25">
      <c r="A1134" s="119" t="s">
        <v>2096</v>
      </c>
      <c r="B1134" s="128"/>
      <c r="C1134" s="10"/>
      <c r="D1134" s="129" t="s">
        <v>2097</v>
      </c>
      <c r="E1134" s="12">
        <v>0</v>
      </c>
      <c r="F1134" s="12">
        <v>0</v>
      </c>
      <c r="G1134" s="12">
        <v>0</v>
      </c>
      <c r="H1134" s="12">
        <v>0</v>
      </c>
      <c r="I1134" s="12">
        <v>0</v>
      </c>
    </row>
    <row r="1135" spans="1:9" x14ac:dyDescent="0.25">
      <c r="A1135" s="118" t="s">
        <v>2098</v>
      </c>
      <c r="B1135" s="125"/>
      <c r="C1135" s="8" t="s">
        <v>2099</v>
      </c>
      <c r="D1135" s="126"/>
      <c r="E1135" s="9">
        <v>5047</v>
      </c>
      <c r="F1135" s="9">
        <v>4141</v>
      </c>
      <c r="G1135" s="9">
        <v>4287</v>
      </c>
      <c r="H1135" s="9">
        <f>SUM(H1136:H1146)</f>
        <v>4999</v>
      </c>
      <c r="I1135" s="9">
        <f>SUM(I1136:I1146)</f>
        <v>5720</v>
      </c>
    </row>
    <row r="1136" spans="1:9" x14ac:dyDescent="0.25">
      <c r="A1136" s="119" t="s">
        <v>2100</v>
      </c>
      <c r="B1136" s="128"/>
      <c r="C1136" s="10"/>
      <c r="D1136" s="129" t="s">
        <v>2101</v>
      </c>
      <c r="E1136" s="12">
        <v>1933</v>
      </c>
      <c r="F1136" s="12">
        <v>1314</v>
      </c>
      <c r="G1136" s="12">
        <v>1414</v>
      </c>
      <c r="H1136" s="12">
        <v>1773</v>
      </c>
      <c r="I1136" s="12">
        <v>2283</v>
      </c>
    </row>
    <row r="1137" spans="1:9" x14ac:dyDescent="0.25">
      <c r="A1137" s="119" t="s">
        <v>2102</v>
      </c>
      <c r="B1137" s="128"/>
      <c r="C1137" s="10"/>
      <c r="D1137" s="129" t="s">
        <v>2103</v>
      </c>
      <c r="E1137" s="12">
        <v>181</v>
      </c>
      <c r="F1137" s="12">
        <v>231</v>
      </c>
      <c r="G1137" s="12">
        <v>212</v>
      </c>
      <c r="H1137" s="12">
        <v>201</v>
      </c>
      <c r="I1137" s="12">
        <v>241</v>
      </c>
    </row>
    <row r="1138" spans="1:9" x14ac:dyDescent="0.25">
      <c r="A1138" s="119" t="s">
        <v>2104</v>
      </c>
      <c r="B1138" s="128"/>
      <c r="C1138" s="10"/>
      <c r="D1138" s="129" t="s">
        <v>2105</v>
      </c>
      <c r="E1138" s="12">
        <v>0</v>
      </c>
      <c r="F1138" s="12">
        <v>0</v>
      </c>
      <c r="G1138" s="12">
        <v>0</v>
      </c>
      <c r="H1138" s="12">
        <v>0</v>
      </c>
      <c r="I1138" s="12">
        <v>0</v>
      </c>
    </row>
    <row r="1139" spans="1:9" x14ac:dyDescent="0.25">
      <c r="A1139" s="119" t="s">
        <v>2106</v>
      </c>
      <c r="B1139" s="128"/>
      <c r="C1139" s="10"/>
      <c r="D1139" s="129" t="s">
        <v>2107</v>
      </c>
      <c r="E1139" s="12">
        <v>228</v>
      </c>
      <c r="F1139" s="12">
        <v>227</v>
      </c>
      <c r="G1139" s="12">
        <v>229</v>
      </c>
      <c r="H1139" s="12">
        <v>167</v>
      </c>
      <c r="I1139" s="12">
        <v>283</v>
      </c>
    </row>
    <row r="1140" spans="1:9" x14ac:dyDescent="0.25">
      <c r="A1140" s="119" t="s">
        <v>2108</v>
      </c>
      <c r="B1140" s="128"/>
      <c r="C1140" s="10"/>
      <c r="D1140" s="129" t="s">
        <v>1802</v>
      </c>
      <c r="E1140" s="12">
        <v>172</v>
      </c>
      <c r="F1140" s="12">
        <v>170</v>
      </c>
      <c r="G1140" s="12">
        <v>169</v>
      </c>
      <c r="H1140" s="12">
        <v>127</v>
      </c>
      <c r="I1140" s="12">
        <v>212</v>
      </c>
    </row>
    <row r="1141" spans="1:9" x14ac:dyDescent="0.25">
      <c r="A1141" s="119" t="s">
        <v>2109</v>
      </c>
      <c r="B1141" s="128"/>
      <c r="C1141" s="10"/>
      <c r="D1141" s="129" t="s">
        <v>2110</v>
      </c>
      <c r="E1141" s="12">
        <v>513</v>
      </c>
      <c r="F1141" s="12">
        <v>492</v>
      </c>
      <c r="G1141" s="12">
        <v>717</v>
      </c>
      <c r="H1141" s="12">
        <v>979</v>
      </c>
      <c r="I1141" s="12">
        <v>845</v>
      </c>
    </row>
    <row r="1142" spans="1:9" x14ac:dyDescent="0.25">
      <c r="A1142" s="119" t="s">
        <v>2111</v>
      </c>
      <c r="B1142" s="128"/>
      <c r="C1142" s="10"/>
      <c r="D1142" s="129" t="s">
        <v>2085</v>
      </c>
      <c r="E1142" s="12">
        <v>1355</v>
      </c>
      <c r="F1142" s="12">
        <v>1022</v>
      </c>
      <c r="G1142" s="12">
        <v>817</v>
      </c>
      <c r="H1142" s="12">
        <v>884</v>
      </c>
      <c r="I1142" s="12">
        <v>1180</v>
      </c>
    </row>
    <row r="1143" spans="1:9" x14ac:dyDescent="0.25">
      <c r="A1143" s="119" t="s">
        <v>2112</v>
      </c>
      <c r="B1143" s="128"/>
      <c r="C1143" s="10"/>
      <c r="D1143" s="129" t="s">
        <v>2113</v>
      </c>
      <c r="E1143" s="12">
        <v>0</v>
      </c>
      <c r="F1143" s="12">
        <v>0</v>
      </c>
      <c r="G1143" s="12">
        <v>0</v>
      </c>
      <c r="H1143" s="12">
        <v>0</v>
      </c>
      <c r="I1143" s="12">
        <v>0</v>
      </c>
    </row>
    <row r="1144" spans="1:9" x14ac:dyDescent="0.25">
      <c r="A1144" s="119" t="s">
        <v>2114</v>
      </c>
      <c r="B1144" s="128"/>
      <c r="C1144" s="10"/>
      <c r="D1144" s="129" t="s">
        <v>2115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</row>
    <row r="1145" spans="1:9" x14ac:dyDescent="0.25">
      <c r="A1145" s="119" t="s">
        <v>2116</v>
      </c>
      <c r="B1145" s="128"/>
      <c r="C1145" s="10"/>
      <c r="D1145" s="129" t="s">
        <v>2117</v>
      </c>
      <c r="E1145" s="12">
        <v>563</v>
      </c>
      <c r="F1145" s="12">
        <v>609</v>
      </c>
      <c r="G1145" s="12">
        <v>592</v>
      </c>
      <c r="H1145" s="12">
        <v>775</v>
      </c>
      <c r="I1145" s="12">
        <v>530</v>
      </c>
    </row>
    <row r="1146" spans="1:9" x14ac:dyDescent="0.25">
      <c r="A1146" s="119" t="s">
        <v>2118</v>
      </c>
      <c r="B1146" s="128"/>
      <c r="C1146" s="10"/>
      <c r="D1146" s="129" t="s">
        <v>2119</v>
      </c>
      <c r="E1146" s="12">
        <v>102</v>
      </c>
      <c r="F1146" s="12">
        <v>76</v>
      </c>
      <c r="G1146" s="12">
        <v>137</v>
      </c>
      <c r="H1146" s="12">
        <v>93</v>
      </c>
      <c r="I1146" s="12">
        <v>146</v>
      </c>
    </row>
    <row r="1147" spans="1:9" x14ac:dyDescent="0.25">
      <c r="A1147" s="118" t="s">
        <v>2120</v>
      </c>
      <c r="B1147" s="125"/>
      <c r="C1147" s="8" t="s">
        <v>2121</v>
      </c>
      <c r="D1147" s="126"/>
      <c r="E1147" s="9">
        <v>1024</v>
      </c>
      <c r="F1147" s="9">
        <v>946</v>
      </c>
      <c r="G1147" s="81">
        <v>1050</v>
      </c>
      <c r="H1147" s="9">
        <f>SUM(H1148:H1152)</f>
        <v>1080</v>
      </c>
      <c r="I1147" s="9">
        <f>SUM(I1148:I1152)</f>
        <v>1058</v>
      </c>
    </row>
    <row r="1148" spans="1:9" x14ac:dyDescent="0.25">
      <c r="A1148" s="119" t="s">
        <v>2122</v>
      </c>
      <c r="B1148" s="128"/>
      <c r="C1148" s="10"/>
      <c r="D1148" s="129" t="s">
        <v>2121</v>
      </c>
      <c r="E1148" s="12">
        <v>540</v>
      </c>
      <c r="F1148" s="12">
        <v>402</v>
      </c>
      <c r="G1148" s="12">
        <v>504</v>
      </c>
      <c r="H1148" s="12">
        <v>659</v>
      </c>
      <c r="I1148" s="12">
        <v>638</v>
      </c>
    </row>
    <row r="1149" spans="1:9" x14ac:dyDescent="0.25">
      <c r="A1149" s="119" t="s">
        <v>2123</v>
      </c>
      <c r="B1149" s="128"/>
      <c r="C1149" s="10"/>
      <c r="D1149" s="129" t="s">
        <v>2124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</row>
    <row r="1150" spans="1:9" x14ac:dyDescent="0.25">
      <c r="A1150" s="119" t="s">
        <v>2125</v>
      </c>
      <c r="B1150" s="128"/>
      <c r="C1150" s="10"/>
      <c r="D1150" s="129" t="s">
        <v>2126</v>
      </c>
      <c r="E1150" s="12">
        <v>45</v>
      </c>
      <c r="F1150" s="12">
        <v>40</v>
      </c>
      <c r="G1150" s="12">
        <v>51</v>
      </c>
      <c r="H1150" s="12">
        <v>70</v>
      </c>
      <c r="I1150" s="12">
        <v>47</v>
      </c>
    </row>
    <row r="1151" spans="1:9" x14ac:dyDescent="0.25">
      <c r="A1151" s="119" t="s">
        <v>2127</v>
      </c>
      <c r="B1151" s="128"/>
      <c r="C1151" s="10"/>
      <c r="D1151" s="129" t="s">
        <v>2128</v>
      </c>
      <c r="E1151" s="12">
        <v>171</v>
      </c>
      <c r="F1151" s="12">
        <v>196</v>
      </c>
      <c r="G1151" s="12">
        <v>219</v>
      </c>
      <c r="H1151" s="12">
        <v>186</v>
      </c>
      <c r="I1151" s="12">
        <v>158</v>
      </c>
    </row>
    <row r="1152" spans="1:9" x14ac:dyDescent="0.25">
      <c r="A1152" s="119" t="s">
        <v>2129</v>
      </c>
      <c r="B1152" s="128"/>
      <c r="C1152" s="10"/>
      <c r="D1152" s="129" t="s">
        <v>168</v>
      </c>
      <c r="E1152" s="12">
        <v>268</v>
      </c>
      <c r="F1152" s="12">
        <v>308</v>
      </c>
      <c r="G1152" s="12">
        <v>276</v>
      </c>
      <c r="H1152" s="12">
        <v>165</v>
      </c>
      <c r="I1152" s="12">
        <v>215</v>
      </c>
    </row>
    <row r="1153" spans="1:9" x14ac:dyDescent="0.25">
      <c r="A1153" s="118" t="s">
        <v>2130</v>
      </c>
      <c r="B1153" s="125"/>
      <c r="C1153" s="8" t="s">
        <v>2131</v>
      </c>
      <c r="D1153" s="126"/>
      <c r="E1153" s="9">
        <v>221</v>
      </c>
      <c r="F1153" s="9">
        <v>187</v>
      </c>
      <c r="G1153" s="9">
        <v>213</v>
      </c>
      <c r="H1153" s="9">
        <f>SUM(H1154:H1158)</f>
        <v>249</v>
      </c>
      <c r="I1153" s="9">
        <f>SUM(I1154:I1158)</f>
        <v>307</v>
      </c>
    </row>
    <row r="1154" spans="1:9" x14ac:dyDescent="0.25">
      <c r="A1154" s="119" t="s">
        <v>2132</v>
      </c>
      <c r="B1154" s="128"/>
      <c r="C1154" s="10"/>
      <c r="D1154" s="129" t="s">
        <v>2131</v>
      </c>
      <c r="E1154" s="12">
        <v>221</v>
      </c>
      <c r="F1154" s="12">
        <v>187</v>
      </c>
      <c r="G1154" s="12">
        <v>213</v>
      </c>
      <c r="H1154" s="12">
        <v>249</v>
      </c>
      <c r="I1154" s="12">
        <v>307</v>
      </c>
    </row>
    <row r="1155" spans="1:9" x14ac:dyDescent="0.25">
      <c r="A1155" s="119" t="s">
        <v>2133</v>
      </c>
      <c r="B1155" s="128"/>
      <c r="C1155" s="10"/>
      <c r="D1155" s="129" t="s">
        <v>2134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</row>
    <row r="1156" spans="1:9" x14ac:dyDescent="0.25">
      <c r="A1156" s="119" t="s">
        <v>2135</v>
      </c>
      <c r="B1156" s="128"/>
      <c r="C1156" s="10"/>
      <c r="D1156" s="129" t="s">
        <v>899</v>
      </c>
      <c r="E1156" s="12">
        <v>0</v>
      </c>
      <c r="F1156" s="12">
        <v>0</v>
      </c>
      <c r="G1156" s="12">
        <v>0</v>
      </c>
      <c r="H1156" s="12">
        <v>0</v>
      </c>
      <c r="I1156" s="12">
        <v>0</v>
      </c>
    </row>
    <row r="1157" spans="1:9" x14ac:dyDescent="0.25">
      <c r="A1157" s="119" t="s">
        <v>2136</v>
      </c>
      <c r="B1157" s="128"/>
      <c r="C1157" s="10"/>
      <c r="D1157" s="129" t="s">
        <v>385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</row>
    <row r="1158" spans="1:9" x14ac:dyDescent="0.25">
      <c r="A1158" s="119" t="s">
        <v>2137</v>
      </c>
      <c r="B1158" s="128"/>
      <c r="C1158" s="10"/>
      <c r="D1158" s="129" t="s">
        <v>2138</v>
      </c>
      <c r="E1158" s="12">
        <v>0</v>
      </c>
      <c r="F1158" s="12">
        <v>0</v>
      </c>
      <c r="G1158" s="12">
        <v>0</v>
      </c>
      <c r="H1158" s="12">
        <v>0</v>
      </c>
      <c r="I1158" s="12">
        <v>0</v>
      </c>
    </row>
    <row r="1159" spans="1:9" x14ac:dyDescent="0.25">
      <c r="A1159" s="118" t="s">
        <v>2139</v>
      </c>
      <c r="B1159" s="125"/>
      <c r="C1159" s="8" t="s">
        <v>2140</v>
      </c>
      <c r="D1159" s="126"/>
      <c r="E1159" s="9">
        <v>3454</v>
      </c>
      <c r="F1159" s="9">
        <v>2523</v>
      </c>
      <c r="G1159" s="9">
        <v>2774</v>
      </c>
      <c r="H1159" s="9">
        <f>SUM(H1160:H1167)</f>
        <v>2836</v>
      </c>
      <c r="I1159" s="9">
        <f>SUM(I1160:I1167)</f>
        <v>2841</v>
      </c>
    </row>
    <row r="1160" spans="1:9" x14ac:dyDescent="0.25">
      <c r="A1160" s="119" t="s">
        <v>2141</v>
      </c>
      <c r="B1160" s="128"/>
      <c r="C1160" s="10"/>
      <c r="D1160" s="129" t="s">
        <v>2140</v>
      </c>
      <c r="E1160" s="12">
        <v>1629</v>
      </c>
      <c r="F1160" s="12">
        <v>1284</v>
      </c>
      <c r="G1160" s="12">
        <v>1255</v>
      </c>
      <c r="H1160" s="12">
        <v>1283</v>
      </c>
      <c r="I1160" s="12">
        <v>1233</v>
      </c>
    </row>
    <row r="1161" spans="1:9" x14ac:dyDescent="0.25">
      <c r="A1161" s="119" t="s">
        <v>2142</v>
      </c>
      <c r="B1161" s="128"/>
      <c r="C1161" s="10"/>
      <c r="D1161" s="129" t="s">
        <v>2143</v>
      </c>
      <c r="E1161" s="12">
        <v>0</v>
      </c>
      <c r="F1161" s="12">
        <v>0</v>
      </c>
      <c r="G1161" s="12">
        <v>0</v>
      </c>
      <c r="H1161" s="12">
        <v>0</v>
      </c>
      <c r="I1161" s="12">
        <v>0</v>
      </c>
    </row>
    <row r="1162" spans="1:9" x14ac:dyDescent="0.25">
      <c r="A1162" s="119" t="s">
        <v>2144</v>
      </c>
      <c r="B1162" s="128"/>
      <c r="C1162" s="10"/>
      <c r="D1162" s="129" t="s">
        <v>2145</v>
      </c>
      <c r="E1162" s="12">
        <v>69</v>
      </c>
      <c r="F1162" s="12">
        <v>55</v>
      </c>
      <c r="G1162" s="12">
        <v>97</v>
      </c>
      <c r="H1162" s="12">
        <v>63</v>
      </c>
      <c r="I1162" s="12">
        <v>72</v>
      </c>
    </row>
    <row r="1163" spans="1:9" x14ac:dyDescent="0.25">
      <c r="A1163" s="119" t="s">
        <v>2146</v>
      </c>
      <c r="B1163" s="128"/>
      <c r="C1163" s="10"/>
      <c r="D1163" s="129" t="s">
        <v>197</v>
      </c>
      <c r="E1163" s="12">
        <v>160</v>
      </c>
      <c r="F1163" s="12">
        <v>147</v>
      </c>
      <c r="G1163" s="12">
        <v>182</v>
      </c>
      <c r="H1163" s="12">
        <v>209</v>
      </c>
      <c r="I1163" s="12">
        <v>178</v>
      </c>
    </row>
    <row r="1164" spans="1:9" x14ac:dyDescent="0.25">
      <c r="A1164" s="119" t="s">
        <v>2147</v>
      </c>
      <c r="B1164" s="128"/>
      <c r="C1164" s="10"/>
      <c r="D1164" s="129" t="s">
        <v>2148</v>
      </c>
      <c r="E1164" s="12">
        <v>190</v>
      </c>
      <c r="F1164" s="12">
        <v>179</v>
      </c>
      <c r="G1164" s="12">
        <v>144</v>
      </c>
      <c r="H1164" s="12">
        <v>153</v>
      </c>
      <c r="I1164" s="12">
        <v>219</v>
      </c>
    </row>
    <row r="1165" spans="1:9" x14ac:dyDescent="0.25">
      <c r="A1165" s="119" t="s">
        <v>2149</v>
      </c>
      <c r="B1165" s="128"/>
      <c r="C1165" s="10"/>
      <c r="D1165" s="129" t="s">
        <v>2150</v>
      </c>
      <c r="E1165" s="12">
        <v>562</v>
      </c>
      <c r="F1165" s="12">
        <v>359</v>
      </c>
      <c r="G1165" s="12">
        <v>398</v>
      </c>
      <c r="H1165" s="12">
        <v>433</v>
      </c>
      <c r="I1165" s="12">
        <v>467</v>
      </c>
    </row>
    <row r="1166" spans="1:9" x14ac:dyDescent="0.25">
      <c r="A1166" s="119" t="s">
        <v>2151</v>
      </c>
      <c r="B1166" s="128"/>
      <c r="C1166" s="10"/>
      <c r="D1166" s="129" t="s">
        <v>2152</v>
      </c>
      <c r="E1166" s="12">
        <v>425</v>
      </c>
      <c r="F1166" s="12">
        <v>321</v>
      </c>
      <c r="G1166" s="12">
        <v>428</v>
      </c>
      <c r="H1166" s="12">
        <v>436</v>
      </c>
      <c r="I1166" s="12">
        <v>437</v>
      </c>
    </row>
    <row r="1167" spans="1:9" x14ac:dyDescent="0.25">
      <c r="A1167" s="119" t="s">
        <v>2153</v>
      </c>
      <c r="B1167" s="128"/>
      <c r="C1167" s="10"/>
      <c r="D1167" s="129" t="s">
        <v>2154</v>
      </c>
      <c r="E1167" s="12">
        <v>419</v>
      </c>
      <c r="F1167" s="12">
        <v>178</v>
      </c>
      <c r="G1167" s="12">
        <v>270</v>
      </c>
      <c r="H1167" s="12">
        <v>259</v>
      </c>
      <c r="I1167" s="12">
        <v>235</v>
      </c>
    </row>
    <row r="1168" spans="1:9" x14ac:dyDescent="0.25">
      <c r="A1168" s="118" t="s">
        <v>2155</v>
      </c>
      <c r="B1168" s="132" t="s">
        <v>2156</v>
      </c>
      <c r="C1168" s="7"/>
      <c r="D1168" s="126"/>
      <c r="E1168" s="5">
        <v>16884</v>
      </c>
      <c r="F1168" s="5">
        <v>12805</v>
      </c>
      <c r="G1168" s="5">
        <v>18071</v>
      </c>
      <c r="H1168" s="5">
        <f>H1169+H1198+H1214+H1221+H1256+H1261+H1271+H1281+H1292</f>
        <v>21407</v>
      </c>
      <c r="I1168" s="5">
        <f>I1169+I1198+I1214+I1221+I1256+I1261+I1271+I1281+I1292</f>
        <v>28805</v>
      </c>
    </row>
    <row r="1169" spans="1:9" x14ac:dyDescent="0.25">
      <c r="A1169" s="118" t="s">
        <v>2157</v>
      </c>
      <c r="B1169" s="125"/>
      <c r="C1169" s="8" t="s">
        <v>2158</v>
      </c>
      <c r="D1169" s="126"/>
      <c r="E1169" s="9">
        <v>8076</v>
      </c>
      <c r="F1169" s="9">
        <v>5776</v>
      </c>
      <c r="G1169" s="9">
        <v>8904</v>
      </c>
      <c r="H1169" s="9">
        <f>SUM(H1170:H1197)</f>
        <v>10899</v>
      </c>
      <c r="I1169" s="9">
        <f>SUM(I1170:I1197)</f>
        <v>16264</v>
      </c>
    </row>
    <row r="1170" spans="1:9" x14ac:dyDescent="0.25">
      <c r="A1170" s="119" t="s">
        <v>2159</v>
      </c>
      <c r="B1170" s="128"/>
      <c r="C1170" s="10"/>
      <c r="D1170" s="129" t="s">
        <v>2158</v>
      </c>
      <c r="E1170" s="12">
        <v>2866</v>
      </c>
      <c r="F1170" s="12">
        <v>1853</v>
      </c>
      <c r="G1170" s="12">
        <v>2713</v>
      </c>
      <c r="H1170" s="12">
        <v>3102</v>
      </c>
      <c r="I1170" s="12">
        <v>5924</v>
      </c>
    </row>
    <row r="1171" spans="1:9" x14ac:dyDescent="0.25">
      <c r="A1171" s="119" t="s">
        <v>2160</v>
      </c>
      <c r="B1171" s="128"/>
      <c r="C1171" s="10"/>
      <c r="D1171" s="129" t="s">
        <v>2161</v>
      </c>
      <c r="E1171" s="12">
        <v>0</v>
      </c>
      <c r="F1171" s="12">
        <v>0</v>
      </c>
      <c r="G1171" s="12">
        <v>0</v>
      </c>
      <c r="H1171" s="12">
        <v>0</v>
      </c>
      <c r="I1171" s="12">
        <v>0</v>
      </c>
    </row>
    <row r="1172" spans="1:9" x14ac:dyDescent="0.25">
      <c r="A1172" s="119" t="s">
        <v>2162</v>
      </c>
      <c r="B1172" s="128"/>
      <c r="C1172" s="10"/>
      <c r="D1172" s="129" t="s">
        <v>2163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</row>
    <row r="1173" spans="1:9" x14ac:dyDescent="0.25">
      <c r="A1173" s="119" t="s">
        <v>2164</v>
      </c>
      <c r="B1173" s="128"/>
      <c r="C1173" s="10"/>
      <c r="D1173" s="129" t="s">
        <v>2165</v>
      </c>
      <c r="E1173" s="12">
        <v>0</v>
      </c>
      <c r="F1173" s="12">
        <v>0</v>
      </c>
      <c r="G1173" s="12">
        <v>0</v>
      </c>
      <c r="H1173" s="12">
        <v>0</v>
      </c>
      <c r="I1173" s="12">
        <v>0</v>
      </c>
    </row>
    <row r="1174" spans="1:9" x14ac:dyDescent="0.25">
      <c r="A1174" s="119" t="s">
        <v>2166</v>
      </c>
      <c r="B1174" s="128"/>
      <c r="C1174" s="10"/>
      <c r="D1174" s="129" t="s">
        <v>2167</v>
      </c>
      <c r="E1174" s="12">
        <v>1560</v>
      </c>
      <c r="F1174" s="12">
        <v>1071</v>
      </c>
      <c r="G1174" s="12">
        <v>1582</v>
      </c>
      <c r="H1174" s="12">
        <v>1616</v>
      </c>
      <c r="I1174" s="12">
        <v>2296</v>
      </c>
    </row>
    <row r="1175" spans="1:9" x14ac:dyDescent="0.25">
      <c r="A1175" s="119" t="s">
        <v>2168</v>
      </c>
      <c r="B1175" s="128"/>
      <c r="C1175" s="10"/>
      <c r="D1175" s="129" t="s">
        <v>2169</v>
      </c>
      <c r="E1175" s="12">
        <v>29</v>
      </c>
      <c r="F1175" s="12">
        <v>25</v>
      </c>
      <c r="G1175" s="12">
        <v>41</v>
      </c>
      <c r="H1175" s="12">
        <v>20</v>
      </c>
      <c r="I1175" s="12">
        <v>24</v>
      </c>
    </row>
    <row r="1176" spans="1:9" x14ac:dyDescent="0.25">
      <c r="A1176" s="119" t="s">
        <v>2170</v>
      </c>
      <c r="B1176" s="128"/>
      <c r="C1176" s="10"/>
      <c r="D1176" s="129" t="s">
        <v>2171</v>
      </c>
      <c r="E1176" s="12">
        <v>0</v>
      </c>
      <c r="F1176" s="12">
        <v>0</v>
      </c>
      <c r="G1176" s="12">
        <v>0</v>
      </c>
      <c r="H1176" s="12">
        <v>0</v>
      </c>
      <c r="I1176" s="12">
        <v>0</v>
      </c>
    </row>
    <row r="1177" spans="1:9" x14ac:dyDescent="0.25">
      <c r="A1177" s="119" t="s">
        <v>2172</v>
      </c>
      <c r="B1177" s="128"/>
      <c r="C1177" s="10"/>
      <c r="D1177" s="129" t="s">
        <v>1162</v>
      </c>
      <c r="E1177" s="12">
        <v>0</v>
      </c>
      <c r="F1177" s="12">
        <v>0</v>
      </c>
      <c r="G1177" s="12">
        <v>0</v>
      </c>
      <c r="H1177" s="12">
        <v>0</v>
      </c>
      <c r="I1177" s="12">
        <v>0</v>
      </c>
    </row>
    <row r="1178" spans="1:9" x14ac:dyDescent="0.25">
      <c r="A1178" s="119" t="s">
        <v>2173</v>
      </c>
      <c r="B1178" s="128"/>
      <c r="C1178" s="10"/>
      <c r="D1178" s="129" t="s">
        <v>2174</v>
      </c>
      <c r="E1178" s="12">
        <v>0</v>
      </c>
      <c r="F1178" s="12">
        <v>0</v>
      </c>
      <c r="G1178" s="12">
        <v>0</v>
      </c>
      <c r="H1178" s="12">
        <v>0</v>
      </c>
      <c r="I1178" s="12">
        <v>0</v>
      </c>
    </row>
    <row r="1179" spans="1:9" x14ac:dyDescent="0.25">
      <c r="A1179" s="119" t="s">
        <v>2175</v>
      </c>
      <c r="B1179" s="128"/>
      <c r="C1179" s="10"/>
      <c r="D1179" s="129" t="s">
        <v>2176</v>
      </c>
      <c r="E1179" s="12">
        <v>2443</v>
      </c>
      <c r="F1179" s="12">
        <v>1877</v>
      </c>
      <c r="G1179" s="12">
        <v>3235</v>
      </c>
      <c r="H1179" s="12">
        <v>4638</v>
      </c>
      <c r="I1179" s="12">
        <v>6260</v>
      </c>
    </row>
    <row r="1180" spans="1:9" x14ac:dyDescent="0.25">
      <c r="A1180" s="119" t="s">
        <v>2177</v>
      </c>
      <c r="B1180" s="128"/>
      <c r="C1180" s="10"/>
      <c r="D1180" s="129" t="s">
        <v>2178</v>
      </c>
      <c r="E1180" s="12">
        <v>0</v>
      </c>
      <c r="F1180" s="12">
        <v>0</v>
      </c>
      <c r="G1180" s="12">
        <v>0</v>
      </c>
      <c r="H1180" s="12">
        <v>0</v>
      </c>
      <c r="I1180" s="12">
        <v>0</v>
      </c>
    </row>
    <row r="1181" spans="1:9" x14ac:dyDescent="0.25">
      <c r="A1181" s="119" t="s">
        <v>2179</v>
      </c>
      <c r="B1181" s="128"/>
      <c r="C1181" s="10"/>
      <c r="D1181" s="129" t="s">
        <v>2180</v>
      </c>
      <c r="E1181" s="12">
        <v>0</v>
      </c>
      <c r="F1181" s="12">
        <v>0</v>
      </c>
      <c r="G1181" s="12">
        <v>0</v>
      </c>
      <c r="H1181" s="12">
        <v>0</v>
      </c>
      <c r="I1181" s="12">
        <v>0</v>
      </c>
    </row>
    <row r="1182" spans="1:9" x14ac:dyDescent="0.25">
      <c r="A1182" s="119" t="s">
        <v>2181</v>
      </c>
      <c r="B1182" s="128"/>
      <c r="C1182" s="10"/>
      <c r="D1182" s="129" t="s">
        <v>2182</v>
      </c>
      <c r="E1182" s="12">
        <v>0</v>
      </c>
      <c r="F1182" s="12">
        <v>0</v>
      </c>
      <c r="G1182" s="12">
        <v>0</v>
      </c>
      <c r="H1182" s="12">
        <v>0</v>
      </c>
      <c r="I1182" s="12">
        <v>0</v>
      </c>
    </row>
    <row r="1183" spans="1:9" x14ac:dyDescent="0.25">
      <c r="A1183" s="119" t="s">
        <v>2183</v>
      </c>
      <c r="B1183" s="128"/>
      <c r="C1183" s="10"/>
      <c r="D1183" s="129" t="s">
        <v>2184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</row>
    <row r="1184" spans="1:9" x14ac:dyDescent="0.25">
      <c r="A1184" s="119" t="s">
        <v>2185</v>
      </c>
      <c r="B1184" s="128"/>
      <c r="C1184" s="10"/>
      <c r="D1184" s="129" t="s">
        <v>2186</v>
      </c>
      <c r="E1184" s="12">
        <v>282</v>
      </c>
      <c r="F1184" s="12">
        <v>192</v>
      </c>
      <c r="G1184" s="12">
        <v>195</v>
      </c>
      <c r="H1184" s="12">
        <v>348</v>
      </c>
      <c r="I1184" s="12">
        <v>464</v>
      </c>
    </row>
    <row r="1185" spans="1:9" x14ac:dyDescent="0.25">
      <c r="A1185" s="119" t="s">
        <v>2187</v>
      </c>
      <c r="B1185" s="128"/>
      <c r="C1185" s="10"/>
      <c r="D1185" s="129" t="s">
        <v>2188</v>
      </c>
      <c r="E1185" s="12">
        <v>0</v>
      </c>
      <c r="F1185" s="12">
        <v>0</v>
      </c>
      <c r="G1185" s="12">
        <v>0</v>
      </c>
      <c r="H1185" s="12">
        <v>0</v>
      </c>
      <c r="I1185" s="12">
        <v>0</v>
      </c>
    </row>
    <row r="1186" spans="1:9" x14ac:dyDescent="0.25">
      <c r="A1186" s="119" t="s">
        <v>2189</v>
      </c>
      <c r="B1186" s="128"/>
      <c r="C1186" s="10"/>
      <c r="D1186" s="129" t="s">
        <v>286</v>
      </c>
      <c r="E1186" s="12">
        <v>0</v>
      </c>
      <c r="F1186" s="12">
        <v>0</v>
      </c>
      <c r="G1186" s="12">
        <v>0</v>
      </c>
      <c r="H1186" s="12">
        <v>0</v>
      </c>
      <c r="I1186" s="12">
        <v>0</v>
      </c>
    </row>
    <row r="1187" spans="1:9" x14ac:dyDescent="0.25">
      <c r="A1187" s="119" t="s">
        <v>2190</v>
      </c>
      <c r="B1187" s="128"/>
      <c r="C1187" s="10"/>
      <c r="D1187" s="129" t="s">
        <v>2191</v>
      </c>
      <c r="E1187" s="12">
        <v>0</v>
      </c>
      <c r="F1187" s="12">
        <v>0</v>
      </c>
      <c r="G1187" s="12">
        <v>0</v>
      </c>
      <c r="H1187" s="12">
        <v>0</v>
      </c>
      <c r="I1187" s="12">
        <v>0</v>
      </c>
    </row>
    <row r="1188" spans="1:9" x14ac:dyDescent="0.25">
      <c r="A1188" s="119" t="s">
        <v>2192</v>
      </c>
      <c r="B1188" s="128"/>
      <c r="C1188" s="10"/>
      <c r="D1188" s="129" t="s">
        <v>1351</v>
      </c>
      <c r="E1188" s="12">
        <v>0</v>
      </c>
      <c r="F1188" s="12">
        <v>0</v>
      </c>
      <c r="G1188" s="12">
        <v>0</v>
      </c>
      <c r="H1188" s="12">
        <v>0</v>
      </c>
      <c r="I1188" s="12">
        <v>0</v>
      </c>
    </row>
    <row r="1189" spans="1:9" x14ac:dyDescent="0.25">
      <c r="A1189" s="119" t="s">
        <v>2193</v>
      </c>
      <c r="B1189" s="128"/>
      <c r="C1189" s="10"/>
      <c r="D1189" s="129" t="s">
        <v>2194</v>
      </c>
      <c r="E1189" s="12">
        <v>0</v>
      </c>
      <c r="F1189" s="12">
        <v>0</v>
      </c>
      <c r="G1189" s="12">
        <v>0</v>
      </c>
      <c r="H1189" s="12">
        <v>0</v>
      </c>
      <c r="I1189" s="12">
        <v>0</v>
      </c>
    </row>
    <row r="1190" spans="1:9" x14ac:dyDescent="0.25">
      <c r="A1190" s="119" t="s">
        <v>2195</v>
      </c>
      <c r="B1190" s="128"/>
      <c r="C1190" s="10"/>
      <c r="D1190" s="129" t="s">
        <v>2196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</row>
    <row r="1191" spans="1:9" x14ac:dyDescent="0.25">
      <c r="A1191" s="119" t="s">
        <v>2197</v>
      </c>
      <c r="B1191" s="128"/>
      <c r="C1191" s="10"/>
      <c r="D1191" s="129" t="s">
        <v>2198</v>
      </c>
      <c r="E1191" s="12">
        <v>248</v>
      </c>
      <c r="F1191" s="12">
        <v>238</v>
      </c>
      <c r="G1191" s="12">
        <v>326</v>
      </c>
      <c r="H1191" s="12">
        <v>309</v>
      </c>
      <c r="I1191" s="12">
        <v>312</v>
      </c>
    </row>
    <row r="1192" spans="1:9" x14ac:dyDescent="0.25">
      <c r="A1192" s="119" t="s">
        <v>2199</v>
      </c>
      <c r="B1192" s="128"/>
      <c r="C1192" s="10"/>
      <c r="D1192" s="129" t="s">
        <v>2200</v>
      </c>
      <c r="E1192" s="12">
        <v>184</v>
      </c>
      <c r="F1192" s="12">
        <v>102</v>
      </c>
      <c r="G1192" s="12">
        <v>250</v>
      </c>
      <c r="H1192" s="12">
        <v>288</v>
      </c>
      <c r="I1192" s="12">
        <v>327</v>
      </c>
    </row>
    <row r="1193" spans="1:9" x14ac:dyDescent="0.25">
      <c r="A1193" s="119" t="s">
        <v>2201</v>
      </c>
      <c r="B1193" s="128"/>
      <c r="C1193" s="10"/>
      <c r="D1193" s="129" t="s">
        <v>2202</v>
      </c>
      <c r="E1193" s="12">
        <v>0</v>
      </c>
      <c r="F1193" s="12">
        <v>0</v>
      </c>
      <c r="G1193" s="12">
        <v>0</v>
      </c>
      <c r="H1193" s="12">
        <v>0</v>
      </c>
      <c r="I1193" s="12">
        <v>0</v>
      </c>
    </row>
    <row r="1194" spans="1:9" x14ac:dyDescent="0.25">
      <c r="A1194" s="119" t="s">
        <v>2203</v>
      </c>
      <c r="B1194" s="128"/>
      <c r="C1194" s="10"/>
      <c r="D1194" s="129" t="s">
        <v>2204</v>
      </c>
      <c r="E1194" s="12">
        <v>314</v>
      </c>
      <c r="F1194" s="12">
        <v>272</v>
      </c>
      <c r="G1194" s="12">
        <v>390</v>
      </c>
      <c r="H1194" s="12">
        <v>461</v>
      </c>
      <c r="I1194" s="12">
        <v>493</v>
      </c>
    </row>
    <row r="1195" spans="1:9" x14ac:dyDescent="0.25">
      <c r="A1195" s="119" t="s">
        <v>2205</v>
      </c>
      <c r="B1195" s="128"/>
      <c r="C1195" s="10"/>
      <c r="D1195" s="129" t="s">
        <v>2206</v>
      </c>
      <c r="E1195" s="12">
        <v>150</v>
      </c>
      <c r="F1195" s="12">
        <v>146</v>
      </c>
      <c r="G1195" s="12">
        <v>172</v>
      </c>
      <c r="H1195" s="12">
        <v>117</v>
      </c>
      <c r="I1195" s="12">
        <v>164</v>
      </c>
    </row>
    <row r="1196" spans="1:9" x14ac:dyDescent="0.25">
      <c r="A1196" s="119" t="s">
        <v>2207</v>
      </c>
      <c r="B1196" s="128"/>
      <c r="C1196" s="10"/>
      <c r="D1196" s="129" t="s">
        <v>2208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</row>
    <row r="1197" spans="1:9" x14ac:dyDescent="0.25">
      <c r="A1197" s="119" t="s">
        <v>2209</v>
      </c>
      <c r="B1197" s="128"/>
      <c r="C1197" s="10"/>
      <c r="D1197" s="129" t="s">
        <v>2210</v>
      </c>
      <c r="E1197" s="12">
        <v>0</v>
      </c>
      <c r="F1197" s="12">
        <v>0</v>
      </c>
      <c r="G1197" s="12">
        <v>0</v>
      </c>
      <c r="H1197" s="12">
        <v>0</v>
      </c>
      <c r="I1197" s="12">
        <v>0</v>
      </c>
    </row>
    <row r="1198" spans="1:9" x14ac:dyDescent="0.25">
      <c r="A1198" s="118" t="s">
        <v>2211</v>
      </c>
      <c r="B1198" s="125"/>
      <c r="C1198" s="8" t="s">
        <v>1181</v>
      </c>
      <c r="D1198" s="126"/>
      <c r="E1198" s="9">
        <v>258</v>
      </c>
      <c r="F1198" s="9">
        <v>251</v>
      </c>
      <c r="G1198" s="9">
        <v>689</v>
      </c>
      <c r="H1198" s="9">
        <f>SUM(H1199:H1213)</f>
        <v>700</v>
      </c>
      <c r="I1198" s="9">
        <f>SUM(I1199:I1213)</f>
        <v>1024</v>
      </c>
    </row>
    <row r="1199" spans="1:9" x14ac:dyDescent="0.25">
      <c r="A1199" s="119" t="s">
        <v>2212</v>
      </c>
      <c r="B1199" s="128"/>
      <c r="C1199" s="10"/>
      <c r="D1199" s="129" t="s">
        <v>1181</v>
      </c>
      <c r="E1199" s="12">
        <v>203</v>
      </c>
      <c r="F1199" s="12">
        <v>199</v>
      </c>
      <c r="G1199" s="12">
        <v>505</v>
      </c>
      <c r="H1199" s="12">
        <v>550</v>
      </c>
      <c r="I1199" s="12">
        <v>754</v>
      </c>
    </row>
    <row r="1200" spans="1:9" x14ac:dyDescent="0.25">
      <c r="A1200" s="119" t="s">
        <v>2213</v>
      </c>
      <c r="B1200" s="128"/>
      <c r="C1200" s="10"/>
      <c r="D1200" s="129" t="s">
        <v>315</v>
      </c>
      <c r="E1200" s="12">
        <v>0</v>
      </c>
      <c r="F1200" s="12">
        <v>0</v>
      </c>
      <c r="G1200" s="12">
        <v>0</v>
      </c>
      <c r="H1200" s="12">
        <v>0</v>
      </c>
      <c r="I1200" s="12">
        <v>0</v>
      </c>
    </row>
    <row r="1201" spans="1:9" x14ac:dyDescent="0.25">
      <c r="A1201" s="119" t="s">
        <v>2214</v>
      </c>
      <c r="B1201" s="128"/>
      <c r="C1201" s="10"/>
      <c r="D1201" s="129" t="s">
        <v>2215</v>
      </c>
      <c r="E1201" s="12">
        <v>0</v>
      </c>
      <c r="F1201" s="12">
        <v>0</v>
      </c>
      <c r="G1201" s="12">
        <v>0</v>
      </c>
      <c r="H1201" s="12">
        <v>0</v>
      </c>
      <c r="I1201" s="12">
        <v>0</v>
      </c>
    </row>
    <row r="1202" spans="1:9" x14ac:dyDescent="0.25">
      <c r="A1202" s="119" t="s">
        <v>2216</v>
      </c>
      <c r="B1202" s="128"/>
      <c r="C1202" s="10"/>
      <c r="D1202" s="129" t="s">
        <v>2217</v>
      </c>
      <c r="E1202" s="12">
        <v>0</v>
      </c>
      <c r="F1202" s="12">
        <v>0</v>
      </c>
      <c r="G1202" s="12">
        <v>0</v>
      </c>
      <c r="H1202" s="12">
        <v>0</v>
      </c>
      <c r="I1202" s="12">
        <v>0</v>
      </c>
    </row>
    <row r="1203" spans="1:9" x14ac:dyDescent="0.25">
      <c r="A1203" s="119" t="s">
        <v>2218</v>
      </c>
      <c r="B1203" s="128"/>
      <c r="C1203" s="10"/>
      <c r="D1203" s="129" t="s">
        <v>418</v>
      </c>
      <c r="E1203" s="12">
        <v>0</v>
      </c>
      <c r="F1203" s="12">
        <v>0</v>
      </c>
      <c r="G1203" s="12">
        <v>0</v>
      </c>
      <c r="H1203" s="12">
        <v>0</v>
      </c>
      <c r="I1203" s="12">
        <v>0</v>
      </c>
    </row>
    <row r="1204" spans="1:9" x14ac:dyDescent="0.25">
      <c r="A1204" s="119" t="s">
        <v>2219</v>
      </c>
      <c r="B1204" s="128"/>
      <c r="C1204" s="10"/>
      <c r="D1204" s="129" t="s">
        <v>2220</v>
      </c>
      <c r="E1204" s="12">
        <v>11</v>
      </c>
      <c r="F1204" s="12">
        <v>11</v>
      </c>
      <c r="G1204" s="12">
        <v>28</v>
      </c>
      <c r="H1204" s="12">
        <v>17</v>
      </c>
      <c r="I1204" s="12">
        <v>29</v>
      </c>
    </row>
    <row r="1205" spans="1:9" x14ac:dyDescent="0.25">
      <c r="A1205" s="119" t="s">
        <v>2221</v>
      </c>
      <c r="B1205" s="128"/>
      <c r="C1205" s="10"/>
      <c r="D1205" s="129" t="s">
        <v>2222</v>
      </c>
      <c r="E1205" s="12">
        <v>0</v>
      </c>
      <c r="F1205" s="12">
        <v>0</v>
      </c>
      <c r="G1205" s="12">
        <v>0</v>
      </c>
      <c r="H1205" s="12">
        <v>0</v>
      </c>
      <c r="I1205" s="12">
        <v>0</v>
      </c>
    </row>
    <row r="1206" spans="1:9" x14ac:dyDescent="0.25">
      <c r="A1206" s="119" t="s">
        <v>2223</v>
      </c>
      <c r="B1206" s="128"/>
      <c r="C1206" s="10"/>
      <c r="D1206" s="129" t="s">
        <v>2224</v>
      </c>
      <c r="E1206" s="12">
        <v>0</v>
      </c>
      <c r="F1206" s="12">
        <v>0</v>
      </c>
      <c r="G1206" s="12">
        <v>0</v>
      </c>
      <c r="H1206" s="12">
        <v>0</v>
      </c>
      <c r="I1206" s="12">
        <v>0</v>
      </c>
    </row>
    <row r="1207" spans="1:9" x14ac:dyDescent="0.25">
      <c r="A1207" s="119" t="s">
        <v>2225</v>
      </c>
      <c r="B1207" s="128"/>
      <c r="C1207" s="10"/>
      <c r="D1207" s="129" t="s">
        <v>32</v>
      </c>
      <c r="E1207" s="12">
        <v>0</v>
      </c>
      <c r="F1207" s="12">
        <v>0</v>
      </c>
      <c r="G1207" s="12">
        <v>0</v>
      </c>
      <c r="H1207" s="12">
        <v>0</v>
      </c>
      <c r="I1207" s="12">
        <v>0</v>
      </c>
    </row>
    <row r="1208" spans="1:9" x14ac:dyDescent="0.25">
      <c r="A1208" s="119" t="s">
        <v>2226</v>
      </c>
      <c r="B1208" s="128"/>
      <c r="C1208" s="10"/>
      <c r="D1208" s="129" t="s">
        <v>2227</v>
      </c>
      <c r="E1208" s="12">
        <v>0</v>
      </c>
      <c r="F1208" s="12">
        <v>4</v>
      </c>
      <c r="G1208" s="12">
        <v>0</v>
      </c>
      <c r="H1208" s="12">
        <v>0</v>
      </c>
      <c r="I1208" s="12">
        <v>0</v>
      </c>
    </row>
    <row r="1209" spans="1:9" x14ac:dyDescent="0.25">
      <c r="A1209" s="119" t="s">
        <v>2228</v>
      </c>
      <c r="B1209" s="128"/>
      <c r="C1209" s="10"/>
      <c r="D1209" s="129" t="s">
        <v>2229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</row>
    <row r="1210" spans="1:9" x14ac:dyDescent="0.25">
      <c r="A1210" s="119" t="s">
        <v>2230</v>
      </c>
      <c r="B1210" s="128"/>
      <c r="C1210" s="10"/>
      <c r="D1210" s="129" t="s">
        <v>2231</v>
      </c>
      <c r="E1210" s="12">
        <v>0</v>
      </c>
      <c r="F1210" s="12">
        <v>0</v>
      </c>
      <c r="G1210" s="12">
        <v>0</v>
      </c>
      <c r="H1210" s="12">
        <v>0</v>
      </c>
      <c r="I1210" s="12">
        <v>0</v>
      </c>
    </row>
    <row r="1211" spans="1:9" x14ac:dyDescent="0.25">
      <c r="A1211" s="119" t="s">
        <v>2232</v>
      </c>
      <c r="B1211" s="128"/>
      <c r="C1211" s="10"/>
      <c r="D1211" s="129" t="s">
        <v>2233</v>
      </c>
      <c r="E1211" s="12">
        <v>44</v>
      </c>
      <c r="F1211" s="12">
        <v>37</v>
      </c>
      <c r="G1211" s="12">
        <v>156</v>
      </c>
      <c r="H1211" s="12">
        <v>133</v>
      </c>
      <c r="I1211" s="12">
        <v>241</v>
      </c>
    </row>
    <row r="1212" spans="1:9" x14ac:dyDescent="0.25">
      <c r="A1212" s="119" t="s">
        <v>2234</v>
      </c>
      <c r="B1212" s="128"/>
      <c r="C1212" s="10"/>
      <c r="D1212" s="129" t="s">
        <v>2235</v>
      </c>
      <c r="E1212" s="12">
        <v>0</v>
      </c>
      <c r="F1212" s="12">
        <v>0</v>
      </c>
      <c r="G1212" s="12">
        <v>0</v>
      </c>
      <c r="H1212" s="12">
        <v>0</v>
      </c>
      <c r="I1212" s="12">
        <v>0</v>
      </c>
    </row>
    <row r="1213" spans="1:9" x14ac:dyDescent="0.25">
      <c r="A1213" s="119" t="s">
        <v>2236</v>
      </c>
      <c r="B1213" s="128"/>
      <c r="C1213" s="10"/>
      <c r="D1213" s="129" t="s">
        <v>2237</v>
      </c>
      <c r="E1213" s="12">
        <v>0</v>
      </c>
      <c r="F1213" s="12">
        <v>0</v>
      </c>
      <c r="G1213" s="12">
        <v>0</v>
      </c>
      <c r="H1213" s="12">
        <v>0</v>
      </c>
      <c r="I1213" s="12">
        <v>0</v>
      </c>
    </row>
    <row r="1214" spans="1:9" x14ac:dyDescent="0.25">
      <c r="A1214" s="118" t="s">
        <v>2238</v>
      </c>
      <c r="B1214" s="125"/>
      <c r="C1214" s="8" t="s">
        <v>2239</v>
      </c>
      <c r="D1214" s="126"/>
      <c r="E1214" s="9">
        <v>2608</v>
      </c>
      <c r="F1214" s="9">
        <v>1868</v>
      </c>
      <c r="G1214" s="9">
        <v>2569</v>
      </c>
      <c r="H1214" s="9">
        <f>SUM(H1215:H1220)</f>
        <v>2956</v>
      </c>
      <c r="I1214" s="9">
        <f>SUM(I1215:I1220)</f>
        <v>4223</v>
      </c>
    </row>
    <row r="1215" spans="1:9" x14ac:dyDescent="0.25">
      <c r="A1215" s="119" t="s">
        <v>2240</v>
      </c>
      <c r="B1215" s="128"/>
      <c r="C1215" s="10"/>
      <c r="D1215" s="129" t="s">
        <v>2239</v>
      </c>
      <c r="E1215" s="12">
        <v>691</v>
      </c>
      <c r="F1215" s="12">
        <v>719</v>
      </c>
      <c r="G1215" s="12">
        <v>888</v>
      </c>
      <c r="H1215" s="12">
        <v>1100</v>
      </c>
      <c r="I1215" s="12">
        <v>1479</v>
      </c>
    </row>
    <row r="1216" spans="1:9" x14ac:dyDescent="0.25">
      <c r="A1216" s="119" t="s">
        <v>2241</v>
      </c>
      <c r="B1216" s="128"/>
      <c r="C1216" s="10"/>
      <c r="D1216" s="129" t="s">
        <v>2242</v>
      </c>
      <c r="E1216" s="12">
        <v>164</v>
      </c>
      <c r="F1216" s="12">
        <v>104</v>
      </c>
      <c r="G1216" s="12">
        <v>204</v>
      </c>
      <c r="H1216" s="12">
        <v>261</v>
      </c>
      <c r="I1216" s="12">
        <v>202</v>
      </c>
    </row>
    <row r="1217" spans="1:9" x14ac:dyDescent="0.25">
      <c r="A1217" s="119" t="s">
        <v>2243</v>
      </c>
      <c r="B1217" s="128"/>
      <c r="C1217" s="10"/>
      <c r="D1217" s="129" t="s">
        <v>2244</v>
      </c>
      <c r="E1217" s="12">
        <v>1233</v>
      </c>
      <c r="F1217" s="12">
        <v>652</v>
      </c>
      <c r="G1217" s="12">
        <v>918</v>
      </c>
      <c r="H1217" s="12">
        <v>1093</v>
      </c>
      <c r="I1217" s="12">
        <v>1842</v>
      </c>
    </row>
    <row r="1218" spans="1:9" x14ac:dyDescent="0.25">
      <c r="A1218" s="119" t="s">
        <v>2245</v>
      </c>
      <c r="B1218" s="128"/>
      <c r="C1218" s="10"/>
      <c r="D1218" s="129" t="s">
        <v>2246</v>
      </c>
      <c r="E1218" s="12">
        <v>50</v>
      </c>
      <c r="F1218" s="12">
        <v>55</v>
      </c>
      <c r="G1218" s="12">
        <v>72</v>
      </c>
      <c r="H1218" s="12">
        <v>87</v>
      </c>
      <c r="I1218" s="12">
        <v>77</v>
      </c>
    </row>
    <row r="1219" spans="1:9" x14ac:dyDescent="0.25">
      <c r="A1219" s="119" t="s">
        <v>2247</v>
      </c>
      <c r="B1219" s="128"/>
      <c r="C1219" s="10"/>
      <c r="D1219" s="129" t="s">
        <v>2248</v>
      </c>
      <c r="E1219" s="12">
        <v>470</v>
      </c>
      <c r="F1219" s="12">
        <v>338</v>
      </c>
      <c r="G1219" s="12">
        <v>487</v>
      </c>
      <c r="H1219" s="12">
        <v>415</v>
      </c>
      <c r="I1219" s="12">
        <v>623</v>
      </c>
    </row>
    <row r="1220" spans="1:9" x14ac:dyDescent="0.25">
      <c r="A1220" s="119" t="s">
        <v>2249</v>
      </c>
      <c r="B1220" s="128"/>
      <c r="C1220" s="10"/>
      <c r="D1220" s="129" t="s">
        <v>2250</v>
      </c>
      <c r="E1220" s="12">
        <v>0</v>
      </c>
      <c r="F1220" s="12">
        <v>0</v>
      </c>
      <c r="G1220" s="12">
        <v>0</v>
      </c>
      <c r="H1220" s="12">
        <v>0</v>
      </c>
      <c r="I1220" s="12">
        <v>0</v>
      </c>
    </row>
    <row r="1221" spans="1:9" x14ac:dyDescent="0.25">
      <c r="A1221" s="118" t="s">
        <v>2251</v>
      </c>
      <c r="B1221" s="125"/>
      <c r="C1221" s="8" t="s">
        <v>2252</v>
      </c>
      <c r="D1221" s="126"/>
      <c r="E1221" s="9">
        <v>732</v>
      </c>
      <c r="F1221" s="9">
        <v>629</v>
      </c>
      <c r="G1221" s="9">
        <v>813</v>
      </c>
      <c r="H1221" s="9">
        <f>SUM(H1222:H1255)</f>
        <v>728</v>
      </c>
      <c r="I1221" s="9">
        <f>SUM(I1222:I1255)</f>
        <v>973</v>
      </c>
    </row>
    <row r="1222" spans="1:9" x14ac:dyDescent="0.25">
      <c r="A1222" s="119" t="s">
        <v>2253</v>
      </c>
      <c r="B1222" s="128"/>
      <c r="C1222" s="10"/>
      <c r="D1222" s="129" t="s">
        <v>2252</v>
      </c>
      <c r="E1222" s="12">
        <v>470</v>
      </c>
      <c r="F1222" s="12">
        <v>351</v>
      </c>
      <c r="G1222" s="12">
        <v>538</v>
      </c>
      <c r="H1222" s="12">
        <v>396</v>
      </c>
      <c r="I1222" s="12">
        <v>600</v>
      </c>
    </row>
    <row r="1223" spans="1:9" x14ac:dyDescent="0.25">
      <c r="A1223" s="119" t="s">
        <v>2254</v>
      </c>
      <c r="B1223" s="128"/>
      <c r="C1223" s="10"/>
      <c r="D1223" s="129" t="s">
        <v>2255</v>
      </c>
      <c r="E1223" s="12">
        <v>62</v>
      </c>
      <c r="F1223" s="12">
        <v>110</v>
      </c>
      <c r="G1223" s="12">
        <v>71</v>
      </c>
      <c r="H1223" s="12">
        <v>87</v>
      </c>
      <c r="I1223" s="12">
        <v>84</v>
      </c>
    </row>
    <row r="1224" spans="1:9" x14ac:dyDescent="0.25">
      <c r="A1224" s="119" t="s">
        <v>2256</v>
      </c>
      <c r="B1224" s="128"/>
      <c r="C1224" s="10"/>
      <c r="D1224" s="129" t="s">
        <v>2257</v>
      </c>
      <c r="E1224" s="12">
        <v>119</v>
      </c>
      <c r="F1224" s="12">
        <v>103</v>
      </c>
      <c r="G1224" s="12">
        <v>126</v>
      </c>
      <c r="H1224" s="12">
        <v>135</v>
      </c>
      <c r="I1224" s="12">
        <v>176</v>
      </c>
    </row>
    <row r="1225" spans="1:9" x14ac:dyDescent="0.25">
      <c r="A1225" s="119" t="s">
        <v>2258</v>
      </c>
      <c r="B1225" s="128"/>
      <c r="C1225" s="10"/>
      <c r="D1225" s="129" t="s">
        <v>2259</v>
      </c>
      <c r="E1225" s="12">
        <v>0</v>
      </c>
      <c r="F1225" s="12">
        <v>0</v>
      </c>
      <c r="G1225" s="12">
        <v>0</v>
      </c>
      <c r="H1225" s="12">
        <v>0</v>
      </c>
      <c r="I1225" s="12">
        <v>0</v>
      </c>
    </row>
    <row r="1226" spans="1:9" x14ac:dyDescent="0.25">
      <c r="A1226" s="119" t="s">
        <v>2260</v>
      </c>
      <c r="B1226" s="128"/>
      <c r="C1226" s="10"/>
      <c r="D1226" s="129" t="s">
        <v>2261</v>
      </c>
      <c r="E1226" s="12">
        <v>29</v>
      </c>
      <c r="F1226" s="12">
        <v>26</v>
      </c>
      <c r="G1226" s="12">
        <v>39</v>
      </c>
      <c r="H1226" s="12">
        <v>38</v>
      </c>
      <c r="I1226" s="12">
        <v>34</v>
      </c>
    </row>
    <row r="1227" spans="1:9" x14ac:dyDescent="0.25">
      <c r="A1227" s="119" t="s">
        <v>2262</v>
      </c>
      <c r="B1227" s="128"/>
      <c r="C1227" s="10"/>
      <c r="D1227" s="129" t="s">
        <v>2263</v>
      </c>
      <c r="E1227" s="12">
        <v>0</v>
      </c>
      <c r="F1227" s="12">
        <v>0</v>
      </c>
      <c r="G1227" s="12">
        <v>0</v>
      </c>
      <c r="H1227" s="12">
        <v>0</v>
      </c>
      <c r="I1227" s="12">
        <v>0</v>
      </c>
    </row>
    <row r="1228" spans="1:9" x14ac:dyDescent="0.25">
      <c r="A1228" s="119" t="s">
        <v>2264</v>
      </c>
      <c r="B1228" s="128"/>
      <c r="C1228" s="10"/>
      <c r="D1228" s="129" t="s">
        <v>2265</v>
      </c>
      <c r="E1228" s="12">
        <v>0</v>
      </c>
      <c r="F1228" s="12">
        <v>0</v>
      </c>
      <c r="G1228" s="12">
        <v>0</v>
      </c>
      <c r="H1228" s="12">
        <v>0</v>
      </c>
      <c r="I1228" s="12">
        <v>0</v>
      </c>
    </row>
    <row r="1229" spans="1:9" x14ac:dyDescent="0.25">
      <c r="A1229" s="119" t="s">
        <v>2266</v>
      </c>
      <c r="B1229" s="128"/>
      <c r="C1229" s="10"/>
      <c r="D1229" s="129" t="s">
        <v>2267</v>
      </c>
      <c r="E1229" s="12">
        <v>0</v>
      </c>
      <c r="F1229" s="12">
        <v>0</v>
      </c>
      <c r="G1229" s="12">
        <v>0</v>
      </c>
      <c r="H1229" s="12">
        <v>0</v>
      </c>
      <c r="I1229" s="12">
        <v>0</v>
      </c>
    </row>
    <row r="1230" spans="1:9" x14ac:dyDescent="0.25">
      <c r="A1230" s="119" t="s">
        <v>2268</v>
      </c>
      <c r="B1230" s="128"/>
      <c r="C1230" s="10"/>
      <c r="D1230" s="129" t="s">
        <v>2269</v>
      </c>
      <c r="E1230" s="12">
        <v>0</v>
      </c>
      <c r="F1230" s="12">
        <v>0</v>
      </c>
      <c r="G1230" s="12">
        <v>0</v>
      </c>
      <c r="H1230" s="12">
        <v>0</v>
      </c>
      <c r="I1230" s="12">
        <v>0</v>
      </c>
    </row>
    <row r="1231" spans="1:9" x14ac:dyDescent="0.25">
      <c r="A1231" s="119" t="s">
        <v>2270</v>
      </c>
      <c r="B1231" s="128"/>
      <c r="C1231" s="10"/>
      <c r="D1231" s="129" t="s">
        <v>2271</v>
      </c>
      <c r="E1231" s="12">
        <v>0</v>
      </c>
      <c r="F1231" s="12">
        <v>0</v>
      </c>
      <c r="G1231" s="12">
        <v>0</v>
      </c>
      <c r="H1231" s="12">
        <v>0</v>
      </c>
      <c r="I1231" s="12">
        <v>0</v>
      </c>
    </row>
    <row r="1232" spans="1:9" x14ac:dyDescent="0.25">
      <c r="A1232" s="119" t="s">
        <v>2272</v>
      </c>
      <c r="B1232" s="128"/>
      <c r="C1232" s="10"/>
      <c r="D1232" s="129" t="s">
        <v>2273</v>
      </c>
      <c r="E1232" s="12">
        <v>0</v>
      </c>
      <c r="F1232" s="12">
        <v>0</v>
      </c>
      <c r="G1232" s="12">
        <v>0</v>
      </c>
      <c r="H1232" s="12">
        <v>0</v>
      </c>
      <c r="I1232" s="12">
        <v>0</v>
      </c>
    </row>
    <row r="1233" spans="1:9" x14ac:dyDescent="0.25">
      <c r="A1233" s="119" t="s">
        <v>2274</v>
      </c>
      <c r="B1233" s="128"/>
      <c r="C1233" s="10"/>
      <c r="D1233" s="129" t="s">
        <v>2275</v>
      </c>
      <c r="E1233" s="12">
        <v>0</v>
      </c>
      <c r="F1233" s="12">
        <v>0</v>
      </c>
      <c r="G1233" s="12">
        <v>0</v>
      </c>
      <c r="H1233" s="12">
        <v>0</v>
      </c>
      <c r="I1233" s="12">
        <v>0</v>
      </c>
    </row>
    <row r="1234" spans="1:9" x14ac:dyDescent="0.25">
      <c r="A1234" s="119" t="s">
        <v>2276</v>
      </c>
      <c r="B1234" s="128"/>
      <c r="C1234" s="10"/>
      <c r="D1234" s="129" t="s">
        <v>2277</v>
      </c>
      <c r="E1234" s="12">
        <v>0</v>
      </c>
      <c r="F1234" s="12">
        <v>0</v>
      </c>
      <c r="G1234" s="12">
        <v>0</v>
      </c>
      <c r="H1234" s="12">
        <v>0</v>
      </c>
      <c r="I1234" s="12">
        <v>0</v>
      </c>
    </row>
    <row r="1235" spans="1:9" x14ac:dyDescent="0.25">
      <c r="A1235" s="119" t="s">
        <v>2278</v>
      </c>
      <c r="B1235" s="128"/>
      <c r="C1235" s="10"/>
      <c r="D1235" s="129" t="s">
        <v>2279</v>
      </c>
      <c r="E1235" s="12">
        <v>0</v>
      </c>
      <c r="F1235" s="12">
        <v>0</v>
      </c>
      <c r="G1235" s="12">
        <v>0</v>
      </c>
      <c r="H1235" s="12">
        <v>0</v>
      </c>
      <c r="I1235" s="12">
        <v>0</v>
      </c>
    </row>
    <row r="1236" spans="1:9" x14ac:dyDescent="0.25">
      <c r="A1236" s="119" t="s">
        <v>2280</v>
      </c>
      <c r="B1236" s="128"/>
      <c r="C1236" s="10"/>
      <c r="D1236" s="129" t="s">
        <v>2281</v>
      </c>
      <c r="E1236" s="12">
        <v>0</v>
      </c>
      <c r="F1236" s="12">
        <v>0</v>
      </c>
      <c r="G1236" s="12">
        <v>0</v>
      </c>
      <c r="H1236" s="12">
        <v>0</v>
      </c>
      <c r="I1236" s="12">
        <v>0</v>
      </c>
    </row>
    <row r="1237" spans="1:9" x14ac:dyDescent="0.25">
      <c r="A1237" s="119" t="s">
        <v>2282</v>
      </c>
      <c r="B1237" s="128"/>
      <c r="C1237" s="10"/>
      <c r="D1237" s="129" t="s">
        <v>2283</v>
      </c>
      <c r="E1237" s="12">
        <v>0</v>
      </c>
      <c r="F1237" s="12">
        <v>0</v>
      </c>
      <c r="G1237" s="12">
        <v>0</v>
      </c>
      <c r="H1237" s="12">
        <v>0</v>
      </c>
      <c r="I1237" s="12">
        <v>0</v>
      </c>
    </row>
    <row r="1238" spans="1:9" x14ac:dyDescent="0.25">
      <c r="A1238" s="119" t="s">
        <v>2284</v>
      </c>
      <c r="B1238" s="128"/>
      <c r="C1238" s="10"/>
      <c r="D1238" s="129" t="s">
        <v>2285</v>
      </c>
      <c r="E1238" s="12">
        <v>0</v>
      </c>
      <c r="F1238" s="12">
        <v>0</v>
      </c>
      <c r="G1238" s="12">
        <v>0</v>
      </c>
      <c r="H1238" s="12">
        <v>0</v>
      </c>
      <c r="I1238" s="12">
        <v>0</v>
      </c>
    </row>
    <row r="1239" spans="1:9" x14ac:dyDescent="0.25">
      <c r="A1239" s="119" t="s">
        <v>2286</v>
      </c>
      <c r="B1239" s="128"/>
      <c r="C1239" s="10"/>
      <c r="D1239" s="129" t="s">
        <v>2287</v>
      </c>
      <c r="E1239" s="12">
        <v>0</v>
      </c>
      <c r="F1239" s="12">
        <v>0</v>
      </c>
      <c r="G1239" s="12">
        <v>0</v>
      </c>
      <c r="H1239" s="12">
        <v>0</v>
      </c>
      <c r="I1239" s="12">
        <v>0</v>
      </c>
    </row>
    <row r="1240" spans="1:9" x14ac:dyDescent="0.25">
      <c r="A1240" s="119" t="s">
        <v>2288</v>
      </c>
      <c r="B1240" s="128"/>
      <c r="C1240" s="10"/>
      <c r="D1240" s="129" t="s">
        <v>2289</v>
      </c>
      <c r="E1240" s="12">
        <v>0</v>
      </c>
      <c r="F1240" s="12">
        <v>0</v>
      </c>
      <c r="G1240" s="12">
        <v>0</v>
      </c>
      <c r="H1240" s="12">
        <v>0</v>
      </c>
      <c r="I1240" s="12">
        <v>0</v>
      </c>
    </row>
    <row r="1241" spans="1:9" x14ac:dyDescent="0.25">
      <c r="A1241" s="119" t="s">
        <v>2290</v>
      </c>
      <c r="B1241" s="128"/>
      <c r="C1241" s="10"/>
      <c r="D1241" s="129" t="s">
        <v>2291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</row>
    <row r="1242" spans="1:9" x14ac:dyDescent="0.25">
      <c r="A1242" s="119" t="s">
        <v>2292</v>
      </c>
      <c r="B1242" s="128"/>
      <c r="C1242" s="10"/>
      <c r="D1242" s="129" t="s">
        <v>2293</v>
      </c>
      <c r="E1242" s="12">
        <v>0</v>
      </c>
      <c r="F1242" s="12">
        <v>0</v>
      </c>
      <c r="G1242" s="12">
        <v>0</v>
      </c>
      <c r="H1242" s="12">
        <v>0</v>
      </c>
      <c r="I1242" s="12">
        <v>0</v>
      </c>
    </row>
    <row r="1243" spans="1:9" x14ac:dyDescent="0.25">
      <c r="A1243" s="119" t="s">
        <v>2294</v>
      </c>
      <c r="B1243" s="128"/>
      <c r="C1243" s="10"/>
      <c r="D1243" s="129" t="s">
        <v>2295</v>
      </c>
      <c r="E1243" s="12">
        <v>0</v>
      </c>
      <c r="F1243" s="12">
        <v>0</v>
      </c>
      <c r="G1243" s="12">
        <v>0</v>
      </c>
      <c r="H1243" s="12">
        <v>0</v>
      </c>
      <c r="I1243" s="12">
        <v>0</v>
      </c>
    </row>
    <row r="1244" spans="1:9" x14ac:dyDescent="0.25">
      <c r="A1244" s="119" t="s">
        <v>2296</v>
      </c>
      <c r="B1244" s="128"/>
      <c r="C1244" s="10"/>
      <c r="D1244" s="129" t="s">
        <v>1269</v>
      </c>
      <c r="E1244" s="12">
        <v>0</v>
      </c>
      <c r="F1244" s="12">
        <v>0</v>
      </c>
      <c r="G1244" s="12">
        <v>0</v>
      </c>
      <c r="H1244" s="12">
        <v>0</v>
      </c>
      <c r="I1244" s="12">
        <v>0</v>
      </c>
    </row>
    <row r="1245" spans="1:9" x14ac:dyDescent="0.25">
      <c r="A1245" s="119" t="s">
        <v>2297</v>
      </c>
      <c r="B1245" s="128"/>
      <c r="C1245" s="10"/>
      <c r="D1245" s="129" t="s">
        <v>2298</v>
      </c>
      <c r="E1245" s="12">
        <v>0</v>
      </c>
      <c r="F1245" s="12">
        <v>0</v>
      </c>
      <c r="G1245" s="12">
        <v>0</v>
      </c>
      <c r="H1245" s="12">
        <v>0</v>
      </c>
      <c r="I1245" s="12">
        <v>0</v>
      </c>
    </row>
    <row r="1246" spans="1:9" x14ac:dyDescent="0.25">
      <c r="A1246" s="119" t="s">
        <v>2299</v>
      </c>
      <c r="B1246" s="128"/>
      <c r="C1246" s="10"/>
      <c r="D1246" s="129" t="s">
        <v>2300</v>
      </c>
      <c r="E1246" s="12">
        <v>0</v>
      </c>
      <c r="F1246" s="12">
        <v>0</v>
      </c>
      <c r="G1246" s="12">
        <v>0</v>
      </c>
      <c r="H1246" s="12">
        <v>0</v>
      </c>
      <c r="I1246" s="12">
        <v>0</v>
      </c>
    </row>
    <row r="1247" spans="1:9" x14ac:dyDescent="0.25">
      <c r="A1247" s="119" t="s">
        <v>2301</v>
      </c>
      <c r="B1247" s="128"/>
      <c r="C1247" s="10"/>
      <c r="D1247" s="129" t="s">
        <v>2302</v>
      </c>
      <c r="E1247" s="12">
        <v>0</v>
      </c>
      <c r="F1247" s="12">
        <v>0</v>
      </c>
      <c r="G1247" s="12">
        <v>0</v>
      </c>
      <c r="H1247" s="12">
        <v>0</v>
      </c>
      <c r="I1247" s="12">
        <v>0</v>
      </c>
    </row>
    <row r="1248" spans="1:9" x14ac:dyDescent="0.25">
      <c r="A1248" s="119" t="s">
        <v>2303</v>
      </c>
      <c r="B1248" s="128"/>
      <c r="C1248" s="10"/>
      <c r="D1248" s="129" t="s">
        <v>2304</v>
      </c>
      <c r="E1248" s="12">
        <v>0</v>
      </c>
      <c r="F1248" s="12">
        <v>0</v>
      </c>
      <c r="G1248" s="12">
        <v>0</v>
      </c>
      <c r="H1248" s="12">
        <v>0</v>
      </c>
      <c r="I1248" s="12">
        <v>0</v>
      </c>
    </row>
    <row r="1249" spans="1:9" x14ac:dyDescent="0.25">
      <c r="A1249" s="119" t="s">
        <v>2305</v>
      </c>
      <c r="B1249" s="128"/>
      <c r="C1249" s="10"/>
      <c r="D1249" s="129" t="s">
        <v>2306</v>
      </c>
      <c r="E1249" s="12">
        <v>0</v>
      </c>
      <c r="F1249" s="12">
        <v>0</v>
      </c>
      <c r="G1249" s="12">
        <v>0</v>
      </c>
      <c r="H1249" s="12">
        <v>0</v>
      </c>
      <c r="I1249" s="12">
        <v>0</v>
      </c>
    </row>
    <row r="1250" spans="1:9" x14ac:dyDescent="0.25">
      <c r="A1250" s="119" t="s">
        <v>2307</v>
      </c>
      <c r="B1250" s="128"/>
      <c r="C1250" s="10"/>
      <c r="D1250" s="129" t="s">
        <v>2308</v>
      </c>
      <c r="E1250" s="12">
        <v>0</v>
      </c>
      <c r="F1250" s="12">
        <v>0</v>
      </c>
      <c r="G1250" s="12">
        <v>0</v>
      </c>
      <c r="H1250" s="12">
        <v>0</v>
      </c>
      <c r="I1250" s="12">
        <v>0</v>
      </c>
    </row>
    <row r="1251" spans="1:9" x14ac:dyDescent="0.25">
      <c r="A1251" s="119" t="s">
        <v>2309</v>
      </c>
      <c r="B1251" s="128"/>
      <c r="C1251" s="10"/>
      <c r="D1251" s="129" t="s">
        <v>2310</v>
      </c>
      <c r="E1251" s="12">
        <v>0</v>
      </c>
      <c r="F1251" s="12">
        <v>0</v>
      </c>
      <c r="G1251" s="12">
        <v>0</v>
      </c>
      <c r="H1251" s="12">
        <v>0</v>
      </c>
      <c r="I1251" s="12">
        <v>0</v>
      </c>
    </row>
    <row r="1252" spans="1:9" x14ac:dyDescent="0.25">
      <c r="A1252" s="119" t="s">
        <v>2311</v>
      </c>
      <c r="B1252" s="128"/>
      <c r="C1252" s="10"/>
      <c r="D1252" s="129" t="s">
        <v>2312</v>
      </c>
      <c r="E1252" s="12">
        <v>52</v>
      </c>
      <c r="F1252" s="12">
        <v>39</v>
      </c>
      <c r="G1252" s="12">
        <v>39</v>
      </c>
      <c r="H1252" s="12">
        <v>72</v>
      </c>
      <c r="I1252" s="12">
        <v>79</v>
      </c>
    </row>
    <row r="1253" spans="1:9" x14ac:dyDescent="0.25">
      <c r="A1253" s="119" t="s">
        <v>2313</v>
      </c>
      <c r="B1253" s="128"/>
      <c r="C1253" s="10"/>
      <c r="D1253" s="129" t="s">
        <v>2314</v>
      </c>
      <c r="E1253" s="12">
        <v>0</v>
      </c>
      <c r="F1253" s="12">
        <v>0</v>
      </c>
      <c r="G1253" s="12">
        <v>0</v>
      </c>
      <c r="H1253" s="12">
        <v>0</v>
      </c>
      <c r="I1253" s="12">
        <v>0</v>
      </c>
    </row>
    <row r="1254" spans="1:9" x14ac:dyDescent="0.25">
      <c r="A1254" s="119" t="s">
        <v>2315</v>
      </c>
      <c r="B1254" s="128"/>
      <c r="C1254" s="10"/>
      <c r="D1254" s="129" t="s">
        <v>1726</v>
      </c>
      <c r="E1254" s="12">
        <v>0</v>
      </c>
      <c r="F1254" s="12">
        <v>0</v>
      </c>
      <c r="G1254" s="12">
        <v>0</v>
      </c>
      <c r="H1254" s="12">
        <v>0</v>
      </c>
      <c r="I1254" s="12">
        <v>0</v>
      </c>
    </row>
    <row r="1255" spans="1:9" x14ac:dyDescent="0.25">
      <c r="A1255" s="119" t="s">
        <v>2316</v>
      </c>
      <c r="B1255" s="128"/>
      <c r="C1255" s="10"/>
      <c r="D1255" s="129" t="s">
        <v>2317</v>
      </c>
      <c r="E1255" s="12">
        <v>0</v>
      </c>
      <c r="F1255" s="12">
        <v>0</v>
      </c>
      <c r="G1255" s="12">
        <v>0</v>
      </c>
      <c r="H1255" s="12">
        <v>0</v>
      </c>
      <c r="I1255" s="12">
        <v>0</v>
      </c>
    </row>
    <row r="1256" spans="1:9" x14ac:dyDescent="0.25">
      <c r="A1256" s="118" t="s">
        <v>2318</v>
      </c>
      <c r="B1256" s="125"/>
      <c r="C1256" s="8" t="s">
        <v>2156</v>
      </c>
      <c r="D1256" s="126"/>
      <c r="E1256" s="9">
        <v>177</v>
      </c>
      <c r="F1256" s="9">
        <v>202</v>
      </c>
      <c r="G1256" s="9">
        <v>242</v>
      </c>
      <c r="H1256" s="9">
        <f>SUM(H1257:H1260)</f>
        <v>241</v>
      </c>
      <c r="I1256" s="9">
        <f>SUM(I1257:I1260)</f>
        <v>278</v>
      </c>
    </row>
    <row r="1257" spans="1:9" x14ac:dyDescent="0.25">
      <c r="A1257" s="119" t="s">
        <v>2319</v>
      </c>
      <c r="B1257" s="128"/>
      <c r="C1257" s="10"/>
      <c r="D1257" s="129" t="s">
        <v>2156</v>
      </c>
      <c r="E1257" s="12">
        <v>91</v>
      </c>
      <c r="F1257" s="12">
        <v>95</v>
      </c>
      <c r="G1257" s="12">
        <v>112</v>
      </c>
      <c r="H1257" s="12">
        <v>118</v>
      </c>
      <c r="I1257" s="12">
        <v>170</v>
      </c>
    </row>
    <row r="1258" spans="1:9" x14ac:dyDescent="0.25">
      <c r="A1258" s="119" t="s">
        <v>2320</v>
      </c>
      <c r="B1258" s="128"/>
      <c r="C1258" s="10"/>
      <c r="D1258" s="129" t="s">
        <v>2321</v>
      </c>
      <c r="E1258" s="12">
        <v>70</v>
      </c>
      <c r="F1258" s="12">
        <v>55</v>
      </c>
      <c r="G1258" s="12">
        <v>75</v>
      </c>
      <c r="H1258" s="12">
        <v>76</v>
      </c>
      <c r="I1258" s="12">
        <v>65</v>
      </c>
    </row>
    <row r="1259" spans="1:9" x14ac:dyDescent="0.25">
      <c r="A1259" s="119" t="s">
        <v>2322</v>
      </c>
      <c r="B1259" s="128"/>
      <c r="C1259" s="10"/>
      <c r="D1259" s="129" t="s">
        <v>2323</v>
      </c>
      <c r="E1259" s="12">
        <v>0</v>
      </c>
      <c r="F1259" s="12">
        <v>0</v>
      </c>
      <c r="G1259" s="12">
        <v>0</v>
      </c>
      <c r="H1259" s="12">
        <v>0</v>
      </c>
      <c r="I1259" s="12">
        <v>0</v>
      </c>
    </row>
    <row r="1260" spans="1:9" x14ac:dyDescent="0.25">
      <c r="A1260" s="119" t="s">
        <v>2324</v>
      </c>
      <c r="B1260" s="128"/>
      <c r="C1260" s="10"/>
      <c r="D1260" s="129" t="s">
        <v>2325</v>
      </c>
      <c r="E1260" s="12">
        <v>16</v>
      </c>
      <c r="F1260" s="12">
        <v>52</v>
      </c>
      <c r="G1260" s="12">
        <v>55</v>
      </c>
      <c r="H1260" s="12">
        <v>47</v>
      </c>
      <c r="I1260" s="12">
        <v>43</v>
      </c>
    </row>
    <row r="1261" spans="1:9" x14ac:dyDescent="0.25">
      <c r="A1261" s="118" t="s">
        <v>2326</v>
      </c>
      <c r="B1261" s="125"/>
      <c r="C1261" s="8" t="s">
        <v>2327</v>
      </c>
      <c r="D1261" s="126"/>
      <c r="E1261" s="9">
        <v>2903</v>
      </c>
      <c r="F1261" s="9">
        <v>2425</v>
      </c>
      <c r="G1261" s="9">
        <v>2830</v>
      </c>
      <c r="H1261" s="9">
        <f>SUM(H1262:H1270)</f>
        <v>3363</v>
      </c>
      <c r="I1261" s="9">
        <f>SUM(I1262:I1270)</f>
        <v>3347</v>
      </c>
    </row>
    <row r="1262" spans="1:9" x14ac:dyDescent="0.25">
      <c r="A1262" s="119" t="s">
        <v>2328</v>
      </c>
      <c r="B1262" s="128"/>
      <c r="C1262" s="10"/>
      <c r="D1262" s="129" t="s">
        <v>2327</v>
      </c>
      <c r="E1262" s="12">
        <v>1706</v>
      </c>
      <c r="F1262" s="12">
        <v>1041</v>
      </c>
      <c r="G1262" s="12">
        <v>1136</v>
      </c>
      <c r="H1262" s="12">
        <v>1275</v>
      </c>
      <c r="I1262" s="12">
        <v>1298</v>
      </c>
    </row>
    <row r="1263" spans="1:9" x14ac:dyDescent="0.25">
      <c r="A1263" s="119" t="s">
        <v>2329</v>
      </c>
      <c r="B1263" s="128"/>
      <c r="C1263" s="10"/>
      <c r="D1263" s="129" t="s">
        <v>2330</v>
      </c>
      <c r="E1263" s="12">
        <v>0</v>
      </c>
      <c r="F1263" s="12">
        <v>0</v>
      </c>
      <c r="G1263" s="12">
        <v>0</v>
      </c>
      <c r="H1263" s="12">
        <v>0</v>
      </c>
      <c r="I1263" s="12">
        <v>0</v>
      </c>
    </row>
    <row r="1264" spans="1:9" x14ac:dyDescent="0.25">
      <c r="A1264" s="119" t="s">
        <v>2331</v>
      </c>
      <c r="B1264" s="128"/>
      <c r="C1264" s="10"/>
      <c r="D1264" s="129" t="s">
        <v>2332</v>
      </c>
      <c r="E1264" s="12">
        <v>0</v>
      </c>
      <c r="F1264" s="12">
        <v>0</v>
      </c>
      <c r="G1264" s="12">
        <v>0</v>
      </c>
      <c r="H1264" s="12">
        <v>0</v>
      </c>
      <c r="I1264" s="12">
        <v>0</v>
      </c>
    </row>
    <row r="1265" spans="1:9" x14ac:dyDescent="0.25">
      <c r="A1265" s="119" t="s">
        <v>2333</v>
      </c>
      <c r="B1265" s="128"/>
      <c r="C1265" s="10"/>
      <c r="D1265" s="129" t="s">
        <v>2334</v>
      </c>
      <c r="E1265" s="12">
        <v>544</v>
      </c>
      <c r="F1265" s="12">
        <v>577</v>
      </c>
      <c r="G1265" s="12">
        <v>721</v>
      </c>
      <c r="H1265" s="12">
        <v>715</v>
      </c>
      <c r="I1265" s="12">
        <v>816</v>
      </c>
    </row>
    <row r="1266" spans="1:9" x14ac:dyDescent="0.25">
      <c r="A1266" s="119" t="s">
        <v>2335</v>
      </c>
      <c r="B1266" s="128"/>
      <c r="C1266" s="10"/>
      <c r="D1266" s="129" t="s">
        <v>2336</v>
      </c>
      <c r="E1266" s="12">
        <v>0</v>
      </c>
      <c r="F1266" s="12">
        <v>0</v>
      </c>
      <c r="G1266" s="12">
        <v>0</v>
      </c>
      <c r="H1266" s="12">
        <v>0</v>
      </c>
      <c r="I1266" s="12">
        <v>0</v>
      </c>
    </row>
    <row r="1267" spans="1:9" x14ac:dyDescent="0.25">
      <c r="A1267" s="119" t="s">
        <v>2337</v>
      </c>
      <c r="B1267" s="128"/>
      <c r="C1267" s="10"/>
      <c r="D1267" s="129" t="s">
        <v>2338</v>
      </c>
      <c r="E1267" s="12">
        <v>614</v>
      </c>
      <c r="F1267" s="12">
        <v>540</v>
      </c>
      <c r="G1267" s="12">
        <v>629</v>
      </c>
      <c r="H1267" s="12">
        <v>936</v>
      </c>
      <c r="I1267" s="12">
        <v>887</v>
      </c>
    </row>
    <row r="1268" spans="1:9" x14ac:dyDescent="0.25">
      <c r="A1268" s="119" t="s">
        <v>2339</v>
      </c>
      <c r="B1268" s="128"/>
      <c r="C1268" s="10"/>
      <c r="D1268" s="129" t="s">
        <v>2340</v>
      </c>
      <c r="E1268" s="12">
        <v>39</v>
      </c>
      <c r="F1268" s="12">
        <v>267</v>
      </c>
      <c r="G1268" s="12">
        <v>344</v>
      </c>
      <c r="H1268" s="12">
        <v>437</v>
      </c>
      <c r="I1268" s="12">
        <v>346</v>
      </c>
    </row>
    <row r="1269" spans="1:9" x14ac:dyDescent="0.25">
      <c r="A1269" s="119" t="s">
        <v>2341</v>
      </c>
      <c r="B1269" s="128"/>
      <c r="C1269" s="10"/>
      <c r="D1269" s="129" t="s">
        <v>2342</v>
      </c>
      <c r="E1269" s="12">
        <v>0</v>
      </c>
      <c r="F1269" s="12">
        <v>0</v>
      </c>
      <c r="G1269" s="12">
        <v>0</v>
      </c>
      <c r="H1269" s="12">
        <v>0</v>
      </c>
      <c r="I1269" s="12">
        <v>0</v>
      </c>
    </row>
    <row r="1270" spans="1:9" x14ac:dyDescent="0.25">
      <c r="A1270" s="119" t="s">
        <v>2343</v>
      </c>
      <c r="B1270" s="128"/>
      <c r="C1270" s="10"/>
      <c r="D1270" s="129" t="s">
        <v>2344</v>
      </c>
      <c r="E1270" s="12">
        <v>0</v>
      </c>
      <c r="F1270" s="12">
        <v>0</v>
      </c>
      <c r="G1270" s="12">
        <v>0</v>
      </c>
      <c r="H1270" s="12">
        <v>0</v>
      </c>
      <c r="I1270" s="12">
        <v>0</v>
      </c>
    </row>
    <row r="1271" spans="1:9" x14ac:dyDescent="0.25">
      <c r="A1271" s="118" t="s">
        <v>2345</v>
      </c>
      <c r="B1271" s="125"/>
      <c r="C1271" s="8" t="s">
        <v>2346</v>
      </c>
      <c r="D1271" s="126"/>
      <c r="E1271" s="9">
        <v>732</v>
      </c>
      <c r="F1271" s="9">
        <v>517</v>
      </c>
      <c r="G1271" s="9">
        <v>583</v>
      </c>
      <c r="H1271" s="9">
        <f>SUM(H1272:H1280)</f>
        <v>692</v>
      </c>
      <c r="I1271" s="9">
        <f>SUM(I1272:I1280)</f>
        <v>769</v>
      </c>
    </row>
    <row r="1272" spans="1:9" x14ac:dyDescent="0.25">
      <c r="A1272" s="119" t="s">
        <v>2347</v>
      </c>
      <c r="B1272" s="128"/>
      <c r="C1272" s="10"/>
      <c r="D1272" s="129" t="s">
        <v>2346</v>
      </c>
      <c r="E1272" s="12">
        <v>555</v>
      </c>
      <c r="F1272" s="12">
        <v>346</v>
      </c>
      <c r="G1272" s="12">
        <v>397</v>
      </c>
      <c r="H1272" s="12">
        <v>480</v>
      </c>
      <c r="I1272" s="12">
        <v>515</v>
      </c>
    </row>
    <row r="1273" spans="1:9" x14ac:dyDescent="0.25">
      <c r="A1273" s="119" t="s">
        <v>2348</v>
      </c>
      <c r="B1273" s="128"/>
      <c r="C1273" s="10"/>
      <c r="D1273" s="129" t="s">
        <v>503</v>
      </c>
      <c r="E1273" s="12">
        <v>102</v>
      </c>
      <c r="F1273" s="12">
        <v>69</v>
      </c>
      <c r="G1273" s="12">
        <v>67</v>
      </c>
      <c r="H1273" s="12">
        <v>85</v>
      </c>
      <c r="I1273" s="12">
        <v>98</v>
      </c>
    </row>
    <row r="1274" spans="1:9" x14ac:dyDescent="0.25">
      <c r="A1274" s="119" t="s">
        <v>2349</v>
      </c>
      <c r="B1274" s="128"/>
      <c r="C1274" s="10"/>
      <c r="D1274" s="129" t="s">
        <v>2350</v>
      </c>
      <c r="E1274" s="12">
        <v>0</v>
      </c>
      <c r="F1274" s="12">
        <v>0</v>
      </c>
      <c r="G1274" s="12">
        <v>0</v>
      </c>
      <c r="H1274" s="12">
        <v>0</v>
      </c>
      <c r="I1274" s="12">
        <v>0</v>
      </c>
    </row>
    <row r="1275" spans="1:9" x14ac:dyDescent="0.25">
      <c r="A1275" s="119" t="s">
        <v>2351</v>
      </c>
      <c r="B1275" s="128"/>
      <c r="C1275" s="10"/>
      <c r="D1275" s="129" t="s">
        <v>2352</v>
      </c>
      <c r="E1275" s="12">
        <v>42</v>
      </c>
      <c r="F1275" s="12">
        <v>45</v>
      </c>
      <c r="G1275" s="12">
        <v>53</v>
      </c>
      <c r="H1275" s="12">
        <v>75</v>
      </c>
      <c r="I1275" s="12">
        <v>97</v>
      </c>
    </row>
    <row r="1276" spans="1:9" x14ac:dyDescent="0.25">
      <c r="A1276" s="119" t="s">
        <v>2353</v>
      </c>
      <c r="B1276" s="128"/>
      <c r="C1276" s="10"/>
      <c r="D1276" s="129" t="s">
        <v>918</v>
      </c>
      <c r="E1276" s="12">
        <v>0</v>
      </c>
      <c r="F1276" s="12">
        <v>0</v>
      </c>
      <c r="G1276" s="12">
        <v>0</v>
      </c>
      <c r="H1276" s="12">
        <v>0</v>
      </c>
      <c r="I1276" s="12">
        <v>0</v>
      </c>
    </row>
    <row r="1277" spans="1:9" x14ac:dyDescent="0.25">
      <c r="A1277" s="119" t="s">
        <v>2354</v>
      </c>
      <c r="B1277" s="128"/>
      <c r="C1277" s="10"/>
      <c r="D1277" s="129" t="s">
        <v>1720</v>
      </c>
      <c r="E1277" s="12">
        <v>33</v>
      </c>
      <c r="F1277" s="12">
        <v>57</v>
      </c>
      <c r="G1277" s="12">
        <v>66</v>
      </c>
      <c r="H1277" s="12">
        <v>52</v>
      </c>
      <c r="I1277" s="12">
        <v>59</v>
      </c>
    </row>
    <row r="1278" spans="1:9" x14ac:dyDescent="0.25">
      <c r="A1278" s="119" t="s">
        <v>2355</v>
      </c>
      <c r="B1278" s="128"/>
      <c r="C1278" s="10"/>
      <c r="D1278" s="129" t="s">
        <v>2356</v>
      </c>
      <c r="E1278" s="12">
        <v>0</v>
      </c>
      <c r="F1278" s="12">
        <v>0</v>
      </c>
      <c r="G1278" s="12">
        <v>0</v>
      </c>
      <c r="H1278" s="12">
        <v>0</v>
      </c>
      <c r="I1278" s="12">
        <v>0</v>
      </c>
    </row>
    <row r="1279" spans="1:9" x14ac:dyDescent="0.25">
      <c r="A1279" s="119" t="s">
        <v>2357</v>
      </c>
      <c r="B1279" s="128"/>
      <c r="C1279" s="10"/>
      <c r="D1279" s="129" t="s">
        <v>2358</v>
      </c>
      <c r="E1279" s="12">
        <v>0</v>
      </c>
      <c r="F1279" s="12">
        <v>0</v>
      </c>
      <c r="G1279" s="12">
        <v>0</v>
      </c>
      <c r="H1279" s="12">
        <v>0</v>
      </c>
      <c r="I1279" s="12">
        <v>0</v>
      </c>
    </row>
    <row r="1280" spans="1:9" x14ac:dyDescent="0.25">
      <c r="A1280" s="119" t="s">
        <v>2359</v>
      </c>
      <c r="B1280" s="128"/>
      <c r="C1280" s="10"/>
      <c r="D1280" s="129" t="s">
        <v>2360</v>
      </c>
      <c r="E1280" s="12">
        <v>0</v>
      </c>
      <c r="F1280" s="12">
        <v>0</v>
      </c>
      <c r="G1280" s="12">
        <v>0</v>
      </c>
      <c r="H1280" s="12">
        <v>0</v>
      </c>
      <c r="I1280" s="12">
        <v>0</v>
      </c>
    </row>
    <row r="1281" spans="1:9" x14ac:dyDescent="0.25">
      <c r="A1281" s="118" t="s">
        <v>2361</v>
      </c>
      <c r="B1281" s="125"/>
      <c r="C1281" s="8" t="s">
        <v>1726</v>
      </c>
      <c r="D1281" s="126"/>
      <c r="E1281" s="9">
        <v>295</v>
      </c>
      <c r="F1281" s="9">
        <v>254</v>
      </c>
      <c r="G1281" s="9">
        <v>263</v>
      </c>
      <c r="H1281" s="9">
        <f>SUM(H1282:H1291)</f>
        <v>389</v>
      </c>
      <c r="I1281" s="9">
        <f>SUM(I1282:I1291)</f>
        <v>333</v>
      </c>
    </row>
    <row r="1282" spans="1:9" x14ac:dyDescent="0.25">
      <c r="A1282" s="119" t="s">
        <v>2362</v>
      </c>
      <c r="B1282" s="128"/>
      <c r="C1282" s="10"/>
      <c r="D1282" s="129" t="s">
        <v>2363</v>
      </c>
      <c r="E1282" s="12">
        <v>205</v>
      </c>
      <c r="F1282" s="12">
        <v>188</v>
      </c>
      <c r="G1282" s="12">
        <v>169</v>
      </c>
      <c r="H1282" s="12">
        <v>318</v>
      </c>
      <c r="I1282" s="12">
        <v>249</v>
      </c>
    </row>
    <row r="1283" spans="1:9" x14ac:dyDescent="0.25">
      <c r="A1283" s="119" t="s">
        <v>2364</v>
      </c>
      <c r="B1283" s="128"/>
      <c r="C1283" s="10"/>
      <c r="D1283" s="129" t="s">
        <v>2365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</row>
    <row r="1284" spans="1:9" x14ac:dyDescent="0.25">
      <c r="A1284" s="119" t="s">
        <v>2366</v>
      </c>
      <c r="B1284" s="128"/>
      <c r="C1284" s="10"/>
      <c r="D1284" s="129" t="s">
        <v>2367</v>
      </c>
      <c r="E1284" s="12">
        <v>0</v>
      </c>
      <c r="F1284" s="12">
        <v>0</v>
      </c>
      <c r="G1284" s="12">
        <v>0</v>
      </c>
      <c r="H1284" s="12">
        <v>0</v>
      </c>
      <c r="I1284" s="12">
        <v>0</v>
      </c>
    </row>
    <row r="1285" spans="1:9" x14ac:dyDescent="0.25">
      <c r="A1285" s="119" t="s">
        <v>2368</v>
      </c>
      <c r="B1285" s="128"/>
      <c r="C1285" s="10"/>
      <c r="D1285" s="129" t="s">
        <v>2369</v>
      </c>
      <c r="E1285" s="12">
        <v>0</v>
      </c>
      <c r="F1285" s="12">
        <v>0</v>
      </c>
      <c r="G1285" s="12">
        <v>0</v>
      </c>
      <c r="H1285" s="12">
        <v>0</v>
      </c>
      <c r="I1285" s="12">
        <v>0</v>
      </c>
    </row>
    <row r="1286" spans="1:9" x14ac:dyDescent="0.25">
      <c r="A1286" s="119" t="s">
        <v>2370</v>
      </c>
      <c r="B1286" s="128"/>
      <c r="C1286" s="10"/>
      <c r="D1286" s="129" t="s">
        <v>2371</v>
      </c>
      <c r="E1286" s="12">
        <v>90</v>
      </c>
      <c r="F1286" s="12">
        <v>66</v>
      </c>
      <c r="G1286" s="12">
        <v>94</v>
      </c>
      <c r="H1286" s="12">
        <v>71</v>
      </c>
      <c r="I1286" s="12">
        <v>84</v>
      </c>
    </row>
    <row r="1287" spans="1:9" x14ac:dyDescent="0.25">
      <c r="A1287" s="119" t="s">
        <v>2372</v>
      </c>
      <c r="B1287" s="128"/>
      <c r="C1287" s="10"/>
      <c r="D1287" s="129" t="s">
        <v>1269</v>
      </c>
      <c r="E1287" s="12">
        <v>0</v>
      </c>
      <c r="F1287" s="12">
        <v>0</v>
      </c>
      <c r="G1287" s="12">
        <v>0</v>
      </c>
      <c r="H1287" s="12">
        <v>0</v>
      </c>
      <c r="I1287" s="12">
        <v>0</v>
      </c>
    </row>
    <row r="1288" spans="1:9" x14ac:dyDescent="0.25">
      <c r="A1288" s="119" t="s">
        <v>2373</v>
      </c>
      <c r="B1288" s="128"/>
      <c r="C1288" s="10"/>
      <c r="D1288" s="129" t="s">
        <v>2374</v>
      </c>
      <c r="E1288" s="12">
        <v>0</v>
      </c>
      <c r="F1288" s="12">
        <v>0</v>
      </c>
      <c r="G1288" s="12">
        <v>0</v>
      </c>
      <c r="H1288" s="12">
        <v>0</v>
      </c>
      <c r="I1288" s="12">
        <v>0</v>
      </c>
    </row>
    <row r="1289" spans="1:9" x14ac:dyDescent="0.25">
      <c r="A1289" s="119" t="s">
        <v>2375</v>
      </c>
      <c r="B1289" s="128"/>
      <c r="C1289" s="10"/>
      <c r="D1289" s="129" t="s">
        <v>2376</v>
      </c>
      <c r="E1289" s="12">
        <v>0</v>
      </c>
      <c r="F1289" s="12">
        <v>0</v>
      </c>
      <c r="G1289" s="12">
        <v>0</v>
      </c>
      <c r="H1289" s="12">
        <v>0</v>
      </c>
      <c r="I1289" s="12">
        <v>0</v>
      </c>
    </row>
    <row r="1290" spans="1:9" x14ac:dyDescent="0.25">
      <c r="A1290" s="119" t="s">
        <v>2377</v>
      </c>
      <c r="B1290" s="128"/>
      <c r="C1290" s="10"/>
      <c r="D1290" s="129" t="s">
        <v>2378</v>
      </c>
      <c r="E1290" s="12">
        <v>0</v>
      </c>
      <c r="F1290" s="12">
        <v>0</v>
      </c>
      <c r="G1290" s="12">
        <v>0</v>
      </c>
      <c r="H1290" s="12">
        <v>0</v>
      </c>
      <c r="I1290" s="12">
        <v>0</v>
      </c>
    </row>
    <row r="1291" spans="1:9" x14ac:dyDescent="0.25">
      <c r="A1291" s="119" t="s">
        <v>2379</v>
      </c>
      <c r="B1291" s="128"/>
      <c r="C1291" s="10"/>
      <c r="D1291" s="129" t="s">
        <v>1726</v>
      </c>
      <c r="E1291" s="12">
        <v>0</v>
      </c>
      <c r="F1291" s="12">
        <v>0</v>
      </c>
      <c r="G1291" s="12">
        <v>0</v>
      </c>
      <c r="H1291" s="12">
        <v>0</v>
      </c>
      <c r="I1291" s="12">
        <v>0</v>
      </c>
    </row>
    <row r="1292" spans="1:9" x14ac:dyDescent="0.25">
      <c r="A1292" s="118" t="s">
        <v>2380</v>
      </c>
      <c r="B1292" s="125"/>
      <c r="C1292" s="8" t="s">
        <v>2381</v>
      </c>
      <c r="D1292" s="126"/>
      <c r="E1292" s="9">
        <v>1103</v>
      </c>
      <c r="F1292" s="9">
        <v>883</v>
      </c>
      <c r="G1292" s="9">
        <v>1178</v>
      </c>
      <c r="H1292" s="9">
        <f>SUM(H1293:H1301)</f>
        <v>1439</v>
      </c>
      <c r="I1292" s="9">
        <f>SUM(I1293:I1301)</f>
        <v>1594</v>
      </c>
    </row>
    <row r="1293" spans="1:9" x14ac:dyDescent="0.25">
      <c r="A1293" s="119" t="s">
        <v>2382</v>
      </c>
      <c r="B1293" s="128"/>
      <c r="C1293" s="10"/>
      <c r="D1293" s="129" t="s">
        <v>2381</v>
      </c>
      <c r="E1293" s="12">
        <v>1103</v>
      </c>
      <c r="F1293" s="12">
        <v>883</v>
      </c>
      <c r="G1293" s="12">
        <v>1178</v>
      </c>
      <c r="H1293" s="12">
        <v>1439</v>
      </c>
      <c r="I1293" s="12">
        <v>1594</v>
      </c>
    </row>
    <row r="1294" spans="1:9" x14ac:dyDescent="0.25">
      <c r="A1294" s="119" t="s">
        <v>2383</v>
      </c>
      <c r="B1294" s="128"/>
      <c r="C1294" s="10"/>
      <c r="D1294" s="129" t="s">
        <v>2384</v>
      </c>
      <c r="E1294" s="12">
        <v>0</v>
      </c>
      <c r="F1294" s="12">
        <v>0</v>
      </c>
      <c r="G1294" s="12">
        <v>0</v>
      </c>
      <c r="H1294" s="12">
        <v>0</v>
      </c>
      <c r="I1294" s="12">
        <v>0</v>
      </c>
    </row>
    <row r="1295" spans="1:9" x14ac:dyDescent="0.25">
      <c r="A1295" s="119" t="s">
        <v>2385</v>
      </c>
      <c r="B1295" s="128"/>
      <c r="C1295" s="10"/>
      <c r="D1295" s="129" t="s">
        <v>2386</v>
      </c>
      <c r="E1295" s="12">
        <v>0</v>
      </c>
      <c r="F1295" s="12">
        <v>0</v>
      </c>
      <c r="G1295" s="12">
        <v>0</v>
      </c>
      <c r="H1295" s="12">
        <v>0</v>
      </c>
      <c r="I1295" s="12">
        <v>0</v>
      </c>
    </row>
    <row r="1296" spans="1:9" x14ac:dyDescent="0.25">
      <c r="A1296" s="119" t="s">
        <v>2387</v>
      </c>
      <c r="B1296" s="128"/>
      <c r="C1296" s="10"/>
      <c r="D1296" s="129" t="s">
        <v>2388</v>
      </c>
      <c r="E1296" s="12">
        <v>0</v>
      </c>
      <c r="F1296" s="12">
        <v>0</v>
      </c>
      <c r="G1296" s="12">
        <v>0</v>
      </c>
      <c r="H1296" s="12">
        <v>0</v>
      </c>
      <c r="I1296" s="12">
        <v>0</v>
      </c>
    </row>
    <row r="1297" spans="1:9" x14ac:dyDescent="0.25">
      <c r="A1297" s="119" t="s">
        <v>2389</v>
      </c>
      <c r="B1297" s="128"/>
      <c r="C1297" s="10"/>
      <c r="D1297" s="129" t="s">
        <v>2390</v>
      </c>
      <c r="E1297" s="12">
        <v>0</v>
      </c>
      <c r="F1297" s="12">
        <v>0</v>
      </c>
      <c r="G1297" s="12">
        <v>0</v>
      </c>
      <c r="H1297" s="12">
        <v>0</v>
      </c>
      <c r="I1297" s="12">
        <v>0</v>
      </c>
    </row>
    <row r="1298" spans="1:9" x14ac:dyDescent="0.25">
      <c r="A1298" s="119" t="s">
        <v>2391</v>
      </c>
      <c r="B1298" s="128"/>
      <c r="C1298" s="10"/>
      <c r="D1298" s="129" t="s">
        <v>2392</v>
      </c>
      <c r="E1298" s="12">
        <v>0</v>
      </c>
      <c r="F1298" s="12">
        <v>0</v>
      </c>
      <c r="G1298" s="12">
        <v>0</v>
      </c>
      <c r="H1298" s="12">
        <v>0</v>
      </c>
      <c r="I1298" s="12">
        <v>0</v>
      </c>
    </row>
    <row r="1299" spans="1:9" x14ac:dyDescent="0.25">
      <c r="A1299" s="119" t="s">
        <v>2393</v>
      </c>
      <c r="B1299" s="128"/>
      <c r="C1299" s="10"/>
      <c r="D1299" s="129" t="s">
        <v>2394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</row>
    <row r="1300" spans="1:9" x14ac:dyDescent="0.25">
      <c r="A1300" s="119" t="s">
        <v>2395</v>
      </c>
      <c r="B1300" s="128"/>
      <c r="C1300" s="10"/>
      <c r="D1300" s="129" t="s">
        <v>2396</v>
      </c>
      <c r="E1300" s="12">
        <v>0</v>
      </c>
      <c r="F1300" s="12">
        <v>0</v>
      </c>
      <c r="G1300" s="12">
        <v>0</v>
      </c>
      <c r="H1300" s="12">
        <v>0</v>
      </c>
      <c r="I1300" s="12">
        <v>0</v>
      </c>
    </row>
    <row r="1301" spans="1:9" x14ac:dyDescent="0.25">
      <c r="A1301" s="119" t="s">
        <v>2397</v>
      </c>
      <c r="B1301" s="128"/>
      <c r="C1301" s="10"/>
      <c r="D1301" s="129" t="s">
        <v>2398</v>
      </c>
      <c r="E1301" s="12">
        <v>0</v>
      </c>
      <c r="F1301" s="12">
        <v>0</v>
      </c>
      <c r="G1301" s="12">
        <v>0</v>
      </c>
      <c r="H1301" s="12">
        <v>0</v>
      </c>
      <c r="I1301" s="12">
        <v>0</v>
      </c>
    </row>
    <row r="1302" spans="1:9" x14ac:dyDescent="0.25">
      <c r="A1302" s="117" t="s">
        <v>2399</v>
      </c>
      <c r="B1302" s="145" t="s">
        <v>201</v>
      </c>
      <c r="C1302" s="13"/>
      <c r="D1302" s="131"/>
      <c r="E1302" s="5">
        <v>25280</v>
      </c>
      <c r="F1302" s="5">
        <v>18581</v>
      </c>
      <c r="G1302" s="5">
        <v>21854</v>
      </c>
      <c r="H1302" s="5">
        <f>H1303+H1316+H1325+H1332+H1336+H1341+H1352+H1358+H1372+H1381+H1390+H1395</f>
        <v>28080</v>
      </c>
      <c r="I1302" s="5">
        <f>I1303+I1316+I1325+I1332+I1336+I1341+I1352+I1358+I1372+I1381+I1390+I1395</f>
        <v>34645</v>
      </c>
    </row>
    <row r="1303" spans="1:9" x14ac:dyDescent="0.25">
      <c r="A1303" s="118" t="s">
        <v>2400</v>
      </c>
      <c r="B1303" s="125"/>
      <c r="C1303" s="8" t="s">
        <v>2401</v>
      </c>
      <c r="D1303" s="126"/>
      <c r="E1303" s="9">
        <v>18678</v>
      </c>
      <c r="F1303" s="9">
        <v>12689</v>
      </c>
      <c r="G1303" s="9">
        <v>14718</v>
      </c>
      <c r="H1303" s="9">
        <f>SUM(H1304:H1315)</f>
        <v>18769</v>
      </c>
      <c r="I1303" s="9">
        <f>SUM(I1304:I1315)</f>
        <v>24587</v>
      </c>
    </row>
    <row r="1304" spans="1:9" x14ac:dyDescent="0.25">
      <c r="A1304" s="119" t="s">
        <v>2402</v>
      </c>
      <c r="B1304" s="128"/>
      <c r="C1304" s="10"/>
      <c r="D1304" s="129" t="s">
        <v>2401</v>
      </c>
      <c r="E1304" s="12">
        <v>9416</v>
      </c>
      <c r="F1304" s="12">
        <v>5134</v>
      </c>
      <c r="G1304" s="12">
        <v>6775</v>
      </c>
      <c r="H1304" s="12">
        <v>10189</v>
      </c>
      <c r="I1304" s="12">
        <v>14324</v>
      </c>
    </row>
    <row r="1305" spans="1:9" x14ac:dyDescent="0.25">
      <c r="A1305" s="119" t="s">
        <v>2403</v>
      </c>
      <c r="B1305" s="128"/>
      <c r="C1305" s="10"/>
      <c r="D1305" s="129" t="s">
        <v>681</v>
      </c>
      <c r="E1305" s="12">
        <v>2348</v>
      </c>
      <c r="F1305" s="12">
        <v>1953</v>
      </c>
      <c r="G1305" s="12">
        <v>2097</v>
      </c>
      <c r="H1305" s="12">
        <v>2738</v>
      </c>
      <c r="I1305" s="12">
        <v>2422</v>
      </c>
    </row>
    <row r="1306" spans="1:9" x14ac:dyDescent="0.25">
      <c r="A1306" s="119" t="s">
        <v>2404</v>
      </c>
      <c r="B1306" s="128"/>
      <c r="C1306" s="10"/>
      <c r="D1306" s="129" t="s">
        <v>2405</v>
      </c>
      <c r="E1306" s="12">
        <v>793</v>
      </c>
      <c r="F1306" s="12">
        <v>1608</v>
      </c>
      <c r="G1306" s="12">
        <v>522</v>
      </c>
      <c r="H1306" s="12">
        <v>1109</v>
      </c>
      <c r="I1306" s="12">
        <v>839</v>
      </c>
    </row>
    <row r="1307" spans="1:9" x14ac:dyDescent="0.25">
      <c r="A1307" s="119" t="s">
        <v>2406</v>
      </c>
      <c r="B1307" s="128"/>
      <c r="C1307" s="10"/>
      <c r="D1307" s="129" t="s">
        <v>2407</v>
      </c>
      <c r="E1307" s="12">
        <v>1126</v>
      </c>
      <c r="F1307" s="12">
        <v>728</v>
      </c>
      <c r="G1307" s="12">
        <v>909</v>
      </c>
      <c r="H1307" s="12">
        <v>992</v>
      </c>
      <c r="I1307" s="12">
        <v>1241</v>
      </c>
    </row>
    <row r="1308" spans="1:9" x14ac:dyDescent="0.25">
      <c r="A1308" s="119" t="s">
        <v>2408</v>
      </c>
      <c r="B1308" s="128"/>
      <c r="C1308" s="10"/>
      <c r="D1308" s="129" t="s">
        <v>1432</v>
      </c>
      <c r="E1308" s="12">
        <v>2681</v>
      </c>
      <c r="F1308" s="12">
        <v>1543</v>
      </c>
      <c r="G1308" s="12">
        <v>2310</v>
      </c>
      <c r="H1308" s="12">
        <v>1891</v>
      </c>
      <c r="I1308" s="12">
        <v>2791</v>
      </c>
    </row>
    <row r="1309" spans="1:9" x14ac:dyDescent="0.25">
      <c r="A1309" s="119" t="s">
        <v>2409</v>
      </c>
      <c r="B1309" s="128"/>
      <c r="C1309" s="10"/>
      <c r="D1309" s="129" t="s">
        <v>2410</v>
      </c>
      <c r="E1309" s="12">
        <v>492</v>
      </c>
      <c r="F1309" s="12">
        <v>476</v>
      </c>
      <c r="G1309" s="12">
        <v>664</v>
      </c>
      <c r="H1309" s="12">
        <v>832</v>
      </c>
      <c r="I1309" s="12">
        <v>630</v>
      </c>
    </row>
    <row r="1310" spans="1:9" x14ac:dyDescent="0.25">
      <c r="A1310" s="119" t="s">
        <v>2411</v>
      </c>
      <c r="B1310" s="128"/>
      <c r="C1310" s="10"/>
      <c r="D1310" s="129" t="s">
        <v>2412</v>
      </c>
      <c r="E1310" s="12">
        <v>489</v>
      </c>
      <c r="F1310" s="12">
        <v>599</v>
      </c>
      <c r="G1310" s="12">
        <v>646</v>
      </c>
      <c r="H1310" s="12">
        <v>396</v>
      </c>
      <c r="I1310" s="12">
        <v>669</v>
      </c>
    </row>
    <row r="1311" spans="1:9" x14ac:dyDescent="0.25">
      <c r="A1311" s="119" t="s">
        <v>2413</v>
      </c>
      <c r="B1311" s="128"/>
      <c r="C1311" s="10"/>
      <c r="D1311" s="129" t="s">
        <v>2414</v>
      </c>
      <c r="E1311" s="12">
        <v>50</v>
      </c>
      <c r="F1311" s="12">
        <v>45</v>
      </c>
      <c r="G1311" s="12">
        <v>47</v>
      </c>
      <c r="H1311" s="12">
        <v>85</v>
      </c>
      <c r="I1311" s="12">
        <v>62</v>
      </c>
    </row>
    <row r="1312" spans="1:9" x14ac:dyDescent="0.25">
      <c r="A1312" s="119" t="s">
        <v>2415</v>
      </c>
      <c r="B1312" s="128"/>
      <c r="C1312" s="10"/>
      <c r="D1312" s="129" t="s">
        <v>2416</v>
      </c>
      <c r="E1312" s="12">
        <v>394</v>
      </c>
      <c r="F1312" s="12">
        <v>188</v>
      </c>
      <c r="G1312" s="12">
        <v>208</v>
      </c>
      <c r="H1312" s="12">
        <v>491</v>
      </c>
      <c r="I1312" s="12">
        <v>618</v>
      </c>
    </row>
    <row r="1313" spans="1:9" x14ac:dyDescent="0.25">
      <c r="A1313" s="119" t="s">
        <v>2417</v>
      </c>
      <c r="B1313" s="128"/>
      <c r="C1313" s="10"/>
      <c r="D1313" s="129" t="s">
        <v>2418</v>
      </c>
      <c r="E1313" s="12">
        <v>0</v>
      </c>
      <c r="F1313" s="12">
        <v>0</v>
      </c>
      <c r="G1313" s="12">
        <v>13</v>
      </c>
      <c r="H1313" s="12">
        <v>46</v>
      </c>
      <c r="I1313" s="12">
        <v>60</v>
      </c>
    </row>
    <row r="1314" spans="1:9" x14ac:dyDescent="0.25">
      <c r="A1314" s="119" t="s">
        <v>2419</v>
      </c>
      <c r="B1314" s="128"/>
      <c r="C1314" s="10"/>
      <c r="D1314" s="129" t="s">
        <v>2420</v>
      </c>
      <c r="E1314" s="12">
        <v>889</v>
      </c>
      <c r="F1314" s="12">
        <v>415</v>
      </c>
      <c r="G1314" s="12">
        <v>527</v>
      </c>
      <c r="H1314" s="12">
        <v>0</v>
      </c>
      <c r="I1314" s="12">
        <v>931</v>
      </c>
    </row>
    <row r="1315" spans="1:9" x14ac:dyDescent="0.25">
      <c r="A1315" s="119" t="s">
        <v>3971</v>
      </c>
      <c r="B1315" s="128"/>
      <c r="C1315" s="10"/>
      <c r="D1315" s="129" t="s">
        <v>3972</v>
      </c>
      <c r="E1315" s="12">
        <v>0</v>
      </c>
      <c r="F1315" s="12">
        <v>0</v>
      </c>
      <c r="G1315" s="12">
        <v>0</v>
      </c>
      <c r="H1315" s="12">
        <v>0</v>
      </c>
      <c r="I1315" s="12">
        <v>0</v>
      </c>
    </row>
    <row r="1316" spans="1:9" x14ac:dyDescent="0.25">
      <c r="A1316" s="118" t="s">
        <v>2421</v>
      </c>
      <c r="B1316" s="125"/>
      <c r="C1316" s="8" t="s">
        <v>2422</v>
      </c>
      <c r="D1316" s="126"/>
      <c r="E1316" s="9">
        <v>1653</v>
      </c>
      <c r="F1316" s="9">
        <v>1153</v>
      </c>
      <c r="G1316" s="9">
        <v>1402</v>
      </c>
      <c r="H1316" s="9">
        <f>SUM(H1317:H1324)</f>
        <v>1914</v>
      </c>
      <c r="I1316" s="9">
        <f>SUM(I1317:I1324)</f>
        <v>2169</v>
      </c>
    </row>
    <row r="1317" spans="1:9" x14ac:dyDescent="0.25">
      <c r="A1317" s="119" t="s">
        <v>2423</v>
      </c>
      <c r="B1317" s="128"/>
      <c r="C1317" s="10"/>
      <c r="D1317" s="129" t="s">
        <v>2422</v>
      </c>
      <c r="E1317" s="12">
        <v>57</v>
      </c>
      <c r="F1317" s="12">
        <v>193</v>
      </c>
      <c r="G1317" s="12">
        <v>69</v>
      </c>
      <c r="H1317" s="12">
        <v>90</v>
      </c>
      <c r="I1317" s="12">
        <v>114</v>
      </c>
    </row>
    <row r="1318" spans="1:9" x14ac:dyDescent="0.25">
      <c r="A1318" s="119" t="s">
        <v>2424</v>
      </c>
      <c r="B1318" s="128"/>
      <c r="C1318" s="10"/>
      <c r="D1318" s="129" t="s">
        <v>2425</v>
      </c>
      <c r="E1318" s="12">
        <v>254</v>
      </c>
      <c r="F1318" s="12">
        <v>148</v>
      </c>
      <c r="G1318" s="12">
        <v>159</v>
      </c>
      <c r="H1318" s="12">
        <v>219</v>
      </c>
      <c r="I1318" s="12">
        <v>296</v>
      </c>
    </row>
    <row r="1319" spans="1:9" x14ac:dyDescent="0.25">
      <c r="A1319" s="119" t="s">
        <v>2426</v>
      </c>
      <c r="B1319" s="128"/>
      <c r="C1319" s="10"/>
      <c r="D1319" s="129" t="s">
        <v>2427</v>
      </c>
      <c r="E1319" s="12">
        <v>156</v>
      </c>
      <c r="F1319" s="12">
        <v>101</v>
      </c>
      <c r="G1319" s="12">
        <v>91</v>
      </c>
      <c r="H1319" s="12">
        <v>132</v>
      </c>
      <c r="I1319" s="12">
        <v>129</v>
      </c>
    </row>
    <row r="1320" spans="1:9" x14ac:dyDescent="0.25">
      <c r="A1320" s="119" t="s">
        <v>2428</v>
      </c>
      <c r="B1320" s="128"/>
      <c r="C1320" s="10"/>
      <c r="D1320" s="129" t="s">
        <v>2429</v>
      </c>
      <c r="E1320" s="12">
        <v>13</v>
      </c>
      <c r="F1320" s="12">
        <v>46</v>
      </c>
      <c r="G1320" s="12">
        <v>35</v>
      </c>
      <c r="H1320" s="12">
        <v>34</v>
      </c>
      <c r="I1320" s="12">
        <v>44</v>
      </c>
    </row>
    <row r="1321" spans="1:9" x14ac:dyDescent="0.25">
      <c r="A1321" s="119" t="s">
        <v>2430</v>
      </c>
      <c r="B1321" s="128"/>
      <c r="C1321" s="10"/>
      <c r="D1321" s="129" t="s">
        <v>2431</v>
      </c>
      <c r="E1321" s="12">
        <v>365</v>
      </c>
      <c r="F1321" s="12">
        <v>259</v>
      </c>
      <c r="G1321" s="12">
        <v>330</v>
      </c>
      <c r="H1321" s="12">
        <v>464</v>
      </c>
      <c r="I1321" s="12">
        <v>630</v>
      </c>
    </row>
    <row r="1322" spans="1:9" x14ac:dyDescent="0.25">
      <c r="A1322" s="119" t="s">
        <v>2432</v>
      </c>
      <c r="B1322" s="128"/>
      <c r="C1322" s="10"/>
      <c r="D1322" s="129" t="s">
        <v>2433</v>
      </c>
      <c r="E1322" s="12">
        <v>132</v>
      </c>
      <c r="F1322" s="12">
        <v>61</v>
      </c>
      <c r="G1322" s="12">
        <v>58</v>
      </c>
      <c r="H1322" s="12">
        <v>152</v>
      </c>
      <c r="I1322" s="12">
        <v>122</v>
      </c>
    </row>
    <row r="1323" spans="1:9" x14ac:dyDescent="0.25">
      <c r="A1323" s="119" t="s">
        <v>2434</v>
      </c>
      <c r="B1323" s="128"/>
      <c r="C1323" s="10"/>
      <c r="D1323" s="129" t="s">
        <v>2435</v>
      </c>
      <c r="E1323" s="12">
        <v>310</v>
      </c>
      <c r="F1323" s="12">
        <v>93</v>
      </c>
      <c r="G1323" s="12">
        <v>220</v>
      </c>
      <c r="H1323" s="12">
        <v>337</v>
      </c>
      <c r="I1323" s="12">
        <v>429</v>
      </c>
    </row>
    <row r="1324" spans="1:9" x14ac:dyDescent="0.25">
      <c r="A1324" s="119" t="s">
        <v>2436</v>
      </c>
      <c r="B1324" s="128"/>
      <c r="C1324" s="10"/>
      <c r="D1324" s="129" t="s">
        <v>2437</v>
      </c>
      <c r="E1324" s="12">
        <v>366</v>
      </c>
      <c r="F1324" s="12">
        <v>252</v>
      </c>
      <c r="G1324" s="12">
        <v>440</v>
      </c>
      <c r="H1324" s="12">
        <v>486</v>
      </c>
      <c r="I1324" s="12">
        <v>405</v>
      </c>
    </row>
    <row r="1325" spans="1:9" x14ac:dyDescent="0.25">
      <c r="A1325" s="118" t="s">
        <v>2438</v>
      </c>
      <c r="B1325" s="125"/>
      <c r="C1325" s="8" t="s">
        <v>1392</v>
      </c>
      <c r="D1325" s="126"/>
      <c r="E1325" s="9">
        <v>0</v>
      </c>
      <c r="F1325" s="9">
        <v>17</v>
      </c>
      <c r="G1325" s="9">
        <v>14</v>
      </c>
      <c r="H1325" s="9">
        <f>SUM(H1326:H1331)</f>
        <v>10</v>
      </c>
      <c r="I1325" s="9">
        <f>SUM(I1326:I1331)</f>
        <v>55</v>
      </c>
    </row>
    <row r="1326" spans="1:9" x14ac:dyDescent="0.25">
      <c r="A1326" s="119" t="s">
        <v>2439</v>
      </c>
      <c r="B1326" s="128"/>
      <c r="C1326" s="10"/>
      <c r="D1326" s="129" t="s">
        <v>1392</v>
      </c>
      <c r="E1326" s="12">
        <v>0</v>
      </c>
      <c r="F1326" s="12">
        <v>17</v>
      </c>
      <c r="G1326" s="12">
        <v>0</v>
      </c>
      <c r="H1326" s="12">
        <v>2</v>
      </c>
      <c r="I1326" s="12">
        <v>39</v>
      </c>
    </row>
    <row r="1327" spans="1:9" x14ac:dyDescent="0.25">
      <c r="A1327" s="119" t="s">
        <v>2440</v>
      </c>
      <c r="B1327" s="128"/>
      <c r="C1327" s="10"/>
      <c r="D1327" s="129" t="s">
        <v>1331</v>
      </c>
      <c r="E1327" s="12">
        <v>0</v>
      </c>
      <c r="F1327" s="12">
        <v>0</v>
      </c>
      <c r="G1327" s="12">
        <v>14</v>
      </c>
      <c r="H1327" s="12">
        <v>7</v>
      </c>
      <c r="I1327" s="12">
        <v>11</v>
      </c>
    </row>
    <row r="1328" spans="1:9" x14ac:dyDescent="0.25">
      <c r="A1328" s="119" t="s">
        <v>2441</v>
      </c>
      <c r="B1328" s="128"/>
      <c r="C1328" s="10"/>
      <c r="D1328" s="129" t="s">
        <v>2442</v>
      </c>
      <c r="E1328" s="12">
        <v>0</v>
      </c>
      <c r="F1328" s="12">
        <v>0</v>
      </c>
      <c r="G1328" s="12">
        <v>0</v>
      </c>
      <c r="H1328" s="12">
        <v>0</v>
      </c>
      <c r="I1328" s="12">
        <v>0</v>
      </c>
    </row>
    <row r="1329" spans="1:9" x14ac:dyDescent="0.25">
      <c r="A1329" s="119" t="s">
        <v>2443</v>
      </c>
      <c r="B1329" s="128"/>
      <c r="C1329" s="10"/>
      <c r="D1329" s="129" t="s">
        <v>2444</v>
      </c>
      <c r="E1329" s="12">
        <v>0</v>
      </c>
      <c r="F1329" s="12">
        <v>0</v>
      </c>
      <c r="G1329" s="12">
        <v>0</v>
      </c>
      <c r="H1329" s="12">
        <v>0</v>
      </c>
      <c r="I1329" s="12">
        <v>0</v>
      </c>
    </row>
    <row r="1330" spans="1:9" x14ac:dyDescent="0.25">
      <c r="A1330" s="119" t="s">
        <v>2445</v>
      </c>
      <c r="B1330" s="128"/>
      <c r="C1330" s="10"/>
      <c r="D1330" s="129" t="s">
        <v>2446</v>
      </c>
      <c r="E1330" s="12">
        <v>0</v>
      </c>
      <c r="F1330" s="12">
        <v>0</v>
      </c>
      <c r="G1330" s="12">
        <v>0</v>
      </c>
      <c r="H1330" s="12">
        <v>1</v>
      </c>
      <c r="I1330" s="12">
        <v>5</v>
      </c>
    </row>
    <row r="1331" spans="1:9" x14ac:dyDescent="0.25">
      <c r="A1331" s="119" t="s">
        <v>2447</v>
      </c>
      <c r="B1331" s="128"/>
      <c r="C1331" s="10"/>
      <c r="D1331" s="129" t="s">
        <v>2448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</row>
    <row r="1332" spans="1:9" x14ac:dyDescent="0.25">
      <c r="A1332" s="118" t="s">
        <v>2449</v>
      </c>
      <c r="B1332" s="125"/>
      <c r="C1332" s="8" t="s">
        <v>2450</v>
      </c>
      <c r="D1332" s="126"/>
      <c r="E1332" s="9">
        <v>1422</v>
      </c>
      <c r="F1332" s="9">
        <v>1079</v>
      </c>
      <c r="G1332" s="9">
        <v>1238</v>
      </c>
      <c r="H1332" s="9">
        <f>SUM(H1333:H1335)</f>
        <v>1580</v>
      </c>
      <c r="I1332" s="9">
        <f>SUM(I1333:I1335)</f>
        <v>1614</v>
      </c>
    </row>
    <row r="1333" spans="1:9" x14ac:dyDescent="0.25">
      <c r="A1333" s="119" t="s">
        <v>2451</v>
      </c>
      <c r="B1333" s="128"/>
      <c r="C1333" s="10"/>
      <c r="D1333" s="129" t="s">
        <v>2450</v>
      </c>
      <c r="E1333" s="12">
        <v>952</v>
      </c>
      <c r="F1333" s="12">
        <v>730</v>
      </c>
      <c r="G1333" s="12">
        <v>823</v>
      </c>
      <c r="H1333" s="12">
        <v>944</v>
      </c>
      <c r="I1333" s="12">
        <v>945</v>
      </c>
    </row>
    <row r="1334" spans="1:9" x14ac:dyDescent="0.25">
      <c r="A1334" s="119" t="s">
        <v>2452</v>
      </c>
      <c r="B1334" s="128"/>
      <c r="C1334" s="10"/>
      <c r="D1334" s="129" t="s">
        <v>2453</v>
      </c>
      <c r="E1334" s="12">
        <v>283</v>
      </c>
      <c r="F1334" s="12">
        <v>281</v>
      </c>
      <c r="G1334" s="12">
        <v>271</v>
      </c>
      <c r="H1334" s="12">
        <v>419</v>
      </c>
      <c r="I1334" s="12">
        <v>445</v>
      </c>
    </row>
    <row r="1335" spans="1:9" x14ac:dyDescent="0.25">
      <c r="A1335" s="119" t="s">
        <v>2454</v>
      </c>
      <c r="B1335" s="128"/>
      <c r="C1335" s="10"/>
      <c r="D1335" s="129" t="s">
        <v>2085</v>
      </c>
      <c r="E1335" s="12">
        <v>187</v>
      </c>
      <c r="F1335" s="12">
        <v>68</v>
      </c>
      <c r="G1335" s="12">
        <v>144</v>
      </c>
      <c r="H1335" s="12">
        <v>217</v>
      </c>
      <c r="I1335" s="12">
        <v>224</v>
      </c>
    </row>
    <row r="1336" spans="1:9" x14ac:dyDescent="0.25">
      <c r="A1336" s="118" t="s">
        <v>2455</v>
      </c>
      <c r="B1336" s="125"/>
      <c r="C1336" s="8" t="s">
        <v>2275</v>
      </c>
      <c r="D1336" s="126"/>
      <c r="E1336" s="9">
        <v>51</v>
      </c>
      <c r="F1336" s="9">
        <v>54</v>
      </c>
      <c r="G1336" s="9">
        <v>68</v>
      </c>
      <c r="H1336" s="9">
        <f>SUM(H1337:H1340)</f>
        <v>85</v>
      </c>
      <c r="I1336" s="9">
        <f>SUM(I1337:I1340)</f>
        <v>112</v>
      </c>
    </row>
    <row r="1337" spans="1:9" x14ac:dyDescent="0.25">
      <c r="A1337" s="119" t="s">
        <v>2456</v>
      </c>
      <c r="B1337" s="128"/>
      <c r="C1337" s="10"/>
      <c r="D1337" s="129" t="s">
        <v>2275</v>
      </c>
      <c r="E1337" s="12">
        <v>51</v>
      </c>
      <c r="F1337" s="12">
        <v>51</v>
      </c>
      <c r="G1337" s="12">
        <v>56</v>
      </c>
      <c r="H1337" s="12">
        <v>67</v>
      </c>
      <c r="I1337" s="12">
        <v>71</v>
      </c>
    </row>
    <row r="1338" spans="1:9" x14ac:dyDescent="0.25">
      <c r="A1338" s="119" t="s">
        <v>2457</v>
      </c>
      <c r="B1338" s="128"/>
      <c r="C1338" s="10"/>
      <c r="D1338" s="129" t="s">
        <v>2458</v>
      </c>
      <c r="E1338" s="12">
        <v>0</v>
      </c>
      <c r="F1338" s="12">
        <v>0</v>
      </c>
      <c r="G1338" s="12">
        <v>0</v>
      </c>
      <c r="H1338" s="12">
        <v>0</v>
      </c>
      <c r="I1338" s="12">
        <v>0</v>
      </c>
    </row>
    <row r="1339" spans="1:9" x14ac:dyDescent="0.25">
      <c r="A1339" s="119" t="s">
        <v>2459</v>
      </c>
      <c r="B1339" s="128"/>
      <c r="C1339" s="10"/>
      <c r="D1339" s="129" t="s">
        <v>2460</v>
      </c>
      <c r="E1339" s="12">
        <v>0</v>
      </c>
      <c r="F1339" s="12">
        <v>3</v>
      </c>
      <c r="G1339" s="12">
        <v>12</v>
      </c>
      <c r="H1339" s="12">
        <v>18</v>
      </c>
      <c r="I1339" s="12">
        <v>41</v>
      </c>
    </row>
    <row r="1340" spans="1:9" x14ac:dyDescent="0.25">
      <c r="A1340" s="119" t="s">
        <v>2461</v>
      </c>
      <c r="B1340" s="128"/>
      <c r="C1340" s="10"/>
      <c r="D1340" s="129" t="s">
        <v>2462</v>
      </c>
      <c r="E1340" s="12">
        <v>0</v>
      </c>
      <c r="F1340" s="12">
        <v>0</v>
      </c>
      <c r="G1340" s="12">
        <v>0</v>
      </c>
      <c r="H1340" s="12">
        <v>0</v>
      </c>
      <c r="I1340" s="12">
        <v>0</v>
      </c>
    </row>
    <row r="1341" spans="1:9" x14ac:dyDescent="0.25">
      <c r="A1341" s="118" t="s">
        <v>2463</v>
      </c>
      <c r="B1341" s="125"/>
      <c r="C1341" s="8" t="s">
        <v>2464</v>
      </c>
      <c r="D1341" s="126"/>
      <c r="E1341" s="9">
        <v>293</v>
      </c>
      <c r="F1341" s="9">
        <v>449</v>
      </c>
      <c r="G1341" s="9">
        <v>322</v>
      </c>
      <c r="H1341" s="9">
        <f>SUM(H1342:H1351)</f>
        <v>400</v>
      </c>
      <c r="I1341" s="9">
        <f>SUM(I1342:I1351)</f>
        <v>594</v>
      </c>
    </row>
    <row r="1342" spans="1:9" x14ac:dyDescent="0.25">
      <c r="A1342" s="119" t="s">
        <v>2465</v>
      </c>
      <c r="B1342" s="128"/>
      <c r="C1342" s="10"/>
      <c r="D1342" s="129" t="s">
        <v>2464</v>
      </c>
      <c r="E1342" s="12">
        <v>249</v>
      </c>
      <c r="F1342" s="12">
        <v>380</v>
      </c>
      <c r="G1342" s="12">
        <v>183</v>
      </c>
      <c r="H1342" s="12">
        <v>221</v>
      </c>
      <c r="I1342" s="12">
        <v>382</v>
      </c>
    </row>
    <row r="1343" spans="1:9" x14ac:dyDescent="0.25">
      <c r="A1343" s="119" t="s">
        <v>2466</v>
      </c>
      <c r="B1343" s="128"/>
      <c r="C1343" s="10"/>
      <c r="D1343" s="129" t="s">
        <v>2467</v>
      </c>
      <c r="E1343" s="12">
        <v>22</v>
      </c>
      <c r="F1343" s="12">
        <v>33</v>
      </c>
      <c r="G1343" s="12">
        <v>27</v>
      </c>
      <c r="H1343" s="12">
        <v>29</v>
      </c>
      <c r="I1343" s="12">
        <v>46</v>
      </c>
    </row>
    <row r="1344" spans="1:9" x14ac:dyDescent="0.25">
      <c r="A1344" s="119" t="s">
        <v>2468</v>
      </c>
      <c r="B1344" s="128"/>
      <c r="C1344" s="10"/>
      <c r="D1344" s="129" t="s">
        <v>2469</v>
      </c>
      <c r="E1344" s="12">
        <v>1</v>
      </c>
      <c r="F1344" s="12">
        <v>2</v>
      </c>
      <c r="G1344" s="12">
        <v>21</v>
      </c>
      <c r="H1344" s="12">
        <v>25</v>
      </c>
      <c r="I1344" s="12">
        <v>23</v>
      </c>
    </row>
    <row r="1345" spans="1:9" x14ac:dyDescent="0.25">
      <c r="A1345" s="119" t="s">
        <v>2470</v>
      </c>
      <c r="B1345" s="128"/>
      <c r="C1345" s="10"/>
      <c r="D1345" s="129" t="s">
        <v>2471</v>
      </c>
      <c r="E1345" s="12">
        <v>0</v>
      </c>
      <c r="F1345" s="12">
        <v>1</v>
      </c>
      <c r="G1345" s="12">
        <v>10</v>
      </c>
      <c r="H1345" s="12">
        <v>4</v>
      </c>
      <c r="I1345" s="12">
        <v>27</v>
      </c>
    </row>
    <row r="1346" spans="1:9" x14ac:dyDescent="0.25">
      <c r="A1346" s="119" t="s">
        <v>2472</v>
      </c>
      <c r="B1346" s="128"/>
      <c r="C1346" s="10"/>
      <c r="D1346" s="129" t="s">
        <v>2473</v>
      </c>
      <c r="E1346" s="12">
        <v>0</v>
      </c>
      <c r="F1346" s="12">
        <v>0</v>
      </c>
      <c r="G1346" s="12">
        <v>0</v>
      </c>
      <c r="H1346" s="12">
        <v>0</v>
      </c>
      <c r="I1346" s="12">
        <v>0</v>
      </c>
    </row>
    <row r="1347" spans="1:9" x14ac:dyDescent="0.25">
      <c r="A1347" s="119" t="s">
        <v>2474</v>
      </c>
      <c r="B1347" s="128"/>
      <c r="C1347" s="10"/>
      <c r="D1347" s="129" t="s">
        <v>2475</v>
      </c>
      <c r="E1347" s="12">
        <v>19</v>
      </c>
      <c r="F1347" s="12">
        <v>11</v>
      </c>
      <c r="G1347" s="12">
        <v>11</v>
      </c>
      <c r="H1347" s="12">
        <v>10</v>
      </c>
      <c r="I1347" s="12">
        <v>12</v>
      </c>
    </row>
    <row r="1348" spans="1:9" x14ac:dyDescent="0.25">
      <c r="A1348" s="119" t="s">
        <v>2476</v>
      </c>
      <c r="B1348" s="128"/>
      <c r="C1348" s="10"/>
      <c r="D1348" s="129" t="s">
        <v>2477</v>
      </c>
      <c r="E1348" s="12">
        <v>0</v>
      </c>
      <c r="F1348" s="12">
        <v>0</v>
      </c>
      <c r="G1348" s="12">
        <v>0</v>
      </c>
      <c r="H1348" s="12">
        <v>0</v>
      </c>
      <c r="I1348" s="12">
        <v>0</v>
      </c>
    </row>
    <row r="1349" spans="1:9" x14ac:dyDescent="0.25">
      <c r="A1349" s="119" t="s">
        <v>2478</v>
      </c>
      <c r="B1349" s="128"/>
      <c r="C1349" s="10"/>
      <c r="D1349" s="129" t="s">
        <v>2479</v>
      </c>
      <c r="E1349" s="12">
        <v>2</v>
      </c>
      <c r="F1349" s="12">
        <v>13</v>
      </c>
      <c r="G1349" s="12">
        <v>13</v>
      </c>
      <c r="H1349" s="12">
        <v>38</v>
      </c>
      <c r="I1349" s="12">
        <v>29</v>
      </c>
    </row>
    <row r="1350" spans="1:9" x14ac:dyDescent="0.25">
      <c r="A1350" s="119" t="s">
        <v>2480</v>
      </c>
      <c r="B1350" s="128"/>
      <c r="C1350" s="10"/>
      <c r="D1350" s="129" t="s">
        <v>2481</v>
      </c>
      <c r="E1350" s="12">
        <v>0</v>
      </c>
      <c r="F1350" s="12">
        <v>3</v>
      </c>
      <c r="G1350" s="12">
        <v>7</v>
      </c>
      <c r="H1350" s="12">
        <v>8</v>
      </c>
      <c r="I1350" s="12">
        <v>21</v>
      </c>
    </row>
    <row r="1351" spans="1:9" x14ac:dyDescent="0.25">
      <c r="A1351" s="119" t="s">
        <v>2482</v>
      </c>
      <c r="B1351" s="128"/>
      <c r="C1351" s="10"/>
      <c r="D1351" s="129" t="s">
        <v>2483</v>
      </c>
      <c r="E1351" s="12">
        <v>0</v>
      </c>
      <c r="F1351" s="12">
        <v>6</v>
      </c>
      <c r="G1351" s="12">
        <v>50</v>
      </c>
      <c r="H1351" s="12">
        <v>65</v>
      </c>
      <c r="I1351" s="12">
        <v>54</v>
      </c>
    </row>
    <row r="1352" spans="1:9" x14ac:dyDescent="0.25">
      <c r="A1352" s="118" t="s">
        <v>2484</v>
      </c>
      <c r="B1352" s="125"/>
      <c r="C1352" s="8" t="s">
        <v>2485</v>
      </c>
      <c r="D1352" s="126"/>
      <c r="E1352" s="9">
        <v>1128</v>
      </c>
      <c r="F1352" s="9">
        <v>1368</v>
      </c>
      <c r="G1352" s="9">
        <v>1265</v>
      </c>
      <c r="H1352" s="9">
        <f>SUM(H1353:H1357)</f>
        <v>1837</v>
      </c>
      <c r="I1352" s="9">
        <f>SUM(I1353:I1357)</f>
        <v>1720</v>
      </c>
    </row>
    <row r="1353" spans="1:9" x14ac:dyDescent="0.25">
      <c r="A1353" s="119" t="s">
        <v>2486</v>
      </c>
      <c r="B1353" s="128"/>
      <c r="C1353" s="10"/>
      <c r="D1353" s="129" t="s">
        <v>2487</v>
      </c>
      <c r="E1353" s="12">
        <v>197</v>
      </c>
      <c r="F1353" s="12">
        <v>131</v>
      </c>
      <c r="G1353" s="12">
        <v>274</v>
      </c>
      <c r="H1353" s="12">
        <v>248</v>
      </c>
      <c r="I1353" s="12">
        <v>244</v>
      </c>
    </row>
    <row r="1354" spans="1:9" x14ac:dyDescent="0.25">
      <c r="A1354" s="119" t="s">
        <v>2488</v>
      </c>
      <c r="B1354" s="128"/>
      <c r="C1354" s="10"/>
      <c r="D1354" s="129" t="s">
        <v>2489</v>
      </c>
      <c r="E1354" s="12">
        <v>186</v>
      </c>
      <c r="F1354" s="12">
        <v>302</v>
      </c>
      <c r="G1354" s="12">
        <v>140</v>
      </c>
      <c r="H1354" s="12">
        <v>526</v>
      </c>
      <c r="I1354" s="12">
        <v>452</v>
      </c>
    </row>
    <row r="1355" spans="1:9" x14ac:dyDescent="0.25">
      <c r="A1355" s="119" t="s">
        <v>2490</v>
      </c>
      <c r="B1355" s="128"/>
      <c r="C1355" s="10"/>
      <c r="D1355" s="129" t="s">
        <v>2491</v>
      </c>
      <c r="E1355" s="12">
        <v>42</v>
      </c>
      <c r="F1355" s="12">
        <v>30</v>
      </c>
      <c r="G1355" s="12">
        <v>28</v>
      </c>
      <c r="H1355" s="12">
        <v>43</v>
      </c>
      <c r="I1355" s="12">
        <v>62</v>
      </c>
    </row>
    <row r="1356" spans="1:9" x14ac:dyDescent="0.25">
      <c r="A1356" s="119" t="s">
        <v>2492</v>
      </c>
      <c r="B1356" s="128"/>
      <c r="C1356" s="10"/>
      <c r="D1356" s="129" t="s">
        <v>2485</v>
      </c>
      <c r="E1356" s="12">
        <v>562</v>
      </c>
      <c r="F1356" s="12">
        <v>743</v>
      </c>
      <c r="G1356" s="12">
        <v>737</v>
      </c>
      <c r="H1356" s="12">
        <v>900</v>
      </c>
      <c r="I1356" s="12">
        <v>795</v>
      </c>
    </row>
    <row r="1357" spans="1:9" x14ac:dyDescent="0.25">
      <c r="A1357" s="119" t="s">
        <v>2493</v>
      </c>
      <c r="B1357" s="128"/>
      <c r="C1357" s="10"/>
      <c r="D1357" s="129" t="s">
        <v>2494</v>
      </c>
      <c r="E1357" s="12">
        <v>141</v>
      </c>
      <c r="F1357" s="12">
        <v>162</v>
      </c>
      <c r="G1357" s="12">
        <v>86</v>
      </c>
      <c r="H1357" s="12">
        <v>120</v>
      </c>
      <c r="I1357" s="12">
        <v>167</v>
      </c>
    </row>
    <row r="1358" spans="1:9" x14ac:dyDescent="0.25">
      <c r="A1358" s="118" t="s">
        <v>2495</v>
      </c>
      <c r="B1358" s="125"/>
      <c r="C1358" s="8" t="s">
        <v>2496</v>
      </c>
      <c r="D1358" s="126"/>
      <c r="E1358" s="9">
        <v>328</v>
      </c>
      <c r="F1358" s="9">
        <v>280</v>
      </c>
      <c r="G1358" s="9">
        <v>548</v>
      </c>
      <c r="H1358" s="9">
        <f>SUM(H1359:H1371)</f>
        <v>545</v>
      </c>
      <c r="I1358" s="9">
        <f>SUM(I1359:I1371)</f>
        <v>515</v>
      </c>
    </row>
    <row r="1359" spans="1:9" x14ac:dyDescent="0.25">
      <c r="A1359" s="119" t="s">
        <v>2497</v>
      </c>
      <c r="B1359" s="128"/>
      <c r="C1359" s="10"/>
      <c r="D1359" s="129" t="s">
        <v>2498</v>
      </c>
      <c r="E1359" s="12">
        <v>120</v>
      </c>
      <c r="F1359" s="12">
        <v>77</v>
      </c>
      <c r="G1359" s="12">
        <v>104</v>
      </c>
      <c r="H1359" s="12">
        <v>108</v>
      </c>
      <c r="I1359" s="12">
        <v>56</v>
      </c>
    </row>
    <row r="1360" spans="1:9" x14ac:dyDescent="0.25">
      <c r="A1360" s="119" t="s">
        <v>2499</v>
      </c>
      <c r="B1360" s="128"/>
      <c r="C1360" s="10"/>
      <c r="D1360" s="129" t="s">
        <v>2500</v>
      </c>
      <c r="E1360" s="12">
        <v>0</v>
      </c>
      <c r="F1360" s="12">
        <v>0</v>
      </c>
      <c r="G1360" s="12">
        <v>0</v>
      </c>
      <c r="H1360" s="12">
        <v>0</v>
      </c>
      <c r="I1360" s="12">
        <v>0</v>
      </c>
    </row>
    <row r="1361" spans="1:9" x14ac:dyDescent="0.25">
      <c r="A1361" s="119" t="s">
        <v>2501</v>
      </c>
      <c r="B1361" s="128"/>
      <c r="C1361" s="10"/>
      <c r="D1361" s="129" t="s">
        <v>2502</v>
      </c>
      <c r="E1361" s="12">
        <v>0</v>
      </c>
      <c r="F1361" s="12">
        <v>14</v>
      </c>
      <c r="G1361" s="12">
        <v>42</v>
      </c>
      <c r="H1361" s="12">
        <v>29</v>
      </c>
      <c r="I1361" s="12">
        <v>30</v>
      </c>
    </row>
    <row r="1362" spans="1:9" x14ac:dyDescent="0.25">
      <c r="A1362" s="119" t="s">
        <v>2503</v>
      </c>
      <c r="B1362" s="128"/>
      <c r="C1362" s="10"/>
      <c r="D1362" s="129" t="s">
        <v>2504</v>
      </c>
      <c r="E1362" s="12">
        <v>0</v>
      </c>
      <c r="F1362" s="12">
        <v>0</v>
      </c>
      <c r="G1362" s="12">
        <v>0</v>
      </c>
      <c r="H1362" s="12">
        <v>0</v>
      </c>
      <c r="I1362" s="12">
        <v>0</v>
      </c>
    </row>
    <row r="1363" spans="1:9" x14ac:dyDescent="0.25">
      <c r="A1363" s="119" t="s">
        <v>2505</v>
      </c>
      <c r="B1363" s="128"/>
      <c r="C1363" s="10"/>
      <c r="D1363" s="129" t="s">
        <v>2506</v>
      </c>
      <c r="E1363" s="12">
        <v>0</v>
      </c>
      <c r="F1363" s="12">
        <v>0</v>
      </c>
      <c r="G1363" s="12">
        <v>0</v>
      </c>
      <c r="H1363" s="12">
        <v>0</v>
      </c>
      <c r="I1363" s="12">
        <v>0</v>
      </c>
    </row>
    <row r="1364" spans="1:9" x14ac:dyDescent="0.25">
      <c r="A1364" s="119" t="s">
        <v>2507</v>
      </c>
      <c r="B1364" s="128"/>
      <c r="C1364" s="10"/>
      <c r="D1364" s="129" t="s">
        <v>2508</v>
      </c>
      <c r="E1364" s="12">
        <v>0</v>
      </c>
      <c r="F1364" s="12">
        <v>0</v>
      </c>
      <c r="G1364" s="12">
        <v>0</v>
      </c>
      <c r="H1364" s="12">
        <v>0</v>
      </c>
      <c r="I1364" s="12">
        <v>0</v>
      </c>
    </row>
    <row r="1365" spans="1:9" x14ac:dyDescent="0.25">
      <c r="A1365" s="123" t="s">
        <v>2509</v>
      </c>
      <c r="B1365" s="141"/>
      <c r="C1365" s="20"/>
      <c r="D1365" s="142" t="s">
        <v>2510</v>
      </c>
      <c r="E1365" s="12">
        <v>0</v>
      </c>
      <c r="F1365" s="12">
        <v>0</v>
      </c>
      <c r="G1365" s="12">
        <v>0</v>
      </c>
      <c r="H1365" s="12">
        <v>0</v>
      </c>
      <c r="I1365" s="12">
        <v>0</v>
      </c>
    </row>
    <row r="1366" spans="1:9" x14ac:dyDescent="0.25">
      <c r="A1366" s="119" t="s">
        <v>2511</v>
      </c>
      <c r="B1366" s="128"/>
      <c r="C1366" s="10"/>
      <c r="D1366" s="129" t="s">
        <v>2512</v>
      </c>
      <c r="E1366" s="12">
        <v>125</v>
      </c>
      <c r="F1366" s="12">
        <v>59</v>
      </c>
      <c r="G1366" s="12">
        <v>143</v>
      </c>
      <c r="H1366" s="12">
        <v>216</v>
      </c>
      <c r="I1366" s="12">
        <v>233</v>
      </c>
    </row>
    <row r="1367" spans="1:9" x14ac:dyDescent="0.25">
      <c r="A1367" s="119" t="s">
        <v>2513</v>
      </c>
      <c r="B1367" s="128"/>
      <c r="C1367" s="10"/>
      <c r="D1367" s="129" t="s">
        <v>2496</v>
      </c>
      <c r="E1367" s="12">
        <v>83</v>
      </c>
      <c r="F1367" s="12">
        <v>130</v>
      </c>
      <c r="G1367" s="12">
        <v>259</v>
      </c>
      <c r="H1367" s="12">
        <v>192</v>
      </c>
      <c r="I1367" s="12">
        <v>196</v>
      </c>
    </row>
    <row r="1368" spans="1:9" x14ac:dyDescent="0.25">
      <c r="A1368" s="119" t="s">
        <v>2514</v>
      </c>
      <c r="B1368" s="128"/>
      <c r="C1368" s="10"/>
      <c r="D1368" s="129" t="s">
        <v>2515</v>
      </c>
      <c r="E1368" s="12">
        <v>0</v>
      </c>
      <c r="F1368" s="12">
        <v>0</v>
      </c>
      <c r="G1368" s="12">
        <v>0</v>
      </c>
      <c r="H1368" s="12">
        <v>0</v>
      </c>
      <c r="I1368" s="12">
        <v>0</v>
      </c>
    </row>
    <row r="1369" spans="1:9" x14ac:dyDescent="0.25">
      <c r="A1369" s="119" t="s">
        <v>2516</v>
      </c>
      <c r="B1369" s="128"/>
      <c r="C1369" s="10"/>
      <c r="D1369" s="129" t="s">
        <v>2517</v>
      </c>
      <c r="E1369" s="12">
        <v>0</v>
      </c>
      <c r="F1369" s="12">
        <v>0</v>
      </c>
      <c r="G1369" s="12">
        <v>0</v>
      </c>
      <c r="H1369" s="12">
        <v>0</v>
      </c>
      <c r="I1369" s="12">
        <v>0</v>
      </c>
    </row>
    <row r="1370" spans="1:9" x14ac:dyDescent="0.25">
      <c r="A1370" s="119" t="s">
        <v>2518</v>
      </c>
      <c r="B1370" s="128"/>
      <c r="C1370" s="10"/>
      <c r="D1370" s="129" t="s">
        <v>2519</v>
      </c>
      <c r="E1370" s="12">
        <v>0</v>
      </c>
      <c r="F1370" s="12">
        <v>0</v>
      </c>
      <c r="G1370" s="12">
        <v>0</v>
      </c>
      <c r="H1370" s="12">
        <v>0</v>
      </c>
      <c r="I1370" s="12">
        <v>0</v>
      </c>
    </row>
    <row r="1371" spans="1:9" x14ac:dyDescent="0.25">
      <c r="A1371" s="119" t="s">
        <v>2520</v>
      </c>
      <c r="B1371" s="128"/>
      <c r="C1371" s="10"/>
      <c r="D1371" s="129" t="s">
        <v>2521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</row>
    <row r="1372" spans="1:9" x14ac:dyDescent="0.25">
      <c r="A1372" s="118" t="s">
        <v>2522</v>
      </c>
      <c r="B1372" s="125"/>
      <c r="C1372" s="8" t="s">
        <v>2523</v>
      </c>
      <c r="D1372" s="126"/>
      <c r="E1372" s="9">
        <v>434</v>
      </c>
      <c r="F1372" s="9">
        <v>274</v>
      </c>
      <c r="G1372" s="9">
        <v>453</v>
      </c>
      <c r="H1372" s="9">
        <f>SUM(H1373:H1380)</f>
        <v>725</v>
      </c>
      <c r="I1372" s="9">
        <f>SUM(I1373:I1380)</f>
        <v>712</v>
      </c>
    </row>
    <row r="1373" spans="1:9" x14ac:dyDescent="0.25">
      <c r="A1373" s="119" t="s">
        <v>2524</v>
      </c>
      <c r="B1373" s="128"/>
      <c r="C1373" s="10"/>
      <c r="D1373" s="129" t="s">
        <v>2525</v>
      </c>
      <c r="E1373" s="12">
        <v>397</v>
      </c>
      <c r="F1373" s="12">
        <v>223</v>
      </c>
      <c r="G1373" s="12">
        <v>397</v>
      </c>
      <c r="H1373" s="12">
        <v>671</v>
      </c>
      <c r="I1373" s="12">
        <v>677</v>
      </c>
    </row>
    <row r="1374" spans="1:9" x14ac:dyDescent="0.25">
      <c r="A1374" s="119" t="s">
        <v>2526</v>
      </c>
      <c r="B1374" s="128"/>
      <c r="C1374" s="10"/>
      <c r="D1374" s="129" t="s">
        <v>2527</v>
      </c>
      <c r="E1374" s="12">
        <v>0</v>
      </c>
      <c r="F1374" s="12">
        <v>0</v>
      </c>
      <c r="G1374" s="12">
        <v>0</v>
      </c>
      <c r="H1374" s="12">
        <v>0</v>
      </c>
      <c r="I1374" s="12">
        <v>0</v>
      </c>
    </row>
    <row r="1375" spans="1:9" x14ac:dyDescent="0.25">
      <c r="A1375" s="119" t="s">
        <v>2528</v>
      </c>
      <c r="B1375" s="128"/>
      <c r="C1375" s="10"/>
      <c r="D1375" s="129" t="s">
        <v>2529</v>
      </c>
      <c r="E1375" s="12">
        <v>0</v>
      </c>
      <c r="F1375" s="12">
        <v>0</v>
      </c>
      <c r="G1375" s="12">
        <v>0</v>
      </c>
      <c r="H1375" s="12">
        <v>0</v>
      </c>
      <c r="I1375" s="12">
        <v>0</v>
      </c>
    </row>
    <row r="1376" spans="1:9" x14ac:dyDescent="0.25">
      <c r="A1376" s="119" t="s">
        <v>2530</v>
      </c>
      <c r="B1376" s="128"/>
      <c r="C1376" s="10"/>
      <c r="D1376" s="129" t="s">
        <v>2531</v>
      </c>
      <c r="E1376" s="12">
        <v>18</v>
      </c>
      <c r="F1376" s="12">
        <v>38</v>
      </c>
      <c r="G1376" s="12">
        <v>34</v>
      </c>
      <c r="H1376" s="12">
        <v>33</v>
      </c>
      <c r="I1376" s="12">
        <v>18</v>
      </c>
    </row>
    <row r="1377" spans="1:9" x14ac:dyDescent="0.25">
      <c r="A1377" s="119" t="s">
        <v>2532</v>
      </c>
      <c r="B1377" s="128"/>
      <c r="C1377" s="10"/>
      <c r="D1377" s="129" t="s">
        <v>2533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</row>
    <row r="1378" spans="1:9" x14ac:dyDescent="0.25">
      <c r="A1378" s="119" t="s">
        <v>2534</v>
      </c>
      <c r="B1378" s="128"/>
      <c r="C1378" s="10"/>
      <c r="D1378" s="129" t="s">
        <v>2535</v>
      </c>
      <c r="E1378" s="12">
        <v>0</v>
      </c>
      <c r="F1378" s="12">
        <v>0</v>
      </c>
      <c r="G1378" s="12">
        <v>0</v>
      </c>
      <c r="H1378" s="12">
        <v>0</v>
      </c>
      <c r="I1378" s="12">
        <v>0</v>
      </c>
    </row>
    <row r="1379" spans="1:9" x14ac:dyDescent="0.25">
      <c r="A1379" s="119" t="s">
        <v>2536</v>
      </c>
      <c r="B1379" s="128"/>
      <c r="C1379" s="10"/>
      <c r="D1379" s="129" t="s">
        <v>2537</v>
      </c>
      <c r="E1379" s="12">
        <v>19</v>
      </c>
      <c r="F1379" s="12">
        <v>13</v>
      </c>
      <c r="G1379" s="12">
        <v>22</v>
      </c>
      <c r="H1379" s="12">
        <v>21</v>
      </c>
      <c r="I1379" s="12">
        <v>17</v>
      </c>
    </row>
    <row r="1380" spans="1:9" x14ac:dyDescent="0.25">
      <c r="A1380" s="119" t="s">
        <v>2538</v>
      </c>
      <c r="B1380" s="128"/>
      <c r="C1380" s="10"/>
      <c r="D1380" s="129" t="s">
        <v>2539</v>
      </c>
      <c r="E1380" s="12">
        <v>0</v>
      </c>
      <c r="F1380" s="12">
        <v>0</v>
      </c>
      <c r="G1380" s="12">
        <v>0</v>
      </c>
      <c r="H1380" s="12">
        <v>0</v>
      </c>
      <c r="I1380" s="12">
        <v>0</v>
      </c>
    </row>
    <row r="1381" spans="1:9" x14ac:dyDescent="0.25">
      <c r="A1381" s="118" t="s">
        <v>2540</v>
      </c>
      <c r="B1381" s="125"/>
      <c r="C1381" s="8" t="s">
        <v>2541</v>
      </c>
      <c r="D1381" s="126"/>
      <c r="E1381" s="9">
        <v>114</v>
      </c>
      <c r="F1381" s="9">
        <v>210</v>
      </c>
      <c r="G1381" s="9">
        <v>267</v>
      </c>
      <c r="H1381" s="9">
        <f>SUM(H1382:H1389)</f>
        <v>232</v>
      </c>
      <c r="I1381" s="9">
        <f>SUM(I1382:I1389)</f>
        <v>296</v>
      </c>
    </row>
    <row r="1382" spans="1:9" x14ac:dyDescent="0.25">
      <c r="A1382" s="119" t="s">
        <v>2542</v>
      </c>
      <c r="B1382" s="128"/>
      <c r="C1382" s="10"/>
      <c r="D1382" s="129" t="s">
        <v>2541</v>
      </c>
      <c r="E1382" s="12">
        <v>47</v>
      </c>
      <c r="F1382" s="12">
        <v>112</v>
      </c>
      <c r="G1382" s="12">
        <v>106</v>
      </c>
      <c r="H1382" s="12">
        <v>83</v>
      </c>
      <c r="I1382" s="12">
        <v>116</v>
      </c>
    </row>
    <row r="1383" spans="1:9" x14ac:dyDescent="0.25">
      <c r="A1383" s="119" t="s">
        <v>2543</v>
      </c>
      <c r="B1383" s="128"/>
      <c r="C1383" s="10"/>
      <c r="D1383" s="129" t="s">
        <v>2544</v>
      </c>
      <c r="E1383" s="12">
        <v>39</v>
      </c>
      <c r="F1383" s="12">
        <v>45</v>
      </c>
      <c r="G1383" s="12">
        <v>31</v>
      </c>
      <c r="H1383" s="12">
        <v>19</v>
      </c>
      <c r="I1383" s="12">
        <v>27</v>
      </c>
    </row>
    <row r="1384" spans="1:9" x14ac:dyDescent="0.25">
      <c r="A1384" s="123" t="s">
        <v>2545</v>
      </c>
      <c r="B1384" s="141"/>
      <c r="C1384" s="20"/>
      <c r="D1384" s="142" t="s">
        <v>2546</v>
      </c>
      <c r="E1384" s="12">
        <v>1</v>
      </c>
      <c r="F1384" s="12">
        <v>7</v>
      </c>
      <c r="G1384" s="12">
        <v>59</v>
      </c>
      <c r="H1384" s="12">
        <v>35</v>
      </c>
      <c r="I1384" s="12">
        <v>46</v>
      </c>
    </row>
    <row r="1385" spans="1:9" x14ac:dyDescent="0.25">
      <c r="A1385" s="119" t="s">
        <v>2547</v>
      </c>
      <c r="B1385" s="128"/>
      <c r="C1385" s="10"/>
      <c r="D1385" s="129" t="s">
        <v>2548</v>
      </c>
      <c r="E1385" s="12">
        <v>0</v>
      </c>
      <c r="F1385" s="12">
        <v>0</v>
      </c>
      <c r="G1385" s="12">
        <v>0</v>
      </c>
      <c r="H1385" s="12">
        <v>0</v>
      </c>
      <c r="I1385" s="12">
        <v>0</v>
      </c>
    </row>
    <row r="1386" spans="1:9" x14ac:dyDescent="0.25">
      <c r="A1386" s="119" t="s">
        <v>2549</v>
      </c>
      <c r="B1386" s="128"/>
      <c r="C1386" s="10"/>
      <c r="D1386" s="129" t="s">
        <v>1506</v>
      </c>
      <c r="E1386" s="12">
        <v>0</v>
      </c>
      <c r="F1386" s="12">
        <v>0</v>
      </c>
      <c r="G1386" s="12">
        <v>0</v>
      </c>
      <c r="H1386" s="12">
        <v>0</v>
      </c>
      <c r="I1386" s="12">
        <v>0</v>
      </c>
    </row>
    <row r="1387" spans="1:9" x14ac:dyDescent="0.25">
      <c r="A1387" s="119" t="s">
        <v>2550</v>
      </c>
      <c r="B1387" s="128"/>
      <c r="C1387" s="10"/>
      <c r="D1387" s="129" t="s">
        <v>2551</v>
      </c>
      <c r="E1387" s="12">
        <v>27</v>
      </c>
      <c r="F1387" s="12">
        <v>46</v>
      </c>
      <c r="G1387" s="12">
        <v>71</v>
      </c>
      <c r="H1387" s="12">
        <v>95</v>
      </c>
      <c r="I1387" s="12">
        <v>107</v>
      </c>
    </row>
    <row r="1388" spans="1:9" x14ac:dyDescent="0.25">
      <c r="A1388" s="119" t="s">
        <v>2552</v>
      </c>
      <c r="B1388" s="128"/>
      <c r="C1388" s="10"/>
      <c r="D1388" s="129" t="s">
        <v>2553</v>
      </c>
      <c r="E1388" s="12">
        <v>0</v>
      </c>
      <c r="F1388" s="12">
        <v>0</v>
      </c>
      <c r="G1388" s="12">
        <v>0</v>
      </c>
      <c r="H1388" s="12">
        <v>0</v>
      </c>
      <c r="I1388" s="12">
        <v>0</v>
      </c>
    </row>
    <row r="1389" spans="1:9" x14ac:dyDescent="0.25">
      <c r="A1389" s="119" t="s">
        <v>2554</v>
      </c>
      <c r="B1389" s="128"/>
      <c r="C1389" s="10"/>
      <c r="D1389" s="129" t="s">
        <v>2555</v>
      </c>
      <c r="E1389" s="12">
        <v>0</v>
      </c>
      <c r="F1389" s="12">
        <v>0</v>
      </c>
      <c r="G1389" s="12">
        <v>0</v>
      </c>
      <c r="H1389" s="12">
        <v>0</v>
      </c>
      <c r="I1389" s="12">
        <v>0</v>
      </c>
    </row>
    <row r="1390" spans="1:9" x14ac:dyDescent="0.25">
      <c r="A1390" s="118" t="s">
        <v>2556</v>
      </c>
      <c r="B1390" s="125"/>
      <c r="C1390" s="8" t="s">
        <v>2557</v>
      </c>
      <c r="D1390" s="126"/>
      <c r="E1390" s="9">
        <v>139</v>
      </c>
      <c r="F1390" s="9">
        <v>119</v>
      </c>
      <c r="G1390" s="9">
        <v>119</v>
      </c>
      <c r="H1390" s="9">
        <f>SUM(H1391:H1394)</f>
        <v>138</v>
      </c>
      <c r="I1390" s="9">
        <f>SUM(I1391:I1394)</f>
        <v>135</v>
      </c>
    </row>
    <row r="1391" spans="1:9" x14ac:dyDescent="0.25">
      <c r="A1391" s="119" t="s">
        <v>2558</v>
      </c>
      <c r="B1391" s="128"/>
      <c r="C1391" s="10"/>
      <c r="D1391" s="129" t="s">
        <v>2559</v>
      </c>
      <c r="E1391" s="12">
        <v>138</v>
      </c>
      <c r="F1391" s="12">
        <v>117</v>
      </c>
      <c r="G1391" s="12">
        <v>98</v>
      </c>
      <c r="H1391" s="12">
        <v>92</v>
      </c>
      <c r="I1391" s="12">
        <v>94</v>
      </c>
    </row>
    <row r="1392" spans="1:9" x14ac:dyDescent="0.25">
      <c r="A1392" s="119" t="s">
        <v>2560</v>
      </c>
      <c r="B1392" s="128"/>
      <c r="C1392" s="10"/>
      <c r="D1392" s="129" t="s">
        <v>405</v>
      </c>
      <c r="E1392" s="12">
        <v>0</v>
      </c>
      <c r="F1392" s="12">
        <v>0</v>
      </c>
      <c r="G1392" s="12">
        <v>13</v>
      </c>
      <c r="H1392" s="12">
        <v>24</v>
      </c>
      <c r="I1392" s="12">
        <v>18</v>
      </c>
    </row>
    <row r="1393" spans="1:9" x14ac:dyDescent="0.25">
      <c r="A1393" s="119" t="s">
        <v>2561</v>
      </c>
      <c r="B1393" s="128"/>
      <c r="C1393" s="10"/>
      <c r="D1393" s="129" t="s">
        <v>2562</v>
      </c>
      <c r="E1393" s="12">
        <v>0</v>
      </c>
      <c r="F1393" s="12">
        <v>1</v>
      </c>
      <c r="G1393" s="12">
        <v>8</v>
      </c>
      <c r="H1393" s="12">
        <v>8</v>
      </c>
      <c r="I1393" s="12">
        <v>6</v>
      </c>
    </row>
    <row r="1394" spans="1:9" x14ac:dyDescent="0.25">
      <c r="A1394" s="119" t="s">
        <v>2563</v>
      </c>
      <c r="B1394" s="128"/>
      <c r="C1394" s="10"/>
      <c r="D1394" s="129" t="s">
        <v>2564</v>
      </c>
      <c r="E1394" s="12">
        <v>1</v>
      </c>
      <c r="F1394" s="12">
        <v>1</v>
      </c>
      <c r="G1394" s="12">
        <v>0</v>
      </c>
      <c r="H1394" s="12">
        <v>14</v>
      </c>
      <c r="I1394" s="12">
        <v>17</v>
      </c>
    </row>
    <row r="1395" spans="1:9" x14ac:dyDescent="0.25">
      <c r="A1395" s="118" t="s">
        <v>2565</v>
      </c>
      <c r="B1395" s="125"/>
      <c r="C1395" s="8" t="s">
        <v>2566</v>
      </c>
      <c r="D1395" s="126"/>
      <c r="E1395" s="9">
        <v>1040</v>
      </c>
      <c r="F1395" s="9">
        <v>889</v>
      </c>
      <c r="G1395" s="9">
        <v>1440</v>
      </c>
      <c r="H1395" s="9">
        <f>SUM(H1396:H1398)</f>
        <v>1845</v>
      </c>
      <c r="I1395" s="9">
        <f>SUM(I1396:I1398)</f>
        <v>2136</v>
      </c>
    </row>
    <row r="1396" spans="1:9" x14ac:dyDescent="0.25">
      <c r="A1396" s="119" t="s">
        <v>2567</v>
      </c>
      <c r="B1396" s="128"/>
      <c r="C1396" s="10"/>
      <c r="D1396" s="129" t="s">
        <v>2566</v>
      </c>
      <c r="E1396" s="12">
        <v>607</v>
      </c>
      <c r="F1396" s="12">
        <v>543</v>
      </c>
      <c r="G1396" s="12">
        <v>763</v>
      </c>
      <c r="H1396" s="12">
        <v>1096</v>
      </c>
      <c r="I1396" s="12">
        <v>1292</v>
      </c>
    </row>
    <row r="1397" spans="1:9" x14ac:dyDescent="0.25">
      <c r="A1397" s="119" t="s">
        <v>2568</v>
      </c>
      <c r="B1397" s="128"/>
      <c r="C1397" s="10"/>
      <c r="D1397" s="129" t="s">
        <v>2569</v>
      </c>
      <c r="E1397" s="12">
        <v>342</v>
      </c>
      <c r="F1397" s="12">
        <v>284</v>
      </c>
      <c r="G1397" s="12">
        <v>595</v>
      </c>
      <c r="H1397" s="12">
        <v>595</v>
      </c>
      <c r="I1397" s="12">
        <v>698</v>
      </c>
    </row>
    <row r="1398" spans="1:9" x14ac:dyDescent="0.25">
      <c r="A1398" s="119" t="s">
        <v>2570</v>
      </c>
      <c r="B1398" s="128"/>
      <c r="C1398" s="10"/>
      <c r="D1398" s="129" t="s">
        <v>2571</v>
      </c>
      <c r="E1398" s="12">
        <v>91</v>
      </c>
      <c r="F1398" s="12">
        <v>62</v>
      </c>
      <c r="G1398" s="12">
        <v>82</v>
      </c>
      <c r="H1398" s="12">
        <v>154</v>
      </c>
      <c r="I1398" s="12">
        <v>146</v>
      </c>
    </row>
    <row r="1399" spans="1:9" x14ac:dyDescent="0.25">
      <c r="A1399" s="118" t="s">
        <v>2572</v>
      </c>
      <c r="B1399" s="132" t="s">
        <v>2573</v>
      </c>
      <c r="C1399" s="7"/>
      <c r="D1399" s="126"/>
      <c r="E1399" s="5">
        <v>26218</v>
      </c>
      <c r="F1399" s="5">
        <v>18293</v>
      </c>
      <c r="G1399" s="5">
        <v>24619</v>
      </c>
      <c r="H1399" s="5">
        <f>H1400+H1421+H1428</f>
        <v>34575</v>
      </c>
      <c r="I1399" s="5">
        <f>I1400+I1421+I1428</f>
        <v>43314</v>
      </c>
    </row>
    <row r="1400" spans="1:9" x14ac:dyDescent="0.25">
      <c r="A1400" s="118" t="s">
        <v>2574</v>
      </c>
      <c r="B1400" s="125"/>
      <c r="C1400" s="8" t="s">
        <v>2575</v>
      </c>
      <c r="D1400" s="126"/>
      <c r="E1400" s="9">
        <v>22156</v>
      </c>
      <c r="F1400" s="9">
        <v>15718</v>
      </c>
      <c r="G1400" s="9">
        <v>20212</v>
      </c>
      <c r="H1400" s="9">
        <f>SUM(H1401:H1420)</f>
        <v>28840</v>
      </c>
      <c r="I1400" s="9">
        <f>SUM(I1401:I1420)</f>
        <v>37006</v>
      </c>
    </row>
    <row r="1401" spans="1:9" x14ac:dyDescent="0.25">
      <c r="A1401" s="119" t="s">
        <v>2576</v>
      </c>
      <c r="B1401" s="128"/>
      <c r="C1401" s="10"/>
      <c r="D1401" s="129" t="s">
        <v>2575</v>
      </c>
      <c r="E1401" s="12">
        <v>10542</v>
      </c>
      <c r="F1401" s="12">
        <v>8830</v>
      </c>
      <c r="G1401" s="12">
        <v>9871</v>
      </c>
      <c r="H1401" s="12">
        <v>13989</v>
      </c>
      <c r="I1401" s="12">
        <v>18039</v>
      </c>
    </row>
    <row r="1402" spans="1:9" x14ac:dyDescent="0.25">
      <c r="A1402" s="119" t="s">
        <v>2577</v>
      </c>
      <c r="B1402" s="128"/>
      <c r="C1402" s="10"/>
      <c r="D1402" s="129" t="s">
        <v>2578</v>
      </c>
      <c r="E1402" s="12">
        <v>341</v>
      </c>
      <c r="F1402" s="12">
        <v>273</v>
      </c>
      <c r="G1402" s="12">
        <v>360</v>
      </c>
      <c r="H1402" s="12">
        <v>397</v>
      </c>
      <c r="I1402" s="12">
        <v>421</v>
      </c>
    </row>
    <row r="1403" spans="1:9" x14ac:dyDescent="0.25">
      <c r="A1403" s="119" t="s">
        <v>2579</v>
      </c>
      <c r="B1403" s="128"/>
      <c r="C1403" s="10"/>
      <c r="D1403" s="129" t="s">
        <v>2580</v>
      </c>
      <c r="E1403" s="12">
        <v>124</v>
      </c>
      <c r="F1403" s="12">
        <v>76</v>
      </c>
      <c r="G1403" s="12">
        <v>140</v>
      </c>
      <c r="H1403" s="12">
        <v>206</v>
      </c>
      <c r="I1403" s="12">
        <v>189</v>
      </c>
    </row>
    <row r="1404" spans="1:9" x14ac:dyDescent="0.25">
      <c r="A1404" s="119" t="s">
        <v>2581</v>
      </c>
      <c r="B1404" s="128"/>
      <c r="C1404" s="10"/>
      <c r="D1404" s="129" t="s">
        <v>2582</v>
      </c>
      <c r="E1404" s="12">
        <v>49</v>
      </c>
      <c r="F1404" s="12">
        <v>25</v>
      </c>
      <c r="G1404" s="12">
        <v>70</v>
      </c>
      <c r="H1404" s="12">
        <v>69</v>
      </c>
      <c r="I1404" s="12">
        <v>63</v>
      </c>
    </row>
    <row r="1405" spans="1:9" x14ac:dyDescent="0.25">
      <c r="A1405" s="119" t="s">
        <v>2583</v>
      </c>
      <c r="B1405" s="128"/>
      <c r="C1405" s="10"/>
      <c r="D1405" s="129" t="s">
        <v>2584</v>
      </c>
      <c r="E1405" s="12">
        <v>4608</v>
      </c>
      <c r="F1405" s="12">
        <v>3025</v>
      </c>
      <c r="G1405" s="12">
        <v>4088</v>
      </c>
      <c r="H1405" s="12">
        <v>6892</v>
      </c>
      <c r="I1405" s="12">
        <v>9307</v>
      </c>
    </row>
    <row r="1406" spans="1:9" x14ac:dyDescent="0.25">
      <c r="A1406" s="119" t="s">
        <v>2585</v>
      </c>
      <c r="B1406" s="128"/>
      <c r="C1406" s="10"/>
      <c r="D1406" s="129" t="s">
        <v>2586</v>
      </c>
      <c r="E1406" s="12">
        <v>2323</v>
      </c>
      <c r="F1406" s="12">
        <v>1496</v>
      </c>
      <c r="G1406" s="12">
        <v>1807</v>
      </c>
      <c r="H1406" s="12">
        <v>2442</v>
      </c>
      <c r="I1406" s="12">
        <v>3452</v>
      </c>
    </row>
    <row r="1407" spans="1:9" x14ac:dyDescent="0.25">
      <c r="A1407" s="119" t="s">
        <v>2587</v>
      </c>
      <c r="B1407" s="128"/>
      <c r="C1407" s="10"/>
      <c r="D1407" s="129" t="s">
        <v>2588</v>
      </c>
      <c r="E1407" s="12">
        <v>304</v>
      </c>
      <c r="F1407" s="12">
        <v>141</v>
      </c>
      <c r="G1407" s="12">
        <v>243</v>
      </c>
      <c r="H1407" s="12">
        <v>219</v>
      </c>
      <c r="I1407" s="12">
        <v>187</v>
      </c>
    </row>
    <row r="1408" spans="1:9" x14ac:dyDescent="0.25">
      <c r="A1408" s="119" t="s">
        <v>2589</v>
      </c>
      <c r="B1408" s="128"/>
      <c r="C1408" s="10"/>
      <c r="D1408" s="129" t="s">
        <v>2590</v>
      </c>
      <c r="E1408" s="12">
        <v>489</v>
      </c>
      <c r="F1408" s="12">
        <v>161</v>
      </c>
      <c r="G1408" s="12">
        <v>370</v>
      </c>
      <c r="H1408" s="12">
        <v>528</v>
      </c>
      <c r="I1408" s="12">
        <v>532</v>
      </c>
    </row>
    <row r="1409" spans="1:9" x14ac:dyDescent="0.25">
      <c r="A1409" s="119" t="s">
        <v>2591</v>
      </c>
      <c r="B1409" s="128"/>
      <c r="C1409" s="10"/>
      <c r="D1409" s="129" t="s">
        <v>2592</v>
      </c>
      <c r="E1409" s="12">
        <v>0</v>
      </c>
      <c r="F1409" s="12">
        <v>0</v>
      </c>
      <c r="G1409" s="12">
        <v>11</v>
      </c>
      <c r="H1409" s="12">
        <v>58</v>
      </c>
      <c r="I1409" s="12">
        <v>47</v>
      </c>
    </row>
    <row r="1410" spans="1:9" x14ac:dyDescent="0.25">
      <c r="A1410" s="119" t="s">
        <v>2593</v>
      </c>
      <c r="B1410" s="128"/>
      <c r="C1410" s="10"/>
      <c r="D1410" s="129" t="s">
        <v>2594</v>
      </c>
      <c r="E1410" s="12">
        <v>120</v>
      </c>
      <c r="F1410" s="12">
        <v>32</v>
      </c>
      <c r="G1410" s="12">
        <v>150</v>
      </c>
      <c r="H1410" s="12">
        <v>129</v>
      </c>
      <c r="I1410" s="12">
        <v>127</v>
      </c>
    </row>
    <row r="1411" spans="1:9" x14ac:dyDescent="0.25">
      <c r="A1411" s="119" t="s">
        <v>2595</v>
      </c>
      <c r="B1411" s="128"/>
      <c r="C1411" s="10"/>
      <c r="D1411" s="129" t="s">
        <v>2596</v>
      </c>
      <c r="E1411" s="12">
        <v>116</v>
      </c>
      <c r="F1411" s="12">
        <v>75</v>
      </c>
      <c r="G1411" s="12">
        <v>146</v>
      </c>
      <c r="H1411" s="12">
        <v>290</v>
      </c>
      <c r="I1411" s="12">
        <v>350</v>
      </c>
    </row>
    <row r="1412" spans="1:9" x14ac:dyDescent="0.25">
      <c r="A1412" s="119" t="s">
        <v>2597</v>
      </c>
      <c r="B1412" s="128"/>
      <c r="C1412" s="10"/>
      <c r="D1412" s="129" t="s">
        <v>2598</v>
      </c>
      <c r="E1412" s="12">
        <v>685</v>
      </c>
      <c r="F1412" s="12">
        <v>42</v>
      </c>
      <c r="G1412" s="12">
        <v>613</v>
      </c>
      <c r="H1412" s="12">
        <v>801</v>
      </c>
      <c r="I1412" s="12">
        <v>1122</v>
      </c>
    </row>
    <row r="1413" spans="1:9" x14ac:dyDescent="0.25">
      <c r="A1413" s="119" t="s">
        <v>2599</v>
      </c>
      <c r="B1413" s="128"/>
      <c r="C1413" s="10"/>
      <c r="D1413" s="129" t="s">
        <v>2600</v>
      </c>
      <c r="E1413" s="12">
        <v>209</v>
      </c>
      <c r="F1413" s="12">
        <v>99</v>
      </c>
      <c r="G1413" s="12">
        <v>197</v>
      </c>
      <c r="H1413" s="12">
        <v>258</v>
      </c>
      <c r="I1413" s="12">
        <v>342</v>
      </c>
    </row>
    <row r="1414" spans="1:9" x14ac:dyDescent="0.25">
      <c r="A1414" s="119" t="s">
        <v>2601</v>
      </c>
      <c r="B1414" s="128"/>
      <c r="C1414" s="10"/>
      <c r="D1414" s="129" t="s">
        <v>164</v>
      </c>
      <c r="E1414" s="12">
        <v>137</v>
      </c>
      <c r="F1414" s="12">
        <v>95</v>
      </c>
      <c r="G1414" s="12">
        <v>169</v>
      </c>
      <c r="H1414" s="12">
        <v>232</v>
      </c>
      <c r="I1414" s="12">
        <v>210</v>
      </c>
    </row>
    <row r="1415" spans="1:9" x14ac:dyDescent="0.25">
      <c r="A1415" s="119" t="s">
        <v>2602</v>
      </c>
      <c r="B1415" s="128"/>
      <c r="C1415" s="10"/>
      <c r="D1415" s="129" t="s">
        <v>2603</v>
      </c>
      <c r="E1415" s="12">
        <v>249</v>
      </c>
      <c r="F1415" s="12">
        <v>110</v>
      </c>
      <c r="G1415" s="12">
        <v>275</v>
      </c>
      <c r="H1415" s="12">
        <v>321</v>
      </c>
      <c r="I1415" s="12">
        <v>403</v>
      </c>
    </row>
    <row r="1416" spans="1:9" x14ac:dyDescent="0.25">
      <c r="A1416" s="119" t="s">
        <v>2604</v>
      </c>
      <c r="B1416" s="128"/>
      <c r="C1416" s="10"/>
      <c r="D1416" s="129" t="s">
        <v>2605</v>
      </c>
      <c r="E1416" s="12">
        <v>265</v>
      </c>
      <c r="F1416" s="12">
        <v>197</v>
      </c>
      <c r="G1416" s="12">
        <v>173</v>
      </c>
      <c r="H1416" s="12">
        <v>233</v>
      </c>
      <c r="I1416" s="12">
        <v>340</v>
      </c>
    </row>
    <row r="1417" spans="1:9" x14ac:dyDescent="0.25">
      <c r="A1417" s="123" t="s">
        <v>2606</v>
      </c>
      <c r="B1417" s="141"/>
      <c r="C1417" s="20"/>
      <c r="D1417" s="142" t="s">
        <v>2607</v>
      </c>
      <c r="E1417" s="12">
        <v>445</v>
      </c>
      <c r="F1417" s="12">
        <v>128</v>
      </c>
      <c r="G1417" s="12">
        <v>393</v>
      </c>
      <c r="H1417" s="12">
        <v>484</v>
      </c>
      <c r="I1417" s="12">
        <v>389</v>
      </c>
    </row>
    <row r="1418" spans="1:9" x14ac:dyDescent="0.25">
      <c r="A1418" s="119" t="s">
        <v>2608</v>
      </c>
      <c r="B1418" s="128"/>
      <c r="C1418" s="10"/>
      <c r="D1418" s="129" t="s">
        <v>2609</v>
      </c>
      <c r="E1418" s="12">
        <v>540</v>
      </c>
      <c r="F1418" s="12">
        <v>385</v>
      </c>
      <c r="G1418" s="12">
        <v>476</v>
      </c>
      <c r="H1418" s="12">
        <v>437</v>
      </c>
      <c r="I1418" s="12">
        <v>472</v>
      </c>
    </row>
    <row r="1419" spans="1:9" x14ac:dyDescent="0.25">
      <c r="A1419" s="119" t="s">
        <v>2610</v>
      </c>
      <c r="B1419" s="128"/>
      <c r="C1419" s="10"/>
      <c r="D1419" s="129" t="s">
        <v>2611</v>
      </c>
      <c r="E1419" s="12">
        <v>140</v>
      </c>
      <c r="F1419" s="12">
        <v>32</v>
      </c>
      <c r="G1419" s="12">
        <v>128</v>
      </c>
      <c r="H1419" s="12">
        <v>159</v>
      </c>
      <c r="I1419" s="12">
        <v>207</v>
      </c>
    </row>
    <row r="1420" spans="1:9" x14ac:dyDescent="0.25">
      <c r="A1420" s="119" t="s">
        <v>2612</v>
      </c>
      <c r="B1420" s="128"/>
      <c r="C1420" s="10"/>
      <c r="D1420" s="129" t="s">
        <v>2613</v>
      </c>
      <c r="E1420" s="12">
        <v>470</v>
      </c>
      <c r="F1420" s="12">
        <v>496</v>
      </c>
      <c r="G1420" s="12">
        <v>532</v>
      </c>
      <c r="H1420" s="12">
        <v>696</v>
      </c>
      <c r="I1420" s="12">
        <v>807</v>
      </c>
    </row>
    <row r="1421" spans="1:9" x14ac:dyDescent="0.25">
      <c r="A1421" s="118" t="s">
        <v>2614</v>
      </c>
      <c r="B1421" s="125"/>
      <c r="C1421" s="8" t="s">
        <v>2615</v>
      </c>
      <c r="D1421" s="126"/>
      <c r="E1421" s="9">
        <v>716</v>
      </c>
      <c r="F1421" s="9">
        <v>560</v>
      </c>
      <c r="G1421" s="9">
        <v>887</v>
      </c>
      <c r="H1421" s="9">
        <f>SUM(H1422:H1427)</f>
        <v>1151</v>
      </c>
      <c r="I1421" s="9">
        <f>SUM(I1422:I1427)</f>
        <v>1379</v>
      </c>
    </row>
    <row r="1422" spans="1:9" x14ac:dyDescent="0.25">
      <c r="A1422" s="119" t="s">
        <v>2616</v>
      </c>
      <c r="B1422" s="128"/>
      <c r="C1422" s="10"/>
      <c r="D1422" s="129" t="s">
        <v>2615</v>
      </c>
      <c r="E1422" s="12">
        <v>617</v>
      </c>
      <c r="F1422" s="12">
        <v>487</v>
      </c>
      <c r="G1422" s="12">
        <v>757</v>
      </c>
      <c r="H1422" s="12">
        <v>975</v>
      </c>
      <c r="I1422" s="12">
        <v>1156</v>
      </c>
    </row>
    <row r="1423" spans="1:9" x14ac:dyDescent="0.25">
      <c r="A1423" s="119" t="s">
        <v>2617</v>
      </c>
      <c r="B1423" s="128"/>
      <c r="C1423" s="10"/>
      <c r="D1423" s="129" t="s">
        <v>2618</v>
      </c>
      <c r="E1423" s="12">
        <v>0</v>
      </c>
      <c r="F1423" s="12">
        <v>0</v>
      </c>
      <c r="G1423" s="12">
        <v>0</v>
      </c>
      <c r="H1423" s="12">
        <v>0</v>
      </c>
      <c r="I1423" s="12">
        <v>0</v>
      </c>
    </row>
    <row r="1424" spans="1:9" x14ac:dyDescent="0.25">
      <c r="A1424" s="119" t="s">
        <v>2619</v>
      </c>
      <c r="B1424" s="128"/>
      <c r="C1424" s="10"/>
      <c r="D1424" s="129" t="s">
        <v>2620</v>
      </c>
      <c r="E1424" s="12">
        <v>7</v>
      </c>
      <c r="F1424" s="12">
        <v>0</v>
      </c>
      <c r="G1424" s="12">
        <v>13</v>
      </c>
      <c r="H1424" s="12">
        <v>24</v>
      </c>
      <c r="I1424" s="12">
        <v>43</v>
      </c>
    </row>
    <row r="1425" spans="1:9" x14ac:dyDescent="0.25">
      <c r="A1425" s="119" t="s">
        <v>2621</v>
      </c>
      <c r="B1425" s="128"/>
      <c r="C1425" s="10"/>
      <c r="D1425" s="129" t="s">
        <v>2622</v>
      </c>
      <c r="E1425" s="12">
        <v>0</v>
      </c>
      <c r="F1425" s="12">
        <v>0</v>
      </c>
      <c r="G1425" s="12">
        <v>0</v>
      </c>
      <c r="H1425" s="12">
        <v>0</v>
      </c>
      <c r="I1425" s="12">
        <v>0</v>
      </c>
    </row>
    <row r="1426" spans="1:9" x14ac:dyDescent="0.25">
      <c r="A1426" s="123" t="s">
        <v>2623</v>
      </c>
      <c r="B1426" s="141"/>
      <c r="C1426" s="20"/>
      <c r="D1426" s="142" t="s">
        <v>2624</v>
      </c>
      <c r="E1426" s="12">
        <v>92</v>
      </c>
      <c r="F1426" s="12">
        <v>73</v>
      </c>
      <c r="G1426" s="12">
        <v>117</v>
      </c>
      <c r="H1426" s="12">
        <v>152</v>
      </c>
      <c r="I1426" s="12">
        <v>180</v>
      </c>
    </row>
    <row r="1427" spans="1:9" x14ac:dyDescent="0.25">
      <c r="A1427" s="119" t="s">
        <v>2625</v>
      </c>
      <c r="B1427" s="128"/>
      <c r="C1427" s="10"/>
      <c r="D1427" s="129" t="s">
        <v>2085</v>
      </c>
      <c r="E1427" s="12">
        <v>0</v>
      </c>
      <c r="F1427" s="12">
        <v>0</v>
      </c>
      <c r="G1427" s="12">
        <v>0</v>
      </c>
      <c r="H1427" s="12">
        <v>0</v>
      </c>
      <c r="I1427" s="12">
        <v>0</v>
      </c>
    </row>
    <row r="1428" spans="1:9" x14ac:dyDescent="0.25">
      <c r="A1428" s="118" t="s">
        <v>2626</v>
      </c>
      <c r="B1428" s="125"/>
      <c r="C1428" s="8" t="s">
        <v>2573</v>
      </c>
      <c r="D1428" s="126"/>
      <c r="E1428" s="9">
        <v>3346</v>
      </c>
      <c r="F1428" s="9">
        <v>2015</v>
      </c>
      <c r="G1428" s="9">
        <v>3520</v>
      </c>
      <c r="H1428" s="9">
        <f>SUM(H1429:H1440)</f>
        <v>4584</v>
      </c>
      <c r="I1428" s="9">
        <f>SUM(I1429:I1440)</f>
        <v>4929</v>
      </c>
    </row>
    <row r="1429" spans="1:9" x14ac:dyDescent="0.25">
      <c r="A1429" s="119" t="s">
        <v>2627</v>
      </c>
      <c r="B1429" s="128"/>
      <c r="C1429" s="10"/>
      <c r="D1429" s="129" t="s">
        <v>2573</v>
      </c>
      <c r="E1429" s="12">
        <v>1728</v>
      </c>
      <c r="F1429" s="12">
        <v>659</v>
      </c>
      <c r="G1429" s="12">
        <v>1371</v>
      </c>
      <c r="H1429" s="12">
        <v>2048</v>
      </c>
      <c r="I1429" s="12">
        <v>2094</v>
      </c>
    </row>
    <row r="1430" spans="1:9" x14ac:dyDescent="0.25">
      <c r="A1430" s="119" t="s">
        <v>2628</v>
      </c>
      <c r="B1430" s="128"/>
      <c r="C1430" s="10"/>
      <c r="D1430" s="129" t="s">
        <v>2629</v>
      </c>
      <c r="E1430" s="12">
        <v>0</v>
      </c>
      <c r="F1430" s="12">
        <v>0</v>
      </c>
      <c r="G1430" s="12">
        <v>0</v>
      </c>
      <c r="H1430" s="12">
        <v>0</v>
      </c>
      <c r="I1430" s="12">
        <v>0</v>
      </c>
    </row>
    <row r="1431" spans="1:9" x14ac:dyDescent="0.25">
      <c r="A1431" s="119" t="s">
        <v>2630</v>
      </c>
      <c r="B1431" s="128"/>
      <c r="C1431" s="10"/>
      <c r="D1431" s="129" t="s">
        <v>2631</v>
      </c>
      <c r="E1431" s="12">
        <v>88</v>
      </c>
      <c r="F1431" s="12">
        <v>72</v>
      </c>
      <c r="G1431" s="12">
        <v>76</v>
      </c>
      <c r="H1431" s="12">
        <v>76</v>
      </c>
      <c r="I1431" s="12">
        <v>112</v>
      </c>
    </row>
    <row r="1432" spans="1:9" x14ac:dyDescent="0.25">
      <c r="A1432" s="119" t="s">
        <v>2632</v>
      </c>
      <c r="B1432" s="128"/>
      <c r="C1432" s="10"/>
      <c r="D1432" s="129" t="s">
        <v>2633</v>
      </c>
      <c r="E1432" s="12">
        <v>232</v>
      </c>
      <c r="F1432" s="12">
        <v>184</v>
      </c>
      <c r="G1432" s="12">
        <v>347</v>
      </c>
      <c r="H1432" s="12">
        <v>250</v>
      </c>
      <c r="I1432" s="12">
        <v>329</v>
      </c>
    </row>
    <row r="1433" spans="1:9" x14ac:dyDescent="0.25">
      <c r="A1433" s="119" t="s">
        <v>2634</v>
      </c>
      <c r="B1433" s="128"/>
      <c r="C1433" s="10"/>
      <c r="D1433" s="129" t="s">
        <v>2635</v>
      </c>
      <c r="E1433" s="12">
        <v>143</v>
      </c>
      <c r="F1433" s="12">
        <v>124</v>
      </c>
      <c r="G1433" s="12">
        <v>126</v>
      </c>
      <c r="H1433" s="12">
        <v>225</v>
      </c>
      <c r="I1433" s="12">
        <v>253</v>
      </c>
    </row>
    <row r="1434" spans="1:9" x14ac:dyDescent="0.25">
      <c r="A1434" s="119" t="s">
        <v>2636</v>
      </c>
      <c r="B1434" s="128"/>
      <c r="C1434" s="10"/>
      <c r="D1434" s="129" t="s">
        <v>2637</v>
      </c>
      <c r="E1434" s="12">
        <v>256</v>
      </c>
      <c r="F1434" s="12">
        <v>213</v>
      </c>
      <c r="G1434" s="12">
        <v>242</v>
      </c>
      <c r="H1434" s="12">
        <v>310</v>
      </c>
      <c r="I1434" s="12">
        <v>379</v>
      </c>
    </row>
    <row r="1435" spans="1:9" x14ac:dyDescent="0.25">
      <c r="A1435" s="119" t="s">
        <v>2638</v>
      </c>
      <c r="B1435" s="128"/>
      <c r="C1435" s="10"/>
      <c r="D1435" s="129" t="s">
        <v>2639</v>
      </c>
      <c r="E1435" s="12">
        <v>221</v>
      </c>
      <c r="F1435" s="12">
        <v>181</v>
      </c>
      <c r="G1435" s="12">
        <v>343</v>
      </c>
      <c r="H1435" s="12">
        <v>512</v>
      </c>
      <c r="I1435" s="12">
        <v>543</v>
      </c>
    </row>
    <row r="1436" spans="1:9" x14ac:dyDescent="0.25">
      <c r="A1436" s="119" t="s">
        <v>2640</v>
      </c>
      <c r="B1436" s="128"/>
      <c r="C1436" s="10"/>
      <c r="D1436" s="129" t="s">
        <v>2641</v>
      </c>
      <c r="E1436" s="12">
        <v>292</v>
      </c>
      <c r="F1436" s="12">
        <v>266</v>
      </c>
      <c r="G1436" s="12">
        <v>522</v>
      </c>
      <c r="H1436" s="12">
        <v>577</v>
      </c>
      <c r="I1436" s="12">
        <v>586</v>
      </c>
    </row>
    <row r="1437" spans="1:9" x14ac:dyDescent="0.25">
      <c r="A1437" s="119" t="s">
        <v>2642</v>
      </c>
      <c r="B1437" s="128"/>
      <c r="C1437" s="10"/>
      <c r="D1437" s="129" t="s">
        <v>2643</v>
      </c>
      <c r="E1437" s="12">
        <v>116</v>
      </c>
      <c r="F1437" s="12">
        <v>73</v>
      </c>
      <c r="G1437" s="12">
        <v>78</v>
      </c>
      <c r="H1437" s="12">
        <v>103</v>
      </c>
      <c r="I1437" s="12">
        <v>122</v>
      </c>
    </row>
    <row r="1438" spans="1:9" x14ac:dyDescent="0.25">
      <c r="A1438" s="119" t="s">
        <v>2644</v>
      </c>
      <c r="B1438" s="128"/>
      <c r="C1438" s="10"/>
      <c r="D1438" s="129" t="s">
        <v>2087</v>
      </c>
      <c r="E1438" s="12">
        <v>61</v>
      </c>
      <c r="F1438" s="12">
        <v>51</v>
      </c>
      <c r="G1438" s="12">
        <v>78</v>
      </c>
      <c r="H1438" s="12">
        <v>73</v>
      </c>
      <c r="I1438" s="12">
        <v>50</v>
      </c>
    </row>
    <row r="1439" spans="1:9" x14ac:dyDescent="0.25">
      <c r="A1439" s="119" t="s">
        <v>2645</v>
      </c>
      <c r="B1439" s="128"/>
      <c r="C1439" s="10"/>
      <c r="D1439" s="129" t="s">
        <v>2494</v>
      </c>
      <c r="E1439" s="12">
        <v>147</v>
      </c>
      <c r="F1439" s="12">
        <v>130</v>
      </c>
      <c r="G1439" s="12">
        <v>153</v>
      </c>
      <c r="H1439" s="12">
        <v>211</v>
      </c>
      <c r="I1439" s="12">
        <v>220</v>
      </c>
    </row>
    <row r="1440" spans="1:9" x14ac:dyDescent="0.25">
      <c r="A1440" s="119" t="s">
        <v>2646</v>
      </c>
      <c r="B1440" s="128"/>
      <c r="C1440" s="10"/>
      <c r="D1440" s="129" t="s">
        <v>2647</v>
      </c>
      <c r="E1440" s="12">
        <v>62</v>
      </c>
      <c r="F1440" s="12">
        <v>62</v>
      </c>
      <c r="G1440" s="12">
        <v>184</v>
      </c>
      <c r="H1440" s="12">
        <v>199</v>
      </c>
      <c r="I1440" s="12">
        <v>241</v>
      </c>
    </row>
    <row r="1441" spans="1:10" x14ac:dyDescent="0.25">
      <c r="A1441" s="118" t="s">
        <v>2648</v>
      </c>
      <c r="B1441" s="132" t="s">
        <v>2649</v>
      </c>
      <c r="C1441" s="7"/>
      <c r="D1441" s="126"/>
      <c r="E1441" s="5">
        <v>174072</v>
      </c>
      <c r="F1441" s="5">
        <v>113633</v>
      </c>
      <c r="G1441" s="5">
        <v>142877</v>
      </c>
      <c r="H1441" s="5">
        <f>H1442+H1486+H1492+H1498+H1506+H1523+H1536+H1569+H1582+H1589</f>
        <v>178705</v>
      </c>
      <c r="I1441" s="5">
        <f>I1442+I1486+I1492+I1498+I1506+I1523+I1536+I1569+I1582+I1589</f>
        <v>202005</v>
      </c>
      <c r="J1441" s="12"/>
    </row>
    <row r="1442" spans="1:10" x14ac:dyDescent="0.25">
      <c r="A1442" s="118" t="s">
        <v>2650</v>
      </c>
      <c r="B1442" s="125"/>
      <c r="C1442" s="8" t="s">
        <v>2649</v>
      </c>
      <c r="D1442" s="126"/>
      <c r="E1442" s="9">
        <v>160259</v>
      </c>
      <c r="F1442" s="9">
        <v>101801</v>
      </c>
      <c r="G1442" s="9">
        <v>129960</v>
      </c>
      <c r="H1442" s="9">
        <f>SUM(H1443:H1485)</f>
        <v>163791</v>
      </c>
      <c r="I1442" s="9">
        <f>SUM(I1443:I1485)</f>
        <v>186361</v>
      </c>
      <c r="J1442" s="12"/>
    </row>
    <row r="1443" spans="1:10" x14ac:dyDescent="0.25">
      <c r="A1443" s="119" t="s">
        <v>2651</v>
      </c>
      <c r="B1443" s="128"/>
      <c r="C1443" s="10"/>
      <c r="D1443" s="138" t="s">
        <v>2649</v>
      </c>
      <c r="E1443" s="12">
        <v>10263</v>
      </c>
      <c r="F1443" s="12">
        <v>12742</v>
      </c>
      <c r="G1443" s="12">
        <v>6915</v>
      </c>
      <c r="H1443" s="12">
        <v>10619</v>
      </c>
      <c r="I1443" s="12">
        <v>12894</v>
      </c>
    </row>
    <row r="1444" spans="1:10" x14ac:dyDescent="0.25">
      <c r="A1444" s="119" t="s">
        <v>2652</v>
      </c>
      <c r="B1444" s="128"/>
      <c r="C1444" s="10"/>
      <c r="D1444" s="138" t="s">
        <v>2653</v>
      </c>
      <c r="E1444" s="12">
        <v>798</v>
      </c>
      <c r="F1444" s="12">
        <v>663</v>
      </c>
      <c r="G1444" s="12">
        <v>753</v>
      </c>
      <c r="H1444" s="12">
        <v>1024</v>
      </c>
      <c r="I1444" s="12">
        <v>1185</v>
      </c>
    </row>
    <row r="1445" spans="1:10" x14ac:dyDescent="0.25">
      <c r="A1445" s="119" t="s">
        <v>2654</v>
      </c>
      <c r="B1445" s="128"/>
      <c r="C1445" s="10"/>
      <c r="D1445" s="138" t="s">
        <v>2655</v>
      </c>
      <c r="E1445" s="12">
        <v>8030</v>
      </c>
      <c r="F1445" s="12">
        <v>4878</v>
      </c>
      <c r="G1445" s="12">
        <v>6028</v>
      </c>
      <c r="H1445" s="12">
        <v>6768</v>
      </c>
      <c r="I1445" s="12">
        <v>6105</v>
      </c>
    </row>
    <row r="1446" spans="1:10" x14ac:dyDescent="0.25">
      <c r="A1446" s="119" t="s">
        <v>2656</v>
      </c>
      <c r="B1446" s="128"/>
      <c r="C1446" s="10"/>
      <c r="D1446" s="138" t="s">
        <v>2657</v>
      </c>
      <c r="E1446" s="12">
        <v>2229</v>
      </c>
      <c r="F1446" s="12">
        <v>568</v>
      </c>
      <c r="G1446" s="12">
        <v>1162</v>
      </c>
      <c r="H1446" s="12">
        <v>2179</v>
      </c>
      <c r="I1446" s="12">
        <v>2162</v>
      </c>
    </row>
    <row r="1447" spans="1:10" x14ac:dyDescent="0.25">
      <c r="A1447" s="119" t="s">
        <v>2658</v>
      </c>
      <c r="B1447" s="128"/>
      <c r="C1447" s="10"/>
      <c r="D1447" s="138" t="s">
        <v>2659</v>
      </c>
      <c r="E1447" s="12">
        <v>1638</v>
      </c>
      <c r="F1447" s="12">
        <v>1317</v>
      </c>
      <c r="G1447" s="12">
        <v>1361</v>
      </c>
      <c r="H1447" s="12">
        <v>1423</v>
      </c>
      <c r="I1447" s="12">
        <v>2183</v>
      </c>
    </row>
    <row r="1448" spans="1:10" x14ac:dyDescent="0.25">
      <c r="A1448" s="119" t="s">
        <v>2660</v>
      </c>
      <c r="B1448" s="128"/>
      <c r="C1448" s="10"/>
      <c r="D1448" s="138" t="s">
        <v>2661</v>
      </c>
      <c r="E1448" s="12">
        <v>5960</v>
      </c>
      <c r="F1448" s="12">
        <v>3804</v>
      </c>
      <c r="G1448" s="12">
        <v>4478</v>
      </c>
      <c r="H1448" s="12">
        <v>3878</v>
      </c>
      <c r="I1448" s="12">
        <v>5219</v>
      </c>
    </row>
    <row r="1449" spans="1:10" x14ac:dyDescent="0.25">
      <c r="A1449" s="119" t="s">
        <v>2662</v>
      </c>
      <c r="B1449" s="128"/>
      <c r="C1449" s="10"/>
      <c r="D1449" s="138" t="s">
        <v>2663</v>
      </c>
      <c r="E1449" s="12">
        <v>715</v>
      </c>
      <c r="F1449" s="12">
        <v>707</v>
      </c>
      <c r="G1449" s="12">
        <v>647</v>
      </c>
      <c r="H1449" s="12">
        <v>736</v>
      </c>
      <c r="I1449" s="12">
        <v>968</v>
      </c>
    </row>
    <row r="1450" spans="1:10" x14ac:dyDescent="0.25">
      <c r="A1450" s="119" t="s">
        <v>2664</v>
      </c>
      <c r="B1450" s="128"/>
      <c r="C1450" s="10"/>
      <c r="D1450" s="138" t="s">
        <v>2665</v>
      </c>
      <c r="E1450" s="12">
        <v>4210</v>
      </c>
      <c r="F1450" s="12">
        <v>1736</v>
      </c>
      <c r="G1450" s="12">
        <v>3939</v>
      </c>
      <c r="H1450" s="12">
        <v>6087</v>
      </c>
      <c r="I1450" s="12">
        <v>7554</v>
      </c>
    </row>
    <row r="1451" spans="1:10" x14ac:dyDescent="0.25">
      <c r="A1451" s="119" t="s">
        <v>2666</v>
      </c>
      <c r="B1451" s="128"/>
      <c r="C1451" s="10"/>
      <c r="D1451" s="138" t="s">
        <v>2667</v>
      </c>
      <c r="E1451" s="12">
        <v>421</v>
      </c>
      <c r="F1451" s="12">
        <v>254</v>
      </c>
      <c r="G1451" s="12">
        <v>307</v>
      </c>
      <c r="H1451" s="12">
        <v>309</v>
      </c>
      <c r="I1451" s="12">
        <v>495</v>
      </c>
    </row>
    <row r="1452" spans="1:10" x14ac:dyDescent="0.25">
      <c r="A1452" s="119" t="s">
        <v>2668</v>
      </c>
      <c r="B1452" s="128"/>
      <c r="C1452" s="10"/>
      <c r="D1452" s="138" t="s">
        <v>2220</v>
      </c>
      <c r="E1452" s="12">
        <v>10114</v>
      </c>
      <c r="F1452" s="12">
        <v>6014</v>
      </c>
      <c r="G1452" s="12">
        <v>8114</v>
      </c>
      <c r="H1452" s="12">
        <v>9309</v>
      </c>
      <c r="I1452" s="12">
        <v>8832</v>
      </c>
    </row>
    <row r="1453" spans="1:10" x14ac:dyDescent="0.25">
      <c r="A1453" s="119" t="s">
        <v>2669</v>
      </c>
      <c r="B1453" s="128"/>
      <c r="C1453" s="10"/>
      <c r="D1453" s="138" t="s">
        <v>2670</v>
      </c>
      <c r="E1453" s="12">
        <v>5271</v>
      </c>
      <c r="F1453" s="12">
        <v>3776</v>
      </c>
      <c r="G1453" s="12">
        <v>5097</v>
      </c>
      <c r="H1453" s="12">
        <v>5754</v>
      </c>
      <c r="I1453" s="12">
        <v>5360</v>
      </c>
    </row>
    <row r="1454" spans="1:10" x14ac:dyDescent="0.25">
      <c r="A1454" s="119" t="s">
        <v>2671</v>
      </c>
      <c r="B1454" s="128"/>
      <c r="C1454" s="10"/>
      <c r="D1454" s="138" t="s">
        <v>197</v>
      </c>
      <c r="E1454" s="12">
        <v>5886</v>
      </c>
      <c r="F1454" s="12">
        <v>1990</v>
      </c>
      <c r="G1454" s="12">
        <v>4582</v>
      </c>
      <c r="H1454" s="12">
        <v>6487</v>
      </c>
      <c r="I1454" s="12">
        <v>7337</v>
      </c>
    </row>
    <row r="1455" spans="1:10" x14ac:dyDescent="0.25">
      <c r="A1455" s="119" t="s">
        <v>2672</v>
      </c>
      <c r="B1455" s="128"/>
      <c r="C1455" s="10"/>
      <c r="D1455" s="138" t="s">
        <v>2673</v>
      </c>
      <c r="E1455" s="12">
        <v>2570</v>
      </c>
      <c r="F1455" s="12">
        <v>1421</v>
      </c>
      <c r="G1455" s="12">
        <v>1900</v>
      </c>
      <c r="H1455" s="12">
        <v>2593</v>
      </c>
      <c r="I1455" s="12">
        <v>3018</v>
      </c>
    </row>
    <row r="1456" spans="1:10" x14ac:dyDescent="0.25">
      <c r="A1456" s="119" t="s">
        <v>2674</v>
      </c>
      <c r="B1456" s="128"/>
      <c r="C1456" s="10"/>
      <c r="D1456" s="138" t="s">
        <v>2675</v>
      </c>
      <c r="E1456" s="12">
        <v>1069</v>
      </c>
      <c r="F1456" s="12">
        <v>867</v>
      </c>
      <c r="G1456" s="12">
        <v>1506</v>
      </c>
      <c r="H1456" s="12">
        <v>2297</v>
      </c>
      <c r="I1456" s="12">
        <v>2505</v>
      </c>
    </row>
    <row r="1457" spans="1:9" x14ac:dyDescent="0.25">
      <c r="A1457" s="119" t="s">
        <v>2676</v>
      </c>
      <c r="B1457" s="128"/>
      <c r="C1457" s="10"/>
      <c r="D1457" s="138" t="s">
        <v>2586</v>
      </c>
      <c r="E1457" s="12">
        <v>4752</v>
      </c>
      <c r="F1457" s="12">
        <v>4588</v>
      </c>
      <c r="G1457" s="12">
        <v>5715</v>
      </c>
      <c r="H1457" s="12">
        <v>5812</v>
      </c>
      <c r="I1457" s="12">
        <v>6082</v>
      </c>
    </row>
    <row r="1458" spans="1:9" x14ac:dyDescent="0.25">
      <c r="A1458" s="119" t="s">
        <v>2677</v>
      </c>
      <c r="B1458" s="128"/>
      <c r="C1458" s="10"/>
      <c r="D1458" s="138" t="s">
        <v>2678</v>
      </c>
      <c r="E1458" s="12">
        <v>2475</v>
      </c>
      <c r="F1458" s="12">
        <v>1344</v>
      </c>
      <c r="G1458" s="12">
        <v>1510</v>
      </c>
      <c r="H1458" s="12">
        <v>1772</v>
      </c>
      <c r="I1458" s="12">
        <v>1891</v>
      </c>
    </row>
    <row r="1459" spans="1:9" x14ac:dyDescent="0.25">
      <c r="A1459" s="119" t="s">
        <v>2679</v>
      </c>
      <c r="B1459" s="128"/>
      <c r="C1459" s="10"/>
      <c r="D1459" s="138" t="s">
        <v>2680</v>
      </c>
      <c r="E1459" s="12">
        <v>9697</v>
      </c>
      <c r="F1459" s="12">
        <v>7748</v>
      </c>
      <c r="G1459" s="12">
        <v>9061</v>
      </c>
      <c r="H1459" s="12">
        <v>11240</v>
      </c>
      <c r="I1459" s="12">
        <v>11392</v>
      </c>
    </row>
    <row r="1460" spans="1:9" x14ac:dyDescent="0.25">
      <c r="A1460" s="119" t="s">
        <v>2681</v>
      </c>
      <c r="B1460" s="128"/>
      <c r="C1460" s="10"/>
      <c r="D1460" s="138" t="s">
        <v>2682</v>
      </c>
      <c r="E1460" s="12">
        <v>2747</v>
      </c>
      <c r="F1460" s="12">
        <v>1148</v>
      </c>
      <c r="G1460" s="12">
        <v>2463</v>
      </c>
      <c r="H1460" s="12">
        <v>3454</v>
      </c>
      <c r="I1460" s="12">
        <v>4444</v>
      </c>
    </row>
    <row r="1461" spans="1:9" x14ac:dyDescent="0.25">
      <c r="A1461" s="119" t="s">
        <v>2683</v>
      </c>
      <c r="B1461" s="128"/>
      <c r="C1461" s="10"/>
      <c r="D1461" s="138" t="s">
        <v>2684</v>
      </c>
      <c r="E1461" s="12">
        <v>1106</v>
      </c>
      <c r="F1461" s="12">
        <v>933</v>
      </c>
      <c r="G1461" s="12">
        <v>1002</v>
      </c>
      <c r="H1461" s="12">
        <v>1363</v>
      </c>
      <c r="I1461" s="12">
        <v>1290</v>
      </c>
    </row>
    <row r="1462" spans="1:9" x14ac:dyDescent="0.25">
      <c r="A1462" s="119" t="s">
        <v>2685</v>
      </c>
      <c r="B1462" s="128"/>
      <c r="C1462" s="10"/>
      <c r="D1462" s="138" t="s">
        <v>2686</v>
      </c>
      <c r="E1462" s="12">
        <v>1407</v>
      </c>
      <c r="F1462" s="12">
        <v>744</v>
      </c>
      <c r="G1462" s="12">
        <v>1195</v>
      </c>
      <c r="H1462" s="12">
        <v>1632</v>
      </c>
      <c r="I1462" s="12">
        <v>989</v>
      </c>
    </row>
    <row r="1463" spans="1:9" x14ac:dyDescent="0.25">
      <c r="A1463" s="119" t="s">
        <v>2687</v>
      </c>
      <c r="B1463" s="128"/>
      <c r="C1463" s="10"/>
      <c r="D1463" s="138" t="s">
        <v>383</v>
      </c>
      <c r="E1463" s="12">
        <v>3423</v>
      </c>
      <c r="F1463" s="12">
        <v>949</v>
      </c>
      <c r="G1463" s="12">
        <v>1956</v>
      </c>
      <c r="H1463" s="12">
        <v>2389</v>
      </c>
      <c r="I1463" s="12">
        <v>2422</v>
      </c>
    </row>
    <row r="1464" spans="1:9" x14ac:dyDescent="0.25">
      <c r="A1464" s="119" t="s">
        <v>2688</v>
      </c>
      <c r="B1464" s="128"/>
      <c r="C1464" s="10"/>
      <c r="D1464" s="138" t="s">
        <v>734</v>
      </c>
      <c r="E1464" s="12">
        <v>2995</v>
      </c>
      <c r="F1464" s="12">
        <v>1587</v>
      </c>
      <c r="G1464" s="12">
        <v>3072</v>
      </c>
      <c r="H1464" s="12">
        <v>4643</v>
      </c>
      <c r="I1464" s="12">
        <v>8366</v>
      </c>
    </row>
    <row r="1465" spans="1:9" x14ac:dyDescent="0.25">
      <c r="A1465" s="119" t="s">
        <v>2689</v>
      </c>
      <c r="B1465" s="128"/>
      <c r="C1465" s="10"/>
      <c r="D1465" s="138" t="s">
        <v>2690</v>
      </c>
      <c r="E1465" s="12">
        <v>1266</v>
      </c>
      <c r="F1465" s="12">
        <v>789</v>
      </c>
      <c r="G1465" s="12">
        <v>985</v>
      </c>
      <c r="H1465" s="12">
        <v>1131</v>
      </c>
      <c r="I1465" s="12">
        <v>1454</v>
      </c>
    </row>
    <row r="1466" spans="1:9" x14ac:dyDescent="0.25">
      <c r="A1466" s="119" t="s">
        <v>2691</v>
      </c>
      <c r="B1466" s="128"/>
      <c r="C1466" s="10"/>
      <c r="D1466" s="138" t="s">
        <v>2692</v>
      </c>
      <c r="E1466" s="12">
        <v>301</v>
      </c>
      <c r="F1466" s="12">
        <v>184</v>
      </c>
      <c r="G1466" s="12">
        <v>190</v>
      </c>
      <c r="H1466" s="12">
        <v>185</v>
      </c>
      <c r="I1466" s="12">
        <v>292</v>
      </c>
    </row>
    <row r="1467" spans="1:9" x14ac:dyDescent="0.25">
      <c r="A1467" s="119" t="s">
        <v>2693</v>
      </c>
      <c r="B1467" s="128"/>
      <c r="C1467" s="10"/>
      <c r="D1467" s="138" t="s">
        <v>2694</v>
      </c>
      <c r="E1467" s="12">
        <v>3987</v>
      </c>
      <c r="F1467" s="12">
        <v>2604</v>
      </c>
      <c r="G1467" s="12">
        <v>3518</v>
      </c>
      <c r="H1467" s="12">
        <v>4111</v>
      </c>
      <c r="I1467" s="12">
        <v>4765</v>
      </c>
    </row>
    <row r="1468" spans="1:9" x14ac:dyDescent="0.25">
      <c r="A1468" s="119" t="s">
        <v>2695</v>
      </c>
      <c r="B1468" s="128"/>
      <c r="C1468" s="10"/>
      <c r="D1468" s="138" t="s">
        <v>2696</v>
      </c>
      <c r="E1468" s="12">
        <v>312</v>
      </c>
      <c r="F1468" s="12">
        <v>202</v>
      </c>
      <c r="G1468" s="12">
        <v>200</v>
      </c>
      <c r="H1468" s="12">
        <v>294</v>
      </c>
      <c r="I1468" s="12">
        <v>567</v>
      </c>
    </row>
    <row r="1469" spans="1:9" x14ac:dyDescent="0.25">
      <c r="A1469" s="119" t="s">
        <v>2697</v>
      </c>
      <c r="B1469" s="128"/>
      <c r="C1469" s="10"/>
      <c r="D1469" s="138" t="s">
        <v>2698</v>
      </c>
      <c r="E1469" s="12">
        <v>116</v>
      </c>
      <c r="F1469" s="12">
        <v>56</v>
      </c>
      <c r="G1469" s="12">
        <v>106</v>
      </c>
      <c r="H1469" s="12">
        <v>98</v>
      </c>
      <c r="I1469" s="12">
        <v>150</v>
      </c>
    </row>
    <row r="1470" spans="1:9" x14ac:dyDescent="0.25">
      <c r="A1470" s="119" t="s">
        <v>2699</v>
      </c>
      <c r="B1470" s="128"/>
      <c r="C1470" s="10"/>
      <c r="D1470" s="138" t="s">
        <v>2700</v>
      </c>
      <c r="E1470" s="12">
        <v>3928</v>
      </c>
      <c r="F1470" s="12">
        <v>2074</v>
      </c>
      <c r="G1470" s="12">
        <v>2978</v>
      </c>
      <c r="H1470" s="12">
        <v>4477</v>
      </c>
      <c r="I1470" s="12">
        <v>5771</v>
      </c>
    </row>
    <row r="1471" spans="1:9" x14ac:dyDescent="0.25">
      <c r="A1471" s="119" t="s">
        <v>2701</v>
      </c>
      <c r="B1471" s="128"/>
      <c r="C1471" s="10"/>
      <c r="D1471" s="138" t="s">
        <v>2702</v>
      </c>
      <c r="E1471" s="12">
        <v>149</v>
      </c>
      <c r="F1471" s="12">
        <v>72</v>
      </c>
      <c r="G1471" s="12">
        <v>119</v>
      </c>
      <c r="H1471" s="12">
        <v>222</v>
      </c>
      <c r="I1471" s="12">
        <v>254</v>
      </c>
    </row>
    <row r="1472" spans="1:9" x14ac:dyDescent="0.25">
      <c r="A1472" s="119" t="s">
        <v>2703</v>
      </c>
      <c r="B1472" s="128"/>
      <c r="C1472" s="10"/>
      <c r="D1472" s="138" t="s">
        <v>2704</v>
      </c>
      <c r="E1472" s="12">
        <v>2242</v>
      </c>
      <c r="F1472" s="12">
        <v>898</v>
      </c>
      <c r="G1472" s="12">
        <v>2415</v>
      </c>
      <c r="H1472" s="12">
        <v>3473</v>
      </c>
      <c r="I1472" s="12">
        <v>4419</v>
      </c>
    </row>
    <row r="1473" spans="1:9" x14ac:dyDescent="0.25">
      <c r="A1473" s="119" t="s">
        <v>2705</v>
      </c>
      <c r="B1473" s="128"/>
      <c r="C1473" s="10"/>
      <c r="D1473" s="138" t="s">
        <v>1840</v>
      </c>
      <c r="E1473" s="12">
        <v>1653</v>
      </c>
      <c r="F1473" s="12">
        <v>1073</v>
      </c>
      <c r="G1473" s="12">
        <v>1500</v>
      </c>
      <c r="H1473" s="12">
        <v>1500</v>
      </c>
      <c r="I1473" s="12">
        <v>2610</v>
      </c>
    </row>
    <row r="1474" spans="1:9" x14ac:dyDescent="0.25">
      <c r="A1474" s="119" t="s">
        <v>2706</v>
      </c>
      <c r="B1474" s="128"/>
      <c r="C1474" s="10"/>
      <c r="D1474" s="138" t="s">
        <v>2707</v>
      </c>
      <c r="E1474" s="12">
        <v>16868</v>
      </c>
      <c r="F1474" s="12">
        <v>11051</v>
      </c>
      <c r="G1474" s="12">
        <v>13746</v>
      </c>
      <c r="H1474" s="12">
        <v>18455</v>
      </c>
      <c r="I1474" s="12">
        <v>19350</v>
      </c>
    </row>
    <row r="1475" spans="1:9" x14ac:dyDescent="0.25">
      <c r="A1475" s="119" t="s">
        <v>2708</v>
      </c>
      <c r="B1475" s="128"/>
      <c r="C1475" s="10"/>
      <c r="D1475" s="138" t="s">
        <v>2709</v>
      </c>
      <c r="E1475" s="12">
        <v>5549</v>
      </c>
      <c r="F1475" s="12">
        <v>3428</v>
      </c>
      <c r="G1475" s="12">
        <v>5259</v>
      </c>
      <c r="H1475" s="12">
        <v>6513</v>
      </c>
      <c r="I1475" s="12">
        <v>6429</v>
      </c>
    </row>
    <row r="1476" spans="1:9" x14ac:dyDescent="0.25">
      <c r="A1476" s="119" t="s">
        <v>2710</v>
      </c>
      <c r="B1476" s="128"/>
      <c r="C1476" s="10"/>
      <c r="D1476" s="138" t="s">
        <v>298</v>
      </c>
      <c r="E1476" s="12">
        <v>2252</v>
      </c>
      <c r="F1476" s="12">
        <v>624</v>
      </c>
      <c r="G1476" s="12">
        <v>1719</v>
      </c>
      <c r="H1476" s="12">
        <v>1945</v>
      </c>
      <c r="I1476" s="12">
        <v>2409</v>
      </c>
    </row>
    <row r="1477" spans="1:9" x14ac:dyDescent="0.25">
      <c r="A1477" s="119" t="s">
        <v>2711</v>
      </c>
      <c r="B1477" s="128"/>
      <c r="C1477" s="10"/>
      <c r="D1477" s="138" t="s">
        <v>2712</v>
      </c>
      <c r="E1477" s="12">
        <v>5956</v>
      </c>
      <c r="F1477" s="12">
        <v>2462</v>
      </c>
      <c r="G1477" s="12">
        <v>4487</v>
      </c>
      <c r="H1477" s="12">
        <v>6770</v>
      </c>
      <c r="I1477" s="12">
        <v>7950</v>
      </c>
    </row>
    <row r="1478" spans="1:9" x14ac:dyDescent="0.25">
      <c r="A1478" s="119" t="s">
        <v>2713</v>
      </c>
      <c r="B1478" s="128"/>
      <c r="C1478" s="10"/>
      <c r="D1478" s="138" t="s">
        <v>1025</v>
      </c>
      <c r="E1478" s="12">
        <v>1463</v>
      </c>
      <c r="F1478" s="12">
        <v>992</v>
      </c>
      <c r="G1478" s="12">
        <v>1501</v>
      </c>
      <c r="H1478" s="12">
        <v>1115</v>
      </c>
      <c r="I1478" s="12">
        <v>1370</v>
      </c>
    </row>
    <row r="1479" spans="1:9" x14ac:dyDescent="0.25">
      <c r="A1479" s="119" t="s">
        <v>2714</v>
      </c>
      <c r="B1479" s="128"/>
      <c r="C1479" s="10"/>
      <c r="D1479" s="138" t="s">
        <v>2715</v>
      </c>
      <c r="E1479" s="12">
        <v>3525</v>
      </c>
      <c r="F1479" s="12">
        <v>1357</v>
      </c>
      <c r="G1479" s="12">
        <v>1902</v>
      </c>
      <c r="H1479" s="12">
        <v>2364</v>
      </c>
      <c r="I1479" s="12">
        <v>2208</v>
      </c>
    </row>
    <row r="1480" spans="1:9" x14ac:dyDescent="0.25">
      <c r="A1480" s="119" t="s">
        <v>2716</v>
      </c>
      <c r="B1480" s="128"/>
      <c r="C1480" s="10"/>
      <c r="D1480" s="138" t="s">
        <v>2717</v>
      </c>
      <c r="E1480" s="12">
        <v>23</v>
      </c>
      <c r="F1480" s="12">
        <v>17</v>
      </c>
      <c r="G1480" s="12">
        <v>21</v>
      </c>
      <c r="H1480" s="12">
        <v>18</v>
      </c>
      <c r="I1480" s="12">
        <v>19</v>
      </c>
    </row>
    <row r="1481" spans="1:9" x14ac:dyDescent="0.25">
      <c r="A1481" s="119" t="s">
        <v>2718</v>
      </c>
      <c r="B1481" s="128"/>
      <c r="C1481" s="10"/>
      <c r="D1481" s="138" t="s">
        <v>164</v>
      </c>
      <c r="E1481" s="12">
        <v>280</v>
      </c>
      <c r="F1481" s="12">
        <v>212</v>
      </c>
      <c r="G1481" s="12">
        <v>323</v>
      </c>
      <c r="H1481" s="12">
        <v>310</v>
      </c>
      <c r="I1481" s="12">
        <v>304</v>
      </c>
    </row>
    <row r="1482" spans="1:9" x14ac:dyDescent="0.25">
      <c r="A1482" s="119" t="s">
        <v>2719</v>
      </c>
      <c r="B1482" s="128"/>
      <c r="C1482" s="10"/>
      <c r="D1482" s="138" t="s">
        <v>2720</v>
      </c>
      <c r="E1482" s="12">
        <v>7736</v>
      </c>
      <c r="F1482" s="12">
        <v>5180</v>
      </c>
      <c r="G1482" s="12">
        <v>4959</v>
      </c>
      <c r="H1482" s="12">
        <v>5092</v>
      </c>
      <c r="I1482" s="12">
        <v>5904</v>
      </c>
    </row>
    <row r="1483" spans="1:9" x14ac:dyDescent="0.25">
      <c r="A1483" s="119" t="s">
        <v>2721</v>
      </c>
      <c r="B1483" s="128"/>
      <c r="C1483" s="10"/>
      <c r="D1483" s="138" t="s">
        <v>2722</v>
      </c>
      <c r="E1483" s="12">
        <v>797</v>
      </c>
      <c r="F1483" s="12">
        <v>1346</v>
      </c>
      <c r="G1483" s="12">
        <v>2337</v>
      </c>
      <c r="H1483" s="12">
        <v>1647</v>
      </c>
      <c r="I1483" s="12">
        <v>2064</v>
      </c>
    </row>
    <row r="1484" spans="1:9" x14ac:dyDescent="0.25">
      <c r="A1484" s="119" t="s">
        <v>2723</v>
      </c>
      <c r="B1484" s="128"/>
      <c r="C1484" s="10"/>
      <c r="D1484" s="138" t="s">
        <v>2724</v>
      </c>
      <c r="E1484" s="12">
        <v>4731</v>
      </c>
      <c r="F1484" s="12">
        <v>2626</v>
      </c>
      <c r="G1484" s="12">
        <v>2661</v>
      </c>
      <c r="H1484" s="12">
        <v>4458</v>
      </c>
      <c r="I1484" s="12">
        <v>5823</v>
      </c>
    </row>
    <row r="1485" spans="1:9" x14ac:dyDescent="0.25">
      <c r="A1485" s="119" t="s">
        <v>2725</v>
      </c>
      <c r="B1485" s="128"/>
      <c r="C1485" s="10"/>
      <c r="D1485" s="138" t="s">
        <v>2726</v>
      </c>
      <c r="E1485" s="12">
        <v>9349</v>
      </c>
      <c r="F1485" s="12">
        <v>4776</v>
      </c>
      <c r="G1485" s="12">
        <v>6271</v>
      </c>
      <c r="H1485" s="12">
        <v>7845</v>
      </c>
      <c r="I1485" s="12">
        <v>9556</v>
      </c>
    </row>
    <row r="1486" spans="1:9" x14ac:dyDescent="0.25">
      <c r="A1486" s="118" t="s">
        <v>2727</v>
      </c>
      <c r="B1486" s="125"/>
      <c r="C1486" s="14" t="s">
        <v>2728</v>
      </c>
      <c r="D1486" s="131"/>
      <c r="E1486" s="9">
        <v>2326</v>
      </c>
      <c r="F1486" s="9">
        <v>1705</v>
      </c>
      <c r="G1486" s="9">
        <v>1985</v>
      </c>
      <c r="H1486" s="9">
        <f>SUM(H1487:H1491)</f>
        <v>2377</v>
      </c>
      <c r="I1486" s="9">
        <f>SUM(I1487:I1491)</f>
        <v>3001</v>
      </c>
    </row>
    <row r="1487" spans="1:9" x14ac:dyDescent="0.25">
      <c r="A1487" s="119" t="s">
        <v>2729</v>
      </c>
      <c r="B1487" s="128"/>
      <c r="C1487" s="10"/>
      <c r="D1487" s="129" t="s">
        <v>2728</v>
      </c>
      <c r="E1487" s="12">
        <v>1299</v>
      </c>
      <c r="F1487" s="12">
        <v>1023</v>
      </c>
      <c r="G1487" s="12">
        <v>1154</v>
      </c>
      <c r="H1487" s="12">
        <v>1481</v>
      </c>
      <c r="I1487" s="12">
        <v>2020</v>
      </c>
    </row>
    <row r="1488" spans="1:9" x14ac:dyDescent="0.25">
      <c r="A1488" s="119" t="s">
        <v>2730</v>
      </c>
      <c r="B1488" s="128"/>
      <c r="C1488" s="10"/>
      <c r="D1488" s="129" t="s">
        <v>2731</v>
      </c>
      <c r="E1488" s="12">
        <v>308</v>
      </c>
      <c r="F1488" s="12">
        <v>244</v>
      </c>
      <c r="G1488" s="12">
        <v>282</v>
      </c>
      <c r="H1488" s="12">
        <v>216</v>
      </c>
      <c r="I1488" s="12">
        <v>330</v>
      </c>
    </row>
    <row r="1489" spans="1:9" x14ac:dyDescent="0.25">
      <c r="A1489" s="119" t="s">
        <v>2732</v>
      </c>
      <c r="B1489" s="128"/>
      <c r="C1489" s="10"/>
      <c r="D1489" s="129" t="s">
        <v>2733</v>
      </c>
      <c r="E1489" s="12">
        <v>320</v>
      </c>
      <c r="F1489" s="12">
        <v>166</v>
      </c>
      <c r="G1489" s="12">
        <v>178</v>
      </c>
      <c r="H1489" s="12">
        <v>147</v>
      </c>
      <c r="I1489" s="12">
        <v>172</v>
      </c>
    </row>
    <row r="1490" spans="1:9" x14ac:dyDescent="0.25">
      <c r="A1490" s="119" t="s">
        <v>2734</v>
      </c>
      <c r="B1490" s="128"/>
      <c r="C1490" s="10"/>
      <c r="D1490" s="129" t="s">
        <v>2735</v>
      </c>
      <c r="E1490" s="12">
        <v>245</v>
      </c>
      <c r="F1490" s="12">
        <v>161</v>
      </c>
      <c r="G1490" s="12">
        <v>234</v>
      </c>
      <c r="H1490" s="12">
        <v>377</v>
      </c>
      <c r="I1490" s="12">
        <v>342</v>
      </c>
    </row>
    <row r="1491" spans="1:9" x14ac:dyDescent="0.25">
      <c r="A1491" s="119" t="s">
        <v>2736</v>
      </c>
      <c r="B1491" s="128"/>
      <c r="C1491" s="10"/>
      <c r="D1491" s="129" t="s">
        <v>2737</v>
      </c>
      <c r="E1491" s="12">
        <v>154</v>
      </c>
      <c r="F1491" s="12">
        <v>111</v>
      </c>
      <c r="G1491" s="12">
        <v>137</v>
      </c>
      <c r="H1491" s="12">
        <v>156</v>
      </c>
      <c r="I1491" s="12">
        <v>137</v>
      </c>
    </row>
    <row r="1492" spans="1:9" x14ac:dyDescent="0.25">
      <c r="A1492" s="118" t="s">
        <v>2738</v>
      </c>
      <c r="B1492" s="125"/>
      <c r="C1492" s="14" t="s">
        <v>2739</v>
      </c>
      <c r="D1492" s="131"/>
      <c r="E1492" s="9">
        <v>0</v>
      </c>
      <c r="F1492" s="9">
        <v>7</v>
      </c>
      <c r="G1492" s="9">
        <v>30</v>
      </c>
      <c r="H1492" s="9">
        <f>SUM(H1493:H1497)</f>
        <v>23</v>
      </c>
      <c r="I1492" s="9">
        <f>SUM(I1493:I1497)</f>
        <v>17</v>
      </c>
    </row>
    <row r="1493" spans="1:9" x14ac:dyDescent="0.25">
      <c r="A1493" s="119" t="s">
        <v>2740</v>
      </c>
      <c r="B1493" s="128"/>
      <c r="C1493" s="10"/>
      <c r="D1493" s="129" t="s">
        <v>2739</v>
      </c>
      <c r="E1493" s="12">
        <v>0</v>
      </c>
      <c r="F1493" s="12">
        <v>0</v>
      </c>
      <c r="G1493" s="12">
        <v>0</v>
      </c>
      <c r="H1493" s="12">
        <v>0</v>
      </c>
      <c r="I1493" s="12">
        <v>0</v>
      </c>
    </row>
    <row r="1494" spans="1:9" x14ac:dyDescent="0.25">
      <c r="A1494" s="119" t="s">
        <v>2741</v>
      </c>
      <c r="B1494" s="128"/>
      <c r="C1494" s="10"/>
      <c r="D1494" s="129" t="s">
        <v>2742</v>
      </c>
      <c r="E1494" s="12">
        <v>0</v>
      </c>
      <c r="F1494" s="12">
        <v>0</v>
      </c>
      <c r="G1494" s="12">
        <v>0</v>
      </c>
      <c r="H1494" s="12">
        <v>0</v>
      </c>
      <c r="I1494" s="12">
        <v>0</v>
      </c>
    </row>
    <row r="1495" spans="1:9" x14ac:dyDescent="0.25">
      <c r="A1495" s="119" t="s">
        <v>2743</v>
      </c>
      <c r="B1495" s="128"/>
      <c r="C1495" s="10"/>
      <c r="D1495" s="129" t="s">
        <v>2744</v>
      </c>
      <c r="E1495" s="12">
        <v>0</v>
      </c>
      <c r="F1495" s="12">
        <v>7</v>
      </c>
      <c r="G1495" s="12">
        <v>30</v>
      </c>
      <c r="H1495" s="12">
        <v>23</v>
      </c>
      <c r="I1495" s="12">
        <v>17</v>
      </c>
    </row>
    <row r="1496" spans="1:9" x14ac:dyDescent="0.25">
      <c r="A1496" s="119" t="s">
        <v>2745</v>
      </c>
      <c r="B1496" s="128"/>
      <c r="C1496" s="10"/>
      <c r="D1496" s="129" t="s">
        <v>2746</v>
      </c>
      <c r="E1496" s="12">
        <v>0</v>
      </c>
      <c r="F1496" s="12">
        <v>0</v>
      </c>
      <c r="G1496" s="12">
        <v>0</v>
      </c>
      <c r="H1496" s="12">
        <v>0</v>
      </c>
      <c r="I1496" s="12">
        <v>0</v>
      </c>
    </row>
    <row r="1497" spans="1:9" x14ac:dyDescent="0.25">
      <c r="A1497" s="119" t="s">
        <v>2747</v>
      </c>
      <c r="B1497" s="128"/>
      <c r="C1497" s="10"/>
      <c r="D1497" s="129" t="s">
        <v>2748</v>
      </c>
      <c r="E1497" s="12">
        <v>0</v>
      </c>
      <c r="F1497" s="12">
        <v>0</v>
      </c>
      <c r="G1497" s="12">
        <v>0</v>
      </c>
      <c r="H1497" s="12">
        <v>0</v>
      </c>
      <c r="I1497" s="12">
        <v>0</v>
      </c>
    </row>
    <row r="1498" spans="1:9" x14ac:dyDescent="0.25">
      <c r="A1498" s="118" t="s">
        <v>2749</v>
      </c>
      <c r="B1498" s="125"/>
      <c r="C1498" s="8" t="s">
        <v>2750</v>
      </c>
      <c r="D1498" s="126"/>
      <c r="E1498" s="9">
        <v>133</v>
      </c>
      <c r="F1498" s="9">
        <v>184</v>
      </c>
      <c r="G1498" s="9">
        <v>189</v>
      </c>
      <c r="H1498" s="9">
        <f>SUM(H1499:H1505)</f>
        <v>244</v>
      </c>
      <c r="I1498" s="9">
        <f>SUM(I1499:I1505)</f>
        <v>209</v>
      </c>
    </row>
    <row r="1499" spans="1:9" x14ac:dyDescent="0.25">
      <c r="A1499" s="119" t="s">
        <v>2751</v>
      </c>
      <c r="B1499" s="128"/>
      <c r="C1499" s="10"/>
      <c r="D1499" s="129" t="s">
        <v>2750</v>
      </c>
      <c r="E1499" s="12">
        <v>34</v>
      </c>
      <c r="F1499" s="12">
        <v>157</v>
      </c>
      <c r="G1499" s="12">
        <v>115</v>
      </c>
      <c r="H1499" s="12">
        <v>92</v>
      </c>
      <c r="I1499" s="12">
        <v>68</v>
      </c>
    </row>
    <row r="1500" spans="1:9" x14ac:dyDescent="0.25">
      <c r="A1500" s="119" t="s">
        <v>2752</v>
      </c>
      <c r="B1500" s="128"/>
      <c r="C1500" s="10"/>
      <c r="D1500" s="129" t="s">
        <v>2753</v>
      </c>
      <c r="E1500" s="12">
        <v>0</v>
      </c>
      <c r="F1500" s="12">
        <v>0</v>
      </c>
      <c r="G1500" s="12">
        <v>0</v>
      </c>
      <c r="H1500" s="12">
        <v>0</v>
      </c>
      <c r="I1500" s="12">
        <v>0</v>
      </c>
    </row>
    <row r="1501" spans="1:9" x14ac:dyDescent="0.25">
      <c r="A1501" s="119" t="s">
        <v>2754</v>
      </c>
      <c r="B1501" s="128"/>
      <c r="C1501" s="10"/>
      <c r="D1501" s="129" t="s">
        <v>2755</v>
      </c>
      <c r="E1501" s="12">
        <v>0</v>
      </c>
      <c r="F1501" s="12">
        <v>0</v>
      </c>
      <c r="G1501" s="12">
        <v>0</v>
      </c>
      <c r="H1501" s="12">
        <v>0</v>
      </c>
      <c r="I1501" s="12">
        <v>0</v>
      </c>
    </row>
    <row r="1502" spans="1:9" x14ac:dyDescent="0.25">
      <c r="A1502" s="119" t="s">
        <v>2756</v>
      </c>
      <c r="B1502" s="128"/>
      <c r="C1502" s="10"/>
      <c r="D1502" s="129" t="s">
        <v>2757</v>
      </c>
      <c r="E1502" s="12">
        <v>0</v>
      </c>
      <c r="F1502" s="12">
        <v>0</v>
      </c>
      <c r="G1502" s="12">
        <v>0</v>
      </c>
      <c r="H1502" s="12">
        <v>0</v>
      </c>
      <c r="I1502" s="12">
        <v>0</v>
      </c>
    </row>
    <row r="1503" spans="1:9" x14ac:dyDescent="0.25">
      <c r="A1503" s="119" t="s">
        <v>2758</v>
      </c>
      <c r="B1503" s="128"/>
      <c r="C1503" s="10"/>
      <c r="D1503" s="129" t="s">
        <v>2759</v>
      </c>
      <c r="E1503" s="12">
        <v>0</v>
      </c>
      <c r="F1503" s="12">
        <v>0</v>
      </c>
      <c r="G1503" s="12">
        <v>0</v>
      </c>
      <c r="H1503" s="12">
        <v>0</v>
      </c>
      <c r="I1503" s="12">
        <v>0</v>
      </c>
    </row>
    <row r="1504" spans="1:9" x14ac:dyDescent="0.25">
      <c r="A1504" s="119" t="s">
        <v>2760</v>
      </c>
      <c r="B1504" s="128"/>
      <c r="C1504" s="10"/>
      <c r="D1504" s="129" t="s">
        <v>2012</v>
      </c>
      <c r="E1504" s="12">
        <v>0</v>
      </c>
      <c r="F1504" s="12">
        <v>0</v>
      </c>
      <c r="G1504" s="12">
        <v>0</v>
      </c>
      <c r="H1504" s="12">
        <v>0</v>
      </c>
      <c r="I1504" s="12">
        <v>0</v>
      </c>
    </row>
    <row r="1505" spans="1:9" x14ac:dyDescent="0.25">
      <c r="A1505" s="119" t="s">
        <v>2761</v>
      </c>
      <c r="B1505" s="128"/>
      <c r="C1505" s="10"/>
      <c r="D1505" s="129" t="s">
        <v>2762</v>
      </c>
      <c r="E1505" s="12">
        <v>99</v>
      </c>
      <c r="F1505" s="12">
        <v>27</v>
      </c>
      <c r="G1505" s="12">
        <v>74</v>
      </c>
      <c r="H1505" s="12">
        <v>152</v>
      </c>
      <c r="I1505" s="12">
        <v>141</v>
      </c>
    </row>
    <row r="1506" spans="1:9" x14ac:dyDescent="0.25">
      <c r="A1506" s="118" t="s">
        <v>2763</v>
      </c>
      <c r="B1506" s="125"/>
      <c r="C1506" s="8" t="s">
        <v>2764</v>
      </c>
      <c r="D1506" s="126"/>
      <c r="E1506" s="9">
        <v>5867</v>
      </c>
      <c r="F1506" s="9">
        <v>4422</v>
      </c>
      <c r="G1506" s="9">
        <v>5045</v>
      </c>
      <c r="H1506" s="9">
        <f>SUM(H1507:H1522)</f>
        <v>6183</v>
      </c>
      <c r="I1506" s="9">
        <f>SUM(I1507:I1522)</f>
        <v>6352</v>
      </c>
    </row>
    <row r="1507" spans="1:9" x14ac:dyDescent="0.25">
      <c r="A1507" s="119" t="s">
        <v>2765</v>
      </c>
      <c r="B1507" s="128"/>
      <c r="C1507" s="10"/>
      <c r="D1507" s="129" t="s">
        <v>2766</v>
      </c>
      <c r="E1507" s="12">
        <v>1971</v>
      </c>
      <c r="F1507" s="12">
        <v>1596</v>
      </c>
      <c r="G1507" s="12">
        <v>1398</v>
      </c>
      <c r="H1507" s="12">
        <v>1578</v>
      </c>
      <c r="I1507" s="12">
        <v>1094</v>
      </c>
    </row>
    <row r="1508" spans="1:9" x14ac:dyDescent="0.25">
      <c r="A1508" s="119" t="s">
        <v>2767</v>
      </c>
      <c r="B1508" s="128"/>
      <c r="C1508" s="10"/>
      <c r="D1508" s="129" t="s">
        <v>2768</v>
      </c>
      <c r="E1508" s="12">
        <v>194</v>
      </c>
      <c r="F1508" s="12">
        <v>135</v>
      </c>
      <c r="G1508" s="12">
        <v>170</v>
      </c>
      <c r="H1508" s="12">
        <v>301</v>
      </c>
      <c r="I1508" s="12">
        <v>375</v>
      </c>
    </row>
    <row r="1509" spans="1:9" x14ac:dyDescent="0.25">
      <c r="A1509" s="119" t="s">
        <v>2769</v>
      </c>
      <c r="B1509" s="128"/>
      <c r="C1509" s="10"/>
      <c r="D1509" s="129" t="s">
        <v>2770</v>
      </c>
      <c r="E1509" s="12">
        <v>38</v>
      </c>
      <c r="F1509" s="12">
        <v>38</v>
      </c>
      <c r="G1509" s="12">
        <v>53</v>
      </c>
      <c r="H1509" s="12">
        <v>37</v>
      </c>
      <c r="I1509" s="12">
        <v>88</v>
      </c>
    </row>
    <row r="1510" spans="1:9" x14ac:dyDescent="0.25">
      <c r="A1510" s="119" t="s">
        <v>2771</v>
      </c>
      <c r="B1510" s="128"/>
      <c r="C1510" s="10"/>
      <c r="D1510" s="129" t="s">
        <v>2772</v>
      </c>
      <c r="E1510" s="12">
        <v>300</v>
      </c>
      <c r="F1510" s="12">
        <v>197</v>
      </c>
      <c r="G1510" s="12">
        <v>252</v>
      </c>
      <c r="H1510" s="12">
        <v>276</v>
      </c>
      <c r="I1510" s="12">
        <v>314</v>
      </c>
    </row>
    <row r="1511" spans="1:9" x14ac:dyDescent="0.25">
      <c r="A1511" s="119" t="s">
        <v>2773</v>
      </c>
      <c r="B1511" s="128"/>
      <c r="C1511" s="10"/>
      <c r="D1511" s="129" t="s">
        <v>2167</v>
      </c>
      <c r="E1511" s="12">
        <v>685</v>
      </c>
      <c r="F1511" s="12">
        <v>423</v>
      </c>
      <c r="G1511" s="12">
        <v>557</v>
      </c>
      <c r="H1511" s="12">
        <v>878</v>
      </c>
      <c r="I1511" s="12">
        <v>852</v>
      </c>
    </row>
    <row r="1512" spans="1:9" x14ac:dyDescent="0.25">
      <c r="A1512" s="119" t="s">
        <v>2774</v>
      </c>
      <c r="B1512" s="128"/>
      <c r="C1512" s="10"/>
      <c r="D1512" s="129" t="s">
        <v>2775</v>
      </c>
      <c r="E1512" s="12">
        <v>0</v>
      </c>
      <c r="F1512" s="12">
        <v>0</v>
      </c>
      <c r="G1512" s="12">
        <v>0</v>
      </c>
      <c r="H1512" s="12">
        <v>0</v>
      </c>
      <c r="I1512" s="12">
        <v>0</v>
      </c>
    </row>
    <row r="1513" spans="1:9" x14ac:dyDescent="0.25">
      <c r="A1513" s="119" t="s">
        <v>2776</v>
      </c>
      <c r="B1513" s="128"/>
      <c r="C1513" s="10"/>
      <c r="D1513" s="129" t="s">
        <v>2777</v>
      </c>
      <c r="E1513" s="12">
        <v>1015</v>
      </c>
      <c r="F1513" s="12">
        <v>664</v>
      </c>
      <c r="G1513" s="12">
        <v>969</v>
      </c>
      <c r="H1513" s="12">
        <v>1212</v>
      </c>
      <c r="I1513" s="12">
        <v>1437</v>
      </c>
    </row>
    <row r="1514" spans="1:9" x14ac:dyDescent="0.25">
      <c r="A1514" s="119" t="s">
        <v>2778</v>
      </c>
      <c r="B1514" s="128"/>
      <c r="C1514" s="10"/>
      <c r="D1514" s="129" t="s">
        <v>2779</v>
      </c>
      <c r="E1514" s="12">
        <v>61</v>
      </c>
      <c r="F1514" s="12">
        <v>64</v>
      </c>
      <c r="G1514" s="12">
        <v>41</v>
      </c>
      <c r="H1514" s="12">
        <v>57</v>
      </c>
      <c r="I1514" s="12">
        <v>84</v>
      </c>
    </row>
    <row r="1515" spans="1:9" x14ac:dyDescent="0.25">
      <c r="A1515" s="119" t="s">
        <v>2780</v>
      </c>
      <c r="B1515" s="128"/>
      <c r="C1515" s="10"/>
      <c r="D1515" s="129" t="s">
        <v>2781</v>
      </c>
      <c r="E1515" s="12">
        <v>734</v>
      </c>
      <c r="F1515" s="12">
        <v>618</v>
      </c>
      <c r="G1515" s="12">
        <v>716</v>
      </c>
      <c r="H1515" s="12">
        <v>801</v>
      </c>
      <c r="I1515" s="12">
        <v>1108</v>
      </c>
    </row>
    <row r="1516" spans="1:9" x14ac:dyDescent="0.25">
      <c r="A1516" s="119" t="s">
        <v>2782</v>
      </c>
      <c r="B1516" s="128"/>
      <c r="C1516" s="10"/>
      <c r="D1516" s="129" t="s">
        <v>2783</v>
      </c>
      <c r="E1516" s="12">
        <v>393</v>
      </c>
      <c r="F1516" s="12">
        <v>263</v>
      </c>
      <c r="G1516" s="12">
        <v>283</v>
      </c>
      <c r="H1516" s="12">
        <v>394</v>
      </c>
      <c r="I1516" s="12">
        <v>310</v>
      </c>
    </row>
    <row r="1517" spans="1:9" x14ac:dyDescent="0.25">
      <c r="A1517" s="119" t="s">
        <v>2784</v>
      </c>
      <c r="B1517" s="128"/>
      <c r="C1517" s="10"/>
      <c r="D1517" s="129" t="s">
        <v>2785</v>
      </c>
      <c r="E1517" s="12">
        <v>16</v>
      </c>
      <c r="F1517" s="12">
        <v>15</v>
      </c>
      <c r="G1517" s="12">
        <v>19</v>
      </c>
      <c r="H1517" s="12">
        <v>22</v>
      </c>
      <c r="I1517" s="12">
        <v>28</v>
      </c>
    </row>
    <row r="1518" spans="1:9" x14ac:dyDescent="0.25">
      <c r="A1518" s="119" t="s">
        <v>2786</v>
      </c>
      <c r="B1518" s="128"/>
      <c r="C1518" s="10"/>
      <c r="D1518" s="129" t="s">
        <v>2787</v>
      </c>
      <c r="E1518" s="12">
        <v>193</v>
      </c>
      <c r="F1518" s="12">
        <v>120</v>
      </c>
      <c r="G1518" s="12">
        <v>112</v>
      </c>
      <c r="H1518" s="12">
        <v>230</v>
      </c>
      <c r="I1518" s="12">
        <v>238</v>
      </c>
    </row>
    <row r="1519" spans="1:9" x14ac:dyDescent="0.25">
      <c r="A1519" s="119" t="s">
        <v>2788</v>
      </c>
      <c r="B1519" s="128"/>
      <c r="C1519" s="10"/>
      <c r="D1519" s="129" t="s">
        <v>703</v>
      </c>
      <c r="E1519" s="12">
        <v>147</v>
      </c>
      <c r="F1519" s="12">
        <v>153</v>
      </c>
      <c r="G1519" s="12">
        <v>209</v>
      </c>
      <c r="H1519" s="12">
        <v>187</v>
      </c>
      <c r="I1519" s="12">
        <v>203</v>
      </c>
    </row>
    <row r="1520" spans="1:9" x14ac:dyDescent="0.25">
      <c r="A1520" s="119" t="s">
        <v>2789</v>
      </c>
      <c r="B1520" s="128"/>
      <c r="C1520" s="10"/>
      <c r="D1520" s="129" t="s">
        <v>298</v>
      </c>
      <c r="E1520" s="12">
        <v>103</v>
      </c>
      <c r="F1520" s="12">
        <v>100</v>
      </c>
      <c r="G1520" s="12">
        <v>233</v>
      </c>
      <c r="H1520" s="12">
        <v>173</v>
      </c>
      <c r="I1520" s="12">
        <v>193</v>
      </c>
    </row>
    <row r="1521" spans="1:9" x14ac:dyDescent="0.25">
      <c r="A1521" s="119" t="s">
        <v>2790</v>
      </c>
      <c r="B1521" s="128"/>
      <c r="C1521" s="10"/>
      <c r="D1521" s="129" t="s">
        <v>2791</v>
      </c>
      <c r="E1521" s="12">
        <v>0</v>
      </c>
      <c r="F1521" s="12">
        <v>0</v>
      </c>
      <c r="G1521" s="12">
        <v>0</v>
      </c>
      <c r="H1521" s="12">
        <v>0</v>
      </c>
      <c r="I1521" s="12">
        <v>0</v>
      </c>
    </row>
    <row r="1522" spans="1:9" x14ac:dyDescent="0.25">
      <c r="A1522" s="119" t="s">
        <v>2792</v>
      </c>
      <c r="B1522" s="128"/>
      <c r="C1522" s="10"/>
      <c r="D1522" s="129" t="s">
        <v>2793</v>
      </c>
      <c r="E1522" s="12">
        <v>17</v>
      </c>
      <c r="F1522" s="12">
        <v>36</v>
      </c>
      <c r="G1522" s="12">
        <v>33</v>
      </c>
      <c r="H1522" s="12">
        <v>37</v>
      </c>
      <c r="I1522" s="12">
        <v>28</v>
      </c>
    </row>
    <row r="1523" spans="1:9" x14ac:dyDescent="0.25">
      <c r="A1523" s="118" t="s">
        <v>2794</v>
      </c>
      <c r="B1523" s="125"/>
      <c r="C1523" s="8" t="s">
        <v>2795</v>
      </c>
      <c r="D1523" s="126"/>
      <c r="E1523" s="9">
        <v>1146</v>
      </c>
      <c r="F1523" s="9">
        <v>815</v>
      </c>
      <c r="G1523" s="9">
        <v>1185</v>
      </c>
      <c r="H1523" s="9">
        <f>SUM(H1524:H1535)</f>
        <v>1104</v>
      </c>
      <c r="I1523" s="9">
        <f>SUM(I1524:I1535)</f>
        <v>1259</v>
      </c>
    </row>
    <row r="1524" spans="1:9" x14ac:dyDescent="0.25">
      <c r="A1524" s="119" t="s">
        <v>2796</v>
      </c>
      <c r="B1524" s="128"/>
      <c r="C1524" s="10"/>
      <c r="D1524" s="129" t="s">
        <v>2795</v>
      </c>
      <c r="E1524" s="12">
        <v>596</v>
      </c>
      <c r="F1524" s="12">
        <v>369</v>
      </c>
      <c r="G1524" s="12">
        <v>572</v>
      </c>
      <c r="H1524" s="12">
        <v>556</v>
      </c>
      <c r="I1524" s="12">
        <v>492</v>
      </c>
    </row>
    <row r="1525" spans="1:9" x14ac:dyDescent="0.25">
      <c r="A1525" s="119" t="s">
        <v>2797</v>
      </c>
      <c r="B1525" s="128"/>
      <c r="C1525" s="10"/>
      <c r="D1525" s="129" t="s">
        <v>2798</v>
      </c>
      <c r="E1525" s="12">
        <v>0</v>
      </c>
      <c r="F1525" s="12">
        <v>0</v>
      </c>
      <c r="G1525" s="12">
        <v>0</v>
      </c>
      <c r="H1525" s="12">
        <v>0</v>
      </c>
      <c r="I1525" s="12">
        <v>0</v>
      </c>
    </row>
    <row r="1526" spans="1:9" x14ac:dyDescent="0.25">
      <c r="A1526" s="119" t="s">
        <v>2799</v>
      </c>
      <c r="B1526" s="128"/>
      <c r="C1526" s="10"/>
      <c r="D1526" s="129" t="s">
        <v>2800</v>
      </c>
      <c r="E1526" s="12">
        <v>0</v>
      </c>
      <c r="F1526" s="12">
        <v>0</v>
      </c>
      <c r="G1526" s="12">
        <v>0</v>
      </c>
      <c r="H1526" s="12">
        <v>0</v>
      </c>
      <c r="I1526" s="12">
        <v>0</v>
      </c>
    </row>
    <row r="1527" spans="1:9" x14ac:dyDescent="0.25">
      <c r="A1527" s="119" t="s">
        <v>2801</v>
      </c>
      <c r="B1527" s="128"/>
      <c r="C1527" s="10"/>
      <c r="D1527" s="129" t="s">
        <v>2802</v>
      </c>
      <c r="E1527" s="12">
        <v>0</v>
      </c>
      <c r="F1527" s="12">
        <v>47</v>
      </c>
      <c r="G1527" s="12">
        <v>97</v>
      </c>
      <c r="H1527" s="12">
        <v>64</v>
      </c>
      <c r="I1527" s="12">
        <v>107</v>
      </c>
    </row>
    <row r="1528" spans="1:9" x14ac:dyDescent="0.25">
      <c r="A1528" s="119" t="s">
        <v>2803</v>
      </c>
      <c r="B1528" s="128"/>
      <c r="C1528" s="10"/>
      <c r="D1528" s="129" t="s">
        <v>1378</v>
      </c>
      <c r="E1528" s="12">
        <v>550</v>
      </c>
      <c r="F1528" s="12">
        <v>399</v>
      </c>
      <c r="G1528" s="12">
        <v>516</v>
      </c>
      <c r="H1528" s="12">
        <v>484</v>
      </c>
      <c r="I1528" s="12">
        <v>660</v>
      </c>
    </row>
    <row r="1529" spans="1:9" x14ac:dyDescent="0.25">
      <c r="A1529" s="121" t="s">
        <v>2804</v>
      </c>
      <c r="B1529" s="135"/>
      <c r="C1529" s="16"/>
      <c r="D1529" s="136" t="s">
        <v>2805</v>
      </c>
      <c r="E1529" s="12">
        <v>0</v>
      </c>
      <c r="F1529" s="12">
        <v>0</v>
      </c>
      <c r="G1529" s="12">
        <v>0</v>
      </c>
      <c r="H1529" s="12">
        <v>0</v>
      </c>
      <c r="I1529" s="12">
        <v>0</v>
      </c>
    </row>
    <row r="1530" spans="1:9" x14ac:dyDescent="0.25">
      <c r="A1530" s="121" t="s">
        <v>2806</v>
      </c>
      <c r="B1530" s="135"/>
      <c r="C1530" s="16"/>
      <c r="D1530" s="136" t="s">
        <v>2807</v>
      </c>
      <c r="E1530" s="12">
        <v>0</v>
      </c>
      <c r="F1530" s="12">
        <v>0</v>
      </c>
      <c r="G1530" s="12">
        <v>0</v>
      </c>
      <c r="H1530" s="12">
        <v>0</v>
      </c>
      <c r="I1530" s="12">
        <v>0</v>
      </c>
    </row>
    <row r="1531" spans="1:9" x14ac:dyDescent="0.25">
      <c r="A1531" s="119" t="s">
        <v>2808</v>
      </c>
      <c r="B1531" s="128"/>
      <c r="C1531" s="10"/>
      <c r="D1531" s="129" t="s">
        <v>2809</v>
      </c>
      <c r="E1531" s="12">
        <v>0</v>
      </c>
      <c r="F1531" s="12">
        <v>0</v>
      </c>
      <c r="G1531" s="12">
        <v>0</v>
      </c>
      <c r="H1531" s="12">
        <v>0</v>
      </c>
      <c r="I1531" s="12">
        <v>0</v>
      </c>
    </row>
    <row r="1532" spans="1:9" x14ac:dyDescent="0.25">
      <c r="A1532" s="119" t="s">
        <v>2810</v>
      </c>
      <c r="B1532" s="128"/>
      <c r="C1532" s="10"/>
      <c r="D1532" s="129" t="s">
        <v>2811</v>
      </c>
      <c r="E1532" s="12">
        <v>0</v>
      </c>
      <c r="F1532" s="12">
        <v>0</v>
      </c>
      <c r="G1532" s="12">
        <v>0</v>
      </c>
      <c r="H1532" s="12">
        <v>0</v>
      </c>
      <c r="I1532" s="12">
        <v>0</v>
      </c>
    </row>
    <row r="1533" spans="1:9" x14ac:dyDescent="0.25">
      <c r="A1533" s="119" t="s">
        <v>2812</v>
      </c>
      <c r="B1533" s="128"/>
      <c r="C1533" s="10"/>
      <c r="D1533" s="129" t="s">
        <v>2813</v>
      </c>
      <c r="E1533" s="12">
        <v>0</v>
      </c>
      <c r="F1533" s="12">
        <v>0</v>
      </c>
      <c r="G1533" s="12">
        <v>0</v>
      </c>
      <c r="H1533" s="12">
        <v>0</v>
      </c>
      <c r="I1533" s="12">
        <v>0</v>
      </c>
    </row>
    <row r="1534" spans="1:9" x14ac:dyDescent="0.25">
      <c r="A1534" s="119" t="s">
        <v>2814</v>
      </c>
      <c r="B1534" s="128"/>
      <c r="C1534" s="10"/>
      <c r="D1534" s="129" t="s">
        <v>2815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</row>
    <row r="1535" spans="1:9" x14ac:dyDescent="0.25">
      <c r="A1535" s="119" t="s">
        <v>2816</v>
      </c>
      <c r="B1535" s="128"/>
      <c r="C1535" s="10"/>
      <c r="D1535" s="129" t="s">
        <v>2817</v>
      </c>
      <c r="E1535" s="12">
        <v>0</v>
      </c>
      <c r="F1535" s="12">
        <v>0</v>
      </c>
      <c r="G1535" s="12">
        <v>0</v>
      </c>
      <c r="H1535" s="12">
        <v>0</v>
      </c>
      <c r="I1535" s="12">
        <v>0</v>
      </c>
    </row>
    <row r="1536" spans="1:9" x14ac:dyDescent="0.25">
      <c r="A1536" s="117" t="s">
        <v>2818</v>
      </c>
      <c r="B1536" s="130"/>
      <c r="C1536" s="14" t="s">
        <v>2819</v>
      </c>
      <c r="D1536" s="131"/>
      <c r="E1536" s="9">
        <v>681</v>
      </c>
      <c r="F1536" s="9">
        <v>1356</v>
      </c>
      <c r="G1536" s="9">
        <v>568</v>
      </c>
      <c r="H1536" s="9">
        <f>SUM(H1537:H1568)</f>
        <v>673</v>
      </c>
      <c r="I1536" s="9">
        <f>SUM(I1537:I1568)</f>
        <v>655</v>
      </c>
    </row>
    <row r="1537" spans="1:9" x14ac:dyDescent="0.25">
      <c r="A1537" s="119" t="s">
        <v>2820</v>
      </c>
      <c r="B1537" s="128"/>
      <c r="C1537" s="10"/>
      <c r="D1537" s="138" t="s">
        <v>2821</v>
      </c>
      <c r="E1537" s="12">
        <v>124</v>
      </c>
      <c r="F1537" s="12">
        <v>67</v>
      </c>
      <c r="G1537" s="12">
        <v>72</v>
      </c>
      <c r="H1537" s="12">
        <v>109</v>
      </c>
      <c r="I1537" s="12">
        <v>126</v>
      </c>
    </row>
    <row r="1538" spans="1:9" x14ac:dyDescent="0.25">
      <c r="A1538" s="119" t="s">
        <v>2822</v>
      </c>
      <c r="B1538" s="128"/>
      <c r="C1538" s="10"/>
      <c r="D1538" s="138" t="s">
        <v>2823</v>
      </c>
      <c r="E1538" s="12">
        <v>0</v>
      </c>
      <c r="F1538" s="12">
        <v>0</v>
      </c>
      <c r="G1538" s="12">
        <v>0</v>
      </c>
      <c r="H1538" s="12">
        <v>0</v>
      </c>
      <c r="I1538" s="12">
        <v>0</v>
      </c>
    </row>
    <row r="1539" spans="1:9" x14ac:dyDescent="0.25">
      <c r="A1539" s="119" t="s">
        <v>2824</v>
      </c>
      <c r="B1539" s="128"/>
      <c r="C1539" s="10"/>
      <c r="D1539" s="138" t="s">
        <v>2825</v>
      </c>
      <c r="E1539" s="12">
        <v>0</v>
      </c>
      <c r="F1539" s="12">
        <v>0</v>
      </c>
      <c r="G1539" s="12">
        <v>0</v>
      </c>
      <c r="H1539" s="12">
        <v>0</v>
      </c>
      <c r="I1539" s="12">
        <v>0</v>
      </c>
    </row>
    <row r="1540" spans="1:9" x14ac:dyDescent="0.25">
      <c r="A1540" s="119" t="s">
        <v>2826</v>
      </c>
      <c r="B1540" s="128"/>
      <c r="C1540" s="10"/>
      <c r="D1540" s="138" t="s">
        <v>2827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</row>
    <row r="1541" spans="1:9" x14ac:dyDescent="0.25">
      <c r="A1541" s="119" t="s">
        <v>2828</v>
      </c>
      <c r="B1541" s="128"/>
      <c r="C1541" s="10"/>
      <c r="D1541" s="138" t="s">
        <v>2829</v>
      </c>
      <c r="E1541" s="12">
        <v>45</v>
      </c>
      <c r="F1541" s="12">
        <v>24</v>
      </c>
      <c r="G1541" s="12">
        <v>25</v>
      </c>
      <c r="H1541" s="12">
        <v>26</v>
      </c>
      <c r="I1541" s="12">
        <v>28</v>
      </c>
    </row>
    <row r="1542" spans="1:9" x14ac:dyDescent="0.25">
      <c r="A1542" s="119" t="s">
        <v>2830</v>
      </c>
      <c r="B1542" s="128"/>
      <c r="C1542" s="10"/>
      <c r="D1542" s="138" t="s">
        <v>1703</v>
      </c>
      <c r="E1542" s="12">
        <v>0</v>
      </c>
      <c r="F1542" s="12">
        <v>0</v>
      </c>
      <c r="G1542" s="12">
        <v>0</v>
      </c>
      <c r="H1542" s="12">
        <v>0</v>
      </c>
      <c r="I1542" s="12">
        <v>0</v>
      </c>
    </row>
    <row r="1543" spans="1:9" x14ac:dyDescent="0.25">
      <c r="A1543" s="119" t="s">
        <v>2831</v>
      </c>
      <c r="B1543" s="128"/>
      <c r="C1543" s="10"/>
      <c r="D1543" s="138" t="s">
        <v>2832</v>
      </c>
      <c r="E1543" s="12">
        <v>0</v>
      </c>
      <c r="F1543" s="12">
        <v>0</v>
      </c>
      <c r="G1543" s="12">
        <v>0</v>
      </c>
      <c r="H1543" s="12">
        <v>0</v>
      </c>
      <c r="I1543" s="12">
        <v>0</v>
      </c>
    </row>
    <row r="1544" spans="1:9" x14ac:dyDescent="0.25">
      <c r="A1544" s="119" t="s">
        <v>2833</v>
      </c>
      <c r="B1544" s="128"/>
      <c r="C1544" s="10"/>
      <c r="D1544" s="138" t="s">
        <v>2834</v>
      </c>
      <c r="E1544" s="12">
        <v>0</v>
      </c>
      <c r="F1544" s="12">
        <v>0</v>
      </c>
      <c r="G1544" s="12">
        <v>0</v>
      </c>
      <c r="H1544" s="12">
        <v>0</v>
      </c>
      <c r="I1544" s="12">
        <v>0</v>
      </c>
    </row>
    <row r="1545" spans="1:9" x14ac:dyDescent="0.25">
      <c r="A1545" s="119" t="s">
        <v>2835</v>
      </c>
      <c r="B1545" s="128"/>
      <c r="C1545" s="10"/>
      <c r="D1545" s="138" t="s">
        <v>2819</v>
      </c>
      <c r="E1545" s="12">
        <v>8</v>
      </c>
      <c r="F1545" s="12">
        <v>9</v>
      </c>
      <c r="G1545" s="12">
        <v>14</v>
      </c>
      <c r="H1545" s="12">
        <v>14</v>
      </c>
      <c r="I1545" s="12">
        <v>13</v>
      </c>
    </row>
    <row r="1546" spans="1:9" x14ac:dyDescent="0.25">
      <c r="A1546" s="119" t="s">
        <v>2836</v>
      </c>
      <c r="B1546" s="128"/>
      <c r="C1546" s="10"/>
      <c r="D1546" s="138" t="s">
        <v>2837</v>
      </c>
      <c r="E1546" s="12">
        <v>0</v>
      </c>
      <c r="F1546" s="12">
        <v>0</v>
      </c>
      <c r="G1546" s="12">
        <v>0</v>
      </c>
      <c r="H1546" s="12">
        <v>0</v>
      </c>
      <c r="I1546" s="12">
        <v>0</v>
      </c>
    </row>
    <row r="1547" spans="1:9" x14ac:dyDescent="0.25">
      <c r="A1547" s="119" t="s">
        <v>2838</v>
      </c>
      <c r="B1547" s="128"/>
      <c r="C1547" s="10"/>
      <c r="D1547" s="138" t="s">
        <v>2839</v>
      </c>
      <c r="E1547" s="12">
        <v>0</v>
      </c>
      <c r="F1547" s="12">
        <v>0</v>
      </c>
      <c r="G1547" s="12">
        <v>0</v>
      </c>
      <c r="H1547" s="12">
        <v>0</v>
      </c>
      <c r="I1547" s="12">
        <v>0</v>
      </c>
    </row>
    <row r="1548" spans="1:9" x14ac:dyDescent="0.25">
      <c r="A1548" s="119" t="s">
        <v>2840</v>
      </c>
      <c r="B1548" s="128"/>
      <c r="C1548" s="10"/>
      <c r="D1548" s="138" t="s">
        <v>2841</v>
      </c>
      <c r="E1548" s="12">
        <v>0</v>
      </c>
      <c r="F1548" s="12">
        <v>0</v>
      </c>
      <c r="G1548" s="12">
        <v>0</v>
      </c>
      <c r="H1548" s="12">
        <v>0</v>
      </c>
      <c r="I1548" s="12">
        <v>0</v>
      </c>
    </row>
    <row r="1549" spans="1:9" x14ac:dyDescent="0.25">
      <c r="A1549" s="119" t="s">
        <v>2842</v>
      </c>
      <c r="B1549" s="128"/>
      <c r="C1549" s="10"/>
      <c r="D1549" s="138" t="s">
        <v>2843</v>
      </c>
      <c r="E1549" s="12">
        <v>0</v>
      </c>
      <c r="F1549" s="12">
        <v>0</v>
      </c>
      <c r="G1549" s="12">
        <v>0</v>
      </c>
      <c r="H1549" s="12">
        <v>0</v>
      </c>
      <c r="I1549" s="12">
        <v>0</v>
      </c>
    </row>
    <row r="1550" spans="1:9" x14ac:dyDescent="0.25">
      <c r="A1550" s="119" t="s">
        <v>2844</v>
      </c>
      <c r="B1550" s="128"/>
      <c r="C1550" s="10"/>
      <c r="D1550" s="138" t="s">
        <v>2845</v>
      </c>
      <c r="E1550" s="12">
        <v>206</v>
      </c>
      <c r="F1550" s="12">
        <v>175</v>
      </c>
      <c r="G1550" s="12">
        <v>204</v>
      </c>
      <c r="H1550" s="12">
        <v>221</v>
      </c>
      <c r="I1550" s="12">
        <v>204</v>
      </c>
    </row>
    <row r="1551" spans="1:9" x14ac:dyDescent="0.25">
      <c r="A1551" s="119" t="s">
        <v>2846</v>
      </c>
      <c r="B1551" s="128"/>
      <c r="C1551" s="10"/>
      <c r="D1551" s="138" t="s">
        <v>2847</v>
      </c>
      <c r="E1551" s="12">
        <v>0</v>
      </c>
      <c r="F1551" s="12">
        <v>0</v>
      </c>
      <c r="G1551" s="12">
        <v>0</v>
      </c>
      <c r="H1551" s="12">
        <v>0</v>
      </c>
      <c r="I1551" s="12">
        <v>0</v>
      </c>
    </row>
    <row r="1552" spans="1:9" x14ac:dyDescent="0.25">
      <c r="A1552" s="119" t="s">
        <v>2848</v>
      </c>
      <c r="B1552" s="128"/>
      <c r="C1552" s="10"/>
      <c r="D1552" s="138" t="s">
        <v>703</v>
      </c>
      <c r="E1552" s="12">
        <v>0</v>
      </c>
      <c r="F1552" s="12">
        <v>871</v>
      </c>
      <c r="G1552" s="12">
        <v>0</v>
      </c>
      <c r="H1552" s="12">
        <v>0</v>
      </c>
      <c r="I1552" s="12">
        <v>0</v>
      </c>
    </row>
    <row r="1553" spans="1:9" x14ac:dyDescent="0.25">
      <c r="A1553" s="119" t="s">
        <v>2849</v>
      </c>
      <c r="B1553" s="128"/>
      <c r="C1553" s="10"/>
      <c r="D1553" s="138" t="s">
        <v>2850</v>
      </c>
      <c r="E1553" s="12">
        <v>0</v>
      </c>
      <c r="F1553" s="12">
        <v>0</v>
      </c>
      <c r="G1553" s="12">
        <v>0</v>
      </c>
      <c r="H1553" s="12">
        <v>0</v>
      </c>
      <c r="I1553" s="12">
        <v>0</v>
      </c>
    </row>
    <row r="1554" spans="1:9" x14ac:dyDescent="0.25">
      <c r="A1554" s="119" t="s">
        <v>2851</v>
      </c>
      <c r="B1554" s="128"/>
      <c r="C1554" s="10"/>
      <c r="D1554" s="138" t="s">
        <v>2852</v>
      </c>
      <c r="E1554" s="12">
        <v>1</v>
      </c>
      <c r="F1554" s="12">
        <v>15</v>
      </c>
      <c r="G1554" s="12">
        <v>16</v>
      </c>
      <c r="H1554" s="12">
        <v>10</v>
      </c>
      <c r="I1554" s="12">
        <v>14</v>
      </c>
    </row>
    <row r="1555" spans="1:9" x14ac:dyDescent="0.25">
      <c r="A1555" s="119" t="s">
        <v>2853</v>
      </c>
      <c r="B1555" s="128"/>
      <c r="C1555" s="10"/>
      <c r="D1555" s="138" t="s">
        <v>2854</v>
      </c>
      <c r="E1555" s="12">
        <v>0</v>
      </c>
      <c r="F1555" s="12">
        <v>0</v>
      </c>
      <c r="G1555" s="12">
        <v>0</v>
      </c>
      <c r="H1555" s="12">
        <v>0</v>
      </c>
      <c r="I1555" s="12">
        <v>0</v>
      </c>
    </row>
    <row r="1556" spans="1:9" x14ac:dyDescent="0.25">
      <c r="A1556" s="119" t="s">
        <v>2855</v>
      </c>
      <c r="B1556" s="128"/>
      <c r="C1556" s="10"/>
      <c r="D1556" s="138" t="s">
        <v>2856</v>
      </c>
      <c r="E1556" s="12">
        <v>0</v>
      </c>
      <c r="F1556" s="12">
        <v>0</v>
      </c>
      <c r="G1556" s="12">
        <v>0</v>
      </c>
      <c r="H1556" s="12">
        <v>0</v>
      </c>
      <c r="I1556" s="12">
        <v>0</v>
      </c>
    </row>
    <row r="1557" spans="1:9" x14ac:dyDescent="0.25">
      <c r="A1557" s="119" t="s">
        <v>2857</v>
      </c>
      <c r="B1557" s="128"/>
      <c r="C1557" s="10"/>
      <c r="D1557" s="138" t="s">
        <v>2858</v>
      </c>
      <c r="E1557" s="12">
        <v>0</v>
      </c>
      <c r="F1557" s="12">
        <v>0</v>
      </c>
      <c r="G1557" s="12">
        <v>0</v>
      </c>
      <c r="H1557" s="12">
        <v>0</v>
      </c>
      <c r="I1557" s="12">
        <v>15</v>
      </c>
    </row>
    <row r="1558" spans="1:9" x14ac:dyDescent="0.25">
      <c r="A1558" s="119" t="s">
        <v>2859</v>
      </c>
      <c r="B1558" s="128"/>
      <c r="C1558" s="10"/>
      <c r="D1558" s="138" t="s">
        <v>2860</v>
      </c>
      <c r="E1558" s="12">
        <v>92</v>
      </c>
      <c r="F1558" s="12">
        <v>63</v>
      </c>
      <c r="G1558" s="12">
        <v>50</v>
      </c>
      <c r="H1558" s="12">
        <v>64</v>
      </c>
      <c r="I1558" s="12">
        <v>47</v>
      </c>
    </row>
    <row r="1559" spans="1:9" x14ac:dyDescent="0.25">
      <c r="A1559" s="119" t="s">
        <v>2861</v>
      </c>
      <c r="B1559" s="128"/>
      <c r="C1559" s="10"/>
      <c r="D1559" s="138" t="s">
        <v>2862</v>
      </c>
      <c r="E1559" s="12">
        <v>0</v>
      </c>
      <c r="F1559" s="12">
        <v>0</v>
      </c>
      <c r="G1559" s="12">
        <v>0</v>
      </c>
      <c r="H1559" s="12">
        <v>0</v>
      </c>
      <c r="I1559" s="12">
        <v>0</v>
      </c>
    </row>
    <row r="1560" spans="1:9" x14ac:dyDescent="0.25">
      <c r="A1560" s="119" t="s">
        <v>2863</v>
      </c>
      <c r="B1560" s="128"/>
      <c r="C1560" s="10"/>
      <c r="D1560" s="138" t="s">
        <v>2864</v>
      </c>
      <c r="E1560" s="12">
        <v>0</v>
      </c>
      <c r="F1560" s="12">
        <v>0</v>
      </c>
      <c r="G1560" s="12">
        <v>0</v>
      </c>
      <c r="H1560" s="12">
        <v>0</v>
      </c>
      <c r="I1560" s="12">
        <v>0</v>
      </c>
    </row>
    <row r="1561" spans="1:9" x14ac:dyDescent="0.25">
      <c r="A1561" s="119" t="s">
        <v>2865</v>
      </c>
      <c r="B1561" s="128"/>
      <c r="C1561" s="10"/>
      <c r="D1561" s="138" t="s">
        <v>2866</v>
      </c>
      <c r="E1561" s="12">
        <v>0</v>
      </c>
      <c r="F1561" s="12">
        <v>0</v>
      </c>
      <c r="G1561" s="12">
        <v>0</v>
      </c>
      <c r="H1561" s="12">
        <v>0</v>
      </c>
      <c r="I1561" s="12">
        <v>0</v>
      </c>
    </row>
    <row r="1562" spans="1:9" x14ac:dyDescent="0.25">
      <c r="A1562" s="119" t="s">
        <v>2867</v>
      </c>
      <c r="B1562" s="128"/>
      <c r="C1562" s="10"/>
      <c r="D1562" s="138" t="s">
        <v>2868</v>
      </c>
      <c r="E1562" s="12">
        <v>0</v>
      </c>
      <c r="F1562" s="12">
        <v>0</v>
      </c>
      <c r="G1562" s="12">
        <v>0</v>
      </c>
      <c r="H1562" s="12">
        <v>0</v>
      </c>
      <c r="I1562" s="12">
        <v>0</v>
      </c>
    </row>
    <row r="1563" spans="1:9" x14ac:dyDescent="0.25">
      <c r="A1563" s="119" t="s">
        <v>2869</v>
      </c>
      <c r="B1563" s="128"/>
      <c r="C1563" s="10"/>
      <c r="D1563" s="138" t="s">
        <v>2870</v>
      </c>
      <c r="E1563" s="12">
        <v>0</v>
      </c>
      <c r="F1563" s="12">
        <v>0</v>
      </c>
      <c r="G1563" s="12">
        <v>0</v>
      </c>
      <c r="H1563" s="12">
        <v>0</v>
      </c>
      <c r="I1563" s="12">
        <v>0</v>
      </c>
    </row>
    <row r="1564" spans="1:9" x14ac:dyDescent="0.25">
      <c r="A1564" s="119" t="s">
        <v>2871</v>
      </c>
      <c r="B1564" s="128"/>
      <c r="C1564" s="10"/>
      <c r="D1564" s="138" t="s">
        <v>2872</v>
      </c>
      <c r="E1564" s="12">
        <v>205</v>
      </c>
      <c r="F1564" s="12">
        <v>132</v>
      </c>
      <c r="G1564" s="12">
        <v>187</v>
      </c>
      <c r="H1564" s="12">
        <v>229</v>
      </c>
      <c r="I1564" s="12">
        <v>208</v>
      </c>
    </row>
    <row r="1565" spans="1:9" x14ac:dyDescent="0.25">
      <c r="A1565" s="119" t="s">
        <v>2873</v>
      </c>
      <c r="B1565" s="128"/>
      <c r="C1565" s="10"/>
      <c r="D1565" s="138" t="s">
        <v>2874</v>
      </c>
      <c r="E1565" s="12">
        <v>0</v>
      </c>
      <c r="F1565" s="12">
        <v>0</v>
      </c>
      <c r="G1565" s="12">
        <v>0</v>
      </c>
      <c r="H1565" s="12">
        <v>0</v>
      </c>
      <c r="I1565" s="12">
        <v>0</v>
      </c>
    </row>
    <row r="1566" spans="1:9" x14ac:dyDescent="0.25">
      <c r="A1566" s="119" t="s">
        <v>2875</v>
      </c>
      <c r="B1566" s="128"/>
      <c r="C1566" s="10"/>
      <c r="D1566" s="138" t="s">
        <v>2876</v>
      </c>
      <c r="E1566" s="12">
        <v>0</v>
      </c>
      <c r="F1566" s="12">
        <v>0</v>
      </c>
      <c r="G1566" s="12">
        <v>0</v>
      </c>
      <c r="H1566" s="12">
        <v>0</v>
      </c>
      <c r="I1566" s="12">
        <v>0</v>
      </c>
    </row>
    <row r="1567" spans="1:9" x14ac:dyDescent="0.25">
      <c r="A1567" s="119" t="s">
        <v>2877</v>
      </c>
      <c r="B1567" s="128"/>
      <c r="C1567" s="10"/>
      <c r="D1567" s="138" t="s">
        <v>2878</v>
      </c>
      <c r="E1567" s="12">
        <v>0</v>
      </c>
      <c r="F1567" s="12">
        <v>0</v>
      </c>
      <c r="G1567" s="12">
        <v>0</v>
      </c>
      <c r="H1567" s="12">
        <v>0</v>
      </c>
      <c r="I1567" s="12">
        <v>0</v>
      </c>
    </row>
    <row r="1568" spans="1:9" x14ac:dyDescent="0.25">
      <c r="A1568" s="119" t="s">
        <v>2879</v>
      </c>
      <c r="B1568" s="128"/>
      <c r="C1568" s="10"/>
      <c r="D1568" s="138" t="s">
        <v>2880</v>
      </c>
      <c r="E1568" s="12">
        <v>0</v>
      </c>
      <c r="F1568" s="12">
        <v>0</v>
      </c>
      <c r="G1568" s="12">
        <v>0</v>
      </c>
      <c r="H1568" s="12">
        <v>0</v>
      </c>
      <c r="I1568" s="12">
        <v>0</v>
      </c>
    </row>
    <row r="1569" spans="1:9" x14ac:dyDescent="0.25">
      <c r="A1569" s="118" t="s">
        <v>2881</v>
      </c>
      <c r="B1569" s="125"/>
      <c r="C1569" s="14" t="s">
        <v>2882</v>
      </c>
      <c r="D1569" s="131"/>
      <c r="E1569" s="9">
        <v>3269</v>
      </c>
      <c r="F1569" s="9">
        <v>3060</v>
      </c>
      <c r="G1569" s="9">
        <v>3637</v>
      </c>
      <c r="H1569" s="9">
        <f>SUM(H1570:H1581)</f>
        <v>3943</v>
      </c>
      <c r="I1569" s="9">
        <f>SUM(I1570:I1581)</f>
        <v>3860</v>
      </c>
    </row>
    <row r="1570" spans="1:9" x14ac:dyDescent="0.25">
      <c r="A1570" s="119" t="s">
        <v>2883</v>
      </c>
      <c r="B1570" s="128"/>
      <c r="C1570" s="10"/>
      <c r="D1570" s="129" t="s">
        <v>2884</v>
      </c>
      <c r="E1570" s="12">
        <v>1657</v>
      </c>
      <c r="F1570" s="12">
        <v>1397</v>
      </c>
      <c r="G1570" s="12">
        <v>1825</v>
      </c>
      <c r="H1570" s="12">
        <v>1815</v>
      </c>
      <c r="I1570" s="12">
        <v>1646</v>
      </c>
    </row>
    <row r="1571" spans="1:9" x14ac:dyDescent="0.25">
      <c r="A1571" s="119" t="s">
        <v>2885</v>
      </c>
      <c r="B1571" s="128"/>
      <c r="C1571" s="10"/>
      <c r="D1571" s="129" t="s">
        <v>2886</v>
      </c>
      <c r="E1571" s="12">
        <v>0</v>
      </c>
      <c r="F1571" s="12">
        <v>7</v>
      </c>
      <c r="G1571" s="12">
        <v>43</v>
      </c>
      <c r="H1571" s="12">
        <v>14</v>
      </c>
      <c r="I1571" s="12">
        <v>20</v>
      </c>
    </row>
    <row r="1572" spans="1:9" x14ac:dyDescent="0.25">
      <c r="A1572" s="119" t="s">
        <v>2887</v>
      </c>
      <c r="B1572" s="128"/>
      <c r="C1572" s="10"/>
      <c r="D1572" s="129" t="s">
        <v>2888</v>
      </c>
      <c r="E1572" s="12">
        <v>0</v>
      </c>
      <c r="F1572" s="12">
        <v>0</v>
      </c>
      <c r="G1572" s="12">
        <v>0</v>
      </c>
      <c r="H1572" s="12">
        <v>0</v>
      </c>
      <c r="I1572" s="12">
        <v>0</v>
      </c>
    </row>
    <row r="1573" spans="1:9" x14ac:dyDescent="0.25">
      <c r="A1573" s="119" t="s">
        <v>2889</v>
      </c>
      <c r="B1573" s="128"/>
      <c r="C1573" s="10"/>
      <c r="D1573" s="129" t="s">
        <v>2890</v>
      </c>
      <c r="E1573" s="12">
        <v>0</v>
      </c>
      <c r="F1573" s="12">
        <v>0</v>
      </c>
      <c r="G1573" s="12">
        <v>0</v>
      </c>
      <c r="H1573" s="12">
        <v>0</v>
      </c>
      <c r="I1573" s="12">
        <v>0</v>
      </c>
    </row>
    <row r="1574" spans="1:9" x14ac:dyDescent="0.25">
      <c r="A1574" s="119" t="s">
        <v>2891</v>
      </c>
      <c r="B1574" s="128"/>
      <c r="C1574" s="10"/>
      <c r="D1574" s="129" t="s">
        <v>2892</v>
      </c>
      <c r="E1574" s="12">
        <v>621</v>
      </c>
      <c r="F1574" s="12">
        <v>617</v>
      </c>
      <c r="G1574" s="12">
        <v>776</v>
      </c>
      <c r="H1574" s="12">
        <v>773</v>
      </c>
      <c r="I1574" s="12">
        <v>1073</v>
      </c>
    </row>
    <row r="1575" spans="1:9" x14ac:dyDescent="0.25">
      <c r="A1575" s="119" t="s">
        <v>2893</v>
      </c>
      <c r="B1575" s="128"/>
      <c r="C1575" s="10"/>
      <c r="D1575" s="129" t="s">
        <v>2882</v>
      </c>
      <c r="E1575" s="12">
        <v>372</v>
      </c>
      <c r="F1575" s="12">
        <v>449</v>
      </c>
      <c r="G1575" s="12">
        <v>426</v>
      </c>
      <c r="H1575" s="12">
        <v>573</v>
      </c>
      <c r="I1575" s="12">
        <v>426</v>
      </c>
    </row>
    <row r="1576" spans="1:9" x14ac:dyDescent="0.25">
      <c r="A1576" s="119" t="s">
        <v>2894</v>
      </c>
      <c r="B1576" s="128"/>
      <c r="C1576" s="10"/>
      <c r="D1576" s="129" t="s">
        <v>1063</v>
      </c>
      <c r="E1576" s="12">
        <v>0</v>
      </c>
      <c r="F1576" s="12">
        <v>0</v>
      </c>
      <c r="G1576" s="12">
        <v>0</v>
      </c>
      <c r="H1576" s="12">
        <v>0</v>
      </c>
      <c r="I1576" s="12">
        <v>0</v>
      </c>
    </row>
    <row r="1577" spans="1:9" x14ac:dyDescent="0.25">
      <c r="A1577" s="119" t="s">
        <v>2895</v>
      </c>
      <c r="B1577" s="128"/>
      <c r="C1577" s="10"/>
      <c r="D1577" s="129" t="s">
        <v>2896</v>
      </c>
      <c r="E1577" s="12">
        <v>0</v>
      </c>
      <c r="F1577" s="12">
        <v>0</v>
      </c>
      <c r="G1577" s="12">
        <v>0</v>
      </c>
      <c r="H1577" s="12">
        <v>0</v>
      </c>
      <c r="I1577" s="12">
        <v>0</v>
      </c>
    </row>
    <row r="1578" spans="1:9" x14ac:dyDescent="0.25">
      <c r="A1578" s="119" t="s">
        <v>2897</v>
      </c>
      <c r="B1578" s="128"/>
      <c r="C1578" s="10"/>
      <c r="D1578" s="129" t="s">
        <v>2898</v>
      </c>
      <c r="E1578" s="12">
        <v>0</v>
      </c>
      <c r="F1578" s="12">
        <v>0</v>
      </c>
      <c r="G1578" s="12">
        <v>0</v>
      </c>
      <c r="H1578" s="12">
        <v>0</v>
      </c>
      <c r="I1578" s="12">
        <v>0</v>
      </c>
    </row>
    <row r="1579" spans="1:9" x14ac:dyDescent="0.25">
      <c r="A1579" s="119" t="s">
        <v>2899</v>
      </c>
      <c r="B1579" s="128"/>
      <c r="C1579" s="10"/>
      <c r="D1579" s="129" t="s">
        <v>2900</v>
      </c>
      <c r="E1579" s="12">
        <v>0</v>
      </c>
      <c r="F1579" s="12">
        <v>70</v>
      </c>
      <c r="G1579" s="12">
        <v>0</v>
      </c>
      <c r="H1579" s="12">
        <v>0</v>
      </c>
      <c r="I1579" s="12">
        <v>0</v>
      </c>
    </row>
    <row r="1580" spans="1:9" x14ac:dyDescent="0.25">
      <c r="A1580" s="119" t="s">
        <v>2901</v>
      </c>
      <c r="B1580" s="128"/>
      <c r="C1580" s="10"/>
      <c r="D1580" s="129" t="s">
        <v>2902</v>
      </c>
      <c r="E1580" s="12">
        <v>331</v>
      </c>
      <c r="F1580" s="12">
        <v>335</v>
      </c>
      <c r="G1580" s="12">
        <v>333</v>
      </c>
      <c r="H1580" s="12">
        <v>368</v>
      </c>
      <c r="I1580" s="12">
        <v>265</v>
      </c>
    </row>
    <row r="1581" spans="1:9" x14ac:dyDescent="0.25">
      <c r="A1581" s="119" t="s">
        <v>2903</v>
      </c>
      <c r="B1581" s="128"/>
      <c r="C1581" s="10"/>
      <c r="D1581" s="129" t="s">
        <v>2904</v>
      </c>
      <c r="E1581" s="12">
        <v>288</v>
      </c>
      <c r="F1581" s="12">
        <v>185</v>
      </c>
      <c r="G1581" s="12">
        <v>234</v>
      </c>
      <c r="H1581" s="12">
        <v>400</v>
      </c>
      <c r="I1581" s="12">
        <v>430</v>
      </c>
    </row>
    <row r="1582" spans="1:9" x14ac:dyDescent="0.25">
      <c r="A1582" s="118" t="s">
        <v>2905</v>
      </c>
      <c r="B1582" s="125"/>
      <c r="C1582" s="8" t="s">
        <v>2906</v>
      </c>
      <c r="D1582" s="126"/>
      <c r="E1582" s="9">
        <v>265</v>
      </c>
      <c r="F1582" s="9">
        <v>164</v>
      </c>
      <c r="G1582" s="9">
        <v>153</v>
      </c>
      <c r="H1582" s="9">
        <f>SUM(H1583:H1588)</f>
        <v>246</v>
      </c>
      <c r="I1582" s="9">
        <f>SUM(I1583:I1588)</f>
        <v>170</v>
      </c>
    </row>
    <row r="1583" spans="1:9" x14ac:dyDescent="0.25">
      <c r="A1583" s="119" t="s">
        <v>2907</v>
      </c>
      <c r="B1583" s="128"/>
      <c r="C1583" s="10"/>
      <c r="D1583" s="129" t="s">
        <v>2906</v>
      </c>
      <c r="E1583" s="12">
        <v>185</v>
      </c>
      <c r="F1583" s="12">
        <v>128</v>
      </c>
      <c r="G1583" s="12">
        <v>95</v>
      </c>
      <c r="H1583" s="12">
        <v>109</v>
      </c>
      <c r="I1583" s="12">
        <v>93</v>
      </c>
    </row>
    <row r="1584" spans="1:9" x14ac:dyDescent="0.25">
      <c r="A1584" s="119" t="s">
        <v>2908</v>
      </c>
      <c r="B1584" s="128"/>
      <c r="C1584" s="10"/>
      <c r="D1584" s="129" t="s">
        <v>2909</v>
      </c>
      <c r="E1584" s="12">
        <v>0</v>
      </c>
      <c r="F1584" s="12">
        <v>0</v>
      </c>
      <c r="G1584" s="12">
        <v>0</v>
      </c>
      <c r="H1584" s="12">
        <v>0</v>
      </c>
      <c r="I1584" s="12">
        <v>0</v>
      </c>
    </row>
    <row r="1585" spans="1:9" x14ac:dyDescent="0.25">
      <c r="A1585" s="119" t="s">
        <v>2910</v>
      </c>
      <c r="B1585" s="128"/>
      <c r="C1585" s="10"/>
      <c r="D1585" s="129" t="s">
        <v>2911</v>
      </c>
      <c r="E1585" s="12">
        <v>0</v>
      </c>
      <c r="F1585" s="12">
        <v>0</v>
      </c>
      <c r="G1585" s="12">
        <v>0</v>
      </c>
      <c r="H1585" s="12">
        <v>0</v>
      </c>
      <c r="I1585" s="12">
        <v>0</v>
      </c>
    </row>
    <row r="1586" spans="1:9" x14ac:dyDescent="0.25">
      <c r="A1586" s="119" t="s">
        <v>2912</v>
      </c>
      <c r="B1586" s="128"/>
      <c r="C1586" s="10"/>
      <c r="D1586" s="129" t="s">
        <v>2913</v>
      </c>
      <c r="E1586" s="12">
        <v>0</v>
      </c>
      <c r="F1586" s="12">
        <v>0</v>
      </c>
      <c r="G1586" s="12">
        <v>0</v>
      </c>
      <c r="H1586" s="12">
        <v>0</v>
      </c>
      <c r="I1586" s="12">
        <v>0</v>
      </c>
    </row>
    <row r="1587" spans="1:9" x14ac:dyDescent="0.25">
      <c r="A1587" s="122" t="s">
        <v>2914</v>
      </c>
      <c r="B1587" s="137"/>
      <c r="C1587" s="17"/>
      <c r="D1587" s="138" t="s">
        <v>2915</v>
      </c>
      <c r="E1587" s="12">
        <v>0</v>
      </c>
      <c r="F1587" s="12">
        <v>0</v>
      </c>
      <c r="G1587" s="12">
        <v>0</v>
      </c>
      <c r="H1587" s="12">
        <v>0</v>
      </c>
      <c r="I1587" s="12">
        <v>0</v>
      </c>
    </row>
    <row r="1588" spans="1:9" x14ac:dyDescent="0.25">
      <c r="A1588" s="122" t="s">
        <v>2916</v>
      </c>
      <c r="B1588" s="137"/>
      <c r="C1588" s="17"/>
      <c r="D1588" s="138" t="s">
        <v>2917</v>
      </c>
      <c r="E1588" s="12">
        <v>80</v>
      </c>
      <c r="F1588" s="12">
        <v>36</v>
      </c>
      <c r="G1588" s="12">
        <v>58</v>
      </c>
      <c r="H1588" s="12">
        <v>137</v>
      </c>
      <c r="I1588" s="12">
        <v>77</v>
      </c>
    </row>
    <row r="1589" spans="1:9" x14ac:dyDescent="0.25">
      <c r="A1589" s="117" t="s">
        <v>2918</v>
      </c>
      <c r="B1589" s="130"/>
      <c r="C1589" s="14" t="s">
        <v>2317</v>
      </c>
      <c r="D1589" s="131"/>
      <c r="E1589" s="9">
        <v>126</v>
      </c>
      <c r="F1589" s="9">
        <v>119</v>
      </c>
      <c r="G1589" s="9">
        <v>125</v>
      </c>
      <c r="H1589" s="9">
        <f>SUM(H1590:H1622)</f>
        <v>121</v>
      </c>
      <c r="I1589" s="9">
        <f>SUM(I1590:I1622)</f>
        <v>121</v>
      </c>
    </row>
    <row r="1590" spans="1:9" x14ac:dyDescent="0.25">
      <c r="A1590" s="122" t="s">
        <v>2919</v>
      </c>
      <c r="B1590" s="137"/>
      <c r="C1590" s="17"/>
      <c r="D1590" s="138" t="s">
        <v>2317</v>
      </c>
      <c r="E1590" s="12">
        <v>39</v>
      </c>
      <c r="F1590" s="12">
        <v>39</v>
      </c>
      <c r="G1590" s="12">
        <v>53</v>
      </c>
      <c r="H1590" s="12">
        <v>44</v>
      </c>
      <c r="I1590" s="12">
        <v>26</v>
      </c>
    </row>
    <row r="1591" spans="1:9" x14ac:dyDescent="0.25">
      <c r="A1591" s="122" t="s">
        <v>2920</v>
      </c>
      <c r="B1591" s="137"/>
      <c r="C1591" s="17"/>
      <c r="D1591" s="138" t="s">
        <v>2921</v>
      </c>
      <c r="E1591" s="12">
        <v>0</v>
      </c>
      <c r="F1591" s="12">
        <v>0</v>
      </c>
      <c r="G1591" s="12">
        <v>0</v>
      </c>
      <c r="H1591" s="12">
        <v>0</v>
      </c>
      <c r="I1591" s="12">
        <v>0</v>
      </c>
    </row>
    <row r="1592" spans="1:9" x14ac:dyDescent="0.25">
      <c r="A1592" s="119" t="s">
        <v>2922</v>
      </c>
      <c r="B1592" s="128"/>
      <c r="C1592" s="10"/>
      <c r="D1592" s="129" t="s">
        <v>2923</v>
      </c>
      <c r="E1592" s="12">
        <v>35</v>
      </c>
      <c r="F1592" s="12">
        <v>21</v>
      </c>
      <c r="G1592" s="12">
        <v>25</v>
      </c>
      <c r="H1592" s="12">
        <v>25</v>
      </c>
      <c r="I1592" s="12">
        <v>32</v>
      </c>
    </row>
    <row r="1593" spans="1:9" x14ac:dyDescent="0.25">
      <c r="A1593" s="119" t="s">
        <v>2924</v>
      </c>
      <c r="B1593" s="128"/>
      <c r="C1593" s="10"/>
      <c r="D1593" s="129" t="s">
        <v>2925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</row>
    <row r="1594" spans="1:9" x14ac:dyDescent="0.25">
      <c r="A1594" s="119" t="s">
        <v>2926</v>
      </c>
      <c r="B1594" s="128"/>
      <c r="C1594" s="10"/>
      <c r="D1594" s="129" t="s">
        <v>2927</v>
      </c>
      <c r="E1594" s="12">
        <v>0</v>
      </c>
      <c r="F1594" s="12">
        <v>0</v>
      </c>
      <c r="G1594" s="12">
        <v>0</v>
      </c>
      <c r="H1594" s="12">
        <v>0</v>
      </c>
      <c r="I1594" s="12">
        <v>0</v>
      </c>
    </row>
    <row r="1595" spans="1:9" x14ac:dyDescent="0.25">
      <c r="A1595" s="119" t="s">
        <v>2928</v>
      </c>
      <c r="B1595" s="128"/>
      <c r="C1595" s="10"/>
      <c r="D1595" s="129" t="s">
        <v>2929</v>
      </c>
      <c r="E1595" s="12">
        <v>0</v>
      </c>
      <c r="F1595" s="12">
        <v>0</v>
      </c>
      <c r="G1595" s="12">
        <v>0</v>
      </c>
      <c r="H1595" s="12">
        <v>0</v>
      </c>
      <c r="I1595" s="12">
        <v>0</v>
      </c>
    </row>
    <row r="1596" spans="1:9" x14ac:dyDescent="0.25">
      <c r="A1596" s="119" t="s">
        <v>2930</v>
      </c>
      <c r="B1596" s="128"/>
      <c r="C1596" s="10"/>
      <c r="D1596" s="129" t="s">
        <v>2931</v>
      </c>
      <c r="E1596" s="12">
        <v>0</v>
      </c>
      <c r="F1596" s="12">
        <v>0</v>
      </c>
      <c r="G1596" s="12">
        <v>0</v>
      </c>
      <c r="H1596" s="12">
        <v>0</v>
      </c>
      <c r="I1596" s="12">
        <v>0</v>
      </c>
    </row>
    <row r="1597" spans="1:9" x14ac:dyDescent="0.25">
      <c r="A1597" s="119" t="s">
        <v>2932</v>
      </c>
      <c r="B1597" s="128"/>
      <c r="C1597" s="10"/>
      <c r="D1597" s="129" t="s">
        <v>2933</v>
      </c>
      <c r="E1597" s="12">
        <v>31</v>
      </c>
      <c r="F1597" s="12">
        <v>45</v>
      </c>
      <c r="G1597" s="12">
        <v>33</v>
      </c>
      <c r="H1597" s="12">
        <v>37</v>
      </c>
      <c r="I1597" s="12">
        <v>32</v>
      </c>
    </row>
    <row r="1598" spans="1:9" x14ac:dyDescent="0.25">
      <c r="A1598" s="119" t="s">
        <v>2934</v>
      </c>
      <c r="B1598" s="128"/>
      <c r="C1598" s="10"/>
      <c r="D1598" s="129" t="s">
        <v>2935</v>
      </c>
      <c r="E1598" s="12">
        <v>0</v>
      </c>
      <c r="F1598" s="12">
        <v>0</v>
      </c>
      <c r="G1598" s="12">
        <v>0</v>
      </c>
      <c r="H1598" s="12">
        <v>0</v>
      </c>
      <c r="I1598" s="12">
        <v>0</v>
      </c>
    </row>
    <row r="1599" spans="1:9" x14ac:dyDescent="0.25">
      <c r="A1599" s="119" t="s">
        <v>2936</v>
      </c>
      <c r="B1599" s="128"/>
      <c r="C1599" s="10"/>
      <c r="D1599" s="129" t="s">
        <v>418</v>
      </c>
      <c r="E1599" s="12">
        <v>0</v>
      </c>
      <c r="F1599" s="12">
        <v>0</v>
      </c>
      <c r="G1599" s="12">
        <v>0</v>
      </c>
      <c r="H1599" s="12">
        <v>0</v>
      </c>
      <c r="I1599" s="12">
        <v>0</v>
      </c>
    </row>
    <row r="1600" spans="1:9" x14ac:dyDescent="0.25">
      <c r="A1600" s="119" t="s">
        <v>2937</v>
      </c>
      <c r="B1600" s="128"/>
      <c r="C1600" s="10"/>
      <c r="D1600" s="129" t="s">
        <v>2938</v>
      </c>
      <c r="E1600" s="12">
        <v>0</v>
      </c>
      <c r="F1600" s="12">
        <v>0</v>
      </c>
      <c r="G1600" s="12">
        <v>0</v>
      </c>
      <c r="H1600" s="12">
        <v>0</v>
      </c>
      <c r="I1600" s="12">
        <v>0</v>
      </c>
    </row>
    <row r="1601" spans="1:9" x14ac:dyDescent="0.25">
      <c r="A1601" s="119" t="s">
        <v>2939</v>
      </c>
      <c r="B1601" s="128"/>
      <c r="C1601" s="10"/>
      <c r="D1601" s="129" t="s">
        <v>2940</v>
      </c>
      <c r="E1601" s="12">
        <v>0</v>
      </c>
      <c r="F1601" s="12">
        <v>0</v>
      </c>
      <c r="G1601" s="12">
        <v>0</v>
      </c>
      <c r="H1601" s="12">
        <v>0</v>
      </c>
      <c r="I1601" s="12">
        <v>0</v>
      </c>
    </row>
    <row r="1602" spans="1:9" x14ac:dyDescent="0.25">
      <c r="A1602" s="119" t="s">
        <v>2941</v>
      </c>
      <c r="B1602" s="128"/>
      <c r="C1602" s="10"/>
      <c r="D1602" s="129" t="s">
        <v>2942</v>
      </c>
      <c r="E1602" s="12">
        <v>0</v>
      </c>
      <c r="F1602" s="12">
        <v>0</v>
      </c>
      <c r="G1602" s="12">
        <v>0</v>
      </c>
      <c r="H1602" s="12">
        <v>0</v>
      </c>
      <c r="I1602" s="12">
        <v>0</v>
      </c>
    </row>
    <row r="1603" spans="1:9" x14ac:dyDescent="0.25">
      <c r="A1603" s="119" t="s">
        <v>2943</v>
      </c>
      <c r="B1603" s="128"/>
      <c r="C1603" s="10"/>
      <c r="D1603" s="129" t="s">
        <v>2944</v>
      </c>
      <c r="E1603" s="12">
        <v>0</v>
      </c>
      <c r="F1603" s="12">
        <v>0</v>
      </c>
      <c r="G1603" s="12">
        <v>0</v>
      </c>
      <c r="H1603" s="12">
        <v>0</v>
      </c>
      <c r="I1603" s="12">
        <v>0</v>
      </c>
    </row>
    <row r="1604" spans="1:9" x14ac:dyDescent="0.25">
      <c r="A1604" s="119" t="s">
        <v>2945</v>
      </c>
      <c r="B1604" s="128"/>
      <c r="C1604" s="10"/>
      <c r="D1604" s="129" t="s">
        <v>2946</v>
      </c>
      <c r="E1604" s="12">
        <v>21</v>
      </c>
      <c r="F1604" s="12">
        <v>14</v>
      </c>
      <c r="G1604" s="12">
        <v>14</v>
      </c>
      <c r="H1604" s="12">
        <v>13</v>
      </c>
      <c r="I1604" s="12">
        <v>24</v>
      </c>
    </row>
    <row r="1605" spans="1:9" x14ac:dyDescent="0.25">
      <c r="A1605" s="119" t="s">
        <v>2947</v>
      </c>
      <c r="B1605" s="128"/>
      <c r="C1605" s="10"/>
      <c r="D1605" s="129" t="s">
        <v>2948</v>
      </c>
      <c r="E1605" s="12">
        <v>0</v>
      </c>
      <c r="F1605" s="12">
        <v>0</v>
      </c>
      <c r="G1605" s="12">
        <v>0</v>
      </c>
      <c r="H1605" s="12">
        <v>0</v>
      </c>
      <c r="I1605" s="12">
        <v>0</v>
      </c>
    </row>
    <row r="1606" spans="1:9" x14ac:dyDescent="0.25">
      <c r="A1606" s="119" t="s">
        <v>2949</v>
      </c>
      <c r="B1606" s="128"/>
      <c r="C1606" s="10"/>
      <c r="D1606" s="129" t="s">
        <v>2950</v>
      </c>
      <c r="E1606" s="12">
        <v>0</v>
      </c>
      <c r="F1606" s="12">
        <v>0</v>
      </c>
      <c r="G1606" s="12">
        <v>0</v>
      </c>
      <c r="H1606" s="12">
        <v>0</v>
      </c>
      <c r="I1606" s="12">
        <v>0</v>
      </c>
    </row>
    <row r="1607" spans="1:9" x14ac:dyDescent="0.25">
      <c r="A1607" s="119" t="s">
        <v>2951</v>
      </c>
      <c r="B1607" s="128"/>
      <c r="C1607" s="10"/>
      <c r="D1607" s="129" t="s">
        <v>2841</v>
      </c>
      <c r="E1607" s="12">
        <v>0</v>
      </c>
      <c r="F1607" s="12">
        <v>0</v>
      </c>
      <c r="G1607" s="12">
        <v>0</v>
      </c>
      <c r="H1607" s="12">
        <v>0</v>
      </c>
      <c r="I1607" s="12">
        <v>0</v>
      </c>
    </row>
    <row r="1608" spans="1:9" x14ac:dyDescent="0.25">
      <c r="A1608" s="119" t="s">
        <v>2952</v>
      </c>
      <c r="B1608" s="128"/>
      <c r="C1608" s="10"/>
      <c r="D1608" s="129" t="s">
        <v>2953</v>
      </c>
      <c r="E1608" s="12">
        <v>0</v>
      </c>
      <c r="F1608" s="12">
        <v>0</v>
      </c>
      <c r="G1608" s="12">
        <v>0</v>
      </c>
      <c r="H1608" s="12">
        <v>0</v>
      </c>
      <c r="I1608" s="12">
        <v>0</v>
      </c>
    </row>
    <row r="1609" spans="1:9" x14ac:dyDescent="0.25">
      <c r="A1609" s="119" t="s">
        <v>2954</v>
      </c>
      <c r="B1609" s="128"/>
      <c r="C1609" s="10"/>
      <c r="D1609" s="129" t="s">
        <v>2955</v>
      </c>
      <c r="E1609" s="12">
        <v>0</v>
      </c>
      <c r="F1609" s="12">
        <v>0</v>
      </c>
      <c r="G1609" s="12">
        <v>0</v>
      </c>
      <c r="H1609" s="12">
        <v>0</v>
      </c>
      <c r="I1609" s="12">
        <v>0</v>
      </c>
    </row>
    <row r="1610" spans="1:9" x14ac:dyDescent="0.25">
      <c r="A1610" s="119" t="s">
        <v>2956</v>
      </c>
      <c r="B1610" s="128"/>
      <c r="C1610" s="10"/>
      <c r="D1610" s="129" t="s">
        <v>734</v>
      </c>
      <c r="E1610" s="12">
        <v>0</v>
      </c>
      <c r="F1610" s="12">
        <v>0</v>
      </c>
      <c r="G1610" s="12">
        <v>0</v>
      </c>
      <c r="H1610" s="12">
        <v>0</v>
      </c>
      <c r="I1610" s="12">
        <v>0</v>
      </c>
    </row>
    <row r="1611" spans="1:9" x14ac:dyDescent="0.25">
      <c r="A1611" s="119" t="s">
        <v>2957</v>
      </c>
      <c r="B1611" s="128"/>
      <c r="C1611" s="10"/>
      <c r="D1611" s="129" t="s">
        <v>2958</v>
      </c>
      <c r="E1611" s="12">
        <v>0</v>
      </c>
      <c r="F1611" s="12">
        <v>0</v>
      </c>
      <c r="G1611" s="12">
        <v>0</v>
      </c>
      <c r="H1611" s="12">
        <v>2</v>
      </c>
      <c r="I1611" s="12">
        <v>7</v>
      </c>
    </row>
    <row r="1612" spans="1:9" x14ac:dyDescent="0.25">
      <c r="A1612" s="119" t="s">
        <v>2959</v>
      </c>
      <c r="B1612" s="128"/>
      <c r="C1612" s="10"/>
      <c r="D1612" s="129" t="s">
        <v>2960</v>
      </c>
      <c r="E1612" s="12">
        <v>0</v>
      </c>
      <c r="F1612" s="12">
        <v>0</v>
      </c>
      <c r="G1612" s="12">
        <v>0</v>
      </c>
      <c r="H1612" s="12">
        <v>0</v>
      </c>
      <c r="I1612" s="12">
        <v>0</v>
      </c>
    </row>
    <row r="1613" spans="1:9" x14ac:dyDescent="0.25">
      <c r="A1613" s="119" t="s">
        <v>2961</v>
      </c>
      <c r="B1613" s="128"/>
      <c r="C1613" s="10"/>
      <c r="D1613" s="129" t="s">
        <v>2962</v>
      </c>
      <c r="E1613" s="12">
        <v>0</v>
      </c>
      <c r="F1613" s="12">
        <v>0</v>
      </c>
      <c r="G1613" s="12">
        <v>0</v>
      </c>
      <c r="H1613" s="12">
        <v>0</v>
      </c>
      <c r="I1613" s="12">
        <v>0</v>
      </c>
    </row>
    <row r="1614" spans="1:9" x14ac:dyDescent="0.25">
      <c r="A1614" s="119" t="s">
        <v>2963</v>
      </c>
      <c r="B1614" s="128"/>
      <c r="C1614" s="10"/>
      <c r="D1614" s="129" t="s">
        <v>2964</v>
      </c>
      <c r="E1614" s="12">
        <v>0</v>
      </c>
      <c r="F1614" s="12">
        <v>0</v>
      </c>
      <c r="G1614" s="12">
        <v>0</v>
      </c>
      <c r="H1614" s="12">
        <v>0</v>
      </c>
      <c r="I1614" s="12">
        <v>0</v>
      </c>
    </row>
    <row r="1615" spans="1:9" x14ac:dyDescent="0.25">
      <c r="A1615" s="119" t="s">
        <v>2965</v>
      </c>
      <c r="B1615" s="128"/>
      <c r="C1615" s="10"/>
      <c r="D1615" s="129" t="s">
        <v>2966</v>
      </c>
      <c r="E1615" s="12">
        <v>0</v>
      </c>
      <c r="F1615" s="12">
        <v>0</v>
      </c>
      <c r="G1615" s="12">
        <v>0</v>
      </c>
      <c r="H1615" s="12">
        <v>0</v>
      </c>
      <c r="I1615" s="12">
        <v>0</v>
      </c>
    </row>
    <row r="1616" spans="1:9" x14ac:dyDescent="0.25">
      <c r="A1616" s="119" t="s">
        <v>2967</v>
      </c>
      <c r="B1616" s="128"/>
      <c r="C1616" s="10"/>
      <c r="D1616" s="129" t="s">
        <v>2968</v>
      </c>
      <c r="E1616" s="12">
        <v>0</v>
      </c>
      <c r="F1616" s="12">
        <v>0</v>
      </c>
      <c r="G1616" s="12">
        <v>0</v>
      </c>
      <c r="H1616" s="12">
        <v>0</v>
      </c>
      <c r="I1616" s="12">
        <v>0</v>
      </c>
    </row>
    <row r="1617" spans="1:9" x14ac:dyDescent="0.25">
      <c r="A1617" s="119" t="s">
        <v>2969</v>
      </c>
      <c r="B1617" s="128"/>
      <c r="C1617" s="10"/>
      <c r="D1617" s="129" t="s">
        <v>2970</v>
      </c>
      <c r="E1617" s="12">
        <v>0</v>
      </c>
      <c r="F1617" s="12">
        <v>0</v>
      </c>
      <c r="G1617" s="12">
        <v>0</v>
      </c>
      <c r="H1617" s="12">
        <v>0</v>
      </c>
      <c r="I1617" s="12">
        <v>0</v>
      </c>
    </row>
    <row r="1618" spans="1:9" x14ac:dyDescent="0.25">
      <c r="A1618" s="119" t="s">
        <v>2971</v>
      </c>
      <c r="B1618" s="128"/>
      <c r="C1618" s="10"/>
      <c r="D1618" s="129" t="s">
        <v>2972</v>
      </c>
      <c r="E1618" s="12">
        <v>0</v>
      </c>
      <c r="F1618" s="12">
        <v>0</v>
      </c>
      <c r="G1618" s="12">
        <v>0</v>
      </c>
      <c r="H1618" s="12">
        <v>0</v>
      </c>
      <c r="I1618" s="12">
        <v>0</v>
      </c>
    </row>
    <row r="1619" spans="1:9" x14ac:dyDescent="0.25">
      <c r="A1619" s="119" t="s">
        <v>2973</v>
      </c>
      <c r="B1619" s="128"/>
      <c r="C1619" s="10"/>
      <c r="D1619" s="129" t="s">
        <v>2974</v>
      </c>
      <c r="E1619" s="12">
        <v>0</v>
      </c>
      <c r="F1619" s="12">
        <v>0</v>
      </c>
      <c r="G1619" s="12">
        <v>0</v>
      </c>
      <c r="H1619" s="12">
        <v>0</v>
      </c>
      <c r="I1619" s="12">
        <v>0</v>
      </c>
    </row>
    <row r="1620" spans="1:9" x14ac:dyDescent="0.25">
      <c r="A1620" s="119" t="s">
        <v>2975</v>
      </c>
      <c r="B1620" s="128"/>
      <c r="C1620" s="10"/>
      <c r="D1620" s="129" t="s">
        <v>2976</v>
      </c>
      <c r="E1620" s="12">
        <v>0</v>
      </c>
      <c r="F1620" s="12">
        <v>0</v>
      </c>
      <c r="G1620" s="12">
        <v>0</v>
      </c>
      <c r="H1620" s="12">
        <v>0</v>
      </c>
      <c r="I1620" s="12">
        <v>0</v>
      </c>
    </row>
    <row r="1621" spans="1:9" x14ac:dyDescent="0.25">
      <c r="A1621" s="119" t="s">
        <v>2977</v>
      </c>
      <c r="B1621" s="128"/>
      <c r="C1621" s="10"/>
      <c r="D1621" s="129" t="s">
        <v>2978</v>
      </c>
      <c r="E1621" s="12">
        <v>0</v>
      </c>
      <c r="F1621" s="12">
        <v>0</v>
      </c>
      <c r="G1621" s="12">
        <v>0</v>
      </c>
      <c r="H1621" s="12">
        <v>0</v>
      </c>
      <c r="I1621" s="12">
        <v>0</v>
      </c>
    </row>
    <row r="1622" spans="1:9" x14ac:dyDescent="0.25">
      <c r="A1622" s="119" t="s">
        <v>2979</v>
      </c>
      <c r="B1622" s="128"/>
      <c r="C1622" s="10"/>
      <c r="D1622" s="129" t="s">
        <v>2980</v>
      </c>
      <c r="E1622" s="12">
        <v>0</v>
      </c>
      <c r="F1622" s="12">
        <v>0</v>
      </c>
      <c r="G1622" s="12">
        <v>0</v>
      </c>
      <c r="H1622" s="12">
        <v>0</v>
      </c>
      <c r="I1622" s="12">
        <v>0</v>
      </c>
    </row>
    <row r="1623" spans="1:9" x14ac:dyDescent="0.25">
      <c r="A1623" s="118" t="s">
        <v>2981</v>
      </c>
      <c r="B1623" s="132" t="s">
        <v>2982</v>
      </c>
      <c r="C1623" s="7"/>
      <c r="D1623" s="126"/>
      <c r="E1623" s="5">
        <v>7569</v>
      </c>
      <c r="F1623" s="5">
        <v>5062</v>
      </c>
      <c r="G1623" s="5">
        <v>6799</v>
      </c>
      <c r="H1623" s="5">
        <f>H1624+H1636+H1643+H1649+H1654+H1666+H1673+H1680</f>
        <v>9084</v>
      </c>
      <c r="I1623" s="5">
        <f>I1624+I1636+I1643+I1649+I1654+I1666+I1673+I1680</f>
        <v>9577</v>
      </c>
    </row>
    <row r="1624" spans="1:9" x14ac:dyDescent="0.25">
      <c r="A1624" s="118" t="s">
        <v>2983</v>
      </c>
      <c r="B1624" s="125"/>
      <c r="C1624" s="8" t="s">
        <v>2984</v>
      </c>
      <c r="D1624" s="126"/>
      <c r="E1624" s="9">
        <v>6219</v>
      </c>
      <c r="F1624" s="9">
        <v>3956</v>
      </c>
      <c r="G1624" s="9">
        <v>5324</v>
      </c>
      <c r="H1624" s="9">
        <f>SUM(H1625:H1635)</f>
        <v>6572</v>
      </c>
      <c r="I1624" s="9">
        <f>SUM(I1625:I1635)</f>
        <v>7769</v>
      </c>
    </row>
    <row r="1625" spans="1:9" x14ac:dyDescent="0.25">
      <c r="A1625" s="119" t="s">
        <v>2985</v>
      </c>
      <c r="B1625" s="128"/>
      <c r="C1625" s="10"/>
      <c r="D1625" s="129" t="s">
        <v>2986</v>
      </c>
      <c r="E1625" s="12">
        <v>2547</v>
      </c>
      <c r="F1625" s="12">
        <v>2688</v>
      </c>
      <c r="G1625" s="12">
        <v>1968</v>
      </c>
      <c r="H1625" s="12">
        <v>2989</v>
      </c>
      <c r="I1625" s="12">
        <v>4027</v>
      </c>
    </row>
    <row r="1626" spans="1:9" x14ac:dyDescent="0.25">
      <c r="A1626" s="119" t="s">
        <v>2987</v>
      </c>
      <c r="B1626" s="128"/>
      <c r="C1626" s="10"/>
      <c r="D1626" s="129" t="s">
        <v>2988</v>
      </c>
      <c r="E1626" s="12">
        <v>0</v>
      </c>
      <c r="F1626" s="12">
        <v>0</v>
      </c>
      <c r="G1626" s="12">
        <v>0</v>
      </c>
      <c r="H1626" s="12">
        <v>0</v>
      </c>
      <c r="I1626" s="12">
        <v>0</v>
      </c>
    </row>
    <row r="1627" spans="1:9" x14ac:dyDescent="0.25">
      <c r="A1627" s="119" t="s">
        <v>2989</v>
      </c>
      <c r="B1627" s="128"/>
      <c r="C1627" s="10"/>
      <c r="D1627" s="129" t="s">
        <v>2990</v>
      </c>
      <c r="E1627" s="12">
        <v>0</v>
      </c>
      <c r="F1627" s="12">
        <v>0</v>
      </c>
      <c r="G1627" s="12">
        <v>6</v>
      </c>
      <c r="H1627" s="12">
        <v>20</v>
      </c>
      <c r="I1627" s="12">
        <v>15</v>
      </c>
    </row>
    <row r="1628" spans="1:9" x14ac:dyDescent="0.25">
      <c r="A1628" s="119" t="s">
        <v>2991</v>
      </c>
      <c r="B1628" s="128"/>
      <c r="C1628" s="10"/>
      <c r="D1628" s="129" t="s">
        <v>2992</v>
      </c>
      <c r="E1628" s="12">
        <v>0</v>
      </c>
      <c r="F1628" s="12">
        <v>0</v>
      </c>
      <c r="G1628" s="12">
        <v>13</v>
      </c>
      <c r="H1628" s="12">
        <v>13</v>
      </c>
      <c r="I1628" s="12">
        <v>7</v>
      </c>
    </row>
    <row r="1629" spans="1:9" x14ac:dyDescent="0.25">
      <c r="A1629" s="119" t="s">
        <v>2993</v>
      </c>
      <c r="B1629" s="128"/>
      <c r="C1629" s="10"/>
      <c r="D1629" s="129" t="s">
        <v>2994</v>
      </c>
      <c r="E1629" s="12">
        <v>26</v>
      </c>
      <c r="F1629" s="12">
        <v>0</v>
      </c>
      <c r="G1629" s="12">
        <v>27</v>
      </c>
      <c r="H1629" s="12">
        <v>26</v>
      </c>
      <c r="I1629" s="12">
        <v>15</v>
      </c>
    </row>
    <row r="1630" spans="1:9" x14ac:dyDescent="0.25">
      <c r="A1630" s="119" t="s">
        <v>2995</v>
      </c>
      <c r="B1630" s="128"/>
      <c r="C1630" s="10"/>
      <c r="D1630" s="129" t="s">
        <v>2996</v>
      </c>
      <c r="E1630" s="12">
        <v>46</v>
      </c>
      <c r="F1630" s="12">
        <v>17</v>
      </c>
      <c r="G1630" s="12">
        <v>41</v>
      </c>
      <c r="H1630" s="12">
        <v>118</v>
      </c>
      <c r="I1630" s="12">
        <v>13</v>
      </c>
    </row>
    <row r="1631" spans="1:9" x14ac:dyDescent="0.25">
      <c r="A1631" s="119" t="s">
        <v>2997</v>
      </c>
      <c r="B1631" s="128"/>
      <c r="C1631" s="10"/>
      <c r="D1631" s="129" t="s">
        <v>2998</v>
      </c>
      <c r="E1631" s="12">
        <v>0</v>
      </c>
      <c r="F1631" s="12">
        <v>0</v>
      </c>
      <c r="G1631" s="12">
        <v>0</v>
      </c>
      <c r="H1631" s="12">
        <v>0</v>
      </c>
      <c r="I1631" s="12">
        <v>0</v>
      </c>
    </row>
    <row r="1632" spans="1:9" x14ac:dyDescent="0.25">
      <c r="A1632" s="119" t="s">
        <v>2999</v>
      </c>
      <c r="B1632" s="128"/>
      <c r="C1632" s="10"/>
      <c r="D1632" s="129" t="s">
        <v>3000</v>
      </c>
      <c r="E1632" s="12">
        <v>1794</v>
      </c>
      <c r="F1632" s="12">
        <v>694</v>
      </c>
      <c r="G1632" s="12">
        <v>1391</v>
      </c>
      <c r="H1632" s="12">
        <v>1409</v>
      </c>
      <c r="I1632" s="12">
        <v>1520</v>
      </c>
    </row>
    <row r="1633" spans="1:9" x14ac:dyDescent="0.25">
      <c r="A1633" s="119" t="s">
        <v>3001</v>
      </c>
      <c r="B1633" s="128"/>
      <c r="C1633" s="10"/>
      <c r="D1633" s="129" t="s">
        <v>3002</v>
      </c>
      <c r="E1633" s="12">
        <v>0</v>
      </c>
      <c r="F1633" s="12">
        <v>0</v>
      </c>
      <c r="G1633" s="12">
        <v>0</v>
      </c>
      <c r="H1633" s="12">
        <v>0</v>
      </c>
      <c r="I1633" s="12">
        <v>0</v>
      </c>
    </row>
    <row r="1634" spans="1:9" x14ac:dyDescent="0.25">
      <c r="A1634" s="119" t="s">
        <v>3003</v>
      </c>
      <c r="B1634" s="128"/>
      <c r="C1634" s="10"/>
      <c r="D1634" s="129" t="s">
        <v>1128</v>
      </c>
      <c r="E1634" s="12">
        <v>1803</v>
      </c>
      <c r="F1634" s="12">
        <v>557</v>
      </c>
      <c r="G1634" s="12">
        <v>1875</v>
      </c>
      <c r="H1634" s="12">
        <v>1992</v>
      </c>
      <c r="I1634" s="12">
        <v>2171</v>
      </c>
    </row>
    <row r="1635" spans="1:9" x14ac:dyDescent="0.25">
      <c r="A1635" s="119" t="s">
        <v>3004</v>
      </c>
      <c r="B1635" s="128"/>
      <c r="C1635" s="10"/>
      <c r="D1635" s="129" t="s">
        <v>961</v>
      </c>
      <c r="E1635" s="12">
        <v>3</v>
      </c>
      <c r="F1635" s="12">
        <v>0</v>
      </c>
      <c r="G1635" s="12">
        <v>3</v>
      </c>
      <c r="H1635" s="12">
        <v>5</v>
      </c>
      <c r="I1635" s="12">
        <v>1</v>
      </c>
    </row>
    <row r="1636" spans="1:9" x14ac:dyDescent="0.25">
      <c r="A1636" s="118" t="s">
        <v>3005</v>
      </c>
      <c r="B1636" s="125"/>
      <c r="C1636" s="8" t="s">
        <v>3006</v>
      </c>
      <c r="D1636" s="126"/>
      <c r="E1636" s="9">
        <v>830</v>
      </c>
      <c r="F1636" s="9">
        <v>769</v>
      </c>
      <c r="G1636" s="9">
        <v>890</v>
      </c>
      <c r="H1636" s="9">
        <f>SUM(H1637:H1642)</f>
        <v>992</v>
      </c>
      <c r="I1636" s="9">
        <f>SUM(I1637:I1642)</f>
        <v>1095</v>
      </c>
    </row>
    <row r="1637" spans="1:9" x14ac:dyDescent="0.25">
      <c r="A1637" s="119" t="s">
        <v>3007</v>
      </c>
      <c r="B1637" s="128"/>
      <c r="C1637" s="10"/>
      <c r="D1637" s="129" t="s">
        <v>3008</v>
      </c>
      <c r="E1637" s="12">
        <v>830</v>
      </c>
      <c r="F1637" s="12">
        <v>769</v>
      </c>
      <c r="G1637" s="12">
        <v>890</v>
      </c>
      <c r="H1637" s="12">
        <v>992</v>
      </c>
      <c r="I1637" s="12">
        <v>1095</v>
      </c>
    </row>
    <row r="1638" spans="1:9" x14ac:dyDescent="0.25">
      <c r="A1638" s="119" t="s">
        <v>3009</v>
      </c>
      <c r="B1638" s="128"/>
      <c r="C1638" s="10"/>
      <c r="D1638" s="129" t="s">
        <v>3010</v>
      </c>
      <c r="E1638" s="12">
        <v>0</v>
      </c>
      <c r="F1638" s="12">
        <v>0</v>
      </c>
      <c r="G1638" s="12">
        <v>0</v>
      </c>
      <c r="H1638" s="12">
        <v>0</v>
      </c>
      <c r="I1638" s="12">
        <v>0</v>
      </c>
    </row>
    <row r="1639" spans="1:9" x14ac:dyDescent="0.25">
      <c r="A1639" s="119" t="s">
        <v>3011</v>
      </c>
      <c r="B1639" s="128"/>
      <c r="C1639" s="10"/>
      <c r="D1639" s="129" t="s">
        <v>3012</v>
      </c>
      <c r="E1639" s="12">
        <v>0</v>
      </c>
      <c r="F1639" s="12">
        <v>0</v>
      </c>
      <c r="G1639" s="12">
        <v>0</v>
      </c>
      <c r="H1639" s="12">
        <v>0</v>
      </c>
      <c r="I1639" s="12">
        <v>0</v>
      </c>
    </row>
    <row r="1640" spans="1:9" x14ac:dyDescent="0.25">
      <c r="A1640" s="119" t="s">
        <v>3013</v>
      </c>
      <c r="B1640" s="128"/>
      <c r="C1640" s="10"/>
      <c r="D1640" s="129" t="s">
        <v>2588</v>
      </c>
      <c r="E1640" s="12">
        <v>0</v>
      </c>
      <c r="F1640" s="12">
        <v>0</v>
      </c>
      <c r="G1640" s="12">
        <v>0</v>
      </c>
      <c r="H1640" s="12">
        <v>0</v>
      </c>
      <c r="I1640" s="12">
        <v>0</v>
      </c>
    </row>
    <row r="1641" spans="1:9" x14ac:dyDescent="0.25">
      <c r="A1641" s="119" t="s">
        <v>3014</v>
      </c>
      <c r="B1641" s="128"/>
      <c r="C1641" s="10"/>
      <c r="D1641" s="129" t="s">
        <v>385</v>
      </c>
      <c r="E1641" s="12">
        <v>0</v>
      </c>
      <c r="F1641" s="12">
        <v>0</v>
      </c>
      <c r="G1641" s="12">
        <v>0</v>
      </c>
      <c r="H1641" s="12">
        <v>0</v>
      </c>
      <c r="I1641" s="12">
        <v>0</v>
      </c>
    </row>
    <row r="1642" spans="1:9" x14ac:dyDescent="0.25">
      <c r="A1642" s="119" t="s">
        <v>3015</v>
      </c>
      <c r="B1642" s="128"/>
      <c r="C1642" s="10"/>
      <c r="D1642" s="129" t="s">
        <v>3016</v>
      </c>
      <c r="E1642" s="12">
        <v>0</v>
      </c>
      <c r="F1642" s="12">
        <v>0</v>
      </c>
      <c r="G1642" s="12">
        <v>0</v>
      </c>
      <c r="H1642" s="12">
        <v>0</v>
      </c>
      <c r="I1642" s="12">
        <v>0</v>
      </c>
    </row>
    <row r="1643" spans="1:9" x14ac:dyDescent="0.25">
      <c r="A1643" s="118" t="s">
        <v>3017</v>
      </c>
      <c r="B1643" s="125"/>
      <c r="C1643" s="8" t="s">
        <v>2982</v>
      </c>
      <c r="D1643" s="126"/>
      <c r="E1643" s="9">
        <v>256</v>
      </c>
      <c r="F1643" s="9">
        <v>120</v>
      </c>
      <c r="G1643" s="9">
        <v>214</v>
      </c>
      <c r="H1643" s="9">
        <f>SUM(H1644:H1648)</f>
        <v>225</v>
      </c>
      <c r="I1643" s="9">
        <f>SUM(I1644:I1648)</f>
        <v>197</v>
      </c>
    </row>
    <row r="1644" spans="1:9" x14ac:dyDescent="0.25">
      <c r="A1644" s="119" t="s">
        <v>3018</v>
      </c>
      <c r="B1644" s="128"/>
      <c r="C1644" s="10"/>
      <c r="D1644" s="129" t="s">
        <v>3019</v>
      </c>
      <c r="E1644" s="12">
        <v>256</v>
      </c>
      <c r="F1644" s="12">
        <v>119</v>
      </c>
      <c r="G1644" s="12">
        <v>210</v>
      </c>
      <c r="H1644" s="12">
        <v>225</v>
      </c>
      <c r="I1644" s="12">
        <v>196</v>
      </c>
    </row>
    <row r="1645" spans="1:9" x14ac:dyDescent="0.25">
      <c r="A1645" s="119" t="s">
        <v>3020</v>
      </c>
      <c r="B1645" s="128"/>
      <c r="C1645" s="10"/>
      <c r="D1645" s="129" t="s">
        <v>3021</v>
      </c>
      <c r="E1645" s="12">
        <v>0</v>
      </c>
      <c r="F1645" s="12">
        <v>0</v>
      </c>
      <c r="G1645" s="12">
        <v>4</v>
      </c>
      <c r="H1645" s="12">
        <v>0</v>
      </c>
      <c r="I1645" s="12">
        <v>0</v>
      </c>
    </row>
    <row r="1646" spans="1:9" x14ac:dyDescent="0.25">
      <c r="A1646" s="119" t="s">
        <v>3022</v>
      </c>
      <c r="B1646" s="128"/>
      <c r="C1646" s="10"/>
      <c r="D1646" s="129" t="s">
        <v>3023</v>
      </c>
      <c r="E1646" s="12">
        <v>0</v>
      </c>
      <c r="F1646" s="12">
        <v>1</v>
      </c>
      <c r="G1646" s="12">
        <v>0</v>
      </c>
      <c r="H1646" s="12">
        <v>0</v>
      </c>
      <c r="I1646" s="12">
        <v>1</v>
      </c>
    </row>
    <row r="1647" spans="1:9" x14ac:dyDescent="0.25">
      <c r="A1647" s="119" t="s">
        <v>3024</v>
      </c>
      <c r="B1647" s="128"/>
      <c r="C1647" s="10"/>
      <c r="D1647" s="129" t="s">
        <v>3025</v>
      </c>
      <c r="E1647" s="12">
        <v>0</v>
      </c>
      <c r="F1647" s="12">
        <v>0</v>
      </c>
      <c r="G1647" s="12">
        <v>0</v>
      </c>
      <c r="H1647" s="12">
        <v>0</v>
      </c>
      <c r="I1647" s="12">
        <v>0</v>
      </c>
    </row>
    <row r="1648" spans="1:9" x14ac:dyDescent="0.25">
      <c r="A1648" s="119" t="s">
        <v>3026</v>
      </c>
      <c r="B1648" s="128"/>
      <c r="C1648" s="10"/>
      <c r="D1648" s="129" t="s">
        <v>3027</v>
      </c>
      <c r="E1648" s="12">
        <v>0</v>
      </c>
      <c r="F1648" s="12">
        <v>0</v>
      </c>
      <c r="G1648" s="12">
        <v>0</v>
      </c>
      <c r="H1648" s="12">
        <v>0</v>
      </c>
      <c r="I1648" s="12">
        <v>0</v>
      </c>
    </row>
    <row r="1649" spans="1:9" x14ac:dyDescent="0.25">
      <c r="A1649" s="118" t="s">
        <v>3028</v>
      </c>
      <c r="B1649" s="125"/>
      <c r="C1649" s="8" t="s">
        <v>3029</v>
      </c>
      <c r="D1649" s="126"/>
      <c r="E1649" s="9">
        <v>92</v>
      </c>
      <c r="F1649" s="9">
        <v>54</v>
      </c>
      <c r="G1649" s="9">
        <v>177</v>
      </c>
      <c r="H1649" s="9">
        <f>SUM(H1650:H1653)</f>
        <v>1085</v>
      </c>
      <c r="I1649" s="9">
        <f>SUM(I1650:I1653)</f>
        <v>178</v>
      </c>
    </row>
    <row r="1650" spans="1:9" x14ac:dyDescent="0.25">
      <c r="A1650" s="119" t="s">
        <v>3030</v>
      </c>
      <c r="B1650" s="128"/>
      <c r="C1650" s="10"/>
      <c r="D1650" s="129" t="s">
        <v>3031</v>
      </c>
      <c r="E1650" s="12">
        <v>71</v>
      </c>
      <c r="F1650" s="12">
        <v>32</v>
      </c>
      <c r="G1650" s="12">
        <v>123</v>
      </c>
      <c r="H1650" s="12">
        <v>1068</v>
      </c>
      <c r="I1650" s="12">
        <v>167</v>
      </c>
    </row>
    <row r="1651" spans="1:9" x14ac:dyDescent="0.25">
      <c r="A1651" s="119" t="s">
        <v>3032</v>
      </c>
      <c r="B1651" s="128"/>
      <c r="C1651" s="10"/>
      <c r="D1651" s="129" t="s">
        <v>3033</v>
      </c>
      <c r="E1651" s="12">
        <v>15</v>
      </c>
      <c r="F1651" s="12">
        <v>11</v>
      </c>
      <c r="G1651" s="12">
        <v>22</v>
      </c>
      <c r="H1651" s="12">
        <v>17</v>
      </c>
      <c r="I1651" s="12">
        <v>11</v>
      </c>
    </row>
    <row r="1652" spans="1:9" x14ac:dyDescent="0.25">
      <c r="A1652" s="119" t="s">
        <v>3034</v>
      </c>
      <c r="B1652" s="128"/>
      <c r="C1652" s="10"/>
      <c r="D1652" s="129" t="s">
        <v>3035</v>
      </c>
      <c r="E1652" s="12">
        <v>0</v>
      </c>
      <c r="F1652" s="12">
        <v>0</v>
      </c>
      <c r="G1652" s="12">
        <v>0</v>
      </c>
      <c r="H1652" s="12">
        <v>0</v>
      </c>
      <c r="I1652" s="12">
        <v>0</v>
      </c>
    </row>
    <row r="1653" spans="1:9" x14ac:dyDescent="0.25">
      <c r="A1653" s="119" t="s">
        <v>3036</v>
      </c>
      <c r="B1653" s="128"/>
      <c r="C1653" s="10"/>
      <c r="D1653" s="129" t="s">
        <v>1416</v>
      </c>
      <c r="E1653" s="12">
        <v>6</v>
      </c>
      <c r="F1653" s="12">
        <v>11</v>
      </c>
      <c r="G1653" s="12">
        <v>32</v>
      </c>
      <c r="H1653" s="12">
        <v>0</v>
      </c>
      <c r="I1653" s="12">
        <v>0</v>
      </c>
    </row>
    <row r="1654" spans="1:9" x14ac:dyDescent="0.25">
      <c r="A1654" s="118" t="s">
        <v>3037</v>
      </c>
      <c r="B1654" s="125"/>
      <c r="C1654" s="8" t="s">
        <v>3038</v>
      </c>
      <c r="D1654" s="126"/>
      <c r="E1654" s="9">
        <v>106</v>
      </c>
      <c r="F1654" s="9">
        <v>46</v>
      </c>
      <c r="G1654" s="9">
        <v>46</v>
      </c>
      <c r="H1654" s="9">
        <f>SUM(H1655:H1665)</f>
        <v>92</v>
      </c>
      <c r="I1654" s="9">
        <f>SUM(I1655:I1665)</f>
        <v>99</v>
      </c>
    </row>
    <row r="1655" spans="1:9" x14ac:dyDescent="0.25">
      <c r="A1655" s="119" t="s">
        <v>3039</v>
      </c>
      <c r="B1655" s="128"/>
      <c r="C1655" s="10"/>
      <c r="D1655" s="129" t="s">
        <v>3038</v>
      </c>
      <c r="E1655" s="12">
        <v>104</v>
      </c>
      <c r="F1655" s="12">
        <v>45</v>
      </c>
      <c r="G1655" s="12">
        <v>46</v>
      </c>
      <c r="H1655" s="12">
        <v>90</v>
      </c>
      <c r="I1655" s="12">
        <v>65</v>
      </c>
    </row>
    <row r="1656" spans="1:9" x14ac:dyDescent="0.25">
      <c r="A1656" s="119" t="s">
        <v>3040</v>
      </c>
      <c r="B1656" s="128"/>
      <c r="C1656" s="10"/>
      <c r="D1656" s="129" t="s">
        <v>3041</v>
      </c>
      <c r="E1656" s="12">
        <v>0</v>
      </c>
      <c r="F1656" s="12">
        <v>0</v>
      </c>
      <c r="G1656" s="12">
        <v>0</v>
      </c>
      <c r="H1656" s="12">
        <v>0</v>
      </c>
      <c r="I1656" s="12">
        <v>0</v>
      </c>
    </row>
    <row r="1657" spans="1:9" x14ac:dyDescent="0.25">
      <c r="A1657" s="119" t="s">
        <v>3042</v>
      </c>
      <c r="B1657" s="128"/>
      <c r="C1657" s="10"/>
      <c r="D1657" s="129" t="s">
        <v>3043</v>
      </c>
      <c r="E1657" s="12">
        <v>0</v>
      </c>
      <c r="F1657" s="12">
        <v>0</v>
      </c>
      <c r="G1657" s="12">
        <v>0</v>
      </c>
      <c r="H1657" s="12">
        <v>2</v>
      </c>
      <c r="I1657" s="12">
        <v>1</v>
      </c>
    </row>
    <row r="1658" spans="1:9" x14ac:dyDescent="0.25">
      <c r="A1658" s="119" t="s">
        <v>3044</v>
      </c>
      <c r="B1658" s="128"/>
      <c r="C1658" s="10"/>
      <c r="D1658" s="129" t="s">
        <v>3045</v>
      </c>
      <c r="E1658" s="12">
        <v>0</v>
      </c>
      <c r="F1658" s="12">
        <v>0</v>
      </c>
      <c r="G1658" s="12">
        <v>0</v>
      </c>
      <c r="H1658" s="12">
        <v>0</v>
      </c>
      <c r="I1658" s="12">
        <v>0</v>
      </c>
    </row>
    <row r="1659" spans="1:9" x14ac:dyDescent="0.25">
      <c r="A1659" s="123" t="s">
        <v>3046</v>
      </c>
      <c r="B1659" s="141"/>
      <c r="C1659" s="20"/>
      <c r="D1659" s="142" t="s">
        <v>3047</v>
      </c>
      <c r="E1659" s="12">
        <v>0</v>
      </c>
      <c r="F1659" s="12">
        <v>0</v>
      </c>
      <c r="G1659" s="12">
        <v>0</v>
      </c>
      <c r="H1659" s="12">
        <v>0</v>
      </c>
      <c r="I1659" s="12">
        <v>0</v>
      </c>
    </row>
    <row r="1660" spans="1:9" x14ac:dyDescent="0.25">
      <c r="A1660" s="119" t="s">
        <v>3048</v>
      </c>
      <c r="B1660" s="128"/>
      <c r="C1660" s="10"/>
      <c r="D1660" s="129" t="s">
        <v>3049</v>
      </c>
      <c r="E1660" s="12">
        <v>1</v>
      </c>
      <c r="F1660" s="12">
        <v>0</v>
      </c>
      <c r="G1660" s="12">
        <v>0</v>
      </c>
      <c r="H1660" s="12">
        <v>0</v>
      </c>
      <c r="I1660" s="12">
        <v>0</v>
      </c>
    </row>
    <row r="1661" spans="1:9" x14ac:dyDescent="0.25">
      <c r="A1661" s="119" t="s">
        <v>3050</v>
      </c>
      <c r="B1661" s="128"/>
      <c r="C1661" s="10"/>
      <c r="D1661" s="129" t="s">
        <v>3051</v>
      </c>
      <c r="E1661" s="12">
        <v>0</v>
      </c>
      <c r="F1661" s="12">
        <v>0</v>
      </c>
      <c r="G1661" s="12">
        <v>0</v>
      </c>
      <c r="H1661" s="12">
        <v>0</v>
      </c>
      <c r="I1661" s="12">
        <v>1</v>
      </c>
    </row>
    <row r="1662" spans="1:9" x14ac:dyDescent="0.25">
      <c r="A1662" s="119" t="s">
        <v>3052</v>
      </c>
      <c r="B1662" s="128"/>
      <c r="C1662" s="10"/>
      <c r="D1662" s="129" t="s">
        <v>3053</v>
      </c>
      <c r="E1662" s="12">
        <v>1</v>
      </c>
      <c r="F1662" s="12">
        <v>0</v>
      </c>
      <c r="G1662" s="12">
        <v>0</v>
      </c>
      <c r="H1662" s="12">
        <v>0</v>
      </c>
      <c r="I1662" s="12">
        <v>1</v>
      </c>
    </row>
    <row r="1663" spans="1:9" x14ac:dyDescent="0.25">
      <c r="A1663" s="119" t="s">
        <v>3054</v>
      </c>
      <c r="B1663" s="128"/>
      <c r="C1663" s="10"/>
      <c r="D1663" s="129" t="s">
        <v>3055</v>
      </c>
      <c r="E1663" s="12">
        <v>0</v>
      </c>
      <c r="F1663" s="12">
        <v>1</v>
      </c>
      <c r="G1663" s="12">
        <v>0</v>
      </c>
      <c r="H1663" s="12">
        <v>0</v>
      </c>
      <c r="I1663" s="12">
        <v>0</v>
      </c>
    </row>
    <row r="1664" spans="1:9" x14ac:dyDescent="0.25">
      <c r="A1664" s="119" t="s">
        <v>3056</v>
      </c>
      <c r="B1664" s="128"/>
      <c r="C1664" s="10"/>
      <c r="D1664" s="129" t="s">
        <v>3057</v>
      </c>
      <c r="E1664" s="12">
        <v>0</v>
      </c>
      <c r="F1664" s="12">
        <v>0</v>
      </c>
      <c r="G1664" s="12">
        <v>0</v>
      </c>
      <c r="H1664" s="12">
        <v>0</v>
      </c>
      <c r="I1664" s="12">
        <v>31</v>
      </c>
    </row>
    <row r="1665" spans="1:9" x14ac:dyDescent="0.25">
      <c r="A1665" s="119" t="s">
        <v>3058</v>
      </c>
      <c r="B1665" s="128"/>
      <c r="C1665" s="10"/>
      <c r="D1665" s="129" t="s">
        <v>3059</v>
      </c>
      <c r="E1665" s="12">
        <v>0</v>
      </c>
      <c r="F1665" s="12">
        <v>0</v>
      </c>
      <c r="G1665" s="12">
        <v>0</v>
      </c>
      <c r="H1665" s="12">
        <v>0</v>
      </c>
      <c r="I1665" s="12">
        <v>0</v>
      </c>
    </row>
    <row r="1666" spans="1:9" x14ac:dyDescent="0.25">
      <c r="A1666" s="118" t="s">
        <v>3060</v>
      </c>
      <c r="B1666" s="125"/>
      <c r="C1666" s="8" t="s">
        <v>3061</v>
      </c>
      <c r="D1666" s="126"/>
      <c r="E1666" s="9">
        <v>66</v>
      </c>
      <c r="F1666" s="9">
        <v>117</v>
      </c>
      <c r="G1666" s="9">
        <v>148</v>
      </c>
      <c r="H1666" s="9">
        <f>SUM(H1667:H1672)</f>
        <v>116</v>
      </c>
      <c r="I1666" s="9">
        <f>SUM(I1667:I1672)</f>
        <v>212</v>
      </c>
    </row>
    <row r="1667" spans="1:9" x14ac:dyDescent="0.25">
      <c r="A1667" s="119" t="s">
        <v>3062</v>
      </c>
      <c r="B1667" s="128"/>
      <c r="C1667" s="10"/>
      <c r="D1667" s="129" t="s">
        <v>3063</v>
      </c>
      <c r="E1667" s="12">
        <v>66</v>
      </c>
      <c r="F1667" s="12">
        <v>111</v>
      </c>
      <c r="G1667" s="12">
        <v>145</v>
      </c>
      <c r="H1667" s="12">
        <v>110</v>
      </c>
      <c r="I1667" s="12">
        <v>180</v>
      </c>
    </row>
    <row r="1668" spans="1:9" x14ac:dyDescent="0.25">
      <c r="A1668" s="119" t="s">
        <v>3064</v>
      </c>
      <c r="B1668" s="128"/>
      <c r="C1668" s="10"/>
      <c r="D1668" s="129" t="s">
        <v>3065</v>
      </c>
      <c r="E1668" s="12">
        <v>0</v>
      </c>
      <c r="F1668" s="12">
        <v>0</v>
      </c>
      <c r="G1668" s="12">
        <v>0</v>
      </c>
      <c r="H1668" s="12">
        <v>0</v>
      </c>
      <c r="I1668" s="12">
        <v>0</v>
      </c>
    </row>
    <row r="1669" spans="1:9" x14ac:dyDescent="0.25">
      <c r="A1669" s="119" t="s">
        <v>3066</v>
      </c>
      <c r="B1669" s="128"/>
      <c r="C1669" s="10"/>
      <c r="D1669" s="129" t="s">
        <v>3067</v>
      </c>
      <c r="E1669" s="12">
        <v>0</v>
      </c>
      <c r="F1669" s="12">
        <v>0</v>
      </c>
      <c r="G1669" s="12">
        <v>0</v>
      </c>
      <c r="H1669" s="12">
        <v>0</v>
      </c>
      <c r="I1669" s="12">
        <v>0</v>
      </c>
    </row>
    <row r="1670" spans="1:9" x14ac:dyDescent="0.25">
      <c r="A1670" s="119" t="s">
        <v>3068</v>
      </c>
      <c r="B1670" s="128"/>
      <c r="C1670" s="10"/>
      <c r="D1670" s="129" t="s">
        <v>2336</v>
      </c>
      <c r="E1670" s="12">
        <v>0</v>
      </c>
      <c r="F1670" s="12">
        <v>0</v>
      </c>
      <c r="G1670" s="12">
        <v>3</v>
      </c>
      <c r="H1670" s="12">
        <v>1</v>
      </c>
      <c r="I1670" s="12">
        <v>21</v>
      </c>
    </row>
    <row r="1671" spans="1:9" x14ac:dyDescent="0.25">
      <c r="A1671" s="119" t="s">
        <v>3069</v>
      </c>
      <c r="B1671" s="128"/>
      <c r="C1671" s="10"/>
      <c r="D1671" s="129" t="s">
        <v>3070</v>
      </c>
      <c r="E1671" s="12">
        <v>0</v>
      </c>
      <c r="F1671" s="12">
        <v>0</v>
      </c>
      <c r="G1671" s="12">
        <v>0</v>
      </c>
      <c r="H1671" s="12">
        <v>5</v>
      </c>
      <c r="I1671" s="12">
        <v>11</v>
      </c>
    </row>
    <row r="1672" spans="1:9" x14ac:dyDescent="0.25">
      <c r="A1672" s="119" t="s">
        <v>3071</v>
      </c>
      <c r="B1672" s="128"/>
      <c r="C1672" s="10"/>
      <c r="D1672" s="129" t="s">
        <v>3072</v>
      </c>
      <c r="E1672" s="12">
        <v>0</v>
      </c>
      <c r="F1672" s="12">
        <v>6</v>
      </c>
      <c r="G1672" s="12">
        <v>0</v>
      </c>
      <c r="H1672" s="12">
        <v>0</v>
      </c>
      <c r="I1672" s="12">
        <v>0</v>
      </c>
    </row>
    <row r="1673" spans="1:9" x14ac:dyDescent="0.25">
      <c r="A1673" s="118" t="s">
        <v>3073</v>
      </c>
      <c r="B1673" s="125"/>
      <c r="C1673" s="8" t="s">
        <v>3074</v>
      </c>
      <c r="D1673" s="126"/>
      <c r="E1673" s="9">
        <v>0</v>
      </c>
      <c r="F1673" s="9">
        <v>0</v>
      </c>
      <c r="G1673" s="9">
        <v>0</v>
      </c>
      <c r="H1673" s="9">
        <f>SUM(H1674:H1679)</f>
        <v>0</v>
      </c>
      <c r="I1673" s="9">
        <f>SUM(I1674:I1679)</f>
        <v>0</v>
      </c>
    </row>
    <row r="1674" spans="1:9" x14ac:dyDescent="0.25">
      <c r="A1674" s="119" t="s">
        <v>3075</v>
      </c>
      <c r="B1674" s="128"/>
      <c r="C1674" s="10"/>
      <c r="D1674" s="129" t="s">
        <v>2728</v>
      </c>
      <c r="E1674" s="12">
        <v>0</v>
      </c>
      <c r="F1674" s="12">
        <v>0</v>
      </c>
      <c r="G1674" s="12">
        <v>0</v>
      </c>
      <c r="H1674" s="12">
        <v>0</v>
      </c>
      <c r="I1674" s="12">
        <v>0</v>
      </c>
    </row>
    <row r="1675" spans="1:9" x14ac:dyDescent="0.25">
      <c r="A1675" s="119" t="s">
        <v>3076</v>
      </c>
      <c r="B1675" s="128"/>
      <c r="C1675" s="10"/>
      <c r="D1675" s="129" t="s">
        <v>3077</v>
      </c>
      <c r="E1675" s="12">
        <v>0</v>
      </c>
      <c r="F1675" s="12">
        <v>0</v>
      </c>
      <c r="G1675" s="12">
        <v>0</v>
      </c>
      <c r="H1675" s="12">
        <v>0</v>
      </c>
      <c r="I1675" s="12">
        <v>0</v>
      </c>
    </row>
    <row r="1676" spans="1:9" x14ac:dyDescent="0.25">
      <c r="A1676" s="119" t="s">
        <v>3078</v>
      </c>
      <c r="B1676" s="128"/>
      <c r="C1676" s="10"/>
      <c r="D1676" s="129" t="s">
        <v>3079</v>
      </c>
      <c r="E1676" s="12">
        <v>0</v>
      </c>
      <c r="F1676" s="12">
        <v>0</v>
      </c>
      <c r="G1676" s="12">
        <v>0</v>
      </c>
      <c r="H1676" s="12">
        <v>0</v>
      </c>
      <c r="I1676" s="12">
        <v>0</v>
      </c>
    </row>
    <row r="1677" spans="1:9" x14ac:dyDescent="0.25">
      <c r="A1677" s="119" t="s">
        <v>3080</v>
      </c>
      <c r="B1677" s="128"/>
      <c r="C1677" s="10"/>
      <c r="D1677" s="129" t="s">
        <v>3081</v>
      </c>
      <c r="E1677" s="12">
        <v>0</v>
      </c>
      <c r="F1677" s="12">
        <v>0</v>
      </c>
      <c r="G1677" s="12">
        <v>0</v>
      </c>
      <c r="H1677" s="12">
        <v>0</v>
      </c>
      <c r="I1677" s="12">
        <v>0</v>
      </c>
    </row>
    <row r="1678" spans="1:9" x14ac:dyDescent="0.25">
      <c r="A1678" s="119" t="s">
        <v>3082</v>
      </c>
      <c r="B1678" s="128"/>
      <c r="C1678" s="10"/>
      <c r="D1678" s="129" t="s">
        <v>3083</v>
      </c>
      <c r="E1678" s="12">
        <v>0</v>
      </c>
      <c r="F1678" s="12">
        <v>0</v>
      </c>
      <c r="G1678" s="12">
        <v>0</v>
      </c>
      <c r="H1678" s="12">
        <v>0</v>
      </c>
      <c r="I1678" s="12">
        <v>0</v>
      </c>
    </row>
    <row r="1679" spans="1:9" x14ac:dyDescent="0.25">
      <c r="A1679" s="119" t="s">
        <v>3084</v>
      </c>
      <c r="B1679" s="128"/>
      <c r="C1679" s="10"/>
      <c r="D1679" s="129" t="s">
        <v>3085</v>
      </c>
      <c r="E1679" s="12">
        <v>0</v>
      </c>
      <c r="F1679" s="12">
        <v>0</v>
      </c>
      <c r="G1679" s="12">
        <v>0</v>
      </c>
      <c r="H1679" s="12">
        <v>0</v>
      </c>
      <c r="I1679" s="12">
        <v>0</v>
      </c>
    </row>
    <row r="1680" spans="1:9" x14ac:dyDescent="0.25">
      <c r="A1680" s="118" t="s">
        <v>3086</v>
      </c>
      <c r="B1680" s="125"/>
      <c r="C1680" s="8" t="s">
        <v>3087</v>
      </c>
      <c r="D1680" s="126"/>
      <c r="E1680" s="9">
        <v>0</v>
      </c>
      <c r="F1680" s="9">
        <v>0</v>
      </c>
      <c r="G1680" s="9">
        <v>0</v>
      </c>
      <c r="H1680" s="9">
        <f>SUM(H1681:H1684)</f>
        <v>2</v>
      </c>
      <c r="I1680" s="9">
        <f>SUM(I1681:I1684)</f>
        <v>27</v>
      </c>
    </row>
    <row r="1681" spans="1:9" x14ac:dyDescent="0.25">
      <c r="A1681" s="119" t="s">
        <v>3088</v>
      </c>
      <c r="B1681" s="128"/>
      <c r="C1681" s="10"/>
      <c r="D1681" s="129" t="s">
        <v>3087</v>
      </c>
      <c r="E1681" s="12">
        <v>0</v>
      </c>
      <c r="F1681" s="12">
        <v>0</v>
      </c>
      <c r="G1681" s="12">
        <v>0</v>
      </c>
      <c r="H1681" s="12">
        <v>2</v>
      </c>
      <c r="I1681" s="12">
        <v>27</v>
      </c>
    </row>
    <row r="1682" spans="1:9" x14ac:dyDescent="0.25">
      <c r="A1682" s="119" t="s">
        <v>3089</v>
      </c>
      <c r="B1682" s="128"/>
      <c r="C1682" s="10"/>
      <c r="D1682" s="129" t="s">
        <v>3090</v>
      </c>
      <c r="E1682" s="12">
        <v>0</v>
      </c>
      <c r="F1682" s="12">
        <v>0</v>
      </c>
      <c r="G1682" s="12">
        <v>0</v>
      </c>
      <c r="H1682" s="12">
        <v>0</v>
      </c>
      <c r="I1682" s="12">
        <v>0</v>
      </c>
    </row>
    <row r="1683" spans="1:9" x14ac:dyDescent="0.25">
      <c r="A1683" s="119" t="s">
        <v>3091</v>
      </c>
      <c r="B1683" s="128"/>
      <c r="C1683" s="10"/>
      <c r="D1683" s="129" t="s">
        <v>3092</v>
      </c>
      <c r="E1683" s="12">
        <v>0</v>
      </c>
      <c r="F1683" s="12">
        <v>0</v>
      </c>
      <c r="G1683" s="12">
        <v>0</v>
      </c>
      <c r="H1683" s="12">
        <v>0</v>
      </c>
      <c r="I1683" s="12">
        <v>0</v>
      </c>
    </row>
    <row r="1684" spans="1:9" x14ac:dyDescent="0.25">
      <c r="A1684" s="119" t="s">
        <v>3093</v>
      </c>
      <c r="B1684" s="128"/>
      <c r="C1684" s="10"/>
      <c r="D1684" s="129" t="s">
        <v>3094</v>
      </c>
      <c r="E1684" s="12">
        <v>0</v>
      </c>
      <c r="F1684" s="12">
        <v>0</v>
      </c>
      <c r="G1684" s="12">
        <v>0</v>
      </c>
      <c r="H1684" s="12">
        <v>0</v>
      </c>
      <c r="I1684" s="12">
        <v>0</v>
      </c>
    </row>
    <row r="1685" spans="1:9" x14ac:dyDescent="0.25">
      <c r="A1685" s="118" t="s">
        <v>3095</v>
      </c>
      <c r="B1685" s="132" t="s">
        <v>3096</v>
      </c>
      <c r="C1685" s="7"/>
      <c r="D1685" s="126"/>
      <c r="E1685" s="5">
        <v>2938</v>
      </c>
      <c r="F1685" s="5">
        <v>2412</v>
      </c>
      <c r="G1685" s="5">
        <v>2908</v>
      </c>
      <c r="H1685" s="5">
        <f>H1686+H1691+H1696</f>
        <v>3278</v>
      </c>
      <c r="I1685" s="5">
        <f>I1686+I1691+I1696</f>
        <v>3698</v>
      </c>
    </row>
    <row r="1686" spans="1:9" x14ac:dyDescent="0.25">
      <c r="A1686" s="118" t="s">
        <v>3097</v>
      </c>
      <c r="B1686" s="125"/>
      <c r="C1686" s="8" t="s">
        <v>3098</v>
      </c>
      <c r="D1686" s="126"/>
      <c r="E1686" s="9">
        <v>2796</v>
      </c>
      <c r="F1686" s="9">
        <v>2273</v>
      </c>
      <c r="G1686" s="9">
        <v>2647</v>
      </c>
      <c r="H1686" s="9">
        <f>SUM(H1687:H1690)</f>
        <v>2845</v>
      </c>
      <c r="I1686" s="9">
        <f>SUM(I1687:I1690)</f>
        <v>3312</v>
      </c>
    </row>
    <row r="1687" spans="1:9" x14ac:dyDescent="0.25">
      <c r="A1687" s="119" t="s">
        <v>3099</v>
      </c>
      <c r="B1687" s="128"/>
      <c r="C1687" s="10"/>
      <c r="D1687" s="129" t="s">
        <v>3098</v>
      </c>
      <c r="E1687" s="12">
        <v>2386</v>
      </c>
      <c r="F1687" s="12">
        <v>1935</v>
      </c>
      <c r="G1687" s="12">
        <v>2150</v>
      </c>
      <c r="H1687" s="12">
        <v>2349</v>
      </c>
      <c r="I1687" s="12">
        <v>2715</v>
      </c>
    </row>
    <row r="1688" spans="1:9" x14ac:dyDescent="0.25">
      <c r="A1688" s="119" t="s">
        <v>3100</v>
      </c>
      <c r="B1688" s="128"/>
      <c r="C1688" s="10"/>
      <c r="D1688" s="129" t="s">
        <v>3101</v>
      </c>
      <c r="E1688" s="12">
        <v>254</v>
      </c>
      <c r="F1688" s="12">
        <v>202</v>
      </c>
      <c r="G1688" s="12">
        <v>354</v>
      </c>
      <c r="H1688" s="12">
        <v>264</v>
      </c>
      <c r="I1688" s="12">
        <v>443</v>
      </c>
    </row>
    <row r="1689" spans="1:9" x14ac:dyDescent="0.25">
      <c r="A1689" s="119" t="s">
        <v>3102</v>
      </c>
      <c r="B1689" s="128"/>
      <c r="C1689" s="10"/>
      <c r="D1689" s="129" t="s">
        <v>3103</v>
      </c>
      <c r="E1689" s="12">
        <v>58</v>
      </c>
      <c r="F1689" s="12">
        <v>64</v>
      </c>
      <c r="G1689" s="12">
        <v>44</v>
      </c>
      <c r="H1689" s="12">
        <v>59</v>
      </c>
      <c r="I1689" s="12">
        <v>67</v>
      </c>
    </row>
    <row r="1690" spans="1:9" x14ac:dyDescent="0.25">
      <c r="A1690" s="119" t="s">
        <v>3104</v>
      </c>
      <c r="B1690" s="128"/>
      <c r="C1690" s="10"/>
      <c r="D1690" s="129" t="s">
        <v>3105</v>
      </c>
      <c r="E1690" s="12">
        <v>98</v>
      </c>
      <c r="F1690" s="12">
        <v>72</v>
      </c>
      <c r="G1690" s="12">
        <v>99</v>
      </c>
      <c r="H1690" s="12">
        <v>173</v>
      </c>
      <c r="I1690" s="12">
        <v>87</v>
      </c>
    </row>
    <row r="1691" spans="1:9" x14ac:dyDescent="0.25">
      <c r="A1691" s="118" t="s">
        <v>3106</v>
      </c>
      <c r="B1691" s="125"/>
      <c r="C1691" s="8" t="s">
        <v>3107</v>
      </c>
      <c r="D1691" s="126"/>
      <c r="E1691" s="9">
        <v>134</v>
      </c>
      <c r="F1691" s="9">
        <v>112</v>
      </c>
      <c r="G1691" s="9">
        <v>197</v>
      </c>
      <c r="H1691" s="9">
        <f>SUM(H1692:H1695)</f>
        <v>340</v>
      </c>
      <c r="I1691" s="9">
        <f>SUM(I1692:I1695)</f>
        <v>269</v>
      </c>
    </row>
    <row r="1692" spans="1:9" x14ac:dyDescent="0.25">
      <c r="A1692" s="119" t="s">
        <v>3108</v>
      </c>
      <c r="B1692" s="128"/>
      <c r="C1692" s="10"/>
      <c r="D1692" s="129" t="s">
        <v>3107</v>
      </c>
      <c r="E1692" s="12">
        <v>0</v>
      </c>
      <c r="F1692" s="12">
        <v>0</v>
      </c>
      <c r="G1692" s="12">
        <v>15</v>
      </c>
      <c r="H1692" s="12">
        <v>40</v>
      </c>
      <c r="I1692" s="12">
        <v>22</v>
      </c>
    </row>
    <row r="1693" spans="1:9" x14ac:dyDescent="0.25">
      <c r="A1693" s="119" t="s">
        <v>3109</v>
      </c>
      <c r="B1693" s="128"/>
      <c r="C1693" s="10"/>
      <c r="D1693" s="129" t="s">
        <v>3110</v>
      </c>
      <c r="E1693" s="12">
        <v>0</v>
      </c>
      <c r="F1693" s="12">
        <v>1</v>
      </c>
      <c r="G1693" s="12">
        <v>0</v>
      </c>
      <c r="H1693" s="12">
        <v>0</v>
      </c>
      <c r="I1693" s="12">
        <v>0</v>
      </c>
    </row>
    <row r="1694" spans="1:9" x14ac:dyDescent="0.25">
      <c r="A1694" s="119" t="s">
        <v>3111</v>
      </c>
      <c r="B1694" s="128"/>
      <c r="C1694" s="10"/>
      <c r="D1694" s="129" t="s">
        <v>3096</v>
      </c>
      <c r="E1694" s="12">
        <v>51</v>
      </c>
      <c r="F1694" s="12">
        <v>63</v>
      </c>
      <c r="G1694" s="12">
        <v>145</v>
      </c>
      <c r="H1694" s="12">
        <v>207</v>
      </c>
      <c r="I1694" s="12">
        <v>133</v>
      </c>
    </row>
    <row r="1695" spans="1:9" x14ac:dyDescent="0.25">
      <c r="A1695" s="119" t="s">
        <v>3112</v>
      </c>
      <c r="B1695" s="128"/>
      <c r="C1695" s="10"/>
      <c r="D1695" s="129" t="s">
        <v>3113</v>
      </c>
      <c r="E1695" s="12">
        <v>83</v>
      </c>
      <c r="F1695" s="12">
        <v>48</v>
      </c>
      <c r="G1695" s="12">
        <v>37</v>
      </c>
      <c r="H1695" s="12">
        <v>93</v>
      </c>
      <c r="I1695" s="12">
        <v>114</v>
      </c>
    </row>
    <row r="1696" spans="1:9" x14ac:dyDescent="0.25">
      <c r="A1696" s="118" t="s">
        <v>3114</v>
      </c>
      <c r="B1696" s="125"/>
      <c r="C1696" s="8" t="s">
        <v>3115</v>
      </c>
      <c r="D1696" s="126"/>
      <c r="E1696" s="9">
        <v>8</v>
      </c>
      <c r="F1696" s="9">
        <v>27</v>
      </c>
      <c r="G1696" s="9">
        <v>64</v>
      </c>
      <c r="H1696" s="9">
        <f>SUM(H1697:H1699)</f>
        <v>93</v>
      </c>
      <c r="I1696" s="9">
        <f>SUM(I1697:I1699)</f>
        <v>117</v>
      </c>
    </row>
    <row r="1697" spans="1:9" x14ac:dyDescent="0.25">
      <c r="A1697" s="119" t="s">
        <v>3116</v>
      </c>
      <c r="B1697" s="128"/>
      <c r="C1697" s="10"/>
      <c r="D1697" s="129" t="s">
        <v>3117</v>
      </c>
      <c r="E1697" s="12">
        <v>0</v>
      </c>
      <c r="F1697" s="12">
        <v>12</v>
      </c>
      <c r="G1697" s="12">
        <v>0</v>
      </c>
      <c r="H1697" s="12">
        <v>0</v>
      </c>
      <c r="I1697" s="12">
        <v>0</v>
      </c>
    </row>
    <row r="1698" spans="1:9" x14ac:dyDescent="0.25">
      <c r="A1698" s="119" t="s">
        <v>3118</v>
      </c>
      <c r="B1698" s="128"/>
      <c r="C1698" s="10"/>
      <c r="D1698" s="129" t="s">
        <v>3119</v>
      </c>
      <c r="E1698" s="12">
        <v>8</v>
      </c>
      <c r="F1698" s="12">
        <v>15</v>
      </c>
      <c r="G1698" s="12">
        <v>64</v>
      </c>
      <c r="H1698" s="12">
        <v>93</v>
      </c>
      <c r="I1698" s="12">
        <v>117</v>
      </c>
    </row>
    <row r="1699" spans="1:9" x14ac:dyDescent="0.25">
      <c r="A1699" s="119" t="s">
        <v>3120</v>
      </c>
      <c r="B1699" s="128"/>
      <c r="C1699" s="10"/>
      <c r="D1699" s="129" t="s">
        <v>3115</v>
      </c>
      <c r="E1699" s="12">
        <v>0</v>
      </c>
      <c r="F1699" s="12">
        <v>0</v>
      </c>
      <c r="G1699" s="12">
        <v>0</v>
      </c>
      <c r="H1699" s="12">
        <v>0</v>
      </c>
      <c r="I1699" s="12">
        <v>0</v>
      </c>
    </row>
    <row r="1700" spans="1:9" x14ac:dyDescent="0.25">
      <c r="A1700" s="118" t="s">
        <v>3121</v>
      </c>
      <c r="B1700" s="132" t="s">
        <v>3122</v>
      </c>
      <c r="C1700" s="7"/>
      <c r="D1700" s="126"/>
      <c r="E1700" s="5">
        <v>2605</v>
      </c>
      <c r="F1700" s="5">
        <v>1758</v>
      </c>
      <c r="G1700" s="5">
        <v>3034</v>
      </c>
      <c r="H1700" s="5">
        <f>H1701+H1709+H1721</f>
        <v>3338</v>
      </c>
      <c r="I1700" s="5">
        <f>I1701+I1709+I1721</f>
        <v>3204</v>
      </c>
    </row>
    <row r="1701" spans="1:9" x14ac:dyDescent="0.25">
      <c r="A1701" s="118" t="s">
        <v>3123</v>
      </c>
      <c r="B1701" s="125"/>
      <c r="C1701" s="8" t="s">
        <v>3124</v>
      </c>
      <c r="D1701" s="126"/>
      <c r="E1701" s="9">
        <v>1511</v>
      </c>
      <c r="F1701" s="9">
        <v>1117</v>
      </c>
      <c r="G1701" s="9">
        <v>1905</v>
      </c>
      <c r="H1701" s="9">
        <f>SUM(H1702:H1708)</f>
        <v>1936</v>
      </c>
      <c r="I1701" s="9">
        <f>SUM(I1702:I1708)</f>
        <v>1994</v>
      </c>
    </row>
    <row r="1702" spans="1:9" x14ac:dyDescent="0.25">
      <c r="A1702" s="119" t="s">
        <v>3125</v>
      </c>
      <c r="B1702" s="128"/>
      <c r="C1702" s="10"/>
      <c r="D1702" s="129" t="s">
        <v>3122</v>
      </c>
      <c r="E1702" s="12">
        <v>1425</v>
      </c>
      <c r="F1702" s="12">
        <v>1082</v>
      </c>
      <c r="G1702" s="12">
        <v>1799</v>
      </c>
      <c r="H1702" s="12">
        <v>1766</v>
      </c>
      <c r="I1702" s="12">
        <v>1816</v>
      </c>
    </row>
    <row r="1703" spans="1:9" x14ac:dyDescent="0.25">
      <c r="A1703" s="119" t="s">
        <v>3126</v>
      </c>
      <c r="B1703" s="128"/>
      <c r="C1703" s="10"/>
      <c r="D1703" s="129" t="s">
        <v>3127</v>
      </c>
      <c r="E1703" s="12">
        <v>0</v>
      </c>
      <c r="F1703" s="12">
        <v>0</v>
      </c>
      <c r="G1703" s="12">
        <v>0</v>
      </c>
      <c r="H1703" s="12">
        <v>0</v>
      </c>
      <c r="I1703" s="12">
        <v>1</v>
      </c>
    </row>
    <row r="1704" spans="1:9" x14ac:dyDescent="0.25">
      <c r="A1704" s="119" t="s">
        <v>3128</v>
      </c>
      <c r="B1704" s="128"/>
      <c r="C1704" s="10"/>
      <c r="D1704" s="129" t="s">
        <v>3129</v>
      </c>
      <c r="E1704" s="12">
        <v>0</v>
      </c>
      <c r="F1704" s="12">
        <v>0</v>
      </c>
      <c r="G1704" s="12">
        <v>0</v>
      </c>
      <c r="H1704" s="12">
        <v>0</v>
      </c>
      <c r="I1704" s="12">
        <v>0</v>
      </c>
    </row>
    <row r="1705" spans="1:9" x14ac:dyDescent="0.25">
      <c r="A1705" s="119" t="s">
        <v>3130</v>
      </c>
      <c r="B1705" s="128"/>
      <c r="C1705" s="10"/>
      <c r="D1705" s="129" t="s">
        <v>3131</v>
      </c>
      <c r="E1705" s="12">
        <v>81</v>
      </c>
      <c r="F1705" s="12">
        <v>35</v>
      </c>
      <c r="G1705" s="12">
        <v>92</v>
      </c>
      <c r="H1705" s="12">
        <v>109</v>
      </c>
      <c r="I1705" s="12">
        <v>111</v>
      </c>
    </row>
    <row r="1706" spans="1:9" x14ac:dyDescent="0.25">
      <c r="A1706" s="119" t="s">
        <v>3132</v>
      </c>
      <c r="B1706" s="128"/>
      <c r="C1706" s="10"/>
      <c r="D1706" s="129" t="s">
        <v>128</v>
      </c>
      <c r="E1706" s="12">
        <v>0</v>
      </c>
      <c r="F1706" s="12">
        <v>0</v>
      </c>
      <c r="G1706" s="12">
        <v>0</v>
      </c>
      <c r="H1706" s="12">
        <v>2</v>
      </c>
      <c r="I1706" s="12">
        <v>3</v>
      </c>
    </row>
    <row r="1707" spans="1:9" x14ac:dyDescent="0.25">
      <c r="A1707" s="119" t="s">
        <v>3133</v>
      </c>
      <c r="B1707" s="128"/>
      <c r="C1707" s="10"/>
      <c r="D1707" s="129" t="s">
        <v>3134</v>
      </c>
      <c r="E1707" s="12">
        <v>5</v>
      </c>
      <c r="F1707" s="12">
        <v>0</v>
      </c>
      <c r="G1707" s="12">
        <v>14</v>
      </c>
      <c r="H1707" s="12">
        <v>59</v>
      </c>
      <c r="I1707" s="12">
        <v>63</v>
      </c>
    </row>
    <row r="1708" spans="1:9" x14ac:dyDescent="0.25">
      <c r="A1708" s="119" t="s">
        <v>3960</v>
      </c>
      <c r="B1708" s="128"/>
      <c r="C1708" s="10"/>
      <c r="D1708" s="129" t="s">
        <v>703</v>
      </c>
      <c r="E1708" s="12">
        <v>0</v>
      </c>
      <c r="F1708" s="12">
        <v>0</v>
      </c>
      <c r="G1708" s="12">
        <v>0</v>
      </c>
      <c r="H1708" s="12">
        <v>0</v>
      </c>
      <c r="I1708" s="12">
        <v>0</v>
      </c>
    </row>
    <row r="1709" spans="1:9" x14ac:dyDescent="0.25">
      <c r="A1709" s="118" t="s">
        <v>3135</v>
      </c>
      <c r="B1709" s="125"/>
      <c r="C1709" s="8" t="s">
        <v>3136</v>
      </c>
      <c r="D1709" s="126"/>
      <c r="E1709" s="9">
        <v>42</v>
      </c>
      <c r="F1709" s="9">
        <v>38</v>
      </c>
      <c r="G1709" s="9">
        <v>78</v>
      </c>
      <c r="H1709" s="9">
        <f>SUM(H1710:H1720)</f>
        <v>75</v>
      </c>
      <c r="I1709" s="9">
        <f>SUM(I1710:I1720)</f>
        <v>103</v>
      </c>
    </row>
    <row r="1710" spans="1:9" x14ac:dyDescent="0.25">
      <c r="A1710" s="119" t="s">
        <v>3137</v>
      </c>
      <c r="B1710" s="128"/>
      <c r="C1710" s="10"/>
      <c r="D1710" s="129" t="s">
        <v>3138</v>
      </c>
      <c r="E1710" s="12">
        <v>42</v>
      </c>
      <c r="F1710" s="12">
        <v>38</v>
      </c>
      <c r="G1710" s="12">
        <v>61</v>
      </c>
      <c r="H1710" s="12">
        <v>44</v>
      </c>
      <c r="I1710" s="12">
        <v>45</v>
      </c>
    </row>
    <row r="1711" spans="1:9" x14ac:dyDescent="0.25">
      <c r="A1711" s="119" t="s">
        <v>3139</v>
      </c>
      <c r="B1711" s="128"/>
      <c r="C1711" s="10"/>
      <c r="D1711" s="129" t="s">
        <v>3140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</row>
    <row r="1712" spans="1:9" x14ac:dyDescent="0.25">
      <c r="A1712" s="119" t="s">
        <v>3141</v>
      </c>
      <c r="B1712" s="128"/>
      <c r="C1712" s="10"/>
      <c r="D1712" s="129" t="s">
        <v>3142</v>
      </c>
      <c r="E1712" s="12">
        <v>0</v>
      </c>
      <c r="F1712" s="12">
        <v>0</v>
      </c>
      <c r="G1712" s="12">
        <v>0</v>
      </c>
      <c r="H1712" s="12">
        <v>0</v>
      </c>
      <c r="I1712" s="12">
        <v>0</v>
      </c>
    </row>
    <row r="1713" spans="1:9" x14ac:dyDescent="0.25">
      <c r="A1713" s="119" t="s">
        <v>3143</v>
      </c>
      <c r="B1713" s="128"/>
      <c r="C1713" s="10"/>
      <c r="D1713" s="129" t="s">
        <v>3144</v>
      </c>
      <c r="E1713" s="12">
        <v>0</v>
      </c>
      <c r="F1713" s="12">
        <v>0</v>
      </c>
      <c r="G1713" s="12">
        <v>0</v>
      </c>
      <c r="H1713" s="12">
        <v>8</v>
      </c>
      <c r="I1713" s="12">
        <v>18</v>
      </c>
    </row>
    <row r="1714" spans="1:9" x14ac:dyDescent="0.25">
      <c r="A1714" s="119" t="s">
        <v>3145</v>
      </c>
      <c r="B1714" s="128"/>
      <c r="C1714" s="10"/>
      <c r="D1714" s="129" t="s">
        <v>3146</v>
      </c>
      <c r="E1714" s="12">
        <v>0</v>
      </c>
      <c r="F1714" s="12">
        <v>0</v>
      </c>
      <c r="G1714" s="12">
        <v>0</v>
      </c>
      <c r="H1714" s="12">
        <v>0</v>
      </c>
      <c r="I1714" s="12">
        <v>0</v>
      </c>
    </row>
    <row r="1715" spans="1:9" x14ac:dyDescent="0.25">
      <c r="A1715" s="119" t="s">
        <v>3147</v>
      </c>
      <c r="B1715" s="128"/>
      <c r="C1715" s="10"/>
      <c r="D1715" s="129" t="s">
        <v>3148</v>
      </c>
      <c r="E1715" s="12">
        <v>0</v>
      </c>
      <c r="F1715" s="12">
        <v>0</v>
      </c>
      <c r="G1715" s="12">
        <v>0</v>
      </c>
      <c r="H1715" s="12">
        <v>0</v>
      </c>
      <c r="I1715" s="12">
        <v>0</v>
      </c>
    </row>
    <row r="1716" spans="1:9" x14ac:dyDescent="0.25">
      <c r="A1716" s="119" t="s">
        <v>3149</v>
      </c>
      <c r="B1716" s="128"/>
      <c r="C1716" s="10"/>
      <c r="D1716" s="129" t="s">
        <v>3150</v>
      </c>
      <c r="E1716" s="12">
        <v>0</v>
      </c>
      <c r="F1716" s="12">
        <v>0</v>
      </c>
      <c r="G1716" s="12">
        <v>0</v>
      </c>
      <c r="H1716" s="12">
        <v>0</v>
      </c>
      <c r="I1716" s="12">
        <v>0</v>
      </c>
    </row>
    <row r="1717" spans="1:9" x14ac:dyDescent="0.25">
      <c r="A1717" s="119" t="s">
        <v>3151</v>
      </c>
      <c r="B1717" s="128"/>
      <c r="C1717" s="10"/>
      <c r="D1717" s="129" t="s">
        <v>3152</v>
      </c>
      <c r="E1717" s="12">
        <v>0</v>
      </c>
      <c r="F1717" s="12">
        <v>0</v>
      </c>
      <c r="G1717" s="12">
        <v>16</v>
      </c>
      <c r="H1717" s="12">
        <v>20</v>
      </c>
      <c r="I1717" s="12">
        <v>31</v>
      </c>
    </row>
    <row r="1718" spans="1:9" x14ac:dyDescent="0.25">
      <c r="A1718" s="119" t="s">
        <v>3153</v>
      </c>
      <c r="B1718" s="128"/>
      <c r="C1718" s="10"/>
      <c r="D1718" s="129" t="s">
        <v>3154</v>
      </c>
      <c r="E1718" s="12">
        <v>0</v>
      </c>
      <c r="F1718" s="12">
        <v>0</v>
      </c>
      <c r="G1718" s="12">
        <v>1</v>
      </c>
      <c r="H1718" s="12">
        <v>3</v>
      </c>
      <c r="I1718" s="12">
        <v>9</v>
      </c>
    </row>
    <row r="1719" spans="1:9" x14ac:dyDescent="0.25">
      <c r="A1719" s="119" t="s">
        <v>3155</v>
      </c>
      <c r="B1719" s="128"/>
      <c r="C1719" s="10"/>
      <c r="D1719" s="129" t="s">
        <v>3156</v>
      </c>
      <c r="E1719" s="12">
        <v>0</v>
      </c>
      <c r="F1719" s="12">
        <v>0</v>
      </c>
      <c r="G1719" s="12">
        <v>0</v>
      </c>
      <c r="H1719" s="12">
        <v>0</v>
      </c>
      <c r="I1719" s="12">
        <v>0</v>
      </c>
    </row>
    <row r="1720" spans="1:9" x14ac:dyDescent="0.25">
      <c r="A1720" s="119" t="s">
        <v>3157</v>
      </c>
      <c r="B1720" s="128"/>
      <c r="C1720" s="10"/>
      <c r="D1720" s="129" t="s">
        <v>3158</v>
      </c>
      <c r="E1720" s="12">
        <v>0</v>
      </c>
      <c r="F1720" s="12">
        <v>0</v>
      </c>
      <c r="G1720" s="12">
        <v>0</v>
      </c>
      <c r="H1720" s="12">
        <v>0</v>
      </c>
      <c r="I1720" s="12">
        <v>0</v>
      </c>
    </row>
    <row r="1721" spans="1:9" x14ac:dyDescent="0.25">
      <c r="A1721" s="118" t="s">
        <v>3159</v>
      </c>
      <c r="B1721" s="125"/>
      <c r="C1721" s="7" t="s">
        <v>3160</v>
      </c>
      <c r="D1721" s="126"/>
      <c r="E1721" s="9">
        <v>1052</v>
      </c>
      <c r="F1721" s="9">
        <v>603</v>
      </c>
      <c r="G1721" s="9">
        <v>1051</v>
      </c>
      <c r="H1721" s="9">
        <f>SUM(H1722:H1724)</f>
        <v>1327</v>
      </c>
      <c r="I1721" s="9">
        <f>SUM(I1722:I1724)</f>
        <v>1107</v>
      </c>
    </row>
    <row r="1722" spans="1:9" x14ac:dyDescent="0.25">
      <c r="A1722" s="119" t="s">
        <v>3161</v>
      </c>
      <c r="B1722" s="128"/>
      <c r="C1722" s="10"/>
      <c r="D1722" s="129" t="s">
        <v>3160</v>
      </c>
      <c r="E1722" s="12">
        <v>984</v>
      </c>
      <c r="F1722" s="12">
        <v>557</v>
      </c>
      <c r="G1722" s="12">
        <v>936</v>
      </c>
      <c r="H1722" s="12">
        <v>1204</v>
      </c>
      <c r="I1722" s="12">
        <v>1011</v>
      </c>
    </row>
    <row r="1723" spans="1:9" x14ac:dyDescent="0.25">
      <c r="A1723" s="119" t="s">
        <v>3162</v>
      </c>
      <c r="B1723" s="128"/>
      <c r="C1723" s="10"/>
      <c r="D1723" s="129" t="s">
        <v>3163</v>
      </c>
      <c r="E1723" s="12">
        <v>0</v>
      </c>
      <c r="F1723" s="12">
        <v>10</v>
      </c>
      <c r="G1723" s="12">
        <v>40</v>
      </c>
      <c r="H1723" s="12">
        <v>44</v>
      </c>
      <c r="I1723" s="12">
        <v>27</v>
      </c>
    </row>
    <row r="1724" spans="1:9" x14ac:dyDescent="0.25">
      <c r="A1724" s="119" t="s">
        <v>3164</v>
      </c>
      <c r="B1724" s="128"/>
      <c r="C1724" s="10"/>
      <c r="D1724" s="129" t="s">
        <v>3165</v>
      </c>
      <c r="E1724" s="12">
        <v>68</v>
      </c>
      <c r="F1724" s="12">
        <v>36</v>
      </c>
      <c r="G1724" s="12">
        <v>75</v>
      </c>
      <c r="H1724" s="12">
        <v>79</v>
      </c>
      <c r="I1724" s="12">
        <v>69</v>
      </c>
    </row>
    <row r="1725" spans="1:9" x14ac:dyDescent="0.25">
      <c r="A1725" s="118" t="s">
        <v>3166</v>
      </c>
      <c r="B1725" s="125" t="s">
        <v>3167</v>
      </c>
      <c r="C1725" s="7"/>
      <c r="D1725" s="126"/>
      <c r="E1725" s="5">
        <v>2260</v>
      </c>
      <c r="F1725" s="5">
        <v>2359</v>
      </c>
      <c r="G1725" s="5">
        <v>2425</v>
      </c>
      <c r="H1725" s="5">
        <f>H1726+H1740+H1749</f>
        <v>2966</v>
      </c>
      <c r="I1725" s="5">
        <f>I1726+I1740+I1749</f>
        <v>3081</v>
      </c>
    </row>
    <row r="1726" spans="1:9" x14ac:dyDescent="0.25">
      <c r="A1726" s="118" t="s">
        <v>3168</v>
      </c>
      <c r="B1726" s="125"/>
      <c r="C1726" s="8" t="s">
        <v>3167</v>
      </c>
      <c r="D1726" s="126"/>
      <c r="E1726" s="9">
        <v>1321</v>
      </c>
      <c r="F1726" s="9">
        <v>1276</v>
      </c>
      <c r="G1726" s="9">
        <v>1154</v>
      </c>
      <c r="H1726" s="9">
        <f>SUM(H1727:H1739)</f>
        <v>1411</v>
      </c>
      <c r="I1726" s="9">
        <f>SUM(I1727:I1739)</f>
        <v>1614</v>
      </c>
    </row>
    <row r="1727" spans="1:9" x14ac:dyDescent="0.25">
      <c r="A1727" s="119" t="s">
        <v>3169</v>
      </c>
      <c r="B1727" s="128"/>
      <c r="C1727" s="10"/>
      <c r="D1727" s="129" t="s">
        <v>3170</v>
      </c>
      <c r="E1727" s="12">
        <v>290</v>
      </c>
      <c r="F1727" s="12">
        <v>266</v>
      </c>
      <c r="G1727" s="12">
        <v>319</v>
      </c>
      <c r="H1727" s="12">
        <v>422</v>
      </c>
      <c r="I1727" s="12">
        <v>459</v>
      </c>
    </row>
    <row r="1728" spans="1:9" x14ac:dyDescent="0.25">
      <c r="A1728" s="119" t="s">
        <v>3171</v>
      </c>
      <c r="B1728" s="128"/>
      <c r="C1728" s="10"/>
      <c r="D1728" s="129" t="s">
        <v>3172</v>
      </c>
      <c r="E1728" s="12">
        <v>15</v>
      </c>
      <c r="F1728" s="12">
        <v>37</v>
      </c>
      <c r="G1728" s="12">
        <v>21</v>
      </c>
      <c r="H1728" s="12">
        <v>29</v>
      </c>
      <c r="I1728" s="12">
        <v>20</v>
      </c>
    </row>
    <row r="1729" spans="1:9" x14ac:dyDescent="0.25">
      <c r="A1729" s="119" t="s">
        <v>3173</v>
      </c>
      <c r="B1729" s="128"/>
      <c r="C1729" s="10"/>
      <c r="D1729" s="129" t="s">
        <v>3174</v>
      </c>
      <c r="E1729" s="12">
        <v>85</v>
      </c>
      <c r="F1729" s="12">
        <v>50</v>
      </c>
      <c r="G1729" s="12">
        <v>66</v>
      </c>
      <c r="H1729" s="12">
        <v>82</v>
      </c>
      <c r="I1729" s="12">
        <v>86</v>
      </c>
    </row>
    <row r="1730" spans="1:9" x14ac:dyDescent="0.25">
      <c r="A1730" s="119" t="s">
        <v>3175</v>
      </c>
      <c r="B1730" s="128"/>
      <c r="C1730" s="10"/>
      <c r="D1730" s="129" t="s">
        <v>3176</v>
      </c>
      <c r="E1730" s="12">
        <v>45</v>
      </c>
      <c r="F1730" s="12">
        <v>32</v>
      </c>
      <c r="G1730" s="12">
        <v>47</v>
      </c>
      <c r="H1730" s="12">
        <v>61</v>
      </c>
      <c r="I1730" s="12">
        <v>110</v>
      </c>
    </row>
    <row r="1731" spans="1:9" x14ac:dyDescent="0.25">
      <c r="A1731" s="119" t="s">
        <v>3177</v>
      </c>
      <c r="B1731" s="128"/>
      <c r="C1731" s="10"/>
      <c r="D1731" s="129" t="s">
        <v>3178</v>
      </c>
      <c r="E1731" s="12">
        <v>0</v>
      </c>
      <c r="F1731" s="12">
        <v>8</v>
      </c>
      <c r="G1731" s="12">
        <v>0</v>
      </c>
      <c r="H1731" s="12">
        <v>0</v>
      </c>
      <c r="I1731" s="12">
        <v>0</v>
      </c>
    </row>
    <row r="1732" spans="1:9" x14ac:dyDescent="0.25">
      <c r="A1732" s="119" t="s">
        <v>3179</v>
      </c>
      <c r="B1732" s="128"/>
      <c r="C1732" s="10"/>
      <c r="D1732" s="129" t="s">
        <v>3180</v>
      </c>
      <c r="E1732" s="12">
        <v>0</v>
      </c>
      <c r="F1732" s="12">
        <v>0</v>
      </c>
      <c r="G1732" s="12">
        <v>0</v>
      </c>
      <c r="H1732" s="12">
        <v>0</v>
      </c>
      <c r="I1732" s="12">
        <v>0</v>
      </c>
    </row>
    <row r="1733" spans="1:9" x14ac:dyDescent="0.25">
      <c r="A1733" s="119" t="s">
        <v>3181</v>
      </c>
      <c r="B1733" s="128"/>
      <c r="C1733" s="10"/>
      <c r="D1733" s="129" t="s">
        <v>1642</v>
      </c>
      <c r="E1733" s="12">
        <v>114</v>
      </c>
      <c r="F1733" s="12">
        <v>203</v>
      </c>
      <c r="G1733" s="12">
        <v>126</v>
      </c>
      <c r="H1733" s="12">
        <v>122</v>
      </c>
      <c r="I1733" s="12">
        <v>81</v>
      </c>
    </row>
    <row r="1734" spans="1:9" x14ac:dyDescent="0.25">
      <c r="A1734" s="119" t="s">
        <v>3182</v>
      </c>
      <c r="B1734" s="128"/>
      <c r="C1734" s="10"/>
      <c r="D1734" s="129" t="s">
        <v>3183</v>
      </c>
      <c r="E1734" s="12">
        <v>69</v>
      </c>
      <c r="F1734" s="12">
        <v>25</v>
      </c>
      <c r="G1734" s="12">
        <v>83</v>
      </c>
      <c r="H1734" s="12">
        <v>31</v>
      </c>
      <c r="I1734" s="12">
        <v>35</v>
      </c>
    </row>
    <row r="1735" spans="1:9" x14ac:dyDescent="0.25">
      <c r="A1735" s="119" t="s">
        <v>3184</v>
      </c>
      <c r="B1735" s="128"/>
      <c r="C1735" s="10"/>
      <c r="D1735" s="129" t="s">
        <v>3185</v>
      </c>
      <c r="E1735" s="12">
        <v>0</v>
      </c>
      <c r="F1735" s="12">
        <v>22</v>
      </c>
      <c r="G1735" s="12">
        <v>0</v>
      </c>
      <c r="H1735" s="12">
        <v>0</v>
      </c>
      <c r="I1735" s="12">
        <v>0</v>
      </c>
    </row>
    <row r="1736" spans="1:9" x14ac:dyDescent="0.25">
      <c r="A1736" s="119" t="s">
        <v>3186</v>
      </c>
      <c r="B1736" s="128"/>
      <c r="C1736" s="10"/>
      <c r="D1736" s="129" t="s">
        <v>3187</v>
      </c>
      <c r="E1736" s="12">
        <v>15</v>
      </c>
      <c r="F1736" s="12">
        <v>48</v>
      </c>
      <c r="G1736" s="12">
        <v>52</v>
      </c>
      <c r="H1736" s="12">
        <v>51</v>
      </c>
      <c r="I1736" s="12">
        <v>52</v>
      </c>
    </row>
    <row r="1737" spans="1:9" x14ac:dyDescent="0.25">
      <c r="A1737" s="119" t="s">
        <v>3188</v>
      </c>
      <c r="B1737" s="128"/>
      <c r="C1737" s="10"/>
      <c r="D1737" s="129" t="s">
        <v>3189</v>
      </c>
      <c r="E1737" s="12">
        <v>73</v>
      </c>
      <c r="F1737" s="12">
        <v>31</v>
      </c>
      <c r="G1737" s="12">
        <v>60</v>
      </c>
      <c r="H1737" s="12">
        <v>62</v>
      </c>
      <c r="I1737" s="12">
        <v>86</v>
      </c>
    </row>
    <row r="1738" spans="1:9" x14ac:dyDescent="0.25">
      <c r="A1738" s="119" t="s">
        <v>3190</v>
      </c>
      <c r="B1738" s="128"/>
      <c r="C1738" s="10"/>
      <c r="D1738" s="129" t="s">
        <v>3191</v>
      </c>
      <c r="E1738" s="12">
        <v>97</v>
      </c>
      <c r="F1738" s="12">
        <v>23</v>
      </c>
      <c r="G1738" s="12">
        <v>15</v>
      </c>
      <c r="H1738" s="12">
        <v>18</v>
      </c>
      <c r="I1738" s="12">
        <v>41</v>
      </c>
    </row>
    <row r="1739" spans="1:9" x14ac:dyDescent="0.25">
      <c r="A1739" s="119" t="s">
        <v>3192</v>
      </c>
      <c r="B1739" s="128"/>
      <c r="C1739" s="10"/>
      <c r="D1739" s="129" t="s">
        <v>2398</v>
      </c>
      <c r="E1739" s="12">
        <v>518</v>
      </c>
      <c r="F1739" s="12">
        <v>531</v>
      </c>
      <c r="G1739" s="12">
        <v>365</v>
      </c>
      <c r="H1739" s="12">
        <v>533</v>
      </c>
      <c r="I1739" s="12">
        <v>644</v>
      </c>
    </row>
    <row r="1740" spans="1:9" x14ac:dyDescent="0.25">
      <c r="A1740" s="118" t="s">
        <v>3193</v>
      </c>
      <c r="B1740" s="125"/>
      <c r="C1740" s="8" t="s">
        <v>3194</v>
      </c>
      <c r="D1740" s="126"/>
      <c r="E1740" s="9">
        <v>168</v>
      </c>
      <c r="F1740" s="9">
        <v>211</v>
      </c>
      <c r="G1740" s="9">
        <v>266</v>
      </c>
      <c r="H1740" s="9">
        <f>SUM(H1741:H1748)</f>
        <v>244</v>
      </c>
      <c r="I1740" s="9">
        <f>SUM(I1741:I1748)</f>
        <v>253</v>
      </c>
    </row>
    <row r="1741" spans="1:9" x14ac:dyDescent="0.25">
      <c r="A1741" s="119" t="s">
        <v>3195</v>
      </c>
      <c r="B1741" s="128"/>
      <c r="C1741" s="10"/>
      <c r="D1741" s="129" t="s">
        <v>3196</v>
      </c>
      <c r="E1741" s="12">
        <v>125</v>
      </c>
      <c r="F1741" s="12">
        <v>140</v>
      </c>
      <c r="G1741" s="12">
        <v>185</v>
      </c>
      <c r="H1741" s="12">
        <v>192</v>
      </c>
      <c r="I1741" s="12">
        <v>198</v>
      </c>
    </row>
    <row r="1742" spans="1:9" x14ac:dyDescent="0.25">
      <c r="A1742" s="123" t="s">
        <v>3197</v>
      </c>
      <c r="B1742" s="141"/>
      <c r="C1742" s="20"/>
      <c r="D1742" s="142" t="s">
        <v>3198</v>
      </c>
      <c r="E1742" s="12">
        <v>12</v>
      </c>
      <c r="F1742" s="12">
        <v>10</v>
      </c>
      <c r="G1742" s="12">
        <v>17</v>
      </c>
      <c r="H1742" s="12">
        <v>8</v>
      </c>
      <c r="I1742" s="12">
        <v>17</v>
      </c>
    </row>
    <row r="1743" spans="1:9" x14ac:dyDescent="0.25">
      <c r="A1743" s="119" t="s">
        <v>3199</v>
      </c>
      <c r="B1743" s="128"/>
      <c r="C1743" s="10"/>
      <c r="D1743" s="129" t="s">
        <v>3200</v>
      </c>
      <c r="E1743" s="12">
        <v>2</v>
      </c>
      <c r="F1743" s="12">
        <v>1</v>
      </c>
      <c r="G1743" s="12">
        <v>6</v>
      </c>
      <c r="H1743" s="12">
        <v>2</v>
      </c>
      <c r="I1743" s="12">
        <v>3</v>
      </c>
    </row>
    <row r="1744" spans="1:9" x14ac:dyDescent="0.25">
      <c r="A1744" s="119" t="s">
        <v>3201</v>
      </c>
      <c r="B1744" s="128"/>
      <c r="C1744" s="10"/>
      <c r="D1744" s="129" t="s">
        <v>3202</v>
      </c>
      <c r="E1744" s="12">
        <v>9</v>
      </c>
      <c r="F1744" s="12">
        <v>27</v>
      </c>
      <c r="G1744" s="12">
        <v>26</v>
      </c>
      <c r="H1744" s="12">
        <v>29</v>
      </c>
      <c r="I1744" s="12">
        <v>14</v>
      </c>
    </row>
    <row r="1745" spans="1:9" x14ac:dyDescent="0.25">
      <c r="A1745" s="119" t="s">
        <v>3203</v>
      </c>
      <c r="B1745" s="128"/>
      <c r="C1745" s="10"/>
      <c r="D1745" s="129" t="s">
        <v>3204</v>
      </c>
      <c r="E1745" s="12">
        <v>0</v>
      </c>
      <c r="F1745" s="12">
        <v>0</v>
      </c>
      <c r="G1745" s="12">
        <v>0</v>
      </c>
      <c r="H1745" s="12">
        <v>0</v>
      </c>
      <c r="I1745" s="12">
        <v>0</v>
      </c>
    </row>
    <row r="1746" spans="1:9" x14ac:dyDescent="0.25">
      <c r="A1746" s="119" t="s">
        <v>3205</v>
      </c>
      <c r="B1746" s="128"/>
      <c r="C1746" s="10"/>
      <c r="D1746" s="129" t="s">
        <v>3206</v>
      </c>
      <c r="E1746" s="12">
        <v>20</v>
      </c>
      <c r="F1746" s="12">
        <v>33</v>
      </c>
      <c r="G1746" s="12">
        <v>32</v>
      </c>
      <c r="H1746" s="12">
        <v>13</v>
      </c>
      <c r="I1746" s="12">
        <v>21</v>
      </c>
    </row>
    <row r="1747" spans="1:9" x14ac:dyDescent="0.25">
      <c r="A1747" s="119" t="s">
        <v>3207</v>
      </c>
      <c r="B1747" s="128"/>
      <c r="C1747" s="10"/>
      <c r="D1747" s="129" t="s">
        <v>3208</v>
      </c>
      <c r="E1747" s="12">
        <v>0</v>
      </c>
      <c r="F1747" s="12">
        <v>0</v>
      </c>
      <c r="G1747" s="12">
        <v>0</v>
      </c>
      <c r="H1747" s="12">
        <v>0</v>
      </c>
      <c r="I1747" s="12">
        <v>0</v>
      </c>
    </row>
    <row r="1748" spans="1:9" x14ac:dyDescent="0.25">
      <c r="A1748" s="119" t="s">
        <v>3209</v>
      </c>
      <c r="B1748" s="128"/>
      <c r="C1748" s="10"/>
      <c r="D1748" s="129" t="s">
        <v>708</v>
      </c>
      <c r="E1748" s="12">
        <v>0</v>
      </c>
      <c r="F1748" s="12">
        <v>0</v>
      </c>
      <c r="G1748" s="12">
        <v>0</v>
      </c>
      <c r="H1748" s="12">
        <v>0</v>
      </c>
      <c r="I1748" s="12">
        <v>0</v>
      </c>
    </row>
    <row r="1749" spans="1:9" x14ac:dyDescent="0.25">
      <c r="A1749" s="118" t="s">
        <v>3210</v>
      </c>
      <c r="B1749" s="125"/>
      <c r="C1749" s="8" t="s">
        <v>3211</v>
      </c>
      <c r="D1749" s="126"/>
      <c r="E1749" s="9">
        <v>771</v>
      </c>
      <c r="F1749" s="9">
        <v>872</v>
      </c>
      <c r="G1749" s="9">
        <v>1005</v>
      </c>
      <c r="H1749" s="9">
        <f>SUM(H1750:H1757)</f>
        <v>1311</v>
      </c>
      <c r="I1749" s="9">
        <f>SUM(I1750:I1757)</f>
        <v>1214</v>
      </c>
    </row>
    <row r="1750" spans="1:9" x14ac:dyDescent="0.25">
      <c r="A1750" s="119" t="s">
        <v>3212</v>
      </c>
      <c r="B1750" s="128"/>
      <c r="C1750" s="10"/>
      <c r="D1750" s="129" t="s">
        <v>3211</v>
      </c>
      <c r="E1750" s="12">
        <v>364</v>
      </c>
      <c r="F1750" s="12">
        <v>340</v>
      </c>
      <c r="G1750" s="12">
        <v>257</v>
      </c>
      <c r="H1750" s="12">
        <v>389</v>
      </c>
      <c r="I1750" s="12">
        <v>496</v>
      </c>
    </row>
    <row r="1751" spans="1:9" x14ac:dyDescent="0.25">
      <c r="A1751" s="119" t="s">
        <v>3213</v>
      </c>
      <c r="B1751" s="128"/>
      <c r="C1751" s="10"/>
      <c r="D1751" s="129" t="s">
        <v>3214</v>
      </c>
      <c r="E1751" s="12">
        <v>0</v>
      </c>
      <c r="F1751" s="12">
        <v>0</v>
      </c>
      <c r="G1751" s="12">
        <v>0</v>
      </c>
      <c r="H1751" s="12">
        <v>0</v>
      </c>
      <c r="I1751" s="12">
        <v>0</v>
      </c>
    </row>
    <row r="1752" spans="1:9" x14ac:dyDescent="0.25">
      <c r="A1752" s="119" t="s">
        <v>3215</v>
      </c>
      <c r="B1752" s="128"/>
      <c r="C1752" s="10"/>
      <c r="D1752" s="129" t="s">
        <v>3216</v>
      </c>
      <c r="E1752" s="12">
        <v>0</v>
      </c>
      <c r="F1752" s="12">
        <v>36</v>
      </c>
      <c r="G1752" s="12">
        <v>0</v>
      </c>
      <c r="H1752" s="12">
        <v>51</v>
      </c>
      <c r="I1752" s="12">
        <v>42</v>
      </c>
    </row>
    <row r="1753" spans="1:9" x14ac:dyDescent="0.25">
      <c r="A1753" s="119" t="s">
        <v>3217</v>
      </c>
      <c r="B1753" s="128"/>
      <c r="C1753" s="10"/>
      <c r="D1753" s="129" t="s">
        <v>3218</v>
      </c>
      <c r="E1753" s="12">
        <v>0</v>
      </c>
      <c r="F1753" s="12">
        <v>16</v>
      </c>
      <c r="G1753" s="12">
        <v>50</v>
      </c>
      <c r="H1753" s="12">
        <v>85</v>
      </c>
      <c r="I1753" s="12">
        <v>51</v>
      </c>
    </row>
    <row r="1754" spans="1:9" x14ac:dyDescent="0.25">
      <c r="A1754" s="119" t="s">
        <v>3219</v>
      </c>
      <c r="B1754" s="128"/>
      <c r="C1754" s="10"/>
      <c r="D1754" s="129" t="s">
        <v>3220</v>
      </c>
      <c r="E1754" s="12">
        <v>31</v>
      </c>
      <c r="F1754" s="12">
        <v>38</v>
      </c>
      <c r="G1754" s="12">
        <v>33</v>
      </c>
      <c r="H1754" s="12">
        <v>38</v>
      </c>
      <c r="I1754" s="12">
        <v>19</v>
      </c>
    </row>
    <row r="1755" spans="1:9" x14ac:dyDescent="0.25">
      <c r="A1755" s="119" t="s">
        <v>3221</v>
      </c>
      <c r="B1755" s="128"/>
      <c r="C1755" s="10"/>
      <c r="D1755" s="129" t="s">
        <v>3222</v>
      </c>
      <c r="E1755" s="12">
        <v>183</v>
      </c>
      <c r="F1755" s="12">
        <v>131</v>
      </c>
      <c r="G1755" s="12">
        <v>157</v>
      </c>
      <c r="H1755" s="12">
        <v>283</v>
      </c>
      <c r="I1755" s="12">
        <v>190</v>
      </c>
    </row>
    <row r="1756" spans="1:9" x14ac:dyDescent="0.25">
      <c r="A1756" s="119" t="s">
        <v>3223</v>
      </c>
      <c r="B1756" s="128"/>
      <c r="C1756" s="10"/>
      <c r="D1756" s="129" t="s">
        <v>3224</v>
      </c>
      <c r="E1756" s="12">
        <v>193</v>
      </c>
      <c r="F1756" s="12">
        <v>155</v>
      </c>
      <c r="G1756" s="12">
        <v>246</v>
      </c>
      <c r="H1756" s="12">
        <v>269</v>
      </c>
      <c r="I1756" s="12">
        <v>266</v>
      </c>
    </row>
    <row r="1757" spans="1:9" x14ac:dyDescent="0.25">
      <c r="A1757" s="119" t="s">
        <v>3225</v>
      </c>
      <c r="B1757" s="128"/>
      <c r="C1757" s="10"/>
      <c r="D1757" s="129" t="s">
        <v>3226</v>
      </c>
      <c r="E1757" s="12">
        <v>0</v>
      </c>
      <c r="F1757" s="12">
        <v>156</v>
      </c>
      <c r="G1757" s="12">
        <v>262</v>
      </c>
      <c r="H1757" s="12">
        <v>196</v>
      </c>
      <c r="I1757" s="12">
        <v>150</v>
      </c>
    </row>
    <row r="1758" spans="1:9" x14ac:dyDescent="0.25">
      <c r="A1758" s="118" t="s">
        <v>3227</v>
      </c>
      <c r="B1758" s="132" t="s">
        <v>3228</v>
      </c>
      <c r="C1758" s="7"/>
      <c r="D1758" s="126"/>
      <c r="E1758" s="5">
        <v>24714</v>
      </c>
      <c r="F1758" s="5">
        <v>18465</v>
      </c>
      <c r="G1758" s="5">
        <v>21886</v>
      </c>
      <c r="H1758" s="5">
        <f>H1759+H1770+H1781+H1790+H1801+H1809+H1818+H1825</f>
        <v>28097</v>
      </c>
      <c r="I1758" s="5">
        <f>I1759+I1770+I1781+I1790+I1801+I1809+I1818+I1825</f>
        <v>30634</v>
      </c>
    </row>
    <row r="1759" spans="1:9" x14ac:dyDescent="0.25">
      <c r="A1759" s="118" t="s">
        <v>3229</v>
      </c>
      <c r="B1759" s="125"/>
      <c r="C1759" s="8" t="s">
        <v>3228</v>
      </c>
      <c r="D1759" s="126"/>
      <c r="E1759" s="9">
        <v>15186</v>
      </c>
      <c r="F1759" s="9">
        <v>12550</v>
      </c>
      <c r="G1759" s="9">
        <v>13119</v>
      </c>
      <c r="H1759" s="9">
        <f>SUM(H1760:H1769)</f>
        <v>17731</v>
      </c>
      <c r="I1759" s="9">
        <f>SUM(I1760:I1769)</f>
        <v>19171</v>
      </c>
    </row>
    <row r="1760" spans="1:9" x14ac:dyDescent="0.25">
      <c r="A1760" s="119" t="s">
        <v>3230</v>
      </c>
      <c r="B1760" s="128"/>
      <c r="C1760" s="10"/>
      <c r="D1760" s="129" t="s">
        <v>3228</v>
      </c>
      <c r="E1760" s="12">
        <v>5539</v>
      </c>
      <c r="F1760" s="12">
        <v>5653</v>
      </c>
      <c r="G1760" s="12">
        <v>4385</v>
      </c>
      <c r="H1760" s="12">
        <v>6639</v>
      </c>
      <c r="I1760" s="12">
        <v>7936</v>
      </c>
    </row>
    <row r="1761" spans="1:9" x14ac:dyDescent="0.25">
      <c r="A1761" s="119" t="s">
        <v>3231</v>
      </c>
      <c r="B1761" s="128"/>
      <c r="C1761" s="10"/>
      <c r="D1761" s="129" t="s">
        <v>818</v>
      </c>
      <c r="E1761" s="12">
        <v>3849</v>
      </c>
      <c r="F1761" s="12">
        <v>2158</v>
      </c>
      <c r="G1761" s="12">
        <v>2742</v>
      </c>
      <c r="H1761" s="12">
        <v>4117</v>
      </c>
      <c r="I1761" s="12">
        <v>3982</v>
      </c>
    </row>
    <row r="1762" spans="1:9" x14ac:dyDescent="0.25">
      <c r="A1762" s="119" t="s">
        <v>3232</v>
      </c>
      <c r="B1762" s="128"/>
      <c r="C1762" s="10"/>
      <c r="D1762" s="129" t="s">
        <v>3233</v>
      </c>
      <c r="E1762" s="12">
        <v>1255</v>
      </c>
      <c r="F1762" s="12">
        <v>761</v>
      </c>
      <c r="G1762" s="12">
        <v>950</v>
      </c>
      <c r="H1762" s="12">
        <v>943</v>
      </c>
      <c r="I1762" s="12">
        <v>1072</v>
      </c>
    </row>
    <row r="1763" spans="1:9" x14ac:dyDescent="0.25">
      <c r="A1763" s="119" t="s">
        <v>3234</v>
      </c>
      <c r="B1763" s="128"/>
      <c r="C1763" s="10"/>
      <c r="D1763" s="129" t="s">
        <v>3235</v>
      </c>
      <c r="E1763" s="12">
        <v>154</v>
      </c>
      <c r="F1763" s="12">
        <v>17</v>
      </c>
      <c r="G1763" s="12">
        <v>147</v>
      </c>
      <c r="H1763" s="12">
        <v>255</v>
      </c>
      <c r="I1763" s="12">
        <v>243</v>
      </c>
    </row>
    <row r="1764" spans="1:9" x14ac:dyDescent="0.25">
      <c r="A1764" s="119" t="s">
        <v>3236</v>
      </c>
      <c r="B1764" s="128"/>
      <c r="C1764" s="10"/>
      <c r="D1764" s="129" t="s">
        <v>3237</v>
      </c>
      <c r="E1764" s="12">
        <v>0</v>
      </c>
      <c r="F1764" s="12">
        <v>0</v>
      </c>
      <c r="G1764" s="12">
        <v>0</v>
      </c>
      <c r="H1764" s="12">
        <v>0</v>
      </c>
      <c r="I1764" s="12">
        <v>0</v>
      </c>
    </row>
    <row r="1765" spans="1:9" x14ac:dyDescent="0.25">
      <c r="A1765" s="119" t="s">
        <v>3238</v>
      </c>
      <c r="B1765" s="128"/>
      <c r="C1765" s="10"/>
      <c r="D1765" s="129" t="s">
        <v>3239</v>
      </c>
      <c r="E1765" s="12">
        <v>318</v>
      </c>
      <c r="F1765" s="12">
        <v>186</v>
      </c>
      <c r="G1765" s="12">
        <v>195</v>
      </c>
      <c r="H1765" s="12">
        <v>419</v>
      </c>
      <c r="I1765" s="12">
        <v>425</v>
      </c>
    </row>
    <row r="1766" spans="1:9" x14ac:dyDescent="0.25">
      <c r="A1766" s="119" t="s">
        <v>3240</v>
      </c>
      <c r="B1766" s="128"/>
      <c r="C1766" s="10"/>
      <c r="D1766" s="129" t="s">
        <v>918</v>
      </c>
      <c r="E1766" s="12">
        <v>530</v>
      </c>
      <c r="F1766" s="12">
        <v>455</v>
      </c>
      <c r="G1766" s="12">
        <v>661</v>
      </c>
      <c r="H1766" s="12">
        <v>597</v>
      </c>
      <c r="I1766" s="12">
        <v>724</v>
      </c>
    </row>
    <row r="1767" spans="1:9" x14ac:dyDescent="0.25">
      <c r="A1767" s="119" t="s">
        <v>3241</v>
      </c>
      <c r="B1767" s="128"/>
      <c r="C1767" s="10"/>
      <c r="D1767" s="129" t="s">
        <v>3242</v>
      </c>
      <c r="E1767" s="12">
        <v>164</v>
      </c>
      <c r="F1767" s="12">
        <v>146</v>
      </c>
      <c r="G1767" s="12">
        <v>156</v>
      </c>
      <c r="H1767" s="12">
        <v>195</v>
      </c>
      <c r="I1767" s="12">
        <v>200</v>
      </c>
    </row>
    <row r="1768" spans="1:9" x14ac:dyDescent="0.25">
      <c r="A1768" s="119" t="s">
        <v>3243</v>
      </c>
      <c r="B1768" s="128"/>
      <c r="C1768" s="10"/>
      <c r="D1768" s="129" t="s">
        <v>3244</v>
      </c>
      <c r="E1768" s="12">
        <v>235</v>
      </c>
      <c r="F1768" s="12">
        <v>283</v>
      </c>
      <c r="G1768" s="12">
        <v>347</v>
      </c>
      <c r="H1768" s="12">
        <v>608</v>
      </c>
      <c r="I1768" s="12">
        <v>946</v>
      </c>
    </row>
    <row r="1769" spans="1:9" x14ac:dyDescent="0.25">
      <c r="A1769" s="119" t="s">
        <v>3245</v>
      </c>
      <c r="B1769" s="128"/>
      <c r="C1769" s="10"/>
      <c r="D1769" s="129" t="s">
        <v>3246</v>
      </c>
      <c r="E1769" s="12">
        <v>3142</v>
      </c>
      <c r="F1769" s="12">
        <v>2891</v>
      </c>
      <c r="G1769" s="12">
        <v>3536</v>
      </c>
      <c r="H1769" s="12">
        <v>3958</v>
      </c>
      <c r="I1769" s="12">
        <v>3643</v>
      </c>
    </row>
    <row r="1770" spans="1:9" x14ac:dyDescent="0.25">
      <c r="A1770" s="118" t="s">
        <v>3247</v>
      </c>
      <c r="B1770" s="125"/>
      <c r="C1770" s="8" t="s">
        <v>3248</v>
      </c>
      <c r="D1770" s="126"/>
      <c r="E1770" s="9">
        <v>419</v>
      </c>
      <c r="F1770" s="9">
        <v>265</v>
      </c>
      <c r="G1770" s="9">
        <v>346</v>
      </c>
      <c r="H1770" s="9">
        <f>SUM(H1771:H1780)</f>
        <v>357</v>
      </c>
      <c r="I1770" s="9">
        <f>SUM(I1771:I1780)</f>
        <v>478</v>
      </c>
    </row>
    <row r="1771" spans="1:9" x14ac:dyDescent="0.25">
      <c r="A1771" s="123" t="s">
        <v>3249</v>
      </c>
      <c r="B1771" s="141"/>
      <c r="C1771" s="20"/>
      <c r="D1771" s="142" t="s">
        <v>3248</v>
      </c>
      <c r="E1771" s="12">
        <v>169</v>
      </c>
      <c r="F1771" s="12">
        <v>56</v>
      </c>
      <c r="G1771" s="12">
        <v>98</v>
      </c>
      <c r="H1771" s="12">
        <v>88</v>
      </c>
      <c r="I1771" s="12">
        <v>144</v>
      </c>
    </row>
    <row r="1772" spans="1:9" x14ac:dyDescent="0.25">
      <c r="A1772" s="123" t="s">
        <v>3250</v>
      </c>
      <c r="B1772" s="141"/>
      <c r="C1772" s="20"/>
      <c r="D1772" s="142" t="s">
        <v>3251</v>
      </c>
      <c r="E1772" s="12">
        <v>54</v>
      </c>
      <c r="F1772" s="12">
        <v>41</v>
      </c>
      <c r="G1772" s="12">
        <v>53</v>
      </c>
      <c r="H1772" s="12">
        <v>40</v>
      </c>
      <c r="I1772" s="12">
        <v>44</v>
      </c>
    </row>
    <row r="1773" spans="1:9" x14ac:dyDescent="0.25">
      <c r="A1773" s="123" t="s">
        <v>3252</v>
      </c>
      <c r="B1773" s="141"/>
      <c r="C1773" s="20"/>
      <c r="D1773" s="142" t="s">
        <v>3253</v>
      </c>
      <c r="E1773" s="12">
        <v>2</v>
      </c>
      <c r="F1773" s="12">
        <v>5</v>
      </c>
      <c r="G1773" s="12">
        <v>11</v>
      </c>
      <c r="H1773" s="12">
        <v>10</v>
      </c>
      <c r="I1773" s="12">
        <v>19</v>
      </c>
    </row>
    <row r="1774" spans="1:9" x14ac:dyDescent="0.25">
      <c r="A1774" s="123" t="s">
        <v>3254</v>
      </c>
      <c r="B1774" s="141"/>
      <c r="C1774" s="20"/>
      <c r="D1774" s="142" t="s">
        <v>2588</v>
      </c>
      <c r="E1774" s="12">
        <v>0</v>
      </c>
      <c r="F1774" s="12">
        <v>0</v>
      </c>
      <c r="G1774" s="12">
        <v>0</v>
      </c>
      <c r="H1774" s="12">
        <v>3</v>
      </c>
      <c r="I1774" s="12">
        <v>6</v>
      </c>
    </row>
    <row r="1775" spans="1:9" x14ac:dyDescent="0.25">
      <c r="A1775" s="123" t="s">
        <v>3255</v>
      </c>
      <c r="B1775" s="141"/>
      <c r="C1775" s="20"/>
      <c r="D1775" s="142" t="s">
        <v>3256</v>
      </c>
      <c r="E1775" s="12">
        <v>0</v>
      </c>
      <c r="F1775" s="12">
        <v>0</v>
      </c>
      <c r="G1775" s="12">
        <v>0</v>
      </c>
      <c r="H1775" s="12">
        <v>19</v>
      </c>
      <c r="I1775" s="12">
        <v>35</v>
      </c>
    </row>
    <row r="1776" spans="1:9" x14ac:dyDescent="0.25">
      <c r="A1776" s="123" t="s">
        <v>3257</v>
      </c>
      <c r="B1776" s="141"/>
      <c r="C1776" s="20"/>
      <c r="D1776" s="142" t="s">
        <v>3258</v>
      </c>
      <c r="E1776" s="12">
        <v>40</v>
      </c>
      <c r="F1776" s="12">
        <v>34</v>
      </c>
      <c r="G1776" s="12">
        <v>46</v>
      </c>
      <c r="H1776" s="12">
        <v>47</v>
      </c>
      <c r="I1776" s="12">
        <v>42</v>
      </c>
    </row>
    <row r="1777" spans="1:9" x14ac:dyDescent="0.25">
      <c r="A1777" s="123" t="s">
        <v>3259</v>
      </c>
      <c r="B1777" s="141"/>
      <c r="C1777" s="20"/>
      <c r="D1777" s="142" t="s">
        <v>3260</v>
      </c>
      <c r="E1777" s="12">
        <v>39</v>
      </c>
      <c r="F1777" s="12">
        <v>62</v>
      </c>
      <c r="G1777" s="12">
        <v>49</v>
      </c>
      <c r="H1777" s="12">
        <v>52</v>
      </c>
      <c r="I1777" s="12">
        <v>44</v>
      </c>
    </row>
    <row r="1778" spans="1:9" x14ac:dyDescent="0.25">
      <c r="A1778" s="123" t="s">
        <v>3261</v>
      </c>
      <c r="B1778" s="141"/>
      <c r="C1778" s="20"/>
      <c r="D1778" s="142" t="s">
        <v>3262</v>
      </c>
      <c r="E1778" s="12">
        <v>0</v>
      </c>
      <c r="F1778" s="12">
        <v>1</v>
      </c>
      <c r="G1778" s="12">
        <v>19</v>
      </c>
      <c r="H1778" s="12">
        <v>15</v>
      </c>
      <c r="I1778" s="12">
        <v>15</v>
      </c>
    </row>
    <row r="1779" spans="1:9" x14ac:dyDescent="0.25">
      <c r="A1779" s="123" t="s">
        <v>3263</v>
      </c>
      <c r="B1779" s="141"/>
      <c r="C1779" s="20"/>
      <c r="D1779" s="142" t="s">
        <v>3264</v>
      </c>
      <c r="E1779" s="12">
        <v>11</v>
      </c>
      <c r="F1779" s="12">
        <v>12</v>
      </c>
      <c r="G1779" s="12">
        <v>7</v>
      </c>
      <c r="H1779" s="12">
        <v>8</v>
      </c>
      <c r="I1779" s="12">
        <v>8</v>
      </c>
    </row>
    <row r="1780" spans="1:9" x14ac:dyDescent="0.25">
      <c r="A1780" s="123" t="s">
        <v>3265</v>
      </c>
      <c r="B1780" s="141"/>
      <c r="C1780" s="20"/>
      <c r="D1780" s="142" t="s">
        <v>3266</v>
      </c>
      <c r="E1780" s="12">
        <v>104</v>
      </c>
      <c r="F1780" s="12">
        <v>54</v>
      </c>
      <c r="G1780" s="12">
        <v>63</v>
      </c>
      <c r="H1780" s="12">
        <v>75</v>
      </c>
      <c r="I1780" s="12">
        <v>121</v>
      </c>
    </row>
    <row r="1781" spans="1:9" x14ac:dyDescent="0.25">
      <c r="A1781" s="118" t="s">
        <v>3267</v>
      </c>
      <c r="B1781" s="125"/>
      <c r="C1781" s="8" t="s">
        <v>3216</v>
      </c>
      <c r="D1781" s="126"/>
      <c r="E1781" s="9">
        <v>326</v>
      </c>
      <c r="F1781" s="9">
        <v>248</v>
      </c>
      <c r="G1781" s="9">
        <v>286</v>
      </c>
      <c r="H1781" s="9">
        <f>SUM(H1782:H1789)</f>
        <v>445</v>
      </c>
      <c r="I1781" s="9">
        <f>SUM(I1782:I1789)</f>
        <v>544</v>
      </c>
    </row>
    <row r="1782" spans="1:9" x14ac:dyDescent="0.25">
      <c r="A1782" s="119" t="s">
        <v>3268</v>
      </c>
      <c r="B1782" s="128"/>
      <c r="C1782" s="10"/>
      <c r="D1782" s="129" t="s">
        <v>3216</v>
      </c>
      <c r="E1782" s="12">
        <v>135</v>
      </c>
      <c r="F1782" s="12">
        <v>145</v>
      </c>
      <c r="G1782" s="12">
        <v>118</v>
      </c>
      <c r="H1782" s="12">
        <v>149</v>
      </c>
      <c r="I1782" s="12">
        <v>189</v>
      </c>
    </row>
    <row r="1783" spans="1:9" x14ac:dyDescent="0.25">
      <c r="A1783" s="119" t="s">
        <v>3269</v>
      </c>
      <c r="B1783" s="128"/>
      <c r="C1783" s="10"/>
      <c r="D1783" s="129" t="s">
        <v>3270</v>
      </c>
      <c r="E1783" s="12">
        <v>46</v>
      </c>
      <c r="F1783" s="12">
        <v>21</v>
      </c>
      <c r="G1783" s="12">
        <v>36</v>
      </c>
      <c r="H1783" s="12">
        <v>140</v>
      </c>
      <c r="I1783" s="12">
        <v>96</v>
      </c>
    </row>
    <row r="1784" spans="1:9" x14ac:dyDescent="0.25">
      <c r="A1784" s="119" t="s">
        <v>3271</v>
      </c>
      <c r="B1784" s="128"/>
      <c r="C1784" s="10"/>
      <c r="D1784" s="129" t="s">
        <v>3272</v>
      </c>
      <c r="E1784" s="12">
        <v>48</v>
      </c>
      <c r="F1784" s="12">
        <v>11</v>
      </c>
      <c r="G1784" s="12">
        <v>23</v>
      </c>
      <c r="H1784" s="12">
        <v>24</v>
      </c>
      <c r="I1784" s="12">
        <v>22</v>
      </c>
    </row>
    <row r="1785" spans="1:9" x14ac:dyDescent="0.25">
      <c r="A1785" s="119" t="s">
        <v>3273</v>
      </c>
      <c r="B1785" s="128"/>
      <c r="C1785" s="10"/>
      <c r="D1785" s="129" t="s">
        <v>3274</v>
      </c>
      <c r="E1785" s="12">
        <v>33</v>
      </c>
      <c r="F1785" s="12">
        <v>17</v>
      </c>
      <c r="G1785" s="12">
        <v>48</v>
      </c>
      <c r="H1785" s="12">
        <v>41</v>
      </c>
      <c r="I1785" s="12">
        <v>63</v>
      </c>
    </row>
    <row r="1786" spans="1:9" x14ac:dyDescent="0.25">
      <c r="A1786" s="119" t="s">
        <v>3275</v>
      </c>
      <c r="B1786" s="128"/>
      <c r="C1786" s="10"/>
      <c r="D1786" s="129" t="s">
        <v>3276</v>
      </c>
      <c r="E1786" s="12">
        <v>0</v>
      </c>
      <c r="F1786" s="12">
        <v>1</v>
      </c>
      <c r="G1786" s="12">
        <v>0</v>
      </c>
      <c r="H1786" s="12">
        <v>0</v>
      </c>
      <c r="I1786" s="12">
        <v>0</v>
      </c>
    </row>
    <row r="1787" spans="1:9" x14ac:dyDescent="0.25">
      <c r="A1787" s="119" t="s">
        <v>3277</v>
      </c>
      <c r="B1787" s="128"/>
      <c r="C1787" s="10"/>
      <c r="D1787" s="129" t="s">
        <v>3278</v>
      </c>
      <c r="E1787" s="12">
        <v>43</v>
      </c>
      <c r="F1787" s="12">
        <v>24</v>
      </c>
      <c r="G1787" s="12">
        <v>22</v>
      </c>
      <c r="H1787" s="12">
        <v>50</v>
      </c>
      <c r="I1787" s="12">
        <v>135</v>
      </c>
    </row>
    <row r="1788" spans="1:9" x14ac:dyDescent="0.25">
      <c r="A1788" s="119" t="s">
        <v>3279</v>
      </c>
      <c r="B1788" s="128"/>
      <c r="C1788" s="10"/>
      <c r="D1788" s="129" t="s">
        <v>3280</v>
      </c>
      <c r="E1788" s="12">
        <v>0</v>
      </c>
      <c r="F1788" s="12">
        <v>3</v>
      </c>
      <c r="G1788" s="12">
        <v>21</v>
      </c>
      <c r="H1788" s="12">
        <v>27</v>
      </c>
      <c r="I1788" s="12">
        <v>23</v>
      </c>
    </row>
    <row r="1789" spans="1:9" x14ac:dyDescent="0.25">
      <c r="A1789" s="119" t="s">
        <v>3281</v>
      </c>
      <c r="B1789" s="128"/>
      <c r="C1789" s="10"/>
      <c r="D1789" s="129" t="s">
        <v>3282</v>
      </c>
      <c r="E1789" s="12">
        <v>21</v>
      </c>
      <c r="F1789" s="12">
        <v>26</v>
      </c>
      <c r="G1789" s="12">
        <v>18</v>
      </c>
      <c r="H1789" s="12">
        <v>14</v>
      </c>
      <c r="I1789" s="12">
        <v>16</v>
      </c>
    </row>
    <row r="1790" spans="1:9" x14ac:dyDescent="0.25">
      <c r="A1790" s="118" t="s">
        <v>3283</v>
      </c>
      <c r="B1790" s="125"/>
      <c r="C1790" s="8" t="s">
        <v>3284</v>
      </c>
      <c r="D1790" s="126"/>
      <c r="E1790" s="9">
        <v>1338</v>
      </c>
      <c r="F1790" s="9">
        <v>1112</v>
      </c>
      <c r="G1790" s="9">
        <v>1215</v>
      </c>
      <c r="H1790" s="9">
        <f>SUM(H1791:H1800)</f>
        <v>1524</v>
      </c>
      <c r="I1790" s="9">
        <f>SUM(I1791:I1800)</f>
        <v>1240</v>
      </c>
    </row>
    <row r="1791" spans="1:9" x14ac:dyDescent="0.25">
      <c r="A1791" s="122" t="s">
        <v>3285</v>
      </c>
      <c r="B1791" s="137"/>
      <c r="C1791" s="17"/>
      <c r="D1791" s="138" t="s">
        <v>3286</v>
      </c>
      <c r="E1791" s="12">
        <v>944</v>
      </c>
      <c r="F1791" s="12">
        <v>672</v>
      </c>
      <c r="G1791" s="12">
        <v>787</v>
      </c>
      <c r="H1791" s="12">
        <v>1118</v>
      </c>
      <c r="I1791" s="12">
        <v>765</v>
      </c>
    </row>
    <row r="1792" spans="1:9" x14ac:dyDescent="0.25">
      <c r="A1792" s="119" t="s">
        <v>3287</v>
      </c>
      <c r="B1792" s="128"/>
      <c r="C1792" s="10"/>
      <c r="D1792" s="129" t="s">
        <v>3288</v>
      </c>
      <c r="E1792" s="12">
        <v>40</v>
      </c>
      <c r="F1792" s="12">
        <v>70</v>
      </c>
      <c r="G1792" s="12">
        <v>58</v>
      </c>
      <c r="H1792" s="12">
        <v>0</v>
      </c>
      <c r="I1792" s="12">
        <v>79</v>
      </c>
    </row>
    <row r="1793" spans="1:9" x14ac:dyDescent="0.25">
      <c r="A1793" s="119" t="s">
        <v>3289</v>
      </c>
      <c r="B1793" s="128"/>
      <c r="C1793" s="10"/>
      <c r="D1793" s="129" t="s">
        <v>3290</v>
      </c>
      <c r="E1793" s="12">
        <v>0</v>
      </c>
      <c r="F1793" s="12">
        <v>1</v>
      </c>
      <c r="G1793" s="12">
        <v>9</v>
      </c>
      <c r="H1793" s="12">
        <v>29</v>
      </c>
      <c r="I1793" s="12">
        <v>17</v>
      </c>
    </row>
    <row r="1794" spans="1:9" x14ac:dyDescent="0.25">
      <c r="A1794" s="119" t="s">
        <v>3291</v>
      </c>
      <c r="B1794" s="128"/>
      <c r="C1794" s="10"/>
      <c r="D1794" s="129" t="s">
        <v>3292</v>
      </c>
      <c r="E1794" s="12">
        <v>87</v>
      </c>
      <c r="F1794" s="12">
        <v>73</v>
      </c>
      <c r="G1794" s="12">
        <v>99</v>
      </c>
      <c r="H1794" s="12">
        <v>110</v>
      </c>
      <c r="I1794" s="12">
        <v>95</v>
      </c>
    </row>
    <row r="1795" spans="1:9" x14ac:dyDescent="0.25">
      <c r="A1795" s="119" t="s">
        <v>3293</v>
      </c>
      <c r="B1795" s="128"/>
      <c r="C1795" s="10"/>
      <c r="D1795" s="129" t="s">
        <v>3284</v>
      </c>
      <c r="E1795" s="12">
        <v>158</v>
      </c>
      <c r="F1795" s="12">
        <v>145</v>
      </c>
      <c r="G1795" s="12">
        <v>125</v>
      </c>
      <c r="H1795" s="12">
        <v>138</v>
      </c>
      <c r="I1795" s="12">
        <v>151</v>
      </c>
    </row>
    <row r="1796" spans="1:9" x14ac:dyDescent="0.25">
      <c r="A1796" s="119" t="s">
        <v>3294</v>
      </c>
      <c r="B1796" s="128"/>
      <c r="C1796" s="10"/>
      <c r="D1796" s="129" t="s">
        <v>3295</v>
      </c>
      <c r="E1796" s="12">
        <v>44</v>
      </c>
      <c r="F1796" s="12">
        <v>48</v>
      </c>
      <c r="G1796" s="12">
        <v>53</v>
      </c>
      <c r="H1796" s="12">
        <v>26</v>
      </c>
      <c r="I1796" s="12">
        <v>46</v>
      </c>
    </row>
    <row r="1797" spans="1:9" x14ac:dyDescent="0.25">
      <c r="A1797" s="119" t="s">
        <v>3296</v>
      </c>
      <c r="B1797" s="128"/>
      <c r="C1797" s="10"/>
      <c r="D1797" s="129" t="s">
        <v>3297</v>
      </c>
      <c r="E1797" s="12">
        <v>30</v>
      </c>
      <c r="F1797" s="12">
        <v>28</v>
      </c>
      <c r="G1797" s="12">
        <v>53</v>
      </c>
      <c r="H1797" s="12">
        <v>62</v>
      </c>
      <c r="I1797" s="12">
        <v>41</v>
      </c>
    </row>
    <row r="1798" spans="1:9" x14ac:dyDescent="0.25">
      <c r="A1798" s="119" t="s">
        <v>3298</v>
      </c>
      <c r="B1798" s="128"/>
      <c r="C1798" s="10"/>
      <c r="D1798" s="129" t="s">
        <v>3299</v>
      </c>
      <c r="E1798" s="12">
        <v>10</v>
      </c>
      <c r="F1798" s="12">
        <v>4</v>
      </c>
      <c r="G1798" s="12">
        <v>7</v>
      </c>
      <c r="H1798" s="12">
        <v>12</v>
      </c>
      <c r="I1798" s="12">
        <v>7</v>
      </c>
    </row>
    <row r="1799" spans="1:9" x14ac:dyDescent="0.25">
      <c r="A1799" s="119" t="s">
        <v>3300</v>
      </c>
      <c r="B1799" s="128"/>
      <c r="C1799" s="10"/>
      <c r="D1799" s="129" t="s">
        <v>3301</v>
      </c>
      <c r="E1799" s="12">
        <v>13</v>
      </c>
      <c r="F1799" s="12">
        <v>23</v>
      </c>
      <c r="G1799" s="12">
        <v>5</v>
      </c>
      <c r="H1799" s="12">
        <v>16</v>
      </c>
      <c r="I1799" s="12">
        <v>27</v>
      </c>
    </row>
    <row r="1800" spans="1:9" x14ac:dyDescent="0.25">
      <c r="A1800" s="119" t="s">
        <v>3302</v>
      </c>
      <c r="B1800" s="128"/>
      <c r="C1800" s="10"/>
      <c r="D1800" s="129" t="s">
        <v>3303</v>
      </c>
      <c r="E1800" s="12">
        <v>12</v>
      </c>
      <c r="F1800" s="12">
        <v>48</v>
      </c>
      <c r="G1800" s="12">
        <v>19</v>
      </c>
      <c r="H1800" s="12">
        <v>13</v>
      </c>
      <c r="I1800" s="12">
        <v>12</v>
      </c>
    </row>
    <row r="1801" spans="1:9" x14ac:dyDescent="0.25">
      <c r="A1801" s="118" t="s">
        <v>3304</v>
      </c>
      <c r="B1801" s="125"/>
      <c r="C1801" s="8" t="s">
        <v>3305</v>
      </c>
      <c r="D1801" s="126"/>
      <c r="E1801" s="9">
        <v>952</v>
      </c>
      <c r="F1801" s="9">
        <v>665</v>
      </c>
      <c r="G1801" s="9">
        <v>941</v>
      </c>
      <c r="H1801" s="9">
        <f>SUM(H1802:H1808)</f>
        <v>1082</v>
      </c>
      <c r="I1801" s="9">
        <f>SUM(I1802:I1808)</f>
        <v>1200</v>
      </c>
    </row>
    <row r="1802" spans="1:9" x14ac:dyDescent="0.25">
      <c r="A1802" s="119" t="s">
        <v>3306</v>
      </c>
      <c r="B1802" s="128"/>
      <c r="C1802" s="10"/>
      <c r="D1802" s="129" t="s">
        <v>3305</v>
      </c>
      <c r="E1802" s="12">
        <v>781</v>
      </c>
      <c r="F1802" s="12">
        <v>486</v>
      </c>
      <c r="G1802" s="12">
        <v>761</v>
      </c>
      <c r="H1802" s="12">
        <v>889</v>
      </c>
      <c r="I1802" s="12">
        <v>995</v>
      </c>
    </row>
    <row r="1803" spans="1:9" x14ac:dyDescent="0.25">
      <c r="A1803" s="119" t="s">
        <v>3307</v>
      </c>
      <c r="B1803" s="128"/>
      <c r="C1803" s="10"/>
      <c r="D1803" s="129" t="s">
        <v>3308</v>
      </c>
      <c r="E1803" s="12">
        <v>12</v>
      </c>
      <c r="F1803" s="12">
        <v>13</v>
      </c>
      <c r="G1803" s="12">
        <v>9</v>
      </c>
      <c r="H1803" s="12">
        <v>7</v>
      </c>
      <c r="I1803" s="12">
        <v>3</v>
      </c>
    </row>
    <row r="1804" spans="1:9" x14ac:dyDescent="0.25">
      <c r="A1804" s="119" t="s">
        <v>3309</v>
      </c>
      <c r="B1804" s="128"/>
      <c r="C1804" s="10"/>
      <c r="D1804" s="129" t="s">
        <v>3310</v>
      </c>
      <c r="E1804" s="12">
        <v>0</v>
      </c>
      <c r="F1804" s="12">
        <v>0</v>
      </c>
      <c r="G1804" s="12">
        <v>0</v>
      </c>
      <c r="H1804" s="12">
        <v>0</v>
      </c>
      <c r="I1804" s="12">
        <v>0</v>
      </c>
    </row>
    <row r="1805" spans="1:9" x14ac:dyDescent="0.25">
      <c r="A1805" s="119" t="s">
        <v>3311</v>
      </c>
      <c r="B1805" s="128"/>
      <c r="C1805" s="10"/>
      <c r="D1805" s="129" t="s">
        <v>3312</v>
      </c>
      <c r="E1805" s="12">
        <v>126</v>
      </c>
      <c r="F1805" s="12">
        <v>109</v>
      </c>
      <c r="G1805" s="12">
        <v>120</v>
      </c>
      <c r="H1805" s="12">
        <v>127</v>
      </c>
      <c r="I1805" s="12">
        <v>117</v>
      </c>
    </row>
    <row r="1806" spans="1:9" x14ac:dyDescent="0.25">
      <c r="A1806" s="119" t="s">
        <v>3313</v>
      </c>
      <c r="B1806" s="128"/>
      <c r="C1806" s="10"/>
      <c r="D1806" s="129" t="s">
        <v>3314</v>
      </c>
      <c r="E1806" s="12">
        <v>0</v>
      </c>
      <c r="F1806" s="12">
        <v>0</v>
      </c>
      <c r="G1806" s="12">
        <v>1</v>
      </c>
      <c r="H1806" s="12">
        <v>10</v>
      </c>
      <c r="I1806" s="12">
        <v>35</v>
      </c>
    </row>
    <row r="1807" spans="1:9" x14ac:dyDescent="0.25">
      <c r="A1807" s="119" t="s">
        <v>3315</v>
      </c>
      <c r="B1807" s="128"/>
      <c r="C1807" s="10"/>
      <c r="D1807" s="129" t="s">
        <v>3316</v>
      </c>
      <c r="E1807" s="12">
        <v>29</v>
      </c>
      <c r="F1807" s="12">
        <v>46</v>
      </c>
      <c r="G1807" s="12">
        <v>30</v>
      </c>
      <c r="H1807" s="12">
        <v>24</v>
      </c>
      <c r="I1807" s="12">
        <v>12</v>
      </c>
    </row>
    <row r="1808" spans="1:9" x14ac:dyDescent="0.25">
      <c r="A1808" s="119" t="s">
        <v>3317</v>
      </c>
      <c r="B1808" s="128"/>
      <c r="C1808" s="10"/>
      <c r="D1808" s="129" t="s">
        <v>3318</v>
      </c>
      <c r="E1808" s="12">
        <v>4</v>
      </c>
      <c r="F1808" s="12">
        <v>11</v>
      </c>
      <c r="G1808" s="12">
        <v>20</v>
      </c>
      <c r="H1808" s="12">
        <v>25</v>
      </c>
      <c r="I1808" s="12">
        <v>38</v>
      </c>
    </row>
    <row r="1809" spans="1:9" x14ac:dyDescent="0.25">
      <c r="A1809" s="118" t="s">
        <v>3319</v>
      </c>
      <c r="B1809" s="125"/>
      <c r="C1809" s="8" t="s">
        <v>3320</v>
      </c>
      <c r="D1809" s="126"/>
      <c r="E1809" s="9">
        <v>3904</v>
      </c>
      <c r="F1809" s="9">
        <v>2134</v>
      </c>
      <c r="G1809" s="9">
        <v>3480</v>
      </c>
      <c r="H1809" s="9">
        <f>SUM(H1810:H1817)</f>
        <v>4269</v>
      </c>
      <c r="I1809" s="9">
        <f>SUM(I1810:I1817)</f>
        <v>5006</v>
      </c>
    </row>
    <row r="1810" spans="1:9" x14ac:dyDescent="0.25">
      <c r="A1810" s="119" t="s">
        <v>3321</v>
      </c>
      <c r="B1810" s="128"/>
      <c r="C1810" s="10"/>
      <c r="D1810" s="129" t="s">
        <v>3320</v>
      </c>
      <c r="E1810" s="12">
        <v>2324</v>
      </c>
      <c r="F1810" s="12">
        <v>1383</v>
      </c>
      <c r="G1810" s="12">
        <v>2466</v>
      </c>
      <c r="H1810" s="12">
        <v>3587</v>
      </c>
      <c r="I1810" s="12">
        <v>3386</v>
      </c>
    </row>
    <row r="1811" spans="1:9" x14ac:dyDescent="0.25">
      <c r="A1811" s="119" t="s">
        <v>3322</v>
      </c>
      <c r="B1811" s="128"/>
      <c r="C1811" s="10"/>
      <c r="D1811" s="129" t="s">
        <v>1339</v>
      </c>
      <c r="E1811" s="12">
        <v>988</v>
      </c>
      <c r="F1811" s="12">
        <v>393</v>
      </c>
      <c r="G1811" s="12">
        <v>447</v>
      </c>
      <c r="H1811" s="12">
        <v>0</v>
      </c>
      <c r="I1811" s="12">
        <v>608</v>
      </c>
    </row>
    <row r="1812" spans="1:9" x14ac:dyDescent="0.25">
      <c r="A1812" s="119" t="s">
        <v>3323</v>
      </c>
      <c r="B1812" s="128"/>
      <c r="C1812" s="10"/>
      <c r="D1812" s="129" t="s">
        <v>3324</v>
      </c>
      <c r="E1812" s="12">
        <v>116</v>
      </c>
      <c r="F1812" s="12">
        <v>2</v>
      </c>
      <c r="G1812" s="12">
        <v>141</v>
      </c>
      <c r="H1812" s="12">
        <v>119</v>
      </c>
      <c r="I1812" s="12">
        <v>195</v>
      </c>
    </row>
    <row r="1813" spans="1:9" x14ac:dyDescent="0.25">
      <c r="A1813" s="119" t="s">
        <v>3325</v>
      </c>
      <c r="B1813" s="128"/>
      <c r="C1813" s="10"/>
      <c r="D1813" s="129" t="s">
        <v>3326</v>
      </c>
      <c r="E1813" s="12">
        <v>0</v>
      </c>
      <c r="F1813" s="12">
        <v>39</v>
      </c>
      <c r="G1813" s="12">
        <v>41</v>
      </c>
      <c r="H1813" s="12">
        <v>1</v>
      </c>
      <c r="I1813" s="12">
        <v>0</v>
      </c>
    </row>
    <row r="1814" spans="1:9" x14ac:dyDescent="0.25">
      <c r="A1814" s="119" t="s">
        <v>3327</v>
      </c>
      <c r="B1814" s="128"/>
      <c r="C1814" s="10"/>
      <c r="D1814" s="129" t="s">
        <v>3328</v>
      </c>
      <c r="E1814" s="12">
        <v>132</v>
      </c>
      <c r="F1814" s="12">
        <v>86</v>
      </c>
      <c r="G1814" s="12">
        <v>134</v>
      </c>
      <c r="H1814" s="12">
        <v>165</v>
      </c>
      <c r="I1814" s="12">
        <v>354</v>
      </c>
    </row>
    <row r="1815" spans="1:9" x14ac:dyDescent="0.25">
      <c r="A1815" s="119" t="s">
        <v>3329</v>
      </c>
      <c r="B1815" s="128"/>
      <c r="C1815" s="10"/>
      <c r="D1815" s="129" t="s">
        <v>3330</v>
      </c>
      <c r="E1815" s="12">
        <v>74</v>
      </c>
      <c r="F1815" s="12">
        <v>68</v>
      </c>
      <c r="G1815" s="12">
        <v>46</v>
      </c>
      <c r="H1815" s="12">
        <v>81</v>
      </c>
      <c r="I1815" s="12">
        <v>84</v>
      </c>
    </row>
    <row r="1816" spans="1:9" x14ac:dyDescent="0.25">
      <c r="A1816" s="119" t="s">
        <v>3331</v>
      </c>
      <c r="B1816" s="128"/>
      <c r="C1816" s="10"/>
      <c r="D1816" s="129" t="s">
        <v>3332</v>
      </c>
      <c r="E1816" s="12">
        <v>270</v>
      </c>
      <c r="F1816" s="12">
        <v>154</v>
      </c>
      <c r="G1816" s="12">
        <v>146</v>
      </c>
      <c r="H1816" s="12">
        <v>260</v>
      </c>
      <c r="I1816" s="12">
        <v>266</v>
      </c>
    </row>
    <row r="1817" spans="1:9" x14ac:dyDescent="0.25">
      <c r="A1817" s="119" t="s">
        <v>3333</v>
      </c>
      <c r="B1817" s="128"/>
      <c r="C1817" s="10"/>
      <c r="D1817" s="129" t="s">
        <v>3295</v>
      </c>
      <c r="E1817" s="12">
        <v>0</v>
      </c>
      <c r="F1817" s="12">
        <v>9</v>
      </c>
      <c r="G1817" s="12">
        <v>59</v>
      </c>
      <c r="H1817" s="12">
        <v>56</v>
      </c>
      <c r="I1817" s="12">
        <v>113</v>
      </c>
    </row>
    <row r="1818" spans="1:9" x14ac:dyDescent="0.25">
      <c r="A1818" s="118" t="s">
        <v>3334</v>
      </c>
      <c r="B1818" s="125"/>
      <c r="C1818" s="8" t="s">
        <v>3335</v>
      </c>
      <c r="D1818" s="126"/>
      <c r="E1818" s="9">
        <v>2188</v>
      </c>
      <c r="F1818" s="9">
        <v>1192</v>
      </c>
      <c r="G1818" s="9">
        <v>1930</v>
      </c>
      <c r="H1818" s="9">
        <f>SUM(H1819:H1824)</f>
        <v>2033</v>
      </c>
      <c r="I1818" s="9">
        <f>SUM(I1819:I1824)</f>
        <v>2168</v>
      </c>
    </row>
    <row r="1819" spans="1:9" x14ac:dyDescent="0.25">
      <c r="A1819" s="119" t="s">
        <v>3336</v>
      </c>
      <c r="B1819" s="128"/>
      <c r="C1819" s="10"/>
      <c r="D1819" s="129" t="s">
        <v>3337</v>
      </c>
      <c r="E1819" s="12">
        <v>1622</v>
      </c>
      <c r="F1819" s="12">
        <v>901</v>
      </c>
      <c r="G1819" s="12">
        <v>1138</v>
      </c>
      <c r="H1819" s="12">
        <v>1384</v>
      </c>
      <c r="I1819" s="12">
        <v>1435</v>
      </c>
    </row>
    <row r="1820" spans="1:9" x14ac:dyDescent="0.25">
      <c r="A1820" s="119" t="s">
        <v>3338</v>
      </c>
      <c r="B1820" s="128"/>
      <c r="C1820" s="10"/>
      <c r="D1820" s="129" t="s">
        <v>3339</v>
      </c>
      <c r="E1820" s="12">
        <v>130</v>
      </c>
      <c r="F1820" s="12">
        <v>70</v>
      </c>
      <c r="G1820" s="12">
        <v>64</v>
      </c>
      <c r="H1820" s="12">
        <v>67</v>
      </c>
      <c r="I1820" s="12">
        <v>128</v>
      </c>
    </row>
    <row r="1821" spans="1:9" x14ac:dyDescent="0.25">
      <c r="A1821" s="119" t="s">
        <v>3340</v>
      </c>
      <c r="B1821" s="128"/>
      <c r="C1821" s="10"/>
      <c r="D1821" s="129" t="s">
        <v>3341</v>
      </c>
      <c r="E1821" s="12">
        <v>113</v>
      </c>
      <c r="F1821" s="12">
        <v>4</v>
      </c>
      <c r="G1821" s="12">
        <v>96</v>
      </c>
      <c r="H1821" s="12">
        <v>134</v>
      </c>
      <c r="I1821" s="12">
        <v>92</v>
      </c>
    </row>
    <row r="1822" spans="1:9" x14ac:dyDescent="0.25">
      <c r="A1822" s="119" t="s">
        <v>3342</v>
      </c>
      <c r="B1822" s="128"/>
      <c r="C1822" s="10"/>
      <c r="D1822" s="129" t="s">
        <v>3343</v>
      </c>
      <c r="E1822" s="12">
        <v>0</v>
      </c>
      <c r="F1822" s="12">
        <v>0</v>
      </c>
      <c r="G1822" s="12">
        <v>0</v>
      </c>
      <c r="H1822" s="12">
        <v>0</v>
      </c>
      <c r="I1822" s="12">
        <v>0</v>
      </c>
    </row>
    <row r="1823" spans="1:9" x14ac:dyDescent="0.25">
      <c r="A1823" s="119" t="s">
        <v>3344</v>
      </c>
      <c r="B1823" s="128"/>
      <c r="C1823" s="10"/>
      <c r="D1823" s="129" t="s">
        <v>3345</v>
      </c>
      <c r="E1823" s="12">
        <v>94</v>
      </c>
      <c r="F1823" s="12">
        <v>74</v>
      </c>
      <c r="G1823" s="12">
        <v>122</v>
      </c>
      <c r="H1823" s="12">
        <v>130</v>
      </c>
      <c r="I1823" s="12">
        <v>189</v>
      </c>
    </row>
    <row r="1824" spans="1:9" x14ac:dyDescent="0.25">
      <c r="A1824" s="119" t="s">
        <v>3346</v>
      </c>
      <c r="B1824" s="128"/>
      <c r="C1824" s="10"/>
      <c r="D1824" s="129" t="s">
        <v>3347</v>
      </c>
      <c r="E1824" s="12">
        <v>229</v>
      </c>
      <c r="F1824" s="12">
        <v>143</v>
      </c>
      <c r="G1824" s="12">
        <v>510</v>
      </c>
      <c r="H1824" s="12">
        <v>318</v>
      </c>
      <c r="I1824" s="12">
        <v>324</v>
      </c>
    </row>
    <row r="1825" spans="1:9" x14ac:dyDescent="0.25">
      <c r="A1825" s="118" t="s">
        <v>3348</v>
      </c>
      <c r="B1825" s="125"/>
      <c r="C1825" s="8" t="s">
        <v>3349</v>
      </c>
      <c r="D1825" s="126"/>
      <c r="E1825" s="9">
        <v>401</v>
      </c>
      <c r="F1825" s="9">
        <v>299</v>
      </c>
      <c r="G1825" s="9">
        <v>569</v>
      </c>
      <c r="H1825" s="9">
        <f>SUM(H1826:H1831)</f>
        <v>656</v>
      </c>
      <c r="I1825" s="9">
        <f>SUM(I1826:I1831)</f>
        <v>827</v>
      </c>
    </row>
    <row r="1826" spans="1:9" x14ac:dyDescent="0.25">
      <c r="A1826" s="119" t="s">
        <v>3350</v>
      </c>
      <c r="B1826" s="128"/>
      <c r="C1826" s="10"/>
      <c r="D1826" s="129" t="s">
        <v>3349</v>
      </c>
      <c r="E1826" s="12">
        <v>277</v>
      </c>
      <c r="F1826" s="12">
        <v>188</v>
      </c>
      <c r="G1826" s="12">
        <v>379</v>
      </c>
      <c r="H1826" s="12">
        <v>406</v>
      </c>
      <c r="I1826" s="12">
        <v>542</v>
      </c>
    </row>
    <row r="1827" spans="1:9" x14ac:dyDescent="0.25">
      <c r="A1827" s="119" t="s">
        <v>3351</v>
      </c>
      <c r="B1827" s="128"/>
      <c r="C1827" s="10"/>
      <c r="D1827" s="129" t="s">
        <v>3352</v>
      </c>
      <c r="E1827" s="12">
        <v>0</v>
      </c>
      <c r="F1827" s="12">
        <v>0</v>
      </c>
      <c r="G1827" s="12">
        <v>0</v>
      </c>
      <c r="H1827" s="12">
        <v>0</v>
      </c>
      <c r="I1827" s="12">
        <v>0</v>
      </c>
    </row>
    <row r="1828" spans="1:9" x14ac:dyDescent="0.25">
      <c r="A1828" s="119" t="s">
        <v>3353</v>
      </c>
      <c r="B1828" s="128"/>
      <c r="C1828" s="10"/>
      <c r="D1828" s="129" t="s">
        <v>3354</v>
      </c>
      <c r="E1828" s="12">
        <v>91</v>
      </c>
      <c r="F1828" s="12">
        <v>71</v>
      </c>
      <c r="G1828" s="12">
        <v>122</v>
      </c>
      <c r="H1828" s="12">
        <v>137</v>
      </c>
      <c r="I1828" s="12">
        <v>158</v>
      </c>
    </row>
    <row r="1829" spans="1:9" x14ac:dyDescent="0.25">
      <c r="A1829" s="119" t="s">
        <v>3355</v>
      </c>
      <c r="B1829" s="128"/>
      <c r="C1829" s="10"/>
      <c r="D1829" s="129" t="s">
        <v>3356</v>
      </c>
      <c r="E1829" s="12">
        <v>0</v>
      </c>
      <c r="F1829" s="12">
        <v>0</v>
      </c>
      <c r="G1829" s="12">
        <v>0</v>
      </c>
      <c r="H1829" s="12">
        <v>0</v>
      </c>
      <c r="I1829" s="12">
        <v>0</v>
      </c>
    </row>
    <row r="1830" spans="1:9" x14ac:dyDescent="0.25">
      <c r="A1830" s="119" t="s">
        <v>3357</v>
      </c>
      <c r="B1830" s="128"/>
      <c r="C1830" s="10"/>
      <c r="D1830" s="129" t="s">
        <v>3358</v>
      </c>
      <c r="E1830" s="12">
        <v>33</v>
      </c>
      <c r="F1830" s="12">
        <v>40</v>
      </c>
      <c r="G1830" s="12">
        <v>47</v>
      </c>
      <c r="H1830" s="12">
        <v>61</v>
      </c>
      <c r="I1830" s="12">
        <v>74</v>
      </c>
    </row>
    <row r="1831" spans="1:9" x14ac:dyDescent="0.25">
      <c r="A1831" s="119" t="s">
        <v>3359</v>
      </c>
      <c r="B1831" s="128"/>
      <c r="C1831" s="10"/>
      <c r="D1831" s="129" t="s">
        <v>3360</v>
      </c>
      <c r="E1831" s="12">
        <v>0</v>
      </c>
      <c r="F1831" s="12">
        <v>0</v>
      </c>
      <c r="G1831" s="12">
        <v>21</v>
      </c>
      <c r="H1831" s="12">
        <v>52</v>
      </c>
      <c r="I1831" s="12">
        <v>53</v>
      </c>
    </row>
    <row r="1832" spans="1:9" x14ac:dyDescent="0.25">
      <c r="A1832" s="118" t="s">
        <v>3361</v>
      </c>
      <c r="B1832" s="132" t="s">
        <v>3362</v>
      </c>
      <c r="C1832" s="7"/>
      <c r="D1832" s="126"/>
      <c r="E1832" s="5">
        <v>6385</v>
      </c>
      <c r="F1832" s="5">
        <v>5594</v>
      </c>
      <c r="G1832" s="5">
        <v>7091</v>
      </c>
      <c r="H1832" s="5">
        <f>H1833+H1849+H1865+H1876+H1884+H1890+H1899+H1910+H1920+H1925+H1931+H1937+H1948</f>
        <v>7921</v>
      </c>
      <c r="I1832" s="5">
        <f>I1833+I1849+I1865+I1876+I1884+I1890+I1899+I1910+I1920+I1925+I1931+I1937+I1948</f>
        <v>8185</v>
      </c>
    </row>
    <row r="1833" spans="1:9" x14ac:dyDescent="0.25">
      <c r="A1833" s="118" t="s">
        <v>3363</v>
      </c>
      <c r="B1833" s="125"/>
      <c r="C1833" s="8" t="s">
        <v>3362</v>
      </c>
      <c r="D1833" s="126"/>
      <c r="E1833" s="9">
        <v>1760</v>
      </c>
      <c r="F1833" s="9">
        <v>1553</v>
      </c>
      <c r="G1833" s="9">
        <v>2177</v>
      </c>
      <c r="H1833" s="9">
        <f>SUM(H1834:H1848)</f>
        <v>2550</v>
      </c>
      <c r="I1833" s="9">
        <f>SUM(I1834:I1848)</f>
        <v>2677</v>
      </c>
    </row>
    <row r="1834" spans="1:9" x14ac:dyDescent="0.25">
      <c r="A1834" s="119" t="s">
        <v>3364</v>
      </c>
      <c r="B1834" s="128"/>
      <c r="C1834" s="10"/>
      <c r="D1834" s="129" t="s">
        <v>3362</v>
      </c>
      <c r="E1834" s="12">
        <v>1402</v>
      </c>
      <c r="F1834" s="12">
        <v>1384</v>
      </c>
      <c r="G1834" s="12">
        <v>1775</v>
      </c>
      <c r="H1834" s="12">
        <v>2205</v>
      </c>
      <c r="I1834" s="12">
        <v>2372</v>
      </c>
    </row>
    <row r="1835" spans="1:9" x14ac:dyDescent="0.25">
      <c r="A1835" s="119" t="s">
        <v>3365</v>
      </c>
      <c r="B1835" s="128"/>
      <c r="C1835" s="10"/>
      <c r="D1835" s="129" t="s">
        <v>3366</v>
      </c>
      <c r="E1835" s="12">
        <v>71</v>
      </c>
      <c r="F1835" s="12">
        <v>66</v>
      </c>
      <c r="G1835" s="12">
        <v>94</v>
      </c>
      <c r="H1835" s="12">
        <v>68</v>
      </c>
      <c r="I1835" s="12">
        <v>54</v>
      </c>
    </row>
    <row r="1836" spans="1:9" x14ac:dyDescent="0.25">
      <c r="A1836" s="119" t="s">
        <v>3367</v>
      </c>
      <c r="B1836" s="128"/>
      <c r="C1836" s="10"/>
      <c r="D1836" s="129" t="s">
        <v>3368</v>
      </c>
      <c r="E1836" s="12">
        <v>0</v>
      </c>
      <c r="F1836" s="12">
        <v>0</v>
      </c>
      <c r="G1836" s="12">
        <v>0</v>
      </c>
      <c r="H1836" s="12">
        <v>0</v>
      </c>
      <c r="I1836" s="12">
        <v>0</v>
      </c>
    </row>
    <row r="1837" spans="1:9" x14ac:dyDescent="0.25">
      <c r="A1837" s="119" t="s">
        <v>3369</v>
      </c>
      <c r="B1837" s="128"/>
      <c r="C1837" s="10"/>
      <c r="D1837" s="129" t="s">
        <v>3370</v>
      </c>
      <c r="E1837" s="12">
        <v>0</v>
      </c>
      <c r="F1837" s="12">
        <v>0</v>
      </c>
      <c r="G1837" s="12">
        <v>0</v>
      </c>
      <c r="H1837" s="12">
        <v>0</v>
      </c>
      <c r="I1837" s="12">
        <v>0</v>
      </c>
    </row>
    <row r="1838" spans="1:9" x14ac:dyDescent="0.25">
      <c r="A1838" s="119" t="s">
        <v>3371</v>
      </c>
      <c r="B1838" s="128"/>
      <c r="C1838" s="10"/>
      <c r="D1838" s="129" t="s">
        <v>3372</v>
      </c>
      <c r="E1838" s="12">
        <v>24</v>
      </c>
      <c r="F1838" s="12">
        <v>8</v>
      </c>
      <c r="G1838" s="12">
        <v>25</v>
      </c>
      <c r="H1838" s="12">
        <v>25</v>
      </c>
      <c r="I1838" s="12">
        <v>29</v>
      </c>
    </row>
    <row r="1839" spans="1:9" x14ac:dyDescent="0.25">
      <c r="A1839" s="119" t="s">
        <v>3373</v>
      </c>
      <c r="B1839" s="128"/>
      <c r="C1839" s="10"/>
      <c r="D1839" s="129" t="s">
        <v>3374</v>
      </c>
      <c r="E1839" s="12">
        <v>46</v>
      </c>
      <c r="F1839" s="12">
        <v>2</v>
      </c>
      <c r="G1839" s="12">
        <v>47</v>
      </c>
      <c r="H1839" s="12">
        <v>48</v>
      </c>
      <c r="I1839" s="12">
        <v>43</v>
      </c>
    </row>
    <row r="1840" spans="1:9" x14ac:dyDescent="0.25">
      <c r="A1840" s="119" t="s">
        <v>3375</v>
      </c>
      <c r="B1840" s="128"/>
      <c r="C1840" s="10"/>
      <c r="D1840" s="129" t="s">
        <v>3376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</row>
    <row r="1841" spans="1:9" x14ac:dyDescent="0.25">
      <c r="A1841" s="119" t="s">
        <v>3377</v>
      </c>
      <c r="B1841" s="128"/>
      <c r="C1841" s="10"/>
      <c r="D1841" s="129" t="s">
        <v>376</v>
      </c>
      <c r="E1841" s="12">
        <v>16</v>
      </c>
      <c r="F1841" s="12">
        <v>5</v>
      </c>
      <c r="G1841" s="12">
        <v>36</v>
      </c>
      <c r="H1841" s="12">
        <v>21</v>
      </c>
      <c r="I1841" s="12">
        <v>17</v>
      </c>
    </row>
    <row r="1842" spans="1:9" x14ac:dyDescent="0.25">
      <c r="A1842" s="119" t="s">
        <v>3378</v>
      </c>
      <c r="B1842" s="128"/>
      <c r="C1842" s="10"/>
      <c r="D1842" s="129" t="s">
        <v>3379</v>
      </c>
      <c r="E1842" s="12">
        <v>72</v>
      </c>
      <c r="F1842" s="12">
        <v>46</v>
      </c>
      <c r="G1842" s="12">
        <v>54</v>
      </c>
      <c r="H1842" s="12">
        <v>44</v>
      </c>
      <c r="I1842" s="12">
        <v>41</v>
      </c>
    </row>
    <row r="1843" spans="1:9" x14ac:dyDescent="0.25">
      <c r="A1843" s="119" t="s">
        <v>3380</v>
      </c>
      <c r="B1843" s="128"/>
      <c r="C1843" s="10"/>
      <c r="D1843" s="129" t="s">
        <v>3381</v>
      </c>
      <c r="E1843" s="12">
        <v>39</v>
      </c>
      <c r="F1843" s="12">
        <v>10</v>
      </c>
      <c r="G1843" s="12">
        <v>50</v>
      </c>
      <c r="H1843" s="12">
        <v>60</v>
      </c>
      <c r="I1843" s="12">
        <v>65</v>
      </c>
    </row>
    <row r="1844" spans="1:9" x14ac:dyDescent="0.25">
      <c r="A1844" s="119" t="s">
        <v>3382</v>
      </c>
      <c r="B1844" s="128"/>
      <c r="C1844" s="10"/>
      <c r="D1844" s="129" t="s">
        <v>3383</v>
      </c>
      <c r="E1844" s="12">
        <v>36</v>
      </c>
      <c r="F1844" s="12">
        <v>4</v>
      </c>
      <c r="G1844" s="12">
        <v>16</v>
      </c>
      <c r="H1844" s="12">
        <v>9</v>
      </c>
      <c r="I1844" s="12">
        <v>17</v>
      </c>
    </row>
    <row r="1845" spans="1:9" x14ac:dyDescent="0.25">
      <c r="A1845" s="119" t="s">
        <v>3384</v>
      </c>
      <c r="B1845" s="128"/>
      <c r="C1845" s="10"/>
      <c r="D1845" s="129" t="s">
        <v>3385</v>
      </c>
      <c r="E1845" s="12">
        <v>39</v>
      </c>
      <c r="F1845" s="12">
        <v>21</v>
      </c>
      <c r="G1845" s="12">
        <v>58</v>
      </c>
      <c r="H1845" s="12">
        <v>56</v>
      </c>
      <c r="I1845" s="12">
        <v>28</v>
      </c>
    </row>
    <row r="1846" spans="1:9" x14ac:dyDescent="0.25">
      <c r="A1846" s="119" t="s">
        <v>3386</v>
      </c>
      <c r="B1846" s="128"/>
      <c r="C1846" s="10"/>
      <c r="D1846" s="129" t="s">
        <v>703</v>
      </c>
      <c r="E1846" s="12">
        <v>0</v>
      </c>
      <c r="F1846" s="12">
        <v>0</v>
      </c>
      <c r="G1846" s="12">
        <v>0</v>
      </c>
      <c r="H1846" s="12">
        <v>0</v>
      </c>
      <c r="I1846" s="12">
        <v>0</v>
      </c>
    </row>
    <row r="1847" spans="1:9" x14ac:dyDescent="0.25">
      <c r="A1847" s="119" t="s">
        <v>3387</v>
      </c>
      <c r="B1847" s="128"/>
      <c r="C1847" s="10"/>
      <c r="D1847" s="129" t="s">
        <v>3388</v>
      </c>
      <c r="E1847" s="12">
        <v>15</v>
      </c>
      <c r="F1847" s="12">
        <v>7</v>
      </c>
      <c r="G1847" s="12">
        <v>22</v>
      </c>
      <c r="H1847" s="12">
        <v>14</v>
      </c>
      <c r="I1847" s="12">
        <v>11</v>
      </c>
    </row>
    <row r="1848" spans="1:9" x14ac:dyDescent="0.25">
      <c r="A1848" s="119" t="s">
        <v>3389</v>
      </c>
      <c r="B1848" s="128"/>
      <c r="C1848" s="10"/>
      <c r="D1848" s="129" t="s">
        <v>3390</v>
      </c>
      <c r="E1848" s="12">
        <v>0</v>
      </c>
      <c r="F1848" s="12">
        <v>0</v>
      </c>
      <c r="G1848" s="12">
        <v>0</v>
      </c>
      <c r="H1848" s="12">
        <v>0</v>
      </c>
      <c r="I1848" s="12">
        <v>0</v>
      </c>
    </row>
    <row r="1849" spans="1:9" x14ac:dyDescent="0.25">
      <c r="A1849" s="118" t="s">
        <v>3391</v>
      </c>
      <c r="B1849" s="125"/>
      <c r="C1849" s="8" t="s">
        <v>2927</v>
      </c>
      <c r="D1849" s="126"/>
      <c r="E1849" s="9">
        <v>260</v>
      </c>
      <c r="F1849" s="9">
        <v>309</v>
      </c>
      <c r="G1849" s="9">
        <v>424</v>
      </c>
      <c r="H1849" s="9">
        <f>SUM(H1850:H1864)</f>
        <v>422</v>
      </c>
      <c r="I1849" s="9">
        <f>SUM(I1850:I1864)</f>
        <v>435</v>
      </c>
    </row>
    <row r="1850" spans="1:9" x14ac:dyDescent="0.25">
      <c r="A1850" s="119" t="s">
        <v>3392</v>
      </c>
      <c r="B1850" s="128"/>
      <c r="C1850" s="10"/>
      <c r="D1850" s="129" t="s">
        <v>2927</v>
      </c>
      <c r="E1850" s="12">
        <v>158</v>
      </c>
      <c r="F1850" s="12">
        <v>151</v>
      </c>
      <c r="G1850" s="12">
        <v>272</v>
      </c>
      <c r="H1850" s="12">
        <v>276</v>
      </c>
      <c r="I1850" s="12">
        <v>171</v>
      </c>
    </row>
    <row r="1851" spans="1:9" x14ac:dyDescent="0.25">
      <c r="A1851" s="119" t="s">
        <v>3393</v>
      </c>
      <c r="B1851" s="128"/>
      <c r="C1851" s="10"/>
      <c r="D1851" s="129" t="s">
        <v>3394</v>
      </c>
      <c r="E1851" s="12">
        <v>0</v>
      </c>
      <c r="F1851" s="12">
        <v>0</v>
      </c>
      <c r="G1851" s="12">
        <v>0</v>
      </c>
      <c r="H1851" s="12">
        <v>0</v>
      </c>
      <c r="I1851" s="12">
        <v>0</v>
      </c>
    </row>
    <row r="1852" spans="1:9" x14ac:dyDescent="0.25">
      <c r="A1852" s="119" t="s">
        <v>3395</v>
      </c>
      <c r="B1852" s="128"/>
      <c r="C1852" s="10"/>
      <c r="D1852" s="129" t="s">
        <v>3396</v>
      </c>
      <c r="E1852" s="12">
        <v>14</v>
      </c>
      <c r="F1852" s="12">
        <v>23</v>
      </c>
      <c r="G1852" s="12">
        <v>87</v>
      </c>
      <c r="H1852" s="12">
        <v>62</v>
      </c>
      <c r="I1852" s="12">
        <v>60</v>
      </c>
    </row>
    <row r="1853" spans="1:9" x14ac:dyDescent="0.25">
      <c r="A1853" s="119" t="s">
        <v>3397</v>
      </c>
      <c r="B1853" s="128"/>
      <c r="C1853" s="10"/>
      <c r="D1853" s="129" t="s">
        <v>3398</v>
      </c>
      <c r="E1853" s="12">
        <v>32</v>
      </c>
      <c r="F1853" s="12">
        <v>34</v>
      </c>
      <c r="G1853" s="12">
        <v>25</v>
      </c>
      <c r="H1853" s="12">
        <v>27</v>
      </c>
      <c r="I1853" s="12">
        <v>28</v>
      </c>
    </row>
    <row r="1854" spans="1:9" x14ac:dyDescent="0.25">
      <c r="A1854" s="119" t="s">
        <v>3399</v>
      </c>
      <c r="B1854" s="128"/>
      <c r="C1854" s="10"/>
      <c r="D1854" s="129" t="s">
        <v>3400</v>
      </c>
      <c r="E1854" s="12">
        <v>0</v>
      </c>
      <c r="F1854" s="12">
        <v>0</v>
      </c>
      <c r="G1854" s="12">
        <v>0</v>
      </c>
      <c r="H1854" s="12">
        <v>0</v>
      </c>
      <c r="I1854" s="12">
        <v>0</v>
      </c>
    </row>
    <row r="1855" spans="1:9" x14ac:dyDescent="0.25">
      <c r="A1855" s="119" t="s">
        <v>3401</v>
      </c>
      <c r="B1855" s="128"/>
      <c r="C1855" s="10"/>
      <c r="D1855" s="129" t="s">
        <v>3402</v>
      </c>
      <c r="E1855" s="12">
        <v>0</v>
      </c>
      <c r="F1855" s="12">
        <v>0</v>
      </c>
      <c r="G1855" s="12">
        <v>0</v>
      </c>
      <c r="H1855" s="12">
        <v>0</v>
      </c>
      <c r="I1855" s="12">
        <v>0</v>
      </c>
    </row>
    <row r="1856" spans="1:9" x14ac:dyDescent="0.25">
      <c r="A1856" s="119" t="s">
        <v>3403</v>
      </c>
      <c r="B1856" s="128"/>
      <c r="C1856" s="10"/>
      <c r="D1856" s="129" t="s">
        <v>3404</v>
      </c>
      <c r="E1856" s="12">
        <v>20</v>
      </c>
      <c r="F1856" s="12">
        <v>17</v>
      </c>
      <c r="G1856" s="12">
        <v>10</v>
      </c>
      <c r="H1856" s="12">
        <v>11</v>
      </c>
      <c r="I1856" s="12">
        <v>14</v>
      </c>
    </row>
    <row r="1857" spans="1:9" x14ac:dyDescent="0.25">
      <c r="A1857" s="119" t="s">
        <v>3405</v>
      </c>
      <c r="B1857" s="128"/>
      <c r="C1857" s="10"/>
      <c r="D1857" s="129" t="s">
        <v>3406</v>
      </c>
      <c r="E1857" s="12">
        <v>0</v>
      </c>
      <c r="F1857" s="12">
        <v>0</v>
      </c>
      <c r="G1857" s="12">
        <v>0</v>
      </c>
      <c r="H1857" s="12">
        <v>0</v>
      </c>
      <c r="I1857" s="12">
        <v>0</v>
      </c>
    </row>
    <row r="1858" spans="1:9" x14ac:dyDescent="0.25">
      <c r="A1858" s="119" t="s">
        <v>3407</v>
      </c>
      <c r="B1858" s="128"/>
      <c r="C1858" s="10"/>
      <c r="D1858" s="129" t="s">
        <v>3408</v>
      </c>
      <c r="E1858" s="12">
        <v>0</v>
      </c>
      <c r="F1858" s="12">
        <v>1</v>
      </c>
      <c r="G1858" s="12">
        <v>0</v>
      </c>
      <c r="H1858" s="12">
        <v>0</v>
      </c>
      <c r="I1858" s="12">
        <v>0</v>
      </c>
    </row>
    <row r="1859" spans="1:9" x14ac:dyDescent="0.25">
      <c r="A1859" s="119" t="s">
        <v>3409</v>
      </c>
      <c r="B1859" s="128"/>
      <c r="C1859" s="10"/>
      <c r="D1859" s="129" t="s">
        <v>3410</v>
      </c>
      <c r="E1859" s="12">
        <v>0</v>
      </c>
      <c r="F1859" s="12">
        <v>44</v>
      </c>
      <c r="G1859" s="12">
        <v>0</v>
      </c>
      <c r="H1859" s="12">
        <v>0</v>
      </c>
      <c r="I1859" s="12">
        <v>0</v>
      </c>
    </row>
    <row r="1860" spans="1:9" x14ac:dyDescent="0.25">
      <c r="A1860" s="119" t="s">
        <v>3411</v>
      </c>
      <c r="B1860" s="128"/>
      <c r="C1860" s="10"/>
      <c r="D1860" s="129" t="s">
        <v>3412</v>
      </c>
      <c r="E1860" s="12">
        <v>36</v>
      </c>
      <c r="F1860" s="12">
        <v>39</v>
      </c>
      <c r="G1860" s="12">
        <v>30</v>
      </c>
      <c r="H1860" s="12">
        <v>46</v>
      </c>
      <c r="I1860" s="12">
        <v>162</v>
      </c>
    </row>
    <row r="1861" spans="1:9" x14ac:dyDescent="0.25">
      <c r="A1861" s="119" t="s">
        <v>3413</v>
      </c>
      <c r="B1861" s="128"/>
      <c r="C1861" s="10"/>
      <c r="D1861" s="129" t="s">
        <v>2494</v>
      </c>
      <c r="E1861" s="12">
        <v>0</v>
      </c>
      <c r="F1861" s="12">
        <v>0</v>
      </c>
      <c r="G1861" s="12">
        <v>0</v>
      </c>
      <c r="H1861" s="12">
        <v>0</v>
      </c>
      <c r="I1861" s="12">
        <v>0</v>
      </c>
    </row>
    <row r="1862" spans="1:9" x14ac:dyDescent="0.25">
      <c r="A1862" s="119" t="s">
        <v>3414</v>
      </c>
      <c r="B1862" s="128"/>
      <c r="C1862" s="10"/>
      <c r="D1862" s="129" t="s">
        <v>3415</v>
      </c>
      <c r="E1862" s="12">
        <v>0</v>
      </c>
      <c r="F1862" s="12">
        <v>0</v>
      </c>
      <c r="G1862" s="12">
        <v>0</v>
      </c>
      <c r="H1862" s="12">
        <v>0</v>
      </c>
      <c r="I1862" s="12">
        <v>0</v>
      </c>
    </row>
    <row r="1863" spans="1:9" x14ac:dyDescent="0.25">
      <c r="A1863" s="119" t="s">
        <v>3416</v>
      </c>
      <c r="B1863" s="128"/>
      <c r="C1863" s="10"/>
      <c r="D1863" s="129" t="s">
        <v>3417</v>
      </c>
      <c r="E1863" s="12">
        <v>0</v>
      </c>
      <c r="F1863" s="12">
        <v>0</v>
      </c>
      <c r="G1863" s="12">
        <v>0</v>
      </c>
      <c r="H1863" s="12">
        <v>0</v>
      </c>
      <c r="I1863" s="12">
        <v>0</v>
      </c>
    </row>
    <row r="1864" spans="1:9" x14ac:dyDescent="0.25">
      <c r="A1864" s="119" t="s">
        <v>3418</v>
      </c>
      <c r="B1864" s="128"/>
      <c r="C1864" s="10"/>
      <c r="D1864" s="129" t="s">
        <v>3419</v>
      </c>
      <c r="E1864" s="12">
        <v>0</v>
      </c>
      <c r="F1864" s="12">
        <v>0</v>
      </c>
      <c r="G1864" s="12">
        <v>0</v>
      </c>
      <c r="H1864" s="12">
        <v>0</v>
      </c>
      <c r="I1864" s="12">
        <v>0</v>
      </c>
    </row>
    <row r="1865" spans="1:9" x14ac:dyDescent="0.25">
      <c r="A1865" s="118" t="s">
        <v>3420</v>
      </c>
      <c r="B1865" s="125"/>
      <c r="C1865" s="8" t="s">
        <v>3421</v>
      </c>
      <c r="D1865" s="126"/>
      <c r="E1865" s="9">
        <v>0</v>
      </c>
      <c r="F1865" s="9">
        <v>161</v>
      </c>
      <c r="G1865" s="9">
        <v>93</v>
      </c>
      <c r="H1865" s="9">
        <f>SUM(H1866:H1875)</f>
        <v>129</v>
      </c>
      <c r="I1865" s="9">
        <f>SUM(I1866:I1875)</f>
        <v>119</v>
      </c>
    </row>
    <row r="1866" spans="1:9" x14ac:dyDescent="0.25">
      <c r="A1866" s="119" t="s">
        <v>3422</v>
      </c>
      <c r="B1866" s="128"/>
      <c r="C1866" s="10"/>
      <c r="D1866" s="129" t="s">
        <v>3423</v>
      </c>
      <c r="E1866" s="12">
        <v>0</v>
      </c>
      <c r="F1866" s="12">
        <v>143</v>
      </c>
      <c r="G1866" s="12">
        <v>87</v>
      </c>
      <c r="H1866" s="12">
        <v>109</v>
      </c>
      <c r="I1866" s="12">
        <v>88</v>
      </c>
    </row>
    <row r="1867" spans="1:9" x14ac:dyDescent="0.25">
      <c r="A1867" s="119" t="s">
        <v>3424</v>
      </c>
      <c r="B1867" s="128"/>
      <c r="C1867" s="10"/>
      <c r="D1867" s="129" t="s">
        <v>3425</v>
      </c>
      <c r="E1867" s="12">
        <v>0</v>
      </c>
      <c r="F1867" s="12">
        <v>0</v>
      </c>
      <c r="G1867" s="12">
        <v>0</v>
      </c>
      <c r="H1867" s="12">
        <v>0</v>
      </c>
      <c r="I1867" s="12">
        <v>0</v>
      </c>
    </row>
    <row r="1868" spans="1:9" x14ac:dyDescent="0.25">
      <c r="A1868" s="119" t="s">
        <v>3426</v>
      </c>
      <c r="B1868" s="128"/>
      <c r="C1868" s="10"/>
      <c r="D1868" s="129" t="s">
        <v>3427</v>
      </c>
      <c r="E1868" s="12">
        <v>0</v>
      </c>
      <c r="F1868" s="12">
        <v>0</v>
      </c>
      <c r="G1868" s="12">
        <v>0</v>
      </c>
      <c r="H1868" s="12">
        <v>0</v>
      </c>
      <c r="I1868" s="12">
        <v>0</v>
      </c>
    </row>
    <row r="1869" spans="1:9" x14ac:dyDescent="0.25">
      <c r="A1869" s="119" t="s">
        <v>3428</v>
      </c>
      <c r="B1869" s="128"/>
      <c r="C1869" s="10"/>
      <c r="D1869" s="129" t="s">
        <v>3429</v>
      </c>
      <c r="E1869" s="12">
        <v>0</v>
      </c>
      <c r="F1869" s="12">
        <v>0</v>
      </c>
      <c r="G1869" s="12">
        <v>0</v>
      </c>
      <c r="H1869" s="12">
        <v>0</v>
      </c>
      <c r="I1869" s="12">
        <v>0</v>
      </c>
    </row>
    <row r="1870" spans="1:9" x14ac:dyDescent="0.25">
      <c r="A1870" s="119" t="s">
        <v>3430</v>
      </c>
      <c r="B1870" s="128"/>
      <c r="C1870" s="10"/>
      <c r="D1870" s="129" t="s">
        <v>3431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</row>
    <row r="1871" spans="1:9" x14ac:dyDescent="0.25">
      <c r="A1871" s="119" t="s">
        <v>3432</v>
      </c>
      <c r="B1871" s="128"/>
      <c r="C1871" s="10"/>
      <c r="D1871" s="129" t="s">
        <v>3433</v>
      </c>
      <c r="E1871" s="12">
        <v>0</v>
      </c>
      <c r="F1871" s="12">
        <v>5</v>
      </c>
      <c r="G1871" s="12">
        <v>6</v>
      </c>
      <c r="H1871" s="12">
        <v>20</v>
      </c>
      <c r="I1871" s="12">
        <v>31</v>
      </c>
    </row>
    <row r="1872" spans="1:9" x14ac:dyDescent="0.25">
      <c r="A1872" s="119" t="s">
        <v>3434</v>
      </c>
      <c r="B1872" s="128"/>
      <c r="C1872" s="10"/>
      <c r="D1872" s="129" t="s">
        <v>3435</v>
      </c>
      <c r="E1872" s="12">
        <v>0</v>
      </c>
      <c r="F1872" s="12">
        <v>0</v>
      </c>
      <c r="G1872" s="12">
        <v>0</v>
      </c>
      <c r="H1872" s="12">
        <v>0</v>
      </c>
      <c r="I1872" s="12">
        <v>0</v>
      </c>
    </row>
    <row r="1873" spans="1:9" x14ac:dyDescent="0.25">
      <c r="A1873" s="119" t="s">
        <v>3436</v>
      </c>
      <c r="B1873" s="128"/>
      <c r="C1873" s="10"/>
      <c r="D1873" s="129" t="s">
        <v>3437</v>
      </c>
      <c r="E1873" s="12">
        <v>0</v>
      </c>
      <c r="F1873" s="12">
        <v>0</v>
      </c>
      <c r="G1873" s="12">
        <v>0</v>
      </c>
      <c r="H1873" s="12">
        <v>0</v>
      </c>
      <c r="I1873" s="12">
        <v>0</v>
      </c>
    </row>
    <row r="1874" spans="1:9" x14ac:dyDescent="0.25">
      <c r="A1874" s="119" t="s">
        <v>3438</v>
      </c>
      <c r="B1874" s="128"/>
      <c r="C1874" s="10"/>
      <c r="D1874" s="129" t="s">
        <v>3439</v>
      </c>
      <c r="E1874" s="12">
        <v>0</v>
      </c>
      <c r="F1874" s="12">
        <v>13</v>
      </c>
      <c r="G1874" s="12">
        <v>0</v>
      </c>
      <c r="H1874" s="12">
        <v>0</v>
      </c>
      <c r="I1874" s="12">
        <v>0</v>
      </c>
    </row>
    <row r="1875" spans="1:9" x14ac:dyDescent="0.25">
      <c r="A1875" s="119" t="s">
        <v>3440</v>
      </c>
      <c r="B1875" s="128"/>
      <c r="C1875" s="10"/>
      <c r="D1875" s="129" t="s">
        <v>3441</v>
      </c>
      <c r="E1875" s="12">
        <v>0</v>
      </c>
      <c r="F1875" s="12">
        <v>0</v>
      </c>
      <c r="G1875" s="12">
        <v>0</v>
      </c>
      <c r="H1875" s="12">
        <v>0</v>
      </c>
      <c r="I1875" s="12">
        <v>0</v>
      </c>
    </row>
    <row r="1876" spans="1:9" x14ac:dyDescent="0.25">
      <c r="A1876" s="118" t="s">
        <v>3442</v>
      </c>
      <c r="B1876" s="125"/>
      <c r="C1876" s="8" t="s">
        <v>3374</v>
      </c>
      <c r="D1876" s="126"/>
      <c r="E1876" s="9">
        <v>165</v>
      </c>
      <c r="F1876" s="9">
        <v>131</v>
      </c>
      <c r="G1876" s="9">
        <v>253</v>
      </c>
      <c r="H1876" s="9">
        <f>SUM(H1877:H1883)</f>
        <v>331</v>
      </c>
      <c r="I1876" s="9">
        <f>SUM(I1877:I1883)</f>
        <v>215</v>
      </c>
    </row>
    <row r="1877" spans="1:9" x14ac:dyDescent="0.25">
      <c r="A1877" s="119" t="s">
        <v>3443</v>
      </c>
      <c r="B1877" s="128"/>
      <c r="C1877" s="10"/>
      <c r="D1877" s="129" t="s">
        <v>3444</v>
      </c>
      <c r="E1877" s="12">
        <v>55</v>
      </c>
      <c r="F1877" s="12">
        <v>38</v>
      </c>
      <c r="G1877" s="12">
        <v>60</v>
      </c>
      <c r="H1877" s="12">
        <v>67</v>
      </c>
      <c r="I1877" s="12">
        <v>2</v>
      </c>
    </row>
    <row r="1878" spans="1:9" x14ac:dyDescent="0.25">
      <c r="A1878" s="119" t="s">
        <v>3445</v>
      </c>
      <c r="B1878" s="128"/>
      <c r="C1878" s="10"/>
      <c r="D1878" s="129" t="s">
        <v>3446</v>
      </c>
      <c r="E1878" s="12">
        <v>35</v>
      </c>
      <c r="F1878" s="12">
        <v>34</v>
      </c>
      <c r="G1878" s="12">
        <v>128</v>
      </c>
      <c r="H1878" s="12">
        <v>174</v>
      </c>
      <c r="I1878" s="12">
        <v>175</v>
      </c>
    </row>
    <row r="1879" spans="1:9" x14ac:dyDescent="0.25">
      <c r="A1879" s="119" t="s">
        <v>3447</v>
      </c>
      <c r="B1879" s="128"/>
      <c r="C1879" s="10"/>
      <c r="D1879" s="129" t="s">
        <v>3448</v>
      </c>
      <c r="E1879" s="12">
        <v>13</v>
      </c>
      <c r="F1879" s="12">
        <v>7</v>
      </c>
      <c r="G1879" s="12">
        <v>4</v>
      </c>
      <c r="H1879" s="12">
        <v>10</v>
      </c>
      <c r="I1879" s="12">
        <v>3</v>
      </c>
    </row>
    <row r="1880" spans="1:9" x14ac:dyDescent="0.25">
      <c r="A1880" s="119" t="s">
        <v>3449</v>
      </c>
      <c r="B1880" s="128"/>
      <c r="C1880" s="10"/>
      <c r="D1880" s="129" t="s">
        <v>3450</v>
      </c>
      <c r="E1880" s="12">
        <v>0</v>
      </c>
      <c r="F1880" s="12">
        <v>3</v>
      </c>
      <c r="G1880" s="12">
        <v>0</v>
      </c>
      <c r="H1880" s="12">
        <v>0</v>
      </c>
      <c r="I1880" s="12">
        <v>0</v>
      </c>
    </row>
    <row r="1881" spans="1:9" x14ac:dyDescent="0.25">
      <c r="A1881" s="119" t="s">
        <v>3451</v>
      </c>
      <c r="B1881" s="128"/>
      <c r="C1881" s="10"/>
      <c r="D1881" s="129" t="s">
        <v>3452</v>
      </c>
      <c r="E1881" s="12">
        <v>0</v>
      </c>
      <c r="F1881" s="12">
        <v>0</v>
      </c>
      <c r="G1881" s="12">
        <v>0</v>
      </c>
      <c r="H1881" s="12">
        <v>0</v>
      </c>
      <c r="I1881" s="12">
        <v>0</v>
      </c>
    </row>
    <row r="1882" spans="1:9" x14ac:dyDescent="0.25">
      <c r="A1882" s="119" t="s">
        <v>3453</v>
      </c>
      <c r="B1882" s="128"/>
      <c r="C1882" s="10"/>
      <c r="D1882" s="129" t="s">
        <v>3454</v>
      </c>
      <c r="E1882" s="12">
        <v>20</v>
      </c>
      <c r="F1882" s="12">
        <v>35</v>
      </c>
      <c r="G1882" s="12">
        <v>29</v>
      </c>
      <c r="H1882" s="12">
        <v>29</v>
      </c>
      <c r="I1882" s="12">
        <v>35</v>
      </c>
    </row>
    <row r="1883" spans="1:9" x14ac:dyDescent="0.25">
      <c r="A1883" s="119" t="s">
        <v>3455</v>
      </c>
      <c r="B1883" s="128"/>
      <c r="C1883" s="10"/>
      <c r="D1883" s="129" t="s">
        <v>3456</v>
      </c>
      <c r="E1883" s="12">
        <v>42</v>
      </c>
      <c r="F1883" s="12">
        <v>14</v>
      </c>
      <c r="G1883" s="12">
        <v>32</v>
      </c>
      <c r="H1883" s="12">
        <v>51</v>
      </c>
      <c r="I1883" s="12">
        <v>0</v>
      </c>
    </row>
    <row r="1884" spans="1:9" x14ac:dyDescent="0.25">
      <c r="A1884" s="118" t="s">
        <v>3457</v>
      </c>
      <c r="B1884" s="125"/>
      <c r="C1884" s="8" t="s">
        <v>3458</v>
      </c>
      <c r="D1884" s="126"/>
      <c r="E1884" s="9">
        <v>222</v>
      </c>
      <c r="F1884" s="9">
        <v>259</v>
      </c>
      <c r="G1884" s="9">
        <v>225</v>
      </c>
      <c r="H1884" s="9">
        <f>SUM(H1885:H1889)</f>
        <v>252</v>
      </c>
      <c r="I1884" s="9">
        <f>SUM(I1885:I1889)</f>
        <v>179</v>
      </c>
    </row>
    <row r="1885" spans="1:9" x14ac:dyDescent="0.25">
      <c r="A1885" s="119" t="s">
        <v>3459</v>
      </c>
      <c r="B1885" s="128"/>
      <c r="C1885" s="10"/>
      <c r="D1885" s="129" t="s">
        <v>3460</v>
      </c>
      <c r="E1885" s="12">
        <v>202</v>
      </c>
      <c r="F1885" s="12">
        <v>232</v>
      </c>
      <c r="G1885" s="12">
        <v>182</v>
      </c>
      <c r="H1885" s="12">
        <v>205</v>
      </c>
      <c r="I1885" s="12">
        <v>161</v>
      </c>
    </row>
    <row r="1886" spans="1:9" x14ac:dyDescent="0.25">
      <c r="A1886" s="119" t="s">
        <v>3461</v>
      </c>
      <c r="B1886" s="128"/>
      <c r="C1886" s="10"/>
      <c r="D1886" s="129" t="s">
        <v>3462</v>
      </c>
      <c r="E1886" s="12">
        <v>0</v>
      </c>
      <c r="F1886" s="12">
        <v>0</v>
      </c>
      <c r="G1886" s="12">
        <v>0</v>
      </c>
      <c r="H1886" s="12">
        <v>0</v>
      </c>
      <c r="I1886" s="12">
        <v>0</v>
      </c>
    </row>
    <row r="1887" spans="1:9" x14ac:dyDescent="0.25">
      <c r="A1887" s="119" t="s">
        <v>3463</v>
      </c>
      <c r="B1887" s="128"/>
      <c r="C1887" s="10"/>
      <c r="D1887" s="129" t="s">
        <v>3464</v>
      </c>
      <c r="E1887" s="12">
        <v>19</v>
      </c>
      <c r="F1887" s="12">
        <v>23</v>
      </c>
      <c r="G1887" s="12">
        <v>23</v>
      </c>
      <c r="H1887" s="12">
        <v>20</v>
      </c>
      <c r="I1887" s="12">
        <v>10</v>
      </c>
    </row>
    <row r="1888" spans="1:9" x14ac:dyDescent="0.25">
      <c r="A1888" s="119" t="s">
        <v>3465</v>
      </c>
      <c r="B1888" s="128"/>
      <c r="C1888" s="10"/>
      <c r="D1888" s="129" t="s">
        <v>164</v>
      </c>
      <c r="E1888" s="12">
        <v>1</v>
      </c>
      <c r="F1888" s="12">
        <v>0</v>
      </c>
      <c r="G1888" s="12">
        <v>20</v>
      </c>
      <c r="H1888" s="12">
        <v>27</v>
      </c>
      <c r="I1888" s="12">
        <v>8</v>
      </c>
    </row>
    <row r="1889" spans="1:9" x14ac:dyDescent="0.25">
      <c r="A1889" s="119" t="s">
        <v>3466</v>
      </c>
      <c r="B1889" s="128"/>
      <c r="C1889" s="10"/>
      <c r="D1889" s="129" t="s">
        <v>3467</v>
      </c>
      <c r="E1889" s="12">
        <v>0</v>
      </c>
      <c r="F1889" s="12">
        <v>4</v>
      </c>
      <c r="G1889" s="12">
        <v>0</v>
      </c>
      <c r="H1889" s="12">
        <v>0</v>
      </c>
      <c r="I1889" s="12">
        <v>0</v>
      </c>
    </row>
    <row r="1890" spans="1:9" x14ac:dyDescent="0.25">
      <c r="A1890" s="118" t="s">
        <v>3468</v>
      </c>
      <c r="B1890" s="125"/>
      <c r="C1890" s="8" t="s">
        <v>3469</v>
      </c>
      <c r="D1890" s="126"/>
      <c r="E1890" s="9">
        <v>58</v>
      </c>
      <c r="F1890" s="9">
        <v>163</v>
      </c>
      <c r="G1890" s="9">
        <v>182</v>
      </c>
      <c r="H1890" s="9">
        <f>SUM(H1891:H1898)</f>
        <v>144</v>
      </c>
      <c r="I1890" s="9">
        <f>SUM(I1891:I1898)</f>
        <v>173</v>
      </c>
    </row>
    <row r="1891" spans="1:9" x14ac:dyDescent="0.25">
      <c r="A1891" s="119" t="s">
        <v>3470</v>
      </c>
      <c r="B1891" s="128"/>
      <c r="C1891" s="10"/>
      <c r="D1891" s="129" t="s">
        <v>3469</v>
      </c>
      <c r="E1891" s="12">
        <v>28</v>
      </c>
      <c r="F1891" s="12">
        <v>94</v>
      </c>
      <c r="G1891" s="12">
        <v>89</v>
      </c>
      <c r="H1891" s="12">
        <v>60</v>
      </c>
      <c r="I1891" s="12">
        <v>101</v>
      </c>
    </row>
    <row r="1892" spans="1:9" x14ac:dyDescent="0.25">
      <c r="A1892" s="119" t="s">
        <v>3471</v>
      </c>
      <c r="B1892" s="128"/>
      <c r="C1892" s="10"/>
      <c r="D1892" s="129" t="s">
        <v>3472</v>
      </c>
      <c r="E1892" s="12">
        <v>0</v>
      </c>
      <c r="F1892" s="12">
        <v>6</v>
      </c>
      <c r="G1892" s="12">
        <v>0</v>
      </c>
      <c r="H1892" s="12">
        <v>0</v>
      </c>
      <c r="I1892" s="12">
        <v>0</v>
      </c>
    </row>
    <row r="1893" spans="1:9" x14ac:dyDescent="0.25">
      <c r="A1893" s="119" t="s">
        <v>3473</v>
      </c>
      <c r="B1893" s="128"/>
      <c r="C1893" s="10"/>
      <c r="D1893" s="129" t="s">
        <v>3474</v>
      </c>
      <c r="E1893" s="12">
        <v>0</v>
      </c>
      <c r="F1893" s="12">
        <v>0</v>
      </c>
      <c r="G1893" s="12">
        <v>0</v>
      </c>
      <c r="H1893" s="12">
        <v>0</v>
      </c>
      <c r="I1893" s="12">
        <v>0</v>
      </c>
    </row>
    <row r="1894" spans="1:9" x14ac:dyDescent="0.25">
      <c r="A1894" s="119" t="s">
        <v>3475</v>
      </c>
      <c r="B1894" s="128"/>
      <c r="C1894" s="10"/>
      <c r="D1894" s="129" t="s">
        <v>3476</v>
      </c>
      <c r="E1894" s="12">
        <v>0</v>
      </c>
      <c r="F1894" s="12">
        <v>0</v>
      </c>
      <c r="G1894" s="12">
        <v>0</v>
      </c>
      <c r="H1894" s="12">
        <v>0</v>
      </c>
      <c r="I1894" s="12">
        <v>0</v>
      </c>
    </row>
    <row r="1895" spans="1:9" x14ac:dyDescent="0.25">
      <c r="A1895" s="119" t="s">
        <v>3477</v>
      </c>
      <c r="B1895" s="128"/>
      <c r="C1895" s="10"/>
      <c r="D1895" s="129" t="s">
        <v>3478</v>
      </c>
      <c r="E1895" s="12">
        <v>18</v>
      </c>
      <c r="F1895" s="12">
        <v>16</v>
      </c>
      <c r="G1895" s="12">
        <v>13</v>
      </c>
      <c r="H1895" s="12">
        <v>16</v>
      </c>
      <c r="I1895" s="12">
        <v>14</v>
      </c>
    </row>
    <row r="1896" spans="1:9" x14ac:dyDescent="0.25">
      <c r="A1896" s="119" t="s">
        <v>3479</v>
      </c>
      <c r="B1896" s="128"/>
      <c r="C1896" s="10"/>
      <c r="D1896" s="129" t="s">
        <v>3480</v>
      </c>
      <c r="E1896" s="12">
        <v>0</v>
      </c>
      <c r="F1896" s="12">
        <v>0</v>
      </c>
      <c r="G1896" s="12">
        <v>2</v>
      </c>
      <c r="H1896" s="12">
        <v>10</v>
      </c>
      <c r="I1896" s="12">
        <v>1</v>
      </c>
    </row>
    <row r="1897" spans="1:9" x14ac:dyDescent="0.25">
      <c r="A1897" s="119" t="s">
        <v>3481</v>
      </c>
      <c r="B1897" s="128"/>
      <c r="C1897" s="10"/>
      <c r="D1897" s="129" t="s">
        <v>3482</v>
      </c>
      <c r="E1897" s="12">
        <v>8</v>
      </c>
      <c r="F1897" s="12">
        <v>40</v>
      </c>
      <c r="G1897" s="12">
        <v>54</v>
      </c>
      <c r="H1897" s="12">
        <v>34</v>
      </c>
      <c r="I1897" s="12">
        <v>37</v>
      </c>
    </row>
    <row r="1898" spans="1:9" x14ac:dyDescent="0.25">
      <c r="A1898" s="119" t="s">
        <v>3483</v>
      </c>
      <c r="B1898" s="128"/>
      <c r="C1898" s="10"/>
      <c r="D1898" s="129" t="s">
        <v>3484</v>
      </c>
      <c r="E1898" s="12">
        <v>4</v>
      </c>
      <c r="F1898" s="12">
        <v>7</v>
      </c>
      <c r="G1898" s="12">
        <v>24</v>
      </c>
      <c r="H1898" s="12">
        <v>24</v>
      </c>
      <c r="I1898" s="12">
        <v>20</v>
      </c>
    </row>
    <row r="1899" spans="1:9" x14ac:dyDescent="0.25">
      <c r="A1899" s="118" t="s">
        <v>3485</v>
      </c>
      <c r="B1899" s="125"/>
      <c r="C1899" s="8" t="s">
        <v>1110</v>
      </c>
      <c r="D1899" s="126"/>
      <c r="E1899" s="9">
        <v>152</v>
      </c>
      <c r="F1899" s="9">
        <v>55</v>
      </c>
      <c r="G1899" s="9">
        <v>165</v>
      </c>
      <c r="H1899" s="9">
        <f>SUM(H1900:H1909)</f>
        <v>79</v>
      </c>
      <c r="I1899" s="9">
        <f>SUM(I1900:I1909)</f>
        <v>70</v>
      </c>
    </row>
    <row r="1900" spans="1:9" x14ac:dyDescent="0.25">
      <c r="A1900" s="119" t="s">
        <v>3486</v>
      </c>
      <c r="B1900" s="128"/>
      <c r="C1900" s="10"/>
      <c r="D1900" s="129" t="s">
        <v>1110</v>
      </c>
      <c r="E1900" s="12">
        <v>69</v>
      </c>
      <c r="F1900" s="12">
        <v>10</v>
      </c>
      <c r="G1900" s="12">
        <v>44</v>
      </c>
      <c r="H1900" s="12">
        <v>46</v>
      </c>
      <c r="I1900" s="12">
        <v>37</v>
      </c>
    </row>
    <row r="1901" spans="1:9" x14ac:dyDescent="0.25">
      <c r="A1901" s="119" t="s">
        <v>3487</v>
      </c>
      <c r="B1901" s="128"/>
      <c r="C1901" s="10"/>
      <c r="D1901" s="129" t="s">
        <v>3488</v>
      </c>
      <c r="E1901" s="12">
        <v>10</v>
      </c>
      <c r="F1901" s="12">
        <v>14</v>
      </c>
      <c r="G1901" s="12">
        <v>17</v>
      </c>
      <c r="H1901" s="12">
        <v>11</v>
      </c>
      <c r="I1901" s="12">
        <v>6</v>
      </c>
    </row>
    <row r="1902" spans="1:9" x14ac:dyDescent="0.25">
      <c r="A1902" s="119" t="s">
        <v>3489</v>
      </c>
      <c r="B1902" s="128"/>
      <c r="C1902" s="10"/>
      <c r="D1902" s="129" t="s">
        <v>3490</v>
      </c>
      <c r="E1902" s="12">
        <v>0</v>
      </c>
      <c r="F1902" s="12">
        <v>0</v>
      </c>
      <c r="G1902" s="12">
        <v>0</v>
      </c>
      <c r="H1902" s="12">
        <v>0</v>
      </c>
      <c r="I1902" s="12">
        <v>0</v>
      </c>
    </row>
    <row r="1903" spans="1:9" x14ac:dyDescent="0.25">
      <c r="A1903" s="119" t="s">
        <v>3491</v>
      </c>
      <c r="B1903" s="128"/>
      <c r="C1903" s="10"/>
      <c r="D1903" s="129" t="s">
        <v>3492</v>
      </c>
      <c r="E1903" s="12">
        <v>0</v>
      </c>
      <c r="F1903" s="12">
        <v>0</v>
      </c>
      <c r="G1903" s="12">
        <v>0</v>
      </c>
      <c r="H1903" s="12">
        <v>0</v>
      </c>
      <c r="I1903" s="12">
        <v>0</v>
      </c>
    </row>
    <row r="1904" spans="1:9" x14ac:dyDescent="0.25">
      <c r="A1904" s="119" t="s">
        <v>3493</v>
      </c>
      <c r="B1904" s="128"/>
      <c r="C1904" s="10"/>
      <c r="D1904" s="129" t="s">
        <v>3494</v>
      </c>
      <c r="E1904" s="12">
        <v>0</v>
      </c>
      <c r="F1904" s="12">
        <v>0</v>
      </c>
      <c r="G1904" s="12">
        <v>0</v>
      </c>
      <c r="H1904" s="12">
        <v>0</v>
      </c>
      <c r="I1904" s="12">
        <v>0</v>
      </c>
    </row>
    <row r="1905" spans="1:9" x14ac:dyDescent="0.25">
      <c r="A1905" s="119" t="s">
        <v>3495</v>
      </c>
      <c r="B1905" s="128"/>
      <c r="C1905" s="10"/>
      <c r="D1905" s="129" t="s">
        <v>1720</v>
      </c>
      <c r="E1905" s="12">
        <v>0</v>
      </c>
      <c r="F1905" s="12">
        <v>0</v>
      </c>
      <c r="G1905" s="12">
        <v>0</v>
      </c>
      <c r="H1905" s="12">
        <v>0</v>
      </c>
      <c r="I1905" s="12">
        <v>0</v>
      </c>
    </row>
    <row r="1906" spans="1:9" x14ac:dyDescent="0.25">
      <c r="A1906" s="119" t="s">
        <v>3496</v>
      </c>
      <c r="B1906" s="128"/>
      <c r="C1906" s="10"/>
      <c r="D1906" s="129" t="s">
        <v>3497</v>
      </c>
      <c r="E1906" s="12">
        <v>0</v>
      </c>
      <c r="F1906" s="12">
        <v>0</v>
      </c>
      <c r="G1906" s="12">
        <v>0</v>
      </c>
      <c r="H1906" s="12">
        <v>0</v>
      </c>
      <c r="I1906" s="12">
        <v>0</v>
      </c>
    </row>
    <row r="1907" spans="1:9" x14ac:dyDescent="0.25">
      <c r="A1907" s="119" t="s">
        <v>3498</v>
      </c>
      <c r="B1907" s="128"/>
      <c r="C1907" s="10"/>
      <c r="D1907" s="129" t="s">
        <v>3499</v>
      </c>
      <c r="E1907" s="12">
        <v>44</v>
      </c>
      <c r="F1907" s="12">
        <v>24</v>
      </c>
      <c r="G1907" s="12">
        <v>32</v>
      </c>
      <c r="H1907" s="12">
        <v>3</v>
      </c>
      <c r="I1907" s="12">
        <v>3</v>
      </c>
    </row>
    <row r="1908" spans="1:9" x14ac:dyDescent="0.25">
      <c r="A1908" s="119" t="s">
        <v>3500</v>
      </c>
      <c r="B1908" s="128"/>
      <c r="C1908" s="10"/>
      <c r="D1908" s="129" t="s">
        <v>1082</v>
      </c>
      <c r="E1908" s="12">
        <v>29</v>
      </c>
      <c r="F1908" s="12">
        <v>7</v>
      </c>
      <c r="G1908" s="12">
        <v>72</v>
      </c>
      <c r="H1908" s="12">
        <v>19</v>
      </c>
      <c r="I1908" s="12">
        <v>24</v>
      </c>
    </row>
    <row r="1909" spans="1:9" x14ac:dyDescent="0.25">
      <c r="A1909" s="119" t="s">
        <v>3501</v>
      </c>
      <c r="B1909" s="128"/>
      <c r="C1909" s="10"/>
      <c r="D1909" s="129" t="s">
        <v>3502</v>
      </c>
      <c r="E1909" s="12">
        <v>0</v>
      </c>
      <c r="F1909" s="12">
        <v>0</v>
      </c>
      <c r="G1909" s="12">
        <v>0</v>
      </c>
      <c r="H1909" s="12">
        <v>0</v>
      </c>
      <c r="I1909" s="12">
        <v>0</v>
      </c>
    </row>
    <row r="1910" spans="1:9" x14ac:dyDescent="0.25">
      <c r="A1910" s="118" t="s">
        <v>3503</v>
      </c>
      <c r="B1910" s="125"/>
      <c r="C1910" s="8" t="s">
        <v>3504</v>
      </c>
      <c r="D1910" s="126"/>
      <c r="E1910" s="9">
        <v>213</v>
      </c>
      <c r="F1910" s="9">
        <v>123</v>
      </c>
      <c r="G1910" s="9">
        <v>177</v>
      </c>
      <c r="H1910" s="9">
        <f>SUM(H1911:H1919)</f>
        <v>150</v>
      </c>
      <c r="I1910" s="9">
        <f>SUM(I1911:I1919)</f>
        <v>156</v>
      </c>
    </row>
    <row r="1911" spans="1:9" x14ac:dyDescent="0.25">
      <c r="A1911" s="119" t="s">
        <v>3505</v>
      </c>
      <c r="B1911" s="128"/>
      <c r="C1911" s="10"/>
      <c r="D1911" s="129" t="s">
        <v>2925</v>
      </c>
      <c r="E1911" s="12">
        <v>164</v>
      </c>
      <c r="F1911" s="12">
        <v>91</v>
      </c>
      <c r="G1911" s="12">
        <v>148</v>
      </c>
      <c r="H1911" s="12">
        <v>111</v>
      </c>
      <c r="I1911" s="12">
        <v>113</v>
      </c>
    </row>
    <row r="1912" spans="1:9" x14ac:dyDescent="0.25">
      <c r="A1912" s="119" t="s">
        <v>3506</v>
      </c>
      <c r="B1912" s="128"/>
      <c r="C1912" s="10"/>
      <c r="D1912" s="129" t="s">
        <v>3507</v>
      </c>
      <c r="E1912" s="12">
        <v>0</v>
      </c>
      <c r="F1912" s="12">
        <v>0</v>
      </c>
      <c r="G1912" s="12">
        <v>0</v>
      </c>
      <c r="H1912" s="12">
        <v>0</v>
      </c>
      <c r="I1912" s="12">
        <v>0</v>
      </c>
    </row>
    <row r="1913" spans="1:9" x14ac:dyDescent="0.25">
      <c r="A1913" s="119" t="s">
        <v>3508</v>
      </c>
      <c r="B1913" s="128"/>
      <c r="C1913" s="10"/>
      <c r="D1913" s="129" t="s">
        <v>3509</v>
      </c>
      <c r="E1913" s="12">
        <v>0</v>
      </c>
      <c r="F1913" s="12">
        <v>0</v>
      </c>
      <c r="G1913" s="12">
        <v>0</v>
      </c>
      <c r="H1913" s="12">
        <v>0</v>
      </c>
      <c r="I1913" s="12">
        <v>0</v>
      </c>
    </row>
    <row r="1914" spans="1:9" x14ac:dyDescent="0.25">
      <c r="A1914" s="119" t="s">
        <v>3510</v>
      </c>
      <c r="B1914" s="128"/>
      <c r="C1914" s="10"/>
      <c r="D1914" s="129" t="s">
        <v>3511</v>
      </c>
      <c r="E1914" s="12">
        <v>0</v>
      </c>
      <c r="F1914" s="12">
        <v>0</v>
      </c>
      <c r="G1914" s="12">
        <v>0</v>
      </c>
      <c r="H1914" s="12">
        <v>0</v>
      </c>
      <c r="I1914" s="12">
        <v>0</v>
      </c>
    </row>
    <row r="1915" spans="1:9" x14ac:dyDescent="0.25">
      <c r="A1915" s="119" t="s">
        <v>3512</v>
      </c>
      <c r="B1915" s="128"/>
      <c r="C1915" s="10"/>
      <c r="D1915" s="129" t="s">
        <v>3513</v>
      </c>
      <c r="E1915" s="12">
        <v>0</v>
      </c>
      <c r="F1915" s="12">
        <v>0</v>
      </c>
      <c r="G1915" s="12">
        <v>0</v>
      </c>
      <c r="H1915" s="12">
        <v>0</v>
      </c>
      <c r="I1915" s="12">
        <v>0</v>
      </c>
    </row>
    <row r="1916" spans="1:9" x14ac:dyDescent="0.25">
      <c r="A1916" s="119" t="s">
        <v>3514</v>
      </c>
      <c r="B1916" s="128"/>
      <c r="C1916" s="10"/>
      <c r="D1916" s="129" t="s">
        <v>3515</v>
      </c>
      <c r="E1916" s="12">
        <v>12</v>
      </c>
      <c r="F1916" s="12">
        <v>13</v>
      </c>
      <c r="G1916" s="12">
        <v>10</v>
      </c>
      <c r="H1916" s="12">
        <v>25</v>
      </c>
      <c r="I1916" s="12">
        <v>24</v>
      </c>
    </row>
    <row r="1917" spans="1:9" x14ac:dyDescent="0.25">
      <c r="A1917" s="119" t="s">
        <v>3516</v>
      </c>
      <c r="B1917" s="128"/>
      <c r="C1917" s="10"/>
      <c r="D1917" s="129" t="s">
        <v>3517</v>
      </c>
      <c r="E1917" s="12">
        <v>13</v>
      </c>
      <c r="F1917" s="12">
        <v>10</v>
      </c>
      <c r="G1917" s="12">
        <v>6</v>
      </c>
      <c r="H1917" s="12">
        <v>14</v>
      </c>
      <c r="I1917" s="12">
        <v>19</v>
      </c>
    </row>
    <row r="1918" spans="1:9" x14ac:dyDescent="0.25">
      <c r="A1918" s="119" t="s">
        <v>3518</v>
      </c>
      <c r="B1918" s="128"/>
      <c r="C1918" s="10"/>
      <c r="D1918" s="129" t="s">
        <v>164</v>
      </c>
      <c r="E1918" s="12">
        <v>24</v>
      </c>
      <c r="F1918" s="12">
        <v>9</v>
      </c>
      <c r="G1918" s="12">
        <v>13</v>
      </c>
      <c r="H1918" s="12">
        <v>0</v>
      </c>
      <c r="I1918" s="12">
        <v>0</v>
      </c>
    </row>
    <row r="1919" spans="1:9" x14ac:dyDescent="0.25">
      <c r="A1919" s="119" t="s">
        <v>3519</v>
      </c>
      <c r="B1919" s="128"/>
      <c r="C1919" s="10"/>
      <c r="D1919" s="129" t="s">
        <v>3520</v>
      </c>
      <c r="E1919" s="12">
        <v>0</v>
      </c>
      <c r="F1919" s="12">
        <v>0</v>
      </c>
      <c r="G1919" s="12">
        <v>0</v>
      </c>
      <c r="H1919" s="12">
        <v>0</v>
      </c>
      <c r="I1919" s="12">
        <v>0</v>
      </c>
    </row>
    <row r="1920" spans="1:9" x14ac:dyDescent="0.25">
      <c r="A1920" s="118" t="s">
        <v>3521</v>
      </c>
      <c r="B1920" s="125"/>
      <c r="C1920" s="8" t="s">
        <v>3522</v>
      </c>
      <c r="D1920" s="126"/>
      <c r="E1920" s="9">
        <v>21</v>
      </c>
      <c r="F1920" s="9">
        <v>26</v>
      </c>
      <c r="G1920" s="9">
        <v>52</v>
      </c>
      <c r="H1920" s="9">
        <f>SUM(H1921:H1924)</f>
        <v>35</v>
      </c>
      <c r="I1920" s="9">
        <f>SUM(I1921:I1924)</f>
        <v>32</v>
      </c>
    </row>
    <row r="1921" spans="1:9" x14ac:dyDescent="0.25">
      <c r="A1921" s="119" t="s">
        <v>3523</v>
      </c>
      <c r="B1921" s="128"/>
      <c r="C1921" s="10"/>
      <c r="D1921" s="129" t="s">
        <v>3522</v>
      </c>
      <c r="E1921" s="12">
        <v>15</v>
      </c>
      <c r="F1921" s="12">
        <v>22</v>
      </c>
      <c r="G1921" s="12">
        <v>48</v>
      </c>
      <c r="H1921" s="12">
        <v>35</v>
      </c>
      <c r="I1921" s="12">
        <v>30</v>
      </c>
    </row>
    <row r="1922" spans="1:9" x14ac:dyDescent="0.25">
      <c r="A1922" s="119" t="s">
        <v>3524</v>
      </c>
      <c r="B1922" s="128"/>
      <c r="C1922" s="10"/>
      <c r="D1922" s="129" t="s">
        <v>3525</v>
      </c>
      <c r="E1922" s="12">
        <v>6</v>
      </c>
      <c r="F1922" s="12">
        <v>4</v>
      </c>
      <c r="G1922" s="12">
        <v>4</v>
      </c>
      <c r="H1922" s="12">
        <v>0</v>
      </c>
      <c r="I1922" s="12">
        <v>2</v>
      </c>
    </row>
    <row r="1923" spans="1:9" x14ac:dyDescent="0.25">
      <c r="A1923" s="119" t="s">
        <v>3526</v>
      </c>
      <c r="B1923" s="128"/>
      <c r="C1923" s="10"/>
      <c r="D1923" s="129" t="s">
        <v>3527</v>
      </c>
      <c r="E1923" s="12">
        <v>0</v>
      </c>
      <c r="F1923" s="12">
        <v>0</v>
      </c>
      <c r="G1923" s="12">
        <v>0</v>
      </c>
      <c r="H1923" s="12">
        <v>0</v>
      </c>
      <c r="I1923" s="12">
        <v>0</v>
      </c>
    </row>
    <row r="1924" spans="1:9" x14ac:dyDescent="0.25">
      <c r="A1924" s="119" t="s">
        <v>3528</v>
      </c>
      <c r="B1924" s="128"/>
      <c r="C1924" s="10"/>
      <c r="D1924" s="129" t="s">
        <v>3529</v>
      </c>
      <c r="E1924" s="12">
        <v>0</v>
      </c>
      <c r="F1924" s="12">
        <v>0</v>
      </c>
      <c r="G1924" s="12">
        <v>0</v>
      </c>
      <c r="H1924" s="12">
        <v>0</v>
      </c>
      <c r="I1924" s="12">
        <v>0</v>
      </c>
    </row>
    <row r="1925" spans="1:9" x14ac:dyDescent="0.25">
      <c r="A1925" s="118" t="s">
        <v>3530</v>
      </c>
      <c r="B1925" s="125"/>
      <c r="C1925" s="8" t="s">
        <v>3531</v>
      </c>
      <c r="D1925" s="126"/>
      <c r="E1925" s="9">
        <v>158</v>
      </c>
      <c r="F1925" s="9">
        <v>97</v>
      </c>
      <c r="G1925" s="9">
        <v>176</v>
      </c>
      <c r="H1925" s="9">
        <f>SUM(H1926:H1930)</f>
        <v>116</v>
      </c>
      <c r="I1925" s="9">
        <f>SUM(I1926:I1930)</f>
        <v>104</v>
      </c>
    </row>
    <row r="1926" spans="1:9" x14ac:dyDescent="0.25">
      <c r="A1926" s="119" t="s">
        <v>3532</v>
      </c>
      <c r="B1926" s="128"/>
      <c r="C1926" s="10"/>
      <c r="D1926" s="129" t="s">
        <v>3533</v>
      </c>
      <c r="E1926" s="12">
        <v>98</v>
      </c>
      <c r="F1926" s="12">
        <v>47</v>
      </c>
      <c r="G1926" s="12">
        <v>60</v>
      </c>
      <c r="H1926" s="12">
        <v>45</v>
      </c>
      <c r="I1926" s="12">
        <v>56</v>
      </c>
    </row>
    <row r="1927" spans="1:9" x14ac:dyDescent="0.25">
      <c r="A1927" s="119" t="s">
        <v>3534</v>
      </c>
      <c r="B1927" s="128"/>
      <c r="C1927" s="10"/>
      <c r="D1927" s="129" t="s">
        <v>3535</v>
      </c>
      <c r="E1927" s="12">
        <v>60</v>
      </c>
      <c r="F1927" s="12">
        <v>50</v>
      </c>
      <c r="G1927" s="12">
        <v>116</v>
      </c>
      <c r="H1927" s="12">
        <v>71</v>
      </c>
      <c r="I1927" s="12">
        <v>48</v>
      </c>
    </row>
    <row r="1928" spans="1:9" x14ac:dyDescent="0.25">
      <c r="A1928" s="119" t="s">
        <v>3536</v>
      </c>
      <c r="B1928" s="128"/>
      <c r="C1928" s="10"/>
      <c r="D1928" s="129" t="s">
        <v>3537</v>
      </c>
      <c r="E1928" s="12">
        <v>0</v>
      </c>
      <c r="F1928" s="12">
        <v>0</v>
      </c>
      <c r="G1928" s="12">
        <v>0</v>
      </c>
      <c r="H1928" s="12">
        <v>0</v>
      </c>
      <c r="I1928" s="12">
        <v>0</v>
      </c>
    </row>
    <row r="1929" spans="1:9" x14ac:dyDescent="0.25">
      <c r="A1929" s="119" t="s">
        <v>3538</v>
      </c>
      <c r="B1929" s="128"/>
      <c r="C1929" s="10"/>
      <c r="D1929" s="129" t="s">
        <v>3539</v>
      </c>
      <c r="E1929" s="12">
        <v>0</v>
      </c>
      <c r="F1929" s="12">
        <v>0</v>
      </c>
      <c r="G1929" s="12">
        <v>0</v>
      </c>
      <c r="H1929" s="12">
        <v>0</v>
      </c>
      <c r="I1929" s="12">
        <v>0</v>
      </c>
    </row>
    <row r="1930" spans="1:9" x14ac:dyDescent="0.25">
      <c r="A1930" s="119" t="s">
        <v>3540</v>
      </c>
      <c r="B1930" s="128"/>
      <c r="C1930" s="10"/>
      <c r="D1930" s="129" t="s">
        <v>3541</v>
      </c>
      <c r="E1930" s="12">
        <v>0</v>
      </c>
      <c r="F1930" s="12">
        <v>0</v>
      </c>
      <c r="G1930" s="12">
        <v>0</v>
      </c>
      <c r="H1930" s="12">
        <v>0</v>
      </c>
      <c r="I1930" s="12">
        <v>0</v>
      </c>
    </row>
    <row r="1931" spans="1:9" x14ac:dyDescent="0.25">
      <c r="A1931" s="118" t="s">
        <v>3542</v>
      </c>
      <c r="B1931" s="125"/>
      <c r="C1931" s="8" t="s">
        <v>3543</v>
      </c>
      <c r="D1931" s="126"/>
      <c r="E1931" s="9">
        <v>3174</v>
      </c>
      <c r="F1931" s="9">
        <v>2573</v>
      </c>
      <c r="G1931" s="9">
        <v>2980</v>
      </c>
      <c r="H1931" s="9">
        <f>SUM(H1932:H1936)</f>
        <v>3436</v>
      </c>
      <c r="I1931" s="9">
        <f>SUM(I1932:I1936)</f>
        <v>3808</v>
      </c>
    </row>
    <row r="1932" spans="1:9" x14ac:dyDescent="0.25">
      <c r="A1932" s="119" t="s">
        <v>3544</v>
      </c>
      <c r="B1932" s="128"/>
      <c r="C1932" s="10"/>
      <c r="D1932" s="129" t="s">
        <v>3545</v>
      </c>
      <c r="E1932" s="12">
        <v>3076</v>
      </c>
      <c r="F1932" s="12">
        <v>2549</v>
      </c>
      <c r="G1932" s="12">
        <v>2893</v>
      </c>
      <c r="H1932" s="12">
        <v>3366</v>
      </c>
      <c r="I1932" s="12">
        <v>3722</v>
      </c>
    </row>
    <row r="1933" spans="1:9" x14ac:dyDescent="0.25">
      <c r="A1933" s="119" t="s">
        <v>3546</v>
      </c>
      <c r="B1933" s="128"/>
      <c r="C1933" s="10"/>
      <c r="D1933" s="129" t="s">
        <v>432</v>
      </c>
      <c r="E1933" s="12">
        <v>0</v>
      </c>
      <c r="F1933" s="12">
        <v>1</v>
      </c>
      <c r="G1933" s="12">
        <v>0</v>
      </c>
      <c r="H1933" s="12">
        <v>0</v>
      </c>
      <c r="I1933" s="12">
        <v>0</v>
      </c>
    </row>
    <row r="1934" spans="1:9" x14ac:dyDescent="0.25">
      <c r="A1934" s="119" t="s">
        <v>3547</v>
      </c>
      <c r="B1934" s="128"/>
      <c r="C1934" s="10"/>
      <c r="D1934" s="129" t="s">
        <v>3548</v>
      </c>
      <c r="E1934" s="12">
        <v>42</v>
      </c>
      <c r="F1934" s="12">
        <v>13</v>
      </c>
      <c r="G1934" s="12">
        <v>24</v>
      </c>
      <c r="H1934" s="12">
        <v>23</v>
      </c>
      <c r="I1934" s="12">
        <v>34</v>
      </c>
    </row>
    <row r="1935" spans="1:9" x14ac:dyDescent="0.25">
      <c r="A1935" s="119" t="s">
        <v>3549</v>
      </c>
      <c r="B1935" s="128"/>
      <c r="C1935" s="10"/>
      <c r="D1935" s="129" t="s">
        <v>3550</v>
      </c>
      <c r="E1935" s="12">
        <v>56</v>
      </c>
      <c r="F1935" s="12">
        <v>10</v>
      </c>
      <c r="G1935" s="12">
        <v>63</v>
      </c>
      <c r="H1935" s="12">
        <v>47</v>
      </c>
      <c r="I1935" s="12">
        <v>52</v>
      </c>
    </row>
    <row r="1936" spans="1:9" x14ac:dyDescent="0.25">
      <c r="A1936" s="119" t="s">
        <v>3551</v>
      </c>
      <c r="B1936" s="128"/>
      <c r="C1936" s="10"/>
      <c r="D1936" s="129" t="s">
        <v>1025</v>
      </c>
      <c r="E1936" s="12">
        <v>0</v>
      </c>
      <c r="F1936" s="12">
        <v>0</v>
      </c>
      <c r="G1936" s="12">
        <v>0</v>
      </c>
      <c r="H1936" s="12">
        <v>0</v>
      </c>
      <c r="I1936" s="12">
        <v>0</v>
      </c>
    </row>
    <row r="1937" spans="1:9" x14ac:dyDescent="0.25">
      <c r="A1937" s="118" t="s">
        <v>3552</v>
      </c>
      <c r="B1937" s="125"/>
      <c r="C1937" s="8" t="s">
        <v>3553</v>
      </c>
      <c r="D1937" s="126"/>
      <c r="E1937" s="9">
        <v>106</v>
      </c>
      <c r="F1937" s="9">
        <v>67</v>
      </c>
      <c r="G1937" s="9">
        <v>115</v>
      </c>
      <c r="H1937" s="9">
        <f>SUM(H1938:H1947)</f>
        <v>149</v>
      </c>
      <c r="I1937" s="9">
        <f>SUM(I1938:I1947)</f>
        <v>130</v>
      </c>
    </row>
    <row r="1938" spans="1:9" x14ac:dyDescent="0.25">
      <c r="A1938" s="119" t="s">
        <v>3554</v>
      </c>
      <c r="B1938" s="128"/>
      <c r="C1938" s="10"/>
      <c r="D1938" s="129" t="s">
        <v>3553</v>
      </c>
      <c r="E1938" s="12">
        <v>100</v>
      </c>
      <c r="F1938" s="12">
        <v>45</v>
      </c>
      <c r="G1938" s="12">
        <v>65</v>
      </c>
      <c r="H1938" s="12">
        <v>88</v>
      </c>
      <c r="I1938" s="12">
        <v>95</v>
      </c>
    </row>
    <row r="1939" spans="1:9" x14ac:dyDescent="0.25">
      <c r="A1939" s="119" t="s">
        <v>3555</v>
      </c>
      <c r="B1939" s="128"/>
      <c r="C1939" s="10"/>
      <c r="D1939" s="129" t="s">
        <v>3556</v>
      </c>
      <c r="E1939" s="12">
        <v>0</v>
      </c>
      <c r="F1939" s="12">
        <v>0</v>
      </c>
      <c r="G1939" s="12">
        <v>0</v>
      </c>
      <c r="H1939" s="12">
        <v>0</v>
      </c>
      <c r="I1939" s="12">
        <v>0</v>
      </c>
    </row>
    <row r="1940" spans="1:9" x14ac:dyDescent="0.25">
      <c r="A1940" s="119" t="s">
        <v>3557</v>
      </c>
      <c r="B1940" s="128"/>
      <c r="C1940" s="10"/>
      <c r="D1940" s="129" t="s">
        <v>3558</v>
      </c>
      <c r="E1940" s="12">
        <v>0</v>
      </c>
      <c r="F1940" s="12">
        <v>0</v>
      </c>
      <c r="G1940" s="12">
        <v>0</v>
      </c>
      <c r="H1940" s="12">
        <v>10</v>
      </c>
      <c r="I1940" s="12">
        <v>8</v>
      </c>
    </row>
    <row r="1941" spans="1:9" x14ac:dyDescent="0.25">
      <c r="A1941" s="119" t="s">
        <v>3559</v>
      </c>
      <c r="B1941" s="128"/>
      <c r="C1941" s="10"/>
      <c r="D1941" s="129" t="s">
        <v>3560</v>
      </c>
      <c r="E1941" s="12">
        <v>0</v>
      </c>
      <c r="F1941" s="12">
        <v>0</v>
      </c>
      <c r="G1941" s="12">
        <v>0</v>
      </c>
      <c r="H1941" s="12">
        <v>0</v>
      </c>
      <c r="I1941" s="12">
        <v>0</v>
      </c>
    </row>
    <row r="1942" spans="1:9" x14ac:dyDescent="0.25">
      <c r="A1942" s="119" t="s">
        <v>3561</v>
      </c>
      <c r="B1942" s="128"/>
      <c r="C1942" s="10"/>
      <c r="D1942" s="129" t="s">
        <v>3562</v>
      </c>
      <c r="E1942" s="12">
        <v>0</v>
      </c>
      <c r="F1942" s="12">
        <v>0</v>
      </c>
      <c r="G1942" s="12">
        <v>0</v>
      </c>
      <c r="H1942" s="12">
        <v>0</v>
      </c>
      <c r="I1942" s="12">
        <v>0</v>
      </c>
    </row>
    <row r="1943" spans="1:9" x14ac:dyDescent="0.25">
      <c r="A1943" s="119" t="s">
        <v>3563</v>
      </c>
      <c r="B1943" s="128"/>
      <c r="C1943" s="10"/>
      <c r="D1943" s="129" t="s">
        <v>3564</v>
      </c>
      <c r="E1943" s="12">
        <v>0</v>
      </c>
      <c r="F1943" s="12">
        <v>0</v>
      </c>
      <c r="G1943" s="12">
        <v>0</v>
      </c>
      <c r="H1943" s="12">
        <v>1</v>
      </c>
      <c r="I1943" s="12">
        <v>4</v>
      </c>
    </row>
    <row r="1944" spans="1:9" x14ac:dyDescent="0.25">
      <c r="A1944" s="119" t="s">
        <v>3565</v>
      </c>
      <c r="B1944" s="128"/>
      <c r="C1944" s="10"/>
      <c r="D1944" s="129" t="s">
        <v>3566</v>
      </c>
      <c r="E1944" s="12">
        <v>6</v>
      </c>
      <c r="F1944" s="12">
        <v>22</v>
      </c>
      <c r="G1944" s="12">
        <v>50</v>
      </c>
      <c r="H1944" s="12">
        <v>50</v>
      </c>
      <c r="I1944" s="12">
        <v>23</v>
      </c>
    </row>
    <row r="1945" spans="1:9" x14ac:dyDescent="0.25">
      <c r="A1945" s="119" t="s">
        <v>3567</v>
      </c>
      <c r="B1945" s="128"/>
      <c r="C1945" s="10"/>
      <c r="D1945" s="129" t="s">
        <v>3568</v>
      </c>
      <c r="E1945" s="12">
        <v>0</v>
      </c>
      <c r="F1945" s="12">
        <v>0</v>
      </c>
      <c r="G1945" s="12">
        <v>0</v>
      </c>
      <c r="H1945" s="12">
        <v>0</v>
      </c>
      <c r="I1945" s="12">
        <v>0</v>
      </c>
    </row>
    <row r="1946" spans="1:9" x14ac:dyDescent="0.25">
      <c r="A1946" s="119" t="s">
        <v>3569</v>
      </c>
      <c r="B1946" s="128"/>
      <c r="C1946" s="10"/>
      <c r="D1946" s="129" t="s">
        <v>3570</v>
      </c>
      <c r="E1946" s="12">
        <v>0</v>
      </c>
      <c r="F1946" s="12">
        <v>0</v>
      </c>
      <c r="G1946" s="12">
        <v>0</v>
      </c>
      <c r="H1946" s="12">
        <v>0</v>
      </c>
      <c r="I1946" s="12">
        <v>0</v>
      </c>
    </row>
    <row r="1947" spans="1:9" x14ac:dyDescent="0.25">
      <c r="A1947" s="119" t="s">
        <v>3571</v>
      </c>
      <c r="B1947" s="128"/>
      <c r="C1947" s="10"/>
      <c r="D1947" s="129" t="s">
        <v>3572</v>
      </c>
      <c r="E1947" s="12">
        <v>0</v>
      </c>
      <c r="F1947" s="12">
        <v>0</v>
      </c>
      <c r="G1947" s="12">
        <v>0</v>
      </c>
      <c r="H1947" s="12">
        <v>0</v>
      </c>
      <c r="I1947" s="12">
        <v>0</v>
      </c>
    </row>
    <row r="1948" spans="1:9" x14ac:dyDescent="0.25">
      <c r="A1948" s="118" t="s">
        <v>3573</v>
      </c>
      <c r="B1948" s="125"/>
      <c r="C1948" s="8" t="s">
        <v>3574</v>
      </c>
      <c r="D1948" s="126"/>
      <c r="E1948" s="9">
        <v>96</v>
      </c>
      <c r="F1948" s="9">
        <v>77</v>
      </c>
      <c r="G1948" s="9">
        <v>72</v>
      </c>
      <c r="H1948" s="9">
        <f>SUM(H1949:H1955)</f>
        <v>128</v>
      </c>
      <c r="I1948" s="9">
        <f>SUM(I1949:I1955)</f>
        <v>87</v>
      </c>
    </row>
    <row r="1949" spans="1:9" x14ac:dyDescent="0.25">
      <c r="A1949" s="119" t="s">
        <v>3575</v>
      </c>
      <c r="B1949" s="128"/>
      <c r="C1949" s="10"/>
      <c r="D1949" s="129" t="s">
        <v>3574</v>
      </c>
      <c r="E1949" s="12">
        <v>85</v>
      </c>
      <c r="F1949" s="12">
        <v>56</v>
      </c>
      <c r="G1949" s="12">
        <v>65</v>
      </c>
      <c r="H1949" s="12">
        <v>118</v>
      </c>
      <c r="I1949" s="12">
        <v>76</v>
      </c>
    </row>
    <row r="1950" spans="1:9" x14ac:dyDescent="0.25">
      <c r="A1950" s="119" t="s">
        <v>3576</v>
      </c>
      <c r="B1950" s="128"/>
      <c r="C1950" s="10"/>
      <c r="D1950" s="129" t="s">
        <v>3577</v>
      </c>
      <c r="E1950" s="12">
        <v>0</v>
      </c>
      <c r="F1950" s="12">
        <v>0</v>
      </c>
      <c r="G1950" s="12">
        <v>0</v>
      </c>
      <c r="H1950" s="12">
        <v>0</v>
      </c>
      <c r="I1950" s="12">
        <v>0</v>
      </c>
    </row>
    <row r="1951" spans="1:9" x14ac:dyDescent="0.25">
      <c r="A1951" s="119" t="s">
        <v>3578</v>
      </c>
      <c r="B1951" s="128"/>
      <c r="C1951" s="10"/>
      <c r="D1951" s="129" t="s">
        <v>3579</v>
      </c>
      <c r="E1951" s="12">
        <v>0</v>
      </c>
      <c r="F1951" s="12">
        <v>9</v>
      </c>
      <c r="G1951" s="12">
        <v>0</v>
      </c>
      <c r="H1951" s="12">
        <v>0</v>
      </c>
      <c r="I1951" s="12">
        <v>0</v>
      </c>
    </row>
    <row r="1952" spans="1:9" x14ac:dyDescent="0.25">
      <c r="A1952" s="119" t="s">
        <v>3580</v>
      </c>
      <c r="B1952" s="128"/>
      <c r="C1952" s="10"/>
      <c r="D1952" s="129" t="s">
        <v>3581</v>
      </c>
      <c r="E1952" s="12">
        <v>0</v>
      </c>
      <c r="F1952" s="12">
        <v>0</v>
      </c>
      <c r="G1952" s="12">
        <v>0</v>
      </c>
      <c r="H1952" s="12">
        <v>0</v>
      </c>
      <c r="I1952" s="12">
        <v>0</v>
      </c>
    </row>
    <row r="1953" spans="1:9" x14ac:dyDescent="0.25">
      <c r="A1953" s="119" t="s">
        <v>3582</v>
      </c>
      <c r="B1953" s="128"/>
      <c r="C1953" s="10"/>
      <c r="D1953" s="129" t="s">
        <v>3583</v>
      </c>
      <c r="E1953" s="12">
        <v>0</v>
      </c>
      <c r="F1953" s="12">
        <v>0</v>
      </c>
      <c r="G1953" s="12">
        <v>0</v>
      </c>
      <c r="H1953" s="12">
        <v>0</v>
      </c>
      <c r="I1953" s="12">
        <v>0</v>
      </c>
    </row>
    <row r="1954" spans="1:9" x14ac:dyDescent="0.25">
      <c r="A1954" s="119" t="s">
        <v>3584</v>
      </c>
      <c r="B1954" s="128"/>
      <c r="C1954" s="10"/>
      <c r="D1954" s="129" t="s">
        <v>3585</v>
      </c>
      <c r="E1954" s="12">
        <v>0</v>
      </c>
      <c r="F1954" s="12">
        <v>0</v>
      </c>
      <c r="G1954" s="12">
        <v>0</v>
      </c>
      <c r="H1954" s="12">
        <v>0</v>
      </c>
      <c r="I1954" s="12">
        <v>0</v>
      </c>
    </row>
    <row r="1955" spans="1:9" x14ac:dyDescent="0.25">
      <c r="A1955" s="119" t="s">
        <v>3586</v>
      </c>
      <c r="B1955" s="128"/>
      <c r="C1955" s="10"/>
      <c r="D1955" s="129" t="s">
        <v>3587</v>
      </c>
      <c r="E1955" s="12">
        <v>11</v>
      </c>
      <c r="F1955" s="12">
        <v>12</v>
      </c>
      <c r="G1955" s="12">
        <v>7</v>
      </c>
      <c r="H1955" s="12">
        <v>10</v>
      </c>
      <c r="I1955" s="12">
        <v>11</v>
      </c>
    </row>
    <row r="1956" spans="1:9" x14ac:dyDescent="0.25">
      <c r="A1956" s="118" t="s">
        <v>3588</v>
      </c>
      <c r="B1956" s="132" t="s">
        <v>3589</v>
      </c>
      <c r="C1956" s="7"/>
      <c r="D1956" s="126"/>
      <c r="E1956" s="5">
        <v>7764</v>
      </c>
      <c r="F1956" s="5">
        <v>6523</v>
      </c>
      <c r="G1956" s="5">
        <v>8922</v>
      </c>
      <c r="H1956" s="5">
        <f>H1957+H1964+H1971+H1977+H1984+H1996+H2002+H2013+H2023+H2038</f>
        <v>10683</v>
      </c>
      <c r="I1956" s="5">
        <f>I1957+I1964+I1971+I1977+I1984+I1996+I2002+I2013+I2023+I2038</f>
        <v>10763</v>
      </c>
    </row>
    <row r="1957" spans="1:9" x14ac:dyDescent="0.25">
      <c r="A1957" s="118" t="s">
        <v>3590</v>
      </c>
      <c r="B1957" s="125"/>
      <c r="C1957" s="8" t="s">
        <v>3591</v>
      </c>
      <c r="D1957" s="126"/>
      <c r="E1957" s="9">
        <v>1728</v>
      </c>
      <c r="F1957" s="9">
        <v>1676</v>
      </c>
      <c r="G1957" s="9">
        <v>1774</v>
      </c>
      <c r="H1957" s="9">
        <f>SUM(H1958:H1963)</f>
        <v>2038</v>
      </c>
      <c r="I1957" s="9">
        <f>SUM(I1958:I1963)</f>
        <v>2086</v>
      </c>
    </row>
    <row r="1958" spans="1:9" x14ac:dyDescent="0.25">
      <c r="A1958" s="119" t="s">
        <v>3592</v>
      </c>
      <c r="B1958" s="128"/>
      <c r="C1958" s="10"/>
      <c r="D1958" s="129" t="s">
        <v>3591</v>
      </c>
      <c r="E1958" s="12">
        <v>1359</v>
      </c>
      <c r="F1958" s="12">
        <v>1239</v>
      </c>
      <c r="G1958" s="12">
        <v>1178</v>
      </c>
      <c r="H1958" s="12">
        <v>1516</v>
      </c>
      <c r="I1958" s="12">
        <v>1524</v>
      </c>
    </row>
    <row r="1959" spans="1:9" x14ac:dyDescent="0.25">
      <c r="A1959" s="119" t="s">
        <v>3593</v>
      </c>
      <c r="B1959" s="128"/>
      <c r="C1959" s="10"/>
      <c r="D1959" s="129" t="s">
        <v>3594</v>
      </c>
      <c r="E1959" s="12">
        <v>64</v>
      </c>
      <c r="F1959" s="12">
        <v>84</v>
      </c>
      <c r="G1959" s="12">
        <v>74</v>
      </c>
      <c r="H1959" s="12">
        <v>99</v>
      </c>
      <c r="I1959" s="12">
        <v>62</v>
      </c>
    </row>
    <row r="1960" spans="1:9" x14ac:dyDescent="0.25">
      <c r="A1960" s="119" t="s">
        <v>3595</v>
      </c>
      <c r="B1960" s="128"/>
      <c r="C1960" s="10"/>
      <c r="D1960" s="129" t="s">
        <v>3596</v>
      </c>
      <c r="E1960" s="12">
        <v>0</v>
      </c>
      <c r="F1960" s="12">
        <v>0</v>
      </c>
      <c r="G1960" s="12">
        <v>0</v>
      </c>
      <c r="H1960" s="12">
        <v>0</v>
      </c>
      <c r="I1960" s="12">
        <v>0</v>
      </c>
    </row>
    <row r="1961" spans="1:9" x14ac:dyDescent="0.25">
      <c r="A1961" s="119" t="s">
        <v>3597</v>
      </c>
      <c r="B1961" s="128"/>
      <c r="C1961" s="10"/>
      <c r="D1961" s="129" t="s">
        <v>3598</v>
      </c>
      <c r="E1961" s="12">
        <v>0</v>
      </c>
      <c r="F1961" s="12">
        <v>49</v>
      </c>
      <c r="G1961" s="12">
        <v>67</v>
      </c>
      <c r="H1961" s="12">
        <v>81</v>
      </c>
      <c r="I1961" s="12">
        <v>76</v>
      </c>
    </row>
    <row r="1962" spans="1:9" x14ac:dyDescent="0.25">
      <c r="A1962" s="119" t="s">
        <v>3599</v>
      </c>
      <c r="B1962" s="128"/>
      <c r="C1962" s="10"/>
      <c r="D1962" s="129" t="s">
        <v>3600</v>
      </c>
      <c r="E1962" s="12">
        <v>283</v>
      </c>
      <c r="F1962" s="12">
        <v>258</v>
      </c>
      <c r="G1962" s="12">
        <v>399</v>
      </c>
      <c r="H1962" s="12">
        <v>297</v>
      </c>
      <c r="I1962" s="12">
        <v>381</v>
      </c>
    </row>
    <row r="1963" spans="1:9" x14ac:dyDescent="0.25">
      <c r="A1963" s="119" t="s">
        <v>3601</v>
      </c>
      <c r="B1963" s="128"/>
      <c r="C1963" s="10"/>
      <c r="D1963" s="129" t="s">
        <v>3602</v>
      </c>
      <c r="E1963" s="12">
        <v>22</v>
      </c>
      <c r="F1963" s="12">
        <v>46</v>
      </c>
      <c r="G1963" s="12">
        <v>56</v>
      </c>
      <c r="H1963" s="12">
        <v>45</v>
      </c>
      <c r="I1963" s="12">
        <v>43</v>
      </c>
    </row>
    <row r="1964" spans="1:9" x14ac:dyDescent="0.25">
      <c r="A1964" s="118" t="s">
        <v>3603</v>
      </c>
      <c r="B1964" s="125"/>
      <c r="C1964" s="8" t="s">
        <v>1339</v>
      </c>
      <c r="D1964" s="126"/>
      <c r="E1964" s="9">
        <v>300</v>
      </c>
      <c r="F1964" s="9">
        <v>226</v>
      </c>
      <c r="G1964" s="9">
        <v>453</v>
      </c>
      <c r="H1964" s="9">
        <f>SUM(H1965:H1970)</f>
        <v>488</v>
      </c>
      <c r="I1964" s="9">
        <f>SUM(I1965:I1970)</f>
        <v>325</v>
      </c>
    </row>
    <row r="1965" spans="1:9" x14ac:dyDescent="0.25">
      <c r="A1965" s="119" t="s">
        <v>3604</v>
      </c>
      <c r="B1965" s="128"/>
      <c r="C1965" s="10"/>
      <c r="D1965" s="129" t="s">
        <v>1339</v>
      </c>
      <c r="E1965" s="12">
        <v>206</v>
      </c>
      <c r="F1965" s="12">
        <v>139</v>
      </c>
      <c r="G1965" s="12">
        <v>281</v>
      </c>
      <c r="H1965" s="12">
        <v>399</v>
      </c>
      <c r="I1965" s="12">
        <v>249</v>
      </c>
    </row>
    <row r="1966" spans="1:9" x14ac:dyDescent="0.25">
      <c r="A1966" s="119" t="s">
        <v>3605</v>
      </c>
      <c r="B1966" s="128"/>
      <c r="C1966" s="10"/>
      <c r="D1966" s="129" t="s">
        <v>3606</v>
      </c>
      <c r="E1966" s="12">
        <v>0</v>
      </c>
      <c r="F1966" s="12">
        <v>0</v>
      </c>
      <c r="G1966" s="12">
        <v>0</v>
      </c>
      <c r="H1966" s="12">
        <v>0</v>
      </c>
      <c r="I1966" s="12">
        <v>0</v>
      </c>
    </row>
    <row r="1967" spans="1:9" x14ac:dyDescent="0.25">
      <c r="A1967" s="119" t="s">
        <v>3607</v>
      </c>
      <c r="B1967" s="128"/>
      <c r="C1967" s="10"/>
      <c r="D1967" s="129" t="s">
        <v>3608</v>
      </c>
      <c r="E1967" s="12">
        <v>35</v>
      </c>
      <c r="F1967" s="12">
        <v>29</v>
      </c>
      <c r="G1967" s="12">
        <v>84</v>
      </c>
      <c r="H1967" s="12">
        <v>89</v>
      </c>
      <c r="I1967" s="12">
        <v>76</v>
      </c>
    </row>
    <row r="1968" spans="1:9" x14ac:dyDescent="0.25">
      <c r="A1968" s="119" t="s">
        <v>3609</v>
      </c>
      <c r="B1968" s="128"/>
      <c r="C1968" s="10"/>
      <c r="D1968" s="129" t="s">
        <v>3610</v>
      </c>
      <c r="E1968" s="12">
        <v>0</v>
      </c>
      <c r="F1968" s="12">
        <v>0</v>
      </c>
      <c r="G1968" s="12">
        <v>0</v>
      </c>
      <c r="H1968" s="12">
        <v>0</v>
      </c>
      <c r="I1968" s="12">
        <v>0</v>
      </c>
    </row>
    <row r="1969" spans="1:9" x14ac:dyDescent="0.25">
      <c r="A1969" s="119" t="s">
        <v>3611</v>
      </c>
      <c r="B1969" s="128"/>
      <c r="C1969" s="10"/>
      <c r="D1969" s="129" t="s">
        <v>1416</v>
      </c>
      <c r="E1969" s="12">
        <v>59</v>
      </c>
      <c r="F1969" s="12">
        <v>58</v>
      </c>
      <c r="G1969" s="12">
        <v>88</v>
      </c>
      <c r="H1969" s="12">
        <v>0</v>
      </c>
      <c r="I1969" s="12">
        <v>0</v>
      </c>
    </row>
    <row r="1970" spans="1:9" x14ac:dyDescent="0.25">
      <c r="A1970" s="119" t="s">
        <v>3612</v>
      </c>
      <c r="B1970" s="128"/>
      <c r="C1970" s="10"/>
      <c r="D1970" s="129" t="s">
        <v>1931</v>
      </c>
      <c r="E1970" s="12">
        <v>0</v>
      </c>
      <c r="F1970" s="12">
        <v>0</v>
      </c>
      <c r="G1970" s="12">
        <v>0</v>
      </c>
      <c r="H1970" s="12">
        <v>0</v>
      </c>
      <c r="I1970" s="12">
        <v>0</v>
      </c>
    </row>
    <row r="1971" spans="1:9" x14ac:dyDescent="0.25">
      <c r="A1971" s="118" t="s">
        <v>3613</v>
      </c>
      <c r="B1971" s="125"/>
      <c r="C1971" s="8" t="s">
        <v>3614</v>
      </c>
      <c r="D1971" s="126"/>
      <c r="E1971" s="9">
        <v>39</v>
      </c>
      <c r="F1971" s="9">
        <v>51</v>
      </c>
      <c r="G1971" s="9">
        <v>194</v>
      </c>
      <c r="H1971" s="9">
        <f>SUM(H1972:H1976)</f>
        <v>191</v>
      </c>
      <c r="I1971" s="9">
        <f>SUM(I1972:I1976)</f>
        <v>201</v>
      </c>
    </row>
    <row r="1972" spans="1:9" x14ac:dyDescent="0.25">
      <c r="A1972" s="122" t="s">
        <v>3615</v>
      </c>
      <c r="B1972" s="137"/>
      <c r="C1972" s="17"/>
      <c r="D1972" s="138" t="s">
        <v>3616</v>
      </c>
      <c r="E1972" s="12">
        <v>39</v>
      </c>
      <c r="F1972" s="12">
        <v>41</v>
      </c>
      <c r="G1972" s="12">
        <v>131</v>
      </c>
      <c r="H1972" s="12">
        <v>128</v>
      </c>
      <c r="I1972" s="12">
        <v>160</v>
      </c>
    </row>
    <row r="1973" spans="1:9" x14ac:dyDescent="0.25">
      <c r="A1973" s="119" t="s">
        <v>3617</v>
      </c>
      <c r="B1973" s="128"/>
      <c r="C1973" s="10"/>
      <c r="D1973" s="129" t="s">
        <v>3618</v>
      </c>
      <c r="E1973" s="12">
        <v>0</v>
      </c>
      <c r="F1973" s="12">
        <v>0</v>
      </c>
      <c r="G1973" s="12">
        <v>0</v>
      </c>
      <c r="H1973" s="12">
        <v>0</v>
      </c>
      <c r="I1973" s="12">
        <v>0</v>
      </c>
    </row>
    <row r="1974" spans="1:9" x14ac:dyDescent="0.25">
      <c r="A1974" s="119" t="s">
        <v>3619</v>
      </c>
      <c r="B1974" s="128"/>
      <c r="C1974" s="10"/>
      <c r="D1974" s="129" t="s">
        <v>3589</v>
      </c>
      <c r="E1974" s="12">
        <v>0</v>
      </c>
      <c r="F1974" s="12">
        <v>1</v>
      </c>
      <c r="G1974" s="12">
        <v>63</v>
      </c>
      <c r="H1974" s="12">
        <v>63</v>
      </c>
      <c r="I1974" s="12">
        <v>41</v>
      </c>
    </row>
    <row r="1975" spans="1:9" x14ac:dyDescent="0.25">
      <c r="A1975" s="119" t="s">
        <v>3620</v>
      </c>
      <c r="B1975" s="128"/>
      <c r="C1975" s="10"/>
      <c r="D1975" s="129" t="s">
        <v>164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</row>
    <row r="1976" spans="1:9" x14ac:dyDescent="0.25">
      <c r="A1976" s="119" t="s">
        <v>3621</v>
      </c>
      <c r="B1976" s="128"/>
      <c r="C1976" s="10"/>
      <c r="D1976" s="129" t="s">
        <v>3622</v>
      </c>
      <c r="E1976" s="12">
        <v>0</v>
      </c>
      <c r="F1976" s="12">
        <v>9</v>
      </c>
      <c r="G1976" s="12">
        <v>0</v>
      </c>
      <c r="H1976" s="12">
        <v>0</v>
      </c>
      <c r="I1976" s="12">
        <v>0</v>
      </c>
    </row>
    <row r="1977" spans="1:9" x14ac:dyDescent="0.25">
      <c r="A1977" s="118" t="s">
        <v>3623</v>
      </c>
      <c r="B1977" s="125"/>
      <c r="C1977" s="8" t="s">
        <v>3610</v>
      </c>
      <c r="D1977" s="126"/>
      <c r="E1977" s="9">
        <v>239</v>
      </c>
      <c r="F1977" s="9">
        <v>200</v>
      </c>
      <c r="G1977" s="9">
        <v>187</v>
      </c>
      <c r="H1977" s="9">
        <f>SUM(H1978:H1983)</f>
        <v>159</v>
      </c>
      <c r="I1977" s="9">
        <f>SUM(I1978:I1983)</f>
        <v>179</v>
      </c>
    </row>
    <row r="1978" spans="1:9" x14ac:dyDescent="0.25">
      <c r="A1978" s="119" t="s">
        <v>3624</v>
      </c>
      <c r="B1978" s="128"/>
      <c r="C1978" s="10"/>
      <c r="D1978" s="129" t="s">
        <v>3625</v>
      </c>
      <c r="E1978" s="12">
        <v>206</v>
      </c>
      <c r="F1978" s="12">
        <v>164</v>
      </c>
      <c r="G1978" s="12">
        <v>150</v>
      </c>
      <c r="H1978" s="12">
        <v>114</v>
      </c>
      <c r="I1978" s="12">
        <v>137</v>
      </c>
    </row>
    <row r="1979" spans="1:9" x14ac:dyDescent="0.25">
      <c r="A1979" s="119" t="s">
        <v>3626</v>
      </c>
      <c r="B1979" s="128"/>
      <c r="C1979" s="10"/>
      <c r="D1979" s="129" t="s">
        <v>3627</v>
      </c>
      <c r="E1979" s="12">
        <v>0</v>
      </c>
      <c r="F1979" s="12">
        <v>0</v>
      </c>
      <c r="G1979" s="12">
        <v>0</v>
      </c>
      <c r="H1979" s="12">
        <v>0</v>
      </c>
      <c r="I1979" s="12">
        <v>0</v>
      </c>
    </row>
    <row r="1980" spans="1:9" x14ac:dyDescent="0.25">
      <c r="A1980" s="119" t="s">
        <v>3628</v>
      </c>
      <c r="B1980" s="128"/>
      <c r="C1980" s="10"/>
      <c r="D1980" s="129" t="s">
        <v>3629</v>
      </c>
      <c r="E1980" s="12">
        <v>0</v>
      </c>
      <c r="F1980" s="12">
        <v>0</v>
      </c>
      <c r="G1980" s="12">
        <v>0</v>
      </c>
      <c r="H1980" s="12">
        <v>0</v>
      </c>
      <c r="I1980" s="12">
        <v>0</v>
      </c>
    </row>
    <row r="1981" spans="1:9" x14ac:dyDescent="0.25">
      <c r="A1981" s="119" t="s">
        <v>3630</v>
      </c>
      <c r="B1981" s="128"/>
      <c r="C1981" s="10"/>
      <c r="D1981" s="129" t="s">
        <v>3631</v>
      </c>
      <c r="E1981" s="12">
        <v>0</v>
      </c>
      <c r="F1981" s="12">
        <v>0</v>
      </c>
      <c r="G1981" s="12">
        <v>0</v>
      </c>
      <c r="H1981" s="12">
        <v>0</v>
      </c>
      <c r="I1981" s="12">
        <v>0</v>
      </c>
    </row>
    <row r="1982" spans="1:9" x14ac:dyDescent="0.25">
      <c r="A1982" s="119" t="s">
        <v>3632</v>
      </c>
      <c r="B1982" s="128"/>
      <c r="C1982" s="10"/>
      <c r="D1982" s="129" t="s">
        <v>3633</v>
      </c>
      <c r="E1982" s="12">
        <v>33</v>
      </c>
      <c r="F1982" s="12">
        <v>36</v>
      </c>
      <c r="G1982" s="12">
        <v>37</v>
      </c>
      <c r="H1982" s="12">
        <v>45</v>
      </c>
      <c r="I1982" s="12">
        <v>42</v>
      </c>
    </row>
    <row r="1983" spans="1:9" x14ac:dyDescent="0.25">
      <c r="A1983" s="119" t="s">
        <v>3634</v>
      </c>
      <c r="B1983" s="128"/>
      <c r="C1983" s="10"/>
      <c r="D1983" s="129" t="s">
        <v>3635</v>
      </c>
      <c r="E1983" s="12">
        <v>0</v>
      </c>
      <c r="F1983" s="12">
        <v>0</v>
      </c>
      <c r="G1983" s="12">
        <v>0</v>
      </c>
      <c r="H1983" s="12">
        <v>0</v>
      </c>
      <c r="I1983" s="12">
        <v>0</v>
      </c>
    </row>
    <row r="1984" spans="1:9" x14ac:dyDescent="0.25">
      <c r="A1984" s="118" t="s">
        <v>3636</v>
      </c>
      <c r="B1984" s="125"/>
      <c r="C1984" s="8" t="s">
        <v>3637</v>
      </c>
      <c r="D1984" s="126"/>
      <c r="E1984" s="9">
        <v>303</v>
      </c>
      <c r="F1984" s="9">
        <v>266</v>
      </c>
      <c r="G1984" s="9">
        <v>385</v>
      </c>
      <c r="H1984" s="9">
        <f>SUM(H1985:H1995)</f>
        <v>425</v>
      </c>
      <c r="I1984" s="9">
        <f>SUM(I1985:I1995)</f>
        <v>558</v>
      </c>
    </row>
    <row r="1985" spans="1:9" x14ac:dyDescent="0.25">
      <c r="A1985" s="119" t="s">
        <v>3638</v>
      </c>
      <c r="B1985" s="128"/>
      <c r="C1985" s="10"/>
      <c r="D1985" s="129" t="s">
        <v>3637</v>
      </c>
      <c r="E1985" s="12">
        <v>189</v>
      </c>
      <c r="F1985" s="12">
        <v>137</v>
      </c>
      <c r="G1985" s="12">
        <v>149</v>
      </c>
      <c r="H1985" s="12">
        <v>182</v>
      </c>
      <c r="I1985" s="12">
        <v>241</v>
      </c>
    </row>
    <row r="1986" spans="1:9" x14ac:dyDescent="0.25">
      <c r="A1986" s="119" t="s">
        <v>3639</v>
      </c>
      <c r="B1986" s="128"/>
      <c r="C1986" s="10"/>
      <c r="D1986" s="129" t="s">
        <v>3640</v>
      </c>
      <c r="E1986" s="12">
        <v>37</v>
      </c>
      <c r="F1986" s="12">
        <v>38</v>
      </c>
      <c r="G1986" s="12">
        <v>101</v>
      </c>
      <c r="H1986" s="12">
        <v>105</v>
      </c>
      <c r="I1986" s="12">
        <v>113</v>
      </c>
    </row>
    <row r="1987" spans="1:9" x14ac:dyDescent="0.25">
      <c r="A1987" s="119" t="s">
        <v>3641</v>
      </c>
      <c r="B1987" s="128"/>
      <c r="C1987" s="10"/>
      <c r="D1987" s="129" t="s">
        <v>3642</v>
      </c>
      <c r="E1987" s="12">
        <v>0</v>
      </c>
      <c r="F1987" s="12">
        <v>0</v>
      </c>
      <c r="G1987" s="12">
        <v>0</v>
      </c>
      <c r="H1987" s="12">
        <v>0</v>
      </c>
      <c r="I1987" s="12">
        <v>0</v>
      </c>
    </row>
    <row r="1988" spans="1:9" x14ac:dyDescent="0.25">
      <c r="A1988" s="119" t="s">
        <v>3643</v>
      </c>
      <c r="B1988" s="128"/>
      <c r="C1988" s="10"/>
      <c r="D1988" s="129" t="s">
        <v>3644</v>
      </c>
      <c r="E1988" s="12">
        <v>0</v>
      </c>
      <c r="F1988" s="12">
        <v>30</v>
      </c>
      <c r="G1988" s="12">
        <v>71</v>
      </c>
      <c r="H1988" s="12">
        <v>68</v>
      </c>
      <c r="I1988" s="12">
        <v>75</v>
      </c>
    </row>
    <row r="1989" spans="1:9" x14ac:dyDescent="0.25">
      <c r="A1989" s="119" t="s">
        <v>3645</v>
      </c>
      <c r="B1989" s="128"/>
      <c r="C1989" s="10"/>
      <c r="D1989" s="129" t="s">
        <v>3646</v>
      </c>
      <c r="E1989" s="12">
        <v>0</v>
      </c>
      <c r="F1989" s="12">
        <v>0</v>
      </c>
      <c r="G1989" s="12">
        <v>0</v>
      </c>
      <c r="H1989" s="12">
        <v>0</v>
      </c>
      <c r="I1989" s="12">
        <v>0</v>
      </c>
    </row>
    <row r="1990" spans="1:9" x14ac:dyDescent="0.25">
      <c r="A1990" s="119" t="s">
        <v>3647</v>
      </c>
      <c r="B1990" s="128"/>
      <c r="C1990" s="10"/>
      <c r="D1990" s="129" t="s">
        <v>3648</v>
      </c>
      <c r="E1990" s="12">
        <v>0</v>
      </c>
      <c r="F1990" s="12">
        <v>0</v>
      </c>
      <c r="G1990" s="12">
        <v>0</v>
      </c>
      <c r="H1990" s="12">
        <v>0</v>
      </c>
      <c r="I1990" s="12">
        <v>0</v>
      </c>
    </row>
    <row r="1991" spans="1:9" x14ac:dyDescent="0.25">
      <c r="A1991" s="119" t="s">
        <v>3649</v>
      </c>
      <c r="B1991" s="128"/>
      <c r="C1991" s="10"/>
      <c r="D1991" s="129" t="s">
        <v>3650</v>
      </c>
      <c r="E1991" s="12">
        <v>0</v>
      </c>
      <c r="F1991" s="12">
        <v>0</v>
      </c>
      <c r="G1991" s="12">
        <v>0</v>
      </c>
      <c r="H1991" s="12">
        <v>0</v>
      </c>
      <c r="I1991" s="12">
        <v>0</v>
      </c>
    </row>
    <row r="1992" spans="1:9" x14ac:dyDescent="0.25">
      <c r="A1992" s="119" t="s">
        <v>3651</v>
      </c>
      <c r="B1992" s="128"/>
      <c r="C1992" s="10"/>
      <c r="D1992" s="129" t="s">
        <v>3652</v>
      </c>
      <c r="E1992" s="12">
        <v>0</v>
      </c>
      <c r="F1992" s="12">
        <v>0</v>
      </c>
      <c r="G1992" s="12">
        <v>0</v>
      </c>
      <c r="H1992" s="12">
        <v>0</v>
      </c>
      <c r="I1992" s="12">
        <v>0</v>
      </c>
    </row>
    <row r="1993" spans="1:9" x14ac:dyDescent="0.25">
      <c r="A1993" s="119" t="s">
        <v>3653</v>
      </c>
      <c r="B1993" s="128"/>
      <c r="C1993" s="10"/>
      <c r="D1993" s="129" t="s">
        <v>3654</v>
      </c>
      <c r="E1993" s="12">
        <v>0</v>
      </c>
      <c r="F1993" s="12">
        <v>0</v>
      </c>
      <c r="G1993" s="12">
        <v>0</v>
      </c>
      <c r="H1993" s="12">
        <v>0</v>
      </c>
      <c r="I1993" s="12">
        <v>0</v>
      </c>
    </row>
    <row r="1994" spans="1:9" x14ac:dyDescent="0.25">
      <c r="A1994" s="119" t="s">
        <v>3655</v>
      </c>
      <c r="B1994" s="128"/>
      <c r="C1994" s="10"/>
      <c r="D1994" s="129" t="s">
        <v>3656</v>
      </c>
      <c r="E1994" s="12">
        <v>77</v>
      </c>
      <c r="F1994" s="12">
        <v>61</v>
      </c>
      <c r="G1994" s="12">
        <v>64</v>
      </c>
      <c r="H1994" s="12">
        <v>70</v>
      </c>
      <c r="I1994" s="12">
        <v>129</v>
      </c>
    </row>
    <row r="1995" spans="1:9" x14ac:dyDescent="0.25">
      <c r="A1995" s="119" t="s">
        <v>3657</v>
      </c>
      <c r="B1995" s="128"/>
      <c r="C1995" s="10"/>
      <c r="D1995" s="129" t="s">
        <v>3658</v>
      </c>
      <c r="E1995" s="12">
        <v>0</v>
      </c>
      <c r="F1995" s="12">
        <v>0</v>
      </c>
      <c r="G1995" s="12">
        <v>0</v>
      </c>
      <c r="H1995" s="12">
        <v>0</v>
      </c>
      <c r="I1995" s="12">
        <v>0</v>
      </c>
    </row>
    <row r="1996" spans="1:9" x14ac:dyDescent="0.25">
      <c r="A1996" s="118" t="s">
        <v>3659</v>
      </c>
      <c r="B1996" s="125"/>
      <c r="C1996" s="8" t="s">
        <v>781</v>
      </c>
      <c r="D1996" s="126"/>
      <c r="E1996" s="9">
        <v>497</v>
      </c>
      <c r="F1996" s="9">
        <v>332</v>
      </c>
      <c r="G1996" s="9">
        <v>431</v>
      </c>
      <c r="H1996" s="9">
        <f>SUM(H1997:H2001)</f>
        <v>502</v>
      </c>
      <c r="I1996" s="9">
        <f>SUM(I1997:I2001)</f>
        <v>502</v>
      </c>
    </row>
    <row r="1997" spans="1:9" x14ac:dyDescent="0.25">
      <c r="A1997" s="119" t="s">
        <v>3660</v>
      </c>
      <c r="B1997" s="128"/>
      <c r="C1997" s="10"/>
      <c r="D1997" s="129" t="s">
        <v>3661</v>
      </c>
      <c r="E1997" s="12">
        <v>484</v>
      </c>
      <c r="F1997" s="12">
        <v>323</v>
      </c>
      <c r="G1997" s="12">
        <v>375</v>
      </c>
      <c r="H1997" s="12">
        <v>431</v>
      </c>
      <c r="I1997" s="12">
        <v>431</v>
      </c>
    </row>
    <row r="1998" spans="1:9" x14ac:dyDescent="0.25">
      <c r="A1998" s="119" t="s">
        <v>3662</v>
      </c>
      <c r="B1998" s="128"/>
      <c r="C1998" s="10"/>
      <c r="D1998" s="129" t="s">
        <v>3663</v>
      </c>
      <c r="E1998" s="12">
        <v>0</v>
      </c>
      <c r="F1998" s="12">
        <v>0</v>
      </c>
      <c r="G1998" s="12">
        <v>0</v>
      </c>
      <c r="H1998" s="12">
        <v>44</v>
      </c>
      <c r="I1998" s="12">
        <v>42</v>
      </c>
    </row>
    <row r="1999" spans="1:9" x14ac:dyDescent="0.25">
      <c r="A1999" s="119" t="s">
        <v>3664</v>
      </c>
      <c r="B1999" s="128"/>
      <c r="C1999" s="10"/>
      <c r="D1999" s="129" t="s">
        <v>3665</v>
      </c>
      <c r="E1999" s="12">
        <v>0</v>
      </c>
      <c r="F1999" s="12">
        <v>0</v>
      </c>
      <c r="G1999" s="12">
        <v>28</v>
      </c>
      <c r="H1999" s="12">
        <v>26</v>
      </c>
      <c r="I1999" s="12">
        <v>29</v>
      </c>
    </row>
    <row r="2000" spans="1:9" x14ac:dyDescent="0.25">
      <c r="A2000" s="119" t="s">
        <v>3666</v>
      </c>
      <c r="B2000" s="128"/>
      <c r="C2000" s="10"/>
      <c r="D2000" s="129" t="s">
        <v>3667</v>
      </c>
      <c r="E2000" s="12">
        <v>0</v>
      </c>
      <c r="F2000" s="12">
        <v>0</v>
      </c>
      <c r="G2000" s="12">
        <v>0</v>
      </c>
      <c r="H2000" s="12">
        <v>0</v>
      </c>
      <c r="I2000" s="12">
        <v>0</v>
      </c>
    </row>
    <row r="2001" spans="1:9" x14ac:dyDescent="0.25">
      <c r="A2001" s="119" t="s">
        <v>3668</v>
      </c>
      <c r="B2001" s="128"/>
      <c r="C2001" s="10"/>
      <c r="D2001" s="129" t="s">
        <v>3669</v>
      </c>
      <c r="E2001" s="12">
        <v>13</v>
      </c>
      <c r="F2001" s="12">
        <v>9</v>
      </c>
      <c r="G2001" s="12">
        <v>28</v>
      </c>
      <c r="H2001" s="12">
        <v>1</v>
      </c>
      <c r="I2001" s="12">
        <v>0</v>
      </c>
    </row>
    <row r="2002" spans="1:9" x14ac:dyDescent="0.25">
      <c r="A2002" s="118" t="s">
        <v>3670</v>
      </c>
      <c r="B2002" s="125"/>
      <c r="C2002" s="8" t="s">
        <v>3671</v>
      </c>
      <c r="D2002" s="126"/>
      <c r="E2002" s="9">
        <v>197</v>
      </c>
      <c r="F2002" s="9">
        <v>161</v>
      </c>
      <c r="G2002" s="9">
        <v>196</v>
      </c>
      <c r="H2002" s="9">
        <f>SUM(H2003:H2012)</f>
        <v>159</v>
      </c>
      <c r="I2002" s="9">
        <f>SUM(I2003:I2012)</f>
        <v>247</v>
      </c>
    </row>
    <row r="2003" spans="1:9" x14ac:dyDescent="0.25">
      <c r="A2003" s="119" t="s">
        <v>3672</v>
      </c>
      <c r="B2003" s="128"/>
      <c r="C2003" s="10"/>
      <c r="D2003" s="129" t="s">
        <v>3671</v>
      </c>
      <c r="E2003" s="12">
        <v>169</v>
      </c>
      <c r="F2003" s="12">
        <v>136</v>
      </c>
      <c r="G2003" s="12">
        <v>168</v>
      </c>
      <c r="H2003" s="12">
        <v>142</v>
      </c>
      <c r="I2003" s="12">
        <v>199</v>
      </c>
    </row>
    <row r="2004" spans="1:9" x14ac:dyDescent="0.25">
      <c r="A2004" s="119" t="s">
        <v>3673</v>
      </c>
      <c r="B2004" s="128"/>
      <c r="C2004" s="10"/>
      <c r="D2004" s="129" t="s">
        <v>3288</v>
      </c>
      <c r="E2004" s="12">
        <v>0</v>
      </c>
      <c r="F2004" s="12">
        <v>0</v>
      </c>
      <c r="G2004" s="12">
        <v>0</v>
      </c>
      <c r="H2004" s="12">
        <v>0</v>
      </c>
      <c r="I2004" s="12">
        <v>0</v>
      </c>
    </row>
    <row r="2005" spans="1:9" x14ac:dyDescent="0.25">
      <c r="A2005" s="119" t="s">
        <v>3674</v>
      </c>
      <c r="B2005" s="128"/>
      <c r="C2005" s="10"/>
      <c r="D2005" s="129" t="s">
        <v>3675</v>
      </c>
      <c r="E2005" s="12">
        <v>0</v>
      </c>
      <c r="F2005" s="12">
        <v>0</v>
      </c>
      <c r="G2005" s="12">
        <v>0</v>
      </c>
      <c r="H2005" s="12">
        <v>0</v>
      </c>
      <c r="I2005" s="12">
        <v>0</v>
      </c>
    </row>
    <row r="2006" spans="1:9" x14ac:dyDescent="0.25">
      <c r="A2006" s="119" t="s">
        <v>3676</v>
      </c>
      <c r="B2006" s="128"/>
      <c r="C2006" s="10"/>
      <c r="D2006" s="129" t="s">
        <v>3677</v>
      </c>
      <c r="E2006" s="12">
        <v>0</v>
      </c>
      <c r="F2006" s="12">
        <v>0</v>
      </c>
      <c r="G2006" s="12">
        <v>0</v>
      </c>
      <c r="H2006" s="12">
        <v>0</v>
      </c>
      <c r="I2006" s="12">
        <v>0</v>
      </c>
    </row>
    <row r="2007" spans="1:9" x14ac:dyDescent="0.25">
      <c r="A2007" s="119" t="s">
        <v>3678</v>
      </c>
      <c r="B2007" s="128"/>
      <c r="C2007" s="10"/>
      <c r="D2007" s="129" t="s">
        <v>3679</v>
      </c>
      <c r="E2007" s="12">
        <v>0</v>
      </c>
      <c r="F2007" s="12">
        <v>0</v>
      </c>
      <c r="G2007" s="12">
        <v>0</v>
      </c>
      <c r="H2007" s="12">
        <v>0</v>
      </c>
      <c r="I2007" s="12">
        <v>0</v>
      </c>
    </row>
    <row r="2008" spans="1:9" x14ac:dyDescent="0.25">
      <c r="A2008" s="119" t="s">
        <v>3680</v>
      </c>
      <c r="B2008" s="128"/>
      <c r="C2008" s="10"/>
      <c r="D2008" s="129" t="s">
        <v>128</v>
      </c>
      <c r="E2008" s="12">
        <v>0</v>
      </c>
      <c r="F2008" s="12">
        <v>0</v>
      </c>
      <c r="G2008" s="12">
        <v>0</v>
      </c>
      <c r="H2008" s="12">
        <v>0</v>
      </c>
      <c r="I2008" s="12">
        <v>0</v>
      </c>
    </row>
    <row r="2009" spans="1:9" x14ac:dyDescent="0.25">
      <c r="A2009" s="119" t="s">
        <v>3681</v>
      </c>
      <c r="B2009" s="128"/>
      <c r="C2009" s="10"/>
      <c r="D2009" s="129" t="s">
        <v>3682</v>
      </c>
      <c r="E2009" s="12">
        <v>28</v>
      </c>
      <c r="F2009" s="12">
        <v>25</v>
      </c>
      <c r="G2009" s="12">
        <v>28</v>
      </c>
      <c r="H2009" s="12">
        <v>17</v>
      </c>
      <c r="I2009" s="12">
        <v>48</v>
      </c>
    </row>
    <row r="2010" spans="1:9" x14ac:dyDescent="0.25">
      <c r="A2010" s="119" t="s">
        <v>3683</v>
      </c>
      <c r="B2010" s="128"/>
      <c r="C2010" s="10"/>
      <c r="D2010" s="129" t="s">
        <v>3684</v>
      </c>
      <c r="E2010" s="12">
        <v>0</v>
      </c>
      <c r="F2010" s="12">
        <v>0</v>
      </c>
      <c r="G2010" s="12">
        <v>0</v>
      </c>
      <c r="H2010" s="12">
        <v>0</v>
      </c>
      <c r="I2010" s="12">
        <v>0</v>
      </c>
    </row>
    <row r="2011" spans="1:9" x14ac:dyDescent="0.25">
      <c r="A2011" s="119" t="s">
        <v>3685</v>
      </c>
      <c r="B2011" s="128"/>
      <c r="C2011" s="10"/>
      <c r="D2011" s="129" t="s">
        <v>3686</v>
      </c>
      <c r="E2011" s="12">
        <v>0</v>
      </c>
      <c r="F2011" s="12">
        <v>0</v>
      </c>
      <c r="G2011" s="12">
        <v>0</v>
      </c>
      <c r="H2011" s="12">
        <v>0</v>
      </c>
      <c r="I2011" s="12">
        <v>0</v>
      </c>
    </row>
    <row r="2012" spans="1:9" x14ac:dyDescent="0.25">
      <c r="A2012" s="119" t="s">
        <v>3687</v>
      </c>
      <c r="B2012" s="128"/>
      <c r="C2012" s="10"/>
      <c r="D2012" s="129" t="s">
        <v>3688</v>
      </c>
      <c r="E2012" s="12">
        <v>0</v>
      </c>
      <c r="F2012" s="12">
        <v>0</v>
      </c>
      <c r="G2012" s="12">
        <v>0</v>
      </c>
      <c r="H2012" s="12">
        <v>0</v>
      </c>
      <c r="I2012" s="12">
        <v>0</v>
      </c>
    </row>
    <row r="2013" spans="1:9" x14ac:dyDescent="0.25">
      <c r="A2013" s="118" t="s">
        <v>3689</v>
      </c>
      <c r="B2013" s="125"/>
      <c r="C2013" s="8" t="s">
        <v>3690</v>
      </c>
      <c r="D2013" s="126"/>
      <c r="E2013" s="9">
        <v>1190</v>
      </c>
      <c r="F2013" s="9">
        <v>1357</v>
      </c>
      <c r="G2013" s="9">
        <v>1704</v>
      </c>
      <c r="H2013" s="9">
        <f>SUM(H2014:H2022)</f>
        <v>1976</v>
      </c>
      <c r="I2013" s="9">
        <f>SUM(I2014:I2022)</f>
        <v>1993</v>
      </c>
    </row>
    <row r="2014" spans="1:9" x14ac:dyDescent="0.25">
      <c r="A2014" s="119" t="s">
        <v>3691</v>
      </c>
      <c r="B2014" s="128"/>
      <c r="C2014" s="10"/>
      <c r="D2014" s="129" t="s">
        <v>3690</v>
      </c>
      <c r="E2014" s="12">
        <v>591</v>
      </c>
      <c r="F2014" s="12">
        <v>474</v>
      </c>
      <c r="G2014" s="12">
        <v>517</v>
      </c>
      <c r="H2014" s="12">
        <v>612</v>
      </c>
      <c r="I2014" s="12">
        <v>604</v>
      </c>
    </row>
    <row r="2015" spans="1:9" x14ac:dyDescent="0.25">
      <c r="A2015" s="119" t="s">
        <v>3692</v>
      </c>
      <c r="B2015" s="128"/>
      <c r="C2015" s="10"/>
      <c r="D2015" s="129" t="s">
        <v>3693</v>
      </c>
      <c r="E2015" s="12">
        <v>0</v>
      </c>
      <c r="F2015" s="12">
        <v>28</v>
      </c>
      <c r="G2015" s="12">
        <v>204</v>
      </c>
      <c r="H2015" s="12">
        <v>0</v>
      </c>
      <c r="I2015" s="12">
        <v>0</v>
      </c>
    </row>
    <row r="2016" spans="1:9" x14ac:dyDescent="0.25">
      <c r="A2016" s="119" t="s">
        <v>3694</v>
      </c>
      <c r="B2016" s="128"/>
      <c r="C2016" s="10"/>
      <c r="D2016" s="129" t="s">
        <v>3695</v>
      </c>
      <c r="E2016" s="12">
        <v>0</v>
      </c>
      <c r="F2016" s="12">
        <v>78</v>
      </c>
      <c r="G2016" s="12">
        <v>118</v>
      </c>
      <c r="H2016" s="12">
        <v>145</v>
      </c>
      <c r="I2016" s="12">
        <v>168</v>
      </c>
    </row>
    <row r="2017" spans="1:9" x14ac:dyDescent="0.25">
      <c r="A2017" s="119" t="s">
        <v>3696</v>
      </c>
      <c r="B2017" s="128"/>
      <c r="C2017" s="10"/>
      <c r="D2017" s="129" t="s">
        <v>3697</v>
      </c>
      <c r="E2017" s="12">
        <v>496</v>
      </c>
      <c r="F2017" s="12">
        <v>486</v>
      </c>
      <c r="G2017" s="12">
        <v>614</v>
      </c>
      <c r="H2017" s="12">
        <v>954</v>
      </c>
      <c r="I2017" s="12">
        <v>962</v>
      </c>
    </row>
    <row r="2018" spans="1:9" x14ac:dyDescent="0.25">
      <c r="A2018" s="119" t="s">
        <v>3698</v>
      </c>
      <c r="B2018" s="128"/>
      <c r="C2018" s="10"/>
      <c r="D2018" s="129" t="s">
        <v>3699</v>
      </c>
      <c r="E2018" s="12">
        <v>103</v>
      </c>
      <c r="F2018" s="12">
        <v>229</v>
      </c>
      <c r="G2018" s="12">
        <v>133</v>
      </c>
      <c r="H2018" s="12">
        <v>127</v>
      </c>
      <c r="I2018" s="12">
        <v>111</v>
      </c>
    </row>
    <row r="2019" spans="1:9" x14ac:dyDescent="0.25">
      <c r="A2019" s="119" t="s">
        <v>3700</v>
      </c>
      <c r="B2019" s="128"/>
      <c r="C2019" s="10"/>
      <c r="D2019" s="129" t="s">
        <v>3701</v>
      </c>
      <c r="E2019" s="12">
        <v>0</v>
      </c>
      <c r="F2019" s="12">
        <v>0</v>
      </c>
      <c r="G2019" s="12">
        <v>0</v>
      </c>
      <c r="H2019" s="12">
        <v>0</v>
      </c>
      <c r="I2019" s="12">
        <v>0</v>
      </c>
    </row>
    <row r="2020" spans="1:9" x14ac:dyDescent="0.25">
      <c r="A2020" s="119" t="s">
        <v>3702</v>
      </c>
      <c r="B2020" s="128"/>
      <c r="C2020" s="10"/>
      <c r="D2020" s="129" t="s">
        <v>3703</v>
      </c>
      <c r="E2020" s="12">
        <v>0</v>
      </c>
      <c r="F2020" s="12">
        <v>0</v>
      </c>
      <c r="G2020" s="12">
        <v>0</v>
      </c>
      <c r="H2020" s="12">
        <v>0</v>
      </c>
      <c r="I2020" s="12">
        <v>0</v>
      </c>
    </row>
    <row r="2021" spans="1:9" x14ac:dyDescent="0.25">
      <c r="A2021" s="119" t="s">
        <v>3704</v>
      </c>
      <c r="B2021" s="128"/>
      <c r="C2021" s="10"/>
      <c r="D2021" s="129" t="s">
        <v>3705</v>
      </c>
      <c r="E2021" s="12">
        <v>0</v>
      </c>
      <c r="F2021" s="12">
        <v>0</v>
      </c>
      <c r="G2021" s="12">
        <v>0</v>
      </c>
      <c r="H2021" s="12">
        <v>0</v>
      </c>
      <c r="I2021" s="12">
        <v>0</v>
      </c>
    </row>
    <row r="2022" spans="1:9" x14ac:dyDescent="0.25">
      <c r="A2022" s="119" t="s">
        <v>3706</v>
      </c>
      <c r="B2022" s="128"/>
      <c r="C2022" s="10"/>
      <c r="D2022" s="129" t="s">
        <v>3707</v>
      </c>
      <c r="E2022" s="12">
        <v>0</v>
      </c>
      <c r="F2022" s="12">
        <v>62</v>
      </c>
      <c r="G2022" s="12">
        <v>118</v>
      </c>
      <c r="H2022" s="12">
        <v>138</v>
      </c>
      <c r="I2022" s="12">
        <v>148</v>
      </c>
    </row>
    <row r="2023" spans="1:9" x14ac:dyDescent="0.25">
      <c r="A2023" s="118" t="s">
        <v>3708</v>
      </c>
      <c r="B2023" s="125"/>
      <c r="C2023" s="8" t="s">
        <v>3589</v>
      </c>
      <c r="D2023" s="126"/>
      <c r="E2023" s="9">
        <v>2551</v>
      </c>
      <c r="F2023" s="9">
        <v>1552</v>
      </c>
      <c r="G2023" s="9">
        <v>2624</v>
      </c>
      <c r="H2023" s="9">
        <f>SUM(H2024:H2037)</f>
        <v>3451</v>
      </c>
      <c r="I2023" s="9">
        <f>SUM(I2024:I2037)</f>
        <v>3345</v>
      </c>
    </row>
    <row r="2024" spans="1:9" x14ac:dyDescent="0.25">
      <c r="A2024" s="119" t="s">
        <v>3709</v>
      </c>
      <c r="B2024" s="128"/>
      <c r="C2024" s="10"/>
      <c r="D2024" s="129" t="s">
        <v>3710</v>
      </c>
      <c r="E2024" s="12">
        <v>1895</v>
      </c>
      <c r="F2024" s="12">
        <v>1100</v>
      </c>
      <c r="G2024" s="12">
        <v>1718</v>
      </c>
      <c r="H2024" s="12">
        <v>2216</v>
      </c>
      <c r="I2024" s="12">
        <v>2234</v>
      </c>
    </row>
    <row r="2025" spans="1:9" x14ac:dyDescent="0.25">
      <c r="A2025" s="119" t="s">
        <v>3711</v>
      </c>
      <c r="B2025" s="128"/>
      <c r="C2025" s="10"/>
      <c r="D2025" s="129" t="s">
        <v>3712</v>
      </c>
      <c r="E2025" s="12">
        <v>0</v>
      </c>
      <c r="F2025" s="12">
        <v>0</v>
      </c>
      <c r="G2025" s="12">
        <v>0</v>
      </c>
      <c r="H2025" s="12">
        <v>0</v>
      </c>
      <c r="I2025" s="12">
        <v>0</v>
      </c>
    </row>
    <row r="2026" spans="1:9" x14ac:dyDescent="0.25">
      <c r="A2026" s="119" t="s">
        <v>3713</v>
      </c>
      <c r="B2026" s="128"/>
      <c r="C2026" s="10"/>
      <c r="D2026" s="129" t="s">
        <v>3714</v>
      </c>
      <c r="E2026" s="12">
        <v>0</v>
      </c>
      <c r="F2026" s="12">
        <v>0</v>
      </c>
      <c r="G2026" s="12">
        <v>0</v>
      </c>
      <c r="H2026" s="12">
        <v>0</v>
      </c>
      <c r="I2026" s="12">
        <v>0</v>
      </c>
    </row>
    <row r="2027" spans="1:9" x14ac:dyDescent="0.25">
      <c r="A2027" s="119" t="s">
        <v>3715</v>
      </c>
      <c r="B2027" s="128"/>
      <c r="C2027" s="10"/>
      <c r="D2027" s="129" t="s">
        <v>3716</v>
      </c>
      <c r="E2027" s="12">
        <v>23</v>
      </c>
      <c r="F2027" s="12">
        <v>41</v>
      </c>
      <c r="G2027" s="12">
        <v>47</v>
      </c>
      <c r="H2027" s="12">
        <v>48</v>
      </c>
      <c r="I2027" s="12">
        <v>41</v>
      </c>
    </row>
    <row r="2028" spans="1:9" x14ac:dyDescent="0.25">
      <c r="A2028" s="119" t="s">
        <v>3717</v>
      </c>
      <c r="B2028" s="128"/>
      <c r="C2028" s="10"/>
      <c r="D2028" s="129" t="s">
        <v>3718</v>
      </c>
      <c r="E2028" s="12">
        <v>0</v>
      </c>
      <c r="F2028" s="12">
        <v>0</v>
      </c>
      <c r="G2028" s="12">
        <v>0</v>
      </c>
      <c r="H2028" s="12">
        <v>0</v>
      </c>
      <c r="I2028" s="12">
        <v>0</v>
      </c>
    </row>
    <row r="2029" spans="1:9" x14ac:dyDescent="0.25">
      <c r="A2029" s="119" t="s">
        <v>3719</v>
      </c>
      <c r="B2029" s="128"/>
      <c r="C2029" s="10"/>
      <c r="D2029" s="129" t="s">
        <v>681</v>
      </c>
      <c r="E2029" s="12">
        <v>0</v>
      </c>
      <c r="F2029" s="12">
        <v>33</v>
      </c>
      <c r="G2029" s="12">
        <v>28</v>
      </c>
      <c r="H2029" s="12">
        <v>36</v>
      </c>
      <c r="I2029" s="12">
        <v>23</v>
      </c>
    </row>
    <row r="2030" spans="1:9" x14ac:dyDescent="0.25">
      <c r="A2030" s="119" t="s">
        <v>3720</v>
      </c>
      <c r="B2030" s="128"/>
      <c r="C2030" s="10"/>
      <c r="D2030" s="129" t="s">
        <v>3721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</row>
    <row r="2031" spans="1:9" x14ac:dyDescent="0.25">
      <c r="A2031" s="119" t="s">
        <v>3722</v>
      </c>
      <c r="B2031" s="128"/>
      <c r="C2031" s="10"/>
      <c r="D2031" s="129" t="s">
        <v>3723</v>
      </c>
      <c r="E2031" s="12">
        <v>0</v>
      </c>
      <c r="F2031" s="12">
        <v>0</v>
      </c>
      <c r="G2031" s="12">
        <v>0</v>
      </c>
      <c r="H2031" s="12">
        <v>0</v>
      </c>
      <c r="I2031" s="12">
        <v>0</v>
      </c>
    </row>
    <row r="2032" spans="1:9" x14ac:dyDescent="0.25">
      <c r="A2032" s="119" t="s">
        <v>3724</v>
      </c>
      <c r="B2032" s="128"/>
      <c r="C2032" s="10"/>
      <c r="D2032" s="129" t="s">
        <v>3725</v>
      </c>
      <c r="E2032" s="12">
        <v>384</v>
      </c>
      <c r="F2032" s="12">
        <v>280</v>
      </c>
      <c r="G2032" s="12">
        <v>446</v>
      </c>
      <c r="H2032" s="12">
        <v>513</v>
      </c>
      <c r="I2032" s="12">
        <v>561</v>
      </c>
    </row>
    <row r="2033" spans="1:9" x14ac:dyDescent="0.25">
      <c r="A2033" s="119" t="s">
        <v>3726</v>
      </c>
      <c r="B2033" s="128"/>
      <c r="C2033" s="10"/>
      <c r="D2033" s="129" t="s">
        <v>3727</v>
      </c>
      <c r="E2033" s="12">
        <v>243</v>
      </c>
      <c r="F2033" s="12">
        <v>95</v>
      </c>
      <c r="G2033" s="12">
        <v>356</v>
      </c>
      <c r="H2033" s="12">
        <v>555</v>
      </c>
      <c r="I2033" s="12">
        <v>416</v>
      </c>
    </row>
    <row r="2034" spans="1:9" x14ac:dyDescent="0.25">
      <c r="A2034" s="119" t="s">
        <v>3728</v>
      </c>
      <c r="B2034" s="128"/>
      <c r="C2034" s="10"/>
      <c r="D2034" s="129" t="s">
        <v>3729</v>
      </c>
      <c r="E2034" s="12">
        <v>0</v>
      </c>
      <c r="F2034" s="12">
        <v>0</v>
      </c>
      <c r="G2034" s="12">
        <v>0</v>
      </c>
      <c r="H2034" s="12">
        <v>0</v>
      </c>
      <c r="I2034" s="12">
        <v>0</v>
      </c>
    </row>
    <row r="2035" spans="1:9" x14ac:dyDescent="0.25">
      <c r="A2035" s="119" t="s">
        <v>3730</v>
      </c>
      <c r="B2035" s="128"/>
      <c r="C2035" s="10"/>
      <c r="D2035" s="129" t="s">
        <v>703</v>
      </c>
      <c r="E2035" s="12">
        <v>0</v>
      </c>
      <c r="F2035" s="12">
        <v>0</v>
      </c>
      <c r="G2035" s="12">
        <v>0</v>
      </c>
      <c r="H2035" s="12">
        <v>0</v>
      </c>
      <c r="I2035" s="12">
        <v>0</v>
      </c>
    </row>
    <row r="2036" spans="1:9" x14ac:dyDescent="0.25">
      <c r="A2036" s="119" t="s">
        <v>3731</v>
      </c>
      <c r="B2036" s="128"/>
      <c r="C2036" s="10"/>
      <c r="D2036" s="129" t="s">
        <v>3732</v>
      </c>
      <c r="E2036" s="12">
        <v>0</v>
      </c>
      <c r="F2036" s="12">
        <v>1</v>
      </c>
      <c r="G2036" s="12">
        <v>15</v>
      </c>
      <c r="H2036" s="12">
        <v>78</v>
      </c>
      <c r="I2036" s="12">
        <v>55</v>
      </c>
    </row>
    <row r="2037" spans="1:9" x14ac:dyDescent="0.25">
      <c r="A2037" s="119" t="s">
        <v>3733</v>
      </c>
      <c r="B2037" s="128"/>
      <c r="C2037" s="10"/>
      <c r="D2037" s="129" t="s">
        <v>3734</v>
      </c>
      <c r="E2037" s="12">
        <v>6</v>
      </c>
      <c r="F2037" s="12">
        <v>2</v>
      </c>
      <c r="G2037" s="12">
        <v>14</v>
      </c>
      <c r="H2037" s="12">
        <v>5</v>
      </c>
      <c r="I2037" s="12">
        <v>15</v>
      </c>
    </row>
    <row r="2038" spans="1:9" x14ac:dyDescent="0.25">
      <c r="A2038" s="118" t="s">
        <v>3735</v>
      </c>
      <c r="B2038" s="125"/>
      <c r="C2038" s="8" t="s">
        <v>3736</v>
      </c>
      <c r="D2038" s="126"/>
      <c r="E2038" s="9">
        <v>720</v>
      </c>
      <c r="F2038" s="9">
        <v>702</v>
      </c>
      <c r="G2038" s="9">
        <v>974</v>
      </c>
      <c r="H2038" s="9">
        <f>SUM(H2039:H2044)</f>
        <v>1294</v>
      </c>
      <c r="I2038" s="9">
        <f>SUM(I2039:I2044)</f>
        <v>1327</v>
      </c>
    </row>
    <row r="2039" spans="1:9" x14ac:dyDescent="0.25">
      <c r="A2039" s="119" t="s">
        <v>3737</v>
      </c>
      <c r="B2039" s="128"/>
      <c r="C2039" s="10"/>
      <c r="D2039" s="129" t="s">
        <v>3736</v>
      </c>
      <c r="E2039" s="12">
        <v>419</v>
      </c>
      <c r="F2039" s="12">
        <v>429</v>
      </c>
      <c r="G2039" s="12">
        <v>615</v>
      </c>
      <c r="H2039" s="12">
        <v>768</v>
      </c>
      <c r="I2039" s="12">
        <v>863</v>
      </c>
    </row>
    <row r="2040" spans="1:9" x14ac:dyDescent="0.25">
      <c r="A2040" s="119" t="s">
        <v>3738</v>
      </c>
      <c r="B2040" s="128"/>
      <c r="C2040" s="10"/>
      <c r="D2040" s="129" t="s">
        <v>3739</v>
      </c>
      <c r="E2040" s="12">
        <v>144</v>
      </c>
      <c r="F2040" s="12">
        <v>102</v>
      </c>
      <c r="G2040" s="12">
        <v>119</v>
      </c>
      <c r="H2040" s="12">
        <v>136</v>
      </c>
      <c r="I2040" s="12">
        <v>153</v>
      </c>
    </row>
    <row r="2041" spans="1:9" x14ac:dyDescent="0.25">
      <c r="A2041" s="119" t="s">
        <v>3740</v>
      </c>
      <c r="B2041" s="128"/>
      <c r="C2041" s="10"/>
      <c r="D2041" s="129" t="s">
        <v>3741</v>
      </c>
      <c r="E2041" s="12">
        <v>0</v>
      </c>
      <c r="F2041" s="12">
        <v>0</v>
      </c>
      <c r="G2041" s="12">
        <v>7</v>
      </c>
      <c r="H2041" s="12">
        <v>55</v>
      </c>
      <c r="I2041" s="12">
        <v>73</v>
      </c>
    </row>
    <row r="2042" spans="1:9" x14ac:dyDescent="0.25">
      <c r="A2042" s="119" t="s">
        <v>3742</v>
      </c>
      <c r="B2042" s="128"/>
      <c r="C2042" s="10"/>
      <c r="D2042" s="129" t="s">
        <v>3743</v>
      </c>
      <c r="E2042" s="12">
        <v>0</v>
      </c>
      <c r="F2042" s="12">
        <v>0</v>
      </c>
      <c r="G2042" s="12">
        <v>0</v>
      </c>
      <c r="H2042" s="12">
        <v>0</v>
      </c>
      <c r="I2042" s="12">
        <v>0</v>
      </c>
    </row>
    <row r="2043" spans="1:9" x14ac:dyDescent="0.25">
      <c r="A2043" s="119" t="s">
        <v>3744</v>
      </c>
      <c r="B2043" s="128"/>
      <c r="C2043" s="10"/>
      <c r="D2043" s="129" t="s">
        <v>3745</v>
      </c>
      <c r="E2043" s="12">
        <v>157</v>
      </c>
      <c r="F2043" s="12">
        <v>171</v>
      </c>
      <c r="G2043" s="12">
        <v>233</v>
      </c>
      <c r="H2043" s="12">
        <v>239</v>
      </c>
      <c r="I2043" s="12">
        <v>171</v>
      </c>
    </row>
    <row r="2044" spans="1:9" x14ac:dyDescent="0.25">
      <c r="A2044" s="119" t="s">
        <v>3947</v>
      </c>
      <c r="B2044" s="128"/>
      <c r="C2044" s="10"/>
      <c r="D2044" s="129" t="s">
        <v>1082</v>
      </c>
      <c r="E2044" s="12">
        <v>0</v>
      </c>
      <c r="F2044" s="12">
        <v>0</v>
      </c>
      <c r="G2044" s="12">
        <v>0</v>
      </c>
      <c r="H2044" s="12">
        <v>96</v>
      </c>
      <c r="I2044" s="12">
        <v>67</v>
      </c>
    </row>
    <row r="2045" spans="1:9" x14ac:dyDescent="0.25">
      <c r="A2045" s="118" t="s">
        <v>3746</v>
      </c>
      <c r="B2045" s="132" t="s">
        <v>3747</v>
      </c>
      <c r="C2045" s="7"/>
      <c r="D2045" s="126"/>
      <c r="E2045" s="5">
        <v>5229</v>
      </c>
      <c r="F2045" s="5">
        <v>3810</v>
      </c>
      <c r="G2045" s="5">
        <v>5331</v>
      </c>
      <c r="H2045" s="5">
        <f>H2046+H2058+H2065+H2069</f>
        <v>6232</v>
      </c>
      <c r="I2045" s="5">
        <f>I2046+I2058+I2065+I2069</f>
        <v>6191</v>
      </c>
    </row>
    <row r="2046" spans="1:9" x14ac:dyDescent="0.25">
      <c r="A2046" s="118" t="s">
        <v>3748</v>
      </c>
      <c r="B2046" s="125"/>
      <c r="C2046" s="8" t="s">
        <v>3747</v>
      </c>
      <c r="D2046" s="126"/>
      <c r="E2046" s="9">
        <v>5126</v>
      </c>
      <c r="F2046" s="9">
        <v>3746</v>
      </c>
      <c r="G2046" s="9">
        <v>5210</v>
      </c>
      <c r="H2046" s="9">
        <f>SUM(H2047:H2057)</f>
        <v>5955</v>
      </c>
      <c r="I2046" s="9">
        <f>SUM(I2047:I2057)</f>
        <v>5907</v>
      </c>
    </row>
    <row r="2047" spans="1:9" x14ac:dyDescent="0.25">
      <c r="A2047" s="119" t="s">
        <v>3749</v>
      </c>
      <c r="B2047" s="128"/>
      <c r="C2047" s="10"/>
      <c r="D2047" s="129" t="s">
        <v>3747</v>
      </c>
      <c r="E2047" s="12">
        <v>2941</v>
      </c>
      <c r="F2047" s="12">
        <v>2417</v>
      </c>
      <c r="G2047" s="12">
        <v>2623</v>
      </c>
      <c r="H2047" s="12">
        <v>3374</v>
      </c>
      <c r="I2047" s="12">
        <v>3092</v>
      </c>
    </row>
    <row r="2048" spans="1:9" x14ac:dyDescent="0.25">
      <c r="A2048" s="119" t="s">
        <v>3750</v>
      </c>
      <c r="B2048" s="128"/>
      <c r="C2048" s="10"/>
      <c r="D2048" s="129" t="s">
        <v>3751</v>
      </c>
      <c r="E2048" s="12">
        <v>285</v>
      </c>
      <c r="F2048" s="12">
        <v>117</v>
      </c>
      <c r="G2048" s="12">
        <v>259</v>
      </c>
      <c r="H2048" s="12">
        <v>280</v>
      </c>
      <c r="I2048" s="12">
        <v>311</v>
      </c>
    </row>
    <row r="2049" spans="1:9" x14ac:dyDescent="0.25">
      <c r="A2049" s="119" t="s">
        <v>3752</v>
      </c>
      <c r="B2049" s="128"/>
      <c r="C2049" s="10"/>
      <c r="D2049" s="129" t="s">
        <v>3753</v>
      </c>
      <c r="E2049" s="12">
        <v>2</v>
      </c>
      <c r="F2049" s="12">
        <v>75</v>
      </c>
      <c r="G2049" s="12">
        <v>80</v>
      </c>
      <c r="H2049" s="12">
        <v>128</v>
      </c>
      <c r="I2049" s="12">
        <v>136</v>
      </c>
    </row>
    <row r="2050" spans="1:9" x14ac:dyDescent="0.25">
      <c r="A2050" s="119" t="s">
        <v>3754</v>
      </c>
      <c r="B2050" s="128"/>
      <c r="C2050" s="10"/>
      <c r="D2050" s="129" t="s">
        <v>3755</v>
      </c>
      <c r="E2050" s="12">
        <v>120</v>
      </c>
      <c r="F2050" s="12">
        <v>49</v>
      </c>
      <c r="G2050" s="12">
        <v>407</v>
      </c>
      <c r="H2050" s="12">
        <v>368</v>
      </c>
      <c r="I2050" s="12">
        <v>403</v>
      </c>
    </row>
    <row r="2051" spans="1:9" x14ac:dyDescent="0.25">
      <c r="A2051" s="119" t="s">
        <v>3756</v>
      </c>
      <c r="B2051" s="128"/>
      <c r="C2051" s="10"/>
      <c r="D2051" s="129" t="s">
        <v>3757</v>
      </c>
      <c r="E2051" s="12">
        <v>16</v>
      </c>
      <c r="F2051" s="12">
        <v>8</v>
      </c>
      <c r="G2051" s="12">
        <v>21</v>
      </c>
      <c r="H2051" s="12">
        <v>21</v>
      </c>
      <c r="I2051" s="12">
        <v>36</v>
      </c>
    </row>
    <row r="2052" spans="1:9" x14ac:dyDescent="0.25">
      <c r="A2052" s="119" t="s">
        <v>3758</v>
      </c>
      <c r="B2052" s="128"/>
      <c r="C2052" s="10"/>
      <c r="D2052" s="129" t="s">
        <v>3759</v>
      </c>
      <c r="E2052" s="12">
        <v>24</v>
      </c>
      <c r="F2052" s="12">
        <v>6</v>
      </c>
      <c r="G2052" s="12">
        <v>35</v>
      </c>
      <c r="H2052" s="12">
        <v>49</v>
      </c>
      <c r="I2052" s="12">
        <v>47</v>
      </c>
    </row>
    <row r="2053" spans="1:9" x14ac:dyDescent="0.25">
      <c r="A2053" s="119" t="s">
        <v>3760</v>
      </c>
      <c r="B2053" s="128"/>
      <c r="C2053" s="10"/>
      <c r="D2053" s="129" t="s">
        <v>1720</v>
      </c>
      <c r="E2053" s="12">
        <v>0</v>
      </c>
      <c r="F2053" s="12">
        <v>0</v>
      </c>
      <c r="G2053" s="12">
        <v>0</v>
      </c>
      <c r="H2053" s="12">
        <v>0</v>
      </c>
      <c r="I2053" s="12">
        <v>0</v>
      </c>
    </row>
    <row r="2054" spans="1:9" x14ac:dyDescent="0.25">
      <c r="A2054" s="119" t="s">
        <v>3761</v>
      </c>
      <c r="B2054" s="128"/>
      <c r="C2054" s="10"/>
      <c r="D2054" s="129" t="s">
        <v>3762</v>
      </c>
      <c r="E2054" s="12">
        <v>476</v>
      </c>
      <c r="F2054" s="12">
        <v>350</v>
      </c>
      <c r="G2054" s="12">
        <v>406</v>
      </c>
      <c r="H2054" s="12">
        <v>464</v>
      </c>
      <c r="I2054" s="12">
        <v>508</v>
      </c>
    </row>
    <row r="2055" spans="1:9" x14ac:dyDescent="0.25">
      <c r="A2055" s="119" t="s">
        <v>3763</v>
      </c>
      <c r="B2055" s="128"/>
      <c r="C2055" s="10"/>
      <c r="D2055" s="129" t="s">
        <v>3764</v>
      </c>
      <c r="E2055" s="12">
        <v>20</v>
      </c>
      <c r="F2055" s="12">
        <v>1</v>
      </c>
      <c r="G2055" s="12">
        <v>85</v>
      </c>
      <c r="H2055" s="12">
        <v>37</v>
      </c>
      <c r="I2055" s="12">
        <v>38</v>
      </c>
    </row>
    <row r="2056" spans="1:9" x14ac:dyDescent="0.25">
      <c r="A2056" s="119" t="s">
        <v>3765</v>
      </c>
      <c r="B2056" s="128"/>
      <c r="C2056" s="10"/>
      <c r="D2056" s="129" t="s">
        <v>3766</v>
      </c>
      <c r="E2056" s="12">
        <v>1242</v>
      </c>
      <c r="F2056" s="12">
        <v>723</v>
      </c>
      <c r="G2056" s="12">
        <v>1235</v>
      </c>
      <c r="H2056" s="12">
        <v>1103</v>
      </c>
      <c r="I2056" s="12">
        <v>1221</v>
      </c>
    </row>
    <row r="2057" spans="1:9" x14ac:dyDescent="0.25">
      <c r="A2057" s="119" t="s">
        <v>3767</v>
      </c>
      <c r="B2057" s="128"/>
      <c r="C2057" s="10"/>
      <c r="D2057" s="129" t="s">
        <v>3768</v>
      </c>
      <c r="E2057" s="12">
        <v>0</v>
      </c>
      <c r="F2057" s="12">
        <v>0</v>
      </c>
      <c r="G2057" s="12">
        <v>59</v>
      </c>
      <c r="H2057" s="12">
        <v>131</v>
      </c>
      <c r="I2057" s="12">
        <v>115</v>
      </c>
    </row>
    <row r="2058" spans="1:9" x14ac:dyDescent="0.25">
      <c r="A2058" s="118" t="s">
        <v>3769</v>
      </c>
      <c r="B2058" s="125"/>
      <c r="C2058" s="8" t="s">
        <v>3770</v>
      </c>
      <c r="D2058" s="126"/>
      <c r="E2058" s="9">
        <v>0</v>
      </c>
      <c r="F2058" s="9">
        <v>3</v>
      </c>
      <c r="G2058" s="9">
        <v>11</v>
      </c>
      <c r="H2058" s="9">
        <f>SUM(H2059:H2064)</f>
        <v>21</v>
      </c>
      <c r="I2058" s="9">
        <f>SUM(I2059:I2064)</f>
        <v>11</v>
      </c>
    </row>
    <row r="2059" spans="1:9" x14ac:dyDescent="0.25">
      <c r="A2059" s="119" t="s">
        <v>3771</v>
      </c>
      <c r="B2059" s="128"/>
      <c r="C2059" s="10"/>
      <c r="D2059" s="129" t="s">
        <v>3770</v>
      </c>
      <c r="E2059" s="12">
        <v>0</v>
      </c>
      <c r="F2059" s="12">
        <v>3</v>
      </c>
      <c r="G2059" s="12">
        <v>11</v>
      </c>
      <c r="H2059" s="12">
        <v>21</v>
      </c>
      <c r="I2059" s="12">
        <v>11</v>
      </c>
    </row>
    <row r="2060" spans="1:9" x14ac:dyDescent="0.25">
      <c r="A2060" s="119" t="s">
        <v>3772</v>
      </c>
      <c r="B2060" s="128"/>
      <c r="C2060" s="10"/>
      <c r="D2060" s="129" t="s">
        <v>3773</v>
      </c>
      <c r="E2060" s="12">
        <v>0</v>
      </c>
      <c r="F2060" s="12">
        <v>0</v>
      </c>
      <c r="G2060" s="12">
        <v>0</v>
      </c>
      <c r="H2060" s="12">
        <v>0</v>
      </c>
      <c r="I2060" s="12">
        <v>0</v>
      </c>
    </row>
    <row r="2061" spans="1:9" x14ac:dyDescent="0.25">
      <c r="A2061" s="119" t="s">
        <v>3774</v>
      </c>
      <c r="B2061" s="128"/>
      <c r="C2061" s="10"/>
      <c r="D2061" s="129" t="s">
        <v>3775</v>
      </c>
      <c r="E2061" s="12">
        <v>0</v>
      </c>
      <c r="F2061" s="12">
        <v>0</v>
      </c>
      <c r="G2061" s="12">
        <v>0</v>
      </c>
      <c r="H2061" s="12">
        <v>0</v>
      </c>
      <c r="I2061" s="12">
        <v>0</v>
      </c>
    </row>
    <row r="2062" spans="1:9" x14ac:dyDescent="0.25">
      <c r="A2062" s="119" t="s">
        <v>3776</v>
      </c>
      <c r="B2062" s="128"/>
      <c r="C2062" s="10"/>
      <c r="D2062" s="129" t="s">
        <v>3777</v>
      </c>
      <c r="E2062" s="12">
        <v>0</v>
      </c>
      <c r="F2062" s="12">
        <v>0</v>
      </c>
      <c r="G2062" s="12">
        <v>0</v>
      </c>
      <c r="H2062" s="12">
        <v>0</v>
      </c>
      <c r="I2062" s="12">
        <v>0</v>
      </c>
    </row>
    <row r="2063" spans="1:9" x14ac:dyDescent="0.25">
      <c r="A2063" s="119" t="s">
        <v>3778</v>
      </c>
      <c r="B2063" s="128"/>
      <c r="C2063" s="10"/>
      <c r="D2063" s="129" t="s">
        <v>3779</v>
      </c>
      <c r="E2063" s="12">
        <v>0</v>
      </c>
      <c r="F2063" s="12">
        <v>0</v>
      </c>
      <c r="G2063" s="12">
        <v>0</v>
      </c>
      <c r="H2063" s="12">
        <v>0</v>
      </c>
      <c r="I2063" s="12">
        <v>0</v>
      </c>
    </row>
    <row r="2064" spans="1:9" x14ac:dyDescent="0.25">
      <c r="A2064" s="119" t="s">
        <v>3780</v>
      </c>
      <c r="B2064" s="128"/>
      <c r="C2064" s="10"/>
      <c r="D2064" s="129" t="s">
        <v>3781</v>
      </c>
      <c r="E2064" s="12">
        <v>0</v>
      </c>
      <c r="F2064" s="12">
        <v>0</v>
      </c>
      <c r="G2064" s="12">
        <v>0</v>
      </c>
      <c r="H2064" s="12">
        <v>0</v>
      </c>
      <c r="I2064" s="12">
        <v>0</v>
      </c>
    </row>
    <row r="2065" spans="1:9" x14ac:dyDescent="0.25">
      <c r="A2065" s="118" t="s">
        <v>3782</v>
      </c>
      <c r="B2065" s="125"/>
      <c r="C2065" s="8" t="s">
        <v>3783</v>
      </c>
      <c r="D2065" s="126"/>
      <c r="E2065" s="9">
        <v>37</v>
      </c>
      <c r="F2065" s="9">
        <v>16</v>
      </c>
      <c r="G2065" s="9">
        <v>61</v>
      </c>
      <c r="H2065" s="9">
        <f>SUM(H2066:H2068)</f>
        <v>200</v>
      </c>
      <c r="I2065" s="9">
        <f>SUM(I2066:I2068)</f>
        <v>210</v>
      </c>
    </row>
    <row r="2066" spans="1:9" x14ac:dyDescent="0.25">
      <c r="A2066" s="119" t="s">
        <v>3784</v>
      </c>
      <c r="B2066" s="128"/>
      <c r="C2066" s="10"/>
      <c r="D2066" s="129" t="s">
        <v>3785</v>
      </c>
      <c r="E2066" s="12">
        <v>17</v>
      </c>
      <c r="F2066" s="12">
        <v>4</v>
      </c>
      <c r="G2066" s="12">
        <v>20</v>
      </c>
      <c r="H2066" s="12">
        <v>27</v>
      </c>
      <c r="I2066" s="12">
        <v>40</v>
      </c>
    </row>
    <row r="2067" spans="1:9" x14ac:dyDescent="0.25">
      <c r="A2067" s="119" t="s">
        <v>3786</v>
      </c>
      <c r="B2067" s="128"/>
      <c r="C2067" s="10"/>
      <c r="D2067" s="129" t="s">
        <v>3787</v>
      </c>
      <c r="E2067" s="12">
        <v>20</v>
      </c>
      <c r="F2067" s="12">
        <v>12</v>
      </c>
      <c r="G2067" s="12">
        <v>21</v>
      </c>
      <c r="H2067" s="12">
        <v>33</v>
      </c>
      <c r="I2067" s="12">
        <v>35</v>
      </c>
    </row>
    <row r="2068" spans="1:9" x14ac:dyDescent="0.25">
      <c r="A2068" s="119" t="s">
        <v>3788</v>
      </c>
      <c r="B2068" s="128"/>
      <c r="C2068" s="10"/>
      <c r="D2068" s="129" t="s">
        <v>3789</v>
      </c>
      <c r="E2068" s="12">
        <v>0</v>
      </c>
      <c r="F2068" s="12">
        <v>0</v>
      </c>
      <c r="G2068" s="12">
        <v>20</v>
      </c>
      <c r="H2068" s="12">
        <v>140</v>
      </c>
      <c r="I2068" s="12">
        <v>135</v>
      </c>
    </row>
    <row r="2069" spans="1:9" x14ac:dyDescent="0.25">
      <c r="A2069" s="118" t="s">
        <v>3790</v>
      </c>
      <c r="B2069" s="125"/>
      <c r="C2069" s="8" t="s">
        <v>3791</v>
      </c>
      <c r="D2069" s="126"/>
      <c r="E2069" s="9">
        <v>66</v>
      </c>
      <c r="F2069" s="9">
        <v>45</v>
      </c>
      <c r="G2069" s="9">
        <v>49</v>
      </c>
      <c r="H2069" s="9">
        <f>SUM(H2070:H2077)</f>
        <v>56</v>
      </c>
      <c r="I2069" s="9">
        <f>SUM(I2070:I2077)</f>
        <v>63</v>
      </c>
    </row>
    <row r="2070" spans="1:9" x14ac:dyDescent="0.25">
      <c r="A2070" s="119" t="s">
        <v>3792</v>
      </c>
      <c r="B2070" s="128"/>
      <c r="C2070" s="10"/>
      <c r="D2070" s="129" t="s">
        <v>3791</v>
      </c>
      <c r="E2070" s="12">
        <v>56</v>
      </c>
      <c r="F2070" s="12">
        <v>39</v>
      </c>
      <c r="G2070" s="12">
        <v>44</v>
      </c>
      <c r="H2070" s="12">
        <v>24</v>
      </c>
      <c r="I2070" s="12">
        <v>30</v>
      </c>
    </row>
    <row r="2071" spans="1:9" x14ac:dyDescent="0.25">
      <c r="A2071" s="119" t="s">
        <v>3793</v>
      </c>
      <c r="B2071" s="128"/>
      <c r="C2071" s="10"/>
      <c r="D2071" s="129" t="s">
        <v>3794</v>
      </c>
      <c r="E2071" s="12">
        <v>0</v>
      </c>
      <c r="F2071" s="12">
        <v>0</v>
      </c>
      <c r="G2071" s="12">
        <v>0</v>
      </c>
      <c r="H2071" s="12">
        <v>0</v>
      </c>
      <c r="I2071" s="12">
        <v>0</v>
      </c>
    </row>
    <row r="2072" spans="1:9" x14ac:dyDescent="0.25">
      <c r="A2072" s="119" t="s">
        <v>3795</v>
      </c>
      <c r="B2072" s="128"/>
      <c r="C2072" s="10"/>
      <c r="D2072" s="129" t="s">
        <v>3796</v>
      </c>
      <c r="E2072" s="12">
        <v>0</v>
      </c>
      <c r="F2072" s="12">
        <v>0</v>
      </c>
      <c r="G2072" s="12">
        <v>0</v>
      </c>
      <c r="H2072" s="12">
        <v>0</v>
      </c>
      <c r="I2072" s="12">
        <v>0</v>
      </c>
    </row>
    <row r="2073" spans="1:9" x14ac:dyDescent="0.25">
      <c r="A2073" s="119" t="s">
        <v>3797</v>
      </c>
      <c r="B2073" s="128"/>
      <c r="C2073" s="10"/>
      <c r="D2073" s="129" t="s">
        <v>3798</v>
      </c>
      <c r="E2073" s="12">
        <v>10</v>
      </c>
      <c r="F2073" s="12">
        <v>6</v>
      </c>
      <c r="G2073" s="12">
        <v>5</v>
      </c>
      <c r="H2073" s="12">
        <v>23</v>
      </c>
      <c r="I2073" s="12">
        <v>9</v>
      </c>
    </row>
    <row r="2074" spans="1:9" x14ac:dyDescent="0.25">
      <c r="A2074" s="119" t="s">
        <v>3799</v>
      </c>
      <c r="B2074" s="128"/>
      <c r="C2074" s="10"/>
      <c r="D2074" s="129" t="s">
        <v>3800</v>
      </c>
      <c r="E2074" s="12">
        <v>0</v>
      </c>
      <c r="F2074" s="12">
        <v>0</v>
      </c>
      <c r="G2074" s="12">
        <v>0</v>
      </c>
      <c r="H2074" s="12">
        <v>2</v>
      </c>
      <c r="I2074" s="12">
        <v>0</v>
      </c>
    </row>
    <row r="2075" spans="1:9" x14ac:dyDescent="0.25">
      <c r="A2075" s="119" t="s">
        <v>3801</v>
      </c>
      <c r="B2075" s="128"/>
      <c r="C2075" s="10"/>
      <c r="D2075" s="129" t="s">
        <v>3802</v>
      </c>
      <c r="E2075" s="12">
        <v>0</v>
      </c>
      <c r="F2075" s="12">
        <v>0</v>
      </c>
      <c r="G2075" s="12">
        <v>0</v>
      </c>
      <c r="H2075" s="12">
        <v>3</v>
      </c>
      <c r="I2075" s="12">
        <v>0</v>
      </c>
    </row>
    <row r="2076" spans="1:9" x14ac:dyDescent="0.25">
      <c r="A2076" s="119" t="s">
        <v>3803</v>
      </c>
      <c r="B2076" s="128"/>
      <c r="C2076" s="10"/>
      <c r="D2076" s="129" t="s">
        <v>3804</v>
      </c>
      <c r="E2076" s="12">
        <v>0</v>
      </c>
      <c r="F2076" s="12">
        <v>0</v>
      </c>
      <c r="G2076" s="12">
        <v>0</v>
      </c>
      <c r="H2076" s="12">
        <v>0</v>
      </c>
      <c r="I2076" s="12">
        <v>0</v>
      </c>
    </row>
    <row r="2077" spans="1:9" x14ac:dyDescent="0.25">
      <c r="A2077" s="119" t="s">
        <v>3805</v>
      </c>
      <c r="B2077" s="128"/>
      <c r="C2077" s="10"/>
      <c r="D2077" s="129" t="s">
        <v>3806</v>
      </c>
      <c r="E2077" s="12">
        <v>0</v>
      </c>
      <c r="F2077" s="12">
        <v>0</v>
      </c>
      <c r="G2077" s="12">
        <v>0</v>
      </c>
      <c r="H2077" s="12">
        <v>4</v>
      </c>
      <c r="I2077" s="12">
        <v>24</v>
      </c>
    </row>
    <row r="2078" spans="1:9" x14ac:dyDescent="0.25">
      <c r="A2078" s="118" t="s">
        <v>3807</v>
      </c>
      <c r="B2078" s="132" t="s">
        <v>3808</v>
      </c>
      <c r="C2078" s="7"/>
      <c r="D2078" s="126"/>
      <c r="E2078" s="9">
        <v>5240</v>
      </c>
      <c r="F2078" s="9">
        <v>4080</v>
      </c>
      <c r="G2078" s="9">
        <v>4956</v>
      </c>
      <c r="H2078" s="9">
        <f>H2079+H2086+H2090</f>
        <v>5337</v>
      </c>
      <c r="I2078" s="5">
        <f>I2079+I2086+I2090</f>
        <v>5400</v>
      </c>
    </row>
    <row r="2079" spans="1:9" x14ac:dyDescent="0.25">
      <c r="A2079" s="118" t="s">
        <v>3809</v>
      </c>
      <c r="B2079" s="125"/>
      <c r="C2079" s="8" t="s">
        <v>3808</v>
      </c>
      <c r="D2079" s="126"/>
      <c r="E2079" s="9">
        <v>3831</v>
      </c>
      <c r="F2079" s="9">
        <v>3498</v>
      </c>
      <c r="G2079" s="9">
        <v>3815</v>
      </c>
      <c r="H2079" s="9">
        <f>SUM(H2080:H2085)</f>
        <v>4040</v>
      </c>
      <c r="I2079" s="9">
        <f>SUM(I2080:I2085)</f>
        <v>3568</v>
      </c>
    </row>
    <row r="2080" spans="1:9" x14ac:dyDescent="0.25">
      <c r="A2080" s="119" t="s">
        <v>3810</v>
      </c>
      <c r="B2080" s="128"/>
      <c r="C2080" s="10"/>
      <c r="D2080" s="129" t="s">
        <v>3808</v>
      </c>
      <c r="E2080" s="12">
        <v>3336</v>
      </c>
      <c r="F2080" s="12">
        <v>3418</v>
      </c>
      <c r="G2080" s="12">
        <v>3115</v>
      </c>
      <c r="H2080" s="12">
        <v>3334</v>
      </c>
      <c r="I2080" s="12">
        <v>3027</v>
      </c>
    </row>
    <row r="2081" spans="1:9" x14ac:dyDescent="0.25">
      <c r="A2081" s="119" t="s">
        <v>3811</v>
      </c>
      <c r="B2081" s="128"/>
      <c r="C2081" s="10"/>
      <c r="D2081" s="129" t="s">
        <v>3812</v>
      </c>
      <c r="E2081" s="12">
        <v>236</v>
      </c>
      <c r="F2081" s="12">
        <v>23</v>
      </c>
      <c r="G2081" s="12">
        <v>409</v>
      </c>
      <c r="H2081" s="12">
        <v>393</v>
      </c>
      <c r="I2081" s="12">
        <v>309</v>
      </c>
    </row>
    <row r="2082" spans="1:9" x14ac:dyDescent="0.25">
      <c r="A2082" s="119" t="s">
        <v>3813</v>
      </c>
      <c r="B2082" s="128"/>
      <c r="C2082" s="10"/>
      <c r="D2082" s="129" t="s">
        <v>3814</v>
      </c>
      <c r="E2082" s="12">
        <v>93</v>
      </c>
      <c r="F2082" s="12">
        <v>25</v>
      </c>
      <c r="G2082" s="12">
        <v>87</v>
      </c>
      <c r="H2082" s="12">
        <v>82</v>
      </c>
      <c r="I2082" s="12">
        <v>71</v>
      </c>
    </row>
    <row r="2083" spans="1:9" x14ac:dyDescent="0.25">
      <c r="A2083" s="119" t="s">
        <v>3815</v>
      </c>
      <c r="B2083" s="128"/>
      <c r="C2083" s="10"/>
      <c r="D2083" s="129" t="s">
        <v>3816</v>
      </c>
      <c r="E2083" s="12">
        <v>57</v>
      </c>
      <c r="F2083" s="12">
        <v>0</v>
      </c>
      <c r="G2083" s="12">
        <v>65</v>
      </c>
      <c r="H2083" s="12">
        <v>97</v>
      </c>
      <c r="I2083" s="12">
        <v>78</v>
      </c>
    </row>
    <row r="2084" spans="1:9" x14ac:dyDescent="0.25">
      <c r="A2084" s="119" t="s">
        <v>3817</v>
      </c>
      <c r="B2084" s="128"/>
      <c r="C2084" s="10"/>
      <c r="D2084" s="129" t="s">
        <v>3818</v>
      </c>
      <c r="E2084" s="12">
        <v>56</v>
      </c>
      <c r="F2084" s="12">
        <v>32</v>
      </c>
      <c r="G2084" s="12">
        <v>88</v>
      </c>
      <c r="H2084" s="12">
        <v>74</v>
      </c>
      <c r="I2084" s="12">
        <v>47</v>
      </c>
    </row>
    <row r="2085" spans="1:9" x14ac:dyDescent="0.25">
      <c r="A2085" s="119" t="s">
        <v>3819</v>
      </c>
      <c r="B2085" s="128"/>
      <c r="C2085" s="10"/>
      <c r="D2085" s="129" t="s">
        <v>3820</v>
      </c>
      <c r="E2085" s="12">
        <v>53</v>
      </c>
      <c r="F2085" s="12">
        <v>0</v>
      </c>
      <c r="G2085" s="12">
        <v>51</v>
      </c>
      <c r="H2085" s="12">
        <v>60</v>
      </c>
      <c r="I2085" s="12">
        <v>36</v>
      </c>
    </row>
    <row r="2086" spans="1:9" x14ac:dyDescent="0.25">
      <c r="A2086" s="118" t="s">
        <v>3821</v>
      </c>
      <c r="B2086" s="125"/>
      <c r="C2086" s="8" t="s">
        <v>3822</v>
      </c>
      <c r="D2086" s="126"/>
      <c r="E2086" s="9">
        <v>286</v>
      </c>
      <c r="F2086" s="9">
        <v>152</v>
      </c>
      <c r="G2086" s="9">
        <v>231</v>
      </c>
      <c r="H2086" s="9">
        <f>SUM(H2087:H2089)</f>
        <v>387</v>
      </c>
      <c r="I2086" s="9">
        <f>SUM(I2087:I2089)</f>
        <v>409</v>
      </c>
    </row>
    <row r="2087" spans="1:9" x14ac:dyDescent="0.25">
      <c r="A2087" s="119" t="s">
        <v>3823</v>
      </c>
      <c r="B2087" s="128"/>
      <c r="C2087" s="10"/>
      <c r="D2087" s="129" t="s">
        <v>3824</v>
      </c>
      <c r="E2087" s="12">
        <v>187</v>
      </c>
      <c r="F2087" s="12">
        <v>97</v>
      </c>
      <c r="G2087" s="12">
        <v>137</v>
      </c>
      <c r="H2087" s="12">
        <v>246</v>
      </c>
      <c r="I2087" s="12">
        <v>290</v>
      </c>
    </row>
    <row r="2088" spans="1:9" x14ac:dyDescent="0.25">
      <c r="A2088" s="119" t="s">
        <v>3825</v>
      </c>
      <c r="B2088" s="128"/>
      <c r="C2088" s="10"/>
      <c r="D2088" s="129" t="s">
        <v>3826</v>
      </c>
      <c r="E2088" s="12">
        <v>13</v>
      </c>
      <c r="F2088" s="12">
        <v>7</v>
      </c>
      <c r="G2088" s="12">
        <v>16</v>
      </c>
      <c r="H2088" s="12">
        <v>33</v>
      </c>
      <c r="I2088" s="12">
        <v>13</v>
      </c>
    </row>
    <row r="2089" spans="1:9" x14ac:dyDescent="0.25">
      <c r="A2089" s="119" t="s">
        <v>3827</v>
      </c>
      <c r="B2089" s="128"/>
      <c r="C2089" s="10"/>
      <c r="D2089" s="129" t="s">
        <v>3828</v>
      </c>
      <c r="E2089" s="12">
        <v>86</v>
      </c>
      <c r="F2089" s="12">
        <v>48</v>
      </c>
      <c r="G2089" s="12">
        <v>78</v>
      </c>
      <c r="H2089" s="12">
        <v>108</v>
      </c>
      <c r="I2089" s="12">
        <v>106</v>
      </c>
    </row>
    <row r="2090" spans="1:9" x14ac:dyDescent="0.25">
      <c r="A2090" s="118" t="s">
        <v>3829</v>
      </c>
      <c r="B2090" s="125"/>
      <c r="C2090" s="8" t="s">
        <v>3830</v>
      </c>
      <c r="D2090" s="126"/>
      <c r="E2090" s="9">
        <v>1123</v>
      </c>
      <c r="F2090" s="9">
        <v>430</v>
      </c>
      <c r="G2090" s="9">
        <v>910</v>
      </c>
      <c r="H2090" s="9">
        <f>SUM(H2091:H2094)</f>
        <v>910</v>
      </c>
      <c r="I2090" s="9">
        <f>SUM(I2091:I2094)</f>
        <v>1423</v>
      </c>
    </row>
    <row r="2091" spans="1:9" x14ac:dyDescent="0.25">
      <c r="A2091" s="119" t="s">
        <v>3831</v>
      </c>
      <c r="B2091" s="128"/>
      <c r="C2091" s="10"/>
      <c r="D2091" s="129" t="s">
        <v>3830</v>
      </c>
      <c r="E2091" s="12">
        <v>754</v>
      </c>
      <c r="F2091" s="12">
        <v>241</v>
      </c>
      <c r="G2091" s="12">
        <v>330</v>
      </c>
      <c r="H2091" s="12">
        <v>506</v>
      </c>
      <c r="I2091" s="12">
        <v>734</v>
      </c>
    </row>
    <row r="2092" spans="1:9" x14ac:dyDescent="0.25">
      <c r="A2092" s="119" t="s">
        <v>3832</v>
      </c>
      <c r="B2092" s="128"/>
      <c r="C2092" s="10"/>
      <c r="D2092" s="129" t="s">
        <v>3833</v>
      </c>
      <c r="E2092" s="12">
        <v>296</v>
      </c>
      <c r="F2092" s="12">
        <v>164</v>
      </c>
      <c r="G2092" s="12">
        <v>483</v>
      </c>
      <c r="H2092" s="12">
        <v>307</v>
      </c>
      <c r="I2092" s="12">
        <v>606</v>
      </c>
    </row>
    <row r="2093" spans="1:9" x14ac:dyDescent="0.25">
      <c r="A2093" s="119" t="s">
        <v>3834</v>
      </c>
      <c r="B2093" s="128"/>
      <c r="C2093" s="10"/>
      <c r="D2093" s="129" t="s">
        <v>3835</v>
      </c>
      <c r="E2093" s="12">
        <v>0</v>
      </c>
      <c r="F2093" s="12">
        <v>0</v>
      </c>
      <c r="G2093" s="12">
        <v>0</v>
      </c>
      <c r="H2093" s="12">
        <v>0</v>
      </c>
      <c r="I2093" s="12">
        <v>0</v>
      </c>
    </row>
    <row r="2094" spans="1:9" x14ac:dyDescent="0.25">
      <c r="A2094" s="119" t="s">
        <v>3836</v>
      </c>
      <c r="B2094" s="128"/>
      <c r="C2094" s="10"/>
      <c r="D2094" s="129" t="s">
        <v>3837</v>
      </c>
      <c r="E2094" s="12">
        <v>73</v>
      </c>
      <c r="F2094" s="12">
        <v>25</v>
      </c>
      <c r="G2094" s="12">
        <v>97</v>
      </c>
      <c r="H2094" s="12">
        <v>97</v>
      </c>
      <c r="I2094" s="12">
        <v>83</v>
      </c>
    </row>
    <row r="2095" spans="1:9" x14ac:dyDescent="0.25">
      <c r="A2095" s="118" t="s">
        <v>3838</v>
      </c>
      <c r="B2095" s="132" t="s">
        <v>3061</v>
      </c>
      <c r="C2095" s="7"/>
      <c r="D2095" s="126"/>
      <c r="E2095" s="5">
        <v>10359</v>
      </c>
      <c r="F2095" s="5">
        <v>6833</v>
      </c>
      <c r="G2095" s="5">
        <v>7982</v>
      </c>
      <c r="H2095" s="5">
        <f>H2096+H2104+H2109+H2117</f>
        <v>7497</v>
      </c>
      <c r="I2095" s="5">
        <f>I2096+I2104+I2109+I2117</f>
        <v>8174</v>
      </c>
    </row>
    <row r="2096" spans="1:9" x14ac:dyDescent="0.25">
      <c r="A2096" s="118" t="s">
        <v>3839</v>
      </c>
      <c r="B2096" s="146"/>
      <c r="C2096" s="8" t="s">
        <v>3840</v>
      </c>
      <c r="D2096" s="126"/>
      <c r="E2096" s="9">
        <v>9241</v>
      </c>
      <c r="F2096" s="9">
        <v>6112</v>
      </c>
      <c r="G2096" s="9">
        <v>6942</v>
      </c>
      <c r="H2096" s="9">
        <f>SUM(H2097:H2103)</f>
        <v>6366</v>
      </c>
      <c r="I2096" s="9">
        <f>SUM(I2097:I2103)</f>
        <v>7127</v>
      </c>
    </row>
    <row r="2097" spans="1:9" x14ac:dyDescent="0.25">
      <c r="A2097" s="119" t="s">
        <v>3841</v>
      </c>
      <c r="B2097" s="147"/>
      <c r="C2097" s="10"/>
      <c r="D2097" s="129" t="s">
        <v>3842</v>
      </c>
      <c r="E2097" s="12">
        <v>7182</v>
      </c>
      <c r="F2097" s="12">
        <v>2521</v>
      </c>
      <c r="G2097" s="12">
        <v>3870</v>
      </c>
      <c r="H2097" s="12">
        <v>4059</v>
      </c>
      <c r="I2097" s="12">
        <v>4911</v>
      </c>
    </row>
    <row r="2098" spans="1:9" x14ac:dyDescent="0.25">
      <c r="A2098" s="119" t="s">
        <v>3843</v>
      </c>
      <c r="B2098" s="147"/>
      <c r="C2098" s="10"/>
      <c r="D2098" s="129" t="s">
        <v>3844</v>
      </c>
      <c r="E2098" s="12">
        <v>357</v>
      </c>
      <c r="F2098" s="12">
        <v>205</v>
      </c>
      <c r="G2098" s="12">
        <v>513</v>
      </c>
      <c r="H2098" s="12">
        <v>432</v>
      </c>
      <c r="I2098" s="12">
        <v>369</v>
      </c>
    </row>
    <row r="2099" spans="1:9" x14ac:dyDescent="0.25">
      <c r="A2099" s="119" t="s">
        <v>3845</v>
      </c>
      <c r="B2099" s="147"/>
      <c r="C2099" s="10"/>
      <c r="D2099" s="129" t="s">
        <v>3846</v>
      </c>
      <c r="E2099" s="12">
        <v>0</v>
      </c>
      <c r="F2099" s="12">
        <v>0</v>
      </c>
      <c r="G2099" s="12">
        <v>0</v>
      </c>
      <c r="H2099" s="12">
        <v>0</v>
      </c>
      <c r="I2099" s="12">
        <v>0</v>
      </c>
    </row>
    <row r="2100" spans="1:9" x14ac:dyDescent="0.25">
      <c r="A2100" s="119" t="s">
        <v>3847</v>
      </c>
      <c r="B2100" s="147"/>
      <c r="C2100" s="10"/>
      <c r="D2100" s="129" t="s">
        <v>3848</v>
      </c>
      <c r="E2100" s="12">
        <v>0</v>
      </c>
      <c r="F2100" s="12">
        <v>0</v>
      </c>
      <c r="G2100" s="12">
        <v>19</v>
      </c>
      <c r="H2100" s="12">
        <v>19</v>
      </c>
      <c r="I2100" s="12">
        <v>18</v>
      </c>
    </row>
    <row r="2101" spans="1:9" x14ac:dyDescent="0.25">
      <c r="A2101" s="119" t="s">
        <v>3849</v>
      </c>
      <c r="B2101" s="147"/>
      <c r="C2101" s="10"/>
      <c r="D2101" s="129" t="s">
        <v>3850</v>
      </c>
      <c r="E2101" s="12">
        <v>622</v>
      </c>
      <c r="F2101" s="12">
        <v>581</v>
      </c>
      <c r="G2101" s="12">
        <v>1307</v>
      </c>
      <c r="H2101" s="12">
        <v>956</v>
      </c>
      <c r="I2101" s="12">
        <v>1025</v>
      </c>
    </row>
    <row r="2102" spans="1:9" x14ac:dyDescent="0.25">
      <c r="A2102" s="119" t="s">
        <v>3851</v>
      </c>
      <c r="B2102" s="147"/>
      <c r="C2102" s="10"/>
      <c r="D2102" s="129" t="s">
        <v>3852</v>
      </c>
      <c r="E2102" s="12">
        <v>0</v>
      </c>
      <c r="F2102" s="12">
        <v>0</v>
      </c>
      <c r="G2102" s="12">
        <v>3</v>
      </c>
      <c r="H2102" s="12">
        <v>28</v>
      </c>
      <c r="I2102" s="12">
        <v>53</v>
      </c>
    </row>
    <row r="2103" spans="1:9" x14ac:dyDescent="0.25">
      <c r="A2103" s="119" t="s">
        <v>3853</v>
      </c>
      <c r="B2103" s="147"/>
      <c r="C2103" s="10"/>
      <c r="D2103" s="129" t="s">
        <v>3854</v>
      </c>
      <c r="E2103" s="12">
        <v>1080</v>
      </c>
      <c r="F2103" s="12">
        <v>2805</v>
      </c>
      <c r="G2103" s="12">
        <v>1230</v>
      </c>
      <c r="H2103" s="12">
        <v>872</v>
      </c>
      <c r="I2103" s="12">
        <v>751</v>
      </c>
    </row>
    <row r="2104" spans="1:9" x14ac:dyDescent="0.25">
      <c r="A2104" s="118" t="s">
        <v>3855</v>
      </c>
      <c r="B2104" s="146"/>
      <c r="C2104" s="8" t="s">
        <v>3856</v>
      </c>
      <c r="D2104" s="126"/>
      <c r="E2104" s="9">
        <v>271</v>
      </c>
      <c r="F2104" s="9">
        <v>233</v>
      </c>
      <c r="G2104" s="9">
        <v>419</v>
      </c>
      <c r="H2104" s="9">
        <f>SUM(H2105:H2108)</f>
        <v>446</v>
      </c>
      <c r="I2104" s="9">
        <f>SUM(I2105:I2108)</f>
        <v>397</v>
      </c>
    </row>
    <row r="2105" spans="1:9" x14ac:dyDescent="0.25">
      <c r="A2105" s="119" t="s">
        <v>3857</v>
      </c>
      <c r="B2105" s="147"/>
      <c r="C2105" s="10"/>
      <c r="D2105" s="129" t="s">
        <v>3858</v>
      </c>
      <c r="E2105" s="12">
        <v>271</v>
      </c>
      <c r="F2105" s="12">
        <v>217</v>
      </c>
      <c r="G2105" s="12">
        <v>355</v>
      </c>
      <c r="H2105" s="12">
        <v>363</v>
      </c>
      <c r="I2105" s="12">
        <v>357</v>
      </c>
    </row>
    <row r="2106" spans="1:9" x14ac:dyDescent="0.25">
      <c r="A2106" s="119" t="s">
        <v>3859</v>
      </c>
      <c r="B2106" s="147"/>
      <c r="C2106" s="10"/>
      <c r="D2106" s="129" t="s">
        <v>3860</v>
      </c>
      <c r="E2106" s="12">
        <v>0</v>
      </c>
      <c r="F2106" s="12">
        <v>13</v>
      </c>
      <c r="G2106" s="12">
        <v>33</v>
      </c>
      <c r="H2106" s="12">
        <v>43</v>
      </c>
      <c r="I2106" s="12">
        <v>26</v>
      </c>
    </row>
    <row r="2107" spans="1:9" x14ac:dyDescent="0.25">
      <c r="A2107" s="119" t="s">
        <v>3861</v>
      </c>
      <c r="B2107" s="147"/>
      <c r="C2107" s="10"/>
      <c r="D2107" s="129" t="s">
        <v>3862</v>
      </c>
      <c r="E2107" s="12">
        <v>0</v>
      </c>
      <c r="F2107" s="12">
        <v>3</v>
      </c>
      <c r="G2107" s="12">
        <v>31</v>
      </c>
      <c r="H2107" s="12">
        <v>40</v>
      </c>
      <c r="I2107" s="12">
        <v>14</v>
      </c>
    </row>
    <row r="2108" spans="1:9" x14ac:dyDescent="0.25">
      <c r="A2108" s="119" t="s">
        <v>3863</v>
      </c>
      <c r="B2108" s="147"/>
      <c r="C2108" s="10"/>
      <c r="D2108" s="129" t="s">
        <v>3864</v>
      </c>
      <c r="E2108" s="12">
        <v>0</v>
      </c>
      <c r="F2108" s="12">
        <v>0</v>
      </c>
      <c r="G2108" s="12">
        <v>0</v>
      </c>
      <c r="H2108" s="12">
        <v>0</v>
      </c>
      <c r="I2108" s="12">
        <v>0</v>
      </c>
    </row>
    <row r="2109" spans="1:9" x14ac:dyDescent="0.25">
      <c r="A2109" s="118" t="s">
        <v>3865</v>
      </c>
      <c r="B2109" s="146"/>
      <c r="C2109" s="8" t="s">
        <v>3866</v>
      </c>
      <c r="D2109" s="126"/>
      <c r="E2109" s="9">
        <v>847</v>
      </c>
      <c r="F2109" s="9">
        <v>488</v>
      </c>
      <c r="G2109" s="9">
        <v>610</v>
      </c>
      <c r="H2109" s="9">
        <f>SUM(H2110:H2114)</f>
        <v>679</v>
      </c>
      <c r="I2109" s="9">
        <f>SUM(I2110:I2114)</f>
        <v>640</v>
      </c>
    </row>
    <row r="2110" spans="1:9" x14ac:dyDescent="0.25">
      <c r="A2110" s="119" t="s">
        <v>3867</v>
      </c>
      <c r="B2110" s="147"/>
      <c r="C2110" s="10"/>
      <c r="D2110" s="129" t="s">
        <v>3866</v>
      </c>
      <c r="E2110" s="12">
        <v>370</v>
      </c>
      <c r="F2110" s="12">
        <v>327</v>
      </c>
      <c r="G2110" s="12">
        <v>242</v>
      </c>
      <c r="H2110" s="12">
        <v>329</v>
      </c>
      <c r="I2110" s="12">
        <v>306</v>
      </c>
    </row>
    <row r="2111" spans="1:9" x14ac:dyDescent="0.25">
      <c r="A2111" s="119" t="s">
        <v>3868</v>
      </c>
      <c r="B2111" s="147"/>
      <c r="C2111" s="10"/>
      <c r="D2111" s="129" t="s">
        <v>3869</v>
      </c>
      <c r="E2111" s="12">
        <v>208</v>
      </c>
      <c r="F2111" s="12">
        <v>25</v>
      </c>
      <c r="G2111" s="12">
        <v>173</v>
      </c>
      <c r="H2111" s="12">
        <v>121</v>
      </c>
      <c r="I2111" s="12">
        <v>102</v>
      </c>
    </row>
    <row r="2112" spans="1:9" x14ac:dyDescent="0.25">
      <c r="A2112" s="119" t="s">
        <v>3870</v>
      </c>
      <c r="B2112" s="147"/>
      <c r="C2112" s="10"/>
      <c r="D2112" s="129" t="s">
        <v>3871</v>
      </c>
      <c r="E2112" s="12">
        <v>0</v>
      </c>
      <c r="F2112" s="12">
        <v>0</v>
      </c>
      <c r="G2112" s="12">
        <v>2</v>
      </c>
      <c r="H2112" s="12">
        <v>6</v>
      </c>
      <c r="I2112" s="12">
        <v>35</v>
      </c>
    </row>
    <row r="2113" spans="1:9" x14ac:dyDescent="0.25">
      <c r="A2113" s="119" t="s">
        <v>3872</v>
      </c>
      <c r="B2113" s="147"/>
      <c r="C2113" s="10"/>
      <c r="D2113" s="129" t="s">
        <v>3873</v>
      </c>
      <c r="E2113" s="12">
        <v>144</v>
      </c>
      <c r="F2113" s="12">
        <v>88</v>
      </c>
      <c r="G2113" s="12">
        <v>78</v>
      </c>
      <c r="H2113" s="12">
        <v>116</v>
      </c>
      <c r="I2113" s="12">
        <v>94</v>
      </c>
    </row>
    <row r="2114" spans="1:9" x14ac:dyDescent="0.25">
      <c r="A2114" s="119" t="s">
        <v>3874</v>
      </c>
      <c r="B2114" s="147"/>
      <c r="C2114" s="10"/>
      <c r="D2114" s="129" t="s">
        <v>3875</v>
      </c>
      <c r="E2114" s="12">
        <v>125</v>
      </c>
      <c r="F2114" s="12">
        <v>48</v>
      </c>
      <c r="G2114" s="12">
        <v>115</v>
      </c>
      <c r="H2114" s="12">
        <v>107</v>
      </c>
      <c r="I2114" s="12">
        <v>103</v>
      </c>
    </row>
    <row r="2115" spans="1:9" x14ac:dyDescent="0.25">
      <c r="A2115" s="119" t="s">
        <v>3987</v>
      </c>
      <c r="B2115" s="147"/>
      <c r="C2115" s="10"/>
      <c r="D2115" s="129" t="s">
        <v>3989</v>
      </c>
      <c r="E2115" s="12">
        <v>0</v>
      </c>
      <c r="F2115" s="12">
        <v>0</v>
      </c>
      <c r="G2115" s="12">
        <v>0</v>
      </c>
      <c r="H2115" s="12">
        <v>0</v>
      </c>
      <c r="I2115" s="12">
        <v>0</v>
      </c>
    </row>
    <row r="2116" spans="1:9" x14ac:dyDescent="0.25">
      <c r="A2116" s="119" t="s">
        <v>3988</v>
      </c>
      <c r="B2116" s="147"/>
      <c r="C2116" s="10"/>
      <c r="D2116" s="129" t="s">
        <v>3990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</row>
    <row r="2117" spans="1:9" x14ac:dyDescent="0.25">
      <c r="A2117" s="118" t="s">
        <v>3876</v>
      </c>
      <c r="B2117" s="146"/>
      <c r="C2117" s="8" t="s">
        <v>3877</v>
      </c>
      <c r="D2117" s="126"/>
      <c r="E2117" s="5">
        <v>0</v>
      </c>
      <c r="F2117" s="5">
        <v>0</v>
      </c>
      <c r="G2117" s="5">
        <v>11</v>
      </c>
      <c r="H2117" s="5">
        <v>6</v>
      </c>
      <c r="I2117" s="5">
        <v>10</v>
      </c>
    </row>
    <row r="2118" spans="1:9" s="6" customFormat="1" ht="13.5" thickBot="1" x14ac:dyDescent="0.3">
      <c r="A2118" s="151" t="s">
        <v>3878</v>
      </c>
      <c r="B2118" s="152"/>
      <c r="C2118" s="153"/>
      <c r="D2118" s="154" t="s">
        <v>3877</v>
      </c>
      <c r="E2118" s="155">
        <v>0</v>
      </c>
      <c r="F2118" s="155">
        <v>0</v>
      </c>
      <c r="G2118" s="155">
        <v>11</v>
      </c>
      <c r="H2118" s="155">
        <v>6</v>
      </c>
      <c r="I2118" s="155">
        <v>10</v>
      </c>
    </row>
    <row r="2119" spans="1:9" x14ac:dyDescent="0.25">
      <c r="A2119" s="150" t="s">
        <v>3879</v>
      </c>
      <c r="B2119" s="29"/>
    </row>
    <row r="2120" spans="1:9" x14ac:dyDescent="0.25">
      <c r="A2120" s="30" t="s">
        <v>3880</v>
      </c>
    </row>
    <row r="2121" spans="1:9" x14ac:dyDescent="0.25">
      <c r="A2121" s="30" t="s">
        <v>3881</v>
      </c>
    </row>
  </sheetData>
  <mergeCells count="8">
    <mergeCell ref="I3:I4"/>
    <mergeCell ref="A1:I2"/>
    <mergeCell ref="H3:H4"/>
    <mergeCell ref="G3:G4"/>
    <mergeCell ref="A3:A4"/>
    <mergeCell ref="B3:D4"/>
    <mergeCell ref="E3:E4"/>
    <mergeCell ref="F3:F4"/>
  </mergeCells>
  <phoneticPr fontId="22" type="noConversion"/>
  <pageMargins left="0.7" right="0.7" top="0.75" bottom="0.75" header="0.3" footer="0.3"/>
  <pageSetup paperSize="9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4" tint="0.39997558519241921"/>
  </sheetPr>
  <dimension ref="A1:AF63"/>
  <sheetViews>
    <sheetView showGridLines="0" workbookViewId="0">
      <selection activeCell="H11" sqref="H11"/>
    </sheetView>
  </sheetViews>
  <sheetFormatPr baseColWidth="10" defaultRowHeight="15" x14ac:dyDescent="0.25"/>
  <cols>
    <col min="1" max="1" width="16.42578125" customWidth="1"/>
    <col min="2" max="2" width="7.85546875" customWidth="1"/>
    <col min="3" max="3" width="9.28515625" customWidth="1"/>
    <col min="4" max="4" width="8.7109375" customWidth="1"/>
    <col min="5" max="5" width="11.42578125" customWidth="1"/>
    <col min="6" max="6" width="9.7109375" customWidth="1"/>
    <col min="7" max="7" width="11.42578125" customWidth="1"/>
    <col min="8" max="8" width="9.28515625" customWidth="1"/>
    <col min="9" max="9" width="1.42578125" customWidth="1"/>
    <col min="10" max="10" width="7.85546875" customWidth="1"/>
    <col min="11" max="11" width="9.28515625" customWidth="1"/>
    <col min="12" max="12" width="8.7109375" customWidth="1"/>
    <col min="13" max="13" width="11.42578125" customWidth="1"/>
    <col min="14" max="14" width="9.7109375" customWidth="1"/>
    <col min="15" max="15" width="11.5703125" customWidth="1"/>
    <col min="16" max="16" width="9.28515625" customWidth="1"/>
    <col min="17" max="17" width="1.42578125" customWidth="1"/>
    <col min="18" max="18" width="7.85546875" customWidth="1"/>
    <col min="19" max="19" width="9.28515625" customWidth="1"/>
    <col min="20" max="20" width="8.7109375" customWidth="1"/>
    <col min="21" max="21" width="11.42578125" customWidth="1"/>
    <col min="22" max="22" width="9.7109375" customWidth="1"/>
    <col min="23" max="23" width="11.5703125" customWidth="1"/>
    <col min="24" max="24" width="9.28515625" customWidth="1"/>
    <col min="25" max="25" width="1.42578125" customWidth="1"/>
    <col min="26" max="26" width="7.85546875" customWidth="1"/>
    <col min="27" max="27" width="9.28515625" customWidth="1"/>
    <col min="28" max="28" width="8.7109375" customWidth="1"/>
    <col min="30" max="30" width="9.7109375" customWidth="1"/>
    <col min="31" max="31" width="11.5703125" customWidth="1"/>
    <col min="32" max="32" width="9.28515625" customWidth="1"/>
  </cols>
  <sheetData>
    <row r="1" spans="1:32" ht="35.1" customHeight="1" x14ac:dyDescent="0.25">
      <c r="A1" s="849" t="s">
        <v>3985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</row>
    <row r="2" spans="1:32" ht="20.100000000000001" customHeight="1" x14ac:dyDescent="0.25">
      <c r="A2" s="850" t="s">
        <v>3890</v>
      </c>
      <c r="B2" s="855">
        <v>2020</v>
      </c>
      <c r="C2" s="846"/>
      <c r="D2" s="846"/>
      <c r="E2" s="846"/>
      <c r="F2" s="846"/>
      <c r="G2" s="846"/>
      <c r="H2" s="846"/>
      <c r="I2" s="191"/>
      <c r="J2" s="846">
        <v>2021</v>
      </c>
      <c r="K2" s="846"/>
      <c r="L2" s="846"/>
      <c r="M2" s="846"/>
      <c r="N2" s="846"/>
      <c r="O2" s="846"/>
      <c r="P2" s="846"/>
      <c r="Q2" s="191"/>
      <c r="R2" s="846">
        <v>2022</v>
      </c>
      <c r="S2" s="846"/>
      <c r="T2" s="846"/>
      <c r="U2" s="846"/>
      <c r="V2" s="846"/>
      <c r="W2" s="846"/>
      <c r="X2" s="846"/>
      <c r="Y2" s="191"/>
      <c r="Z2" s="846">
        <v>2023</v>
      </c>
      <c r="AA2" s="846"/>
      <c r="AB2" s="846"/>
      <c r="AC2" s="846"/>
      <c r="AD2" s="846"/>
      <c r="AE2" s="846"/>
      <c r="AF2" s="847"/>
    </row>
    <row r="3" spans="1:32" ht="45" customHeight="1" x14ac:dyDescent="0.25">
      <c r="A3" s="851"/>
      <c r="B3" s="192" t="s">
        <v>3882</v>
      </c>
      <c r="C3" s="193" t="s">
        <v>3902</v>
      </c>
      <c r="D3" s="193" t="s">
        <v>3903</v>
      </c>
      <c r="E3" s="193" t="s">
        <v>3904</v>
      </c>
      <c r="F3" s="193" t="s">
        <v>3905</v>
      </c>
      <c r="G3" s="192" t="s">
        <v>3906</v>
      </c>
      <c r="H3" s="193" t="s">
        <v>3907</v>
      </c>
      <c r="I3" s="193"/>
      <c r="J3" s="192" t="s">
        <v>3882</v>
      </c>
      <c r="K3" s="193" t="s">
        <v>3902</v>
      </c>
      <c r="L3" s="193" t="s">
        <v>3903</v>
      </c>
      <c r="M3" s="193" t="s">
        <v>3904</v>
      </c>
      <c r="N3" s="193" t="s">
        <v>3905</v>
      </c>
      <c r="O3" s="192" t="s">
        <v>3906</v>
      </c>
      <c r="P3" s="193" t="s">
        <v>3907</v>
      </c>
      <c r="Q3" s="193"/>
      <c r="R3" s="192" t="s">
        <v>3882</v>
      </c>
      <c r="S3" s="193" t="s">
        <v>3902</v>
      </c>
      <c r="T3" s="193" t="s">
        <v>3903</v>
      </c>
      <c r="U3" s="193" t="s">
        <v>3904</v>
      </c>
      <c r="V3" s="193" t="s">
        <v>3905</v>
      </c>
      <c r="W3" s="192" t="s">
        <v>3906</v>
      </c>
      <c r="X3" s="193" t="s">
        <v>3907</v>
      </c>
      <c r="Y3" s="193"/>
      <c r="Z3" s="192" t="s">
        <v>3882</v>
      </c>
      <c r="AA3" s="193" t="s">
        <v>3902</v>
      </c>
      <c r="AB3" s="193" t="s">
        <v>3903</v>
      </c>
      <c r="AC3" s="193" t="s">
        <v>3904</v>
      </c>
      <c r="AD3" s="193" t="s">
        <v>3905</v>
      </c>
      <c r="AE3" s="192" t="s">
        <v>3906</v>
      </c>
      <c r="AF3" s="223" t="s">
        <v>3907</v>
      </c>
    </row>
    <row r="4" spans="1:32" ht="12.75" customHeight="1" x14ac:dyDescent="0.25">
      <c r="A4" s="200" t="s">
        <v>3882</v>
      </c>
      <c r="B4" s="43">
        <f>SUM(B5:B29)</f>
        <v>1312</v>
      </c>
      <c r="C4" s="45">
        <f t="shared" ref="C4:H4" si="0">SUM(C5:C29)</f>
        <v>66</v>
      </c>
      <c r="D4" s="45">
        <f t="shared" si="0"/>
        <v>117</v>
      </c>
      <c r="E4" s="45">
        <f t="shared" si="0"/>
        <v>174</v>
      </c>
      <c r="F4" s="45">
        <f t="shared" si="0"/>
        <v>31</v>
      </c>
      <c r="G4" s="43">
        <f t="shared" si="0"/>
        <v>345</v>
      </c>
      <c r="H4" s="43">
        <f t="shared" si="0"/>
        <v>579</v>
      </c>
      <c r="I4" s="43"/>
      <c r="J4" s="41">
        <f>SUM(J5:J29)</f>
        <v>966</v>
      </c>
      <c r="K4" s="45">
        <f t="shared" ref="K4:P4" si="1">SUM(K5:K29)</f>
        <v>49</v>
      </c>
      <c r="L4" s="45">
        <f t="shared" si="1"/>
        <v>128</v>
      </c>
      <c r="M4" s="45">
        <f t="shared" si="1"/>
        <v>167</v>
      </c>
      <c r="N4" s="45">
        <f t="shared" si="1"/>
        <v>14</v>
      </c>
      <c r="O4" s="43">
        <f t="shared" si="1"/>
        <v>232</v>
      </c>
      <c r="P4" s="43">
        <f t="shared" si="1"/>
        <v>376</v>
      </c>
      <c r="Q4" s="43"/>
      <c r="R4" s="41">
        <f>SUM(R5:R29)</f>
        <v>4938</v>
      </c>
      <c r="S4" s="45">
        <f t="shared" ref="S4:X4" si="2">SUM(S5:S29)</f>
        <v>894</v>
      </c>
      <c r="T4" s="45">
        <f t="shared" si="2"/>
        <v>1888</v>
      </c>
      <c r="U4" s="45">
        <f t="shared" si="2"/>
        <v>31</v>
      </c>
      <c r="V4" s="45">
        <f t="shared" si="2"/>
        <v>76</v>
      </c>
      <c r="W4" s="45">
        <f t="shared" si="2"/>
        <v>805</v>
      </c>
      <c r="X4" s="45">
        <f t="shared" si="2"/>
        <v>1244</v>
      </c>
      <c r="Y4" s="43"/>
      <c r="Z4" s="41">
        <f>SUM(Z5:Z29)</f>
        <v>5348</v>
      </c>
      <c r="AA4" s="45">
        <f t="shared" ref="AA4:AF4" si="3">SUM(AA5:AA29)</f>
        <v>792</v>
      </c>
      <c r="AB4" s="45">
        <f t="shared" si="3"/>
        <v>2145</v>
      </c>
      <c r="AC4" s="45">
        <f t="shared" si="3"/>
        <v>37</v>
      </c>
      <c r="AD4" s="45">
        <f t="shared" si="3"/>
        <v>85</v>
      </c>
      <c r="AE4" s="45">
        <f t="shared" si="3"/>
        <v>933</v>
      </c>
      <c r="AF4" s="45">
        <f t="shared" si="3"/>
        <v>1356</v>
      </c>
    </row>
    <row r="5" spans="1:32" ht="12.75" customHeight="1" x14ac:dyDescent="0.25">
      <c r="A5" s="201" t="s">
        <v>5</v>
      </c>
      <c r="B5" s="46">
        <f>SUM(C5:H5)</f>
        <v>178</v>
      </c>
      <c r="C5" s="47" t="s">
        <v>3899</v>
      </c>
      <c r="D5" s="47">
        <v>16</v>
      </c>
      <c r="E5" s="47" t="s">
        <v>3899</v>
      </c>
      <c r="F5" s="47" t="s">
        <v>3899</v>
      </c>
      <c r="G5" s="47" t="s">
        <v>3899</v>
      </c>
      <c r="H5" s="47">
        <v>162</v>
      </c>
      <c r="I5" s="47"/>
      <c r="J5" s="46">
        <f>SUM(K5:P5)</f>
        <v>105</v>
      </c>
      <c r="K5" s="47">
        <v>0</v>
      </c>
      <c r="L5" s="47">
        <v>6</v>
      </c>
      <c r="M5" s="47">
        <v>0</v>
      </c>
      <c r="N5" s="47">
        <v>0</v>
      </c>
      <c r="O5" s="47">
        <v>0</v>
      </c>
      <c r="P5" s="47">
        <v>99</v>
      </c>
      <c r="Q5" s="47"/>
      <c r="R5" s="46">
        <f>SUM(S5:X5)</f>
        <v>94</v>
      </c>
      <c r="S5" s="47">
        <v>0</v>
      </c>
      <c r="T5" s="47">
        <v>6</v>
      </c>
      <c r="U5" s="47">
        <v>0</v>
      </c>
      <c r="V5" s="47">
        <v>0</v>
      </c>
      <c r="W5" s="47">
        <v>0</v>
      </c>
      <c r="X5" s="47">
        <v>88</v>
      </c>
      <c r="Y5" s="47"/>
      <c r="Z5" s="46">
        <f>SUM(AA5:AF5)</f>
        <v>60</v>
      </c>
      <c r="AA5" s="47">
        <v>0</v>
      </c>
      <c r="AB5" s="47">
        <v>4</v>
      </c>
      <c r="AC5" s="47">
        <v>0</v>
      </c>
      <c r="AD5" s="47">
        <v>0</v>
      </c>
      <c r="AE5" s="47">
        <v>0</v>
      </c>
      <c r="AF5" s="47">
        <v>56</v>
      </c>
    </row>
    <row r="6" spans="1:32" ht="12.75" customHeight="1" x14ac:dyDescent="0.25">
      <c r="A6" s="201" t="s">
        <v>186</v>
      </c>
      <c r="B6" s="46">
        <f t="shared" ref="B6:B28" si="4">SUM(C6:H6)</f>
        <v>37</v>
      </c>
      <c r="C6" s="47">
        <v>20</v>
      </c>
      <c r="D6" s="47">
        <v>2</v>
      </c>
      <c r="E6" s="47" t="s">
        <v>3899</v>
      </c>
      <c r="F6" s="47" t="s">
        <v>3899</v>
      </c>
      <c r="G6" s="47">
        <v>6</v>
      </c>
      <c r="H6" s="47">
        <v>9</v>
      </c>
      <c r="I6" s="47"/>
      <c r="J6" s="46">
        <f t="shared" ref="J6:J28" si="5">SUM(K6:P6)</f>
        <v>9</v>
      </c>
      <c r="K6" s="47">
        <v>2</v>
      </c>
      <c r="L6" s="47">
        <v>1</v>
      </c>
      <c r="M6" s="47">
        <v>1</v>
      </c>
      <c r="N6" s="47">
        <v>0</v>
      </c>
      <c r="O6" s="47">
        <v>2</v>
      </c>
      <c r="P6" s="47">
        <v>3</v>
      </c>
      <c r="Q6" s="47"/>
      <c r="R6" s="46">
        <f t="shared" ref="R6:R28" si="6">SUM(S6:X6)</f>
        <v>163</v>
      </c>
      <c r="S6" s="47">
        <v>28</v>
      </c>
      <c r="T6" s="47">
        <v>74</v>
      </c>
      <c r="U6" s="47">
        <v>0</v>
      </c>
      <c r="V6" s="47">
        <v>6</v>
      </c>
      <c r="W6" s="47">
        <v>12</v>
      </c>
      <c r="X6" s="47">
        <v>43</v>
      </c>
      <c r="Y6" s="47"/>
      <c r="Z6" s="46">
        <f t="shared" ref="Z6:Z28" si="7">SUM(AA6:AF6)</f>
        <v>160</v>
      </c>
      <c r="AA6" s="47">
        <v>20</v>
      </c>
      <c r="AB6" s="47">
        <v>57</v>
      </c>
      <c r="AC6" s="47">
        <v>0</v>
      </c>
      <c r="AD6" s="47">
        <v>17</v>
      </c>
      <c r="AE6" s="47">
        <v>12</v>
      </c>
      <c r="AF6" s="47">
        <v>54</v>
      </c>
    </row>
    <row r="7" spans="1:32" ht="12.75" customHeight="1" x14ac:dyDescent="0.25">
      <c r="A7" s="201" t="s">
        <v>538</v>
      </c>
      <c r="B7" s="46">
        <f t="shared" si="4"/>
        <v>76</v>
      </c>
      <c r="C7" s="47">
        <v>3</v>
      </c>
      <c r="D7" s="47" t="s">
        <v>3899</v>
      </c>
      <c r="E7" s="47">
        <v>2</v>
      </c>
      <c r="F7" s="47" t="s">
        <v>3899</v>
      </c>
      <c r="G7" s="47">
        <v>5</v>
      </c>
      <c r="H7" s="47">
        <v>66</v>
      </c>
      <c r="I7" s="47"/>
      <c r="J7" s="46">
        <f t="shared" si="5"/>
        <v>30</v>
      </c>
      <c r="K7" s="47">
        <v>1</v>
      </c>
      <c r="L7" s="47">
        <v>0</v>
      </c>
      <c r="M7" s="47">
        <v>0</v>
      </c>
      <c r="N7" s="47">
        <v>0</v>
      </c>
      <c r="O7" s="47">
        <v>29</v>
      </c>
      <c r="P7" s="47">
        <v>0</v>
      </c>
      <c r="Q7" s="47"/>
      <c r="R7" s="46">
        <f t="shared" si="6"/>
        <v>42</v>
      </c>
      <c r="S7" s="47">
        <v>2</v>
      </c>
      <c r="T7" s="47">
        <v>16</v>
      </c>
      <c r="U7" s="47">
        <v>0</v>
      </c>
      <c r="V7" s="47">
        <v>0</v>
      </c>
      <c r="W7" s="47">
        <v>13</v>
      </c>
      <c r="X7" s="47">
        <v>11</v>
      </c>
      <c r="Y7" s="47"/>
      <c r="Z7" s="46">
        <f t="shared" si="7"/>
        <v>53</v>
      </c>
      <c r="AA7" s="47">
        <v>20</v>
      </c>
      <c r="AB7" s="47">
        <v>15</v>
      </c>
      <c r="AC7" s="47">
        <v>0</v>
      </c>
      <c r="AD7" s="47">
        <v>0</v>
      </c>
      <c r="AE7" s="47">
        <v>7</v>
      </c>
      <c r="AF7" s="47">
        <v>11</v>
      </c>
    </row>
    <row r="8" spans="1:32" ht="12.75" customHeight="1" x14ac:dyDescent="0.25">
      <c r="A8" s="201" t="s">
        <v>714</v>
      </c>
      <c r="B8" s="46">
        <f t="shared" si="4"/>
        <v>54</v>
      </c>
      <c r="C8" s="47">
        <v>11</v>
      </c>
      <c r="D8" s="47">
        <v>13</v>
      </c>
      <c r="E8" s="47">
        <v>21</v>
      </c>
      <c r="F8" s="47" t="s">
        <v>3899</v>
      </c>
      <c r="G8" s="47" t="s">
        <v>3899</v>
      </c>
      <c r="H8" s="47">
        <v>9</v>
      </c>
      <c r="I8" s="47"/>
      <c r="J8" s="46">
        <f t="shared" si="5"/>
        <v>24</v>
      </c>
      <c r="K8" s="47">
        <v>4</v>
      </c>
      <c r="L8" s="47">
        <v>7</v>
      </c>
      <c r="M8" s="47">
        <v>1</v>
      </c>
      <c r="N8" s="47">
        <v>1</v>
      </c>
      <c r="O8" s="47">
        <v>10</v>
      </c>
      <c r="P8" s="47">
        <v>1</v>
      </c>
      <c r="Q8" s="47"/>
      <c r="R8" s="46">
        <f t="shared" si="6"/>
        <v>65</v>
      </c>
      <c r="S8" s="47">
        <v>11</v>
      </c>
      <c r="T8" s="47">
        <v>24</v>
      </c>
      <c r="U8" s="47">
        <v>0</v>
      </c>
      <c r="V8" s="47">
        <v>3</v>
      </c>
      <c r="W8" s="47">
        <v>14</v>
      </c>
      <c r="X8" s="47">
        <v>13</v>
      </c>
      <c r="Y8" s="47"/>
      <c r="Z8" s="46">
        <f t="shared" si="7"/>
        <v>80</v>
      </c>
      <c r="AA8" s="47">
        <v>15</v>
      </c>
      <c r="AB8" s="47">
        <v>51</v>
      </c>
      <c r="AC8" s="47">
        <v>0</v>
      </c>
      <c r="AD8" s="47">
        <v>1</v>
      </c>
      <c r="AE8" s="47">
        <v>8</v>
      </c>
      <c r="AF8" s="47">
        <v>5</v>
      </c>
    </row>
    <row r="9" spans="1:32" ht="12.75" customHeight="1" x14ac:dyDescent="0.25">
      <c r="A9" s="201" t="s">
        <v>942</v>
      </c>
      <c r="B9" s="46">
        <f t="shared" si="4"/>
        <v>1</v>
      </c>
      <c r="C9" s="47">
        <v>1</v>
      </c>
      <c r="D9" s="47" t="s">
        <v>3899</v>
      </c>
      <c r="E9" s="47" t="s">
        <v>3899</v>
      </c>
      <c r="F9" s="47" t="s">
        <v>3899</v>
      </c>
      <c r="G9" s="47" t="s">
        <v>3899</v>
      </c>
      <c r="H9" s="47" t="s">
        <v>3899</v>
      </c>
      <c r="I9" s="47"/>
      <c r="J9" s="46">
        <f t="shared" si="5"/>
        <v>5</v>
      </c>
      <c r="K9" s="47">
        <v>1</v>
      </c>
      <c r="L9" s="47">
        <v>3</v>
      </c>
      <c r="M9" s="47">
        <v>0</v>
      </c>
      <c r="N9" s="47">
        <v>0</v>
      </c>
      <c r="O9" s="47">
        <v>0</v>
      </c>
      <c r="P9" s="47">
        <v>1</v>
      </c>
      <c r="Q9" s="47"/>
      <c r="R9" s="46">
        <f t="shared" si="6"/>
        <v>59</v>
      </c>
      <c r="S9" s="47">
        <v>5</v>
      </c>
      <c r="T9" s="47">
        <v>29</v>
      </c>
      <c r="U9" s="47">
        <v>0</v>
      </c>
      <c r="V9" s="47">
        <v>8</v>
      </c>
      <c r="W9" s="47">
        <v>6</v>
      </c>
      <c r="X9" s="47">
        <v>11</v>
      </c>
      <c r="Y9" s="47"/>
      <c r="Z9" s="46">
        <f t="shared" si="7"/>
        <v>59</v>
      </c>
      <c r="AA9" s="47">
        <v>0</v>
      </c>
      <c r="AB9" s="47">
        <v>5</v>
      </c>
      <c r="AC9" s="47">
        <v>0</v>
      </c>
      <c r="AD9" s="47">
        <v>0</v>
      </c>
      <c r="AE9" s="47">
        <v>37</v>
      </c>
      <c r="AF9" s="47">
        <v>17</v>
      </c>
    </row>
    <row r="10" spans="1:32" ht="12.75" customHeight="1" x14ac:dyDescent="0.25">
      <c r="A10" s="201" t="s">
        <v>1190</v>
      </c>
      <c r="B10" s="46">
        <f t="shared" si="4"/>
        <v>78</v>
      </c>
      <c r="C10" s="47" t="s">
        <v>3899</v>
      </c>
      <c r="D10" s="47">
        <v>6</v>
      </c>
      <c r="E10" s="47" t="s">
        <v>3899</v>
      </c>
      <c r="F10" s="47" t="s">
        <v>3899</v>
      </c>
      <c r="G10" s="47" t="s">
        <v>3899</v>
      </c>
      <c r="H10" s="47">
        <v>72</v>
      </c>
      <c r="I10" s="47"/>
      <c r="J10" s="46">
        <f t="shared" si="5"/>
        <v>141</v>
      </c>
      <c r="K10" s="47">
        <v>0</v>
      </c>
      <c r="L10" s="47">
        <v>5</v>
      </c>
      <c r="M10" s="47">
        <v>0</v>
      </c>
      <c r="N10" s="47">
        <v>0</v>
      </c>
      <c r="O10" s="47">
        <v>0</v>
      </c>
      <c r="P10" s="47">
        <v>136</v>
      </c>
      <c r="Q10" s="47"/>
      <c r="R10" s="46">
        <f t="shared" si="6"/>
        <v>89</v>
      </c>
      <c r="S10" s="47">
        <v>10</v>
      </c>
      <c r="T10" s="47">
        <v>31</v>
      </c>
      <c r="U10" s="47">
        <v>0</v>
      </c>
      <c r="V10" s="47">
        <v>1</v>
      </c>
      <c r="W10" s="47">
        <v>22</v>
      </c>
      <c r="X10" s="47">
        <v>25</v>
      </c>
      <c r="Y10" s="47"/>
      <c r="Z10" s="46">
        <f t="shared" si="7"/>
        <v>90</v>
      </c>
      <c r="AA10" s="47">
        <v>10</v>
      </c>
      <c r="AB10" s="47">
        <v>20</v>
      </c>
      <c r="AC10" s="47">
        <v>0</v>
      </c>
      <c r="AD10" s="47">
        <v>0</v>
      </c>
      <c r="AE10" s="47">
        <v>24</v>
      </c>
      <c r="AF10" s="47">
        <v>36</v>
      </c>
    </row>
    <row r="11" spans="1:32" ht="12.75" customHeight="1" x14ac:dyDescent="0.25">
      <c r="A11" s="201" t="s">
        <v>1446</v>
      </c>
      <c r="B11" s="46">
        <f t="shared" si="4"/>
        <v>7</v>
      </c>
      <c r="C11" s="47" t="s">
        <v>3899</v>
      </c>
      <c r="D11" s="47">
        <v>3</v>
      </c>
      <c r="E11" s="47" t="s">
        <v>3899</v>
      </c>
      <c r="F11" s="47" t="s">
        <v>3899</v>
      </c>
      <c r="G11" s="47">
        <v>2</v>
      </c>
      <c r="H11" s="47">
        <v>2</v>
      </c>
      <c r="I11" s="47"/>
      <c r="J11" s="46">
        <f t="shared" si="5"/>
        <v>17</v>
      </c>
      <c r="K11" s="47">
        <v>0</v>
      </c>
      <c r="L11" s="47">
        <v>13</v>
      </c>
      <c r="M11" s="47">
        <v>0</v>
      </c>
      <c r="N11" s="47">
        <v>2</v>
      </c>
      <c r="O11" s="47">
        <v>0</v>
      </c>
      <c r="P11" s="47">
        <v>2</v>
      </c>
      <c r="Q11" s="47"/>
      <c r="R11" s="46">
        <f t="shared" si="6"/>
        <v>300</v>
      </c>
      <c r="S11" s="47">
        <v>90</v>
      </c>
      <c r="T11" s="47">
        <v>134</v>
      </c>
      <c r="U11" s="47">
        <v>5</v>
      </c>
      <c r="V11" s="47">
        <v>3</v>
      </c>
      <c r="W11" s="47">
        <v>18</v>
      </c>
      <c r="X11" s="47">
        <v>50</v>
      </c>
      <c r="Y11" s="47"/>
      <c r="Z11" s="46">
        <f t="shared" si="7"/>
        <v>375</v>
      </c>
      <c r="AA11" s="47">
        <v>89</v>
      </c>
      <c r="AB11" s="47">
        <v>156</v>
      </c>
      <c r="AC11" s="47">
        <v>0</v>
      </c>
      <c r="AD11" s="47">
        <v>0</v>
      </c>
      <c r="AE11" s="47">
        <v>105</v>
      </c>
      <c r="AF11" s="47">
        <v>25</v>
      </c>
    </row>
    <row r="12" spans="1:32" ht="12.75" customHeight="1" x14ac:dyDescent="0.25">
      <c r="A12" s="201" t="s">
        <v>1462</v>
      </c>
      <c r="B12" s="46">
        <f t="shared" si="4"/>
        <v>413</v>
      </c>
      <c r="C12" s="47">
        <v>2</v>
      </c>
      <c r="D12" s="47">
        <v>1</v>
      </c>
      <c r="E12" s="47">
        <v>132</v>
      </c>
      <c r="F12" s="47">
        <v>27</v>
      </c>
      <c r="G12" s="47">
        <v>248</v>
      </c>
      <c r="H12" s="47">
        <v>3</v>
      </c>
      <c r="I12" s="47"/>
      <c r="J12" s="46">
        <f t="shared" si="5"/>
        <v>319</v>
      </c>
      <c r="K12" s="47">
        <v>15</v>
      </c>
      <c r="L12" s="47">
        <v>0</v>
      </c>
      <c r="M12" s="47">
        <v>158</v>
      </c>
      <c r="N12" s="47">
        <v>0</v>
      </c>
      <c r="O12" s="47">
        <v>133</v>
      </c>
      <c r="P12" s="47">
        <v>13</v>
      </c>
      <c r="Q12" s="47"/>
      <c r="R12" s="46">
        <f t="shared" si="6"/>
        <v>296</v>
      </c>
      <c r="S12" s="47">
        <v>81</v>
      </c>
      <c r="T12" s="47">
        <v>44</v>
      </c>
      <c r="U12" s="47">
        <v>9</v>
      </c>
      <c r="V12" s="47">
        <v>3</v>
      </c>
      <c r="W12" s="47">
        <v>130</v>
      </c>
      <c r="X12" s="47">
        <v>29</v>
      </c>
      <c r="Y12" s="47"/>
      <c r="Z12" s="46">
        <f t="shared" si="7"/>
        <v>406</v>
      </c>
      <c r="AA12" s="47">
        <v>28</v>
      </c>
      <c r="AB12" s="47">
        <v>96</v>
      </c>
      <c r="AC12" s="47">
        <v>7</v>
      </c>
      <c r="AD12" s="47">
        <v>4</v>
      </c>
      <c r="AE12" s="47">
        <v>163</v>
      </c>
      <c r="AF12" s="47">
        <v>108</v>
      </c>
    </row>
    <row r="13" spans="1:32" ht="12.75" customHeight="1" x14ac:dyDescent="0.25">
      <c r="A13" s="201" t="s">
        <v>1693</v>
      </c>
      <c r="B13" s="46">
        <f t="shared" si="4"/>
        <v>3</v>
      </c>
      <c r="C13" s="47" t="s">
        <v>3899</v>
      </c>
      <c r="D13" s="47">
        <v>3</v>
      </c>
      <c r="E13" s="47" t="s">
        <v>3899</v>
      </c>
      <c r="F13" s="47" t="s">
        <v>3899</v>
      </c>
      <c r="G13" s="47" t="s">
        <v>3899</v>
      </c>
      <c r="H13" s="47" t="s">
        <v>3899</v>
      </c>
      <c r="I13" s="47"/>
      <c r="J13" s="46">
        <f t="shared" si="5"/>
        <v>2</v>
      </c>
      <c r="K13" s="47">
        <v>0</v>
      </c>
      <c r="L13" s="47">
        <v>0</v>
      </c>
      <c r="M13" s="47">
        <v>0</v>
      </c>
      <c r="N13" s="47">
        <v>1</v>
      </c>
      <c r="O13" s="47">
        <v>0</v>
      </c>
      <c r="P13" s="47">
        <v>1</v>
      </c>
      <c r="Q13" s="47"/>
      <c r="R13" s="46">
        <f t="shared" si="6"/>
        <v>6</v>
      </c>
      <c r="S13" s="47">
        <v>3</v>
      </c>
      <c r="T13" s="47">
        <v>1</v>
      </c>
      <c r="U13" s="47">
        <v>0</v>
      </c>
      <c r="V13" s="47">
        <v>0</v>
      </c>
      <c r="W13" s="47">
        <v>0</v>
      </c>
      <c r="X13" s="47">
        <v>2</v>
      </c>
      <c r="Y13" s="47"/>
      <c r="Z13" s="46">
        <f t="shared" si="7"/>
        <v>1</v>
      </c>
      <c r="AA13" s="47">
        <v>0</v>
      </c>
      <c r="AB13" s="47">
        <v>0</v>
      </c>
      <c r="AC13" s="47">
        <v>0</v>
      </c>
      <c r="AD13" s="47">
        <v>0</v>
      </c>
      <c r="AE13" s="47">
        <v>0</v>
      </c>
      <c r="AF13" s="47">
        <v>1</v>
      </c>
    </row>
    <row r="14" spans="1:32" ht="12.75" customHeight="1" x14ac:dyDescent="0.25">
      <c r="A14" s="201" t="s">
        <v>1890</v>
      </c>
      <c r="B14" s="46">
        <f t="shared" si="4"/>
        <v>23</v>
      </c>
      <c r="C14" s="47">
        <v>9</v>
      </c>
      <c r="D14" s="47">
        <v>3</v>
      </c>
      <c r="E14" s="47" t="s">
        <v>3899</v>
      </c>
      <c r="F14" s="47" t="s">
        <v>3899</v>
      </c>
      <c r="G14" s="47">
        <v>3</v>
      </c>
      <c r="H14" s="47">
        <v>8</v>
      </c>
      <c r="I14" s="47"/>
      <c r="J14" s="46">
        <f t="shared" si="5"/>
        <v>10</v>
      </c>
      <c r="K14" s="47">
        <v>3</v>
      </c>
      <c r="L14" s="47">
        <v>1</v>
      </c>
      <c r="M14" s="47">
        <v>0</v>
      </c>
      <c r="N14" s="47">
        <v>0</v>
      </c>
      <c r="O14" s="47">
        <v>0</v>
      </c>
      <c r="P14" s="47">
        <v>6</v>
      </c>
      <c r="Q14" s="47"/>
      <c r="R14" s="46">
        <f t="shared" si="6"/>
        <v>322</v>
      </c>
      <c r="S14" s="47">
        <v>97</v>
      </c>
      <c r="T14" s="47">
        <v>148</v>
      </c>
      <c r="U14" s="47">
        <v>0</v>
      </c>
      <c r="V14" s="47">
        <v>1</v>
      </c>
      <c r="W14" s="47">
        <v>14</v>
      </c>
      <c r="X14" s="47">
        <v>62</v>
      </c>
      <c r="Y14" s="47"/>
      <c r="Z14" s="46">
        <f t="shared" si="7"/>
        <v>297</v>
      </c>
      <c r="AA14" s="47">
        <v>39</v>
      </c>
      <c r="AB14" s="47">
        <v>189</v>
      </c>
      <c r="AC14" s="47">
        <v>6</v>
      </c>
      <c r="AD14" s="47">
        <v>2</v>
      </c>
      <c r="AE14" s="47">
        <v>20</v>
      </c>
      <c r="AF14" s="47">
        <v>41</v>
      </c>
    </row>
    <row r="15" spans="1:32" ht="12.75" customHeight="1" x14ac:dyDescent="0.25">
      <c r="A15" s="201" t="s">
        <v>2071</v>
      </c>
      <c r="B15" s="46">
        <f t="shared" si="4"/>
        <v>12</v>
      </c>
      <c r="C15" s="47">
        <v>2</v>
      </c>
      <c r="D15" s="47">
        <v>6</v>
      </c>
      <c r="E15" s="47">
        <v>1</v>
      </c>
      <c r="F15" s="47" t="s">
        <v>3899</v>
      </c>
      <c r="G15" s="47">
        <v>1</v>
      </c>
      <c r="H15" s="47">
        <v>2</v>
      </c>
      <c r="I15" s="47"/>
      <c r="J15" s="46">
        <f t="shared" si="5"/>
        <v>13</v>
      </c>
      <c r="K15" s="47">
        <v>3</v>
      </c>
      <c r="L15" s="47">
        <v>10</v>
      </c>
      <c r="M15" s="47">
        <v>0</v>
      </c>
      <c r="N15" s="47">
        <v>0</v>
      </c>
      <c r="O15" s="47">
        <v>0</v>
      </c>
      <c r="P15" s="47">
        <v>0</v>
      </c>
      <c r="Q15" s="47"/>
      <c r="R15" s="46">
        <f t="shared" si="6"/>
        <v>114</v>
      </c>
      <c r="S15" s="47">
        <v>46</v>
      </c>
      <c r="T15" s="47">
        <v>44</v>
      </c>
      <c r="U15" s="47">
        <v>0</v>
      </c>
      <c r="V15" s="47">
        <v>0</v>
      </c>
      <c r="W15" s="47">
        <v>14</v>
      </c>
      <c r="X15" s="47">
        <v>10</v>
      </c>
      <c r="Y15" s="47"/>
      <c r="Z15" s="46">
        <f t="shared" si="7"/>
        <v>137</v>
      </c>
      <c r="AA15" s="47">
        <v>22</v>
      </c>
      <c r="AB15" s="47">
        <v>55</v>
      </c>
      <c r="AC15" s="47">
        <v>4</v>
      </c>
      <c r="AD15" s="47">
        <v>0</v>
      </c>
      <c r="AE15" s="47">
        <v>37</v>
      </c>
      <c r="AF15" s="47">
        <v>19</v>
      </c>
    </row>
    <row r="16" spans="1:32" ht="12.75" customHeight="1" x14ac:dyDescent="0.25">
      <c r="A16" s="201" t="s">
        <v>2156</v>
      </c>
      <c r="B16" s="46">
        <f t="shared" si="4"/>
        <v>104</v>
      </c>
      <c r="C16" s="47">
        <v>1</v>
      </c>
      <c r="D16" s="47">
        <v>2</v>
      </c>
      <c r="E16" s="47">
        <v>11</v>
      </c>
      <c r="F16" s="47">
        <v>1</v>
      </c>
      <c r="G16" s="47">
        <v>33</v>
      </c>
      <c r="H16" s="47">
        <v>56</v>
      </c>
      <c r="I16" s="47"/>
      <c r="J16" s="46">
        <f t="shared" si="5"/>
        <v>19</v>
      </c>
      <c r="K16" s="47">
        <v>0</v>
      </c>
      <c r="L16" s="47">
        <v>8</v>
      </c>
      <c r="M16" s="47">
        <v>3</v>
      </c>
      <c r="N16" s="47">
        <v>0</v>
      </c>
      <c r="O16" s="47">
        <v>3</v>
      </c>
      <c r="P16" s="47">
        <v>5</v>
      </c>
      <c r="Q16" s="47"/>
      <c r="R16" s="46">
        <f t="shared" si="6"/>
        <v>351</v>
      </c>
      <c r="S16" s="47">
        <v>43</v>
      </c>
      <c r="T16" s="47">
        <v>145</v>
      </c>
      <c r="U16" s="47">
        <v>10</v>
      </c>
      <c r="V16" s="47">
        <v>6</v>
      </c>
      <c r="W16" s="47">
        <v>80</v>
      </c>
      <c r="X16" s="47">
        <v>67</v>
      </c>
      <c r="Y16" s="47"/>
      <c r="Z16" s="46">
        <f t="shared" si="7"/>
        <v>421</v>
      </c>
      <c r="AA16" s="47">
        <v>62</v>
      </c>
      <c r="AB16" s="47">
        <v>230</v>
      </c>
      <c r="AC16" s="47">
        <v>5</v>
      </c>
      <c r="AD16" s="47">
        <v>15</v>
      </c>
      <c r="AE16" s="47">
        <v>74</v>
      </c>
      <c r="AF16" s="47">
        <v>35</v>
      </c>
    </row>
    <row r="17" spans="1:32" x14ac:dyDescent="0.25">
      <c r="A17" s="201" t="s">
        <v>201</v>
      </c>
      <c r="B17" s="46">
        <f t="shared" si="4"/>
        <v>1</v>
      </c>
      <c r="C17" s="47" t="s">
        <v>3899</v>
      </c>
      <c r="D17" s="47">
        <v>1</v>
      </c>
      <c r="E17" s="47" t="s">
        <v>3899</v>
      </c>
      <c r="F17" s="47" t="s">
        <v>3899</v>
      </c>
      <c r="G17" s="47" t="s">
        <v>3899</v>
      </c>
      <c r="H17" s="47" t="s">
        <v>3899</v>
      </c>
      <c r="I17" s="47"/>
      <c r="J17" s="46">
        <f t="shared" si="5"/>
        <v>0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7">
        <v>0</v>
      </c>
      <c r="Q17" s="47"/>
      <c r="R17" s="46">
        <f t="shared" si="6"/>
        <v>261</v>
      </c>
      <c r="S17" s="47">
        <v>28</v>
      </c>
      <c r="T17" s="47">
        <v>102</v>
      </c>
      <c r="U17" s="47">
        <v>0</v>
      </c>
      <c r="V17" s="47">
        <v>12</v>
      </c>
      <c r="W17" s="47">
        <v>58</v>
      </c>
      <c r="X17" s="47">
        <v>61</v>
      </c>
      <c r="Y17" s="47"/>
      <c r="Z17" s="46">
        <f t="shared" si="7"/>
        <v>291</v>
      </c>
      <c r="AA17" s="47">
        <v>56</v>
      </c>
      <c r="AB17" s="47">
        <v>92</v>
      </c>
      <c r="AC17" s="47">
        <v>9</v>
      </c>
      <c r="AD17" s="47">
        <v>19</v>
      </c>
      <c r="AE17" s="47">
        <v>60</v>
      </c>
      <c r="AF17" s="47">
        <v>55</v>
      </c>
    </row>
    <row r="18" spans="1:32" x14ac:dyDescent="0.25">
      <c r="A18" s="201" t="s">
        <v>2573</v>
      </c>
      <c r="B18" s="46">
        <f t="shared" si="4"/>
        <v>12</v>
      </c>
      <c r="C18" s="47">
        <v>5</v>
      </c>
      <c r="D18" s="47" t="s">
        <v>3899</v>
      </c>
      <c r="E18" s="47">
        <v>4</v>
      </c>
      <c r="F18" s="47">
        <v>1</v>
      </c>
      <c r="G18" s="47" t="s">
        <v>3899</v>
      </c>
      <c r="H18" s="47">
        <v>2</v>
      </c>
      <c r="I18" s="47"/>
      <c r="J18" s="46">
        <f t="shared" si="5"/>
        <v>18</v>
      </c>
      <c r="K18" s="47">
        <v>6</v>
      </c>
      <c r="L18" s="47">
        <v>6</v>
      </c>
      <c r="M18" s="47">
        <v>0</v>
      </c>
      <c r="N18" s="47">
        <v>0</v>
      </c>
      <c r="O18" s="47">
        <v>1</v>
      </c>
      <c r="P18" s="47">
        <v>5</v>
      </c>
      <c r="Q18" s="47"/>
      <c r="R18" s="46">
        <f t="shared" si="6"/>
        <v>430</v>
      </c>
      <c r="S18" s="47">
        <v>33</v>
      </c>
      <c r="T18" s="47">
        <v>193</v>
      </c>
      <c r="U18" s="47">
        <v>2</v>
      </c>
      <c r="V18" s="47">
        <v>0</v>
      </c>
      <c r="W18" s="47">
        <v>103</v>
      </c>
      <c r="X18" s="47">
        <v>99</v>
      </c>
      <c r="Y18" s="47"/>
      <c r="Z18" s="46">
        <f t="shared" si="7"/>
        <v>528</v>
      </c>
      <c r="AA18" s="47">
        <v>88</v>
      </c>
      <c r="AB18" s="47">
        <v>225</v>
      </c>
      <c r="AC18" s="47">
        <v>1</v>
      </c>
      <c r="AD18" s="47">
        <v>2</v>
      </c>
      <c r="AE18" s="47">
        <v>67</v>
      </c>
      <c r="AF18" s="47">
        <v>145</v>
      </c>
    </row>
    <row r="19" spans="1:32" x14ac:dyDescent="0.25">
      <c r="A19" s="201" t="s">
        <v>3893</v>
      </c>
      <c r="B19" s="46">
        <f t="shared" si="4"/>
        <v>90</v>
      </c>
      <c r="C19" s="47">
        <v>9</v>
      </c>
      <c r="D19" s="47">
        <v>43</v>
      </c>
      <c r="E19" s="47">
        <v>1</v>
      </c>
      <c r="F19" s="47">
        <v>2</v>
      </c>
      <c r="G19" s="47">
        <v>19</v>
      </c>
      <c r="H19" s="47">
        <v>16</v>
      </c>
      <c r="I19" s="47"/>
      <c r="J19" s="46">
        <f t="shared" si="5"/>
        <v>127</v>
      </c>
      <c r="K19" s="47">
        <v>7</v>
      </c>
      <c r="L19" s="47">
        <v>52</v>
      </c>
      <c r="M19" s="47">
        <v>2</v>
      </c>
      <c r="N19" s="47">
        <v>9</v>
      </c>
      <c r="O19" s="47">
        <v>19</v>
      </c>
      <c r="P19" s="47">
        <v>38</v>
      </c>
      <c r="Q19" s="47"/>
      <c r="R19" s="46">
        <f t="shared" si="6"/>
        <v>1318</v>
      </c>
      <c r="S19" s="47">
        <v>262</v>
      </c>
      <c r="T19" s="47">
        <v>553</v>
      </c>
      <c r="U19" s="47">
        <v>2</v>
      </c>
      <c r="V19" s="47">
        <v>9</v>
      </c>
      <c r="W19" s="47">
        <v>159</v>
      </c>
      <c r="X19" s="47">
        <v>333</v>
      </c>
      <c r="Y19" s="47"/>
      <c r="Z19" s="46">
        <f t="shared" si="7"/>
        <v>1153</v>
      </c>
      <c r="AA19" s="47">
        <v>218</v>
      </c>
      <c r="AB19" s="47">
        <v>510</v>
      </c>
      <c r="AC19" s="47">
        <v>2</v>
      </c>
      <c r="AD19" s="47">
        <v>7</v>
      </c>
      <c r="AE19" s="47">
        <v>171</v>
      </c>
      <c r="AF19" s="47">
        <v>245</v>
      </c>
    </row>
    <row r="20" spans="1:32" x14ac:dyDescent="0.25">
      <c r="A20" s="201" t="s">
        <v>2982</v>
      </c>
      <c r="B20" s="46">
        <f t="shared" si="4"/>
        <v>87</v>
      </c>
      <c r="C20" s="47" t="s">
        <v>3899</v>
      </c>
      <c r="D20" s="47" t="s">
        <v>3899</v>
      </c>
      <c r="E20" s="47" t="s">
        <v>3899</v>
      </c>
      <c r="F20" s="47" t="s">
        <v>3899</v>
      </c>
      <c r="G20" s="47" t="s">
        <v>3899</v>
      </c>
      <c r="H20" s="47">
        <v>87</v>
      </c>
      <c r="I20" s="47"/>
      <c r="J20" s="46">
        <f t="shared" si="5"/>
        <v>3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47">
        <v>3</v>
      </c>
      <c r="Q20" s="47"/>
      <c r="R20" s="46">
        <f t="shared" si="6"/>
        <v>141</v>
      </c>
      <c r="S20" s="47">
        <v>9</v>
      </c>
      <c r="T20" s="47">
        <v>37</v>
      </c>
      <c r="U20" s="47">
        <v>3</v>
      </c>
      <c r="V20" s="47">
        <v>13</v>
      </c>
      <c r="W20" s="47">
        <v>5</v>
      </c>
      <c r="X20" s="47">
        <v>74</v>
      </c>
      <c r="Y20" s="47"/>
      <c r="Z20" s="46">
        <f t="shared" si="7"/>
        <v>359</v>
      </c>
      <c r="AA20" s="47">
        <v>11</v>
      </c>
      <c r="AB20" s="47">
        <v>199</v>
      </c>
      <c r="AC20" s="47">
        <v>0</v>
      </c>
      <c r="AD20" s="47">
        <v>5</v>
      </c>
      <c r="AE20" s="47">
        <v>10</v>
      </c>
      <c r="AF20" s="47">
        <v>134</v>
      </c>
    </row>
    <row r="21" spans="1:32" x14ac:dyDescent="0.25">
      <c r="A21" s="201" t="s">
        <v>3096</v>
      </c>
      <c r="B21" s="46">
        <f t="shared" si="4"/>
        <v>5</v>
      </c>
      <c r="C21" s="47" t="s">
        <v>3899</v>
      </c>
      <c r="D21" s="47" t="s">
        <v>3899</v>
      </c>
      <c r="E21" s="47" t="s">
        <v>3899</v>
      </c>
      <c r="F21" s="47" t="s">
        <v>3899</v>
      </c>
      <c r="G21" s="47" t="s">
        <v>3899</v>
      </c>
      <c r="H21" s="47">
        <v>5</v>
      </c>
      <c r="I21" s="47"/>
      <c r="J21" s="46">
        <f t="shared" si="5"/>
        <v>12</v>
      </c>
      <c r="K21" s="47">
        <v>2</v>
      </c>
      <c r="L21" s="47">
        <v>0</v>
      </c>
      <c r="M21" s="47">
        <v>0</v>
      </c>
      <c r="N21" s="47">
        <v>1</v>
      </c>
      <c r="O21" s="47">
        <v>2</v>
      </c>
      <c r="P21" s="47">
        <v>7</v>
      </c>
      <c r="Q21" s="47"/>
      <c r="R21" s="46">
        <f t="shared" si="6"/>
        <v>49</v>
      </c>
      <c r="S21" s="47">
        <v>10</v>
      </c>
      <c r="T21" s="47">
        <v>27</v>
      </c>
      <c r="U21" s="47">
        <v>0</v>
      </c>
      <c r="V21" s="47">
        <v>0</v>
      </c>
      <c r="W21" s="47">
        <v>1</v>
      </c>
      <c r="X21" s="47">
        <v>11</v>
      </c>
      <c r="Y21" s="47"/>
      <c r="Z21" s="46">
        <f t="shared" si="7"/>
        <v>89</v>
      </c>
      <c r="AA21" s="47">
        <v>11</v>
      </c>
      <c r="AB21" s="47">
        <v>63</v>
      </c>
      <c r="AC21" s="47">
        <v>0</v>
      </c>
      <c r="AD21" s="47">
        <v>0</v>
      </c>
      <c r="AE21" s="47">
        <v>8</v>
      </c>
      <c r="AF21" s="47">
        <v>7</v>
      </c>
    </row>
    <row r="22" spans="1:32" x14ac:dyDescent="0.25">
      <c r="A22" s="201" t="s">
        <v>3122</v>
      </c>
      <c r="B22" s="46">
        <f t="shared" si="4"/>
        <v>0</v>
      </c>
      <c r="C22" s="47" t="s">
        <v>3899</v>
      </c>
      <c r="D22" s="47" t="s">
        <v>3899</v>
      </c>
      <c r="E22" s="47" t="s">
        <v>3899</v>
      </c>
      <c r="F22" s="47" t="s">
        <v>3899</v>
      </c>
      <c r="G22" s="47" t="s">
        <v>3899</v>
      </c>
      <c r="H22" s="47" t="s">
        <v>3899</v>
      </c>
      <c r="I22" s="47"/>
      <c r="J22" s="46">
        <f t="shared" si="5"/>
        <v>1</v>
      </c>
      <c r="K22" s="47">
        <v>0</v>
      </c>
      <c r="L22" s="47">
        <v>1</v>
      </c>
      <c r="M22" s="47">
        <v>0</v>
      </c>
      <c r="N22" s="47">
        <v>0</v>
      </c>
      <c r="O22" s="47">
        <v>0</v>
      </c>
      <c r="P22" s="47">
        <v>0</v>
      </c>
      <c r="Q22" s="47"/>
      <c r="R22" s="46">
        <f t="shared" si="6"/>
        <v>13</v>
      </c>
      <c r="S22" s="47">
        <v>3</v>
      </c>
      <c r="T22" s="47">
        <v>4</v>
      </c>
      <c r="U22" s="47">
        <v>0</v>
      </c>
      <c r="V22" s="47">
        <v>2</v>
      </c>
      <c r="W22" s="47">
        <v>2</v>
      </c>
      <c r="X22" s="47">
        <v>2</v>
      </c>
      <c r="Y22" s="47"/>
      <c r="Z22" s="46">
        <f t="shared" si="7"/>
        <v>2</v>
      </c>
      <c r="AA22" s="47">
        <v>0</v>
      </c>
      <c r="AB22" s="47">
        <v>1</v>
      </c>
      <c r="AC22" s="47">
        <v>0</v>
      </c>
      <c r="AD22" s="47">
        <v>0</v>
      </c>
      <c r="AE22" s="47">
        <v>1</v>
      </c>
      <c r="AF22" s="47">
        <v>0</v>
      </c>
    </row>
    <row r="23" spans="1:32" x14ac:dyDescent="0.25">
      <c r="A23" s="201" t="s">
        <v>3167</v>
      </c>
      <c r="B23" s="46">
        <f t="shared" si="4"/>
        <v>0</v>
      </c>
      <c r="C23" s="47" t="s">
        <v>3899</v>
      </c>
      <c r="D23" s="47" t="s">
        <v>3899</v>
      </c>
      <c r="E23" s="47" t="s">
        <v>3899</v>
      </c>
      <c r="F23" s="47" t="s">
        <v>3899</v>
      </c>
      <c r="G23" s="47" t="s">
        <v>3899</v>
      </c>
      <c r="H23" s="47" t="s">
        <v>3899</v>
      </c>
      <c r="I23" s="47"/>
      <c r="J23" s="46">
        <f t="shared" si="5"/>
        <v>1</v>
      </c>
      <c r="K23" s="47">
        <v>1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/>
      <c r="R23" s="46">
        <f t="shared" si="6"/>
        <v>67</v>
      </c>
      <c r="S23" s="47">
        <v>27</v>
      </c>
      <c r="T23" s="47">
        <v>29</v>
      </c>
      <c r="U23" s="47">
        <v>0</v>
      </c>
      <c r="V23" s="47">
        <v>1</v>
      </c>
      <c r="W23" s="47">
        <v>5</v>
      </c>
      <c r="X23" s="47">
        <v>5</v>
      </c>
      <c r="Y23" s="47"/>
      <c r="Z23" s="46">
        <f t="shared" si="7"/>
        <v>26</v>
      </c>
      <c r="AA23" s="47">
        <v>3</v>
      </c>
      <c r="AB23" s="47">
        <v>12</v>
      </c>
      <c r="AC23" s="47">
        <v>0</v>
      </c>
      <c r="AD23" s="47">
        <v>3</v>
      </c>
      <c r="AE23" s="47">
        <v>1</v>
      </c>
      <c r="AF23" s="47">
        <v>7</v>
      </c>
    </row>
    <row r="24" spans="1:32" x14ac:dyDescent="0.25">
      <c r="A24" s="201" t="s">
        <v>3228</v>
      </c>
      <c r="B24" s="46">
        <f t="shared" si="4"/>
        <v>16</v>
      </c>
      <c r="C24" s="47">
        <v>1</v>
      </c>
      <c r="D24" s="47">
        <v>2</v>
      </c>
      <c r="E24" s="47" t="s">
        <v>3899</v>
      </c>
      <c r="F24" s="47" t="s">
        <v>3899</v>
      </c>
      <c r="G24" s="47">
        <v>9</v>
      </c>
      <c r="H24" s="47">
        <v>4</v>
      </c>
      <c r="I24" s="47"/>
      <c r="J24" s="46">
        <f t="shared" si="5"/>
        <v>4</v>
      </c>
      <c r="K24" s="47">
        <v>1</v>
      </c>
      <c r="L24" s="47">
        <v>1</v>
      </c>
      <c r="M24" s="47">
        <v>0</v>
      </c>
      <c r="N24" s="47">
        <v>0</v>
      </c>
      <c r="O24" s="47">
        <v>1</v>
      </c>
      <c r="P24" s="47">
        <v>1</v>
      </c>
      <c r="Q24" s="47"/>
      <c r="R24" s="46">
        <f t="shared" si="6"/>
        <v>218</v>
      </c>
      <c r="S24" s="47">
        <v>20</v>
      </c>
      <c r="T24" s="47">
        <v>79</v>
      </c>
      <c r="U24" s="47">
        <v>0</v>
      </c>
      <c r="V24" s="47">
        <v>7</v>
      </c>
      <c r="W24" s="47">
        <v>60</v>
      </c>
      <c r="X24" s="47">
        <v>52</v>
      </c>
      <c r="Y24" s="47"/>
      <c r="Z24" s="46">
        <f t="shared" si="7"/>
        <v>177</v>
      </c>
      <c r="AA24" s="47">
        <v>17</v>
      </c>
      <c r="AB24" s="47">
        <v>60</v>
      </c>
      <c r="AC24" s="47">
        <v>0</v>
      </c>
      <c r="AD24" s="47">
        <v>9</v>
      </c>
      <c r="AE24" s="47">
        <v>38</v>
      </c>
      <c r="AF24" s="47">
        <v>53</v>
      </c>
    </row>
    <row r="25" spans="1:32" x14ac:dyDescent="0.25">
      <c r="A25" s="201" t="s">
        <v>3362</v>
      </c>
      <c r="B25" s="46">
        <f t="shared" si="4"/>
        <v>33</v>
      </c>
      <c r="C25" s="47">
        <v>2</v>
      </c>
      <c r="D25" s="47">
        <v>16</v>
      </c>
      <c r="E25" s="47">
        <v>2</v>
      </c>
      <c r="F25" s="47" t="s">
        <v>3899</v>
      </c>
      <c r="G25" s="47">
        <v>9</v>
      </c>
      <c r="H25" s="47">
        <v>4</v>
      </c>
      <c r="I25" s="47"/>
      <c r="J25" s="46">
        <f t="shared" si="5"/>
        <v>30</v>
      </c>
      <c r="K25" s="47">
        <v>1</v>
      </c>
      <c r="L25" s="47">
        <v>10</v>
      </c>
      <c r="M25" s="47">
        <v>0</v>
      </c>
      <c r="N25" s="47">
        <v>0</v>
      </c>
      <c r="O25" s="47">
        <v>16</v>
      </c>
      <c r="P25" s="47">
        <v>3</v>
      </c>
      <c r="Q25" s="47"/>
      <c r="R25" s="46">
        <f t="shared" si="6"/>
        <v>64</v>
      </c>
      <c r="S25" s="47">
        <v>11</v>
      </c>
      <c r="T25" s="47">
        <v>21</v>
      </c>
      <c r="U25" s="47">
        <v>0</v>
      </c>
      <c r="V25" s="47">
        <v>0</v>
      </c>
      <c r="W25" s="47">
        <v>18</v>
      </c>
      <c r="X25" s="47">
        <v>14</v>
      </c>
      <c r="Y25" s="47"/>
      <c r="Z25" s="46">
        <f t="shared" si="7"/>
        <v>85</v>
      </c>
      <c r="AA25" s="47">
        <v>3</v>
      </c>
      <c r="AB25" s="47">
        <v>43</v>
      </c>
      <c r="AC25" s="47">
        <v>2</v>
      </c>
      <c r="AD25" s="47">
        <v>0</v>
      </c>
      <c r="AE25" s="47">
        <v>11</v>
      </c>
      <c r="AF25" s="47">
        <v>26</v>
      </c>
    </row>
    <row r="26" spans="1:32" x14ac:dyDescent="0.25">
      <c r="A26" s="201" t="s">
        <v>3589</v>
      </c>
      <c r="B26" s="46">
        <f t="shared" si="4"/>
        <v>0</v>
      </c>
      <c r="C26" s="47" t="s">
        <v>3899</v>
      </c>
      <c r="D26" s="47" t="s">
        <v>3899</v>
      </c>
      <c r="E26" s="47" t="s">
        <v>3899</v>
      </c>
      <c r="F26" s="47" t="s">
        <v>3899</v>
      </c>
      <c r="G26" s="47" t="s">
        <v>3899</v>
      </c>
      <c r="H26" s="47" t="s">
        <v>3899</v>
      </c>
      <c r="I26" s="47"/>
      <c r="J26" s="46">
        <f t="shared" si="5"/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/>
      <c r="R26" s="46">
        <f t="shared" si="6"/>
        <v>203</v>
      </c>
      <c r="S26" s="47">
        <v>7</v>
      </c>
      <c r="T26" s="47">
        <v>45</v>
      </c>
      <c r="U26" s="47">
        <v>0</v>
      </c>
      <c r="V26" s="47">
        <v>0</v>
      </c>
      <c r="W26" s="47">
        <v>32</v>
      </c>
      <c r="X26" s="47">
        <v>119</v>
      </c>
      <c r="Y26" s="47"/>
      <c r="Z26" s="46">
        <f t="shared" si="7"/>
        <v>252</v>
      </c>
      <c r="AA26" s="47">
        <v>8</v>
      </c>
      <c r="AB26" s="47">
        <v>14</v>
      </c>
      <c r="AC26" s="47">
        <v>0</v>
      </c>
      <c r="AD26" s="47">
        <v>1</v>
      </c>
      <c r="AE26" s="47">
        <v>30</v>
      </c>
      <c r="AF26" s="47">
        <v>199</v>
      </c>
    </row>
    <row r="27" spans="1:32" x14ac:dyDescent="0.25">
      <c r="A27" s="201" t="s">
        <v>3747</v>
      </c>
      <c r="B27" s="46">
        <f t="shared" si="4"/>
        <v>36</v>
      </c>
      <c r="C27" s="47" t="s">
        <v>3899</v>
      </c>
      <c r="D27" s="47" t="s">
        <v>3899</v>
      </c>
      <c r="E27" s="47" t="s">
        <v>3899</v>
      </c>
      <c r="F27" s="47" t="s">
        <v>3899</v>
      </c>
      <c r="G27" s="47" t="s">
        <v>3899</v>
      </c>
      <c r="H27" s="47">
        <v>36</v>
      </c>
      <c r="I27" s="47"/>
      <c r="J27" s="46">
        <f t="shared" si="5"/>
        <v>1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1</v>
      </c>
      <c r="Q27" s="47"/>
      <c r="R27" s="46">
        <f t="shared" si="6"/>
        <v>26</v>
      </c>
      <c r="S27" s="47">
        <v>3</v>
      </c>
      <c r="T27" s="47">
        <v>13</v>
      </c>
      <c r="U27" s="47">
        <v>0</v>
      </c>
      <c r="V27" s="47">
        <v>0</v>
      </c>
      <c r="W27" s="47">
        <v>5</v>
      </c>
      <c r="X27" s="47">
        <v>5</v>
      </c>
      <c r="Y27" s="47"/>
      <c r="Z27" s="46">
        <f t="shared" si="7"/>
        <v>41</v>
      </c>
      <c r="AA27" s="47">
        <v>4</v>
      </c>
      <c r="AB27" s="47">
        <v>7</v>
      </c>
      <c r="AC27" s="47">
        <v>0</v>
      </c>
      <c r="AD27" s="47">
        <v>0</v>
      </c>
      <c r="AE27" s="47">
        <v>23</v>
      </c>
      <c r="AF27" s="47">
        <v>7</v>
      </c>
    </row>
    <row r="28" spans="1:32" x14ac:dyDescent="0.25">
      <c r="A28" s="201" t="s">
        <v>3808</v>
      </c>
      <c r="B28" s="46">
        <f t="shared" si="4"/>
        <v>1</v>
      </c>
      <c r="C28" s="47" t="s">
        <v>3899</v>
      </c>
      <c r="D28" s="47" t="s">
        <v>3899</v>
      </c>
      <c r="E28" s="47" t="s">
        <v>3899</v>
      </c>
      <c r="F28" s="47" t="s">
        <v>3899</v>
      </c>
      <c r="G28" s="47" t="s">
        <v>3899</v>
      </c>
      <c r="H28" s="47">
        <v>1</v>
      </c>
      <c r="I28" s="47"/>
      <c r="J28" s="46">
        <f t="shared" si="5"/>
        <v>1</v>
      </c>
      <c r="K28" s="47">
        <v>0</v>
      </c>
      <c r="L28" s="47">
        <v>1</v>
      </c>
      <c r="M28" s="47">
        <v>0</v>
      </c>
      <c r="N28" s="47">
        <v>0</v>
      </c>
      <c r="O28" s="47">
        <v>0</v>
      </c>
      <c r="P28" s="47">
        <v>0</v>
      </c>
      <c r="Q28" s="47"/>
      <c r="R28" s="46">
        <f t="shared" si="6"/>
        <v>106</v>
      </c>
      <c r="S28" s="47">
        <v>29</v>
      </c>
      <c r="T28" s="47">
        <v>8</v>
      </c>
      <c r="U28" s="47">
        <v>0</v>
      </c>
      <c r="V28" s="47">
        <v>0</v>
      </c>
      <c r="W28" s="47">
        <v>25</v>
      </c>
      <c r="X28" s="47">
        <v>44</v>
      </c>
      <c r="Y28" s="47"/>
      <c r="Z28" s="46">
        <f t="shared" si="7"/>
        <v>87</v>
      </c>
      <c r="AA28" s="47">
        <v>18</v>
      </c>
      <c r="AB28" s="47">
        <v>9</v>
      </c>
      <c r="AC28" s="47">
        <v>0</v>
      </c>
      <c r="AD28" s="47">
        <v>0</v>
      </c>
      <c r="AE28" s="47">
        <v>6</v>
      </c>
      <c r="AF28" s="47">
        <v>54</v>
      </c>
    </row>
    <row r="29" spans="1:32" ht="15.75" thickBot="1" x14ac:dyDescent="0.3">
      <c r="A29" s="202" t="s">
        <v>3061</v>
      </c>
      <c r="B29" s="210">
        <f>SUM(C29:H29)</f>
        <v>45</v>
      </c>
      <c r="C29" s="211" t="s">
        <v>3899</v>
      </c>
      <c r="D29" s="211" t="s">
        <v>3899</v>
      </c>
      <c r="E29" s="211" t="s">
        <v>3899</v>
      </c>
      <c r="F29" s="211" t="s">
        <v>3899</v>
      </c>
      <c r="G29" s="211">
        <v>10</v>
      </c>
      <c r="H29" s="211">
        <v>35</v>
      </c>
      <c r="I29" s="211"/>
      <c r="J29" s="210">
        <f>SUM(K29:P29)</f>
        <v>74</v>
      </c>
      <c r="K29" s="211">
        <v>2</v>
      </c>
      <c r="L29" s="211">
        <v>3</v>
      </c>
      <c r="M29" s="211">
        <v>2</v>
      </c>
      <c r="N29" s="211">
        <v>0</v>
      </c>
      <c r="O29" s="211">
        <v>16</v>
      </c>
      <c r="P29" s="211">
        <v>51</v>
      </c>
      <c r="Q29" s="211"/>
      <c r="R29" s="210">
        <f>SUM(S29:X29)</f>
        <v>141</v>
      </c>
      <c r="S29" s="211">
        <v>36</v>
      </c>
      <c r="T29" s="211">
        <v>81</v>
      </c>
      <c r="U29" s="211">
        <v>0</v>
      </c>
      <c r="V29" s="211">
        <v>1</v>
      </c>
      <c r="W29" s="211">
        <v>9</v>
      </c>
      <c r="X29" s="211">
        <v>14</v>
      </c>
      <c r="Y29" s="211"/>
      <c r="Z29" s="210">
        <f>SUM(AA29:AF29)</f>
        <v>119</v>
      </c>
      <c r="AA29" s="211">
        <v>50</v>
      </c>
      <c r="AB29" s="211">
        <v>32</v>
      </c>
      <c r="AC29" s="211">
        <v>1</v>
      </c>
      <c r="AD29" s="211">
        <v>0</v>
      </c>
      <c r="AE29" s="211">
        <v>20</v>
      </c>
      <c r="AF29" s="211">
        <v>16</v>
      </c>
    </row>
    <row r="30" spans="1:32" x14ac:dyDescent="0.25">
      <c r="A30" s="1" t="s">
        <v>3908</v>
      </c>
      <c r="B30" s="46"/>
      <c r="C30" s="47"/>
      <c r="D30" s="47"/>
      <c r="E30" s="47"/>
      <c r="F30" s="47"/>
      <c r="G30" s="47"/>
      <c r="H30" s="47"/>
      <c r="I30" s="47"/>
      <c r="J30" s="46"/>
      <c r="K30" s="47"/>
      <c r="L30" s="47"/>
      <c r="M30" s="47"/>
      <c r="N30" s="47"/>
      <c r="O30" s="47"/>
      <c r="P30" s="47"/>
      <c r="Q30" s="47"/>
      <c r="R30" s="46"/>
      <c r="S30" s="47"/>
      <c r="T30" s="47"/>
      <c r="U30" s="47"/>
      <c r="V30" s="47"/>
      <c r="W30" s="47"/>
      <c r="X30" s="47"/>
      <c r="Y30" s="47"/>
      <c r="Z30" s="46"/>
      <c r="AA30" s="47"/>
      <c r="AB30" s="47"/>
      <c r="AC30" s="47"/>
      <c r="AD30" s="47"/>
      <c r="AE30" s="47"/>
      <c r="AF30" s="47"/>
    </row>
    <row r="31" spans="1:32" ht="25.5" customHeight="1" x14ac:dyDescent="0.25">
      <c r="A31" s="852" t="s">
        <v>3901</v>
      </c>
      <c r="B31" s="848"/>
      <c r="C31" s="848"/>
      <c r="D31" s="848"/>
      <c r="E31" s="848"/>
      <c r="F31" s="848"/>
      <c r="G31" s="848"/>
      <c r="H31" s="848"/>
      <c r="I31" s="44"/>
      <c r="J31" s="848"/>
      <c r="K31" s="848"/>
      <c r="L31" s="848"/>
      <c r="M31" s="848"/>
      <c r="N31" s="848"/>
      <c r="O31" s="848"/>
      <c r="P31" s="848"/>
      <c r="Q31" s="44"/>
      <c r="R31" s="848"/>
      <c r="S31" s="848"/>
      <c r="T31" s="848"/>
      <c r="U31" s="848"/>
      <c r="V31" s="848"/>
      <c r="W31" s="848"/>
      <c r="X31" s="848"/>
      <c r="Y31" s="44"/>
      <c r="Z31" s="848"/>
      <c r="AA31" s="848"/>
      <c r="AB31" s="848"/>
      <c r="AC31" s="848"/>
      <c r="AD31" s="848"/>
      <c r="AE31" s="848"/>
      <c r="AF31" s="848"/>
    </row>
    <row r="32" spans="1:32" x14ac:dyDescent="0.25">
      <c r="A32" s="30"/>
    </row>
    <row r="34" spans="2:25" x14ac:dyDescent="0.25">
      <c r="B34" s="853"/>
      <c r="C34" s="854"/>
      <c r="D34" s="854"/>
      <c r="E34" s="854"/>
      <c r="F34" s="854"/>
      <c r="G34" s="854"/>
      <c r="H34" s="854"/>
      <c r="I34" s="49"/>
      <c r="Q34" s="49"/>
      <c r="Y34" s="49"/>
    </row>
    <row r="35" spans="2:25" x14ac:dyDescent="0.25">
      <c r="B35" s="50"/>
      <c r="C35" s="51"/>
      <c r="D35" s="52"/>
      <c r="E35" s="52"/>
      <c r="F35" s="52"/>
      <c r="G35" s="52"/>
      <c r="H35" s="51"/>
      <c r="I35" s="51"/>
      <c r="Q35" s="51"/>
      <c r="Y35" s="51"/>
    </row>
    <row r="36" spans="2:25" x14ac:dyDescent="0.25">
      <c r="B36" s="53"/>
      <c r="C36" s="43"/>
      <c r="D36" s="45"/>
      <c r="E36" s="45"/>
      <c r="F36" s="45"/>
      <c r="G36" s="45"/>
      <c r="H36" s="43"/>
      <c r="I36" s="43"/>
      <c r="Q36" s="43"/>
      <c r="Y36" s="43"/>
    </row>
    <row r="37" spans="2:25" x14ac:dyDescent="0.25">
      <c r="B37" s="54"/>
      <c r="C37" s="46"/>
      <c r="D37" s="47"/>
      <c r="E37" s="47"/>
      <c r="F37" s="47"/>
      <c r="G37" s="47"/>
      <c r="H37" s="47"/>
      <c r="I37" s="47"/>
      <c r="Q37" s="47"/>
      <c r="Y37" s="47"/>
    </row>
    <row r="38" spans="2:25" x14ac:dyDescent="0.25">
      <c r="B38" s="54"/>
      <c r="C38" s="46"/>
      <c r="D38" s="47"/>
      <c r="E38" s="47"/>
      <c r="F38" s="47"/>
      <c r="G38" s="47"/>
      <c r="H38" s="47"/>
      <c r="I38" s="47"/>
      <c r="Q38" s="47"/>
      <c r="Y38" s="47"/>
    </row>
    <row r="39" spans="2:25" x14ac:dyDescent="0.25">
      <c r="B39" s="54"/>
      <c r="C39" s="46"/>
      <c r="D39" s="47"/>
      <c r="E39" s="47"/>
      <c r="F39" s="47"/>
      <c r="G39" s="47"/>
      <c r="H39" s="47"/>
      <c r="I39" s="47"/>
      <c r="Q39" s="47"/>
      <c r="Y39" s="47"/>
    </row>
    <row r="40" spans="2:25" x14ac:dyDescent="0.25">
      <c r="B40" s="54"/>
      <c r="C40" s="46"/>
      <c r="D40" s="47"/>
      <c r="E40" s="47"/>
      <c r="F40" s="47"/>
      <c r="G40" s="47"/>
      <c r="H40" s="47"/>
      <c r="I40" s="47"/>
      <c r="Q40" s="47"/>
      <c r="Y40" s="47"/>
    </row>
    <row r="41" spans="2:25" x14ac:dyDescent="0.25">
      <c r="B41" s="54"/>
      <c r="C41" s="46"/>
      <c r="D41" s="47"/>
      <c r="E41" s="47"/>
      <c r="F41" s="47"/>
      <c r="G41" s="47"/>
      <c r="H41" s="47"/>
      <c r="I41" s="47"/>
      <c r="Q41" s="47"/>
      <c r="Y41" s="47"/>
    </row>
    <row r="42" spans="2:25" x14ac:dyDescent="0.25">
      <c r="B42" s="54"/>
      <c r="C42" s="46"/>
      <c r="D42" s="47"/>
      <c r="E42" s="47"/>
      <c r="F42" s="47"/>
      <c r="G42" s="47"/>
      <c r="H42" s="47"/>
      <c r="I42" s="47"/>
      <c r="Q42" s="47"/>
      <c r="Y42" s="47"/>
    </row>
    <row r="43" spans="2:25" x14ac:dyDescent="0.25">
      <c r="B43" s="54"/>
      <c r="C43" s="46"/>
      <c r="D43" s="47"/>
      <c r="E43" s="47"/>
      <c r="F43" s="47"/>
      <c r="G43" s="47"/>
      <c r="H43" s="47"/>
      <c r="I43" s="47"/>
      <c r="Q43" s="47"/>
      <c r="Y43" s="47"/>
    </row>
    <row r="44" spans="2:25" x14ac:dyDescent="0.25">
      <c r="B44" s="54"/>
      <c r="C44" s="46"/>
      <c r="D44" s="47"/>
      <c r="E44" s="47"/>
      <c r="F44" s="47"/>
      <c r="G44" s="47"/>
      <c r="H44" s="47"/>
      <c r="I44" s="47"/>
      <c r="Q44" s="47"/>
      <c r="Y44" s="47"/>
    </row>
    <row r="45" spans="2:25" x14ac:dyDescent="0.25">
      <c r="B45" s="54"/>
      <c r="C45" s="46"/>
      <c r="D45" s="47"/>
      <c r="E45" s="47"/>
      <c r="F45" s="47"/>
      <c r="G45" s="47"/>
      <c r="H45" s="47"/>
      <c r="I45" s="47"/>
      <c r="Q45" s="47"/>
      <c r="Y45" s="47"/>
    </row>
    <row r="46" spans="2:25" x14ac:dyDescent="0.25">
      <c r="B46" s="54"/>
      <c r="C46" s="46"/>
      <c r="D46" s="47"/>
      <c r="E46" s="47"/>
      <c r="F46" s="47"/>
      <c r="G46" s="47"/>
      <c r="H46" s="47"/>
      <c r="I46" s="47"/>
      <c r="Q46" s="47"/>
      <c r="Y46" s="47"/>
    </row>
    <row r="47" spans="2:25" x14ac:dyDescent="0.25">
      <c r="B47" s="54"/>
      <c r="C47" s="46"/>
      <c r="D47" s="47"/>
      <c r="E47" s="47"/>
      <c r="F47" s="47"/>
      <c r="G47" s="47"/>
      <c r="H47" s="47"/>
      <c r="I47" s="47"/>
      <c r="Q47" s="47"/>
      <c r="Y47" s="47"/>
    </row>
    <row r="48" spans="2:25" x14ac:dyDescent="0.25">
      <c r="B48" s="54"/>
      <c r="C48" s="46"/>
      <c r="D48" s="47"/>
      <c r="E48" s="47"/>
      <c r="F48" s="47"/>
      <c r="G48" s="47"/>
      <c r="H48" s="47"/>
      <c r="I48" s="47"/>
      <c r="Q48" s="47"/>
      <c r="Y48" s="47"/>
    </row>
    <row r="49" spans="2:25" x14ac:dyDescent="0.25">
      <c r="B49" s="54"/>
      <c r="C49" s="46"/>
      <c r="D49" s="47"/>
      <c r="E49" s="47"/>
      <c r="F49" s="47"/>
      <c r="G49" s="47"/>
      <c r="H49" s="47"/>
      <c r="I49" s="47"/>
      <c r="Q49" s="47"/>
      <c r="Y49" s="47"/>
    </row>
    <row r="50" spans="2:25" x14ac:dyDescent="0.25">
      <c r="B50" s="54"/>
      <c r="C50" s="46"/>
      <c r="D50" s="47"/>
      <c r="E50" s="47"/>
      <c r="F50" s="47"/>
      <c r="G50" s="47"/>
      <c r="H50" s="47"/>
      <c r="I50" s="47"/>
      <c r="Q50" s="47"/>
      <c r="Y50" s="47"/>
    </row>
    <row r="51" spans="2:25" x14ac:dyDescent="0.25">
      <c r="B51" s="54"/>
      <c r="C51" s="46"/>
      <c r="D51" s="47"/>
      <c r="E51" s="47"/>
      <c r="F51" s="47"/>
      <c r="G51" s="47"/>
      <c r="H51" s="47"/>
      <c r="I51" s="47"/>
      <c r="Q51" s="47"/>
      <c r="Y51" s="47"/>
    </row>
    <row r="52" spans="2:25" x14ac:dyDescent="0.25">
      <c r="B52" s="54"/>
      <c r="C52" s="46"/>
      <c r="D52" s="47"/>
      <c r="E52" s="47"/>
      <c r="F52" s="47"/>
      <c r="G52" s="47"/>
      <c r="H52" s="47"/>
      <c r="I52" s="47"/>
      <c r="Q52" s="47"/>
      <c r="Y52" s="47"/>
    </row>
    <row r="53" spans="2:25" x14ac:dyDescent="0.25">
      <c r="B53" s="54"/>
      <c r="C53" s="46"/>
      <c r="D53" s="47"/>
      <c r="E53" s="47"/>
      <c r="F53" s="47"/>
      <c r="G53" s="47"/>
      <c r="H53" s="47"/>
      <c r="I53" s="47"/>
      <c r="Q53" s="47"/>
      <c r="Y53" s="47"/>
    </row>
    <row r="54" spans="2:25" x14ac:dyDescent="0.25">
      <c r="B54" s="54"/>
      <c r="C54" s="46"/>
      <c r="D54" s="47"/>
      <c r="E54" s="47"/>
      <c r="F54" s="47"/>
      <c r="G54" s="47"/>
      <c r="H54" s="47"/>
      <c r="I54" s="47"/>
      <c r="Q54" s="47"/>
      <c r="Y54" s="47"/>
    </row>
    <row r="55" spans="2:25" x14ac:dyDescent="0.25">
      <c r="B55" s="54"/>
      <c r="C55" s="46"/>
      <c r="D55" s="47"/>
      <c r="E55" s="47"/>
      <c r="F55" s="47"/>
      <c r="G55" s="47"/>
      <c r="H55" s="47"/>
      <c r="I55" s="47"/>
      <c r="Q55" s="47"/>
      <c r="Y55" s="47"/>
    </row>
    <row r="56" spans="2:25" x14ac:dyDescent="0.25">
      <c r="B56" s="54"/>
      <c r="C56" s="46"/>
      <c r="D56" s="47"/>
      <c r="E56" s="47"/>
      <c r="F56" s="47"/>
      <c r="G56" s="47"/>
      <c r="H56" s="47"/>
      <c r="I56" s="47"/>
      <c r="Q56" s="47"/>
      <c r="Y56" s="47"/>
    </row>
    <row r="57" spans="2:25" x14ac:dyDescent="0.25">
      <c r="B57" s="54"/>
      <c r="C57" s="46"/>
      <c r="D57" s="47"/>
      <c r="E57" s="47"/>
      <c r="F57" s="47"/>
      <c r="G57" s="47"/>
      <c r="H57" s="47"/>
      <c r="I57" s="47"/>
      <c r="Q57" s="47"/>
      <c r="Y57" s="47"/>
    </row>
    <row r="58" spans="2:25" x14ac:dyDescent="0.25">
      <c r="B58" s="54"/>
      <c r="C58" s="46"/>
      <c r="D58" s="47"/>
      <c r="E58" s="47"/>
      <c r="F58" s="47"/>
      <c r="G58" s="47"/>
      <c r="H58" s="47"/>
      <c r="I58" s="47"/>
      <c r="Q58" s="47"/>
      <c r="Y58" s="47"/>
    </row>
    <row r="59" spans="2:25" x14ac:dyDescent="0.25">
      <c r="B59" s="54"/>
      <c r="C59" s="46"/>
      <c r="D59" s="47"/>
      <c r="E59" s="47"/>
      <c r="F59" s="47"/>
      <c r="G59" s="47"/>
      <c r="H59" s="47"/>
      <c r="I59" s="47"/>
      <c r="Q59" s="47"/>
      <c r="Y59" s="47"/>
    </row>
    <row r="60" spans="2:25" x14ac:dyDescent="0.25">
      <c r="B60" s="54"/>
      <c r="C60" s="46"/>
      <c r="D60" s="47"/>
      <c r="E60" s="47"/>
      <c r="F60" s="47"/>
      <c r="G60" s="47"/>
      <c r="H60" s="47"/>
      <c r="I60" s="47"/>
      <c r="Q60" s="47"/>
      <c r="Y60" s="47"/>
    </row>
    <row r="61" spans="2:25" x14ac:dyDescent="0.25">
      <c r="B61" s="54"/>
      <c r="C61" s="46"/>
      <c r="D61" s="47"/>
      <c r="E61" s="47"/>
      <c r="F61" s="47"/>
      <c r="G61" s="47"/>
      <c r="H61" s="47"/>
      <c r="I61" s="47"/>
      <c r="Q61" s="47"/>
      <c r="Y61" s="47"/>
    </row>
    <row r="62" spans="2:25" x14ac:dyDescent="0.25">
      <c r="B62" s="1"/>
      <c r="C62" s="46"/>
      <c r="D62" s="47"/>
      <c r="E62" s="47"/>
      <c r="F62" s="47"/>
      <c r="G62" s="47"/>
      <c r="H62" s="47"/>
      <c r="I62" s="47"/>
      <c r="Q62" s="47"/>
      <c r="Y62" s="47"/>
    </row>
    <row r="63" spans="2:25" x14ac:dyDescent="0.25">
      <c r="B63" s="852"/>
      <c r="C63" s="848"/>
      <c r="D63" s="848"/>
      <c r="E63" s="848"/>
      <c r="F63" s="848"/>
      <c r="G63" s="848"/>
      <c r="H63" s="848"/>
      <c r="I63" s="44"/>
      <c r="Q63" s="44"/>
      <c r="Y63" s="44"/>
    </row>
  </sheetData>
  <mergeCells count="12">
    <mergeCell ref="Z2:AF2"/>
    <mergeCell ref="Z31:AF31"/>
    <mergeCell ref="R2:X2"/>
    <mergeCell ref="R31:X31"/>
    <mergeCell ref="A1:X1"/>
    <mergeCell ref="B34:H34"/>
    <mergeCell ref="B63:H63"/>
    <mergeCell ref="A2:A3"/>
    <mergeCell ref="B2:H2"/>
    <mergeCell ref="J2:P2"/>
    <mergeCell ref="A31:H31"/>
    <mergeCell ref="J31:P3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4" tint="0.39997558519241921"/>
  </sheetPr>
  <dimension ref="A1:BQ31"/>
  <sheetViews>
    <sheetView showGridLines="0" workbookViewId="0">
      <selection activeCell="I14" sqref="I14"/>
    </sheetView>
  </sheetViews>
  <sheetFormatPr baseColWidth="10" defaultColWidth="11.5703125" defaultRowHeight="12.75" x14ac:dyDescent="0.25"/>
  <cols>
    <col min="1" max="1" width="18.5703125" style="55" customWidth="1"/>
    <col min="2" max="16384" width="11.5703125" style="55"/>
  </cols>
  <sheetData>
    <row r="1" spans="1:69" s="56" customFormat="1" ht="30.75" customHeight="1" x14ac:dyDescent="0.25">
      <c r="A1" s="858" t="s">
        <v>3980</v>
      </c>
      <c r="B1" s="858"/>
      <c r="C1" s="858"/>
      <c r="D1" s="858"/>
      <c r="E1" s="858"/>
      <c r="F1" s="858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</row>
    <row r="2" spans="1:69" x14ac:dyDescent="0.25">
      <c r="A2" s="859" t="s">
        <v>3890</v>
      </c>
      <c r="B2" s="861">
        <v>2019</v>
      </c>
      <c r="C2" s="856">
        <v>2020</v>
      </c>
      <c r="D2" s="856">
        <v>2021</v>
      </c>
      <c r="E2" s="856">
        <v>2022</v>
      </c>
      <c r="F2" s="856">
        <v>2023</v>
      </c>
    </row>
    <row r="3" spans="1:69" x14ac:dyDescent="0.25">
      <c r="A3" s="860"/>
      <c r="B3" s="862"/>
      <c r="C3" s="857"/>
      <c r="D3" s="857"/>
      <c r="E3" s="857"/>
      <c r="F3" s="857"/>
    </row>
    <row r="4" spans="1:69" x14ac:dyDescent="0.25">
      <c r="A4" s="200" t="s">
        <v>3882</v>
      </c>
      <c r="B4" s="57">
        <f>SUM(B5:B29)</f>
        <v>4839</v>
      </c>
      <c r="C4" s="57">
        <f>SUM(C5:C29)</f>
        <v>3365</v>
      </c>
      <c r="D4" s="57">
        <f>SUM(D5:D29)</f>
        <v>4158</v>
      </c>
      <c r="E4" s="57">
        <f>SUM(E5:E29)</f>
        <v>4966</v>
      </c>
      <c r="F4" s="57">
        <f>SUM(F5:F29)</f>
        <v>7110</v>
      </c>
    </row>
    <row r="5" spans="1:69" x14ac:dyDescent="0.25">
      <c r="A5" s="201" t="s">
        <v>5</v>
      </c>
      <c r="B5" s="55">
        <v>25</v>
      </c>
      <c r="C5" s="55">
        <v>6</v>
      </c>
      <c r="D5" s="55">
        <v>11</v>
      </c>
      <c r="E5" s="55">
        <v>19</v>
      </c>
      <c r="F5" s="55">
        <v>27</v>
      </c>
    </row>
    <row r="6" spans="1:69" x14ac:dyDescent="0.25">
      <c r="A6" s="201" t="s">
        <v>186</v>
      </c>
      <c r="B6" s="55">
        <v>75</v>
      </c>
      <c r="C6" s="55">
        <v>39</v>
      </c>
      <c r="D6" s="55">
        <v>45</v>
      </c>
      <c r="E6" s="55">
        <v>91</v>
      </c>
      <c r="F6" s="55">
        <v>68</v>
      </c>
    </row>
    <row r="7" spans="1:69" x14ac:dyDescent="0.25">
      <c r="A7" s="201" t="s">
        <v>538</v>
      </c>
      <c r="B7" s="55">
        <v>5</v>
      </c>
      <c r="C7" s="58" t="s">
        <v>3899</v>
      </c>
      <c r="D7" s="58">
        <v>2</v>
      </c>
      <c r="E7" s="99">
        <v>0</v>
      </c>
      <c r="F7" s="99">
        <v>0</v>
      </c>
    </row>
    <row r="8" spans="1:69" x14ac:dyDescent="0.25">
      <c r="A8" s="201" t="s">
        <v>714</v>
      </c>
      <c r="B8" s="55">
        <v>209</v>
      </c>
      <c r="C8" s="55">
        <v>197</v>
      </c>
      <c r="D8" s="55">
        <v>200</v>
      </c>
      <c r="E8" s="55">
        <v>426</v>
      </c>
      <c r="F8" s="55">
        <v>360</v>
      </c>
    </row>
    <row r="9" spans="1:69" x14ac:dyDescent="0.25">
      <c r="A9" s="201" t="s">
        <v>942</v>
      </c>
      <c r="B9" s="55">
        <v>30</v>
      </c>
      <c r="C9" s="55">
        <v>12</v>
      </c>
      <c r="D9" s="55">
        <v>17</v>
      </c>
      <c r="E9" s="55">
        <v>12</v>
      </c>
      <c r="F9" s="55">
        <v>45</v>
      </c>
    </row>
    <row r="10" spans="1:69" x14ac:dyDescent="0.25">
      <c r="A10" s="201" t="s">
        <v>1190</v>
      </c>
      <c r="B10" s="55">
        <v>1</v>
      </c>
      <c r="C10" s="55">
        <v>18</v>
      </c>
      <c r="D10" s="55">
        <v>39</v>
      </c>
      <c r="E10" s="55">
        <v>21</v>
      </c>
      <c r="F10" s="55">
        <v>9</v>
      </c>
    </row>
    <row r="11" spans="1:69" x14ac:dyDescent="0.25">
      <c r="A11" s="201" t="s">
        <v>1446</v>
      </c>
      <c r="B11" s="55">
        <v>372</v>
      </c>
      <c r="C11" s="55">
        <v>147</v>
      </c>
      <c r="D11" s="55">
        <v>188</v>
      </c>
      <c r="E11" s="55">
        <v>209</v>
      </c>
      <c r="F11" s="55">
        <v>206</v>
      </c>
    </row>
    <row r="12" spans="1:69" x14ac:dyDescent="0.25">
      <c r="A12" s="201" t="s">
        <v>1462</v>
      </c>
      <c r="B12" s="55">
        <v>63</v>
      </c>
      <c r="C12" s="55">
        <v>50</v>
      </c>
      <c r="D12" s="55">
        <v>100</v>
      </c>
      <c r="E12" s="55">
        <v>64</v>
      </c>
      <c r="F12" s="55">
        <v>886</v>
      </c>
    </row>
    <row r="13" spans="1:69" x14ac:dyDescent="0.25">
      <c r="A13" s="201" t="s">
        <v>1693</v>
      </c>
      <c r="B13" s="58" t="s">
        <v>3899</v>
      </c>
      <c r="C13" s="58" t="s">
        <v>3899</v>
      </c>
      <c r="D13" s="58">
        <v>13</v>
      </c>
      <c r="E13" s="58">
        <v>19</v>
      </c>
      <c r="F13" s="58">
        <v>29</v>
      </c>
    </row>
    <row r="14" spans="1:69" x14ac:dyDescent="0.25">
      <c r="A14" s="201" t="s">
        <v>1890</v>
      </c>
      <c r="B14" s="55">
        <v>21</v>
      </c>
      <c r="C14" s="55">
        <v>70</v>
      </c>
      <c r="D14" s="55">
        <v>68</v>
      </c>
      <c r="E14" s="55">
        <v>120</v>
      </c>
      <c r="F14" s="55">
        <v>110</v>
      </c>
    </row>
    <row r="15" spans="1:69" x14ac:dyDescent="0.25">
      <c r="A15" s="201" t="s">
        <v>2071</v>
      </c>
      <c r="B15" s="55">
        <v>66</v>
      </c>
      <c r="C15" s="55">
        <v>102</v>
      </c>
      <c r="D15" s="55">
        <v>58</v>
      </c>
      <c r="E15" s="55">
        <v>31</v>
      </c>
      <c r="F15" s="55">
        <v>82</v>
      </c>
    </row>
    <row r="16" spans="1:69" x14ac:dyDescent="0.25">
      <c r="A16" s="201" t="s">
        <v>2156</v>
      </c>
      <c r="B16" s="55">
        <v>252</v>
      </c>
      <c r="C16" s="55">
        <v>76</v>
      </c>
      <c r="D16" s="55">
        <v>95</v>
      </c>
      <c r="E16" s="55">
        <v>214</v>
      </c>
      <c r="F16" s="55">
        <v>451</v>
      </c>
    </row>
    <row r="17" spans="1:6" x14ac:dyDescent="0.25">
      <c r="A17" s="201" t="s">
        <v>201</v>
      </c>
      <c r="B17" s="55">
        <v>158</v>
      </c>
      <c r="C17" s="55">
        <v>142</v>
      </c>
      <c r="D17" s="55">
        <v>167</v>
      </c>
      <c r="E17" s="55">
        <v>343</v>
      </c>
      <c r="F17" s="55">
        <v>331</v>
      </c>
    </row>
    <row r="18" spans="1:6" x14ac:dyDescent="0.25">
      <c r="A18" s="201" t="s">
        <v>2573</v>
      </c>
      <c r="B18" s="55">
        <v>127</v>
      </c>
      <c r="C18" s="55">
        <v>79</v>
      </c>
      <c r="D18" s="55">
        <v>46</v>
      </c>
      <c r="E18" s="55">
        <v>94</v>
      </c>
      <c r="F18" s="55">
        <v>78</v>
      </c>
    </row>
    <row r="19" spans="1:6" x14ac:dyDescent="0.25">
      <c r="A19" s="201" t="s">
        <v>3893</v>
      </c>
      <c r="B19" s="55">
        <v>2787</v>
      </c>
      <c r="C19" s="55">
        <v>1918</v>
      </c>
      <c r="D19" s="55">
        <v>2689</v>
      </c>
      <c r="E19" s="55">
        <v>2706</v>
      </c>
      <c r="F19" s="55">
        <v>2618</v>
      </c>
    </row>
    <row r="20" spans="1:6" x14ac:dyDescent="0.25">
      <c r="A20" s="201" t="s">
        <v>2982</v>
      </c>
      <c r="B20" s="55">
        <v>161</v>
      </c>
      <c r="C20" s="55">
        <v>112</v>
      </c>
      <c r="D20" s="55">
        <v>67</v>
      </c>
      <c r="E20" s="55">
        <v>138</v>
      </c>
      <c r="F20" s="55">
        <v>872</v>
      </c>
    </row>
    <row r="21" spans="1:6" x14ac:dyDescent="0.25">
      <c r="A21" s="201" t="s">
        <v>3096</v>
      </c>
      <c r="B21" s="58" t="s">
        <v>3899</v>
      </c>
      <c r="C21" s="55">
        <v>8</v>
      </c>
      <c r="D21" s="55">
        <v>24</v>
      </c>
      <c r="E21" s="55">
        <v>1</v>
      </c>
      <c r="F21" s="55">
        <v>9</v>
      </c>
    </row>
    <row r="22" spans="1:6" ht="13.5" x14ac:dyDescent="0.25">
      <c r="A22" s="201" t="s">
        <v>3122</v>
      </c>
      <c r="B22" s="59">
        <v>5</v>
      </c>
      <c r="C22" s="55">
        <v>1</v>
      </c>
      <c r="D22" s="55">
        <v>1</v>
      </c>
      <c r="E22" s="55">
        <v>2</v>
      </c>
      <c r="F22" s="55">
        <v>3</v>
      </c>
    </row>
    <row r="23" spans="1:6" x14ac:dyDescent="0.25">
      <c r="A23" s="201" t="s">
        <v>3167</v>
      </c>
      <c r="B23" s="55">
        <v>16</v>
      </c>
      <c r="C23" s="55">
        <v>16</v>
      </c>
      <c r="D23" s="55">
        <v>7</v>
      </c>
      <c r="E23" s="55">
        <v>12</v>
      </c>
      <c r="F23" s="55">
        <v>4</v>
      </c>
    </row>
    <row r="24" spans="1:6" x14ac:dyDescent="0.25">
      <c r="A24" s="201" t="s">
        <v>3228</v>
      </c>
      <c r="B24" s="55">
        <v>174</v>
      </c>
      <c r="C24" s="55">
        <v>225</v>
      </c>
      <c r="D24" s="55">
        <v>144</v>
      </c>
      <c r="E24" s="55">
        <v>224</v>
      </c>
      <c r="F24" s="55">
        <v>604</v>
      </c>
    </row>
    <row r="25" spans="1:6" x14ac:dyDescent="0.25">
      <c r="A25" s="201" t="s">
        <v>3362</v>
      </c>
      <c r="B25" s="55">
        <v>35</v>
      </c>
      <c r="C25" s="55">
        <v>7</v>
      </c>
      <c r="D25" s="55">
        <v>26</v>
      </c>
      <c r="E25" s="55">
        <v>23</v>
      </c>
      <c r="F25" s="55">
        <v>34</v>
      </c>
    </row>
    <row r="26" spans="1:6" x14ac:dyDescent="0.25">
      <c r="A26" s="201" t="s">
        <v>3589</v>
      </c>
      <c r="B26" s="55">
        <v>24</v>
      </c>
      <c r="C26" s="55">
        <v>21</v>
      </c>
      <c r="D26" s="55">
        <v>24</v>
      </c>
      <c r="E26" s="55">
        <v>26</v>
      </c>
      <c r="F26" s="55">
        <v>114</v>
      </c>
    </row>
    <row r="27" spans="1:6" x14ac:dyDescent="0.25">
      <c r="A27" s="201" t="s">
        <v>3747</v>
      </c>
      <c r="B27" s="55">
        <v>21</v>
      </c>
      <c r="C27" s="55">
        <v>12</v>
      </c>
      <c r="D27" s="55">
        <v>7</v>
      </c>
      <c r="E27" s="55">
        <v>37</v>
      </c>
      <c r="F27" s="55">
        <v>40</v>
      </c>
    </row>
    <row r="28" spans="1:6" x14ac:dyDescent="0.25">
      <c r="A28" s="201" t="s">
        <v>3808</v>
      </c>
      <c r="B28" s="55">
        <v>159</v>
      </c>
      <c r="C28" s="55">
        <v>46</v>
      </c>
      <c r="D28" s="55">
        <v>55</v>
      </c>
      <c r="E28" s="55">
        <v>86</v>
      </c>
      <c r="F28" s="55">
        <v>60</v>
      </c>
    </row>
    <row r="29" spans="1:6" ht="13.5" thickBot="1" x14ac:dyDescent="0.3">
      <c r="A29" s="202" t="s">
        <v>3061</v>
      </c>
      <c r="B29" s="212">
        <v>53</v>
      </c>
      <c r="C29" s="213">
        <v>61</v>
      </c>
      <c r="D29" s="213">
        <v>65</v>
      </c>
      <c r="E29" s="213">
        <v>48</v>
      </c>
      <c r="F29" s="213">
        <v>70</v>
      </c>
    </row>
    <row r="30" spans="1:6" x14ac:dyDescent="0.25">
      <c r="A30" s="1" t="s">
        <v>3908</v>
      </c>
    </row>
    <row r="31" spans="1:6" ht="25.5" customHeight="1" x14ac:dyDescent="0.25">
      <c r="A31" s="833" t="s">
        <v>3901</v>
      </c>
      <c r="B31" s="833"/>
      <c r="C31" s="833"/>
      <c r="D31" s="833"/>
      <c r="E31" s="833"/>
    </row>
  </sheetData>
  <mergeCells count="8">
    <mergeCell ref="F2:F3"/>
    <mergeCell ref="A1:F1"/>
    <mergeCell ref="E2:E3"/>
    <mergeCell ref="A31:E31"/>
    <mergeCell ref="D2:D3"/>
    <mergeCell ref="A2:A3"/>
    <mergeCell ref="B2:B3"/>
    <mergeCell ref="C2:C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4" tint="0.39997558519241921"/>
  </sheetPr>
  <dimension ref="A1:U36"/>
  <sheetViews>
    <sheetView showGridLines="0" workbookViewId="0">
      <selection activeCell="Y9" sqref="Y9"/>
    </sheetView>
  </sheetViews>
  <sheetFormatPr baseColWidth="10" defaultRowHeight="15" x14ac:dyDescent="0.25"/>
  <cols>
    <col min="1" max="1" width="20.140625" customWidth="1"/>
    <col min="2" max="2" width="0.85546875" customWidth="1"/>
    <col min="3" max="3" width="7.85546875" customWidth="1"/>
    <col min="4" max="4" width="9.28515625" customWidth="1"/>
    <col min="5" max="5" width="7.7109375" customWidth="1"/>
    <col min="6" max="6" width="1.42578125" customWidth="1"/>
    <col min="7" max="7" width="7.85546875" customWidth="1"/>
    <col min="8" max="8" width="10.28515625" customWidth="1"/>
    <col min="9" max="9" width="7.7109375" customWidth="1"/>
    <col min="10" max="10" width="1.42578125" customWidth="1"/>
    <col min="11" max="11" width="7.85546875" customWidth="1"/>
    <col min="12" max="12" width="10.28515625" customWidth="1"/>
    <col min="13" max="13" width="7.7109375" customWidth="1"/>
    <col min="14" max="14" width="1.42578125" customWidth="1"/>
    <col min="15" max="15" width="7.85546875" customWidth="1"/>
    <col min="16" max="16" width="10.28515625" customWidth="1"/>
    <col min="17" max="17" width="7.7109375" customWidth="1"/>
    <col min="18" max="18" width="0.85546875" customWidth="1"/>
    <col min="19" max="19" width="7.85546875" customWidth="1"/>
    <col min="20" max="20" width="9.85546875" customWidth="1"/>
    <col min="21" max="21" width="7.7109375" customWidth="1"/>
  </cols>
  <sheetData>
    <row r="1" spans="1:21" ht="29.25" customHeight="1" x14ac:dyDescent="0.25">
      <c r="A1" s="843" t="s">
        <v>3981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3"/>
      <c r="U1" s="843"/>
    </row>
    <row r="2" spans="1:21" x14ac:dyDescent="0.25">
      <c r="A2" s="863" t="s">
        <v>3890</v>
      </c>
      <c r="B2" s="188"/>
      <c r="C2" s="834">
        <v>2019</v>
      </c>
      <c r="D2" s="834"/>
      <c r="E2" s="834"/>
      <c r="F2" s="188"/>
      <c r="G2" s="834">
        <v>2020</v>
      </c>
      <c r="H2" s="834"/>
      <c r="I2" s="834"/>
      <c r="J2" s="188"/>
      <c r="K2" s="834">
        <v>2021</v>
      </c>
      <c r="L2" s="834"/>
      <c r="M2" s="834"/>
      <c r="N2" s="188"/>
      <c r="O2" s="834">
        <v>2022</v>
      </c>
      <c r="P2" s="834"/>
      <c r="Q2" s="834"/>
      <c r="R2" s="188"/>
      <c r="S2" s="834">
        <v>2023</v>
      </c>
      <c r="T2" s="834"/>
      <c r="U2" s="834"/>
    </row>
    <row r="3" spans="1:21" x14ac:dyDescent="0.25">
      <c r="A3" s="864"/>
      <c r="B3" s="189"/>
      <c r="C3" s="865" t="s">
        <v>3882</v>
      </c>
      <c r="D3" s="840" t="s">
        <v>3891</v>
      </c>
      <c r="E3" s="840"/>
      <c r="F3" s="189"/>
      <c r="G3" s="865" t="s">
        <v>3882</v>
      </c>
      <c r="H3" s="841" t="s">
        <v>3891</v>
      </c>
      <c r="I3" s="841"/>
      <c r="J3" s="189"/>
      <c r="K3" s="865" t="s">
        <v>3882</v>
      </c>
      <c r="L3" s="837" t="s">
        <v>3891</v>
      </c>
      <c r="M3" s="837"/>
      <c r="N3" s="189"/>
      <c r="O3" s="865" t="s">
        <v>3882</v>
      </c>
      <c r="P3" s="841" t="s">
        <v>3891</v>
      </c>
      <c r="Q3" s="841"/>
      <c r="R3" s="189"/>
      <c r="S3" s="865" t="s">
        <v>3882</v>
      </c>
      <c r="T3" s="837" t="s">
        <v>3891</v>
      </c>
      <c r="U3" s="837"/>
    </row>
    <row r="4" spans="1:21" ht="25.5" x14ac:dyDescent="0.25">
      <c r="A4" s="864"/>
      <c r="B4" s="190"/>
      <c r="C4" s="866"/>
      <c r="D4" s="198" t="s">
        <v>3909</v>
      </c>
      <c r="E4" s="198" t="s">
        <v>3910</v>
      </c>
      <c r="F4" s="190"/>
      <c r="G4" s="866"/>
      <c r="H4" s="190" t="s">
        <v>3909</v>
      </c>
      <c r="I4" s="190" t="s">
        <v>3910</v>
      </c>
      <c r="J4" s="190"/>
      <c r="K4" s="866"/>
      <c r="L4" s="198" t="s">
        <v>3909</v>
      </c>
      <c r="M4" s="198" t="s">
        <v>3910</v>
      </c>
      <c r="N4" s="190"/>
      <c r="O4" s="866"/>
      <c r="P4" s="190" t="s">
        <v>3909</v>
      </c>
      <c r="Q4" s="190" t="s">
        <v>3910</v>
      </c>
      <c r="R4" s="190"/>
      <c r="S4" s="866"/>
      <c r="T4" s="198" t="s">
        <v>3909</v>
      </c>
      <c r="U4" s="198" t="s">
        <v>3910</v>
      </c>
    </row>
    <row r="5" spans="1:21" x14ac:dyDescent="0.25">
      <c r="A5" s="200" t="s">
        <v>3882</v>
      </c>
      <c r="B5" s="33"/>
      <c r="C5" s="33">
        <f>SUM(C6:C31)</f>
        <v>13690</v>
      </c>
      <c r="D5" s="33">
        <f>SUM(D6:D31)</f>
        <v>9349</v>
      </c>
      <c r="E5" s="33">
        <f>SUM(E6:E31)</f>
        <v>4341</v>
      </c>
      <c r="F5" s="33"/>
      <c r="G5" s="33">
        <f>SUM(G6:G31)</f>
        <v>10309</v>
      </c>
      <c r="H5" s="33">
        <f>SUM(H6:H31)</f>
        <v>6887</v>
      </c>
      <c r="I5" s="33">
        <f>SUM(I6:I31)</f>
        <v>3422</v>
      </c>
      <c r="J5" s="33"/>
      <c r="K5" s="33">
        <f>SUM(K6:K31)</f>
        <v>12108</v>
      </c>
      <c r="L5" s="33">
        <f>SUM(L6:L31)</f>
        <v>7347</v>
      </c>
      <c r="M5" s="33">
        <f>SUM(M6:M31)</f>
        <v>4761</v>
      </c>
      <c r="N5" s="33"/>
      <c r="O5" s="33">
        <f>SUM(O6:O31)</f>
        <v>13744</v>
      </c>
      <c r="P5" s="33">
        <f>SUM(P6:P31)</f>
        <v>7872</v>
      </c>
      <c r="Q5" s="33">
        <f>SUM(Q6:Q31)</f>
        <v>5872</v>
      </c>
      <c r="R5" s="33"/>
      <c r="S5" s="33">
        <f>SUM(S6:S31)</f>
        <v>13770</v>
      </c>
      <c r="T5" s="33">
        <f>SUM(T6:T31)</f>
        <v>6978</v>
      </c>
      <c r="U5" s="33">
        <f>SUM(U6:U31)</f>
        <v>6792</v>
      </c>
    </row>
    <row r="6" spans="1:21" x14ac:dyDescent="0.25">
      <c r="A6" s="201" t="s">
        <v>5</v>
      </c>
      <c r="B6" s="35"/>
      <c r="C6" s="34">
        <f>D6+E6</f>
        <v>226</v>
      </c>
      <c r="D6" s="35">
        <v>225</v>
      </c>
      <c r="E6" s="35">
        <v>1</v>
      </c>
      <c r="F6" s="35"/>
      <c r="G6" s="34">
        <f>H6+I6</f>
        <v>179</v>
      </c>
      <c r="H6" s="35">
        <v>176</v>
      </c>
      <c r="I6" s="35">
        <v>3</v>
      </c>
      <c r="J6" s="35"/>
      <c r="K6" s="34">
        <f>L6+M6</f>
        <v>322</v>
      </c>
      <c r="L6" s="35">
        <v>311</v>
      </c>
      <c r="M6" s="35">
        <v>11</v>
      </c>
      <c r="N6" s="35"/>
      <c r="O6" s="34">
        <f>P6+Q6</f>
        <v>260</v>
      </c>
      <c r="P6" s="35">
        <v>238</v>
      </c>
      <c r="Q6" s="35">
        <v>22</v>
      </c>
      <c r="R6" s="35"/>
      <c r="S6" s="34">
        <f>T6+U6</f>
        <v>186</v>
      </c>
      <c r="T6" s="35">
        <v>101</v>
      </c>
      <c r="U6" s="35">
        <v>85</v>
      </c>
    </row>
    <row r="7" spans="1:21" x14ac:dyDescent="0.25">
      <c r="A7" s="201" t="s">
        <v>186</v>
      </c>
      <c r="B7" s="35"/>
      <c r="C7" s="34">
        <f t="shared" ref="C7:C30" si="0">D7+E7</f>
        <v>147</v>
      </c>
      <c r="D7" s="35">
        <v>117</v>
      </c>
      <c r="E7" s="35">
        <v>30</v>
      </c>
      <c r="F7" s="35"/>
      <c r="G7" s="34">
        <f t="shared" ref="G7:G30" si="1">H7+I7</f>
        <v>84</v>
      </c>
      <c r="H7" s="35">
        <v>54</v>
      </c>
      <c r="I7" s="35">
        <v>30</v>
      </c>
      <c r="J7" s="35"/>
      <c r="K7" s="34">
        <f t="shared" ref="K7:K30" si="2">L7+M7</f>
        <v>178</v>
      </c>
      <c r="L7" s="35">
        <v>101</v>
      </c>
      <c r="M7" s="35">
        <v>77</v>
      </c>
      <c r="N7" s="35"/>
      <c r="O7" s="34">
        <f t="shared" ref="O7:O30" si="3">P7+Q7</f>
        <v>206</v>
      </c>
      <c r="P7" s="35">
        <v>115</v>
      </c>
      <c r="Q7" s="35">
        <v>91</v>
      </c>
      <c r="R7" s="35"/>
      <c r="S7" s="34">
        <f t="shared" ref="S7:S30" si="4">T7+U7</f>
        <v>346</v>
      </c>
      <c r="T7" s="35">
        <v>177</v>
      </c>
      <c r="U7" s="35">
        <v>169</v>
      </c>
    </row>
    <row r="8" spans="1:21" x14ac:dyDescent="0.25">
      <c r="A8" s="201" t="s">
        <v>538</v>
      </c>
      <c r="B8" s="35"/>
      <c r="C8" s="34">
        <f t="shared" si="0"/>
        <v>48</v>
      </c>
      <c r="D8" s="35">
        <v>37</v>
      </c>
      <c r="E8" s="35">
        <v>11</v>
      </c>
      <c r="F8" s="35"/>
      <c r="G8" s="34">
        <f t="shared" si="1"/>
        <v>42</v>
      </c>
      <c r="H8" s="35">
        <v>23</v>
      </c>
      <c r="I8" s="35">
        <v>19</v>
      </c>
      <c r="J8" s="35"/>
      <c r="K8" s="34">
        <f t="shared" si="2"/>
        <v>54</v>
      </c>
      <c r="L8" s="35">
        <v>21</v>
      </c>
      <c r="M8" s="35">
        <v>33</v>
      </c>
      <c r="N8" s="35"/>
      <c r="O8" s="34">
        <f t="shared" si="3"/>
        <v>62</v>
      </c>
      <c r="P8" s="35">
        <v>12</v>
      </c>
      <c r="Q8" s="35">
        <v>50</v>
      </c>
      <c r="R8" s="35"/>
      <c r="S8" s="34">
        <f t="shared" si="4"/>
        <v>70</v>
      </c>
      <c r="T8" s="35">
        <v>41</v>
      </c>
      <c r="U8" s="35">
        <v>29</v>
      </c>
    </row>
    <row r="9" spans="1:21" x14ac:dyDescent="0.25">
      <c r="A9" s="201" t="s">
        <v>714</v>
      </c>
      <c r="B9" s="35"/>
      <c r="C9" s="34">
        <f t="shared" si="0"/>
        <v>104</v>
      </c>
      <c r="D9" s="35">
        <v>81</v>
      </c>
      <c r="E9" s="35">
        <v>23</v>
      </c>
      <c r="F9" s="35"/>
      <c r="G9" s="34">
        <f t="shared" si="1"/>
        <v>49</v>
      </c>
      <c r="H9" s="35">
        <v>47</v>
      </c>
      <c r="I9" s="35">
        <v>2</v>
      </c>
      <c r="J9" s="35"/>
      <c r="K9" s="34">
        <f t="shared" si="2"/>
        <v>58</v>
      </c>
      <c r="L9" s="35">
        <v>18</v>
      </c>
      <c r="M9" s="35">
        <v>40</v>
      </c>
      <c r="N9" s="35"/>
      <c r="O9" s="34">
        <f t="shared" si="3"/>
        <v>95</v>
      </c>
      <c r="P9" s="35">
        <v>69</v>
      </c>
      <c r="Q9" s="35">
        <v>26</v>
      </c>
      <c r="R9" s="35"/>
      <c r="S9" s="34">
        <f t="shared" si="4"/>
        <v>67</v>
      </c>
      <c r="T9" s="35">
        <v>41</v>
      </c>
      <c r="U9" s="35">
        <v>26</v>
      </c>
    </row>
    <row r="10" spans="1:21" x14ac:dyDescent="0.25">
      <c r="A10" s="201" t="s">
        <v>942</v>
      </c>
      <c r="B10" s="35"/>
      <c r="C10" s="34">
        <f t="shared" si="0"/>
        <v>141</v>
      </c>
      <c r="D10" s="35">
        <v>22</v>
      </c>
      <c r="E10" s="35">
        <v>119</v>
      </c>
      <c r="F10" s="35"/>
      <c r="G10" s="34">
        <f t="shared" si="1"/>
        <v>73</v>
      </c>
      <c r="H10" s="35">
        <v>12</v>
      </c>
      <c r="I10" s="35">
        <v>61</v>
      </c>
      <c r="J10" s="35"/>
      <c r="K10" s="34">
        <f t="shared" si="2"/>
        <v>117</v>
      </c>
      <c r="L10" s="35">
        <v>42</v>
      </c>
      <c r="M10" s="35">
        <v>75</v>
      </c>
      <c r="N10" s="35"/>
      <c r="O10" s="34">
        <f t="shared" si="3"/>
        <v>103</v>
      </c>
      <c r="P10" s="35">
        <v>18</v>
      </c>
      <c r="Q10" s="35">
        <v>85</v>
      </c>
      <c r="R10" s="35"/>
      <c r="S10" s="34">
        <f t="shared" si="4"/>
        <v>50</v>
      </c>
      <c r="T10" s="35">
        <v>11</v>
      </c>
      <c r="U10" s="35">
        <v>39</v>
      </c>
    </row>
    <row r="11" spans="1:21" x14ac:dyDescent="0.25">
      <c r="A11" s="201" t="s">
        <v>1190</v>
      </c>
      <c r="B11" s="35"/>
      <c r="C11" s="34">
        <f t="shared" si="0"/>
        <v>630</v>
      </c>
      <c r="D11" s="35">
        <v>213</v>
      </c>
      <c r="E11" s="35">
        <v>417</v>
      </c>
      <c r="F11" s="35"/>
      <c r="G11" s="34">
        <f t="shared" si="1"/>
        <v>537</v>
      </c>
      <c r="H11" s="35">
        <v>191</v>
      </c>
      <c r="I11" s="35">
        <v>346</v>
      </c>
      <c r="J11" s="35"/>
      <c r="K11" s="34">
        <f t="shared" si="2"/>
        <v>985</v>
      </c>
      <c r="L11" s="35">
        <v>194</v>
      </c>
      <c r="M11" s="35">
        <v>791</v>
      </c>
      <c r="N11" s="35"/>
      <c r="O11" s="34">
        <f t="shared" si="3"/>
        <v>1024</v>
      </c>
      <c r="P11" s="35">
        <v>272</v>
      </c>
      <c r="Q11" s="35">
        <v>752</v>
      </c>
      <c r="R11" s="35"/>
      <c r="S11" s="34">
        <f t="shared" si="4"/>
        <v>806</v>
      </c>
      <c r="T11" s="35">
        <v>248</v>
      </c>
      <c r="U11" s="35">
        <v>558</v>
      </c>
    </row>
    <row r="12" spans="1:21" x14ac:dyDescent="0.25">
      <c r="A12" s="201" t="s">
        <v>1446</v>
      </c>
      <c r="B12" s="35"/>
      <c r="C12" s="34">
        <f t="shared" si="0"/>
        <v>252</v>
      </c>
      <c r="D12" s="35">
        <v>139</v>
      </c>
      <c r="E12" s="35">
        <v>113</v>
      </c>
      <c r="F12" s="35"/>
      <c r="G12" s="34">
        <f t="shared" si="1"/>
        <v>50</v>
      </c>
      <c r="H12" s="35">
        <v>17</v>
      </c>
      <c r="I12" s="35">
        <v>33</v>
      </c>
      <c r="J12" s="35"/>
      <c r="K12" s="34">
        <f t="shared" si="2"/>
        <v>99</v>
      </c>
      <c r="L12" s="35">
        <v>54</v>
      </c>
      <c r="M12" s="35">
        <v>45</v>
      </c>
      <c r="N12" s="35"/>
      <c r="O12" s="34">
        <f t="shared" si="3"/>
        <v>128</v>
      </c>
      <c r="P12" s="35">
        <v>69</v>
      </c>
      <c r="Q12" s="35">
        <v>59</v>
      </c>
      <c r="R12" s="35"/>
      <c r="S12" s="34">
        <f t="shared" si="4"/>
        <v>94</v>
      </c>
      <c r="T12" s="35">
        <v>38</v>
      </c>
      <c r="U12" s="35">
        <v>56</v>
      </c>
    </row>
    <row r="13" spans="1:21" x14ac:dyDescent="0.25">
      <c r="A13" s="201" t="s">
        <v>1462</v>
      </c>
      <c r="B13" s="35"/>
      <c r="C13" s="34">
        <f t="shared" si="0"/>
        <v>116</v>
      </c>
      <c r="D13" s="35">
        <v>54</v>
      </c>
      <c r="E13" s="35">
        <v>62</v>
      </c>
      <c r="F13" s="35"/>
      <c r="G13" s="34">
        <f t="shared" si="1"/>
        <v>94</v>
      </c>
      <c r="H13" s="35">
        <v>45</v>
      </c>
      <c r="I13" s="35">
        <v>49</v>
      </c>
      <c r="J13" s="35"/>
      <c r="K13" s="34">
        <f t="shared" si="2"/>
        <v>107</v>
      </c>
      <c r="L13" s="35">
        <v>37</v>
      </c>
      <c r="M13" s="35">
        <v>70</v>
      </c>
      <c r="N13" s="35"/>
      <c r="O13" s="34">
        <f t="shared" si="3"/>
        <v>77</v>
      </c>
      <c r="P13" s="35">
        <v>35</v>
      </c>
      <c r="Q13" s="35">
        <v>42</v>
      </c>
      <c r="R13" s="35"/>
      <c r="S13" s="34">
        <f t="shared" si="4"/>
        <v>132</v>
      </c>
      <c r="T13" s="35">
        <v>58</v>
      </c>
      <c r="U13" s="35">
        <v>74</v>
      </c>
    </row>
    <row r="14" spans="1:21" x14ac:dyDescent="0.25">
      <c r="A14" s="201" t="s">
        <v>1693</v>
      </c>
      <c r="B14" s="35"/>
      <c r="C14" s="34">
        <f t="shared" si="0"/>
        <v>3</v>
      </c>
      <c r="D14" s="35">
        <v>2</v>
      </c>
      <c r="E14" s="35">
        <v>1</v>
      </c>
      <c r="F14" s="35"/>
      <c r="G14" s="34">
        <v>1</v>
      </c>
      <c r="H14" s="35">
        <v>1</v>
      </c>
      <c r="I14" s="60" t="s">
        <v>3899</v>
      </c>
      <c r="J14" s="35"/>
      <c r="K14" s="34">
        <f t="shared" si="2"/>
        <v>10</v>
      </c>
      <c r="L14" s="35">
        <v>4</v>
      </c>
      <c r="M14" s="70">
        <v>6</v>
      </c>
      <c r="N14" s="35"/>
      <c r="O14" s="34">
        <f t="shared" si="3"/>
        <v>10</v>
      </c>
      <c r="P14" s="35">
        <v>2</v>
      </c>
      <c r="Q14" s="70">
        <v>8</v>
      </c>
      <c r="R14" s="35"/>
      <c r="S14" s="34">
        <f t="shared" si="4"/>
        <v>5</v>
      </c>
      <c r="T14" s="35">
        <v>2</v>
      </c>
      <c r="U14" s="70">
        <v>3</v>
      </c>
    </row>
    <row r="15" spans="1:21" x14ac:dyDescent="0.25">
      <c r="A15" s="201" t="s">
        <v>1890</v>
      </c>
      <c r="B15" s="35"/>
      <c r="C15" s="34">
        <f t="shared" si="0"/>
        <v>221</v>
      </c>
      <c r="D15" s="35">
        <v>80</v>
      </c>
      <c r="E15" s="35">
        <v>141</v>
      </c>
      <c r="F15" s="35"/>
      <c r="G15" s="34">
        <f t="shared" si="1"/>
        <v>345</v>
      </c>
      <c r="H15" s="35">
        <v>70</v>
      </c>
      <c r="I15" s="35">
        <v>275</v>
      </c>
      <c r="J15" s="35"/>
      <c r="K15" s="34">
        <f t="shared" si="2"/>
        <v>449</v>
      </c>
      <c r="L15" s="35">
        <v>124</v>
      </c>
      <c r="M15" s="35">
        <v>325</v>
      </c>
      <c r="N15" s="35"/>
      <c r="O15" s="34">
        <f t="shared" si="3"/>
        <v>654</v>
      </c>
      <c r="P15" s="35">
        <v>106</v>
      </c>
      <c r="Q15" s="35">
        <v>548</v>
      </c>
      <c r="R15" s="35"/>
      <c r="S15" s="34">
        <f t="shared" si="4"/>
        <v>626</v>
      </c>
      <c r="T15" s="35">
        <v>113</v>
      </c>
      <c r="U15" s="35">
        <v>513</v>
      </c>
    </row>
    <row r="16" spans="1:21" x14ac:dyDescent="0.25">
      <c r="A16" s="201" t="s">
        <v>2071</v>
      </c>
      <c r="B16" s="35"/>
      <c r="C16" s="34">
        <f t="shared" si="0"/>
        <v>316</v>
      </c>
      <c r="D16" s="35">
        <v>271</v>
      </c>
      <c r="E16" s="35">
        <v>45</v>
      </c>
      <c r="F16" s="35"/>
      <c r="G16" s="34">
        <f t="shared" si="1"/>
        <v>169</v>
      </c>
      <c r="H16" s="35">
        <v>128</v>
      </c>
      <c r="I16" s="35">
        <v>41</v>
      </c>
      <c r="J16" s="35"/>
      <c r="K16" s="34">
        <f t="shared" si="2"/>
        <v>197</v>
      </c>
      <c r="L16" s="35">
        <v>138</v>
      </c>
      <c r="M16" s="35">
        <v>59</v>
      </c>
      <c r="N16" s="35"/>
      <c r="O16" s="34">
        <f t="shared" si="3"/>
        <v>166</v>
      </c>
      <c r="P16" s="35">
        <v>117</v>
      </c>
      <c r="Q16" s="35">
        <v>49</v>
      </c>
      <c r="R16" s="35"/>
      <c r="S16" s="34">
        <f t="shared" si="4"/>
        <v>212</v>
      </c>
      <c r="T16" s="35">
        <v>172</v>
      </c>
      <c r="U16" s="35">
        <v>40</v>
      </c>
    </row>
    <row r="17" spans="1:21" x14ac:dyDescent="0.25">
      <c r="A17" s="201" t="s">
        <v>2156</v>
      </c>
      <c r="B17" s="35"/>
      <c r="C17" s="34">
        <f t="shared" si="0"/>
        <v>306</v>
      </c>
      <c r="D17" s="35">
        <v>147</v>
      </c>
      <c r="E17" s="35">
        <v>159</v>
      </c>
      <c r="F17" s="35"/>
      <c r="G17" s="34">
        <f t="shared" si="1"/>
        <v>170</v>
      </c>
      <c r="H17" s="35">
        <v>49</v>
      </c>
      <c r="I17" s="35">
        <v>121</v>
      </c>
      <c r="J17" s="35"/>
      <c r="K17" s="34">
        <f t="shared" si="2"/>
        <v>349</v>
      </c>
      <c r="L17" s="35">
        <v>58</v>
      </c>
      <c r="M17" s="35">
        <v>291</v>
      </c>
      <c r="N17" s="35"/>
      <c r="O17" s="34">
        <f t="shared" si="3"/>
        <v>587</v>
      </c>
      <c r="P17" s="35">
        <v>146</v>
      </c>
      <c r="Q17" s="35">
        <v>441</v>
      </c>
      <c r="R17" s="35"/>
      <c r="S17" s="34">
        <f t="shared" si="4"/>
        <v>735</v>
      </c>
      <c r="T17" s="35">
        <v>349</v>
      </c>
      <c r="U17" s="35">
        <v>386</v>
      </c>
    </row>
    <row r="18" spans="1:21" x14ac:dyDescent="0.25">
      <c r="A18" s="201" t="s">
        <v>201</v>
      </c>
      <c r="B18" s="35"/>
      <c r="C18" s="34">
        <f t="shared" si="0"/>
        <v>901</v>
      </c>
      <c r="D18" s="35">
        <v>654</v>
      </c>
      <c r="E18" s="35">
        <v>247</v>
      </c>
      <c r="F18" s="35"/>
      <c r="G18" s="34">
        <f t="shared" si="1"/>
        <v>790</v>
      </c>
      <c r="H18" s="35">
        <v>562</v>
      </c>
      <c r="I18" s="35">
        <v>228</v>
      </c>
      <c r="J18" s="35"/>
      <c r="K18" s="34">
        <f t="shared" si="2"/>
        <v>987</v>
      </c>
      <c r="L18" s="35">
        <v>615</v>
      </c>
      <c r="M18" s="35">
        <v>372</v>
      </c>
      <c r="N18" s="35"/>
      <c r="O18" s="34">
        <f t="shared" si="3"/>
        <v>1004</v>
      </c>
      <c r="P18" s="35">
        <v>592</v>
      </c>
      <c r="Q18" s="35">
        <v>412</v>
      </c>
      <c r="R18" s="35"/>
      <c r="S18" s="34">
        <f t="shared" si="4"/>
        <v>1372</v>
      </c>
      <c r="T18" s="35">
        <v>955</v>
      </c>
      <c r="U18" s="35">
        <v>417</v>
      </c>
    </row>
    <row r="19" spans="1:21" x14ac:dyDescent="0.25">
      <c r="A19" s="201" t="s">
        <v>2573</v>
      </c>
      <c r="B19" s="35"/>
      <c r="C19" s="34">
        <f t="shared" si="0"/>
        <v>257</v>
      </c>
      <c r="D19" s="35">
        <v>98</v>
      </c>
      <c r="E19" s="35">
        <v>159</v>
      </c>
      <c r="F19" s="35"/>
      <c r="G19" s="34">
        <f t="shared" si="1"/>
        <v>210</v>
      </c>
      <c r="H19" s="35">
        <v>84</v>
      </c>
      <c r="I19" s="35">
        <v>126</v>
      </c>
      <c r="J19" s="35"/>
      <c r="K19" s="34">
        <f t="shared" si="2"/>
        <v>248</v>
      </c>
      <c r="L19" s="35">
        <v>106</v>
      </c>
      <c r="M19" s="35">
        <v>142</v>
      </c>
      <c r="N19" s="35"/>
      <c r="O19" s="34">
        <f t="shared" si="3"/>
        <v>365</v>
      </c>
      <c r="P19" s="35">
        <v>198</v>
      </c>
      <c r="Q19" s="35">
        <v>167</v>
      </c>
      <c r="R19" s="35"/>
      <c r="S19" s="34">
        <f t="shared" si="4"/>
        <v>426</v>
      </c>
      <c r="T19" s="35">
        <v>207</v>
      </c>
      <c r="U19" s="35">
        <v>219</v>
      </c>
    </row>
    <row r="20" spans="1:21" x14ac:dyDescent="0.25">
      <c r="A20" s="201" t="s">
        <v>3941</v>
      </c>
      <c r="B20" s="35"/>
      <c r="C20" s="34">
        <v>7059</v>
      </c>
      <c r="D20" s="35">
        <v>5821</v>
      </c>
      <c r="E20" s="35">
        <v>1238</v>
      </c>
      <c r="F20" s="35"/>
      <c r="G20" s="34">
        <f t="shared" si="1"/>
        <v>4524</v>
      </c>
      <c r="H20" s="35">
        <v>3581</v>
      </c>
      <c r="I20" s="35">
        <v>943</v>
      </c>
      <c r="J20" s="35"/>
      <c r="K20" s="34">
        <f t="shared" si="2"/>
        <v>4272</v>
      </c>
      <c r="L20" s="35">
        <v>3235</v>
      </c>
      <c r="M20" s="35">
        <v>1037</v>
      </c>
      <c r="N20" s="35"/>
      <c r="O20" s="34">
        <f t="shared" si="3"/>
        <v>5344</v>
      </c>
      <c r="P20" s="35">
        <v>4000</v>
      </c>
      <c r="Q20" s="35">
        <v>1344</v>
      </c>
      <c r="R20" s="35"/>
      <c r="S20" s="34">
        <f t="shared" si="4"/>
        <v>4173</v>
      </c>
      <c r="T20" s="35">
        <v>2880</v>
      </c>
      <c r="U20" s="35">
        <v>1293</v>
      </c>
    </row>
    <row r="21" spans="1:21" x14ac:dyDescent="0.25">
      <c r="A21" s="201" t="s">
        <v>3945</v>
      </c>
      <c r="B21" s="35"/>
      <c r="C21" s="34">
        <v>445</v>
      </c>
      <c r="D21" s="35">
        <v>198</v>
      </c>
      <c r="E21" s="35">
        <v>247</v>
      </c>
      <c r="F21" s="35"/>
      <c r="G21" s="34">
        <f t="shared" si="1"/>
        <v>870</v>
      </c>
      <c r="H21" s="35">
        <v>720</v>
      </c>
      <c r="I21" s="35">
        <v>150</v>
      </c>
      <c r="J21" s="35"/>
      <c r="K21" s="34">
        <f t="shared" si="2"/>
        <v>1160</v>
      </c>
      <c r="L21" s="35">
        <v>1020</v>
      </c>
      <c r="M21" s="35">
        <v>140</v>
      </c>
      <c r="N21" s="35"/>
      <c r="O21" s="34">
        <f t="shared" si="3"/>
        <v>586</v>
      </c>
      <c r="P21" s="35">
        <v>432</v>
      </c>
      <c r="Q21" s="35">
        <v>154</v>
      </c>
      <c r="R21" s="35"/>
      <c r="S21" s="34">
        <f t="shared" si="4"/>
        <v>263</v>
      </c>
      <c r="T21" s="35">
        <f>T36-T20</f>
        <v>119</v>
      </c>
      <c r="U21" s="35">
        <f>U36-U20</f>
        <v>144</v>
      </c>
    </row>
    <row r="22" spans="1:21" x14ac:dyDescent="0.25">
      <c r="A22" s="201" t="s">
        <v>2982</v>
      </c>
      <c r="B22" s="35"/>
      <c r="C22" s="34">
        <f t="shared" si="0"/>
        <v>956</v>
      </c>
      <c r="D22" s="35">
        <v>377</v>
      </c>
      <c r="E22" s="35">
        <v>579</v>
      </c>
      <c r="F22" s="35"/>
      <c r="G22" s="34">
        <f t="shared" si="1"/>
        <v>742</v>
      </c>
      <c r="H22" s="35">
        <v>487</v>
      </c>
      <c r="I22" s="35">
        <v>255</v>
      </c>
      <c r="J22" s="35"/>
      <c r="K22" s="34">
        <f t="shared" si="2"/>
        <v>660</v>
      </c>
      <c r="L22" s="35">
        <v>350</v>
      </c>
      <c r="M22" s="35">
        <v>310</v>
      </c>
      <c r="N22" s="35"/>
      <c r="O22" s="34">
        <f t="shared" si="3"/>
        <v>761</v>
      </c>
      <c r="P22" s="35">
        <v>307</v>
      </c>
      <c r="Q22" s="35">
        <v>454</v>
      </c>
      <c r="R22" s="35"/>
      <c r="S22" s="34">
        <f t="shared" si="4"/>
        <v>1511</v>
      </c>
      <c r="T22" s="35">
        <v>379</v>
      </c>
      <c r="U22" s="35">
        <v>1132</v>
      </c>
    </row>
    <row r="23" spans="1:21" x14ac:dyDescent="0.25">
      <c r="A23" s="201" t="s">
        <v>3096</v>
      </c>
      <c r="B23" s="35"/>
      <c r="C23" s="34">
        <f t="shared" si="0"/>
        <v>119</v>
      </c>
      <c r="D23" s="35">
        <v>62</v>
      </c>
      <c r="E23" s="35">
        <v>57</v>
      </c>
      <c r="F23" s="35"/>
      <c r="G23" s="34">
        <f t="shared" si="1"/>
        <v>66</v>
      </c>
      <c r="H23" s="35">
        <v>36</v>
      </c>
      <c r="I23" s="35">
        <v>30</v>
      </c>
      <c r="J23" s="35"/>
      <c r="K23" s="34">
        <f t="shared" si="2"/>
        <v>157</v>
      </c>
      <c r="L23" s="35">
        <v>88</v>
      </c>
      <c r="M23" s="35">
        <v>69</v>
      </c>
      <c r="N23" s="35"/>
      <c r="O23" s="34">
        <f t="shared" si="3"/>
        <v>209</v>
      </c>
      <c r="P23" s="35">
        <v>151</v>
      </c>
      <c r="Q23" s="35">
        <v>58</v>
      </c>
      <c r="R23" s="35"/>
      <c r="S23" s="34">
        <f t="shared" si="4"/>
        <v>168</v>
      </c>
      <c r="T23" s="35">
        <v>111</v>
      </c>
      <c r="U23" s="35">
        <v>57</v>
      </c>
    </row>
    <row r="24" spans="1:21" x14ac:dyDescent="0.25">
      <c r="A24" s="201" t="s">
        <v>3122</v>
      </c>
      <c r="B24" s="35"/>
      <c r="C24" s="34">
        <f t="shared" si="0"/>
        <v>21</v>
      </c>
      <c r="D24" s="35">
        <v>11</v>
      </c>
      <c r="E24" s="35">
        <v>10</v>
      </c>
      <c r="F24" s="35"/>
      <c r="G24" s="34">
        <f t="shared" si="1"/>
        <v>10</v>
      </c>
      <c r="H24" s="35">
        <v>8</v>
      </c>
      <c r="I24" s="35">
        <v>2</v>
      </c>
      <c r="J24" s="35"/>
      <c r="K24" s="34">
        <v>7</v>
      </c>
      <c r="L24" s="35">
        <v>7</v>
      </c>
      <c r="M24" s="60" t="s">
        <v>3899</v>
      </c>
      <c r="N24" s="35"/>
      <c r="O24" s="60">
        <f t="shared" si="3"/>
        <v>0</v>
      </c>
      <c r="P24" s="60">
        <v>0</v>
      </c>
      <c r="Q24" s="60">
        <v>0</v>
      </c>
      <c r="R24" s="35"/>
      <c r="S24" s="34">
        <f t="shared" si="4"/>
        <v>23</v>
      </c>
      <c r="T24" s="70">
        <v>5</v>
      </c>
      <c r="U24" s="70">
        <v>18</v>
      </c>
    </row>
    <row r="25" spans="1:21" x14ac:dyDescent="0.25">
      <c r="A25" s="201" t="s">
        <v>3167</v>
      </c>
      <c r="B25" s="35"/>
      <c r="C25" s="34">
        <f t="shared" si="0"/>
        <v>29</v>
      </c>
      <c r="D25" s="35">
        <v>11</v>
      </c>
      <c r="E25" s="35">
        <v>18</v>
      </c>
      <c r="F25" s="35"/>
      <c r="G25" s="34">
        <f t="shared" si="1"/>
        <v>57</v>
      </c>
      <c r="H25" s="35">
        <v>25</v>
      </c>
      <c r="I25" s="35">
        <v>32</v>
      </c>
      <c r="J25" s="35"/>
      <c r="K25" s="34">
        <f t="shared" si="2"/>
        <v>58</v>
      </c>
      <c r="L25" s="35">
        <v>19</v>
      </c>
      <c r="M25" s="35">
        <v>39</v>
      </c>
      <c r="N25" s="35"/>
      <c r="O25" s="34">
        <f t="shared" si="3"/>
        <v>62</v>
      </c>
      <c r="P25" s="35">
        <v>34</v>
      </c>
      <c r="Q25" s="35">
        <v>28</v>
      </c>
      <c r="R25" s="35"/>
      <c r="S25" s="34">
        <f t="shared" si="4"/>
        <v>79</v>
      </c>
      <c r="T25" s="35">
        <v>41</v>
      </c>
      <c r="U25" s="35">
        <v>38</v>
      </c>
    </row>
    <row r="26" spans="1:21" x14ac:dyDescent="0.25">
      <c r="A26" s="201" t="s">
        <v>3228</v>
      </c>
      <c r="B26" s="35"/>
      <c r="C26" s="34">
        <f t="shared" si="0"/>
        <v>434</v>
      </c>
      <c r="D26" s="35">
        <v>226</v>
      </c>
      <c r="E26" s="35">
        <v>208</v>
      </c>
      <c r="F26" s="35"/>
      <c r="G26" s="34">
        <f t="shared" si="1"/>
        <v>460</v>
      </c>
      <c r="H26" s="35">
        <v>214</v>
      </c>
      <c r="I26" s="35">
        <v>246</v>
      </c>
      <c r="J26" s="35"/>
      <c r="K26" s="34">
        <f t="shared" si="2"/>
        <v>762</v>
      </c>
      <c r="L26" s="35">
        <v>340</v>
      </c>
      <c r="M26" s="35">
        <v>422</v>
      </c>
      <c r="N26" s="35"/>
      <c r="O26" s="34">
        <f t="shared" si="3"/>
        <v>589</v>
      </c>
      <c r="P26" s="35">
        <v>250</v>
      </c>
      <c r="Q26" s="35">
        <v>339</v>
      </c>
      <c r="R26" s="35"/>
      <c r="S26" s="34">
        <f t="shared" si="4"/>
        <v>930</v>
      </c>
      <c r="T26" s="35">
        <v>273</v>
      </c>
      <c r="U26" s="35">
        <v>657</v>
      </c>
    </row>
    <row r="27" spans="1:21" x14ac:dyDescent="0.25">
      <c r="A27" s="201" t="s">
        <v>3362</v>
      </c>
      <c r="B27" s="35"/>
      <c r="C27" s="34">
        <f t="shared" si="0"/>
        <v>29</v>
      </c>
      <c r="D27" s="35">
        <v>5</v>
      </c>
      <c r="E27" s="35">
        <v>24</v>
      </c>
      <c r="F27" s="35"/>
      <c r="G27" s="34">
        <f t="shared" si="1"/>
        <v>46</v>
      </c>
      <c r="H27" s="35">
        <v>14</v>
      </c>
      <c r="I27" s="35">
        <v>32</v>
      </c>
      <c r="J27" s="35"/>
      <c r="K27" s="34">
        <f t="shared" si="2"/>
        <v>42</v>
      </c>
      <c r="L27" s="35">
        <v>14</v>
      </c>
      <c r="M27" s="35">
        <v>28</v>
      </c>
      <c r="N27" s="35"/>
      <c r="O27" s="34">
        <f t="shared" si="3"/>
        <v>80</v>
      </c>
      <c r="P27" s="35">
        <v>10</v>
      </c>
      <c r="Q27" s="35">
        <v>70</v>
      </c>
      <c r="R27" s="35"/>
      <c r="S27" s="34">
        <f t="shared" si="4"/>
        <v>81</v>
      </c>
      <c r="T27" s="35">
        <v>26</v>
      </c>
      <c r="U27" s="35">
        <v>55</v>
      </c>
    </row>
    <row r="28" spans="1:21" x14ac:dyDescent="0.25">
      <c r="A28" s="201" t="s">
        <v>3589</v>
      </c>
      <c r="B28" s="35"/>
      <c r="C28" s="34">
        <f t="shared" si="0"/>
        <v>592</v>
      </c>
      <c r="D28" s="35">
        <v>321</v>
      </c>
      <c r="E28" s="35">
        <v>271</v>
      </c>
      <c r="F28" s="35"/>
      <c r="G28" s="34">
        <f t="shared" si="1"/>
        <v>437</v>
      </c>
      <c r="H28" s="35">
        <v>211</v>
      </c>
      <c r="I28" s="35">
        <v>226</v>
      </c>
      <c r="J28" s="35"/>
      <c r="K28" s="34">
        <f t="shared" si="2"/>
        <v>538</v>
      </c>
      <c r="L28" s="35">
        <v>297</v>
      </c>
      <c r="M28" s="35">
        <v>241</v>
      </c>
      <c r="N28" s="35"/>
      <c r="O28" s="34">
        <f t="shared" si="3"/>
        <v>791</v>
      </c>
      <c r="P28" s="35">
        <v>414</v>
      </c>
      <c r="Q28" s="35">
        <v>377</v>
      </c>
      <c r="R28" s="35"/>
      <c r="S28" s="34">
        <f t="shared" si="4"/>
        <v>684</v>
      </c>
      <c r="T28" s="35">
        <v>263</v>
      </c>
      <c r="U28" s="35">
        <v>421</v>
      </c>
    </row>
    <row r="29" spans="1:21" x14ac:dyDescent="0.25">
      <c r="A29" s="201" t="s">
        <v>3747</v>
      </c>
      <c r="B29" s="35"/>
      <c r="C29" s="34">
        <f t="shared" si="0"/>
        <v>37</v>
      </c>
      <c r="D29" s="35">
        <v>28</v>
      </c>
      <c r="E29" s="35">
        <v>9</v>
      </c>
      <c r="F29" s="35"/>
      <c r="G29" s="34">
        <f t="shared" si="1"/>
        <v>16</v>
      </c>
      <c r="H29" s="35">
        <v>15</v>
      </c>
      <c r="I29" s="35">
        <v>1</v>
      </c>
      <c r="J29" s="35"/>
      <c r="K29" s="34">
        <f t="shared" si="2"/>
        <v>24</v>
      </c>
      <c r="L29" s="35">
        <v>20</v>
      </c>
      <c r="M29" s="35">
        <v>4</v>
      </c>
      <c r="N29" s="35"/>
      <c r="O29" s="34">
        <f t="shared" si="3"/>
        <v>42</v>
      </c>
      <c r="P29" s="35">
        <v>28</v>
      </c>
      <c r="Q29" s="35">
        <v>14</v>
      </c>
      <c r="R29" s="35"/>
      <c r="S29" s="34">
        <f t="shared" si="4"/>
        <v>45</v>
      </c>
      <c r="T29" s="35">
        <v>26</v>
      </c>
      <c r="U29" s="35">
        <v>19</v>
      </c>
    </row>
    <row r="30" spans="1:21" x14ac:dyDescent="0.25">
      <c r="A30" s="201" t="s">
        <v>3808</v>
      </c>
      <c r="B30" s="35"/>
      <c r="C30" s="34">
        <f t="shared" si="0"/>
        <v>168</v>
      </c>
      <c r="D30" s="35">
        <v>103</v>
      </c>
      <c r="E30" s="35">
        <v>65</v>
      </c>
      <c r="F30" s="35"/>
      <c r="G30" s="34">
        <f t="shared" si="1"/>
        <v>146</v>
      </c>
      <c r="H30" s="35">
        <v>76</v>
      </c>
      <c r="I30" s="35">
        <v>70</v>
      </c>
      <c r="J30" s="35"/>
      <c r="K30" s="34">
        <f t="shared" si="2"/>
        <v>118</v>
      </c>
      <c r="L30" s="35">
        <v>92</v>
      </c>
      <c r="M30" s="35">
        <v>26</v>
      </c>
      <c r="N30" s="35"/>
      <c r="O30" s="34">
        <f t="shared" si="3"/>
        <v>201</v>
      </c>
      <c r="P30" s="35">
        <v>155</v>
      </c>
      <c r="Q30" s="35">
        <v>46</v>
      </c>
      <c r="R30" s="35"/>
      <c r="S30" s="34">
        <f t="shared" si="4"/>
        <v>284</v>
      </c>
      <c r="T30" s="35">
        <v>161</v>
      </c>
      <c r="U30" s="35">
        <v>123</v>
      </c>
    </row>
    <row r="31" spans="1:21" ht="15.75" thickBot="1" x14ac:dyDescent="0.3">
      <c r="A31" s="202" t="s">
        <v>3061</v>
      </c>
      <c r="B31" s="204"/>
      <c r="C31" s="203">
        <f>D31+E31</f>
        <v>133</v>
      </c>
      <c r="D31" s="204">
        <v>46</v>
      </c>
      <c r="E31" s="204">
        <v>87</v>
      </c>
      <c r="F31" s="204"/>
      <c r="G31" s="203">
        <f>H31+I31</f>
        <v>142</v>
      </c>
      <c r="H31" s="204">
        <v>41</v>
      </c>
      <c r="I31" s="204">
        <v>101</v>
      </c>
      <c r="J31" s="204"/>
      <c r="K31" s="203">
        <f>L31+M31</f>
        <v>150</v>
      </c>
      <c r="L31" s="204">
        <v>42</v>
      </c>
      <c r="M31" s="204">
        <v>108</v>
      </c>
      <c r="N31" s="204"/>
      <c r="O31" s="203">
        <f>P31+Q31</f>
        <v>338</v>
      </c>
      <c r="P31" s="204">
        <v>102</v>
      </c>
      <c r="Q31" s="204">
        <v>236</v>
      </c>
      <c r="R31" s="204"/>
      <c r="S31" s="203">
        <f>T31+U31</f>
        <v>402</v>
      </c>
      <c r="T31" s="204">
        <v>181</v>
      </c>
      <c r="U31" s="204">
        <v>221</v>
      </c>
    </row>
    <row r="32" spans="1:21" x14ac:dyDescent="0.25">
      <c r="A32" s="1" t="s">
        <v>3908</v>
      </c>
      <c r="B32" s="35"/>
      <c r="C32" s="34"/>
      <c r="D32" s="35"/>
      <c r="E32" s="35"/>
      <c r="F32" s="35"/>
      <c r="G32" s="34"/>
      <c r="H32" s="35"/>
      <c r="I32" s="35"/>
    </row>
    <row r="33" spans="1:21" x14ac:dyDescent="0.25">
      <c r="A33" s="1" t="s">
        <v>3983</v>
      </c>
      <c r="B33" s="35"/>
      <c r="C33" s="34"/>
      <c r="D33" s="35"/>
      <c r="E33" s="35"/>
      <c r="F33" s="35"/>
      <c r="G33" s="34"/>
      <c r="H33" s="35"/>
      <c r="I33" s="35"/>
    </row>
    <row r="34" spans="1:21" x14ac:dyDescent="0.25">
      <c r="A34" s="1" t="s">
        <v>3984</v>
      </c>
      <c r="B34" s="35"/>
      <c r="C34" s="34"/>
      <c r="D34" s="35"/>
      <c r="E34" s="35"/>
      <c r="F34" s="35"/>
      <c r="G34" s="34"/>
      <c r="H34" s="35"/>
      <c r="I34" s="35"/>
    </row>
    <row r="35" spans="1:21" ht="22.5" customHeight="1" x14ac:dyDescent="0.25">
      <c r="A35" s="833" t="s">
        <v>3901</v>
      </c>
      <c r="B35" s="833"/>
      <c r="C35" s="833"/>
      <c r="D35" s="833"/>
      <c r="E35" s="833"/>
      <c r="F35" s="833"/>
      <c r="G35" s="833"/>
      <c r="H35" s="833"/>
      <c r="I35" s="833"/>
    </row>
    <row r="36" spans="1:21" x14ac:dyDescent="0.25">
      <c r="A36" s="30"/>
      <c r="B36" s="39"/>
      <c r="C36" s="38"/>
      <c r="D36" s="39"/>
      <c r="E36" s="39"/>
      <c r="F36" s="39"/>
      <c r="T36">
        <v>2999</v>
      </c>
      <c r="U36">
        <v>1437</v>
      </c>
    </row>
  </sheetData>
  <mergeCells count="18">
    <mergeCell ref="L3:M3"/>
    <mergeCell ref="S2:U2"/>
    <mergeCell ref="S3:S4"/>
    <mergeCell ref="T3:U3"/>
    <mergeCell ref="A1:U1"/>
    <mergeCell ref="O2:Q2"/>
    <mergeCell ref="O3:O4"/>
    <mergeCell ref="P3:Q3"/>
    <mergeCell ref="K2:M2"/>
    <mergeCell ref="K3:K4"/>
    <mergeCell ref="A35:I35"/>
    <mergeCell ref="A2:A4"/>
    <mergeCell ref="C2:E2"/>
    <mergeCell ref="G2:I2"/>
    <mergeCell ref="C3:C4"/>
    <mergeCell ref="D3:E3"/>
    <mergeCell ref="G3:G4"/>
    <mergeCell ref="H3:I3"/>
  </mergeCells>
  <pageMargins left="0.7" right="0.7" top="0.75" bottom="0.75" header="0.3" footer="0.3"/>
  <pageSetup paperSize="9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4" tint="0.39997558519241921"/>
  </sheetPr>
  <dimension ref="A1:K31"/>
  <sheetViews>
    <sheetView showGridLines="0" workbookViewId="0">
      <selection activeCell="L9" sqref="L9"/>
    </sheetView>
  </sheetViews>
  <sheetFormatPr baseColWidth="10" defaultRowHeight="15" x14ac:dyDescent="0.25"/>
  <cols>
    <col min="1" max="1" width="18.5703125" customWidth="1"/>
    <col min="2" max="2" width="12.140625" customWidth="1"/>
    <col min="3" max="3" width="1.42578125" customWidth="1"/>
    <col min="4" max="6" width="12.140625" customWidth="1"/>
    <col min="7" max="7" width="9.140625" customWidth="1"/>
    <col min="8" max="8" width="8.7109375" customWidth="1"/>
    <col min="11" max="11" width="12.7109375" bestFit="1" customWidth="1"/>
    <col min="254" max="254" width="16.5703125" customWidth="1"/>
    <col min="255" max="262" width="12.7109375" customWidth="1"/>
    <col min="510" max="510" width="16.5703125" customWidth="1"/>
    <col min="511" max="518" width="12.7109375" customWidth="1"/>
    <col min="766" max="766" width="16.5703125" customWidth="1"/>
    <col min="767" max="774" width="12.7109375" customWidth="1"/>
    <col min="1022" max="1022" width="16.5703125" customWidth="1"/>
    <col min="1023" max="1030" width="12.7109375" customWidth="1"/>
    <col min="1278" max="1278" width="16.5703125" customWidth="1"/>
    <col min="1279" max="1286" width="12.7109375" customWidth="1"/>
    <col min="1534" max="1534" width="16.5703125" customWidth="1"/>
    <col min="1535" max="1542" width="12.7109375" customWidth="1"/>
    <col min="1790" max="1790" width="16.5703125" customWidth="1"/>
    <col min="1791" max="1798" width="12.7109375" customWidth="1"/>
    <col min="2046" max="2046" width="16.5703125" customWidth="1"/>
    <col min="2047" max="2054" width="12.7109375" customWidth="1"/>
    <col min="2302" max="2302" width="16.5703125" customWidth="1"/>
    <col min="2303" max="2310" width="12.7109375" customWidth="1"/>
    <col min="2558" max="2558" width="16.5703125" customWidth="1"/>
    <col min="2559" max="2566" width="12.7109375" customWidth="1"/>
    <col min="2814" max="2814" width="16.5703125" customWidth="1"/>
    <col min="2815" max="2822" width="12.7109375" customWidth="1"/>
    <col min="3070" max="3070" width="16.5703125" customWidth="1"/>
    <col min="3071" max="3078" width="12.7109375" customWidth="1"/>
    <col min="3326" max="3326" width="16.5703125" customWidth="1"/>
    <col min="3327" max="3334" width="12.7109375" customWidth="1"/>
    <col min="3582" max="3582" width="16.5703125" customWidth="1"/>
    <col min="3583" max="3590" width="12.7109375" customWidth="1"/>
    <col min="3838" max="3838" width="16.5703125" customWidth="1"/>
    <col min="3839" max="3846" width="12.7109375" customWidth="1"/>
    <col min="4094" max="4094" width="16.5703125" customWidth="1"/>
    <col min="4095" max="4102" width="12.7109375" customWidth="1"/>
    <col min="4350" max="4350" width="16.5703125" customWidth="1"/>
    <col min="4351" max="4358" width="12.7109375" customWidth="1"/>
    <col min="4606" max="4606" width="16.5703125" customWidth="1"/>
    <col min="4607" max="4614" width="12.7109375" customWidth="1"/>
    <col min="4862" max="4862" width="16.5703125" customWidth="1"/>
    <col min="4863" max="4870" width="12.7109375" customWidth="1"/>
    <col min="5118" max="5118" width="16.5703125" customWidth="1"/>
    <col min="5119" max="5126" width="12.7109375" customWidth="1"/>
    <col min="5374" max="5374" width="16.5703125" customWidth="1"/>
    <col min="5375" max="5382" width="12.7109375" customWidth="1"/>
    <col min="5630" max="5630" width="16.5703125" customWidth="1"/>
    <col min="5631" max="5638" width="12.7109375" customWidth="1"/>
    <col min="5886" max="5886" width="16.5703125" customWidth="1"/>
    <col min="5887" max="5894" width="12.7109375" customWidth="1"/>
    <col min="6142" max="6142" width="16.5703125" customWidth="1"/>
    <col min="6143" max="6150" width="12.7109375" customWidth="1"/>
    <col min="6398" max="6398" width="16.5703125" customWidth="1"/>
    <col min="6399" max="6406" width="12.7109375" customWidth="1"/>
    <col min="6654" max="6654" width="16.5703125" customWidth="1"/>
    <col min="6655" max="6662" width="12.7109375" customWidth="1"/>
    <col min="6910" max="6910" width="16.5703125" customWidth="1"/>
    <col min="6911" max="6918" width="12.7109375" customWidth="1"/>
    <col min="7166" max="7166" width="16.5703125" customWidth="1"/>
    <col min="7167" max="7174" width="12.7109375" customWidth="1"/>
    <col min="7422" max="7422" width="16.5703125" customWidth="1"/>
    <col min="7423" max="7430" width="12.7109375" customWidth="1"/>
    <col min="7678" max="7678" width="16.5703125" customWidth="1"/>
    <col min="7679" max="7686" width="12.7109375" customWidth="1"/>
    <col min="7934" max="7934" width="16.5703125" customWidth="1"/>
    <col min="7935" max="7942" width="12.7109375" customWidth="1"/>
    <col min="8190" max="8190" width="16.5703125" customWidth="1"/>
    <col min="8191" max="8198" width="12.7109375" customWidth="1"/>
    <col min="8446" max="8446" width="16.5703125" customWidth="1"/>
    <col min="8447" max="8454" width="12.7109375" customWidth="1"/>
    <col min="8702" max="8702" width="16.5703125" customWidth="1"/>
    <col min="8703" max="8710" width="12.7109375" customWidth="1"/>
    <col min="8958" max="8958" width="16.5703125" customWidth="1"/>
    <col min="8959" max="8966" width="12.7109375" customWidth="1"/>
    <col min="9214" max="9214" width="16.5703125" customWidth="1"/>
    <col min="9215" max="9222" width="12.7109375" customWidth="1"/>
    <col min="9470" max="9470" width="16.5703125" customWidth="1"/>
    <col min="9471" max="9478" width="12.7109375" customWidth="1"/>
    <col min="9726" max="9726" width="16.5703125" customWidth="1"/>
    <col min="9727" max="9734" width="12.7109375" customWidth="1"/>
    <col min="9982" max="9982" width="16.5703125" customWidth="1"/>
    <col min="9983" max="9990" width="12.7109375" customWidth="1"/>
    <col min="10238" max="10238" width="16.5703125" customWidth="1"/>
    <col min="10239" max="10246" width="12.7109375" customWidth="1"/>
    <col min="10494" max="10494" width="16.5703125" customWidth="1"/>
    <col min="10495" max="10502" width="12.7109375" customWidth="1"/>
    <col min="10750" max="10750" width="16.5703125" customWidth="1"/>
    <col min="10751" max="10758" width="12.7109375" customWidth="1"/>
    <col min="11006" max="11006" width="16.5703125" customWidth="1"/>
    <col min="11007" max="11014" width="12.7109375" customWidth="1"/>
    <col min="11262" max="11262" width="16.5703125" customWidth="1"/>
    <col min="11263" max="11270" width="12.7109375" customWidth="1"/>
    <col min="11518" max="11518" width="16.5703125" customWidth="1"/>
    <col min="11519" max="11526" width="12.7109375" customWidth="1"/>
    <col min="11774" max="11774" width="16.5703125" customWidth="1"/>
    <col min="11775" max="11782" width="12.7109375" customWidth="1"/>
    <col min="12030" max="12030" width="16.5703125" customWidth="1"/>
    <col min="12031" max="12038" width="12.7109375" customWidth="1"/>
    <col min="12286" max="12286" width="16.5703125" customWidth="1"/>
    <col min="12287" max="12294" width="12.7109375" customWidth="1"/>
    <col min="12542" max="12542" width="16.5703125" customWidth="1"/>
    <col min="12543" max="12550" width="12.7109375" customWidth="1"/>
    <col min="12798" max="12798" width="16.5703125" customWidth="1"/>
    <col min="12799" max="12806" width="12.7109375" customWidth="1"/>
    <col min="13054" max="13054" width="16.5703125" customWidth="1"/>
    <col min="13055" max="13062" width="12.7109375" customWidth="1"/>
    <col min="13310" max="13310" width="16.5703125" customWidth="1"/>
    <col min="13311" max="13318" width="12.7109375" customWidth="1"/>
    <col min="13566" max="13566" width="16.5703125" customWidth="1"/>
    <col min="13567" max="13574" width="12.7109375" customWidth="1"/>
    <col min="13822" max="13822" width="16.5703125" customWidth="1"/>
    <col min="13823" max="13830" width="12.7109375" customWidth="1"/>
    <col min="14078" max="14078" width="16.5703125" customWidth="1"/>
    <col min="14079" max="14086" width="12.7109375" customWidth="1"/>
    <col min="14334" max="14334" width="16.5703125" customWidth="1"/>
    <col min="14335" max="14342" width="12.7109375" customWidth="1"/>
    <col min="14590" max="14590" width="16.5703125" customWidth="1"/>
    <col min="14591" max="14598" width="12.7109375" customWidth="1"/>
    <col min="14846" max="14846" width="16.5703125" customWidth="1"/>
    <col min="14847" max="14854" width="12.7109375" customWidth="1"/>
    <col min="15102" max="15102" width="16.5703125" customWidth="1"/>
    <col min="15103" max="15110" width="12.7109375" customWidth="1"/>
    <col min="15358" max="15358" width="16.5703125" customWidth="1"/>
    <col min="15359" max="15366" width="12.7109375" customWidth="1"/>
    <col min="15614" max="15614" width="16.5703125" customWidth="1"/>
    <col min="15615" max="15622" width="12.7109375" customWidth="1"/>
    <col min="15870" max="15870" width="16.5703125" customWidth="1"/>
    <col min="15871" max="15878" width="12.7109375" customWidth="1"/>
    <col min="16126" max="16126" width="16.5703125" customWidth="1"/>
    <col min="16127" max="16134" width="12.7109375" customWidth="1"/>
  </cols>
  <sheetData>
    <row r="1" spans="1:11" ht="26.25" customHeight="1" x14ac:dyDescent="0.25">
      <c r="A1" s="849" t="s">
        <v>3982</v>
      </c>
      <c r="B1" s="849"/>
      <c r="C1" s="849"/>
      <c r="D1" s="849"/>
      <c r="E1" s="849"/>
      <c r="F1" s="849"/>
      <c r="G1" s="849"/>
      <c r="H1" s="849"/>
    </row>
    <row r="2" spans="1:11" x14ac:dyDescent="0.25">
      <c r="A2" s="844" t="s">
        <v>3890</v>
      </c>
      <c r="B2" s="867" t="s">
        <v>3882</v>
      </c>
      <c r="C2" s="194"/>
      <c r="D2" s="870" t="s">
        <v>3911</v>
      </c>
      <c r="E2" s="870"/>
      <c r="F2" s="870"/>
      <c r="G2" s="870"/>
      <c r="H2" s="870"/>
    </row>
    <row r="3" spans="1:11" ht="38.25" x14ac:dyDescent="0.25">
      <c r="A3" s="837"/>
      <c r="B3" s="868"/>
      <c r="C3" s="195"/>
      <c r="D3" s="196" t="s">
        <v>3912</v>
      </c>
      <c r="E3" s="196" t="s">
        <v>3913</v>
      </c>
      <c r="F3" s="196" t="s">
        <v>3914</v>
      </c>
      <c r="G3" s="196" t="s">
        <v>3942</v>
      </c>
      <c r="H3" s="196" t="s">
        <v>3943</v>
      </c>
    </row>
    <row r="4" spans="1:11" x14ac:dyDescent="0.25">
      <c r="A4" s="224" t="s">
        <v>3882</v>
      </c>
      <c r="B4" s="102">
        <f>SUM(B5:B29)</f>
        <v>88992.993599999987</v>
      </c>
      <c r="C4" s="61"/>
      <c r="D4" s="102">
        <f>SUM(D5:D29)</f>
        <v>41268.570500000002</v>
      </c>
      <c r="E4" s="102">
        <f t="shared" ref="E4:H4" si="0">SUM(E5:E29)</f>
        <v>21572.424800000001</v>
      </c>
      <c r="F4" s="102">
        <f t="shared" si="0"/>
        <v>26119.054099999998</v>
      </c>
      <c r="G4" s="102">
        <f t="shared" si="0"/>
        <v>18.704000000000001</v>
      </c>
      <c r="H4" s="102">
        <f t="shared" si="0"/>
        <v>14.240199999999998</v>
      </c>
    </row>
    <row r="5" spans="1:11" x14ac:dyDescent="0.25">
      <c r="A5" s="225" t="s">
        <v>5</v>
      </c>
      <c r="B5" s="101">
        <f>SUM(D5:H5)</f>
        <v>3550.0173000000009</v>
      </c>
      <c r="C5" s="62"/>
      <c r="D5" s="100">
        <v>3502.7750000000005</v>
      </c>
      <c r="E5" s="100">
        <v>13.4625</v>
      </c>
      <c r="F5" s="100">
        <v>19.787800000000001</v>
      </c>
      <c r="G5" s="109">
        <v>13.991999999999999</v>
      </c>
      <c r="H5" s="109" t="s">
        <v>3899</v>
      </c>
      <c r="I5" s="64"/>
      <c r="K5" s="65"/>
    </row>
    <row r="6" spans="1:11" x14ac:dyDescent="0.25">
      <c r="A6" s="225" t="s">
        <v>186</v>
      </c>
      <c r="B6" s="101">
        <f t="shared" ref="B6:B29" si="1">SUM(D6:H6)</f>
        <v>208.68199999999996</v>
      </c>
      <c r="C6" s="62"/>
      <c r="D6" s="100">
        <v>14.185799999999997</v>
      </c>
      <c r="E6" s="100">
        <v>2.9413000000000005</v>
      </c>
      <c r="F6" s="100">
        <v>191.55489999999995</v>
      </c>
      <c r="G6" s="109" t="s">
        <v>3899</v>
      </c>
      <c r="H6" s="109" t="s">
        <v>3899</v>
      </c>
      <c r="I6" s="64"/>
      <c r="K6" s="65"/>
    </row>
    <row r="7" spans="1:11" x14ac:dyDescent="0.25">
      <c r="A7" s="225" t="s">
        <v>538</v>
      </c>
      <c r="B7" s="101">
        <f t="shared" si="1"/>
        <v>500.6431</v>
      </c>
      <c r="C7" s="62"/>
      <c r="D7" s="100">
        <v>10.011599999999998</v>
      </c>
      <c r="E7" s="100">
        <v>383.22600000000006</v>
      </c>
      <c r="F7" s="100">
        <v>107.40549999999999</v>
      </c>
      <c r="G7" s="109" t="s">
        <v>3899</v>
      </c>
      <c r="H7" s="109" t="s">
        <v>3899</v>
      </c>
      <c r="I7" s="64"/>
      <c r="K7" s="65"/>
    </row>
    <row r="8" spans="1:11" x14ac:dyDescent="0.25">
      <c r="A8" s="225" t="s">
        <v>714</v>
      </c>
      <c r="B8" s="101">
        <f t="shared" si="1"/>
        <v>739.35350000000005</v>
      </c>
      <c r="C8" s="62"/>
      <c r="D8" s="100">
        <v>41.341999999999992</v>
      </c>
      <c r="E8" s="100">
        <v>596.20900000000006</v>
      </c>
      <c r="F8" s="100">
        <v>101.80249999999999</v>
      </c>
      <c r="G8" s="109" t="s">
        <v>3899</v>
      </c>
      <c r="H8" s="109" t="s">
        <v>3899</v>
      </c>
      <c r="I8" s="64"/>
      <c r="K8" s="65"/>
    </row>
    <row r="9" spans="1:11" x14ac:dyDescent="0.25">
      <c r="A9" s="225" t="s">
        <v>942</v>
      </c>
      <c r="B9" s="101">
        <f t="shared" si="1"/>
        <v>13482.155299999995</v>
      </c>
      <c r="C9" s="62"/>
      <c r="D9" s="100">
        <v>9243.258399999997</v>
      </c>
      <c r="E9" s="100">
        <v>3115.1590999999999</v>
      </c>
      <c r="F9" s="100">
        <v>1123.7377999999999</v>
      </c>
      <c r="G9" s="109" t="s">
        <v>3899</v>
      </c>
      <c r="H9" s="109" t="s">
        <v>3899</v>
      </c>
      <c r="I9" s="64"/>
      <c r="K9" s="65"/>
    </row>
    <row r="10" spans="1:11" x14ac:dyDescent="0.25">
      <c r="A10" s="225" t="s">
        <v>1190</v>
      </c>
      <c r="B10" s="101">
        <f t="shared" si="1"/>
        <v>325.10079999999999</v>
      </c>
      <c r="C10" s="62"/>
      <c r="D10" s="100">
        <v>127.1795</v>
      </c>
      <c r="E10" s="100">
        <v>2.5985999999999998</v>
      </c>
      <c r="F10" s="100">
        <v>195.32069999999999</v>
      </c>
      <c r="G10" s="109">
        <v>2E-3</v>
      </c>
      <c r="H10" s="109" t="s">
        <v>3899</v>
      </c>
      <c r="I10" s="64"/>
      <c r="K10" s="65"/>
    </row>
    <row r="11" spans="1:11" x14ac:dyDescent="0.25">
      <c r="A11" s="225" t="s">
        <v>1446</v>
      </c>
      <c r="B11" s="101">
        <f t="shared" si="1"/>
        <v>7245.338099999999</v>
      </c>
      <c r="C11" s="62"/>
      <c r="D11" s="100">
        <v>2500.6410999999998</v>
      </c>
      <c r="E11" s="100">
        <v>4543.7688999999991</v>
      </c>
      <c r="F11" s="100">
        <v>200.92779999999996</v>
      </c>
      <c r="G11" s="109" t="s">
        <v>3899</v>
      </c>
      <c r="H11" s="109">
        <v>2.9999999999999997E-4</v>
      </c>
      <c r="I11" s="64"/>
      <c r="K11" s="65"/>
    </row>
    <row r="12" spans="1:11" x14ac:dyDescent="0.25">
      <c r="A12" s="225" t="s">
        <v>1462</v>
      </c>
      <c r="B12" s="101">
        <f t="shared" si="1"/>
        <v>3012.9607000000005</v>
      </c>
      <c r="C12" s="62"/>
      <c r="D12" s="100">
        <v>2180.2300000000005</v>
      </c>
      <c r="E12" s="100">
        <v>697.29100000000005</v>
      </c>
      <c r="F12" s="100">
        <v>135.42200000000005</v>
      </c>
      <c r="G12" s="109" t="s">
        <v>3899</v>
      </c>
      <c r="H12" s="109">
        <v>1.77E-2</v>
      </c>
      <c r="I12" s="64"/>
      <c r="K12" s="65"/>
    </row>
    <row r="13" spans="1:11" x14ac:dyDescent="0.25">
      <c r="A13" s="225" t="s">
        <v>1693</v>
      </c>
      <c r="B13" s="101">
        <f t="shared" si="1"/>
        <v>132.31030000000001</v>
      </c>
      <c r="C13" s="62"/>
      <c r="D13" s="100">
        <v>15.581999999999999</v>
      </c>
      <c r="E13" s="100">
        <v>110.61600000000001</v>
      </c>
      <c r="F13" s="100">
        <v>6.1063000000000009</v>
      </c>
      <c r="G13" s="109">
        <v>6.0000000000000001E-3</v>
      </c>
      <c r="H13" s="109" t="s">
        <v>3899</v>
      </c>
      <c r="I13" s="64"/>
      <c r="K13" s="65"/>
    </row>
    <row r="14" spans="1:11" x14ac:dyDescent="0.25">
      <c r="A14" s="225" t="s">
        <v>1890</v>
      </c>
      <c r="B14" s="101">
        <f t="shared" si="1"/>
        <v>12231.546299999998</v>
      </c>
      <c r="C14" s="62"/>
      <c r="D14" s="100">
        <v>2181.1792</v>
      </c>
      <c r="E14" s="100">
        <v>628.24339999999995</v>
      </c>
      <c r="F14" s="100">
        <v>9422.1236999999983</v>
      </c>
      <c r="G14" s="109" t="s">
        <v>3899</v>
      </c>
      <c r="H14" s="109" t="s">
        <v>3899</v>
      </c>
      <c r="I14" s="64"/>
      <c r="K14" s="65"/>
    </row>
    <row r="15" spans="1:11" x14ac:dyDescent="0.25">
      <c r="A15" s="225" t="s">
        <v>2071</v>
      </c>
      <c r="B15" s="101">
        <f t="shared" si="1"/>
        <v>825.87950000000001</v>
      </c>
      <c r="C15" s="62"/>
      <c r="D15" s="100">
        <v>239.81079999999992</v>
      </c>
      <c r="E15" s="100">
        <v>394.73730000000006</v>
      </c>
      <c r="F15" s="100">
        <v>191.3314</v>
      </c>
      <c r="G15" s="109" t="s">
        <v>3899</v>
      </c>
      <c r="H15" s="109" t="s">
        <v>3899</v>
      </c>
      <c r="I15" s="64"/>
      <c r="K15" s="65"/>
    </row>
    <row r="16" spans="1:11" x14ac:dyDescent="0.25">
      <c r="A16" s="225" t="s">
        <v>2156</v>
      </c>
      <c r="B16" s="101">
        <f t="shared" si="1"/>
        <v>2434.8370000000004</v>
      </c>
      <c r="C16" s="62"/>
      <c r="D16" s="100">
        <v>724.53230000000008</v>
      </c>
      <c r="E16" s="100">
        <v>1528.9266000000002</v>
      </c>
      <c r="F16" s="100">
        <v>181.35140000000001</v>
      </c>
      <c r="G16" s="109">
        <v>2.5000000000000001E-2</v>
      </c>
      <c r="H16" s="109">
        <v>1.6999999999999999E-3</v>
      </c>
      <c r="I16" s="64"/>
      <c r="K16" s="65"/>
    </row>
    <row r="17" spans="1:11" x14ac:dyDescent="0.25">
      <c r="A17" s="225" t="s">
        <v>201</v>
      </c>
      <c r="B17" s="101">
        <f t="shared" si="1"/>
        <v>9819.0578999999998</v>
      </c>
      <c r="C17" s="62"/>
      <c r="D17" s="100">
        <v>40.461200000000005</v>
      </c>
      <c r="E17" s="100">
        <v>26.395700000000005</v>
      </c>
      <c r="F17" s="100">
        <v>9745.6299999999992</v>
      </c>
      <c r="G17" s="109">
        <v>4.6790000000000003</v>
      </c>
      <c r="H17" s="109">
        <v>1.8919999999999999</v>
      </c>
      <c r="I17" s="64"/>
      <c r="K17" s="65"/>
    </row>
    <row r="18" spans="1:11" x14ac:dyDescent="0.25">
      <c r="A18" s="225" t="s">
        <v>2573</v>
      </c>
      <c r="B18" s="101">
        <f t="shared" si="1"/>
        <v>640.67869999999994</v>
      </c>
      <c r="C18" s="62"/>
      <c r="D18" s="100">
        <v>119.57370000000002</v>
      </c>
      <c r="E18" s="100">
        <v>193.28250000000003</v>
      </c>
      <c r="F18" s="100">
        <v>327.82249999999993</v>
      </c>
      <c r="G18" s="109" t="s">
        <v>3899</v>
      </c>
      <c r="H18" s="109" t="s">
        <v>3899</v>
      </c>
      <c r="I18" s="64"/>
      <c r="K18" s="65"/>
    </row>
    <row r="19" spans="1:11" x14ac:dyDescent="0.25">
      <c r="A19" s="225" t="s">
        <v>3893</v>
      </c>
      <c r="B19" s="101">
        <f t="shared" si="1"/>
        <v>3189.6629000000003</v>
      </c>
      <c r="C19" s="62"/>
      <c r="D19" s="100">
        <v>393.90049999999974</v>
      </c>
      <c r="E19" s="100">
        <v>1513.2797000000003</v>
      </c>
      <c r="F19" s="100">
        <v>1270.3487000000005</v>
      </c>
      <c r="G19" s="109" t="s">
        <v>3899</v>
      </c>
      <c r="H19" s="109">
        <v>12.133999999999999</v>
      </c>
      <c r="I19" s="64"/>
      <c r="K19" s="65"/>
    </row>
    <row r="20" spans="1:11" x14ac:dyDescent="0.25">
      <c r="A20" s="225" t="s">
        <v>2982</v>
      </c>
      <c r="B20" s="101">
        <f t="shared" si="1"/>
        <v>16492.024800000003</v>
      </c>
      <c r="C20" s="62"/>
      <c r="D20" s="100">
        <v>16012.173700000003</v>
      </c>
      <c r="E20" s="100">
        <v>4.9300000000000006</v>
      </c>
      <c r="F20" s="100">
        <v>474.92110000000002</v>
      </c>
      <c r="G20" s="109" t="s">
        <v>3899</v>
      </c>
      <c r="H20" s="109" t="s">
        <v>3899</v>
      </c>
      <c r="I20" s="64"/>
      <c r="K20" s="65"/>
    </row>
    <row r="21" spans="1:11" x14ac:dyDescent="0.25">
      <c r="A21" s="225" t="s">
        <v>3096</v>
      </c>
      <c r="B21" s="101">
        <f t="shared" si="1"/>
        <v>1384.75</v>
      </c>
      <c r="C21" s="62"/>
      <c r="D21" s="100">
        <v>516.76299999999992</v>
      </c>
      <c r="E21" s="100">
        <v>39.089999999999996</v>
      </c>
      <c r="F21" s="100">
        <v>828.88900000000001</v>
      </c>
      <c r="G21" s="109" t="s">
        <v>3899</v>
      </c>
      <c r="H21" s="109">
        <v>8.0000000000000002E-3</v>
      </c>
      <c r="I21" s="64"/>
      <c r="K21" s="65"/>
    </row>
    <row r="22" spans="1:11" x14ac:dyDescent="0.25">
      <c r="A22" s="225" t="s">
        <v>3122</v>
      </c>
      <c r="B22" s="101">
        <f t="shared" si="1"/>
        <v>106.878</v>
      </c>
      <c r="C22" s="62"/>
      <c r="D22" s="100">
        <v>3.3500000000000005</v>
      </c>
      <c r="E22" s="100">
        <v>96.548000000000002</v>
      </c>
      <c r="F22" s="100">
        <v>6.98</v>
      </c>
      <c r="G22" s="109" t="s">
        <v>3899</v>
      </c>
      <c r="H22" s="109" t="s">
        <v>3899</v>
      </c>
      <c r="I22" s="64"/>
      <c r="K22" s="65"/>
    </row>
    <row r="23" spans="1:11" x14ac:dyDescent="0.25">
      <c r="A23" s="225" t="s">
        <v>3167</v>
      </c>
      <c r="B23" s="101">
        <f t="shared" si="1"/>
        <v>164.63910000000001</v>
      </c>
      <c r="C23" s="62"/>
      <c r="D23" s="100">
        <v>163.96850000000001</v>
      </c>
      <c r="E23" s="100">
        <v>9.5000000000000001E-2</v>
      </c>
      <c r="F23" s="100">
        <v>0.57560000000000022</v>
      </c>
      <c r="G23" s="109" t="s">
        <v>3899</v>
      </c>
      <c r="H23" s="109" t="s">
        <v>3899</v>
      </c>
      <c r="I23" s="64"/>
      <c r="K23" s="65"/>
    </row>
    <row r="24" spans="1:11" x14ac:dyDescent="0.25">
      <c r="A24" s="225" t="s">
        <v>3228</v>
      </c>
      <c r="B24" s="101">
        <f t="shared" si="1"/>
        <v>6350.4494000000004</v>
      </c>
      <c r="C24" s="62"/>
      <c r="D24" s="100">
        <v>92.314299999999974</v>
      </c>
      <c r="E24" s="100">
        <v>6165.0725000000002</v>
      </c>
      <c r="F24" s="100">
        <v>93.061300000000017</v>
      </c>
      <c r="G24" s="109" t="s">
        <v>3899</v>
      </c>
      <c r="H24" s="109">
        <v>1.2999999999999999E-3</v>
      </c>
      <c r="I24" s="64"/>
      <c r="K24" s="65"/>
    </row>
    <row r="25" spans="1:11" x14ac:dyDescent="0.25">
      <c r="A25" s="225" t="s">
        <v>3362</v>
      </c>
      <c r="B25" s="101">
        <f t="shared" si="1"/>
        <v>1436.732</v>
      </c>
      <c r="C25" s="62"/>
      <c r="D25" s="100">
        <v>687.4609999999999</v>
      </c>
      <c r="E25" s="100">
        <v>730.96699999999998</v>
      </c>
      <c r="F25" s="100">
        <v>18.303999999999995</v>
      </c>
      <c r="G25" s="109" t="s">
        <v>3899</v>
      </c>
      <c r="H25" s="109" t="s">
        <v>3899</v>
      </c>
      <c r="I25" s="64"/>
      <c r="K25" s="65"/>
    </row>
    <row r="26" spans="1:11" x14ac:dyDescent="0.25">
      <c r="A26" s="225" t="s">
        <v>3589</v>
      </c>
      <c r="B26" s="101">
        <f t="shared" si="1"/>
        <v>1126.4829999999999</v>
      </c>
      <c r="C26" s="62"/>
      <c r="D26" s="100">
        <v>300.69889999999992</v>
      </c>
      <c r="E26" s="100">
        <v>448.90100000000001</v>
      </c>
      <c r="F26" s="100">
        <v>376.88190000000003</v>
      </c>
      <c r="G26" s="109" t="s">
        <v>3899</v>
      </c>
      <c r="H26" s="109">
        <v>1.2000000000000001E-3</v>
      </c>
      <c r="I26" s="64"/>
      <c r="K26" s="65"/>
    </row>
    <row r="27" spans="1:11" x14ac:dyDescent="0.25">
      <c r="A27" s="225" t="s">
        <v>3747</v>
      </c>
      <c r="B27" s="101">
        <f t="shared" si="1"/>
        <v>213.49380000000002</v>
      </c>
      <c r="C27" s="62"/>
      <c r="D27" s="100">
        <v>38.396999999999998</v>
      </c>
      <c r="E27" s="100">
        <v>107.98870000000001</v>
      </c>
      <c r="F27" s="100">
        <v>67.108100000000007</v>
      </c>
      <c r="G27" s="109" t="s">
        <v>3899</v>
      </c>
      <c r="H27" s="109" t="s">
        <v>3899</v>
      </c>
      <c r="I27" s="64"/>
      <c r="K27" s="65"/>
    </row>
    <row r="28" spans="1:11" x14ac:dyDescent="0.25">
      <c r="A28" s="225" t="s">
        <v>3808</v>
      </c>
      <c r="B28" s="101">
        <f t="shared" si="1"/>
        <v>292.74450000000002</v>
      </c>
      <c r="C28" s="62"/>
      <c r="D28" s="100">
        <v>18.439</v>
      </c>
      <c r="E28" s="100">
        <v>3.4090000000000003</v>
      </c>
      <c r="F28" s="100">
        <v>270.71249999999998</v>
      </c>
      <c r="G28" s="109" t="s">
        <v>3899</v>
      </c>
      <c r="H28" s="109">
        <v>0.184</v>
      </c>
      <c r="I28" s="64"/>
      <c r="K28" s="65"/>
    </row>
    <row r="29" spans="1:11" ht="15.75" thickBot="1" x14ac:dyDescent="0.3">
      <c r="A29" s="226" t="s">
        <v>3061</v>
      </c>
      <c r="B29" s="216">
        <f t="shared" si="1"/>
        <v>3086.5756000000006</v>
      </c>
      <c r="C29" s="217"/>
      <c r="D29" s="218">
        <v>2100.3420000000006</v>
      </c>
      <c r="E29" s="218">
        <v>225.286</v>
      </c>
      <c r="F29" s="218">
        <v>760.94760000000008</v>
      </c>
      <c r="G29" s="219" t="s">
        <v>3899</v>
      </c>
      <c r="H29" s="219" t="s">
        <v>3899</v>
      </c>
      <c r="I29" s="64"/>
      <c r="K29" s="65"/>
    </row>
    <row r="30" spans="1:11" x14ac:dyDescent="0.25">
      <c r="A30" s="214" t="s">
        <v>3974</v>
      </c>
      <c r="B30" s="215"/>
      <c r="C30" s="62"/>
      <c r="D30" s="63"/>
      <c r="E30" s="63"/>
      <c r="F30" s="63"/>
      <c r="G30" s="63"/>
    </row>
    <row r="31" spans="1:11" ht="21" customHeight="1" x14ac:dyDescent="0.25">
      <c r="A31" s="833" t="s">
        <v>3915</v>
      </c>
      <c r="B31" s="869"/>
      <c r="C31" s="869"/>
      <c r="D31" s="869"/>
      <c r="E31" s="869"/>
      <c r="F31" s="869"/>
      <c r="G31" s="869"/>
    </row>
  </sheetData>
  <mergeCells count="5">
    <mergeCell ref="A2:A3"/>
    <mergeCell ref="B2:B3"/>
    <mergeCell ref="A31:G31"/>
    <mergeCell ref="D2:H2"/>
    <mergeCell ref="A1:H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4" tint="0.39997558519241921"/>
  </sheetPr>
  <dimension ref="A1:F33"/>
  <sheetViews>
    <sheetView showGridLines="0" workbookViewId="0">
      <selection activeCell="J24" sqref="J24"/>
    </sheetView>
  </sheetViews>
  <sheetFormatPr baseColWidth="10" defaultRowHeight="15" x14ac:dyDescent="0.25"/>
  <cols>
    <col min="1" max="1" width="19.42578125" customWidth="1"/>
    <col min="2" max="6" width="9.28515625" customWidth="1"/>
  </cols>
  <sheetData>
    <row r="1" spans="1:6" s="66" customFormat="1" ht="44.25" customHeight="1" x14ac:dyDescent="0.25">
      <c r="A1" s="849" t="s">
        <v>3996</v>
      </c>
      <c r="B1" s="849"/>
      <c r="C1" s="849"/>
      <c r="D1" s="849"/>
      <c r="E1" s="849"/>
      <c r="F1" s="849"/>
    </row>
    <row r="2" spans="1:6" ht="23.25" customHeight="1" x14ac:dyDescent="0.25">
      <c r="A2" s="230" t="s">
        <v>3916</v>
      </c>
      <c r="B2" s="231">
        <v>2019</v>
      </c>
      <c r="C2" s="568">
        <v>2020</v>
      </c>
      <c r="D2" s="197">
        <v>2021</v>
      </c>
      <c r="E2" s="231">
        <v>2022</v>
      </c>
      <c r="F2" s="231">
        <v>2023</v>
      </c>
    </row>
    <row r="3" spans="1:6" x14ac:dyDescent="0.25">
      <c r="A3" s="227" t="s">
        <v>3882</v>
      </c>
      <c r="B3" s="67">
        <f>+SUM(B4:B29)</f>
        <v>162505</v>
      </c>
      <c r="C3" s="67">
        <f t="shared" ref="C3:F3" si="0">+SUM(C4:C29)</f>
        <v>178512</v>
      </c>
      <c r="D3" s="67">
        <f t="shared" si="0"/>
        <v>173616</v>
      </c>
      <c r="E3" s="67">
        <f t="shared" si="0"/>
        <v>195921</v>
      </c>
      <c r="F3" s="67">
        <f t="shared" si="0"/>
        <v>215159</v>
      </c>
    </row>
    <row r="4" spans="1:6" x14ac:dyDescent="0.25">
      <c r="A4" s="228" t="s">
        <v>3917</v>
      </c>
      <c r="B4" s="68">
        <v>2003</v>
      </c>
      <c r="C4" s="68">
        <v>3217</v>
      </c>
      <c r="D4" s="68">
        <v>2258</v>
      </c>
      <c r="E4" s="68">
        <v>2104</v>
      </c>
      <c r="F4" s="68">
        <v>2054</v>
      </c>
    </row>
    <row r="5" spans="1:6" x14ac:dyDescent="0.25">
      <c r="A5" s="228" t="s">
        <v>3918</v>
      </c>
      <c r="B5" s="68">
        <v>5302</v>
      </c>
      <c r="C5" s="68">
        <v>4679</v>
      </c>
      <c r="D5" s="68">
        <v>5784</v>
      </c>
      <c r="E5" s="68">
        <v>5352</v>
      </c>
      <c r="F5" s="68">
        <v>5517</v>
      </c>
    </row>
    <row r="6" spans="1:6" x14ac:dyDescent="0.25">
      <c r="A6" s="228" t="s">
        <v>3919</v>
      </c>
      <c r="B6" s="68">
        <v>2189</v>
      </c>
      <c r="C6" s="68">
        <v>2487</v>
      </c>
      <c r="D6" s="68">
        <v>2847</v>
      </c>
      <c r="E6" s="68">
        <v>1964</v>
      </c>
      <c r="F6" s="68">
        <v>2158</v>
      </c>
    </row>
    <row r="7" spans="1:6" x14ac:dyDescent="0.25">
      <c r="A7" s="228" t="s">
        <v>3920</v>
      </c>
      <c r="B7" s="68">
        <v>11335</v>
      </c>
      <c r="C7" s="68">
        <v>15802</v>
      </c>
      <c r="D7" s="68">
        <v>13309</v>
      </c>
      <c r="E7" s="68">
        <v>14500</v>
      </c>
      <c r="F7" s="68">
        <v>15080</v>
      </c>
    </row>
    <row r="8" spans="1:6" x14ac:dyDescent="0.25">
      <c r="A8" s="228" t="s">
        <v>3921</v>
      </c>
      <c r="B8" s="68">
        <v>1963</v>
      </c>
      <c r="C8" s="68">
        <v>2506</v>
      </c>
      <c r="D8" s="68">
        <v>2554</v>
      </c>
      <c r="E8" s="68">
        <v>2978</v>
      </c>
      <c r="F8" s="68">
        <v>3767</v>
      </c>
    </row>
    <row r="9" spans="1:6" x14ac:dyDescent="0.25">
      <c r="A9" s="228" t="s">
        <v>3922</v>
      </c>
      <c r="B9" s="68">
        <v>4832</v>
      </c>
      <c r="C9" s="68">
        <v>6582</v>
      </c>
      <c r="D9" s="68">
        <v>5630</v>
      </c>
      <c r="E9" s="68">
        <v>5586</v>
      </c>
      <c r="F9" s="68">
        <v>5576</v>
      </c>
    </row>
    <row r="10" spans="1:6" x14ac:dyDescent="0.25">
      <c r="A10" s="228" t="s">
        <v>3923</v>
      </c>
      <c r="B10" s="68">
        <v>6303</v>
      </c>
      <c r="C10" s="68">
        <v>4481</v>
      </c>
      <c r="D10" s="68">
        <v>6039</v>
      </c>
      <c r="E10" s="68">
        <v>10515</v>
      </c>
      <c r="F10" s="68">
        <v>17687</v>
      </c>
    </row>
    <row r="11" spans="1:6" x14ac:dyDescent="0.25">
      <c r="A11" s="228" t="s">
        <v>3924</v>
      </c>
      <c r="B11" s="68">
        <v>8447</v>
      </c>
      <c r="C11" s="68">
        <v>6695</v>
      </c>
      <c r="D11" s="68">
        <v>9658</v>
      </c>
      <c r="E11" s="68">
        <v>9630</v>
      </c>
      <c r="F11" s="68">
        <v>12120</v>
      </c>
    </row>
    <row r="12" spans="1:6" x14ac:dyDescent="0.25">
      <c r="A12" s="228" t="s">
        <v>3925</v>
      </c>
      <c r="B12" s="68">
        <v>578</v>
      </c>
      <c r="C12" s="68">
        <v>658</v>
      </c>
      <c r="D12" s="68">
        <v>1228</v>
      </c>
      <c r="E12" s="68">
        <v>939</v>
      </c>
      <c r="F12" s="68">
        <v>775</v>
      </c>
    </row>
    <row r="13" spans="1:6" x14ac:dyDescent="0.25">
      <c r="A13" s="228" t="s">
        <v>3926</v>
      </c>
      <c r="B13" s="68">
        <v>4559</v>
      </c>
      <c r="C13" s="68">
        <v>5236</v>
      </c>
      <c r="D13" s="68">
        <v>6295</v>
      </c>
      <c r="E13" s="68">
        <v>7587</v>
      </c>
      <c r="F13" s="68">
        <v>6993</v>
      </c>
    </row>
    <row r="14" spans="1:6" x14ac:dyDescent="0.25">
      <c r="A14" s="228" t="s">
        <v>3927</v>
      </c>
      <c r="B14" s="68">
        <v>7740</v>
      </c>
      <c r="C14" s="68">
        <v>10476</v>
      </c>
      <c r="D14" s="68">
        <v>7849</v>
      </c>
      <c r="E14" s="68">
        <v>6201</v>
      </c>
      <c r="F14" s="68">
        <v>6312</v>
      </c>
    </row>
    <row r="15" spans="1:6" x14ac:dyDescent="0.25">
      <c r="A15" s="228" t="s">
        <v>3928</v>
      </c>
      <c r="B15" s="68">
        <v>5234</v>
      </c>
      <c r="C15" s="68">
        <v>5847</v>
      </c>
      <c r="D15" s="68">
        <v>8505</v>
      </c>
      <c r="E15" s="68">
        <v>9847</v>
      </c>
      <c r="F15" s="68">
        <v>10562</v>
      </c>
    </row>
    <row r="16" spans="1:6" x14ac:dyDescent="0.25">
      <c r="A16" s="228" t="s">
        <v>3929</v>
      </c>
      <c r="B16" s="68">
        <v>11853</v>
      </c>
      <c r="C16" s="68">
        <v>18979</v>
      </c>
      <c r="D16" s="68">
        <v>10160</v>
      </c>
      <c r="E16" s="68">
        <v>14856</v>
      </c>
      <c r="F16" s="68">
        <v>14167</v>
      </c>
    </row>
    <row r="17" spans="1:6" x14ac:dyDescent="0.25">
      <c r="A17" s="228" t="s">
        <v>3930</v>
      </c>
      <c r="B17" s="68">
        <v>9264</v>
      </c>
      <c r="C17" s="68">
        <v>9130</v>
      </c>
      <c r="D17" s="68">
        <v>9144</v>
      </c>
      <c r="E17" s="68">
        <v>11788</v>
      </c>
      <c r="F17" s="68">
        <v>14804</v>
      </c>
    </row>
    <row r="18" spans="1:6" x14ac:dyDescent="0.25">
      <c r="A18" s="228" t="s">
        <v>3941</v>
      </c>
      <c r="B18" s="68">
        <v>38095</v>
      </c>
      <c r="C18" s="68">
        <v>33619</v>
      </c>
      <c r="D18" s="68">
        <v>38991</v>
      </c>
      <c r="E18" s="68">
        <v>44935</v>
      </c>
      <c r="F18" s="68">
        <v>44362</v>
      </c>
    </row>
    <row r="19" spans="1:6" x14ac:dyDescent="0.25">
      <c r="A19" s="228" t="s">
        <v>3945</v>
      </c>
      <c r="B19" s="68">
        <v>5744</v>
      </c>
      <c r="C19" s="68">
        <v>5553</v>
      </c>
      <c r="D19" s="68">
        <v>5188</v>
      </c>
      <c r="E19" s="68">
        <v>5499</v>
      </c>
      <c r="F19" s="68">
        <v>5474</v>
      </c>
    </row>
    <row r="20" spans="1:6" x14ac:dyDescent="0.25">
      <c r="A20" s="228" t="s">
        <v>3931</v>
      </c>
      <c r="B20" s="68">
        <v>6125</v>
      </c>
      <c r="C20" s="68">
        <v>4631</v>
      </c>
      <c r="D20" s="68">
        <v>4727</v>
      </c>
      <c r="E20" s="68">
        <v>5498</v>
      </c>
      <c r="F20" s="68">
        <v>9641</v>
      </c>
    </row>
    <row r="21" spans="1:6" x14ac:dyDescent="0.25">
      <c r="A21" s="228" t="s">
        <v>3932</v>
      </c>
      <c r="B21" s="68">
        <v>1678</v>
      </c>
      <c r="C21" s="68">
        <v>1637</v>
      </c>
      <c r="D21" s="68">
        <v>3979</v>
      </c>
      <c r="E21" s="68">
        <v>4465</v>
      </c>
      <c r="F21" s="68">
        <v>4104</v>
      </c>
    </row>
    <row r="22" spans="1:6" x14ac:dyDescent="0.25">
      <c r="A22" s="228" t="s">
        <v>3933</v>
      </c>
      <c r="B22" s="68">
        <v>1067</v>
      </c>
      <c r="C22" s="68">
        <v>683</v>
      </c>
      <c r="D22" s="68">
        <v>1053</v>
      </c>
      <c r="E22" s="68">
        <v>767</v>
      </c>
      <c r="F22" s="68">
        <v>686</v>
      </c>
    </row>
    <row r="23" spans="1:6" x14ac:dyDescent="0.25">
      <c r="A23" s="228" t="s">
        <v>3934</v>
      </c>
      <c r="B23" s="68">
        <v>1406</v>
      </c>
      <c r="C23" s="68">
        <v>2503</v>
      </c>
      <c r="D23" s="68">
        <v>1198</v>
      </c>
      <c r="E23" s="68">
        <v>1220</v>
      </c>
      <c r="F23" s="68">
        <v>916</v>
      </c>
    </row>
    <row r="24" spans="1:6" x14ac:dyDescent="0.25">
      <c r="A24" s="228" t="s">
        <v>3935</v>
      </c>
      <c r="B24" s="68">
        <v>10013</v>
      </c>
      <c r="C24" s="68">
        <v>13888</v>
      </c>
      <c r="D24" s="68">
        <v>10371</v>
      </c>
      <c r="E24" s="68">
        <v>10907</v>
      </c>
      <c r="F24" s="68">
        <v>12220</v>
      </c>
    </row>
    <row r="25" spans="1:6" x14ac:dyDescent="0.25">
      <c r="A25" s="228" t="s">
        <v>3936</v>
      </c>
      <c r="B25" s="68">
        <v>3528</v>
      </c>
      <c r="C25" s="68">
        <v>2815</v>
      </c>
      <c r="D25" s="68">
        <v>2505</v>
      </c>
      <c r="E25" s="68">
        <v>4324</v>
      </c>
      <c r="F25" s="68">
        <v>4371</v>
      </c>
    </row>
    <row r="26" spans="1:6" x14ac:dyDescent="0.25">
      <c r="A26" s="228" t="s">
        <v>3937</v>
      </c>
      <c r="B26" s="72">
        <v>3507</v>
      </c>
      <c r="C26" s="68">
        <v>6991</v>
      </c>
      <c r="D26" s="68">
        <v>4223</v>
      </c>
      <c r="E26" s="68">
        <v>4554</v>
      </c>
      <c r="F26" s="68">
        <v>4836</v>
      </c>
    </row>
    <row r="27" spans="1:6" x14ac:dyDescent="0.25">
      <c r="A27" s="228" t="s">
        <v>3938</v>
      </c>
      <c r="B27" s="72">
        <v>3515</v>
      </c>
      <c r="C27" s="68">
        <v>2237</v>
      </c>
      <c r="D27" s="68">
        <v>2578</v>
      </c>
      <c r="E27" s="68">
        <v>3242</v>
      </c>
      <c r="F27" s="68">
        <v>3049</v>
      </c>
    </row>
    <row r="28" spans="1:6" x14ac:dyDescent="0.25">
      <c r="A28" s="228" t="s">
        <v>3939</v>
      </c>
      <c r="B28" s="72">
        <v>2877</v>
      </c>
      <c r="C28" s="68">
        <v>3811</v>
      </c>
      <c r="D28" s="68">
        <v>4167</v>
      </c>
      <c r="E28" s="68">
        <v>3543</v>
      </c>
      <c r="F28" s="68">
        <v>3705</v>
      </c>
    </row>
    <row r="29" spans="1:6" ht="15.75" thickBot="1" x14ac:dyDescent="0.3">
      <c r="A29" s="229" t="s">
        <v>3940</v>
      </c>
      <c r="B29" s="220">
        <v>3348</v>
      </c>
      <c r="C29" s="221">
        <v>3369</v>
      </c>
      <c r="D29" s="221">
        <v>3376</v>
      </c>
      <c r="E29" s="221">
        <v>3120</v>
      </c>
      <c r="F29" s="221">
        <v>4223</v>
      </c>
    </row>
    <row r="30" spans="1:6" ht="68.25" customHeight="1" x14ac:dyDescent="0.25">
      <c r="A30" s="873" t="s">
        <v>3986</v>
      </c>
      <c r="B30" s="873"/>
      <c r="C30" s="873"/>
      <c r="D30" s="873"/>
      <c r="E30" s="873"/>
      <c r="F30" s="873"/>
    </row>
    <row r="31" spans="1:6" x14ac:dyDescent="0.25">
      <c r="A31" s="871"/>
      <c r="B31" s="871"/>
      <c r="C31" s="871"/>
      <c r="D31" s="871"/>
    </row>
    <row r="32" spans="1:6" x14ac:dyDescent="0.25">
      <c r="A32" s="872"/>
      <c r="B32" s="872"/>
      <c r="C32" s="872"/>
      <c r="D32" s="872"/>
    </row>
    <row r="33" spans="1:4" x14ac:dyDescent="0.25">
      <c r="A33" s="69"/>
      <c r="B33" s="69"/>
      <c r="C33" s="69"/>
      <c r="D33" s="69"/>
    </row>
  </sheetData>
  <mergeCells count="4">
    <mergeCell ref="A31:D31"/>
    <mergeCell ref="A32:D32"/>
    <mergeCell ref="A1:F1"/>
    <mergeCell ref="A30:F30"/>
  </mergeCells>
  <pageMargins left="0.7" right="0.7" top="0.75" bottom="0.75" header="0.3" footer="0.3"/>
  <pageSetup paperSize="9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99F05-9E36-4BCF-969E-7E276CDE1D66}">
  <sheetPr>
    <tabColor theme="3" tint="-0.249977111117893"/>
  </sheetPr>
  <dimension ref="A1"/>
  <sheetViews>
    <sheetView workbookViewId="0">
      <selection activeCell="H28" sqref="H28"/>
    </sheetView>
  </sheetViews>
  <sheetFormatPr baseColWidth="10"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1FBE-DFEB-4403-8EDE-32DEB40DB03E}">
  <sheetPr>
    <tabColor theme="3" tint="0.39997558519241921"/>
  </sheetPr>
  <dimension ref="A1:M46"/>
  <sheetViews>
    <sheetView showGridLines="0" workbookViewId="0">
      <selection activeCell="J5" sqref="J5"/>
    </sheetView>
  </sheetViews>
  <sheetFormatPr baseColWidth="10" defaultColWidth="9.140625" defaultRowHeight="12.75" x14ac:dyDescent="0.25"/>
  <cols>
    <col min="1" max="1" width="19" style="478" customWidth="1"/>
    <col min="2" max="11" width="7.140625" style="478" customWidth="1"/>
    <col min="12" max="16384" width="9.140625" style="478"/>
  </cols>
  <sheetData>
    <row r="1" spans="1:13" ht="13.5" x14ac:dyDescent="0.25">
      <c r="A1" s="876" t="s">
        <v>4558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3" s="723" customFormat="1" ht="25.5" customHeight="1" x14ac:dyDescent="0.25">
      <c r="A2" s="877" t="s">
        <v>4530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</row>
    <row r="3" spans="1:13" s="724" customFormat="1" x14ac:dyDescent="0.25">
      <c r="A3" s="878" t="s">
        <v>4531</v>
      </c>
      <c r="B3" s="880">
        <v>2019</v>
      </c>
      <c r="C3" s="880"/>
      <c r="D3" s="880">
        <v>2020</v>
      </c>
      <c r="E3" s="880"/>
      <c r="F3" s="881">
        <v>2021</v>
      </c>
      <c r="G3" s="882"/>
      <c r="H3" s="881">
        <v>2022</v>
      </c>
      <c r="I3" s="882"/>
      <c r="J3" s="881">
        <v>2023</v>
      </c>
      <c r="K3" s="870"/>
    </row>
    <row r="4" spans="1:13" s="724" customFormat="1" x14ac:dyDescent="0.25">
      <c r="A4" s="879"/>
      <c r="B4" s="725" t="s">
        <v>3882</v>
      </c>
      <c r="C4" s="726" t="s">
        <v>4347</v>
      </c>
      <c r="D4" s="725" t="s">
        <v>3882</v>
      </c>
      <c r="E4" s="726" t="s">
        <v>4347</v>
      </c>
      <c r="F4" s="725" t="s">
        <v>3882</v>
      </c>
      <c r="G4" s="726" t="s">
        <v>4347</v>
      </c>
      <c r="H4" s="725" t="s">
        <v>3882</v>
      </c>
      <c r="I4" s="726" t="s">
        <v>4347</v>
      </c>
      <c r="J4" s="725" t="s">
        <v>3882</v>
      </c>
      <c r="K4" s="727" t="s">
        <v>4347</v>
      </c>
    </row>
    <row r="5" spans="1:13" s="731" customFormat="1" x14ac:dyDescent="0.25">
      <c r="A5" s="728" t="s">
        <v>3882</v>
      </c>
      <c r="B5" s="729">
        <f>+SUM(B6:B40)</f>
        <v>1119765</v>
      </c>
      <c r="C5" s="730">
        <f>+B5/B$5*100</f>
        <v>100</v>
      </c>
      <c r="D5" s="729">
        <f>+SUM(D6:D40)</f>
        <v>732977</v>
      </c>
      <c r="E5" s="730">
        <f>+D5/D$5*100</f>
        <v>100</v>
      </c>
      <c r="F5" s="729">
        <f>+SUM(F6:F40)</f>
        <v>1075984</v>
      </c>
      <c r="G5" s="730">
        <f>+F5/F$5*100</f>
        <v>100</v>
      </c>
      <c r="H5" s="729">
        <f>SUM(H6:H40)</f>
        <v>1144807</v>
      </c>
      <c r="I5" s="730">
        <f>+H5/H$5*100</f>
        <v>100</v>
      </c>
      <c r="J5" s="729">
        <f>SUM(J6:J40)</f>
        <v>1240138</v>
      </c>
      <c r="K5" s="730">
        <f>J5/$J$5*100</f>
        <v>100</v>
      </c>
    </row>
    <row r="6" spans="1:13" x14ac:dyDescent="0.25">
      <c r="A6" s="390" t="s">
        <v>5</v>
      </c>
      <c r="B6" s="732">
        <v>11232</v>
      </c>
      <c r="C6" s="733">
        <f t="shared" ref="C6:C23" si="0">+B6/B$5*100</f>
        <v>1.0030676079355936</v>
      </c>
      <c r="D6" s="732">
        <v>9693</v>
      </c>
      <c r="E6" s="733">
        <f>D6/$D$5*100</f>
        <v>1.3224153008893866</v>
      </c>
      <c r="F6" s="732">
        <v>13384</v>
      </c>
      <c r="G6" s="733">
        <f>F6/$F$5*100</f>
        <v>1.2438846674299988</v>
      </c>
      <c r="H6" s="734">
        <v>13427</v>
      </c>
      <c r="I6" s="735">
        <f>H6/$H$5*100</f>
        <v>1.1728614517556235</v>
      </c>
      <c r="J6" s="734">
        <v>14786</v>
      </c>
      <c r="K6" s="735">
        <f>J6/$J$5*100</f>
        <v>1.1922866648711676</v>
      </c>
      <c r="M6" s="736"/>
    </row>
    <row r="7" spans="1:13" x14ac:dyDescent="0.25">
      <c r="A7" s="390" t="s">
        <v>4492</v>
      </c>
      <c r="B7" s="732">
        <v>19713</v>
      </c>
      <c r="C7" s="733">
        <f t="shared" si="0"/>
        <v>1.7604586676668765</v>
      </c>
      <c r="D7" s="732">
        <v>13389</v>
      </c>
      <c r="E7" s="733">
        <f t="shared" ref="E7:E39" si="1">D7/$D$5*100</f>
        <v>1.8266603181273082</v>
      </c>
      <c r="F7" s="732">
        <v>18357</v>
      </c>
      <c r="G7" s="733">
        <f t="shared" ref="G7:G39" si="2">F7/$F$5*100</f>
        <v>1.706066261208345</v>
      </c>
      <c r="H7" s="734">
        <v>20114</v>
      </c>
      <c r="I7" s="735">
        <f t="shared" ref="I7:I39" si="3">H7/$H$5*100</f>
        <v>1.7569773769727122</v>
      </c>
      <c r="J7" s="734">
        <v>21369</v>
      </c>
      <c r="K7" s="735">
        <f t="shared" ref="K7:K39" si="4">J7/$J$5*100</f>
        <v>1.7231146856236965</v>
      </c>
      <c r="M7" s="736"/>
    </row>
    <row r="8" spans="1:13" x14ac:dyDescent="0.25">
      <c r="A8" s="390" t="s">
        <v>538</v>
      </c>
      <c r="B8" s="732">
        <v>16262</v>
      </c>
      <c r="C8" s="733">
        <f t="shared" si="0"/>
        <v>1.4522690028711382</v>
      </c>
      <c r="D8" s="732">
        <v>11932</v>
      </c>
      <c r="E8" s="733">
        <f t="shared" si="1"/>
        <v>1.6278819117107359</v>
      </c>
      <c r="F8" s="732">
        <v>17548</v>
      </c>
      <c r="G8" s="733">
        <f t="shared" si="2"/>
        <v>1.6308792695802168</v>
      </c>
      <c r="H8" s="734">
        <v>12617</v>
      </c>
      <c r="I8" s="735">
        <f t="shared" si="3"/>
        <v>1.1021071674090044</v>
      </c>
      <c r="J8" s="734">
        <v>16797</v>
      </c>
      <c r="K8" s="735">
        <f t="shared" si="4"/>
        <v>1.3544460374571217</v>
      </c>
      <c r="M8" s="736"/>
    </row>
    <row r="9" spans="1:13" x14ac:dyDescent="0.25">
      <c r="A9" s="390" t="s">
        <v>714</v>
      </c>
      <c r="B9" s="732">
        <v>76031</v>
      </c>
      <c r="C9" s="733">
        <f t="shared" si="0"/>
        <v>6.7899068108040526</v>
      </c>
      <c r="D9" s="732">
        <v>35485</v>
      </c>
      <c r="E9" s="733">
        <f t="shared" si="1"/>
        <v>4.8412160272423277</v>
      </c>
      <c r="F9" s="732">
        <v>78205</v>
      </c>
      <c r="G9" s="733">
        <f t="shared" si="2"/>
        <v>7.2682307543606592</v>
      </c>
      <c r="H9" s="734">
        <v>69810</v>
      </c>
      <c r="I9" s="735">
        <f t="shared" si="3"/>
        <v>6.0979710990586184</v>
      </c>
      <c r="J9" s="734">
        <v>75559</v>
      </c>
      <c r="K9" s="735">
        <f t="shared" si="4"/>
        <v>6.0927896734073146</v>
      </c>
      <c r="M9" s="736"/>
    </row>
    <row r="10" spans="1:13" x14ac:dyDescent="0.25">
      <c r="A10" s="390" t="s">
        <v>942</v>
      </c>
      <c r="B10" s="732">
        <v>24335</v>
      </c>
      <c r="C10" s="733">
        <f t="shared" si="0"/>
        <v>2.1732238460748463</v>
      </c>
      <c r="D10" s="732">
        <v>12470</v>
      </c>
      <c r="E10" s="733">
        <f t="shared" si="1"/>
        <v>1.7012812134623596</v>
      </c>
      <c r="F10" s="732">
        <v>24086</v>
      </c>
      <c r="G10" s="733">
        <f t="shared" si="2"/>
        <v>2.2385091228122351</v>
      </c>
      <c r="H10" s="734">
        <v>25142</v>
      </c>
      <c r="I10" s="735">
        <f t="shared" si="3"/>
        <v>2.1961780457317261</v>
      </c>
      <c r="J10" s="734">
        <v>28726</v>
      </c>
      <c r="K10" s="735">
        <f t="shared" si="4"/>
        <v>2.3163551153178115</v>
      </c>
      <c r="M10" s="736"/>
    </row>
    <row r="11" spans="1:13" x14ac:dyDescent="0.25">
      <c r="A11" s="390" t="s">
        <v>1190</v>
      </c>
      <c r="B11" s="732">
        <v>23879</v>
      </c>
      <c r="C11" s="733">
        <f t="shared" si="0"/>
        <v>2.1325010158381446</v>
      </c>
      <c r="D11" s="732">
        <v>16769</v>
      </c>
      <c r="E11" s="733">
        <f t="shared" si="1"/>
        <v>2.2877934778308187</v>
      </c>
      <c r="F11" s="732">
        <v>22901</v>
      </c>
      <c r="G11" s="733">
        <f t="shared" si="2"/>
        <v>2.1283773736412437</v>
      </c>
      <c r="H11" s="734">
        <v>25395</v>
      </c>
      <c r="I11" s="735">
        <f t="shared" si="3"/>
        <v>2.2182778407190034</v>
      </c>
      <c r="J11" s="734">
        <v>28301</v>
      </c>
      <c r="K11" s="735">
        <f t="shared" si="4"/>
        <v>2.2820847357310234</v>
      </c>
      <c r="M11" s="736"/>
    </row>
    <row r="12" spans="1:13" x14ac:dyDescent="0.25">
      <c r="A12" s="390" t="s">
        <v>1448</v>
      </c>
      <c r="B12" s="732">
        <v>25725</v>
      </c>
      <c r="C12" s="733">
        <f t="shared" si="0"/>
        <v>2.2973570347349668</v>
      </c>
      <c r="D12" s="732">
        <v>19164</v>
      </c>
      <c r="E12" s="733">
        <f t="shared" si="1"/>
        <v>2.6145431575615605</v>
      </c>
      <c r="F12" s="732">
        <v>26015</v>
      </c>
      <c r="G12" s="733">
        <f t="shared" si="2"/>
        <v>2.4177868815893175</v>
      </c>
      <c r="H12" s="734">
        <v>37635</v>
      </c>
      <c r="I12" s="735">
        <f t="shared" si="3"/>
        <v>3.2874536930679148</v>
      </c>
      <c r="J12" s="734">
        <v>33806</v>
      </c>
      <c r="K12" s="735">
        <f t="shared" si="4"/>
        <v>2.7259869466140061</v>
      </c>
      <c r="M12" s="736"/>
    </row>
    <row r="13" spans="1:13" x14ac:dyDescent="0.25">
      <c r="A13" s="390" t="s">
        <v>2764</v>
      </c>
      <c r="B13" s="732">
        <v>13743</v>
      </c>
      <c r="C13" s="733">
        <f t="shared" si="0"/>
        <v>1.2273110875942719</v>
      </c>
      <c r="D13" s="732">
        <v>8750</v>
      </c>
      <c r="E13" s="733">
        <f t="shared" si="1"/>
        <v>1.1937618779306853</v>
      </c>
      <c r="F13" s="732">
        <v>12422</v>
      </c>
      <c r="G13" s="733">
        <f t="shared" si="2"/>
        <v>1.1544781335038439</v>
      </c>
      <c r="H13" s="734">
        <v>14632</v>
      </c>
      <c r="I13" s="735">
        <f t="shared" si="3"/>
        <v>1.2781193685922605</v>
      </c>
      <c r="J13" s="734">
        <v>15704</v>
      </c>
      <c r="K13" s="735">
        <f t="shared" si="4"/>
        <v>1.2663106847786294</v>
      </c>
      <c r="M13" s="736"/>
    </row>
    <row r="14" spans="1:13" x14ac:dyDescent="0.25">
      <c r="A14" s="390" t="s">
        <v>1462</v>
      </c>
      <c r="B14" s="732">
        <v>47291</v>
      </c>
      <c r="C14" s="733">
        <f t="shared" si="0"/>
        <v>4.2232968524645793</v>
      </c>
      <c r="D14" s="732">
        <v>30625</v>
      </c>
      <c r="E14" s="733">
        <f t="shared" si="1"/>
        <v>4.1781665727573989</v>
      </c>
      <c r="F14" s="732">
        <v>41576</v>
      </c>
      <c r="G14" s="733">
        <f t="shared" si="2"/>
        <v>3.8639979776650959</v>
      </c>
      <c r="H14" s="734">
        <v>44210</v>
      </c>
      <c r="I14" s="735">
        <f t="shared" si="3"/>
        <v>3.8617863098321372</v>
      </c>
      <c r="J14" s="734">
        <v>51084</v>
      </c>
      <c r="K14" s="735">
        <f t="shared" si="4"/>
        <v>4.1192189901446445</v>
      </c>
      <c r="M14" s="736"/>
    </row>
    <row r="15" spans="1:13" x14ac:dyDescent="0.25">
      <c r="A15" s="390" t="s">
        <v>1693</v>
      </c>
      <c r="B15" s="732">
        <v>5454</v>
      </c>
      <c r="C15" s="733">
        <f t="shared" si="0"/>
        <v>0.48706648269949504</v>
      </c>
      <c r="D15" s="732">
        <v>4454</v>
      </c>
      <c r="E15" s="733">
        <f t="shared" si="1"/>
        <v>0.60765890334894546</v>
      </c>
      <c r="F15" s="732">
        <v>6174</v>
      </c>
      <c r="G15" s="733">
        <f t="shared" si="2"/>
        <v>0.57380035390860828</v>
      </c>
      <c r="H15" s="734">
        <v>6504</v>
      </c>
      <c r="I15" s="735">
        <f t="shared" si="3"/>
        <v>0.56813069801285287</v>
      </c>
      <c r="J15" s="734">
        <v>5862</v>
      </c>
      <c r="K15" s="735">
        <f t="shared" si="4"/>
        <v>0.47268932973588429</v>
      </c>
      <c r="M15" s="736"/>
    </row>
    <row r="16" spans="1:13" x14ac:dyDescent="0.25">
      <c r="A16" s="390" t="s">
        <v>1890</v>
      </c>
      <c r="B16" s="732">
        <v>25217</v>
      </c>
      <c r="C16" s="733">
        <f t="shared" si="0"/>
        <v>2.2519903729800452</v>
      </c>
      <c r="D16" s="732">
        <v>18687</v>
      </c>
      <c r="E16" s="733">
        <f t="shared" si="1"/>
        <v>2.5494660814732248</v>
      </c>
      <c r="F16" s="732">
        <v>27850</v>
      </c>
      <c r="G16" s="733">
        <f t="shared" si="2"/>
        <v>2.5883284509806836</v>
      </c>
      <c r="H16" s="734">
        <v>32180</v>
      </c>
      <c r="I16" s="735">
        <f t="shared" si="3"/>
        <v>2.8109541608323498</v>
      </c>
      <c r="J16" s="734">
        <v>35108</v>
      </c>
      <c r="K16" s="735">
        <f t="shared" si="4"/>
        <v>2.8309752624304716</v>
      </c>
      <c r="M16" s="736"/>
    </row>
    <row r="17" spans="1:13" x14ac:dyDescent="0.25">
      <c r="A17" s="390" t="s">
        <v>2882</v>
      </c>
      <c r="B17" s="737">
        <v>20267</v>
      </c>
      <c r="C17" s="733">
        <f t="shared" si="0"/>
        <v>1.8099333342263779</v>
      </c>
      <c r="D17" s="737">
        <v>11876</v>
      </c>
      <c r="E17" s="733">
        <f t="shared" si="1"/>
        <v>1.6202418356919797</v>
      </c>
      <c r="F17" s="737">
        <v>19308</v>
      </c>
      <c r="G17" s="733">
        <f t="shared" si="2"/>
        <v>1.7944504751000017</v>
      </c>
      <c r="H17" s="304">
        <v>21923</v>
      </c>
      <c r="I17" s="735">
        <f t="shared" si="3"/>
        <v>1.9149952786801618</v>
      </c>
      <c r="J17" s="304">
        <v>21266</v>
      </c>
      <c r="K17" s="735">
        <f t="shared" si="4"/>
        <v>1.7148091583356044</v>
      </c>
      <c r="M17" s="736"/>
    </row>
    <row r="18" spans="1:13" x14ac:dyDescent="0.25">
      <c r="A18" s="390" t="s">
        <v>2071</v>
      </c>
      <c r="B18" s="732">
        <v>43875</v>
      </c>
      <c r="C18" s="733">
        <f t="shared" si="0"/>
        <v>3.9182328434984126</v>
      </c>
      <c r="D18" s="732">
        <v>21917</v>
      </c>
      <c r="E18" s="733">
        <f t="shared" si="1"/>
        <v>2.9901347518407806</v>
      </c>
      <c r="F18" s="732">
        <v>41639</v>
      </c>
      <c r="G18" s="733">
        <f t="shared" si="2"/>
        <v>3.8698530833172242</v>
      </c>
      <c r="H18" s="734">
        <v>40243</v>
      </c>
      <c r="I18" s="735">
        <f t="shared" si="3"/>
        <v>3.515265018470362</v>
      </c>
      <c r="J18" s="734">
        <v>44992</v>
      </c>
      <c r="K18" s="735">
        <f t="shared" si="4"/>
        <v>3.6279833373382644</v>
      </c>
      <c r="M18" s="736"/>
    </row>
    <row r="19" spans="1:13" x14ac:dyDescent="0.25">
      <c r="A19" s="390" t="s">
        <v>2156</v>
      </c>
      <c r="B19" s="732">
        <v>32863</v>
      </c>
      <c r="C19" s="733">
        <f t="shared" si="0"/>
        <v>2.9348122150629816</v>
      </c>
      <c r="D19" s="732">
        <v>21947</v>
      </c>
      <c r="E19" s="733">
        <f t="shared" si="1"/>
        <v>2.9942276497079718</v>
      </c>
      <c r="F19" s="732">
        <v>33650</v>
      </c>
      <c r="G19" s="733">
        <f t="shared" si="2"/>
        <v>3.1273699237163379</v>
      </c>
      <c r="H19" s="734">
        <v>38642</v>
      </c>
      <c r="I19" s="735">
        <f t="shared" si="3"/>
        <v>3.3754161181753783</v>
      </c>
      <c r="J19" s="734">
        <v>42275</v>
      </c>
      <c r="K19" s="735">
        <f t="shared" si="4"/>
        <v>3.4088948165446102</v>
      </c>
      <c r="M19" s="736"/>
    </row>
    <row r="20" spans="1:13" x14ac:dyDescent="0.25">
      <c r="A20" s="390" t="s">
        <v>201</v>
      </c>
      <c r="B20" s="732">
        <v>52866</v>
      </c>
      <c r="C20" s="733">
        <f t="shared" si="0"/>
        <v>4.7211691738891641</v>
      </c>
      <c r="D20" s="732">
        <v>35710</v>
      </c>
      <c r="E20" s="733">
        <f t="shared" si="1"/>
        <v>4.8719127612462598</v>
      </c>
      <c r="F20" s="732">
        <v>54963</v>
      </c>
      <c r="G20" s="733">
        <f t="shared" si="2"/>
        <v>5.108161459649958</v>
      </c>
      <c r="H20" s="734">
        <v>62476</v>
      </c>
      <c r="I20" s="735">
        <f t="shared" si="3"/>
        <v>5.4573390973325635</v>
      </c>
      <c r="J20" s="734">
        <v>60042</v>
      </c>
      <c r="K20" s="735">
        <f t="shared" si="4"/>
        <v>4.8415579556468717</v>
      </c>
      <c r="M20" s="736"/>
    </row>
    <row r="21" spans="1:13" x14ac:dyDescent="0.25">
      <c r="A21" s="390" t="s">
        <v>2573</v>
      </c>
      <c r="B21" s="732">
        <v>73003</v>
      </c>
      <c r="C21" s="733">
        <f t="shared" si="0"/>
        <v>6.5194929293199904</v>
      </c>
      <c r="D21" s="732">
        <v>44842</v>
      </c>
      <c r="E21" s="733">
        <f t="shared" si="1"/>
        <v>6.1177908720191763</v>
      </c>
      <c r="F21" s="732">
        <v>63896</v>
      </c>
      <c r="G21" s="733">
        <f t="shared" si="2"/>
        <v>5.9383782658478195</v>
      </c>
      <c r="H21" s="734">
        <v>75762</v>
      </c>
      <c r="I21" s="735">
        <f t="shared" si="3"/>
        <v>6.6178840625537747</v>
      </c>
      <c r="J21" s="734">
        <v>86658</v>
      </c>
      <c r="K21" s="735">
        <f t="shared" si="4"/>
        <v>6.9877707158396891</v>
      </c>
      <c r="M21" s="736"/>
    </row>
    <row r="22" spans="1:13" x14ac:dyDescent="0.25">
      <c r="A22" s="390" t="s">
        <v>2649</v>
      </c>
      <c r="B22" s="732">
        <v>95305</v>
      </c>
      <c r="C22" s="733">
        <f t="shared" si="0"/>
        <v>8.5111608239228769</v>
      </c>
      <c r="D22" s="732">
        <v>64891</v>
      </c>
      <c r="E22" s="733">
        <f t="shared" si="1"/>
        <v>8.8530745166628684</v>
      </c>
      <c r="F22" s="732">
        <v>97953</v>
      </c>
      <c r="G22" s="733">
        <f t="shared" si="2"/>
        <v>9.1035740308406066</v>
      </c>
      <c r="H22" s="734">
        <v>110935</v>
      </c>
      <c r="I22" s="735">
        <f t="shared" si="3"/>
        <v>9.6902796715952988</v>
      </c>
      <c r="J22" s="734">
        <v>117573</v>
      </c>
      <c r="K22" s="735">
        <f t="shared" si="4"/>
        <v>9.4806384450762735</v>
      </c>
      <c r="M22" s="736"/>
    </row>
    <row r="23" spans="1:13" x14ac:dyDescent="0.25">
      <c r="A23" s="390" t="s">
        <v>4426</v>
      </c>
      <c r="B23" s="732">
        <v>108986</v>
      </c>
      <c r="C23" s="733">
        <f t="shared" si="0"/>
        <v>9.7329350354761939</v>
      </c>
      <c r="D23" s="732">
        <v>87914</v>
      </c>
      <c r="E23" s="733">
        <f t="shared" si="1"/>
        <v>11.994100769874089</v>
      </c>
      <c r="F23" s="732">
        <v>98252</v>
      </c>
      <c r="G23" s="733">
        <f t="shared" si="2"/>
        <v>9.1313625481419809</v>
      </c>
      <c r="H23" s="734">
        <v>85127</v>
      </c>
      <c r="I23" s="735">
        <f t="shared" si="3"/>
        <v>7.4359258809563542</v>
      </c>
      <c r="J23" s="734">
        <v>83382</v>
      </c>
      <c r="K23" s="735">
        <f t="shared" si="4"/>
        <v>6.7236065663660014</v>
      </c>
      <c r="M23" s="736"/>
    </row>
    <row r="24" spans="1:13" x14ac:dyDescent="0.25">
      <c r="A24" s="390" t="s">
        <v>4532</v>
      </c>
      <c r="B24" s="738">
        <v>0</v>
      </c>
      <c r="C24" s="738">
        <v>0</v>
      </c>
      <c r="D24" s="732">
        <v>20392</v>
      </c>
      <c r="E24" s="733">
        <f t="shared" si="1"/>
        <v>2.7820791102585756</v>
      </c>
      <c r="F24" s="732">
        <v>24362</v>
      </c>
      <c r="G24" s="733">
        <f t="shared" si="2"/>
        <v>2.264160061859656</v>
      </c>
      <c r="H24" s="734">
        <v>26026</v>
      </c>
      <c r="I24" s="735">
        <f t="shared" si="3"/>
        <v>2.273396301734703</v>
      </c>
      <c r="J24" s="734">
        <v>27628</v>
      </c>
      <c r="K24" s="735">
        <f t="shared" si="4"/>
        <v>2.2278165817030038</v>
      </c>
      <c r="M24" s="736"/>
    </row>
    <row r="25" spans="1:13" x14ac:dyDescent="0.25">
      <c r="A25" s="390" t="s">
        <v>4428</v>
      </c>
      <c r="B25" s="732">
        <v>101170</v>
      </c>
      <c r="C25" s="733">
        <f t="shared" ref="C25:C40" si="5">+B25/B$5*100</f>
        <v>9.034931436506767</v>
      </c>
      <c r="D25" s="732">
        <v>54809</v>
      </c>
      <c r="E25" s="733">
        <f t="shared" si="1"/>
        <v>7.4775879734289061</v>
      </c>
      <c r="F25" s="732">
        <v>75418</v>
      </c>
      <c r="G25" s="733">
        <f t="shared" si="2"/>
        <v>7.0092120328926821</v>
      </c>
      <c r="H25" s="734">
        <v>73635</v>
      </c>
      <c r="I25" s="735">
        <f t="shared" si="3"/>
        <v>6.4320885529176532</v>
      </c>
      <c r="J25" s="734">
        <v>77635</v>
      </c>
      <c r="K25" s="735">
        <f t="shared" si="4"/>
        <v>6.2601903981653662</v>
      </c>
      <c r="M25" s="736"/>
    </row>
    <row r="26" spans="1:13" x14ac:dyDescent="0.25">
      <c r="A26" s="390" t="s">
        <v>4429</v>
      </c>
      <c r="B26" s="732">
        <v>40880</v>
      </c>
      <c r="C26" s="733">
        <f t="shared" si="5"/>
        <v>3.6507660089393754</v>
      </c>
      <c r="D26" s="732">
        <v>25354</v>
      </c>
      <c r="E26" s="733">
        <f t="shared" si="1"/>
        <v>3.4590444174919543</v>
      </c>
      <c r="F26" s="732">
        <v>67171</v>
      </c>
      <c r="G26" s="733">
        <f t="shared" si="2"/>
        <v>6.242750821573555</v>
      </c>
      <c r="H26" s="734">
        <v>68669</v>
      </c>
      <c r="I26" s="735">
        <f t="shared" si="3"/>
        <v>5.9983036441950484</v>
      </c>
      <c r="J26" s="734">
        <v>74418</v>
      </c>
      <c r="K26" s="735">
        <f t="shared" si="4"/>
        <v>6.0007837837401965</v>
      </c>
      <c r="M26" s="736"/>
    </row>
    <row r="27" spans="1:13" x14ac:dyDescent="0.25">
      <c r="A27" s="390" t="s">
        <v>2982</v>
      </c>
      <c r="B27" s="739">
        <v>31648</v>
      </c>
      <c r="C27" s="733">
        <f t="shared" si="5"/>
        <v>2.826307305550718</v>
      </c>
      <c r="D27" s="739">
        <v>14000</v>
      </c>
      <c r="E27" s="733">
        <f t="shared" si="1"/>
        <v>1.9100190046890966</v>
      </c>
      <c r="F27" s="739">
        <v>17585</v>
      </c>
      <c r="G27" s="733">
        <f t="shared" si="2"/>
        <v>1.6343179824235303</v>
      </c>
      <c r="H27" s="42">
        <v>20173</v>
      </c>
      <c r="I27" s="735">
        <f t="shared" si="3"/>
        <v>1.7621310841041329</v>
      </c>
      <c r="J27" s="42">
        <v>24762</v>
      </c>
      <c r="K27" s="735">
        <f t="shared" si="4"/>
        <v>1.996713269007159</v>
      </c>
      <c r="M27" s="736"/>
    </row>
    <row r="28" spans="1:13" x14ac:dyDescent="0.25">
      <c r="A28" s="390" t="s">
        <v>4533</v>
      </c>
      <c r="B28" s="732">
        <v>13033</v>
      </c>
      <c r="C28" s="733">
        <f t="shared" si="5"/>
        <v>1.1639049264801096</v>
      </c>
      <c r="D28" s="732">
        <v>8359</v>
      </c>
      <c r="E28" s="733">
        <f t="shared" si="1"/>
        <v>1.1404177757282969</v>
      </c>
      <c r="F28" s="732">
        <v>13392</v>
      </c>
      <c r="G28" s="733">
        <f t="shared" si="2"/>
        <v>1.2446281729096345</v>
      </c>
      <c r="H28" s="734">
        <v>14564</v>
      </c>
      <c r="I28" s="735">
        <f t="shared" si="3"/>
        <v>1.2721795027458778</v>
      </c>
      <c r="J28" s="734">
        <v>15011</v>
      </c>
      <c r="K28" s="735">
        <f t="shared" si="4"/>
        <v>1.2104298070053494</v>
      </c>
      <c r="M28" s="736"/>
    </row>
    <row r="29" spans="1:13" x14ac:dyDescent="0.25">
      <c r="A29" s="390" t="s">
        <v>3122</v>
      </c>
      <c r="B29" s="737">
        <v>10100</v>
      </c>
      <c r="C29" s="733">
        <f t="shared" si="5"/>
        <v>0.9019749679620277</v>
      </c>
      <c r="D29" s="737">
        <v>6563</v>
      </c>
      <c r="E29" s="733">
        <f t="shared" si="1"/>
        <v>0.89538962341246719</v>
      </c>
      <c r="F29" s="737">
        <v>9254</v>
      </c>
      <c r="G29" s="733">
        <f t="shared" si="2"/>
        <v>0.86004996356823149</v>
      </c>
      <c r="H29" s="304">
        <v>10222</v>
      </c>
      <c r="I29" s="735">
        <f t="shared" si="3"/>
        <v>0.89290159826066751</v>
      </c>
      <c r="J29" s="304">
        <v>10963</v>
      </c>
      <c r="K29" s="735">
        <f t="shared" si="4"/>
        <v>0.88401452096460231</v>
      </c>
      <c r="M29" s="736"/>
    </row>
    <row r="30" spans="1:13" x14ac:dyDescent="0.25">
      <c r="A30" s="390" t="s">
        <v>3167</v>
      </c>
      <c r="B30" s="739">
        <v>5315</v>
      </c>
      <c r="C30" s="733">
        <f t="shared" si="5"/>
        <v>0.47465316383348294</v>
      </c>
      <c r="D30" s="739">
        <v>3751</v>
      </c>
      <c r="E30" s="733">
        <f t="shared" si="1"/>
        <v>0.51174866332777147</v>
      </c>
      <c r="F30" s="739">
        <v>4890</v>
      </c>
      <c r="G30" s="733">
        <f t="shared" si="2"/>
        <v>0.45446772442712902</v>
      </c>
      <c r="H30" s="42">
        <v>5273</v>
      </c>
      <c r="I30" s="735">
        <f t="shared" si="3"/>
        <v>0.46060165599965763</v>
      </c>
      <c r="J30" s="42">
        <v>6426</v>
      </c>
      <c r="K30" s="735">
        <f t="shared" si="4"/>
        <v>0.51816813935223338</v>
      </c>
      <c r="M30" s="736"/>
    </row>
    <row r="31" spans="1:13" x14ac:dyDescent="0.25">
      <c r="A31" s="390" t="s">
        <v>3228</v>
      </c>
      <c r="B31" s="732">
        <v>44072</v>
      </c>
      <c r="C31" s="733">
        <f t="shared" si="5"/>
        <v>3.9358258205962859</v>
      </c>
      <c r="D31" s="732">
        <v>37992</v>
      </c>
      <c r="E31" s="733">
        <f t="shared" si="1"/>
        <v>5.183245859010583</v>
      </c>
      <c r="F31" s="732">
        <v>41633</v>
      </c>
      <c r="G31" s="733">
        <f t="shared" si="2"/>
        <v>3.8692954542074975</v>
      </c>
      <c r="H31" s="734">
        <v>45841</v>
      </c>
      <c r="I31" s="735">
        <f t="shared" si="3"/>
        <v>4.0042557391769966</v>
      </c>
      <c r="J31" s="734">
        <v>51196</v>
      </c>
      <c r="K31" s="735">
        <f t="shared" si="4"/>
        <v>4.1282502431181047</v>
      </c>
      <c r="M31" s="736"/>
    </row>
    <row r="32" spans="1:13" x14ac:dyDescent="0.25">
      <c r="A32" s="390" t="s">
        <v>3362</v>
      </c>
      <c r="B32" s="732">
        <v>32699</v>
      </c>
      <c r="C32" s="733">
        <f t="shared" si="5"/>
        <v>2.9201662848901333</v>
      </c>
      <c r="D32" s="732">
        <v>17202</v>
      </c>
      <c r="E32" s="733">
        <f t="shared" si="1"/>
        <v>2.3468676370472745</v>
      </c>
      <c r="F32" s="732">
        <v>28609</v>
      </c>
      <c r="G32" s="733">
        <f t="shared" si="2"/>
        <v>2.6588685333610909</v>
      </c>
      <c r="H32" s="734">
        <v>25655</v>
      </c>
      <c r="I32" s="735">
        <f t="shared" si="3"/>
        <v>2.2409890924845848</v>
      </c>
      <c r="J32" s="734">
        <v>23877</v>
      </c>
      <c r="K32" s="735">
        <f t="shared" si="4"/>
        <v>1.9253502432793768</v>
      </c>
      <c r="M32" s="736"/>
    </row>
    <row r="33" spans="1:13" x14ac:dyDescent="0.25">
      <c r="A33" s="390" t="s">
        <v>4534</v>
      </c>
      <c r="B33" s="732">
        <v>11105</v>
      </c>
      <c r="C33" s="733">
        <f t="shared" si="5"/>
        <v>0.9917259424968633</v>
      </c>
      <c r="D33" s="732">
        <v>8979</v>
      </c>
      <c r="E33" s="733">
        <f t="shared" si="1"/>
        <v>1.2250043316502428</v>
      </c>
      <c r="F33" s="732">
        <v>10935</v>
      </c>
      <c r="G33" s="733">
        <f t="shared" si="2"/>
        <v>1.0162790524766168</v>
      </c>
      <c r="H33" s="734">
        <v>16594</v>
      </c>
      <c r="I33" s="735">
        <f t="shared" si="3"/>
        <v>1.4495019684540713</v>
      </c>
      <c r="J33" s="734">
        <v>28937</v>
      </c>
      <c r="K33" s="735">
        <f t="shared" si="4"/>
        <v>2.3333693508303108</v>
      </c>
      <c r="M33" s="736"/>
    </row>
    <row r="34" spans="1:13" x14ac:dyDescent="0.25">
      <c r="A34" s="390" t="s">
        <v>481</v>
      </c>
      <c r="B34" s="732">
        <v>24730</v>
      </c>
      <c r="C34" s="733">
        <f t="shared" si="5"/>
        <v>2.2084991047228661</v>
      </c>
      <c r="D34" s="732">
        <v>15554</v>
      </c>
      <c r="E34" s="733">
        <f t="shared" si="1"/>
        <v>2.1220311142095865</v>
      </c>
      <c r="F34" s="732">
        <v>20815</v>
      </c>
      <c r="G34" s="733">
        <f t="shared" si="2"/>
        <v>1.9345083198263173</v>
      </c>
      <c r="H34" s="734">
        <v>26048</v>
      </c>
      <c r="I34" s="735">
        <f t="shared" si="3"/>
        <v>2.2753180230379444</v>
      </c>
      <c r="J34" s="734">
        <v>26879</v>
      </c>
      <c r="K34" s="735">
        <f t="shared" si="4"/>
        <v>2.1674200774429941</v>
      </c>
      <c r="M34" s="736"/>
    </row>
    <row r="35" spans="1:13" x14ac:dyDescent="0.25">
      <c r="A35" s="390" t="s">
        <v>4525</v>
      </c>
      <c r="B35" s="732">
        <v>4930</v>
      </c>
      <c r="C35" s="733">
        <f t="shared" si="5"/>
        <v>0.44027094970819775</v>
      </c>
      <c r="D35" s="732">
        <v>11769</v>
      </c>
      <c r="E35" s="733">
        <f t="shared" si="1"/>
        <v>1.6056438332989986</v>
      </c>
      <c r="F35" s="732">
        <v>14171</v>
      </c>
      <c r="G35" s="733">
        <f t="shared" si="2"/>
        <v>1.31702701898913</v>
      </c>
      <c r="H35" s="734">
        <v>16003</v>
      </c>
      <c r="I35" s="735">
        <f t="shared" si="3"/>
        <v>1.397877546171538</v>
      </c>
      <c r="J35" s="734">
        <v>18075</v>
      </c>
      <c r="K35" s="735">
        <f t="shared" si="4"/>
        <v>1.4574990847792746</v>
      </c>
      <c r="M35" s="736"/>
    </row>
    <row r="36" spans="1:13" x14ac:dyDescent="0.25">
      <c r="A36" s="390" t="s">
        <v>3320</v>
      </c>
      <c r="B36" s="732">
        <v>15895</v>
      </c>
      <c r="C36" s="733">
        <f t="shared" si="5"/>
        <v>1.4194942688867753</v>
      </c>
      <c r="D36" s="732">
        <v>8381</v>
      </c>
      <c r="E36" s="733">
        <f t="shared" si="1"/>
        <v>1.1434192341642371</v>
      </c>
      <c r="F36" s="732">
        <v>13049</v>
      </c>
      <c r="G36" s="733">
        <f t="shared" si="2"/>
        <v>1.2127503754702671</v>
      </c>
      <c r="H36" s="734">
        <v>16314</v>
      </c>
      <c r="I36" s="735">
        <f t="shared" si="3"/>
        <v>1.4250436973219065</v>
      </c>
      <c r="J36" s="734">
        <v>17811</v>
      </c>
      <c r="K36" s="735">
        <f t="shared" si="4"/>
        <v>1.4362111313418346</v>
      </c>
      <c r="M36" s="736"/>
    </row>
    <row r="37" spans="1:13" x14ac:dyDescent="0.25">
      <c r="A37" s="390" t="s">
        <v>3747</v>
      </c>
      <c r="B37" s="732">
        <v>16386</v>
      </c>
      <c r="C37" s="733">
        <f t="shared" si="5"/>
        <v>1.463342754953048</v>
      </c>
      <c r="D37" s="732">
        <v>8964</v>
      </c>
      <c r="E37" s="733">
        <f t="shared" si="1"/>
        <v>1.2229578827166474</v>
      </c>
      <c r="F37" s="732">
        <v>14950</v>
      </c>
      <c r="G37" s="733">
        <f t="shared" si="2"/>
        <v>1.3894258650686255</v>
      </c>
      <c r="H37" s="734">
        <v>15295</v>
      </c>
      <c r="I37" s="735">
        <f t="shared" si="3"/>
        <v>1.3360330605944932</v>
      </c>
      <c r="J37" s="734">
        <v>16997</v>
      </c>
      <c r="K37" s="735">
        <f t="shared" si="4"/>
        <v>1.3705732749097277</v>
      </c>
      <c r="M37" s="736"/>
    </row>
    <row r="38" spans="1:13" x14ac:dyDescent="0.25">
      <c r="A38" s="390" t="s">
        <v>3808</v>
      </c>
      <c r="B38" s="732">
        <v>12328</v>
      </c>
      <c r="C38" s="733">
        <f t="shared" si="5"/>
        <v>1.1009452876273147</v>
      </c>
      <c r="D38" s="732">
        <v>7854</v>
      </c>
      <c r="E38" s="733">
        <f t="shared" si="1"/>
        <v>1.0715206616305832</v>
      </c>
      <c r="F38" s="732">
        <v>9497</v>
      </c>
      <c r="G38" s="733">
        <f t="shared" si="2"/>
        <v>0.88263394251215632</v>
      </c>
      <c r="H38" s="734">
        <v>11492</v>
      </c>
      <c r="I38" s="735">
        <f t="shared" si="3"/>
        <v>1.0038373280387001</v>
      </c>
      <c r="J38" s="734">
        <v>11415</v>
      </c>
      <c r="K38" s="735">
        <f t="shared" si="4"/>
        <v>0.9204620776074921</v>
      </c>
      <c r="M38" s="736"/>
    </row>
    <row r="39" spans="1:13" x14ac:dyDescent="0.25">
      <c r="A39" s="390" t="s">
        <v>3061</v>
      </c>
      <c r="B39" s="740">
        <v>24175</v>
      </c>
      <c r="C39" s="733">
        <f t="shared" si="5"/>
        <v>2.1589351337110911</v>
      </c>
      <c r="D39" s="732">
        <v>12539</v>
      </c>
      <c r="E39" s="733">
        <f t="shared" si="1"/>
        <v>1.7106948785568989</v>
      </c>
      <c r="F39" s="732">
        <v>12074</v>
      </c>
      <c r="G39" s="733">
        <f t="shared" si="2"/>
        <v>1.1221356451397047</v>
      </c>
      <c r="H39" s="734">
        <v>16229</v>
      </c>
      <c r="I39" s="735">
        <f t="shared" si="3"/>
        <v>1.4176188650139281</v>
      </c>
      <c r="J39" s="734">
        <v>24818</v>
      </c>
      <c r="K39" s="735">
        <f t="shared" si="4"/>
        <v>2.0012288954938886</v>
      </c>
      <c r="M39" s="736"/>
    </row>
    <row r="40" spans="1:13" s="731" customFormat="1" x14ac:dyDescent="0.25">
      <c r="A40" s="741" t="s">
        <v>4535</v>
      </c>
      <c r="B40" s="742">
        <v>15252</v>
      </c>
      <c r="C40" s="743">
        <f t="shared" si="5"/>
        <v>1.3620715060749353</v>
      </c>
      <c r="D40" s="744" t="s">
        <v>3899</v>
      </c>
      <c r="E40" s="744" t="s">
        <v>3899</v>
      </c>
      <c r="F40" s="744" t="s">
        <v>3899</v>
      </c>
      <c r="G40" s="745" t="s">
        <v>3899</v>
      </c>
      <c r="H40" s="745" t="s">
        <v>3899</v>
      </c>
      <c r="I40" s="745" t="s">
        <v>3899</v>
      </c>
      <c r="J40" s="745" t="s">
        <v>3899</v>
      </c>
      <c r="K40" s="745" t="s">
        <v>3899</v>
      </c>
      <c r="L40" s="478"/>
      <c r="M40" s="736"/>
    </row>
    <row r="41" spans="1:13" s="731" customFormat="1" x14ac:dyDescent="0.25">
      <c r="A41" s="746" t="s">
        <v>4536</v>
      </c>
      <c r="B41" s="478"/>
      <c r="C41" s="478"/>
      <c r="D41" s="478"/>
      <c r="E41" s="478"/>
    </row>
    <row r="42" spans="1:13" s="731" customFormat="1" ht="27" customHeight="1" x14ac:dyDescent="0.25">
      <c r="A42" s="874" t="s">
        <v>4537</v>
      </c>
      <c r="B42" s="874"/>
      <c r="C42" s="874"/>
      <c r="D42" s="874"/>
      <c r="E42" s="874"/>
      <c r="F42" s="874"/>
      <c r="G42" s="874"/>
      <c r="H42" s="874"/>
      <c r="I42" s="874"/>
      <c r="J42" s="874"/>
      <c r="K42" s="874"/>
    </row>
    <row r="43" spans="1:13" s="731" customFormat="1" ht="26.25" customHeight="1" x14ac:dyDescent="0.25">
      <c r="A43" s="875" t="s">
        <v>4538</v>
      </c>
      <c r="B43" s="875"/>
      <c r="C43" s="875"/>
      <c r="D43" s="875"/>
      <c r="E43" s="875"/>
      <c r="F43" s="875"/>
      <c r="G43" s="875"/>
      <c r="H43" s="875"/>
      <c r="I43" s="875"/>
      <c r="J43" s="875"/>
      <c r="K43" s="875"/>
    </row>
    <row r="44" spans="1:13" x14ac:dyDescent="0.25">
      <c r="A44" s="875" t="s">
        <v>4237</v>
      </c>
      <c r="B44" s="875"/>
      <c r="C44" s="875"/>
      <c r="D44" s="875"/>
      <c r="E44" s="875"/>
      <c r="F44" s="875"/>
      <c r="G44" s="875"/>
      <c r="H44" s="875"/>
      <c r="I44" s="875"/>
    </row>
    <row r="45" spans="1:13" x14ac:dyDescent="0.25">
      <c r="A45" s="274"/>
    </row>
    <row r="46" spans="1:13" x14ac:dyDescent="0.25">
      <c r="C46" s="747"/>
      <c r="E46" s="747"/>
      <c r="G46" s="747"/>
      <c r="I46" s="747"/>
      <c r="K46" s="747"/>
    </row>
  </sheetData>
  <mergeCells count="11">
    <mergeCell ref="A42:K42"/>
    <mergeCell ref="A43:K43"/>
    <mergeCell ref="A44:I44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AEA22-B2B1-4D7D-8EF7-6A3F9D5653BD}">
  <sheetPr>
    <tabColor theme="3" tint="0.39997558519241921"/>
  </sheetPr>
  <dimension ref="A1:N45"/>
  <sheetViews>
    <sheetView showGridLines="0" workbookViewId="0">
      <selection activeCell="J5" activeCellId="4" sqref="B5 D5 F5 H5 J5"/>
    </sheetView>
  </sheetViews>
  <sheetFormatPr baseColWidth="10" defaultColWidth="9.140625" defaultRowHeight="12.75" x14ac:dyDescent="0.25"/>
  <cols>
    <col min="1" max="1" width="19" style="478" customWidth="1"/>
    <col min="2" max="9" width="6.7109375" style="478" customWidth="1"/>
    <col min="10" max="10" width="7.5703125" style="478" customWidth="1"/>
    <col min="11" max="11" width="6.7109375" style="478" customWidth="1"/>
    <col min="12" max="16384" width="9.140625" style="478"/>
  </cols>
  <sheetData>
    <row r="1" spans="1:14" s="748" customFormat="1" ht="13.5" x14ac:dyDescent="0.25">
      <c r="A1" s="876" t="s">
        <v>4529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4" s="749" customFormat="1" ht="29.25" customHeight="1" x14ac:dyDescent="0.25">
      <c r="A2" s="885" t="s">
        <v>4540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4" s="750" customFormat="1" x14ac:dyDescent="0.2">
      <c r="A3" s="886" t="s">
        <v>4531</v>
      </c>
      <c r="B3" s="880">
        <v>2019</v>
      </c>
      <c r="C3" s="880"/>
      <c r="D3" s="880">
        <v>2020</v>
      </c>
      <c r="E3" s="880"/>
      <c r="F3" s="880">
        <v>2021</v>
      </c>
      <c r="G3" s="880"/>
      <c r="H3" s="880">
        <v>2022</v>
      </c>
      <c r="I3" s="880"/>
      <c r="J3" s="880">
        <v>2023</v>
      </c>
      <c r="K3" s="888"/>
    </row>
    <row r="4" spans="1:14" s="750" customFormat="1" x14ac:dyDescent="0.2">
      <c r="A4" s="887"/>
      <c r="B4" s="751" t="s">
        <v>3882</v>
      </c>
      <c r="C4" s="752" t="s">
        <v>4347</v>
      </c>
      <c r="D4" s="751" t="s">
        <v>3882</v>
      </c>
      <c r="E4" s="752" t="s">
        <v>4347</v>
      </c>
      <c r="F4" s="751" t="s">
        <v>3882</v>
      </c>
      <c r="G4" s="752" t="s">
        <v>4347</v>
      </c>
      <c r="H4" s="751" t="s">
        <v>3882</v>
      </c>
      <c r="I4" s="752" t="s">
        <v>4347</v>
      </c>
      <c r="J4" s="751" t="s">
        <v>3882</v>
      </c>
      <c r="K4" s="753" t="s">
        <v>4347</v>
      </c>
    </row>
    <row r="5" spans="1:14" s="758" customFormat="1" x14ac:dyDescent="0.2">
      <c r="A5" s="754" t="s">
        <v>3882</v>
      </c>
      <c r="B5" s="729">
        <f t="shared" ref="B5:F5" si="0">SUM(B6:B40)</f>
        <v>321591</v>
      </c>
      <c r="C5" s="730">
        <f t="shared" si="0"/>
        <v>99.999999999999986</v>
      </c>
      <c r="D5" s="729">
        <f t="shared" si="0"/>
        <v>184754</v>
      </c>
      <c r="E5" s="730">
        <f>+D5/D$5*100</f>
        <v>100</v>
      </c>
      <c r="F5" s="729">
        <f t="shared" si="0"/>
        <v>262866</v>
      </c>
      <c r="G5" s="730">
        <f>+F5/F$5*100</f>
        <v>100</v>
      </c>
      <c r="H5" s="729">
        <f>SUM(H6:H40)</f>
        <v>309398</v>
      </c>
      <c r="I5" s="730">
        <f>+H5/H$5*100</f>
        <v>100</v>
      </c>
      <c r="J5" s="755">
        <f>SUM(J6:J40)</f>
        <v>397236</v>
      </c>
      <c r="K5" s="756">
        <f>J5/$J$5*100</f>
        <v>100</v>
      </c>
      <c r="L5" s="757"/>
    </row>
    <row r="6" spans="1:14" s="762" customFormat="1" ht="13.5" x14ac:dyDescent="0.25">
      <c r="A6" s="759" t="s">
        <v>5</v>
      </c>
      <c r="B6" s="732">
        <v>2656</v>
      </c>
      <c r="C6" s="733">
        <f>B6/$B$5*100</f>
        <v>0.82589375946466159</v>
      </c>
      <c r="D6" s="734">
        <v>2099</v>
      </c>
      <c r="E6" s="733">
        <f t="shared" ref="E6:E39" si="1">+D6/D$5*100</f>
        <v>1.1361053075982117</v>
      </c>
      <c r="F6" s="734">
        <v>4188</v>
      </c>
      <c r="G6" s="760">
        <f>F6/$F$5*100</f>
        <v>1.5932071854100567</v>
      </c>
      <c r="H6" s="734">
        <v>3735</v>
      </c>
      <c r="I6" s="760">
        <f>H6/$H$5*100</f>
        <v>1.207182981144028</v>
      </c>
      <c r="J6" s="734">
        <v>4151</v>
      </c>
      <c r="K6" s="735">
        <f t="shared" ref="K6:K39" si="2">J6/$J$5*100</f>
        <v>1.0449707478677663</v>
      </c>
      <c r="L6" s="761"/>
      <c r="N6" s="763"/>
    </row>
    <row r="7" spans="1:14" s="762" customFormat="1" ht="13.5" x14ac:dyDescent="0.25">
      <c r="A7" s="759" t="s">
        <v>186</v>
      </c>
      <c r="B7" s="732">
        <v>4375</v>
      </c>
      <c r="C7" s="733">
        <f t="shared" ref="C7:C40" si="3">B7/$B$5*100</f>
        <v>1.3604236436964965</v>
      </c>
      <c r="D7" s="734">
        <v>2989</v>
      </c>
      <c r="E7" s="733">
        <f t="shared" si="1"/>
        <v>1.6178269482663432</v>
      </c>
      <c r="F7" s="734">
        <v>4215</v>
      </c>
      <c r="G7" s="760">
        <f t="shared" ref="G7:G39" si="4">F7/$F$5*100</f>
        <v>1.6034785784392047</v>
      </c>
      <c r="H7" s="734">
        <v>5060</v>
      </c>
      <c r="I7" s="760">
        <f t="shared" ref="I7:I39" si="5">H7/$H$5*100</f>
        <v>1.6354339717774515</v>
      </c>
      <c r="J7" s="734">
        <v>5797</v>
      </c>
      <c r="K7" s="735">
        <f t="shared" si="2"/>
        <v>1.4593339979256663</v>
      </c>
      <c r="L7" s="761"/>
      <c r="N7" s="763"/>
    </row>
    <row r="8" spans="1:14" s="762" customFormat="1" ht="13.5" x14ac:dyDescent="0.25">
      <c r="A8" s="759" t="s">
        <v>538</v>
      </c>
      <c r="B8" s="732">
        <v>3482</v>
      </c>
      <c r="C8" s="733">
        <f t="shared" si="3"/>
        <v>1.0827417433945603</v>
      </c>
      <c r="D8" s="734">
        <v>2540</v>
      </c>
      <c r="E8" s="733">
        <f t="shared" si="1"/>
        <v>1.3748010868506231</v>
      </c>
      <c r="F8" s="734">
        <v>3674</v>
      </c>
      <c r="G8" s="760">
        <f t="shared" si="4"/>
        <v>1.3976702958922036</v>
      </c>
      <c r="H8" s="734">
        <v>2759</v>
      </c>
      <c r="I8" s="760">
        <f t="shared" si="5"/>
        <v>0.89173168540197423</v>
      </c>
      <c r="J8" s="734">
        <v>3862</v>
      </c>
      <c r="K8" s="735">
        <f t="shared" si="2"/>
        <v>0.97221802656355416</v>
      </c>
      <c r="L8" s="761"/>
      <c r="N8" s="763"/>
    </row>
    <row r="9" spans="1:14" s="762" customFormat="1" ht="13.5" x14ac:dyDescent="0.25">
      <c r="A9" s="759" t="s">
        <v>714</v>
      </c>
      <c r="B9" s="732">
        <v>15430</v>
      </c>
      <c r="C9" s="733">
        <f t="shared" si="3"/>
        <v>4.7980198450827292</v>
      </c>
      <c r="D9" s="734">
        <v>8680</v>
      </c>
      <c r="E9" s="733">
        <f t="shared" si="1"/>
        <v>4.698139147190318</v>
      </c>
      <c r="F9" s="734">
        <v>17551</v>
      </c>
      <c r="G9" s="760">
        <f t="shared" si="4"/>
        <v>6.6767858909101978</v>
      </c>
      <c r="H9" s="734">
        <v>22029</v>
      </c>
      <c r="I9" s="760">
        <f t="shared" si="5"/>
        <v>7.1199555265386332</v>
      </c>
      <c r="J9" s="734">
        <v>26360</v>
      </c>
      <c r="K9" s="735">
        <f t="shared" si="2"/>
        <v>6.6358537494084118</v>
      </c>
      <c r="L9" s="761"/>
      <c r="N9" s="763"/>
    </row>
    <row r="10" spans="1:14" s="762" customFormat="1" ht="13.5" x14ac:dyDescent="0.25">
      <c r="A10" s="759" t="s">
        <v>942</v>
      </c>
      <c r="B10" s="732">
        <v>5845</v>
      </c>
      <c r="C10" s="733">
        <f t="shared" si="3"/>
        <v>1.8175259879785193</v>
      </c>
      <c r="D10" s="734">
        <v>3132</v>
      </c>
      <c r="E10" s="733">
        <f t="shared" si="1"/>
        <v>1.6952271669354928</v>
      </c>
      <c r="F10" s="734">
        <v>6911</v>
      </c>
      <c r="G10" s="760">
        <f t="shared" si="4"/>
        <v>2.6290961934978276</v>
      </c>
      <c r="H10" s="734">
        <v>7556</v>
      </c>
      <c r="I10" s="760">
        <f t="shared" si="5"/>
        <v>2.4421618756423769</v>
      </c>
      <c r="J10" s="734">
        <v>9032</v>
      </c>
      <c r="K10" s="735">
        <f t="shared" si="2"/>
        <v>2.2737113453966913</v>
      </c>
      <c r="L10" s="761"/>
      <c r="N10" s="763"/>
    </row>
    <row r="11" spans="1:14" s="762" customFormat="1" ht="13.5" x14ac:dyDescent="0.25">
      <c r="A11" s="759" t="s">
        <v>1190</v>
      </c>
      <c r="B11" s="732">
        <v>6045</v>
      </c>
      <c r="C11" s="733">
        <f t="shared" si="3"/>
        <v>1.8797167831189305</v>
      </c>
      <c r="D11" s="734">
        <v>3801</v>
      </c>
      <c r="E11" s="733">
        <f t="shared" si="1"/>
        <v>2.0573302878422117</v>
      </c>
      <c r="F11" s="734">
        <v>6074</v>
      </c>
      <c r="G11" s="760">
        <f t="shared" si="4"/>
        <v>2.3106830095942419</v>
      </c>
      <c r="H11" s="734">
        <v>6466</v>
      </c>
      <c r="I11" s="760">
        <f t="shared" si="5"/>
        <v>2.0898648342911073</v>
      </c>
      <c r="J11" s="734">
        <v>8410</v>
      </c>
      <c r="K11" s="735">
        <f t="shared" si="2"/>
        <v>2.1171293639045805</v>
      </c>
      <c r="L11" s="761"/>
      <c r="N11" s="763"/>
    </row>
    <row r="12" spans="1:14" s="762" customFormat="1" ht="13.5" x14ac:dyDescent="0.25">
      <c r="A12" s="759" t="s">
        <v>1448</v>
      </c>
      <c r="B12" s="732">
        <v>7948</v>
      </c>
      <c r="C12" s="733">
        <f t="shared" si="3"/>
        <v>2.4714621988799439</v>
      </c>
      <c r="D12" s="734">
        <v>5324</v>
      </c>
      <c r="E12" s="733">
        <f t="shared" si="1"/>
        <v>2.8816696796821719</v>
      </c>
      <c r="F12" s="734">
        <v>6816</v>
      </c>
      <c r="G12" s="760">
        <f t="shared" si="4"/>
        <v>2.5929561069137885</v>
      </c>
      <c r="H12" s="734">
        <v>11879</v>
      </c>
      <c r="I12" s="760">
        <f t="shared" si="5"/>
        <v>3.8393913341391994</v>
      </c>
      <c r="J12" s="734">
        <v>10666</v>
      </c>
      <c r="K12" s="735">
        <f t="shared" si="2"/>
        <v>2.6850537212135857</v>
      </c>
      <c r="L12" s="761"/>
      <c r="N12" s="763"/>
    </row>
    <row r="13" spans="1:14" s="762" customFormat="1" ht="13.5" x14ac:dyDescent="0.25">
      <c r="A13" s="759" t="s">
        <v>2764</v>
      </c>
      <c r="B13" s="732">
        <v>5155</v>
      </c>
      <c r="C13" s="733">
        <f t="shared" si="3"/>
        <v>1.6029677447441004</v>
      </c>
      <c r="D13" s="734">
        <v>3203</v>
      </c>
      <c r="E13" s="733">
        <f t="shared" si="1"/>
        <v>1.7336566461348604</v>
      </c>
      <c r="F13" s="734">
        <v>4161</v>
      </c>
      <c r="G13" s="760">
        <f t="shared" si="4"/>
        <v>1.5829357923809091</v>
      </c>
      <c r="H13" s="734">
        <v>5116</v>
      </c>
      <c r="I13" s="760">
        <f t="shared" si="5"/>
        <v>1.6535336362872417</v>
      </c>
      <c r="J13" s="734">
        <v>5650</v>
      </c>
      <c r="K13" s="735">
        <f t="shared" si="2"/>
        <v>1.4223282884733508</v>
      </c>
      <c r="L13" s="761"/>
      <c r="N13" s="763"/>
    </row>
    <row r="14" spans="1:14" s="762" customFormat="1" ht="13.5" x14ac:dyDescent="0.25">
      <c r="A14" s="759" t="s">
        <v>1462</v>
      </c>
      <c r="B14" s="732">
        <v>11024</v>
      </c>
      <c r="C14" s="733">
        <f t="shared" si="3"/>
        <v>3.4279566281394689</v>
      </c>
      <c r="D14" s="734">
        <v>7126</v>
      </c>
      <c r="E14" s="733">
        <f t="shared" si="1"/>
        <v>3.8570206869675356</v>
      </c>
      <c r="F14" s="734">
        <v>9248</v>
      </c>
      <c r="G14" s="760">
        <f t="shared" si="4"/>
        <v>3.5181423234651876</v>
      </c>
      <c r="H14" s="734">
        <v>10012</v>
      </c>
      <c r="I14" s="760">
        <f t="shared" si="5"/>
        <v>3.2359614477145944</v>
      </c>
      <c r="J14" s="734">
        <v>12392</v>
      </c>
      <c r="K14" s="735">
        <f t="shared" si="2"/>
        <v>3.1195561328781882</v>
      </c>
      <c r="L14" s="761"/>
      <c r="N14" s="763"/>
    </row>
    <row r="15" spans="1:14" s="762" customFormat="1" ht="13.5" x14ac:dyDescent="0.25">
      <c r="A15" s="759" t="s">
        <v>1693</v>
      </c>
      <c r="B15" s="734">
        <v>1086</v>
      </c>
      <c r="C15" s="733">
        <f t="shared" si="3"/>
        <v>0.33769601761243317</v>
      </c>
      <c r="D15" s="734">
        <v>855</v>
      </c>
      <c r="E15" s="733">
        <f t="shared" si="1"/>
        <v>0.46277753120365456</v>
      </c>
      <c r="F15" s="734">
        <v>1086</v>
      </c>
      <c r="G15" s="760">
        <f t="shared" si="4"/>
        <v>0.41313825295017231</v>
      </c>
      <c r="H15" s="734">
        <v>1120</v>
      </c>
      <c r="I15" s="760">
        <f t="shared" si="5"/>
        <v>0.36199329019579957</v>
      </c>
      <c r="J15" s="734">
        <v>1028</v>
      </c>
      <c r="K15" s="735">
        <f t="shared" si="2"/>
        <v>0.25878822664612472</v>
      </c>
      <c r="L15" s="761"/>
      <c r="N15" s="763"/>
    </row>
    <row r="16" spans="1:14" s="762" customFormat="1" ht="13.5" x14ac:dyDescent="0.25">
      <c r="A16" s="759" t="s">
        <v>1890</v>
      </c>
      <c r="B16" s="732">
        <v>5705</v>
      </c>
      <c r="C16" s="733">
        <f t="shared" si="3"/>
        <v>1.7739924313802315</v>
      </c>
      <c r="D16" s="734">
        <v>3958</v>
      </c>
      <c r="E16" s="733">
        <f t="shared" si="1"/>
        <v>2.1423081502971519</v>
      </c>
      <c r="F16" s="734">
        <v>6710</v>
      </c>
      <c r="G16" s="760">
        <f t="shared" si="4"/>
        <v>2.5526313787252821</v>
      </c>
      <c r="H16" s="734">
        <v>8493</v>
      </c>
      <c r="I16" s="760">
        <f t="shared" si="5"/>
        <v>2.7450080478865413</v>
      </c>
      <c r="J16" s="734">
        <v>10219</v>
      </c>
      <c r="K16" s="735">
        <f t="shared" si="2"/>
        <v>2.5725261557361367</v>
      </c>
      <c r="L16" s="761"/>
      <c r="N16" s="763"/>
    </row>
    <row r="17" spans="1:14" s="762" customFormat="1" ht="13.5" x14ac:dyDescent="0.25">
      <c r="A17" s="759" t="s">
        <v>2882</v>
      </c>
      <c r="B17" s="732">
        <v>7344</v>
      </c>
      <c r="C17" s="733">
        <f t="shared" si="3"/>
        <v>2.2836459975559018</v>
      </c>
      <c r="D17" s="734">
        <v>3803</v>
      </c>
      <c r="E17" s="733">
        <f t="shared" si="1"/>
        <v>2.0584128083830389</v>
      </c>
      <c r="F17" s="734">
        <v>5953</v>
      </c>
      <c r="G17" s="760">
        <f t="shared" si="4"/>
        <v>2.2646519519450976</v>
      </c>
      <c r="H17" s="734">
        <v>6736</v>
      </c>
      <c r="I17" s="760">
        <f t="shared" si="5"/>
        <v>2.1771310738918803</v>
      </c>
      <c r="J17" s="734">
        <v>6998</v>
      </c>
      <c r="K17" s="735">
        <f t="shared" si="2"/>
        <v>1.7616731615462848</v>
      </c>
      <c r="L17" s="761"/>
      <c r="N17" s="763"/>
    </row>
    <row r="18" spans="1:14" s="762" customFormat="1" ht="13.5" x14ac:dyDescent="0.25">
      <c r="A18" s="759" t="s">
        <v>2071</v>
      </c>
      <c r="B18" s="732">
        <v>14786</v>
      </c>
      <c r="C18" s="733">
        <f t="shared" si="3"/>
        <v>4.5977654847306049</v>
      </c>
      <c r="D18" s="734">
        <v>6251</v>
      </c>
      <c r="E18" s="733">
        <f t="shared" si="1"/>
        <v>3.3834179503556077</v>
      </c>
      <c r="F18" s="734">
        <v>11434</v>
      </c>
      <c r="G18" s="760">
        <f t="shared" si="4"/>
        <v>4.3497447368621271</v>
      </c>
      <c r="H18" s="734">
        <v>11985</v>
      </c>
      <c r="I18" s="760">
        <f t="shared" si="5"/>
        <v>3.8736514133898732</v>
      </c>
      <c r="J18" s="734">
        <v>15159</v>
      </c>
      <c r="K18" s="735">
        <f t="shared" si="2"/>
        <v>3.8161193849500044</v>
      </c>
      <c r="L18" s="761"/>
      <c r="N18" s="763"/>
    </row>
    <row r="19" spans="1:14" s="762" customFormat="1" ht="13.5" x14ac:dyDescent="0.25">
      <c r="A19" s="759" t="s">
        <v>2156</v>
      </c>
      <c r="B19" s="737">
        <v>6931</v>
      </c>
      <c r="C19" s="733">
        <f t="shared" si="3"/>
        <v>2.1552220055909523</v>
      </c>
      <c r="D19" s="304">
        <v>5160</v>
      </c>
      <c r="E19" s="733">
        <f t="shared" si="1"/>
        <v>2.7929029953343365</v>
      </c>
      <c r="F19" s="304">
        <v>7648</v>
      </c>
      <c r="G19" s="760">
        <f t="shared" si="4"/>
        <v>2.909467180997162</v>
      </c>
      <c r="H19" s="734">
        <v>9267</v>
      </c>
      <c r="I19" s="760">
        <f t="shared" si="5"/>
        <v>2.9951712680754241</v>
      </c>
      <c r="J19" s="734">
        <v>11200</v>
      </c>
      <c r="K19" s="735">
        <f t="shared" si="2"/>
        <v>2.819482624938324</v>
      </c>
      <c r="L19" s="761"/>
      <c r="N19" s="763"/>
    </row>
    <row r="20" spans="1:14" s="762" customFormat="1" ht="13.5" x14ac:dyDescent="0.25">
      <c r="A20" s="759" t="s">
        <v>201</v>
      </c>
      <c r="B20" s="732">
        <v>20350</v>
      </c>
      <c r="C20" s="733">
        <f t="shared" si="3"/>
        <v>6.3279134055368464</v>
      </c>
      <c r="D20" s="734">
        <v>10375</v>
      </c>
      <c r="E20" s="733">
        <f t="shared" si="1"/>
        <v>5.6155753055414221</v>
      </c>
      <c r="F20" s="734">
        <v>16721</v>
      </c>
      <c r="G20" s="760">
        <f t="shared" si="4"/>
        <v>6.3610356607549088</v>
      </c>
      <c r="H20" s="734">
        <v>20340</v>
      </c>
      <c r="I20" s="760">
        <f t="shared" si="5"/>
        <v>6.5740567165915742</v>
      </c>
      <c r="J20" s="734">
        <v>21448</v>
      </c>
      <c r="K20" s="735">
        <f t="shared" si="2"/>
        <v>5.3993092267568903</v>
      </c>
      <c r="L20" s="761"/>
      <c r="N20" s="763"/>
    </row>
    <row r="21" spans="1:14" s="761" customFormat="1" ht="13.5" x14ac:dyDescent="0.25">
      <c r="A21" s="764" t="s">
        <v>2573</v>
      </c>
      <c r="B21" s="734">
        <v>27837</v>
      </c>
      <c r="C21" s="735">
        <f t="shared" si="3"/>
        <v>8.656025821618142</v>
      </c>
      <c r="D21" s="734">
        <v>17352</v>
      </c>
      <c r="E21" s="735">
        <f t="shared" si="1"/>
        <v>9.3919482122173275</v>
      </c>
      <c r="F21" s="734">
        <v>26392</v>
      </c>
      <c r="G21" s="266">
        <f t="shared" si="4"/>
        <v>10.040096475010081</v>
      </c>
      <c r="H21" s="734">
        <v>33861</v>
      </c>
      <c r="I21" s="266">
        <f t="shared" si="5"/>
        <v>10.944156070821402</v>
      </c>
      <c r="J21" s="734">
        <v>41626</v>
      </c>
      <c r="K21" s="735">
        <f t="shared" si="2"/>
        <v>10.478909263007381</v>
      </c>
      <c r="N21" s="763"/>
    </row>
    <row r="22" spans="1:14" s="761" customFormat="1" ht="13.5" x14ac:dyDescent="0.25">
      <c r="A22" s="764" t="s">
        <v>2649</v>
      </c>
      <c r="B22" s="304">
        <v>37215</v>
      </c>
      <c r="C22" s="735">
        <f t="shared" si="3"/>
        <v>11.572152205752026</v>
      </c>
      <c r="D22" s="304">
        <v>20566</v>
      </c>
      <c r="E22" s="735">
        <f t="shared" si="1"/>
        <v>11.131558721326737</v>
      </c>
      <c r="F22" s="304">
        <v>14032</v>
      </c>
      <c r="G22" s="266">
        <f t="shared" si="4"/>
        <v>5.3380809994445837</v>
      </c>
      <c r="H22" s="734">
        <v>4426</v>
      </c>
      <c r="I22" s="266">
        <f t="shared" si="5"/>
        <v>1.4305199128630437</v>
      </c>
      <c r="J22" s="734">
        <v>35895</v>
      </c>
      <c r="K22" s="735">
        <f t="shared" si="2"/>
        <v>9.0361900734072442</v>
      </c>
      <c r="N22" s="763"/>
    </row>
    <row r="23" spans="1:14" s="762" customFormat="1" ht="13.5" x14ac:dyDescent="0.25">
      <c r="A23" s="759" t="s">
        <v>4465</v>
      </c>
      <c r="B23" s="737">
        <v>18948</v>
      </c>
      <c r="C23" s="733">
        <f t="shared" si="3"/>
        <v>5.8919559316025634</v>
      </c>
      <c r="D23" s="304">
        <v>10518</v>
      </c>
      <c r="E23" s="733">
        <f t="shared" si="1"/>
        <v>5.6929755242105715</v>
      </c>
      <c r="F23" s="304">
        <v>16035</v>
      </c>
      <c r="G23" s="760">
        <f t="shared" si="4"/>
        <v>6.1000661934217435</v>
      </c>
      <c r="H23" s="734">
        <v>24693</v>
      </c>
      <c r="I23" s="760">
        <f t="shared" si="5"/>
        <v>7.9809824239329279</v>
      </c>
      <c r="J23" s="734">
        <v>27194</v>
      </c>
      <c r="K23" s="735">
        <f t="shared" si="2"/>
        <v>6.8458045091582838</v>
      </c>
      <c r="L23" s="761"/>
      <c r="N23" s="763"/>
    </row>
    <row r="24" spans="1:14" s="762" customFormat="1" ht="13.5" x14ac:dyDescent="0.25">
      <c r="A24" s="764" t="s">
        <v>4532</v>
      </c>
      <c r="B24" s="765">
        <v>0</v>
      </c>
      <c r="C24" s="738">
        <f t="shared" si="3"/>
        <v>0</v>
      </c>
      <c r="D24" s="304">
        <v>3939</v>
      </c>
      <c r="E24" s="738">
        <f t="shared" si="1"/>
        <v>2.1320242051592926</v>
      </c>
      <c r="F24" s="304">
        <v>6483</v>
      </c>
      <c r="G24" s="760">
        <f t="shared" si="4"/>
        <v>2.466275592887631</v>
      </c>
      <c r="H24" s="734">
        <v>643</v>
      </c>
      <c r="I24" s="760">
        <f t="shared" si="5"/>
        <v>0.2078229335677671</v>
      </c>
      <c r="J24" s="734">
        <v>6435</v>
      </c>
      <c r="K24" s="735">
        <f t="shared" si="2"/>
        <v>1.6199438117391174</v>
      </c>
      <c r="L24" s="761"/>
      <c r="N24" s="763"/>
    </row>
    <row r="25" spans="1:14" s="762" customFormat="1" ht="13.5" x14ac:dyDescent="0.25">
      <c r="A25" s="764" t="s">
        <v>4428</v>
      </c>
      <c r="B25" s="732">
        <v>32971</v>
      </c>
      <c r="C25" s="733">
        <f t="shared" si="3"/>
        <v>10.252463532872499</v>
      </c>
      <c r="D25" s="734">
        <v>14673</v>
      </c>
      <c r="E25" s="733">
        <f t="shared" si="1"/>
        <v>7.9419119477792091</v>
      </c>
      <c r="F25" s="734">
        <v>19475</v>
      </c>
      <c r="G25" s="760">
        <f t="shared" si="4"/>
        <v>7.4087177497279981</v>
      </c>
      <c r="H25" s="734">
        <v>23429</v>
      </c>
      <c r="I25" s="760">
        <f t="shared" si="5"/>
        <v>7.5724471392833825</v>
      </c>
      <c r="J25" s="734">
        <v>27197</v>
      </c>
      <c r="K25" s="735">
        <f t="shared" si="2"/>
        <v>6.8465597277185344</v>
      </c>
      <c r="L25" s="761"/>
      <c r="N25" s="763"/>
    </row>
    <row r="26" spans="1:14" s="762" customFormat="1" ht="13.5" x14ac:dyDescent="0.25">
      <c r="A26" s="759" t="s">
        <v>4429</v>
      </c>
      <c r="B26" s="732">
        <v>15178</v>
      </c>
      <c r="C26" s="733">
        <f t="shared" si="3"/>
        <v>4.7196594432058117</v>
      </c>
      <c r="D26" s="734">
        <v>8052</v>
      </c>
      <c r="E26" s="733">
        <f t="shared" si="1"/>
        <v>4.358227697370558</v>
      </c>
      <c r="F26" s="734">
        <v>11663</v>
      </c>
      <c r="G26" s="760">
        <f t="shared" si="4"/>
        <v>4.4368613666278636</v>
      </c>
      <c r="H26" s="734">
        <v>21342</v>
      </c>
      <c r="I26" s="760">
        <f t="shared" si="5"/>
        <v>6.8979114279988885</v>
      </c>
      <c r="J26" s="734">
        <v>24213</v>
      </c>
      <c r="K26" s="735">
        <f t="shared" si="2"/>
        <v>6.0953689997885387</v>
      </c>
      <c r="L26" s="761"/>
      <c r="N26" s="763"/>
    </row>
    <row r="27" spans="1:14" s="762" customFormat="1" ht="13.5" x14ac:dyDescent="0.25">
      <c r="A27" s="759" t="s">
        <v>2982</v>
      </c>
      <c r="B27" s="732">
        <v>7081</v>
      </c>
      <c r="C27" s="733">
        <f t="shared" si="3"/>
        <v>2.2018651019462609</v>
      </c>
      <c r="D27" s="734">
        <v>3887</v>
      </c>
      <c r="E27" s="733">
        <f t="shared" si="1"/>
        <v>2.1038786710977839</v>
      </c>
      <c r="F27" s="734">
        <v>5389</v>
      </c>
      <c r="G27" s="760">
        <f t="shared" si="4"/>
        <v>2.0500939642251184</v>
      </c>
      <c r="H27" s="734">
        <v>6701</v>
      </c>
      <c r="I27" s="760">
        <f t="shared" si="5"/>
        <v>2.1658187835732616</v>
      </c>
      <c r="J27" s="734">
        <v>7688</v>
      </c>
      <c r="K27" s="735">
        <f t="shared" si="2"/>
        <v>1.9353734304040922</v>
      </c>
      <c r="L27" s="761"/>
      <c r="N27" s="763"/>
    </row>
    <row r="28" spans="1:14" s="762" customFormat="1" ht="13.5" x14ac:dyDescent="0.25">
      <c r="A28" s="759" t="s">
        <v>3096</v>
      </c>
      <c r="B28" s="732">
        <v>3530</v>
      </c>
      <c r="C28" s="733">
        <f t="shared" si="3"/>
        <v>1.0976675342282589</v>
      </c>
      <c r="D28" s="734">
        <v>2126</v>
      </c>
      <c r="E28" s="733">
        <f t="shared" si="1"/>
        <v>1.1507193348993796</v>
      </c>
      <c r="F28" s="734">
        <v>3427</v>
      </c>
      <c r="G28" s="760">
        <f t="shared" si="4"/>
        <v>1.303706070773702</v>
      </c>
      <c r="H28" s="734">
        <v>3387</v>
      </c>
      <c r="I28" s="760">
        <f t="shared" si="5"/>
        <v>1.094706494547476</v>
      </c>
      <c r="J28" s="734">
        <v>4423</v>
      </c>
      <c r="K28" s="735">
        <f t="shared" si="2"/>
        <v>1.1134438973305543</v>
      </c>
      <c r="L28" s="761"/>
      <c r="N28" s="763"/>
    </row>
    <row r="29" spans="1:14" s="762" customFormat="1" ht="13.5" x14ac:dyDescent="0.25">
      <c r="A29" s="759" t="s">
        <v>3122</v>
      </c>
      <c r="B29" s="732">
        <v>2511</v>
      </c>
      <c r="C29" s="733">
        <f t="shared" si="3"/>
        <v>0.78080543298786353</v>
      </c>
      <c r="D29" s="734">
        <v>1383</v>
      </c>
      <c r="E29" s="733">
        <f t="shared" si="1"/>
        <v>0.74856295398205175</v>
      </c>
      <c r="F29" s="734">
        <v>2146</v>
      </c>
      <c r="G29" s="760">
        <f t="shared" si="4"/>
        <v>0.81638553483523935</v>
      </c>
      <c r="H29" s="734">
        <v>2843</v>
      </c>
      <c r="I29" s="760">
        <f t="shared" si="5"/>
        <v>0.91888118216665904</v>
      </c>
      <c r="J29" s="734">
        <v>3069</v>
      </c>
      <c r="K29" s="735">
        <f t="shared" si="2"/>
        <v>0.77258858713711753</v>
      </c>
      <c r="L29" s="761"/>
      <c r="N29" s="763"/>
    </row>
    <row r="30" spans="1:14" s="762" customFormat="1" ht="13.5" x14ac:dyDescent="0.25">
      <c r="A30" s="759" t="s">
        <v>3167</v>
      </c>
      <c r="B30" s="732">
        <v>1074</v>
      </c>
      <c r="C30" s="733">
        <f t="shared" si="3"/>
        <v>0.33396456990400847</v>
      </c>
      <c r="D30" s="734">
        <v>632</v>
      </c>
      <c r="E30" s="733">
        <f t="shared" si="1"/>
        <v>0.34207649090141484</v>
      </c>
      <c r="F30" s="734">
        <v>936</v>
      </c>
      <c r="G30" s="760">
        <f t="shared" si="4"/>
        <v>0.35607495834379493</v>
      </c>
      <c r="H30" s="734">
        <v>1122</v>
      </c>
      <c r="I30" s="760">
        <f t="shared" si="5"/>
        <v>0.36263970678543495</v>
      </c>
      <c r="J30" s="734">
        <v>1423</v>
      </c>
      <c r="K30" s="735">
        <f t="shared" si="2"/>
        <v>0.35822533707921739</v>
      </c>
      <c r="L30" s="761"/>
      <c r="N30" s="763"/>
    </row>
    <row r="31" spans="1:14" s="762" customFormat="1" ht="13.5" x14ac:dyDescent="0.25">
      <c r="A31" s="759" t="s">
        <v>3228</v>
      </c>
      <c r="B31" s="732">
        <v>14376</v>
      </c>
      <c r="C31" s="733">
        <f t="shared" si="3"/>
        <v>4.4702743546927621</v>
      </c>
      <c r="D31" s="734">
        <v>9643</v>
      </c>
      <c r="E31" s="733">
        <f t="shared" si="1"/>
        <v>5.2193727875986449</v>
      </c>
      <c r="F31" s="734">
        <v>12249</v>
      </c>
      <c r="G31" s="760">
        <f t="shared" si="4"/>
        <v>4.6597886375567779</v>
      </c>
      <c r="H31" s="734">
        <v>14073</v>
      </c>
      <c r="I31" s="760">
        <f t="shared" si="5"/>
        <v>4.5485103329691858</v>
      </c>
      <c r="J31" s="734">
        <v>17043</v>
      </c>
      <c r="K31" s="735">
        <f t="shared" si="2"/>
        <v>4.2903966407878444</v>
      </c>
      <c r="L31" s="761"/>
      <c r="N31" s="763"/>
    </row>
    <row r="32" spans="1:14" s="762" customFormat="1" ht="13.5" x14ac:dyDescent="0.25">
      <c r="A32" s="759" t="s">
        <v>3362</v>
      </c>
      <c r="B32" s="732">
        <v>5035</v>
      </c>
      <c r="C32" s="733">
        <f t="shared" si="3"/>
        <v>1.5656532676598536</v>
      </c>
      <c r="D32" s="734">
        <v>3228</v>
      </c>
      <c r="E32" s="733">
        <f t="shared" si="1"/>
        <v>1.7471881528952011</v>
      </c>
      <c r="F32" s="734">
        <v>5769</v>
      </c>
      <c r="G32" s="760">
        <f t="shared" si="4"/>
        <v>2.1946543105612748</v>
      </c>
      <c r="H32" s="734">
        <v>5868</v>
      </c>
      <c r="I32" s="760">
        <f t="shared" si="5"/>
        <v>1.8965862739901356</v>
      </c>
      <c r="J32" s="734">
        <v>6261</v>
      </c>
      <c r="K32" s="735">
        <f t="shared" si="2"/>
        <v>1.5761411352445398</v>
      </c>
      <c r="L32" s="761"/>
      <c r="N32" s="763"/>
    </row>
    <row r="33" spans="1:14" s="762" customFormat="1" ht="13.5" x14ac:dyDescent="0.25">
      <c r="A33" s="759" t="s">
        <v>3589</v>
      </c>
      <c r="B33" s="734">
        <v>2944</v>
      </c>
      <c r="C33" s="733">
        <f t="shared" si="3"/>
        <v>0.91544850446685389</v>
      </c>
      <c r="D33" s="734">
        <v>2008</v>
      </c>
      <c r="E33" s="733">
        <f t="shared" si="1"/>
        <v>1.0868506229905712</v>
      </c>
      <c r="F33" s="734">
        <v>3092</v>
      </c>
      <c r="G33" s="760">
        <f t="shared" si="4"/>
        <v>1.1762647128194592</v>
      </c>
      <c r="H33" s="734">
        <v>4898</v>
      </c>
      <c r="I33" s="760">
        <f t="shared" si="5"/>
        <v>1.5830742280169878</v>
      </c>
      <c r="J33" s="734">
        <v>8488</v>
      </c>
      <c r="K33" s="735">
        <f t="shared" si="2"/>
        <v>2.1367650464711154</v>
      </c>
      <c r="L33" s="761"/>
      <c r="N33" s="763"/>
    </row>
    <row r="34" spans="1:14" s="762" customFormat="1" ht="13.5" x14ac:dyDescent="0.25">
      <c r="A34" s="759" t="s">
        <v>481</v>
      </c>
      <c r="B34" s="732">
        <v>7716</v>
      </c>
      <c r="C34" s="733">
        <f t="shared" si="3"/>
        <v>2.3993208765170668</v>
      </c>
      <c r="D34" s="734">
        <v>4576</v>
      </c>
      <c r="E34" s="733">
        <f t="shared" si="1"/>
        <v>2.4768069974127758</v>
      </c>
      <c r="F34" s="734">
        <v>6542</v>
      </c>
      <c r="G34" s="760">
        <f t="shared" si="4"/>
        <v>2.4887204887661394</v>
      </c>
      <c r="H34" s="734">
        <v>7989</v>
      </c>
      <c r="I34" s="760">
        <f t="shared" si="5"/>
        <v>2.5821110672984311</v>
      </c>
      <c r="J34" s="734">
        <v>8298</v>
      </c>
      <c r="K34" s="735">
        <f t="shared" si="2"/>
        <v>2.0889345376551973</v>
      </c>
      <c r="L34" s="761"/>
      <c r="N34" s="763"/>
    </row>
    <row r="35" spans="1:14" s="762" customFormat="1" ht="13.5" x14ac:dyDescent="0.25">
      <c r="A35" s="759" t="s">
        <v>4525</v>
      </c>
      <c r="B35" s="732">
        <v>1050</v>
      </c>
      <c r="C35" s="733">
        <f t="shared" si="3"/>
        <v>0.32650167448715917</v>
      </c>
      <c r="D35" s="734">
        <v>2635</v>
      </c>
      <c r="E35" s="733">
        <f t="shared" si="1"/>
        <v>1.4262208125399178</v>
      </c>
      <c r="F35" s="734">
        <v>3530</v>
      </c>
      <c r="G35" s="760">
        <f t="shared" si="4"/>
        <v>1.3428895330700814</v>
      </c>
      <c r="H35" s="734">
        <v>4577</v>
      </c>
      <c r="I35" s="760">
        <f t="shared" si="5"/>
        <v>1.479324365380513</v>
      </c>
      <c r="J35" s="734">
        <v>4877</v>
      </c>
      <c r="K35" s="735">
        <f t="shared" si="2"/>
        <v>1.2277336394485896</v>
      </c>
      <c r="L35" s="761"/>
      <c r="N35" s="763"/>
    </row>
    <row r="36" spans="1:14" s="762" customFormat="1" ht="13.5" x14ac:dyDescent="0.25">
      <c r="A36" s="759" t="s">
        <v>3320</v>
      </c>
      <c r="B36" s="732">
        <v>5484</v>
      </c>
      <c r="C36" s="733">
        <f t="shared" si="3"/>
        <v>1.7052716027500767</v>
      </c>
      <c r="D36" s="734">
        <v>2614</v>
      </c>
      <c r="E36" s="733">
        <f t="shared" si="1"/>
        <v>1.4148543468612318</v>
      </c>
      <c r="F36" s="734">
        <v>3784</v>
      </c>
      <c r="G36" s="760">
        <f t="shared" si="4"/>
        <v>1.4395167119368804</v>
      </c>
      <c r="H36" s="734">
        <v>5478</v>
      </c>
      <c r="I36" s="760">
        <f t="shared" si="5"/>
        <v>1.7705350390112413</v>
      </c>
      <c r="J36" s="734">
        <v>5820</v>
      </c>
      <c r="K36" s="735">
        <f t="shared" si="2"/>
        <v>1.4651240068875933</v>
      </c>
      <c r="L36" s="761"/>
      <c r="N36" s="763"/>
    </row>
    <row r="37" spans="1:14" s="762" customFormat="1" ht="13.5" x14ac:dyDescent="0.25">
      <c r="A37" s="759" t="s">
        <v>3747</v>
      </c>
      <c r="B37" s="732">
        <v>3881</v>
      </c>
      <c r="C37" s="733">
        <f t="shared" si="3"/>
        <v>1.2068123796996808</v>
      </c>
      <c r="D37" s="734">
        <v>1936</v>
      </c>
      <c r="E37" s="733">
        <f t="shared" si="1"/>
        <v>1.0478798835207899</v>
      </c>
      <c r="F37" s="734">
        <v>3978</v>
      </c>
      <c r="G37" s="760">
        <f t="shared" si="4"/>
        <v>1.5133185729611285</v>
      </c>
      <c r="H37" s="734">
        <v>4412</v>
      </c>
      <c r="I37" s="760">
        <f t="shared" si="5"/>
        <v>1.4259949967355963</v>
      </c>
      <c r="J37" s="734">
        <v>4992</v>
      </c>
      <c r="K37" s="735">
        <f t="shared" si="2"/>
        <v>1.2566836842582243</v>
      </c>
      <c r="L37" s="761"/>
      <c r="N37" s="763"/>
    </row>
    <row r="38" spans="1:14" s="762" customFormat="1" ht="13.5" x14ac:dyDescent="0.25">
      <c r="A38" s="759" t="s">
        <v>3808</v>
      </c>
      <c r="B38" s="737">
        <v>2900</v>
      </c>
      <c r="C38" s="733">
        <f t="shared" si="3"/>
        <v>0.90176652953596337</v>
      </c>
      <c r="D38" s="304">
        <v>1497</v>
      </c>
      <c r="E38" s="733">
        <f t="shared" si="1"/>
        <v>0.81026662480920575</v>
      </c>
      <c r="F38" s="304">
        <v>1540</v>
      </c>
      <c r="G38" s="760">
        <f t="shared" si="4"/>
        <v>0.58584982462547464</v>
      </c>
      <c r="H38" s="734">
        <v>1971</v>
      </c>
      <c r="I38" s="760">
        <f t="shared" si="5"/>
        <v>0.63704354908564365</v>
      </c>
      <c r="J38" s="734">
        <v>2177</v>
      </c>
      <c r="K38" s="735">
        <f t="shared" si="2"/>
        <v>0.54803693522238672</v>
      </c>
      <c r="L38" s="761"/>
      <c r="N38" s="763"/>
    </row>
    <row r="39" spans="1:14" s="762" customFormat="1" ht="13.5" x14ac:dyDescent="0.25">
      <c r="A39" s="759" t="s">
        <v>3061</v>
      </c>
      <c r="B39" s="740">
        <v>8471</v>
      </c>
      <c r="C39" s="733">
        <f t="shared" si="3"/>
        <v>2.6340911281721193</v>
      </c>
      <c r="D39" s="734">
        <v>4193</v>
      </c>
      <c r="E39" s="733">
        <f t="shared" si="1"/>
        <v>2.2695043138443554</v>
      </c>
      <c r="F39" s="734">
        <v>4014</v>
      </c>
      <c r="G39" s="760">
        <f t="shared" si="4"/>
        <v>1.527013763666659</v>
      </c>
      <c r="H39" s="734">
        <v>5132</v>
      </c>
      <c r="I39" s="760">
        <f t="shared" si="5"/>
        <v>1.6587049690043245</v>
      </c>
      <c r="J39" s="734">
        <v>7745</v>
      </c>
      <c r="K39" s="735">
        <f t="shared" si="2"/>
        <v>1.9497225830488678</v>
      </c>
      <c r="L39" s="761"/>
      <c r="N39" s="763"/>
    </row>
    <row r="40" spans="1:14" s="762" customFormat="1" x14ac:dyDescent="0.2">
      <c r="A40" s="766" t="s">
        <v>4535</v>
      </c>
      <c r="B40" s="742">
        <v>5227</v>
      </c>
      <c r="C40" s="743">
        <f t="shared" si="3"/>
        <v>1.6253564309946484</v>
      </c>
      <c r="D40" s="745" t="s">
        <v>3899</v>
      </c>
      <c r="E40" s="743"/>
      <c r="F40" s="745" t="s">
        <v>3899</v>
      </c>
      <c r="G40" s="745" t="s">
        <v>3899</v>
      </c>
      <c r="H40" s="745" t="s">
        <v>3899</v>
      </c>
      <c r="I40" s="745" t="s">
        <v>3899</v>
      </c>
      <c r="J40" s="745" t="s">
        <v>3899</v>
      </c>
      <c r="K40" s="745" t="s">
        <v>3899</v>
      </c>
      <c r="L40" s="761"/>
    </row>
    <row r="41" spans="1:14" s="762" customFormat="1" x14ac:dyDescent="0.2">
      <c r="A41" s="274" t="s">
        <v>4541</v>
      </c>
    </row>
    <row r="42" spans="1:14" s="762" customFormat="1" ht="25.5" customHeight="1" x14ac:dyDescent="0.2">
      <c r="A42" s="874" t="s">
        <v>4537</v>
      </c>
      <c r="B42" s="874"/>
      <c r="C42" s="874"/>
      <c r="D42" s="874"/>
      <c r="E42" s="874"/>
      <c r="F42" s="874"/>
      <c r="G42" s="874"/>
      <c r="H42" s="874"/>
      <c r="I42" s="874"/>
      <c r="J42" s="874"/>
      <c r="K42" s="874"/>
    </row>
    <row r="43" spans="1:14" s="762" customFormat="1" ht="21.75" customHeight="1" x14ac:dyDescent="0.2">
      <c r="A43" s="883" t="s">
        <v>4542</v>
      </c>
      <c r="B43" s="883"/>
      <c r="C43" s="883"/>
      <c r="D43" s="883"/>
      <c r="E43" s="883"/>
      <c r="F43" s="883"/>
      <c r="G43" s="883"/>
      <c r="H43" s="883"/>
      <c r="I43" s="883"/>
      <c r="J43" s="883"/>
      <c r="K43" s="883"/>
    </row>
    <row r="44" spans="1:14" s="762" customFormat="1" x14ac:dyDescent="0.2">
      <c r="A44" s="884" t="s">
        <v>4543</v>
      </c>
      <c r="B44" s="884"/>
      <c r="C44" s="884"/>
      <c r="D44" s="884"/>
      <c r="E44" s="884"/>
      <c r="F44" s="884"/>
      <c r="G44" s="884"/>
      <c r="H44" s="884"/>
      <c r="I44" s="884"/>
      <c r="J44" s="884"/>
      <c r="K44" s="884"/>
    </row>
    <row r="45" spans="1:14" x14ac:dyDescent="0.25">
      <c r="A45" s="875" t="s">
        <v>4237</v>
      </c>
      <c r="B45" s="875"/>
      <c r="C45" s="875"/>
      <c r="D45" s="875"/>
      <c r="E45" s="875"/>
      <c r="F45" s="875"/>
      <c r="G45" s="875"/>
      <c r="H45" s="875"/>
      <c r="I45" s="875"/>
      <c r="J45" s="875"/>
      <c r="K45" s="875"/>
    </row>
  </sheetData>
  <mergeCells count="12">
    <mergeCell ref="A42:K42"/>
    <mergeCell ref="A43:K43"/>
    <mergeCell ref="A44:K44"/>
    <mergeCell ref="A45:K45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60D8-7B94-4286-AB5C-F5647A1C4AEE}">
  <sheetPr>
    <tabColor theme="3" tint="0.39997558519241921"/>
  </sheetPr>
  <dimension ref="A1:M63"/>
  <sheetViews>
    <sheetView showGridLines="0" workbookViewId="0">
      <selection activeCell="J5" activeCellId="4" sqref="B5 D5 F5 H5 J5"/>
    </sheetView>
  </sheetViews>
  <sheetFormatPr baseColWidth="10" defaultColWidth="9.140625" defaultRowHeight="12.75" x14ac:dyDescent="0.25"/>
  <cols>
    <col min="1" max="1" width="19" style="478" customWidth="1"/>
    <col min="2" max="11" width="7" style="478" customWidth="1"/>
    <col min="12" max="12" width="10.7109375" style="478" bestFit="1" customWidth="1"/>
    <col min="13" max="16384" width="9.140625" style="478"/>
  </cols>
  <sheetData>
    <row r="1" spans="1:13" s="748" customFormat="1" ht="15" customHeight="1" x14ac:dyDescent="0.25">
      <c r="A1" s="876" t="s">
        <v>4539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3" s="749" customFormat="1" ht="30.75" customHeight="1" x14ac:dyDescent="0.25">
      <c r="A2" s="885" t="s">
        <v>4545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3" s="750" customFormat="1" ht="12.75" customHeight="1" x14ac:dyDescent="0.2">
      <c r="A3" s="886" t="s">
        <v>4531</v>
      </c>
      <c r="B3" s="880">
        <v>2019</v>
      </c>
      <c r="C3" s="880"/>
      <c r="D3" s="880">
        <v>2020</v>
      </c>
      <c r="E3" s="880"/>
      <c r="F3" s="880">
        <v>2021</v>
      </c>
      <c r="G3" s="880"/>
      <c r="H3" s="880">
        <v>2022</v>
      </c>
      <c r="I3" s="880"/>
      <c r="J3" s="880">
        <v>2023</v>
      </c>
      <c r="K3" s="888"/>
    </row>
    <row r="4" spans="1:13" s="750" customFormat="1" ht="12.75" customHeight="1" x14ac:dyDescent="0.2">
      <c r="A4" s="887"/>
      <c r="B4" s="751" t="s">
        <v>3882</v>
      </c>
      <c r="C4" s="752" t="s">
        <v>4347</v>
      </c>
      <c r="D4" s="751" t="s">
        <v>3882</v>
      </c>
      <c r="E4" s="752" t="s">
        <v>4347</v>
      </c>
      <c r="F4" s="751" t="s">
        <v>3882</v>
      </c>
      <c r="G4" s="752" t="s">
        <v>4347</v>
      </c>
      <c r="H4" s="751" t="s">
        <v>3882</v>
      </c>
      <c r="I4" s="752" t="s">
        <v>4347</v>
      </c>
      <c r="J4" s="751" t="s">
        <v>3882</v>
      </c>
      <c r="K4" s="753" t="s">
        <v>4347</v>
      </c>
    </row>
    <row r="5" spans="1:13" s="758" customFormat="1" ht="13.5" customHeight="1" x14ac:dyDescent="0.2">
      <c r="A5" s="754" t="s">
        <v>3882</v>
      </c>
      <c r="B5" s="729">
        <f t="shared" ref="B5:F5" si="0">SUM(B6:B40)</f>
        <v>59399</v>
      </c>
      <c r="C5" s="730">
        <f t="shared" si="0"/>
        <v>100.00000000000001</v>
      </c>
      <c r="D5" s="729">
        <f t="shared" si="0"/>
        <v>41251</v>
      </c>
      <c r="E5" s="730">
        <f>+D5/D$5*100</f>
        <v>100</v>
      </c>
      <c r="F5" s="729">
        <f t="shared" si="0"/>
        <v>55294</v>
      </c>
      <c r="G5" s="730">
        <f>+F5/F$5*100</f>
        <v>100</v>
      </c>
      <c r="H5" s="729">
        <f>SUM(H6:H40)</f>
        <v>56804</v>
      </c>
      <c r="I5" s="730">
        <f>+H5/H$5*100</f>
        <v>100</v>
      </c>
      <c r="J5" s="755">
        <f>SUM(J6:J40)</f>
        <v>68385</v>
      </c>
      <c r="K5" s="756">
        <f>J5/$J$5*100</f>
        <v>100</v>
      </c>
    </row>
    <row r="6" spans="1:13" s="762" customFormat="1" ht="13.5" customHeight="1" x14ac:dyDescent="0.2">
      <c r="A6" s="759" t="s">
        <v>5</v>
      </c>
      <c r="B6" s="767">
        <v>719</v>
      </c>
      <c r="C6" s="768">
        <f>B6/$B$5*100</f>
        <v>1.2104580885200087</v>
      </c>
      <c r="D6" s="767">
        <v>624</v>
      </c>
      <c r="E6" s="733">
        <f t="shared" ref="E6:E39" si="1">+D6/D$5*100</f>
        <v>1.512690601439965</v>
      </c>
      <c r="F6" s="767">
        <v>941</v>
      </c>
      <c r="G6" s="733">
        <f>F6/$F$5*100</f>
        <v>1.7018121315151735</v>
      </c>
      <c r="H6" s="769">
        <v>1022</v>
      </c>
      <c r="I6" s="733">
        <f>H6/$H$5*100</f>
        <v>1.7991690726005212</v>
      </c>
      <c r="J6" s="769">
        <v>1123</v>
      </c>
      <c r="K6" s="735">
        <f t="shared" ref="K6:K39" si="2">J6/$J$5*100</f>
        <v>1.6421729911530305</v>
      </c>
      <c r="M6" s="763"/>
    </row>
    <row r="7" spans="1:13" s="762" customFormat="1" ht="13.5" customHeight="1" x14ac:dyDescent="0.2">
      <c r="A7" s="759" t="s">
        <v>186</v>
      </c>
      <c r="B7" s="767">
        <v>1014</v>
      </c>
      <c r="C7" s="768">
        <f t="shared" ref="C7:C40" si="3">B7/$B$5*100</f>
        <v>1.7070994461186217</v>
      </c>
      <c r="D7" s="767">
        <v>654</v>
      </c>
      <c r="E7" s="733">
        <f t="shared" si="1"/>
        <v>1.5854161111245788</v>
      </c>
      <c r="F7" s="767">
        <v>928</v>
      </c>
      <c r="G7" s="733">
        <f t="shared" ref="G7:G39" si="4">F7/$F$5*100</f>
        <v>1.67830144319456</v>
      </c>
      <c r="H7" s="769">
        <v>1079</v>
      </c>
      <c r="I7" s="733">
        <f t="shared" ref="I7:I39" si="5">H7/$H$5*100</f>
        <v>1.8995141187240334</v>
      </c>
      <c r="J7" s="769">
        <v>1218</v>
      </c>
      <c r="K7" s="735">
        <f t="shared" si="2"/>
        <v>1.7810923448124589</v>
      </c>
      <c r="M7" s="763"/>
    </row>
    <row r="8" spans="1:13" s="762" customFormat="1" ht="13.5" customHeight="1" x14ac:dyDescent="0.2">
      <c r="A8" s="759" t="s">
        <v>538</v>
      </c>
      <c r="B8" s="767">
        <v>819</v>
      </c>
      <c r="C8" s="768">
        <f t="shared" si="3"/>
        <v>1.3788110910958096</v>
      </c>
      <c r="D8" s="767">
        <v>615</v>
      </c>
      <c r="E8" s="733">
        <f t="shared" si="1"/>
        <v>1.4908729485345809</v>
      </c>
      <c r="F8" s="767">
        <v>850</v>
      </c>
      <c r="G8" s="733">
        <f t="shared" si="4"/>
        <v>1.5372373132708794</v>
      </c>
      <c r="H8" s="769">
        <v>639</v>
      </c>
      <c r="I8" s="733">
        <f t="shared" si="5"/>
        <v>1.1249207802267447</v>
      </c>
      <c r="J8" s="769">
        <v>898</v>
      </c>
      <c r="K8" s="735">
        <f t="shared" si="2"/>
        <v>1.3131534693280691</v>
      </c>
      <c r="M8" s="763"/>
    </row>
    <row r="9" spans="1:13" s="762" customFormat="1" ht="13.5" customHeight="1" x14ac:dyDescent="0.2">
      <c r="A9" s="759" t="s">
        <v>714</v>
      </c>
      <c r="B9" s="767">
        <v>2931</v>
      </c>
      <c r="C9" s="768">
        <f t="shared" si="3"/>
        <v>4.9344265054967256</v>
      </c>
      <c r="D9" s="767">
        <v>1597</v>
      </c>
      <c r="E9" s="733">
        <f t="shared" si="1"/>
        <v>3.8714212988776033</v>
      </c>
      <c r="F9" s="767">
        <v>3631</v>
      </c>
      <c r="G9" s="733">
        <f t="shared" si="4"/>
        <v>6.5667160993959559</v>
      </c>
      <c r="H9" s="769">
        <v>3863</v>
      </c>
      <c r="I9" s="733">
        <f t="shared" si="5"/>
        <v>6.8005774241250618</v>
      </c>
      <c r="J9" s="769">
        <v>4178</v>
      </c>
      <c r="K9" s="735">
        <f t="shared" si="2"/>
        <v>6.1095269430430648</v>
      </c>
      <c r="M9" s="763"/>
    </row>
    <row r="10" spans="1:13" s="762" customFormat="1" ht="13.5" customHeight="1" x14ac:dyDescent="0.2">
      <c r="A10" s="759" t="s">
        <v>942</v>
      </c>
      <c r="B10" s="767">
        <v>1313</v>
      </c>
      <c r="C10" s="768">
        <f t="shared" si="3"/>
        <v>2.2104749238202661</v>
      </c>
      <c r="D10" s="767">
        <v>602</v>
      </c>
      <c r="E10" s="733">
        <f t="shared" si="1"/>
        <v>1.4593585610045816</v>
      </c>
      <c r="F10" s="767">
        <v>1529</v>
      </c>
      <c r="G10" s="733">
        <f t="shared" si="4"/>
        <v>2.765218649401382</v>
      </c>
      <c r="H10" s="769">
        <v>1562</v>
      </c>
      <c r="I10" s="733">
        <f t="shared" si="5"/>
        <v>2.7498063516653759</v>
      </c>
      <c r="J10" s="769">
        <v>1791</v>
      </c>
      <c r="K10" s="735">
        <f t="shared" si="2"/>
        <v>2.6189953937266943</v>
      </c>
      <c r="M10" s="763"/>
    </row>
    <row r="11" spans="1:13" s="762" customFormat="1" ht="13.5" customHeight="1" x14ac:dyDescent="0.2">
      <c r="A11" s="759" t="s">
        <v>1190</v>
      </c>
      <c r="B11" s="767">
        <v>1473</v>
      </c>
      <c r="C11" s="768">
        <f t="shared" si="3"/>
        <v>2.4798397279415476</v>
      </c>
      <c r="D11" s="767">
        <v>1144</v>
      </c>
      <c r="E11" s="733">
        <f t="shared" si="1"/>
        <v>2.7732661026399361</v>
      </c>
      <c r="F11" s="767">
        <v>1598</v>
      </c>
      <c r="G11" s="733">
        <f t="shared" si="4"/>
        <v>2.890006148949253</v>
      </c>
      <c r="H11" s="769">
        <v>1565</v>
      </c>
      <c r="I11" s="733">
        <f t="shared" si="5"/>
        <v>2.7550876698824025</v>
      </c>
      <c r="J11" s="769">
        <v>1757</v>
      </c>
      <c r="K11" s="735">
        <f t="shared" si="2"/>
        <v>2.569276888206478</v>
      </c>
      <c r="M11" s="763"/>
    </row>
    <row r="12" spans="1:13" s="762" customFormat="1" ht="13.5" customHeight="1" x14ac:dyDescent="0.2">
      <c r="A12" s="759" t="s">
        <v>1448</v>
      </c>
      <c r="B12" s="767">
        <v>1438</v>
      </c>
      <c r="C12" s="768">
        <f t="shared" si="3"/>
        <v>2.4209161770400174</v>
      </c>
      <c r="D12" s="767">
        <v>1045</v>
      </c>
      <c r="E12" s="733">
        <f t="shared" si="1"/>
        <v>2.5332719206807108</v>
      </c>
      <c r="F12" s="767">
        <v>1440</v>
      </c>
      <c r="G12" s="733">
        <f t="shared" si="4"/>
        <v>2.6042608601294899</v>
      </c>
      <c r="H12" s="769">
        <v>1787</v>
      </c>
      <c r="I12" s="733">
        <f t="shared" si="5"/>
        <v>3.1459052179423983</v>
      </c>
      <c r="J12" s="769">
        <v>1924</v>
      </c>
      <c r="K12" s="735">
        <f t="shared" si="2"/>
        <v>2.8134824888498939</v>
      </c>
      <c r="M12" s="763"/>
    </row>
    <row r="13" spans="1:13" s="762" customFormat="1" ht="13.5" customHeight="1" x14ac:dyDescent="0.2">
      <c r="A13" s="759" t="s">
        <v>2764</v>
      </c>
      <c r="B13" s="767">
        <v>1064</v>
      </c>
      <c r="C13" s="768">
        <f t="shared" si="3"/>
        <v>1.7912759474065221</v>
      </c>
      <c r="D13" s="767">
        <v>736</v>
      </c>
      <c r="E13" s="733">
        <f t="shared" si="1"/>
        <v>1.7841991709291898</v>
      </c>
      <c r="F13" s="767">
        <v>839</v>
      </c>
      <c r="G13" s="733">
        <f t="shared" si="4"/>
        <v>1.5173436539226679</v>
      </c>
      <c r="H13" s="769">
        <v>847</v>
      </c>
      <c r="I13" s="733">
        <f t="shared" si="5"/>
        <v>1.4910921766072811</v>
      </c>
      <c r="J13" s="769">
        <v>999</v>
      </c>
      <c r="K13" s="735">
        <f t="shared" si="2"/>
        <v>1.4608466769028297</v>
      </c>
      <c r="M13" s="763"/>
    </row>
    <row r="14" spans="1:13" s="762" customFormat="1" ht="13.5" customHeight="1" x14ac:dyDescent="0.2">
      <c r="A14" s="759" t="s">
        <v>1462</v>
      </c>
      <c r="B14" s="767">
        <v>2351</v>
      </c>
      <c r="C14" s="768">
        <f t="shared" si="3"/>
        <v>3.9579790905570804</v>
      </c>
      <c r="D14" s="767">
        <v>1708</v>
      </c>
      <c r="E14" s="733">
        <f t="shared" si="1"/>
        <v>4.1405056847106732</v>
      </c>
      <c r="F14" s="767">
        <v>2233</v>
      </c>
      <c r="G14" s="733">
        <f t="shared" si="4"/>
        <v>4.0384128476869101</v>
      </c>
      <c r="H14" s="769">
        <v>2756</v>
      </c>
      <c r="I14" s="733">
        <f t="shared" si="5"/>
        <v>4.851771002042109</v>
      </c>
      <c r="J14" s="769">
        <v>2802</v>
      </c>
      <c r="K14" s="735">
        <f t="shared" si="2"/>
        <v>4.0973897784601885</v>
      </c>
      <c r="M14" s="763"/>
    </row>
    <row r="15" spans="1:13" s="762" customFormat="1" ht="13.5" customHeight="1" x14ac:dyDescent="0.2">
      <c r="A15" s="759" t="s">
        <v>1693</v>
      </c>
      <c r="B15" s="769">
        <v>264</v>
      </c>
      <c r="C15" s="768">
        <f t="shared" si="3"/>
        <v>0.44445192680011447</v>
      </c>
      <c r="D15" s="769">
        <v>199</v>
      </c>
      <c r="E15" s="733">
        <f t="shared" si="1"/>
        <v>0.48241254757460428</v>
      </c>
      <c r="F15" s="769">
        <v>347</v>
      </c>
      <c r="G15" s="733">
        <f t="shared" si="4"/>
        <v>0.62755452671175893</v>
      </c>
      <c r="H15" s="769">
        <v>377</v>
      </c>
      <c r="I15" s="733">
        <f t="shared" si="5"/>
        <v>0.66368565593972251</v>
      </c>
      <c r="J15" s="769">
        <v>306</v>
      </c>
      <c r="K15" s="735">
        <f t="shared" si="2"/>
        <v>0.44746654968194782</v>
      </c>
      <c r="M15" s="763"/>
    </row>
    <row r="16" spans="1:13" s="762" customFormat="1" ht="13.5" customHeight="1" x14ac:dyDescent="0.2">
      <c r="A16" s="759" t="s">
        <v>1890</v>
      </c>
      <c r="B16" s="767">
        <v>1451</v>
      </c>
      <c r="C16" s="768">
        <f>B16/$B$5*100</f>
        <v>2.4428020673748714</v>
      </c>
      <c r="D16" s="767">
        <v>1093</v>
      </c>
      <c r="E16" s="733">
        <f t="shared" si="1"/>
        <v>2.6496327361760925</v>
      </c>
      <c r="F16" s="767">
        <v>1806</v>
      </c>
      <c r="G16" s="733">
        <f t="shared" si="4"/>
        <v>3.2661771620790683</v>
      </c>
      <c r="H16" s="769">
        <v>1921</v>
      </c>
      <c r="I16" s="733">
        <f t="shared" si="5"/>
        <v>3.3818040983029367</v>
      </c>
      <c r="J16" s="769">
        <v>1962</v>
      </c>
      <c r="K16" s="735">
        <f t="shared" si="2"/>
        <v>2.8690502303136656</v>
      </c>
      <c r="M16" s="763"/>
    </row>
    <row r="17" spans="1:13" s="762" customFormat="1" ht="13.5" customHeight="1" x14ac:dyDescent="0.2">
      <c r="A17" s="759" t="s">
        <v>2882</v>
      </c>
      <c r="B17" s="767">
        <v>1293</v>
      </c>
      <c r="C17" s="768">
        <f t="shared" si="3"/>
        <v>2.176804323305106</v>
      </c>
      <c r="D17" s="767">
        <v>866</v>
      </c>
      <c r="E17" s="733">
        <f t="shared" si="1"/>
        <v>2.0993430462291824</v>
      </c>
      <c r="F17" s="767">
        <v>1175</v>
      </c>
      <c r="G17" s="733">
        <f t="shared" si="4"/>
        <v>2.1250045212862152</v>
      </c>
      <c r="H17" s="769">
        <v>1176</v>
      </c>
      <c r="I17" s="733">
        <f t="shared" si="5"/>
        <v>2.0702767410745722</v>
      </c>
      <c r="J17" s="769">
        <v>1250</v>
      </c>
      <c r="K17" s="735">
        <f t="shared" si="2"/>
        <v>1.827886232360898</v>
      </c>
      <c r="M17" s="763"/>
    </row>
    <row r="18" spans="1:13" s="762" customFormat="1" ht="13.5" customHeight="1" x14ac:dyDescent="0.2">
      <c r="A18" s="759" t="s">
        <v>2071</v>
      </c>
      <c r="B18" s="767">
        <v>2294</v>
      </c>
      <c r="C18" s="768">
        <f t="shared" si="3"/>
        <v>3.8620178790888735</v>
      </c>
      <c r="D18" s="767">
        <v>1344</v>
      </c>
      <c r="E18" s="733">
        <f t="shared" si="1"/>
        <v>3.2581028338706943</v>
      </c>
      <c r="F18" s="767">
        <v>2097</v>
      </c>
      <c r="G18" s="733">
        <f t="shared" si="4"/>
        <v>3.7924548775635691</v>
      </c>
      <c r="H18" s="769">
        <v>2152</v>
      </c>
      <c r="I18" s="733">
        <f t="shared" si="5"/>
        <v>3.7884656010140128</v>
      </c>
      <c r="J18" s="769">
        <v>2425</v>
      </c>
      <c r="K18" s="735">
        <f t="shared" si="2"/>
        <v>3.5460992907801421</v>
      </c>
      <c r="M18" s="763"/>
    </row>
    <row r="19" spans="1:13" s="762" customFormat="1" ht="13.5" customHeight="1" x14ac:dyDescent="0.2">
      <c r="A19" s="759" t="s">
        <v>2156</v>
      </c>
      <c r="B19" s="770">
        <v>1635</v>
      </c>
      <c r="C19" s="768">
        <f t="shared" si="3"/>
        <v>2.7525715921143452</v>
      </c>
      <c r="D19" s="770">
        <v>1358</v>
      </c>
      <c r="E19" s="733">
        <f t="shared" si="1"/>
        <v>3.2920414050568469</v>
      </c>
      <c r="F19" s="770">
        <v>1859</v>
      </c>
      <c r="G19" s="733">
        <f t="shared" si="4"/>
        <v>3.3620284298477228</v>
      </c>
      <c r="H19" s="771">
        <v>2012</v>
      </c>
      <c r="I19" s="733">
        <f t="shared" si="5"/>
        <v>3.5420040842194211</v>
      </c>
      <c r="J19" s="771">
        <v>2253</v>
      </c>
      <c r="K19" s="735">
        <f t="shared" si="2"/>
        <v>3.2945821452072823</v>
      </c>
      <c r="M19" s="763"/>
    </row>
    <row r="20" spans="1:13" s="762" customFormat="1" ht="13.5" customHeight="1" x14ac:dyDescent="0.2">
      <c r="A20" s="759" t="s">
        <v>201</v>
      </c>
      <c r="B20" s="767">
        <v>2845</v>
      </c>
      <c r="C20" s="768">
        <f t="shared" si="3"/>
        <v>4.7896429232815372</v>
      </c>
      <c r="D20" s="767">
        <v>1948</v>
      </c>
      <c r="E20" s="733">
        <f t="shared" si="1"/>
        <v>4.7223097621875834</v>
      </c>
      <c r="F20" s="767">
        <v>2699</v>
      </c>
      <c r="G20" s="733">
        <f t="shared" si="4"/>
        <v>4.8811805982565915</v>
      </c>
      <c r="H20" s="769">
        <v>2857</v>
      </c>
      <c r="I20" s="733">
        <f t="shared" si="5"/>
        <v>5.0295753820153513</v>
      </c>
      <c r="J20" s="769">
        <v>3017</v>
      </c>
      <c r="K20" s="735">
        <f t="shared" si="2"/>
        <v>4.4117862104262633</v>
      </c>
      <c r="M20" s="763"/>
    </row>
    <row r="21" spans="1:13" s="762" customFormat="1" ht="13.5" customHeight="1" x14ac:dyDescent="0.2">
      <c r="A21" s="759" t="s">
        <v>2573</v>
      </c>
      <c r="B21" s="767">
        <v>4527</v>
      </c>
      <c r="C21" s="768">
        <f t="shared" si="3"/>
        <v>7.6213404266065083</v>
      </c>
      <c r="D21" s="767">
        <v>3223</v>
      </c>
      <c r="E21" s="733">
        <f t="shared" si="1"/>
        <v>7.8131439237836666</v>
      </c>
      <c r="F21" s="767">
        <v>4107</v>
      </c>
      <c r="G21" s="733">
        <f t="shared" si="4"/>
        <v>7.4275689948276487</v>
      </c>
      <c r="H21" s="769">
        <v>4050</v>
      </c>
      <c r="I21" s="733">
        <f t="shared" si="5"/>
        <v>7.1297795929864103</v>
      </c>
      <c r="J21" s="769">
        <v>4784</v>
      </c>
      <c r="K21" s="735">
        <f t="shared" si="2"/>
        <v>6.9956861884916286</v>
      </c>
      <c r="M21" s="763"/>
    </row>
    <row r="22" spans="1:13" s="762" customFormat="1" ht="13.5" customHeight="1" x14ac:dyDescent="0.2">
      <c r="A22" s="759" t="s">
        <v>2649</v>
      </c>
      <c r="B22" s="770">
        <v>5410</v>
      </c>
      <c r="C22" s="768">
        <f t="shared" si="3"/>
        <v>9.1078974393508307</v>
      </c>
      <c r="D22" s="770">
        <v>3967</v>
      </c>
      <c r="E22" s="733">
        <f t="shared" si="1"/>
        <v>9.6167365639620854</v>
      </c>
      <c r="F22" s="770">
        <v>3289</v>
      </c>
      <c r="G22" s="733">
        <f t="shared" si="4"/>
        <v>5.9482041451152021</v>
      </c>
      <c r="H22" s="771">
        <v>801</v>
      </c>
      <c r="I22" s="733">
        <f t="shared" si="5"/>
        <v>1.410111963946201</v>
      </c>
      <c r="J22" s="771">
        <v>3854</v>
      </c>
      <c r="K22" s="735">
        <f t="shared" si="2"/>
        <v>5.6357388316151207</v>
      </c>
      <c r="M22" s="763"/>
    </row>
    <row r="23" spans="1:13" s="762" customFormat="1" ht="13.5" customHeight="1" x14ac:dyDescent="0.2">
      <c r="A23" s="759" t="s">
        <v>4426</v>
      </c>
      <c r="B23" s="770">
        <v>4086</v>
      </c>
      <c r="C23" s="768">
        <f t="shared" si="3"/>
        <v>6.8789036852472254</v>
      </c>
      <c r="D23" s="770">
        <v>3216</v>
      </c>
      <c r="E23" s="733">
        <f t="shared" si="1"/>
        <v>7.796174638190589</v>
      </c>
      <c r="F23" s="770">
        <v>3829</v>
      </c>
      <c r="G23" s="733">
        <f t="shared" si="4"/>
        <v>6.9248019676637611</v>
      </c>
      <c r="H23" s="771">
        <v>4629</v>
      </c>
      <c r="I23" s="733">
        <f t="shared" si="5"/>
        <v>8.1490740088726135</v>
      </c>
      <c r="J23" s="771">
        <v>5234</v>
      </c>
      <c r="K23" s="735">
        <f t="shared" si="2"/>
        <v>7.6537252321415519</v>
      </c>
      <c r="M23" s="763"/>
    </row>
    <row r="24" spans="1:13" s="762" customFormat="1" ht="13.5" customHeight="1" x14ac:dyDescent="0.2">
      <c r="A24" s="764" t="s">
        <v>4532</v>
      </c>
      <c r="B24" s="304" t="s">
        <v>3899</v>
      </c>
      <c r="C24" s="304" t="s">
        <v>3899</v>
      </c>
      <c r="D24" s="770">
        <v>980</v>
      </c>
      <c r="E24" s="304" t="s">
        <v>3899</v>
      </c>
      <c r="F24" s="770">
        <v>1702</v>
      </c>
      <c r="G24" s="733">
        <f t="shared" si="4"/>
        <v>3.0780916555141609</v>
      </c>
      <c r="H24" s="771">
        <v>164</v>
      </c>
      <c r="I24" s="733">
        <f t="shared" si="5"/>
        <v>0.28871206253080772</v>
      </c>
      <c r="J24" s="771">
        <v>1481</v>
      </c>
      <c r="K24" s="735">
        <f t="shared" si="2"/>
        <v>2.165679608101192</v>
      </c>
      <c r="M24" s="763"/>
    </row>
    <row r="25" spans="1:13" s="762" customFormat="1" ht="13.5" customHeight="1" x14ac:dyDescent="0.2">
      <c r="A25" s="764" t="s">
        <v>4428</v>
      </c>
      <c r="B25" s="767">
        <v>5739</v>
      </c>
      <c r="C25" s="768">
        <f t="shared" si="3"/>
        <v>9.6617788178252155</v>
      </c>
      <c r="D25" s="767">
        <v>3431</v>
      </c>
      <c r="E25" s="733">
        <f t="shared" si="1"/>
        <v>8.3173741242636545</v>
      </c>
      <c r="F25" s="767">
        <v>4252</v>
      </c>
      <c r="G25" s="733">
        <f t="shared" si="4"/>
        <v>7.689803595326798</v>
      </c>
      <c r="H25" s="769">
        <v>4427</v>
      </c>
      <c r="I25" s="733">
        <f t="shared" si="5"/>
        <v>7.7934652489261316</v>
      </c>
      <c r="J25" s="769">
        <v>5017</v>
      </c>
      <c r="K25" s="735">
        <f t="shared" si="2"/>
        <v>7.3364041822037001</v>
      </c>
      <c r="M25" s="763"/>
    </row>
    <row r="26" spans="1:13" s="762" customFormat="1" ht="13.5" customHeight="1" x14ac:dyDescent="0.2">
      <c r="A26" s="759" t="s">
        <v>4429</v>
      </c>
      <c r="B26" s="767">
        <v>3417</v>
      </c>
      <c r="C26" s="768">
        <f t="shared" si="3"/>
        <v>5.7526220980151175</v>
      </c>
      <c r="D26" s="767">
        <v>2176</v>
      </c>
      <c r="E26" s="733">
        <f t="shared" si="1"/>
        <v>5.2750236357906477</v>
      </c>
      <c r="F26" s="767">
        <v>2857</v>
      </c>
      <c r="G26" s="733">
        <f t="shared" si="4"/>
        <v>5.1669258870763555</v>
      </c>
      <c r="H26" s="769">
        <v>3955</v>
      </c>
      <c r="I26" s="733">
        <f t="shared" si="5"/>
        <v>6.9625378494472212</v>
      </c>
      <c r="J26" s="769">
        <v>4593</v>
      </c>
      <c r="K26" s="735">
        <f t="shared" si="2"/>
        <v>6.7163851721868824</v>
      </c>
      <c r="M26" s="763"/>
    </row>
    <row r="27" spans="1:13" s="762" customFormat="1" ht="13.5" customHeight="1" x14ac:dyDescent="0.2">
      <c r="A27" s="759" t="s">
        <v>2982</v>
      </c>
      <c r="B27" s="767">
        <v>1431</v>
      </c>
      <c r="C27" s="768">
        <f t="shared" si="3"/>
        <v>2.4091314668597112</v>
      </c>
      <c r="D27" s="767">
        <v>993</v>
      </c>
      <c r="E27" s="733">
        <f t="shared" si="1"/>
        <v>2.4072143705607134</v>
      </c>
      <c r="F27" s="767">
        <v>1069</v>
      </c>
      <c r="G27" s="733">
        <f t="shared" si="4"/>
        <v>1.9333019857489058</v>
      </c>
      <c r="H27" s="769">
        <v>1251</v>
      </c>
      <c r="I27" s="733">
        <f t="shared" si="5"/>
        <v>2.2023096965002464</v>
      </c>
      <c r="J27" s="769">
        <v>1387</v>
      </c>
      <c r="K27" s="735">
        <f t="shared" si="2"/>
        <v>2.0282225634276521</v>
      </c>
      <c r="M27" s="763"/>
    </row>
    <row r="28" spans="1:13" s="762" customFormat="1" ht="13.5" customHeight="1" x14ac:dyDescent="0.2">
      <c r="A28" s="759" t="s">
        <v>3096</v>
      </c>
      <c r="B28" s="767">
        <v>661</v>
      </c>
      <c r="C28" s="768">
        <f t="shared" si="3"/>
        <v>1.1128133470260442</v>
      </c>
      <c r="D28" s="767">
        <v>525</v>
      </c>
      <c r="E28" s="733">
        <f t="shared" si="1"/>
        <v>1.2726964194807397</v>
      </c>
      <c r="F28" s="767">
        <v>726</v>
      </c>
      <c r="G28" s="733">
        <f t="shared" si="4"/>
        <v>1.312981516981951</v>
      </c>
      <c r="H28" s="769">
        <v>725</v>
      </c>
      <c r="I28" s="733">
        <f t="shared" si="5"/>
        <v>1.2763185691148511</v>
      </c>
      <c r="J28" s="769">
        <v>684</v>
      </c>
      <c r="K28" s="735">
        <f t="shared" si="2"/>
        <v>1.0002193463478832</v>
      </c>
      <c r="M28" s="763"/>
    </row>
    <row r="29" spans="1:13" s="762" customFormat="1" ht="13.5" customHeight="1" x14ac:dyDescent="0.2">
      <c r="A29" s="759" t="s">
        <v>3122</v>
      </c>
      <c r="B29" s="767">
        <v>534</v>
      </c>
      <c r="C29" s="768">
        <f t="shared" si="3"/>
        <v>0.89900503375477703</v>
      </c>
      <c r="D29" s="767">
        <v>331</v>
      </c>
      <c r="E29" s="733">
        <f t="shared" si="1"/>
        <v>0.80240479018690458</v>
      </c>
      <c r="F29" s="767">
        <v>432</v>
      </c>
      <c r="G29" s="733">
        <f t="shared" si="4"/>
        <v>0.78127825803884687</v>
      </c>
      <c r="H29" s="769">
        <v>536</v>
      </c>
      <c r="I29" s="733">
        <f t="shared" si="5"/>
        <v>0.94359552144215197</v>
      </c>
      <c r="J29" s="769">
        <v>526</v>
      </c>
      <c r="K29" s="735">
        <f t="shared" si="2"/>
        <v>0.76917452657746577</v>
      </c>
      <c r="M29" s="763"/>
    </row>
    <row r="30" spans="1:13" s="762" customFormat="1" ht="13.5" customHeight="1" x14ac:dyDescent="0.2">
      <c r="A30" s="759" t="s">
        <v>3167</v>
      </c>
      <c r="B30" s="767">
        <v>221</v>
      </c>
      <c r="C30" s="768">
        <f t="shared" si="3"/>
        <v>0.37206013569252006</v>
      </c>
      <c r="D30" s="767">
        <v>160</v>
      </c>
      <c r="E30" s="733">
        <f t="shared" si="1"/>
        <v>0.38786938498460644</v>
      </c>
      <c r="F30" s="767">
        <v>210</v>
      </c>
      <c r="G30" s="733">
        <f t="shared" si="4"/>
        <v>0.37978804210221723</v>
      </c>
      <c r="H30" s="769">
        <v>191</v>
      </c>
      <c r="I30" s="733">
        <f t="shared" si="5"/>
        <v>0.33624392648405044</v>
      </c>
      <c r="J30" s="769">
        <v>236</v>
      </c>
      <c r="K30" s="735">
        <f t="shared" si="2"/>
        <v>0.34510492066973752</v>
      </c>
      <c r="M30" s="763"/>
    </row>
    <row r="31" spans="1:13" s="762" customFormat="1" ht="13.5" customHeight="1" x14ac:dyDescent="0.2">
      <c r="A31" s="759" t="s">
        <v>3228</v>
      </c>
      <c r="B31" s="767">
        <v>2442</v>
      </c>
      <c r="C31" s="768">
        <f t="shared" si="3"/>
        <v>4.1111803229010588</v>
      </c>
      <c r="D31" s="767">
        <v>1548</v>
      </c>
      <c r="E31" s="733">
        <f t="shared" si="1"/>
        <v>3.7526362997260669</v>
      </c>
      <c r="F31" s="767">
        <v>2045</v>
      </c>
      <c r="G31" s="733">
        <f t="shared" si="4"/>
        <v>3.6984121242811154</v>
      </c>
      <c r="H31" s="769">
        <v>2297</v>
      </c>
      <c r="I31" s="733">
        <f t="shared" si="5"/>
        <v>4.0437293148369839</v>
      </c>
      <c r="J31" s="769">
        <v>2567</v>
      </c>
      <c r="K31" s="735">
        <f t="shared" si="2"/>
        <v>3.7537471667763396</v>
      </c>
      <c r="M31" s="763"/>
    </row>
    <row r="32" spans="1:13" s="762" customFormat="1" ht="13.5" customHeight="1" x14ac:dyDescent="0.2">
      <c r="A32" s="759" t="s">
        <v>3362</v>
      </c>
      <c r="B32" s="767">
        <v>1425</v>
      </c>
      <c r="C32" s="768">
        <f t="shared" si="3"/>
        <v>2.3990302867051634</v>
      </c>
      <c r="D32" s="767">
        <v>786</v>
      </c>
      <c r="E32" s="733">
        <f t="shared" si="1"/>
        <v>1.9054083537368791</v>
      </c>
      <c r="F32" s="767">
        <v>1252</v>
      </c>
      <c r="G32" s="733">
        <f t="shared" si="4"/>
        <v>2.2642601367236952</v>
      </c>
      <c r="H32" s="769">
        <v>1237</v>
      </c>
      <c r="I32" s="733">
        <f t="shared" si="5"/>
        <v>2.1776635448207871</v>
      </c>
      <c r="J32" s="769">
        <v>1087</v>
      </c>
      <c r="K32" s="735">
        <f t="shared" si="2"/>
        <v>1.5895298676610368</v>
      </c>
      <c r="M32" s="763"/>
    </row>
    <row r="33" spans="1:13" s="762" customFormat="1" ht="13.5" customHeight="1" x14ac:dyDescent="0.2">
      <c r="A33" s="759" t="s">
        <v>3589</v>
      </c>
      <c r="B33" s="769">
        <v>553</v>
      </c>
      <c r="C33" s="768">
        <f t="shared" si="3"/>
        <v>0.93099210424417922</v>
      </c>
      <c r="D33" s="769">
        <v>570</v>
      </c>
      <c r="E33" s="733">
        <f t="shared" si="1"/>
        <v>1.3817846840076604</v>
      </c>
      <c r="F33" s="769">
        <v>798</v>
      </c>
      <c r="G33" s="733">
        <f t="shared" si="4"/>
        <v>1.4431945599884255</v>
      </c>
      <c r="H33" s="769">
        <v>1228</v>
      </c>
      <c r="I33" s="733">
        <f t="shared" si="5"/>
        <v>2.1618195901697064</v>
      </c>
      <c r="J33" s="769">
        <v>2332</v>
      </c>
      <c r="K33" s="735">
        <f t="shared" si="2"/>
        <v>3.4101045550924916</v>
      </c>
      <c r="M33" s="763"/>
    </row>
    <row r="34" spans="1:13" s="762" customFormat="1" ht="13.5" customHeight="1" x14ac:dyDescent="0.2">
      <c r="A34" s="759" t="s">
        <v>481</v>
      </c>
      <c r="B34" s="767">
        <v>1434</v>
      </c>
      <c r="C34" s="768">
        <f t="shared" si="3"/>
        <v>2.4141820569369856</v>
      </c>
      <c r="D34" s="767">
        <v>938</v>
      </c>
      <c r="E34" s="733">
        <f t="shared" si="1"/>
        <v>2.2738842694722554</v>
      </c>
      <c r="F34" s="767">
        <v>1189</v>
      </c>
      <c r="G34" s="733">
        <f t="shared" si="4"/>
        <v>2.1503237240930302</v>
      </c>
      <c r="H34" s="769">
        <v>1374</v>
      </c>
      <c r="I34" s="733">
        <f t="shared" si="5"/>
        <v>2.4188437433983525</v>
      </c>
      <c r="J34" s="769">
        <v>1405</v>
      </c>
      <c r="K34" s="735">
        <f t="shared" si="2"/>
        <v>2.0545441251736491</v>
      </c>
      <c r="M34" s="763"/>
    </row>
    <row r="35" spans="1:13" s="762" customFormat="1" ht="13.5" customHeight="1" x14ac:dyDescent="0.2">
      <c r="A35" s="759" t="s">
        <v>4525</v>
      </c>
      <c r="B35" s="767">
        <v>282</v>
      </c>
      <c r="C35" s="768">
        <f t="shared" si="3"/>
        <v>0.47475546726375867</v>
      </c>
      <c r="D35" s="767">
        <v>844</v>
      </c>
      <c r="E35" s="733">
        <f t="shared" si="1"/>
        <v>2.0460110057937988</v>
      </c>
      <c r="F35" s="767">
        <v>983</v>
      </c>
      <c r="G35" s="733">
        <f t="shared" si="4"/>
        <v>1.7777697399356169</v>
      </c>
      <c r="H35" s="769">
        <v>1144</v>
      </c>
      <c r="I35" s="733">
        <f t="shared" si="5"/>
        <v>2.0139426800929514</v>
      </c>
      <c r="J35" s="769">
        <v>1170</v>
      </c>
      <c r="K35" s="735">
        <f t="shared" si="2"/>
        <v>1.7109015134898005</v>
      </c>
      <c r="M35" s="763"/>
    </row>
    <row r="36" spans="1:13" s="762" customFormat="1" ht="13.5" customHeight="1" x14ac:dyDescent="0.2">
      <c r="A36" s="759" t="s">
        <v>3320</v>
      </c>
      <c r="B36" s="767">
        <v>856</v>
      </c>
      <c r="C36" s="768">
        <f t="shared" si="3"/>
        <v>1.4411017020488561</v>
      </c>
      <c r="D36" s="767">
        <v>544</v>
      </c>
      <c r="E36" s="733">
        <f t="shared" si="1"/>
        <v>1.3187559089476619</v>
      </c>
      <c r="F36" s="767">
        <v>706</v>
      </c>
      <c r="G36" s="733">
        <f t="shared" si="4"/>
        <v>1.2768112272579302</v>
      </c>
      <c r="H36" s="769">
        <v>830</v>
      </c>
      <c r="I36" s="733">
        <f t="shared" si="5"/>
        <v>1.4611647067107949</v>
      </c>
      <c r="J36" s="769">
        <v>867</v>
      </c>
      <c r="K36" s="735">
        <f t="shared" si="2"/>
        <v>1.2678218907655188</v>
      </c>
      <c r="M36" s="763"/>
    </row>
    <row r="37" spans="1:13" s="762" customFormat="1" ht="13.5" customHeight="1" x14ac:dyDescent="0.2">
      <c r="A37" s="759" t="s">
        <v>3747</v>
      </c>
      <c r="B37" s="767">
        <v>775</v>
      </c>
      <c r="C37" s="768">
        <f t="shared" si="3"/>
        <v>1.3047357699624573</v>
      </c>
      <c r="D37" s="767">
        <v>493</v>
      </c>
      <c r="E37" s="733">
        <f t="shared" si="1"/>
        <v>1.1951225424838186</v>
      </c>
      <c r="F37" s="767">
        <v>865</v>
      </c>
      <c r="G37" s="733">
        <f t="shared" si="4"/>
        <v>1.5643650305638948</v>
      </c>
      <c r="H37" s="769">
        <v>915</v>
      </c>
      <c r="I37" s="733">
        <f t="shared" si="5"/>
        <v>1.6108020561932259</v>
      </c>
      <c r="J37" s="769">
        <v>904</v>
      </c>
      <c r="K37" s="735">
        <f t="shared" si="2"/>
        <v>1.3219273232434012</v>
      </c>
      <c r="M37" s="763"/>
    </row>
    <row r="38" spans="1:13" s="762" customFormat="1" ht="13.5" customHeight="1" x14ac:dyDescent="0.2">
      <c r="A38" s="759" t="s">
        <v>3808</v>
      </c>
      <c r="B38" s="770">
        <v>499</v>
      </c>
      <c r="C38" s="768">
        <f t="shared" si="3"/>
        <v>0.84008148285324658</v>
      </c>
      <c r="D38" s="770">
        <v>331</v>
      </c>
      <c r="E38" s="733">
        <f t="shared" si="1"/>
        <v>0.80240479018690458</v>
      </c>
      <c r="F38" s="770">
        <v>380</v>
      </c>
      <c r="G38" s="733">
        <f t="shared" si="4"/>
        <v>0.68723550475639317</v>
      </c>
      <c r="H38" s="771">
        <v>413</v>
      </c>
      <c r="I38" s="733">
        <f t="shared" si="5"/>
        <v>0.72706147454404624</v>
      </c>
      <c r="J38" s="771">
        <v>433</v>
      </c>
      <c r="K38" s="735">
        <f t="shared" si="2"/>
        <v>0.63317979088981502</v>
      </c>
      <c r="M38" s="763"/>
    </row>
    <row r="39" spans="1:13" s="762" customFormat="1" ht="13.5" customHeight="1" x14ac:dyDescent="0.2">
      <c r="A39" s="759" t="s">
        <v>3061</v>
      </c>
      <c r="B39" s="772">
        <v>1267</v>
      </c>
      <c r="C39" s="768">
        <f t="shared" si="3"/>
        <v>2.133032542635398</v>
      </c>
      <c r="D39" s="767">
        <v>662</v>
      </c>
      <c r="E39" s="733">
        <f t="shared" si="1"/>
        <v>1.6048095803738092</v>
      </c>
      <c r="F39" s="767">
        <v>631</v>
      </c>
      <c r="G39" s="733">
        <f t="shared" si="4"/>
        <v>1.1411726407928529</v>
      </c>
      <c r="H39" s="769">
        <v>1022</v>
      </c>
      <c r="I39" s="733">
        <f t="shared" si="5"/>
        <v>1.7991690726005212</v>
      </c>
      <c r="J39" s="769">
        <v>1921</v>
      </c>
      <c r="K39" s="735">
        <f t="shared" si="2"/>
        <v>2.809095561892228</v>
      </c>
      <c r="M39" s="763"/>
    </row>
    <row r="40" spans="1:13" s="762" customFormat="1" ht="13.5" customHeight="1" x14ac:dyDescent="0.2">
      <c r="A40" s="766" t="s">
        <v>4535</v>
      </c>
      <c r="B40" s="773">
        <v>936</v>
      </c>
      <c r="C40" s="774">
        <f t="shared" si="3"/>
        <v>1.5757841041094969</v>
      </c>
      <c r="D40" s="744" t="s">
        <v>3899</v>
      </c>
      <c r="E40" s="744" t="s">
        <v>3899</v>
      </c>
      <c r="F40" s="744" t="s">
        <v>3899</v>
      </c>
      <c r="G40" s="744" t="s">
        <v>3899</v>
      </c>
      <c r="H40" s="745" t="s">
        <v>3899</v>
      </c>
      <c r="I40" s="744" t="s">
        <v>3899</v>
      </c>
      <c r="J40" s="745" t="s">
        <v>3899</v>
      </c>
      <c r="K40" s="775" t="s">
        <v>3899</v>
      </c>
    </row>
    <row r="41" spans="1:13" s="762" customFormat="1" ht="15" customHeight="1" x14ac:dyDescent="0.2">
      <c r="A41" s="883" t="s">
        <v>4541</v>
      </c>
      <c r="B41" s="883"/>
    </row>
    <row r="42" spans="1:13" s="762" customFormat="1" ht="27" customHeight="1" x14ac:dyDescent="0.2">
      <c r="A42" s="874" t="s">
        <v>4546</v>
      </c>
      <c r="B42" s="874"/>
      <c r="C42" s="874"/>
      <c r="D42" s="874"/>
      <c r="E42" s="874"/>
      <c r="F42" s="874"/>
      <c r="G42" s="874"/>
      <c r="H42" s="874"/>
      <c r="I42" s="874"/>
      <c r="J42" s="874"/>
      <c r="K42" s="874"/>
    </row>
    <row r="43" spans="1:13" s="762" customFormat="1" ht="27.75" customHeight="1" x14ac:dyDescent="0.2">
      <c r="A43" s="883" t="s">
        <v>4542</v>
      </c>
      <c r="B43" s="883"/>
      <c r="C43" s="883"/>
      <c r="D43" s="883"/>
      <c r="E43" s="883"/>
      <c r="F43" s="883"/>
      <c r="G43" s="883"/>
      <c r="H43" s="883"/>
      <c r="I43" s="883"/>
      <c r="J43" s="883"/>
      <c r="K43" s="883"/>
    </row>
    <row r="44" spans="1:13" s="762" customFormat="1" ht="15" customHeight="1" x14ac:dyDescent="0.2">
      <c r="A44" s="884" t="s">
        <v>4543</v>
      </c>
      <c r="B44" s="884"/>
      <c r="C44" s="884"/>
      <c r="D44" s="884"/>
      <c r="E44" s="884"/>
      <c r="F44" s="884"/>
      <c r="G44" s="884"/>
      <c r="H44" s="884"/>
      <c r="I44" s="884"/>
      <c r="J44" s="884"/>
      <c r="K44" s="884"/>
    </row>
    <row r="45" spans="1:13" ht="15" customHeight="1" x14ac:dyDescent="0.25">
      <c r="A45" s="875" t="s">
        <v>4237</v>
      </c>
      <c r="B45" s="875"/>
      <c r="C45" s="875"/>
      <c r="D45" s="875"/>
      <c r="E45" s="875"/>
      <c r="F45" s="875"/>
      <c r="G45" s="875"/>
      <c r="H45" s="875"/>
      <c r="I45" s="875"/>
      <c r="J45" s="875"/>
      <c r="K45" s="875"/>
    </row>
    <row r="46" spans="1:13" ht="14.25" customHeight="1" x14ac:dyDescent="0.25"/>
    <row r="48" spans="1:13" ht="13.5" x14ac:dyDescent="0.25">
      <c r="A48" s="776"/>
    </row>
    <row r="49" spans="1:1" ht="13.5" x14ac:dyDescent="0.25">
      <c r="A49" s="776"/>
    </row>
    <row r="50" spans="1:1" ht="13.5" x14ac:dyDescent="0.25">
      <c r="A50" s="776"/>
    </row>
    <row r="51" spans="1:1" ht="13.5" x14ac:dyDescent="0.25">
      <c r="A51" s="776"/>
    </row>
    <row r="52" spans="1:1" ht="13.5" x14ac:dyDescent="0.25">
      <c r="A52" s="777"/>
    </row>
    <row r="55" spans="1:1" x14ac:dyDescent="0.25">
      <c r="A55" s="274"/>
    </row>
    <row r="56" spans="1:1" x14ac:dyDescent="0.25">
      <c r="A56" s="274"/>
    </row>
    <row r="57" spans="1:1" x14ac:dyDescent="0.25">
      <c r="A57" s="274"/>
    </row>
    <row r="58" spans="1:1" x14ac:dyDescent="0.25">
      <c r="A58" s="273"/>
    </row>
    <row r="59" spans="1:1" x14ac:dyDescent="0.25">
      <c r="A59" s="274"/>
    </row>
    <row r="60" spans="1:1" x14ac:dyDescent="0.25">
      <c r="A60" s="274"/>
    </row>
    <row r="61" spans="1:1" x14ac:dyDescent="0.25">
      <c r="A61" s="274"/>
    </row>
    <row r="62" spans="1:1" x14ac:dyDescent="0.25">
      <c r="A62" s="273"/>
    </row>
    <row r="63" spans="1:1" x14ac:dyDescent="0.25">
      <c r="A63" s="395"/>
    </row>
  </sheetData>
  <mergeCells count="13">
    <mergeCell ref="A41:B41"/>
    <mergeCell ref="A42:K42"/>
    <mergeCell ref="A43:K43"/>
    <mergeCell ref="A44:K44"/>
    <mergeCell ref="A45:K45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2A1D0-7C4A-451E-B73C-769CB4476E63}">
  <sheetPr>
    <tabColor theme="3" tint="0.39997558519241921"/>
  </sheetPr>
  <dimension ref="A1:M45"/>
  <sheetViews>
    <sheetView showGridLines="0" workbookViewId="0">
      <selection activeCell="J5" activeCellId="4" sqref="B5 D5 F5 H5 J5"/>
    </sheetView>
  </sheetViews>
  <sheetFormatPr baseColWidth="10" defaultColWidth="9.140625" defaultRowHeight="12.75" x14ac:dyDescent="0.25"/>
  <cols>
    <col min="1" max="1" width="19" style="478" customWidth="1"/>
    <col min="2" max="11" width="7" style="478" customWidth="1"/>
    <col min="12" max="12" width="10.7109375" style="478" bestFit="1" customWidth="1"/>
    <col min="13" max="16384" width="9.140625" style="478"/>
  </cols>
  <sheetData>
    <row r="1" spans="1:13" s="748" customFormat="1" ht="13.5" x14ac:dyDescent="0.25">
      <c r="A1" s="876" t="s">
        <v>4544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3" s="749" customFormat="1" ht="27.75" customHeight="1" x14ac:dyDescent="0.25">
      <c r="A2" s="885" t="s">
        <v>4548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3" s="750" customFormat="1" x14ac:dyDescent="0.2">
      <c r="A3" s="889" t="s">
        <v>4531</v>
      </c>
      <c r="B3" s="880">
        <v>2019</v>
      </c>
      <c r="C3" s="880"/>
      <c r="D3" s="880">
        <v>2020</v>
      </c>
      <c r="E3" s="880"/>
      <c r="F3" s="880">
        <v>2021</v>
      </c>
      <c r="G3" s="880"/>
      <c r="H3" s="880">
        <v>2022</v>
      </c>
      <c r="I3" s="880"/>
      <c r="J3" s="880">
        <v>2023</v>
      </c>
      <c r="K3" s="888"/>
    </row>
    <row r="4" spans="1:13" s="750" customFormat="1" x14ac:dyDescent="0.2">
      <c r="A4" s="890"/>
      <c r="B4" s="778" t="s">
        <v>3882</v>
      </c>
      <c r="C4" s="569" t="s">
        <v>4347</v>
      </c>
      <c r="D4" s="778" t="s">
        <v>3882</v>
      </c>
      <c r="E4" s="569" t="s">
        <v>4347</v>
      </c>
      <c r="F4" s="778" t="s">
        <v>3882</v>
      </c>
      <c r="G4" s="569" t="s">
        <v>4347</v>
      </c>
      <c r="H4" s="778" t="s">
        <v>3882</v>
      </c>
      <c r="I4" s="569" t="s">
        <v>4347</v>
      </c>
      <c r="J4" s="778" t="s">
        <v>3882</v>
      </c>
      <c r="K4" s="779" t="s">
        <v>4347</v>
      </c>
    </row>
    <row r="5" spans="1:13" s="758" customFormat="1" x14ac:dyDescent="0.2">
      <c r="A5" s="754" t="s">
        <v>3882</v>
      </c>
      <c r="B5" s="729">
        <f>+SUM(B6:B40)</f>
        <v>79171</v>
      </c>
      <c r="C5" s="730">
        <f>+B5/B$5*100</f>
        <v>100</v>
      </c>
      <c r="D5" s="729">
        <f>+SUM(D6:D40)</f>
        <v>62862</v>
      </c>
      <c r="E5" s="730">
        <f>+D5/D$5*100</f>
        <v>100</v>
      </c>
      <c r="F5" s="729">
        <f>+SUM(F6:F40)</f>
        <v>84397</v>
      </c>
      <c r="G5" s="730">
        <f>+F5/F$5*100</f>
        <v>100</v>
      </c>
      <c r="H5" s="729">
        <f>+SUM(H6:H40)</f>
        <v>96744</v>
      </c>
      <c r="I5" s="730">
        <f>+H5/H$5*100</f>
        <v>100</v>
      </c>
      <c r="J5" s="755">
        <f>SUM(J6:J40)</f>
        <v>100886</v>
      </c>
      <c r="K5" s="756">
        <f>J5/$J$5*100</f>
        <v>100</v>
      </c>
    </row>
    <row r="6" spans="1:13" s="762" customFormat="1" x14ac:dyDescent="0.2">
      <c r="A6" s="759" t="s">
        <v>5</v>
      </c>
      <c r="B6" s="732">
        <v>605</v>
      </c>
      <c r="C6" s="733">
        <f t="shared" ref="C6:E40" si="0">+B6/B$5*100</f>
        <v>0.7641686981344179</v>
      </c>
      <c r="D6" s="732">
        <v>885</v>
      </c>
      <c r="E6" s="733">
        <f t="shared" si="0"/>
        <v>1.4078457573732939</v>
      </c>
      <c r="F6" s="732">
        <v>933</v>
      </c>
      <c r="G6" s="733">
        <f>F6/$F$5*100</f>
        <v>1.1054895316184226</v>
      </c>
      <c r="H6" s="734">
        <v>665</v>
      </c>
      <c r="I6" s="733">
        <f>H6/$H$5*100</f>
        <v>0.68738112957909536</v>
      </c>
      <c r="J6" s="734">
        <v>755</v>
      </c>
      <c r="K6" s="735">
        <f>J6/$J$5*100</f>
        <v>0.74836944670221839</v>
      </c>
      <c r="M6" s="763"/>
    </row>
    <row r="7" spans="1:13" s="762" customFormat="1" x14ac:dyDescent="0.2">
      <c r="A7" s="759" t="s">
        <v>186</v>
      </c>
      <c r="B7" s="732">
        <v>880</v>
      </c>
      <c r="C7" s="733">
        <f t="shared" si="0"/>
        <v>1.1115181063773352</v>
      </c>
      <c r="D7" s="732">
        <v>805</v>
      </c>
      <c r="E7" s="733">
        <f t="shared" si="0"/>
        <v>1.2805828640514141</v>
      </c>
      <c r="F7" s="732">
        <v>1108</v>
      </c>
      <c r="G7" s="733">
        <f t="shared" ref="G7:G39" si="1">F7/$F$5*100</f>
        <v>1.3128428735618565</v>
      </c>
      <c r="H7" s="734">
        <v>1141</v>
      </c>
      <c r="I7" s="733">
        <f t="shared" ref="I7:I39" si="2">H7/$H$5*100</f>
        <v>1.1794013065409741</v>
      </c>
      <c r="J7" s="734">
        <v>802</v>
      </c>
      <c r="K7" s="735">
        <f t="shared" ref="K7:K39" si="3">J7/$J$5*100</f>
        <v>0.79495668378169426</v>
      </c>
      <c r="M7" s="763"/>
    </row>
    <row r="8" spans="1:13" s="762" customFormat="1" x14ac:dyDescent="0.2">
      <c r="A8" s="759" t="s">
        <v>538</v>
      </c>
      <c r="B8" s="732">
        <v>1192</v>
      </c>
      <c r="C8" s="733">
        <f t="shared" si="0"/>
        <v>1.5056017986383903</v>
      </c>
      <c r="D8" s="732">
        <v>1023</v>
      </c>
      <c r="E8" s="733">
        <f t="shared" si="0"/>
        <v>1.6273742483535363</v>
      </c>
      <c r="F8" s="732">
        <v>1211</v>
      </c>
      <c r="G8" s="733">
        <f t="shared" si="1"/>
        <v>1.4348851262485633</v>
      </c>
      <c r="H8" s="734">
        <v>801</v>
      </c>
      <c r="I8" s="733">
        <f t="shared" si="2"/>
        <v>0.82795832299677496</v>
      </c>
      <c r="J8" s="734">
        <v>994</v>
      </c>
      <c r="K8" s="735">
        <f t="shared" si="3"/>
        <v>0.985270503340404</v>
      </c>
      <c r="M8" s="763"/>
    </row>
    <row r="9" spans="1:13" s="762" customFormat="1" x14ac:dyDescent="0.2">
      <c r="A9" s="759" t="s">
        <v>714</v>
      </c>
      <c r="B9" s="732">
        <v>3911</v>
      </c>
      <c r="C9" s="733">
        <f t="shared" si="0"/>
        <v>4.9399401295929062</v>
      </c>
      <c r="D9" s="732">
        <v>3089</v>
      </c>
      <c r="E9" s="733">
        <f t="shared" si="0"/>
        <v>4.9139384683910787</v>
      </c>
      <c r="F9" s="732">
        <v>5010</v>
      </c>
      <c r="G9" s="733">
        <f t="shared" si="1"/>
        <v>5.9362299607805964</v>
      </c>
      <c r="H9" s="734">
        <v>4859</v>
      </c>
      <c r="I9" s="733">
        <f t="shared" si="2"/>
        <v>5.0225336971801866</v>
      </c>
      <c r="J9" s="734">
        <v>5724</v>
      </c>
      <c r="K9" s="735">
        <f t="shared" si="3"/>
        <v>5.6737307455940371</v>
      </c>
      <c r="M9" s="763"/>
    </row>
    <row r="10" spans="1:13" s="762" customFormat="1" x14ac:dyDescent="0.2">
      <c r="A10" s="759" t="s">
        <v>942</v>
      </c>
      <c r="B10" s="732">
        <v>1424</v>
      </c>
      <c r="C10" s="733">
        <f t="shared" si="0"/>
        <v>1.7986383903196876</v>
      </c>
      <c r="D10" s="732">
        <v>904</v>
      </c>
      <c r="E10" s="733">
        <f t="shared" si="0"/>
        <v>1.4380706945372403</v>
      </c>
      <c r="F10" s="732">
        <v>1747</v>
      </c>
      <c r="G10" s="733">
        <f t="shared" si="1"/>
        <v>2.0699787907153095</v>
      </c>
      <c r="H10" s="734">
        <v>1479</v>
      </c>
      <c r="I10" s="733">
        <f t="shared" si="2"/>
        <v>1.5287769784172662</v>
      </c>
      <c r="J10" s="734">
        <v>2204</v>
      </c>
      <c r="K10" s="735">
        <f t="shared" si="3"/>
        <v>2.1846440536843565</v>
      </c>
      <c r="M10" s="763"/>
    </row>
    <row r="11" spans="1:13" s="762" customFormat="1" x14ac:dyDescent="0.2">
      <c r="A11" s="759" t="s">
        <v>1190</v>
      </c>
      <c r="B11" s="732">
        <v>1253</v>
      </c>
      <c r="C11" s="733">
        <f t="shared" si="0"/>
        <v>1.5826502128304558</v>
      </c>
      <c r="D11" s="732">
        <v>1047</v>
      </c>
      <c r="E11" s="733">
        <f t="shared" si="0"/>
        <v>1.6655531163501003</v>
      </c>
      <c r="F11" s="732">
        <v>1369</v>
      </c>
      <c r="G11" s="733">
        <f t="shared" si="1"/>
        <v>1.6220955721174923</v>
      </c>
      <c r="H11" s="734">
        <v>1687</v>
      </c>
      <c r="I11" s="733">
        <f t="shared" si="2"/>
        <v>1.7437773918795998</v>
      </c>
      <c r="J11" s="734">
        <v>1584</v>
      </c>
      <c r="K11" s="735">
        <f t="shared" si="3"/>
        <v>1.570089011359356</v>
      </c>
      <c r="M11" s="763"/>
    </row>
    <row r="12" spans="1:13" s="762" customFormat="1" x14ac:dyDescent="0.2">
      <c r="A12" s="759" t="s">
        <v>1448</v>
      </c>
      <c r="B12" s="732">
        <v>2274</v>
      </c>
      <c r="C12" s="733">
        <f t="shared" si="0"/>
        <v>2.8722638339796136</v>
      </c>
      <c r="D12" s="732">
        <v>1891</v>
      </c>
      <c r="E12" s="733">
        <f t="shared" si="0"/>
        <v>3.0081766408959307</v>
      </c>
      <c r="F12" s="732">
        <v>2440</v>
      </c>
      <c r="G12" s="733">
        <f t="shared" si="1"/>
        <v>2.8910980248113085</v>
      </c>
      <c r="H12" s="734">
        <v>4093</v>
      </c>
      <c r="I12" s="733">
        <f t="shared" si="2"/>
        <v>4.2307533283717857</v>
      </c>
      <c r="J12" s="734">
        <v>3565</v>
      </c>
      <c r="K12" s="735">
        <f t="shared" si="3"/>
        <v>3.5336914933687527</v>
      </c>
      <c r="M12" s="763"/>
    </row>
    <row r="13" spans="1:13" s="762" customFormat="1" x14ac:dyDescent="0.2">
      <c r="A13" s="759" t="s">
        <v>2764</v>
      </c>
      <c r="B13" s="732">
        <v>713</v>
      </c>
      <c r="C13" s="733">
        <f t="shared" si="0"/>
        <v>0.90058228391709083</v>
      </c>
      <c r="D13" s="732">
        <v>724</v>
      </c>
      <c r="E13" s="733">
        <f t="shared" si="0"/>
        <v>1.1517291845630111</v>
      </c>
      <c r="F13" s="732">
        <v>968</v>
      </c>
      <c r="G13" s="733">
        <f t="shared" si="1"/>
        <v>1.1469602000071093</v>
      </c>
      <c r="H13" s="734">
        <v>1233</v>
      </c>
      <c r="I13" s="733">
        <f t="shared" si="2"/>
        <v>1.2744976432646986</v>
      </c>
      <c r="J13" s="734">
        <v>1523</v>
      </c>
      <c r="K13" s="735">
        <f t="shared" si="3"/>
        <v>1.5096247249370576</v>
      </c>
      <c r="M13" s="763"/>
    </row>
    <row r="14" spans="1:13" s="762" customFormat="1" x14ac:dyDescent="0.2">
      <c r="A14" s="759" t="s">
        <v>1462</v>
      </c>
      <c r="B14" s="732">
        <v>5181</v>
      </c>
      <c r="C14" s="733">
        <f t="shared" si="0"/>
        <v>6.5440628512965597</v>
      </c>
      <c r="D14" s="732">
        <v>3441</v>
      </c>
      <c r="E14" s="733">
        <f t="shared" si="0"/>
        <v>5.4738951990073499</v>
      </c>
      <c r="F14" s="732">
        <v>5539</v>
      </c>
      <c r="G14" s="733">
        <f t="shared" si="1"/>
        <v>6.5630294915696048</v>
      </c>
      <c r="H14" s="734">
        <v>4666</v>
      </c>
      <c r="I14" s="733">
        <f t="shared" si="2"/>
        <v>4.8230381212271567</v>
      </c>
      <c r="J14" s="734">
        <v>5711</v>
      </c>
      <c r="K14" s="735">
        <f t="shared" si="3"/>
        <v>5.6608449140614159</v>
      </c>
      <c r="M14" s="763"/>
    </row>
    <row r="15" spans="1:13" s="762" customFormat="1" x14ac:dyDescent="0.2">
      <c r="A15" s="759" t="s">
        <v>1693</v>
      </c>
      <c r="B15" s="734">
        <v>193</v>
      </c>
      <c r="C15" s="733">
        <f t="shared" si="0"/>
        <v>0.24377613014866556</v>
      </c>
      <c r="D15" s="734">
        <v>361</v>
      </c>
      <c r="E15" s="733">
        <f t="shared" si="0"/>
        <v>0.57427380611498202</v>
      </c>
      <c r="F15" s="734">
        <v>724</v>
      </c>
      <c r="G15" s="733">
        <f t="shared" si="1"/>
        <v>0.85785039752597836</v>
      </c>
      <c r="H15" s="734">
        <v>593</v>
      </c>
      <c r="I15" s="733">
        <f t="shared" si="2"/>
        <v>0.6129579095344414</v>
      </c>
      <c r="J15" s="734">
        <v>328</v>
      </c>
      <c r="K15" s="735">
        <f t="shared" si="3"/>
        <v>0.32511944174612928</v>
      </c>
      <c r="M15" s="763"/>
    </row>
    <row r="16" spans="1:13" s="762" customFormat="1" x14ac:dyDescent="0.2">
      <c r="A16" s="759" t="s">
        <v>1890</v>
      </c>
      <c r="B16" s="732">
        <v>2361</v>
      </c>
      <c r="C16" s="733">
        <f t="shared" si="0"/>
        <v>2.9821525558601003</v>
      </c>
      <c r="D16" s="732">
        <v>2268</v>
      </c>
      <c r="E16" s="733">
        <f t="shared" si="0"/>
        <v>3.6079030256752889</v>
      </c>
      <c r="F16" s="732">
        <v>3396</v>
      </c>
      <c r="G16" s="733">
        <f t="shared" si="1"/>
        <v>4.0238397099422967</v>
      </c>
      <c r="H16" s="734">
        <v>4283</v>
      </c>
      <c r="I16" s="733">
        <f t="shared" si="2"/>
        <v>4.4271479368229549</v>
      </c>
      <c r="J16" s="734">
        <v>4205</v>
      </c>
      <c r="K16" s="735">
        <f t="shared" si="3"/>
        <v>4.168070891897786</v>
      </c>
      <c r="M16" s="763"/>
    </row>
    <row r="17" spans="1:13" s="762" customFormat="1" x14ac:dyDescent="0.2">
      <c r="A17" s="759" t="s">
        <v>2882</v>
      </c>
      <c r="B17" s="732">
        <v>1507</v>
      </c>
      <c r="C17" s="733">
        <f t="shared" si="0"/>
        <v>1.9034747571711863</v>
      </c>
      <c r="D17" s="732">
        <v>1133</v>
      </c>
      <c r="E17" s="733">
        <f t="shared" si="0"/>
        <v>1.802360726671121</v>
      </c>
      <c r="F17" s="732">
        <v>1498</v>
      </c>
      <c r="G17" s="733">
        <f t="shared" si="1"/>
        <v>1.774944607035795</v>
      </c>
      <c r="H17" s="734">
        <v>1258</v>
      </c>
      <c r="I17" s="733">
        <f t="shared" si="2"/>
        <v>1.3003390391135368</v>
      </c>
      <c r="J17" s="734">
        <v>1169</v>
      </c>
      <c r="K17" s="735">
        <f t="shared" si="3"/>
        <v>1.1587336201256864</v>
      </c>
      <c r="M17" s="763"/>
    </row>
    <row r="18" spans="1:13" s="762" customFormat="1" x14ac:dyDescent="0.2">
      <c r="A18" s="759" t="s">
        <v>2071</v>
      </c>
      <c r="B18" s="732">
        <v>2882</v>
      </c>
      <c r="C18" s="733">
        <f t="shared" si="0"/>
        <v>3.6402217983857725</v>
      </c>
      <c r="D18" s="732">
        <v>3517</v>
      </c>
      <c r="E18" s="733">
        <f t="shared" si="0"/>
        <v>5.5947949476631349</v>
      </c>
      <c r="F18" s="732">
        <v>4971</v>
      </c>
      <c r="G18" s="733">
        <f t="shared" si="1"/>
        <v>5.8900197874332028</v>
      </c>
      <c r="H18" s="734">
        <v>3718</v>
      </c>
      <c r="I18" s="733">
        <f t="shared" si="2"/>
        <v>3.8431323906392123</v>
      </c>
      <c r="J18" s="734">
        <v>3060</v>
      </c>
      <c r="K18" s="735">
        <f t="shared" si="3"/>
        <v>3.0331264992169378</v>
      </c>
      <c r="M18" s="763"/>
    </row>
    <row r="19" spans="1:13" s="762" customFormat="1" x14ac:dyDescent="0.2">
      <c r="A19" s="759" t="s">
        <v>2156</v>
      </c>
      <c r="B19" s="737">
        <v>1716</v>
      </c>
      <c r="C19" s="733">
        <f t="shared" si="0"/>
        <v>2.1674603074358032</v>
      </c>
      <c r="D19" s="737">
        <v>1721</v>
      </c>
      <c r="E19" s="733">
        <f t="shared" si="0"/>
        <v>2.7377429925869365</v>
      </c>
      <c r="F19" s="737">
        <v>3091</v>
      </c>
      <c r="G19" s="733">
        <f t="shared" si="1"/>
        <v>3.6624524568408834</v>
      </c>
      <c r="H19" s="304">
        <v>3799</v>
      </c>
      <c r="I19" s="733">
        <f t="shared" si="2"/>
        <v>3.9268585131894485</v>
      </c>
      <c r="J19" s="304">
        <v>4154</v>
      </c>
      <c r="K19" s="735">
        <f t="shared" si="3"/>
        <v>4.1175187835775038</v>
      </c>
      <c r="M19" s="763"/>
    </row>
    <row r="20" spans="1:13" s="762" customFormat="1" x14ac:dyDescent="0.2">
      <c r="A20" s="759" t="s">
        <v>201</v>
      </c>
      <c r="B20" s="732">
        <v>4428</v>
      </c>
      <c r="C20" s="733">
        <f t="shared" si="0"/>
        <v>5.5929570170895904</v>
      </c>
      <c r="D20" s="732">
        <v>5326</v>
      </c>
      <c r="E20" s="733">
        <f t="shared" si="0"/>
        <v>8.4725271229041397</v>
      </c>
      <c r="F20" s="732">
        <v>6204</v>
      </c>
      <c r="G20" s="733">
        <f t="shared" si="1"/>
        <v>7.3509721909546553</v>
      </c>
      <c r="H20" s="734">
        <v>5938</v>
      </c>
      <c r="I20" s="733">
        <f t="shared" si="2"/>
        <v>6.1378483420160421</v>
      </c>
      <c r="J20" s="734">
        <v>5989</v>
      </c>
      <c r="K20" s="735">
        <f t="shared" si="3"/>
        <v>5.936403465297464</v>
      </c>
      <c r="M20" s="763"/>
    </row>
    <row r="21" spans="1:13" s="762" customFormat="1" x14ac:dyDescent="0.2">
      <c r="A21" s="759" t="s">
        <v>2573</v>
      </c>
      <c r="B21" s="732">
        <v>3649</v>
      </c>
      <c r="C21" s="733">
        <f t="shared" si="0"/>
        <v>4.6090108751942003</v>
      </c>
      <c r="D21" s="732">
        <v>3026</v>
      </c>
      <c r="E21" s="733">
        <f t="shared" si="0"/>
        <v>4.8137189399000988</v>
      </c>
      <c r="F21" s="732">
        <v>4025</v>
      </c>
      <c r="G21" s="733">
        <f t="shared" si="1"/>
        <v>4.7691268646989826</v>
      </c>
      <c r="H21" s="734">
        <v>6437</v>
      </c>
      <c r="I21" s="733">
        <f t="shared" si="2"/>
        <v>6.6536426031588523</v>
      </c>
      <c r="J21" s="734">
        <v>7054</v>
      </c>
      <c r="K21" s="735">
        <f t="shared" si="3"/>
        <v>6.9920504331621833</v>
      </c>
      <c r="M21" s="763"/>
    </row>
    <row r="22" spans="1:13" s="762" customFormat="1" x14ac:dyDescent="0.2">
      <c r="A22" s="759" t="s">
        <v>2649</v>
      </c>
      <c r="B22" s="737">
        <v>6915</v>
      </c>
      <c r="C22" s="733">
        <f t="shared" si="0"/>
        <v>8.7342587563628094</v>
      </c>
      <c r="D22" s="737">
        <v>4281</v>
      </c>
      <c r="E22" s="733">
        <f t="shared" si="0"/>
        <v>6.8101555788870867</v>
      </c>
      <c r="F22" s="737">
        <v>3398</v>
      </c>
      <c r="G22" s="733">
        <f t="shared" si="1"/>
        <v>4.02620946242165</v>
      </c>
      <c r="H22" s="304">
        <v>4438</v>
      </c>
      <c r="I22" s="733">
        <f t="shared" si="2"/>
        <v>4.5873645910857519</v>
      </c>
      <c r="J22" s="304">
        <v>4881</v>
      </c>
      <c r="K22" s="735">
        <f t="shared" si="3"/>
        <v>4.8381341315940771</v>
      </c>
      <c r="M22" s="763"/>
    </row>
    <row r="23" spans="1:13" s="762" customFormat="1" x14ac:dyDescent="0.2">
      <c r="A23" s="759" t="s">
        <v>4426</v>
      </c>
      <c r="B23" s="737">
        <v>2748</v>
      </c>
      <c r="C23" s="733">
        <f t="shared" si="0"/>
        <v>3.4709679049146782</v>
      </c>
      <c r="D23" s="737">
        <v>3130</v>
      </c>
      <c r="E23" s="733">
        <f t="shared" si="0"/>
        <v>4.9791607012185422</v>
      </c>
      <c r="F23" s="737">
        <v>6333</v>
      </c>
      <c r="G23" s="733">
        <f t="shared" si="1"/>
        <v>7.5038212258729571</v>
      </c>
      <c r="H23" s="304">
        <v>9087</v>
      </c>
      <c r="I23" s="733">
        <f t="shared" si="2"/>
        <v>9.3928305631356981</v>
      </c>
      <c r="J23" s="304">
        <v>6099</v>
      </c>
      <c r="K23" s="735">
        <f t="shared" si="3"/>
        <v>6.0454374244196423</v>
      </c>
      <c r="M23" s="763"/>
    </row>
    <row r="24" spans="1:13" s="762" customFormat="1" x14ac:dyDescent="0.2">
      <c r="A24" s="764" t="s">
        <v>4532</v>
      </c>
      <c r="B24" s="304" t="s">
        <v>3899</v>
      </c>
      <c r="C24" s="304" t="s">
        <v>3899</v>
      </c>
      <c r="D24" s="737">
        <v>1289</v>
      </c>
      <c r="E24" s="304" t="s">
        <v>3899</v>
      </c>
      <c r="F24" s="737">
        <v>1426</v>
      </c>
      <c r="G24" s="733">
        <f t="shared" si="1"/>
        <v>1.689633517779068</v>
      </c>
      <c r="H24" s="304">
        <v>2764</v>
      </c>
      <c r="I24" s="733">
        <f t="shared" si="2"/>
        <v>2.8570247250475482</v>
      </c>
      <c r="J24" s="304">
        <v>3188</v>
      </c>
      <c r="K24" s="735">
        <f t="shared" si="3"/>
        <v>3.1600023789227447</v>
      </c>
      <c r="M24" s="763"/>
    </row>
    <row r="25" spans="1:13" s="762" customFormat="1" x14ac:dyDescent="0.2">
      <c r="A25" s="764" t="s">
        <v>4428</v>
      </c>
      <c r="B25" s="732">
        <v>4330</v>
      </c>
      <c r="C25" s="733">
        <f t="shared" si="0"/>
        <v>5.4691743188793875</v>
      </c>
      <c r="D25" s="732">
        <v>2634</v>
      </c>
      <c r="E25" s="733">
        <f t="shared" si="0"/>
        <v>4.1901307626228883</v>
      </c>
      <c r="F25" s="732">
        <v>3637</v>
      </c>
      <c r="G25" s="733">
        <f t="shared" si="1"/>
        <v>4.3093948837043969</v>
      </c>
      <c r="H25" s="734">
        <v>5847</v>
      </c>
      <c r="I25" s="733">
        <f t="shared" si="2"/>
        <v>6.0437856611262708</v>
      </c>
      <c r="J25" s="734">
        <v>5650</v>
      </c>
      <c r="K25" s="735">
        <f t="shared" si="3"/>
        <v>5.6003806276391179</v>
      </c>
      <c r="M25" s="763"/>
    </row>
    <row r="26" spans="1:13" s="762" customFormat="1" x14ac:dyDescent="0.2">
      <c r="A26" s="759" t="s">
        <v>4429</v>
      </c>
      <c r="B26" s="732">
        <v>4244</v>
      </c>
      <c r="C26" s="733">
        <f t="shared" si="0"/>
        <v>5.3605486857561484</v>
      </c>
      <c r="D26" s="732">
        <v>3323</v>
      </c>
      <c r="E26" s="733">
        <f t="shared" si="0"/>
        <v>5.2861824313575774</v>
      </c>
      <c r="F26" s="732">
        <v>3440</v>
      </c>
      <c r="G26" s="733">
        <f t="shared" si="1"/>
        <v>4.0759742644880737</v>
      </c>
      <c r="H26" s="734">
        <v>4014</v>
      </c>
      <c r="I26" s="733">
        <f t="shared" si="2"/>
        <v>4.1490945174894565</v>
      </c>
      <c r="J26" s="734">
        <v>4387</v>
      </c>
      <c r="K26" s="735">
        <f t="shared" si="3"/>
        <v>4.3484725333544789</v>
      </c>
      <c r="M26" s="763"/>
    </row>
    <row r="27" spans="1:13" s="762" customFormat="1" x14ac:dyDescent="0.2">
      <c r="A27" s="759" t="s">
        <v>2982</v>
      </c>
      <c r="B27" s="732">
        <v>3084</v>
      </c>
      <c r="C27" s="733">
        <f t="shared" si="0"/>
        <v>3.8953657273496609</v>
      </c>
      <c r="D27" s="732">
        <v>2207</v>
      </c>
      <c r="E27" s="733">
        <f t="shared" si="0"/>
        <v>3.5108650695173558</v>
      </c>
      <c r="F27" s="732">
        <v>3037</v>
      </c>
      <c r="G27" s="733">
        <f t="shared" si="1"/>
        <v>3.5984691398983375</v>
      </c>
      <c r="H27" s="734">
        <v>3468</v>
      </c>
      <c r="I27" s="733">
        <f t="shared" si="2"/>
        <v>3.5847184321508312</v>
      </c>
      <c r="J27" s="734">
        <v>4955</v>
      </c>
      <c r="K27" s="735">
        <f t="shared" si="3"/>
        <v>4.9114842495489963</v>
      </c>
      <c r="M27" s="763"/>
    </row>
    <row r="28" spans="1:13" s="762" customFormat="1" x14ac:dyDescent="0.2">
      <c r="A28" s="759" t="s">
        <v>3096</v>
      </c>
      <c r="B28" s="732">
        <v>1097</v>
      </c>
      <c r="C28" s="733">
        <f t="shared" si="0"/>
        <v>1.3856083666999282</v>
      </c>
      <c r="D28" s="732">
        <v>1205</v>
      </c>
      <c r="E28" s="733">
        <f t="shared" si="0"/>
        <v>1.9168973306608126</v>
      </c>
      <c r="F28" s="732">
        <v>1936</v>
      </c>
      <c r="G28" s="733">
        <f t="shared" si="1"/>
        <v>2.2939204000142186</v>
      </c>
      <c r="H28" s="734">
        <v>2859</v>
      </c>
      <c r="I28" s="733">
        <f t="shared" si="2"/>
        <v>2.9552220292731333</v>
      </c>
      <c r="J28" s="734">
        <v>2053</v>
      </c>
      <c r="K28" s="735">
        <f t="shared" si="3"/>
        <v>2.0349701643439131</v>
      </c>
      <c r="M28" s="763"/>
    </row>
    <row r="29" spans="1:13" s="762" customFormat="1" x14ac:dyDescent="0.2">
      <c r="A29" s="759" t="s">
        <v>3122</v>
      </c>
      <c r="B29" s="732">
        <v>631</v>
      </c>
      <c r="C29" s="733">
        <f t="shared" si="0"/>
        <v>0.79700900582283918</v>
      </c>
      <c r="D29" s="732">
        <v>477</v>
      </c>
      <c r="E29" s="733">
        <f t="shared" si="0"/>
        <v>0.75880500143170748</v>
      </c>
      <c r="F29" s="732">
        <v>887</v>
      </c>
      <c r="G29" s="733">
        <f t="shared" si="1"/>
        <v>1.0509852245932914</v>
      </c>
      <c r="H29" s="734">
        <v>621</v>
      </c>
      <c r="I29" s="733">
        <f t="shared" si="2"/>
        <v>0.64190027288514018</v>
      </c>
      <c r="J29" s="734">
        <v>493</v>
      </c>
      <c r="K29" s="735">
        <f t="shared" si="3"/>
        <v>0.48867038042939553</v>
      </c>
      <c r="M29" s="763"/>
    </row>
    <row r="30" spans="1:13" s="762" customFormat="1" x14ac:dyDescent="0.2">
      <c r="A30" s="759" t="s">
        <v>3167</v>
      </c>
      <c r="B30" s="732">
        <v>212</v>
      </c>
      <c r="C30" s="733">
        <f t="shared" si="0"/>
        <v>0.26777481653635804</v>
      </c>
      <c r="D30" s="732">
        <v>272</v>
      </c>
      <c r="E30" s="733">
        <f t="shared" si="0"/>
        <v>0.43269383729439093</v>
      </c>
      <c r="F30" s="732">
        <v>264</v>
      </c>
      <c r="G30" s="733">
        <f t="shared" si="1"/>
        <v>0.31280732727466615</v>
      </c>
      <c r="H30" s="734">
        <v>280</v>
      </c>
      <c r="I30" s="733">
        <f t="shared" si="2"/>
        <v>0.28942363350698752</v>
      </c>
      <c r="J30" s="734">
        <v>174</v>
      </c>
      <c r="K30" s="735">
        <f t="shared" si="3"/>
        <v>0.17247189897508078</v>
      </c>
      <c r="M30" s="763"/>
    </row>
    <row r="31" spans="1:13" s="762" customFormat="1" x14ac:dyDescent="0.2">
      <c r="A31" s="759" t="s">
        <v>3228</v>
      </c>
      <c r="B31" s="732">
        <v>2583</v>
      </c>
      <c r="C31" s="733">
        <f t="shared" si="0"/>
        <v>3.2625582599689276</v>
      </c>
      <c r="D31" s="732">
        <v>1514</v>
      </c>
      <c r="E31" s="733">
        <f t="shared" si="0"/>
        <v>2.408450256116573</v>
      </c>
      <c r="F31" s="732">
        <v>3209</v>
      </c>
      <c r="G31" s="733">
        <f t="shared" si="1"/>
        <v>3.8022678531227414</v>
      </c>
      <c r="H31" s="734">
        <v>3665</v>
      </c>
      <c r="I31" s="733">
        <f t="shared" si="2"/>
        <v>3.7883486314396762</v>
      </c>
      <c r="J31" s="734">
        <v>4255</v>
      </c>
      <c r="K31" s="735">
        <f t="shared" si="3"/>
        <v>4.2176317824078664</v>
      </c>
      <c r="M31" s="763"/>
    </row>
    <row r="32" spans="1:13" s="762" customFormat="1" x14ac:dyDescent="0.2">
      <c r="A32" s="759" t="s">
        <v>3362</v>
      </c>
      <c r="B32" s="732">
        <v>7626</v>
      </c>
      <c r="C32" s="733">
        <f t="shared" si="0"/>
        <v>9.6323148627654067</v>
      </c>
      <c r="D32" s="732">
        <v>2677</v>
      </c>
      <c r="E32" s="733">
        <f t="shared" si="0"/>
        <v>4.258534567783399</v>
      </c>
      <c r="F32" s="732">
        <v>2736</v>
      </c>
      <c r="G32" s="733">
        <f t="shared" si="1"/>
        <v>3.2418213917556309</v>
      </c>
      <c r="H32" s="734">
        <v>2664</v>
      </c>
      <c r="I32" s="733">
        <f t="shared" si="2"/>
        <v>2.7536591416521956</v>
      </c>
      <c r="J32" s="734">
        <v>1864</v>
      </c>
      <c r="K32" s="735">
        <f t="shared" si="3"/>
        <v>1.8476299982158078</v>
      </c>
      <c r="M32" s="763"/>
    </row>
    <row r="33" spans="1:13" s="762" customFormat="1" x14ac:dyDescent="0.2">
      <c r="A33" s="759" t="s">
        <v>3589</v>
      </c>
      <c r="B33" s="734">
        <v>562</v>
      </c>
      <c r="C33" s="733">
        <f t="shared" si="0"/>
        <v>0.70985588157279811</v>
      </c>
      <c r="D33" s="734">
        <v>754</v>
      </c>
      <c r="E33" s="733">
        <f t="shared" si="0"/>
        <v>1.1994527695587158</v>
      </c>
      <c r="F33" s="734">
        <v>937</v>
      </c>
      <c r="G33" s="733">
        <f t="shared" si="1"/>
        <v>1.1102290365771297</v>
      </c>
      <c r="H33" s="734">
        <v>540</v>
      </c>
      <c r="I33" s="733">
        <f t="shared" si="2"/>
        <v>0.55817415033490447</v>
      </c>
      <c r="J33" s="734">
        <v>1430</v>
      </c>
      <c r="K33" s="735">
        <f t="shared" si="3"/>
        <v>1.4174414685883077</v>
      </c>
      <c r="M33" s="763"/>
    </row>
    <row r="34" spans="1:13" s="762" customFormat="1" x14ac:dyDescent="0.2">
      <c r="A34" s="759" t="s">
        <v>481</v>
      </c>
      <c r="B34" s="732">
        <v>1682</v>
      </c>
      <c r="C34" s="733">
        <f t="shared" si="0"/>
        <v>2.1245152896894064</v>
      </c>
      <c r="D34" s="732">
        <v>1840</v>
      </c>
      <c r="E34" s="733">
        <f t="shared" si="0"/>
        <v>2.9270465464032327</v>
      </c>
      <c r="F34" s="732">
        <v>1743</v>
      </c>
      <c r="G34" s="733">
        <f t="shared" si="1"/>
        <v>2.0652392857566029</v>
      </c>
      <c r="H34" s="734">
        <v>1526</v>
      </c>
      <c r="I34" s="733">
        <f t="shared" si="2"/>
        <v>1.5773588026130818</v>
      </c>
      <c r="J34" s="734">
        <v>1868</v>
      </c>
      <c r="K34" s="735">
        <f t="shared" si="3"/>
        <v>1.8515948694566144</v>
      </c>
      <c r="M34" s="763"/>
    </row>
    <row r="35" spans="1:13" s="762" customFormat="1" x14ac:dyDescent="0.2">
      <c r="A35" s="759" t="s">
        <v>4525</v>
      </c>
      <c r="B35" s="780">
        <v>466</v>
      </c>
      <c r="C35" s="733">
        <f t="shared" si="0"/>
        <v>0.58859936087708886</v>
      </c>
      <c r="D35" s="780">
        <v>1539</v>
      </c>
      <c r="E35" s="733">
        <f t="shared" si="0"/>
        <v>2.44821991027966</v>
      </c>
      <c r="F35" s="780">
        <v>1410</v>
      </c>
      <c r="G35" s="733">
        <f t="shared" si="1"/>
        <v>1.6706754979442395</v>
      </c>
      <c r="H35" s="781">
        <v>1221</v>
      </c>
      <c r="I35" s="733">
        <f t="shared" si="2"/>
        <v>1.2620937732572561</v>
      </c>
      <c r="J35" s="781">
        <v>1863</v>
      </c>
      <c r="K35" s="735">
        <f t="shared" si="3"/>
        <v>1.8466387804056061</v>
      </c>
      <c r="M35" s="763"/>
    </row>
    <row r="36" spans="1:13" s="762" customFormat="1" x14ac:dyDescent="0.2">
      <c r="A36" s="759" t="s">
        <v>3320</v>
      </c>
      <c r="B36" s="732">
        <v>1050</v>
      </c>
      <c r="C36" s="733">
        <f t="shared" si="0"/>
        <v>1.3262431951093203</v>
      </c>
      <c r="D36" s="732">
        <v>455</v>
      </c>
      <c r="E36" s="733">
        <f t="shared" si="0"/>
        <v>0.72380770576819065</v>
      </c>
      <c r="F36" s="732">
        <v>1382</v>
      </c>
      <c r="G36" s="733">
        <f t="shared" si="1"/>
        <v>1.6374989632332904</v>
      </c>
      <c r="H36" s="734">
        <v>1803</v>
      </c>
      <c r="I36" s="733">
        <f t="shared" si="2"/>
        <v>1.8636814686182088</v>
      </c>
      <c r="J36" s="734">
        <v>2233</v>
      </c>
      <c r="K36" s="735">
        <f t="shared" si="3"/>
        <v>2.2133893701802037</v>
      </c>
      <c r="M36" s="763"/>
    </row>
    <row r="37" spans="1:13" s="762" customFormat="1" x14ac:dyDescent="0.2">
      <c r="A37" s="759" t="s">
        <v>3747</v>
      </c>
      <c r="B37" s="732">
        <v>1456</v>
      </c>
      <c r="C37" s="733">
        <f t="shared" si="0"/>
        <v>1.8390572305515909</v>
      </c>
      <c r="D37" s="732">
        <v>798</v>
      </c>
      <c r="E37" s="733">
        <f t="shared" si="0"/>
        <v>1.2694473608857497</v>
      </c>
      <c r="F37" s="732">
        <v>1181</v>
      </c>
      <c r="G37" s="733">
        <f t="shared" si="1"/>
        <v>1.3993388390582604</v>
      </c>
      <c r="H37" s="734">
        <v>1162</v>
      </c>
      <c r="I37" s="733">
        <f t="shared" si="2"/>
        <v>1.2011080790539981</v>
      </c>
      <c r="J37" s="734">
        <v>1209</v>
      </c>
      <c r="K37" s="735">
        <f t="shared" si="3"/>
        <v>1.198382332533751</v>
      </c>
      <c r="M37" s="763"/>
    </row>
    <row r="38" spans="1:13" s="762" customFormat="1" x14ac:dyDescent="0.2">
      <c r="A38" s="759" t="s">
        <v>3808</v>
      </c>
      <c r="B38" s="737">
        <v>1157</v>
      </c>
      <c r="C38" s="733">
        <f t="shared" si="0"/>
        <v>1.4613936921347463</v>
      </c>
      <c r="D38" s="737">
        <v>1094</v>
      </c>
      <c r="E38" s="733">
        <f t="shared" si="0"/>
        <v>1.7403200661767044</v>
      </c>
      <c r="F38" s="737">
        <v>1739</v>
      </c>
      <c r="G38" s="733">
        <f t="shared" si="1"/>
        <v>2.0604997807978958</v>
      </c>
      <c r="H38" s="304">
        <v>1802</v>
      </c>
      <c r="I38" s="733">
        <f t="shared" si="2"/>
        <v>1.8626478127842554</v>
      </c>
      <c r="J38" s="304">
        <v>1941</v>
      </c>
      <c r="K38" s="735">
        <f t="shared" si="3"/>
        <v>1.923953769601332</v>
      </c>
      <c r="M38" s="763"/>
    </row>
    <row r="39" spans="1:13" s="762" customFormat="1" x14ac:dyDescent="0.2">
      <c r="A39" s="759" t="s">
        <v>3061</v>
      </c>
      <c r="B39" s="740">
        <v>4274</v>
      </c>
      <c r="C39" s="733">
        <f t="shared" si="0"/>
        <v>5.3984413484735576</v>
      </c>
      <c r="D39" s="732">
        <v>2212</v>
      </c>
      <c r="E39" s="733">
        <f t="shared" si="0"/>
        <v>3.5188190003499731</v>
      </c>
      <c r="F39" s="732">
        <v>1468</v>
      </c>
      <c r="G39" s="733">
        <f t="shared" si="1"/>
        <v>1.7393983198454921</v>
      </c>
      <c r="H39" s="734">
        <v>2333</v>
      </c>
      <c r="I39" s="733">
        <f t="shared" si="2"/>
        <v>2.4115190606135783</v>
      </c>
      <c r="J39" s="734">
        <v>3522</v>
      </c>
      <c r="K39" s="735">
        <f t="shared" si="3"/>
        <v>3.4910691275300829</v>
      </c>
      <c r="M39" s="763"/>
    </row>
    <row r="40" spans="1:13" s="762" customFormat="1" x14ac:dyDescent="0.2">
      <c r="A40" s="766" t="s">
        <v>4535</v>
      </c>
      <c r="B40" s="742">
        <v>885</v>
      </c>
      <c r="C40" s="743">
        <f t="shared" si="0"/>
        <v>1.1178335501635699</v>
      </c>
      <c r="D40" s="744" t="s">
        <v>3899</v>
      </c>
      <c r="E40" s="744" t="s">
        <v>3899</v>
      </c>
      <c r="F40" s="744" t="s">
        <v>3899</v>
      </c>
      <c r="G40" s="744" t="s">
        <v>3899</v>
      </c>
      <c r="H40" s="745" t="s">
        <v>3899</v>
      </c>
      <c r="I40" s="744" t="s">
        <v>3899</v>
      </c>
      <c r="J40" s="745" t="s">
        <v>3899</v>
      </c>
      <c r="K40" s="745" t="s">
        <v>3899</v>
      </c>
    </row>
    <row r="41" spans="1:13" s="762" customFormat="1" x14ac:dyDescent="0.2">
      <c r="A41" s="883" t="s">
        <v>4541</v>
      </c>
      <c r="B41" s="883"/>
      <c r="C41" s="883"/>
    </row>
    <row r="42" spans="1:13" s="762" customFormat="1" ht="26.25" customHeight="1" x14ac:dyDescent="0.2">
      <c r="A42" s="883" t="s">
        <v>4546</v>
      </c>
      <c r="B42" s="883"/>
      <c r="C42" s="883"/>
      <c r="D42" s="883"/>
      <c r="E42" s="883"/>
      <c r="F42" s="883"/>
      <c r="G42" s="883"/>
      <c r="H42" s="883"/>
      <c r="I42" s="883"/>
      <c r="J42" s="883"/>
      <c r="K42" s="883"/>
    </row>
    <row r="43" spans="1:13" s="762" customFormat="1" ht="27.75" customHeight="1" x14ac:dyDescent="0.2">
      <c r="A43" s="883" t="s">
        <v>4542</v>
      </c>
      <c r="B43" s="883"/>
      <c r="C43" s="883"/>
      <c r="D43" s="883"/>
      <c r="E43" s="883"/>
      <c r="F43" s="883"/>
      <c r="G43" s="883"/>
      <c r="H43" s="883"/>
      <c r="I43" s="883"/>
      <c r="J43" s="883"/>
      <c r="K43" s="883"/>
    </row>
    <row r="44" spans="1:13" ht="13.5" x14ac:dyDescent="0.25">
      <c r="A44" s="782" t="s">
        <v>4543</v>
      </c>
      <c r="B44" s="782"/>
      <c r="C44" s="782"/>
      <c r="D44" s="762"/>
      <c r="E44" s="762"/>
    </row>
    <row r="45" spans="1:13" x14ac:dyDescent="0.25">
      <c r="A45" s="676" t="s">
        <v>4237</v>
      </c>
      <c r="B45" s="676"/>
      <c r="C45" s="676"/>
    </row>
  </sheetData>
  <mergeCells count="11">
    <mergeCell ref="A41:C41"/>
    <mergeCell ref="A42:K42"/>
    <mergeCell ref="A43:K43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 tint="0.39997558519241921"/>
  </sheetPr>
  <dimension ref="A1:I2121"/>
  <sheetViews>
    <sheetView showGridLines="0" workbookViewId="0">
      <selection activeCell="L12" sqref="L12"/>
    </sheetView>
  </sheetViews>
  <sheetFormatPr baseColWidth="10" defaultColWidth="11.5703125" defaultRowHeight="12.75" x14ac:dyDescent="0.25"/>
  <cols>
    <col min="1" max="1" width="8.85546875" style="31" customWidth="1"/>
    <col min="2" max="3" width="2.28515625" style="1" customWidth="1"/>
    <col min="4" max="4" width="29.28515625" style="1" customWidth="1"/>
    <col min="5" max="9" width="9.140625" style="1" customWidth="1"/>
    <col min="10" max="16384" width="11.5703125" style="1"/>
  </cols>
  <sheetData>
    <row r="1" spans="1:9" ht="24" customHeight="1" x14ac:dyDescent="0.25">
      <c r="A1" s="816" t="s">
        <v>3992</v>
      </c>
      <c r="B1" s="816"/>
      <c r="C1" s="816"/>
      <c r="D1" s="816"/>
      <c r="E1" s="816"/>
      <c r="F1" s="816"/>
      <c r="G1" s="816"/>
      <c r="H1" s="816"/>
      <c r="I1" s="816"/>
    </row>
    <row r="2" spans="1:9" ht="24" customHeight="1" x14ac:dyDescent="0.25">
      <c r="A2" s="817"/>
      <c r="B2" s="817"/>
      <c r="C2" s="817"/>
      <c r="D2" s="817"/>
      <c r="E2" s="817"/>
      <c r="F2" s="817"/>
      <c r="G2" s="817"/>
      <c r="H2" s="817"/>
      <c r="I2" s="817"/>
    </row>
    <row r="3" spans="1:9" ht="12.75" customHeight="1" x14ac:dyDescent="0.25">
      <c r="A3" s="811" t="s">
        <v>0</v>
      </c>
      <c r="B3" s="813" t="s">
        <v>1</v>
      </c>
      <c r="C3" s="814"/>
      <c r="D3" s="815"/>
      <c r="E3" s="808">
        <v>2019</v>
      </c>
      <c r="F3" s="808">
        <v>2020</v>
      </c>
      <c r="G3" s="808">
        <v>2021</v>
      </c>
      <c r="H3" s="808">
        <v>2022</v>
      </c>
      <c r="I3" s="808">
        <v>2023</v>
      </c>
    </row>
    <row r="4" spans="1:9" x14ac:dyDescent="0.25">
      <c r="A4" s="812"/>
      <c r="B4" s="813"/>
      <c r="C4" s="814"/>
      <c r="D4" s="815"/>
      <c r="E4" s="809"/>
      <c r="F4" s="809"/>
      <c r="G4" s="809"/>
      <c r="H4" s="809"/>
      <c r="I4" s="809"/>
    </row>
    <row r="5" spans="1:9" s="6" customFormat="1" ht="4.5" customHeight="1" x14ac:dyDescent="0.25">
      <c r="A5" s="2"/>
      <c r="B5" s="3"/>
      <c r="C5" s="3"/>
      <c r="D5" s="4"/>
      <c r="E5" s="5"/>
      <c r="F5" s="5"/>
    </row>
    <row r="6" spans="1:9" s="6" customFormat="1" x14ac:dyDescent="0.25">
      <c r="A6" s="158" t="s">
        <v>2</v>
      </c>
      <c r="B6" s="115" t="s">
        <v>3</v>
      </c>
      <c r="C6" s="115"/>
      <c r="D6" s="148"/>
      <c r="E6" s="116">
        <v>296760</v>
      </c>
      <c r="F6" s="116">
        <v>189656</v>
      </c>
      <c r="G6" s="116">
        <v>247672</v>
      </c>
      <c r="H6" s="116">
        <f>H7+H99+H286+H379+H497+H633+H774+H783+H913+H1023+H1119+H1168+H1302+H1399+H1441+H1623+H1685+H1700+H1725+H1758+H1832+H1956+H2045+H2078+H2095</f>
        <v>316728</v>
      </c>
      <c r="I6" s="116">
        <f>I7+I99+I286+I379+I497+I633+I774+I783+I913+I1023+I1119+I1168+I1302+I1399+I1441+I1623+I1685+I1700+I1725+I1758+I1832+I1956+I2045+I2078+I2095</f>
        <v>375673</v>
      </c>
    </row>
    <row r="7" spans="1:9" s="6" customFormat="1" x14ac:dyDescent="0.25">
      <c r="A7" s="159" t="s">
        <v>4</v>
      </c>
      <c r="B7" s="7" t="s">
        <v>5</v>
      </c>
      <c r="C7" s="7"/>
      <c r="D7" s="126"/>
      <c r="E7" s="9">
        <v>3167</v>
      </c>
      <c r="F7" s="9">
        <v>2553</v>
      </c>
      <c r="G7" s="9">
        <v>3132</v>
      </c>
      <c r="H7" s="9">
        <f>H8+H30+H37+H50+H54+H78+H91</f>
        <v>3799</v>
      </c>
      <c r="I7" s="9">
        <f>I8+I30+I37+I50+I54+I78+I91</f>
        <v>3324</v>
      </c>
    </row>
    <row r="8" spans="1:9" s="6" customFormat="1" x14ac:dyDescent="0.25">
      <c r="A8" s="159" t="s">
        <v>6</v>
      </c>
      <c r="B8" s="7"/>
      <c r="C8" s="7" t="s">
        <v>7</v>
      </c>
      <c r="D8" s="127"/>
      <c r="E8" s="9">
        <v>550</v>
      </c>
      <c r="F8" s="9">
        <v>399</v>
      </c>
      <c r="G8" s="9">
        <v>477</v>
      </c>
      <c r="H8" s="9">
        <f>SUM(H9:H29)</f>
        <v>537</v>
      </c>
      <c r="I8" s="9">
        <v>610</v>
      </c>
    </row>
    <row r="9" spans="1:9" x14ac:dyDescent="0.25">
      <c r="A9" s="160" t="s">
        <v>8</v>
      </c>
      <c r="B9" s="10"/>
      <c r="C9" s="10"/>
      <c r="D9" s="129" t="s">
        <v>7</v>
      </c>
      <c r="E9" s="12">
        <v>454</v>
      </c>
      <c r="F9" s="12">
        <v>312</v>
      </c>
      <c r="G9" s="12">
        <v>397</v>
      </c>
      <c r="H9" s="12">
        <v>458</v>
      </c>
      <c r="I9" s="12">
        <v>493</v>
      </c>
    </row>
    <row r="10" spans="1:9" x14ac:dyDescent="0.25">
      <c r="A10" s="160" t="s">
        <v>9</v>
      </c>
      <c r="B10" s="10"/>
      <c r="C10" s="10"/>
      <c r="D10" s="129" t="s">
        <v>10</v>
      </c>
      <c r="E10" s="74">
        <v>0</v>
      </c>
      <c r="F10" s="74">
        <v>0</v>
      </c>
      <c r="G10" s="74">
        <v>0</v>
      </c>
      <c r="H10" s="74">
        <v>0</v>
      </c>
      <c r="I10" s="12">
        <v>0</v>
      </c>
    </row>
    <row r="11" spans="1:9" x14ac:dyDescent="0.25">
      <c r="A11" s="160" t="s">
        <v>11</v>
      </c>
      <c r="B11" s="10"/>
      <c r="C11" s="10"/>
      <c r="D11" s="129" t="s">
        <v>12</v>
      </c>
      <c r="E11" s="74">
        <v>6</v>
      </c>
      <c r="F11" s="74">
        <v>12</v>
      </c>
      <c r="G11" s="74">
        <v>12</v>
      </c>
      <c r="H11" s="74">
        <v>10</v>
      </c>
      <c r="I11" s="12">
        <v>6</v>
      </c>
    </row>
    <row r="12" spans="1:9" x14ac:dyDescent="0.25">
      <c r="A12" s="160" t="s">
        <v>13</v>
      </c>
      <c r="B12" s="10"/>
      <c r="C12" s="10"/>
      <c r="D12" s="129" t="s">
        <v>14</v>
      </c>
      <c r="E12" s="74">
        <v>0</v>
      </c>
      <c r="F12" s="74">
        <v>0</v>
      </c>
      <c r="G12" s="74">
        <v>0</v>
      </c>
      <c r="H12" s="74">
        <v>0</v>
      </c>
      <c r="I12" s="12">
        <v>0</v>
      </c>
    </row>
    <row r="13" spans="1:9" x14ac:dyDescent="0.25">
      <c r="A13" s="160" t="s">
        <v>15</v>
      </c>
      <c r="B13" s="10"/>
      <c r="C13" s="10"/>
      <c r="D13" s="129" t="s">
        <v>16</v>
      </c>
      <c r="E13" s="74">
        <v>0</v>
      </c>
      <c r="F13" s="74">
        <v>0</v>
      </c>
      <c r="G13" s="74">
        <v>0</v>
      </c>
      <c r="H13" s="74">
        <v>0</v>
      </c>
      <c r="I13" s="12">
        <v>0</v>
      </c>
    </row>
    <row r="14" spans="1:9" x14ac:dyDescent="0.25">
      <c r="A14" s="160" t="s">
        <v>17</v>
      </c>
      <c r="B14" s="10"/>
      <c r="C14" s="10"/>
      <c r="D14" s="129" t="s">
        <v>18</v>
      </c>
      <c r="E14" s="74">
        <v>4</v>
      </c>
      <c r="F14" s="74">
        <v>16</v>
      </c>
      <c r="G14" s="74">
        <v>8</v>
      </c>
      <c r="H14" s="74">
        <v>5</v>
      </c>
      <c r="I14" s="12">
        <v>36</v>
      </c>
    </row>
    <row r="15" spans="1:9" x14ac:dyDescent="0.25">
      <c r="A15" s="160" t="s">
        <v>19</v>
      </c>
      <c r="B15" s="10"/>
      <c r="C15" s="10"/>
      <c r="D15" s="129" t="s">
        <v>20</v>
      </c>
      <c r="E15" s="74">
        <v>4</v>
      </c>
      <c r="F15" s="74">
        <v>6</v>
      </c>
      <c r="G15" s="74">
        <v>1</v>
      </c>
      <c r="H15" s="74">
        <v>1</v>
      </c>
      <c r="I15" s="12">
        <v>6</v>
      </c>
    </row>
    <row r="16" spans="1:9" x14ac:dyDescent="0.25">
      <c r="A16" s="160" t="s">
        <v>21</v>
      </c>
      <c r="B16" s="10"/>
      <c r="C16" s="10"/>
      <c r="D16" s="129" t="s">
        <v>22</v>
      </c>
      <c r="E16" s="74">
        <v>0</v>
      </c>
      <c r="F16" s="74">
        <v>0</v>
      </c>
      <c r="G16" s="74">
        <v>0</v>
      </c>
      <c r="H16" s="74">
        <v>0</v>
      </c>
      <c r="I16" s="12">
        <v>0</v>
      </c>
    </row>
    <row r="17" spans="1:9" x14ac:dyDescent="0.25">
      <c r="A17" s="160" t="s">
        <v>23</v>
      </c>
      <c r="B17" s="10"/>
      <c r="C17" s="10"/>
      <c r="D17" s="129" t="s">
        <v>24</v>
      </c>
      <c r="E17" s="74">
        <v>9</v>
      </c>
      <c r="F17" s="74">
        <v>6</v>
      </c>
      <c r="G17" s="74">
        <v>13</v>
      </c>
      <c r="H17" s="74">
        <v>7</v>
      </c>
      <c r="I17" s="12">
        <v>11</v>
      </c>
    </row>
    <row r="18" spans="1:9" x14ac:dyDescent="0.25">
      <c r="A18" s="160" t="s">
        <v>25</v>
      </c>
      <c r="B18" s="10"/>
      <c r="C18" s="10"/>
      <c r="D18" s="129" t="s">
        <v>26</v>
      </c>
      <c r="E18" s="74">
        <v>46</v>
      </c>
      <c r="F18" s="74">
        <v>21</v>
      </c>
      <c r="G18" s="74">
        <v>14</v>
      </c>
      <c r="H18" s="74">
        <v>17</v>
      </c>
      <c r="I18" s="12">
        <v>29</v>
      </c>
    </row>
    <row r="19" spans="1:9" x14ac:dyDescent="0.25">
      <c r="A19" s="160" t="s">
        <v>27</v>
      </c>
      <c r="B19" s="10"/>
      <c r="C19" s="10"/>
      <c r="D19" s="129" t="s">
        <v>28</v>
      </c>
      <c r="E19" s="74">
        <v>0</v>
      </c>
      <c r="F19" s="74">
        <v>0</v>
      </c>
      <c r="G19" s="74">
        <v>0</v>
      </c>
      <c r="H19" s="74">
        <v>0</v>
      </c>
      <c r="I19" s="12">
        <v>0</v>
      </c>
    </row>
    <row r="20" spans="1:9" x14ac:dyDescent="0.25">
      <c r="A20" s="160" t="s">
        <v>29</v>
      </c>
      <c r="B20" s="10"/>
      <c r="C20" s="10"/>
      <c r="D20" s="129" t="s">
        <v>30</v>
      </c>
      <c r="E20" s="74">
        <v>0</v>
      </c>
      <c r="F20" s="74">
        <v>0</v>
      </c>
      <c r="G20" s="74">
        <v>0</v>
      </c>
      <c r="H20" s="74">
        <v>0</v>
      </c>
      <c r="I20" s="12">
        <v>0</v>
      </c>
    </row>
    <row r="21" spans="1:9" x14ac:dyDescent="0.25">
      <c r="A21" s="160" t="s">
        <v>31</v>
      </c>
      <c r="B21" s="10"/>
      <c r="C21" s="10"/>
      <c r="D21" s="129" t="s">
        <v>32</v>
      </c>
      <c r="E21" s="74">
        <v>4</v>
      </c>
      <c r="F21" s="74">
        <v>3</v>
      </c>
      <c r="G21" s="74">
        <v>5</v>
      </c>
      <c r="H21" s="74">
        <v>1</v>
      </c>
      <c r="I21" s="12">
        <v>4</v>
      </c>
    </row>
    <row r="22" spans="1:9" x14ac:dyDescent="0.25">
      <c r="A22" s="160" t="s">
        <v>33</v>
      </c>
      <c r="B22" s="10"/>
      <c r="C22" s="10"/>
      <c r="D22" s="129" t="s">
        <v>34</v>
      </c>
      <c r="E22" s="74">
        <v>18</v>
      </c>
      <c r="F22" s="74">
        <v>8</v>
      </c>
      <c r="G22" s="74">
        <v>10</v>
      </c>
      <c r="H22" s="74">
        <v>20</v>
      </c>
      <c r="I22" s="12">
        <v>12</v>
      </c>
    </row>
    <row r="23" spans="1:9" x14ac:dyDescent="0.25">
      <c r="A23" s="160" t="s">
        <v>35</v>
      </c>
      <c r="B23" s="10"/>
      <c r="C23" s="10"/>
      <c r="D23" s="129" t="s">
        <v>36</v>
      </c>
      <c r="E23" s="74">
        <v>0</v>
      </c>
      <c r="F23" s="74">
        <v>0</v>
      </c>
      <c r="G23" s="74">
        <v>0</v>
      </c>
      <c r="H23" s="74">
        <v>0</v>
      </c>
      <c r="I23" s="12">
        <v>0</v>
      </c>
    </row>
    <row r="24" spans="1:9" x14ac:dyDescent="0.25">
      <c r="A24" s="160" t="s">
        <v>37</v>
      </c>
      <c r="B24" s="10"/>
      <c r="C24" s="10"/>
      <c r="D24" s="129" t="s">
        <v>38</v>
      </c>
      <c r="E24" s="74">
        <v>0</v>
      </c>
      <c r="F24" s="74">
        <v>0</v>
      </c>
      <c r="G24" s="74">
        <v>0</v>
      </c>
      <c r="H24" s="74">
        <v>0</v>
      </c>
      <c r="I24" s="12">
        <v>0</v>
      </c>
    </row>
    <row r="25" spans="1:9" x14ac:dyDescent="0.25">
      <c r="A25" s="160" t="s">
        <v>39</v>
      </c>
      <c r="B25" s="10"/>
      <c r="C25" s="10"/>
      <c r="D25" s="129" t="s">
        <v>40</v>
      </c>
      <c r="E25" s="74">
        <v>3</v>
      </c>
      <c r="F25" s="74">
        <v>9</v>
      </c>
      <c r="G25" s="74">
        <v>6</v>
      </c>
      <c r="H25" s="74">
        <v>7</v>
      </c>
      <c r="I25" s="12">
        <v>3</v>
      </c>
    </row>
    <row r="26" spans="1:9" x14ac:dyDescent="0.25">
      <c r="A26" s="160" t="s">
        <v>41</v>
      </c>
      <c r="B26" s="10"/>
      <c r="C26" s="10"/>
      <c r="D26" s="129" t="s">
        <v>42</v>
      </c>
      <c r="E26" s="74">
        <v>2</v>
      </c>
      <c r="F26" s="74">
        <v>6</v>
      </c>
      <c r="G26" s="74">
        <v>11</v>
      </c>
      <c r="H26" s="74">
        <v>11</v>
      </c>
      <c r="I26" s="12">
        <v>10</v>
      </c>
    </row>
    <row r="27" spans="1:9" x14ac:dyDescent="0.25">
      <c r="A27" s="160" t="s">
        <v>43</v>
      </c>
      <c r="B27" s="10"/>
      <c r="C27" s="10"/>
      <c r="D27" s="129" t="s">
        <v>44</v>
      </c>
      <c r="E27" s="74">
        <v>0</v>
      </c>
      <c r="F27" s="74">
        <v>0</v>
      </c>
      <c r="G27" s="74">
        <v>0</v>
      </c>
      <c r="H27" s="74">
        <v>0</v>
      </c>
      <c r="I27" s="12">
        <v>0</v>
      </c>
    </row>
    <row r="28" spans="1:9" x14ac:dyDescent="0.25">
      <c r="A28" s="160" t="s">
        <v>45</v>
      </c>
      <c r="B28" s="10"/>
      <c r="C28" s="10"/>
      <c r="D28" s="129" t="s">
        <v>46</v>
      </c>
      <c r="E28" s="74">
        <v>0</v>
      </c>
      <c r="F28" s="74">
        <v>0</v>
      </c>
      <c r="G28" s="74">
        <v>0</v>
      </c>
      <c r="H28" s="74">
        <v>0</v>
      </c>
      <c r="I28" s="12">
        <v>0</v>
      </c>
    </row>
    <row r="29" spans="1:9" x14ac:dyDescent="0.25">
      <c r="A29" s="160" t="s">
        <v>47</v>
      </c>
      <c r="B29" s="10"/>
      <c r="C29" s="10"/>
      <c r="D29" s="129" t="s">
        <v>48</v>
      </c>
      <c r="E29" s="74">
        <v>0</v>
      </c>
      <c r="F29" s="74">
        <v>0</v>
      </c>
      <c r="G29" s="74">
        <v>0</v>
      </c>
      <c r="H29" s="74">
        <v>0</v>
      </c>
      <c r="I29" s="12">
        <v>0</v>
      </c>
    </row>
    <row r="30" spans="1:9" x14ac:dyDescent="0.25">
      <c r="A30" s="159" t="s">
        <v>49</v>
      </c>
      <c r="B30" s="7"/>
      <c r="C30" s="8" t="s">
        <v>50</v>
      </c>
      <c r="D30" s="126"/>
      <c r="E30" s="9">
        <v>684</v>
      </c>
      <c r="F30" s="9">
        <v>433</v>
      </c>
      <c r="G30" s="9">
        <v>689</v>
      </c>
      <c r="H30" s="9">
        <f>SUM(H31:H36)</f>
        <v>651</v>
      </c>
      <c r="I30" s="5">
        <v>639</v>
      </c>
    </row>
    <row r="31" spans="1:9" x14ac:dyDescent="0.25">
      <c r="A31" s="160" t="s">
        <v>51</v>
      </c>
      <c r="B31" s="10"/>
      <c r="C31" s="10"/>
      <c r="D31" s="129" t="s">
        <v>50</v>
      </c>
      <c r="E31" s="74">
        <v>542</v>
      </c>
      <c r="F31" s="74">
        <v>43</v>
      </c>
      <c r="G31" s="74">
        <v>533</v>
      </c>
      <c r="H31" s="74">
        <v>516</v>
      </c>
      <c r="I31" s="12">
        <v>536</v>
      </c>
    </row>
    <row r="32" spans="1:9" x14ac:dyDescent="0.25">
      <c r="A32" s="160" t="s">
        <v>52</v>
      </c>
      <c r="B32" s="10"/>
      <c r="C32" s="10"/>
      <c r="D32" s="129" t="s">
        <v>53</v>
      </c>
      <c r="E32" s="74">
        <v>17</v>
      </c>
      <c r="F32" s="74">
        <v>10</v>
      </c>
      <c r="G32" s="74">
        <v>29</v>
      </c>
      <c r="H32" s="74">
        <v>23</v>
      </c>
      <c r="I32" s="12">
        <v>23</v>
      </c>
    </row>
    <row r="33" spans="1:9" x14ac:dyDescent="0.25">
      <c r="A33" s="160" t="s">
        <v>54</v>
      </c>
      <c r="B33" s="10"/>
      <c r="C33" s="10"/>
      <c r="D33" s="129" t="s">
        <v>55</v>
      </c>
      <c r="E33" s="74">
        <v>36</v>
      </c>
      <c r="F33" s="74">
        <v>20</v>
      </c>
      <c r="G33" s="74">
        <v>16</v>
      </c>
      <c r="H33" s="74">
        <v>12</v>
      </c>
      <c r="I33" s="12">
        <v>12</v>
      </c>
    </row>
    <row r="34" spans="1:9" x14ac:dyDescent="0.25">
      <c r="A34" s="160" t="s">
        <v>56</v>
      </c>
      <c r="B34" s="10"/>
      <c r="C34" s="10"/>
      <c r="D34" s="129" t="s">
        <v>57</v>
      </c>
      <c r="E34" s="74">
        <v>0</v>
      </c>
      <c r="F34" s="74">
        <v>0</v>
      </c>
      <c r="G34" s="74">
        <v>0</v>
      </c>
      <c r="H34" s="74">
        <v>0</v>
      </c>
      <c r="I34" s="12">
        <v>0</v>
      </c>
    </row>
    <row r="35" spans="1:9" x14ac:dyDescent="0.25">
      <c r="A35" s="160" t="s">
        <v>58</v>
      </c>
      <c r="B35" s="10"/>
      <c r="C35" s="10"/>
      <c r="D35" s="129" t="s">
        <v>59</v>
      </c>
      <c r="E35" s="74">
        <v>45</v>
      </c>
      <c r="F35" s="74">
        <v>20</v>
      </c>
      <c r="G35" s="74">
        <v>69</v>
      </c>
      <c r="H35" s="74">
        <v>41</v>
      </c>
      <c r="I35" s="12">
        <v>28</v>
      </c>
    </row>
    <row r="36" spans="1:9" x14ac:dyDescent="0.25">
      <c r="A36" s="160" t="s">
        <v>60</v>
      </c>
      <c r="B36" s="10"/>
      <c r="C36" s="10"/>
      <c r="D36" s="129" t="s">
        <v>61</v>
      </c>
      <c r="E36" s="74">
        <v>44</v>
      </c>
      <c r="F36" s="74">
        <v>340</v>
      </c>
      <c r="G36" s="74">
        <v>42</v>
      </c>
      <c r="H36" s="74">
        <v>59</v>
      </c>
      <c r="I36" s="12">
        <v>40</v>
      </c>
    </row>
    <row r="37" spans="1:9" x14ac:dyDescent="0.25">
      <c r="A37" s="159" t="s">
        <v>62</v>
      </c>
      <c r="B37" s="7"/>
      <c r="C37" s="8" t="s">
        <v>63</v>
      </c>
      <c r="D37" s="126"/>
      <c r="E37" s="9">
        <v>133</v>
      </c>
      <c r="F37" s="9">
        <v>128</v>
      </c>
      <c r="G37" s="9">
        <v>138</v>
      </c>
      <c r="H37" s="9">
        <f>SUM(H38:H49)</f>
        <v>566</v>
      </c>
      <c r="I37" s="5">
        <v>177</v>
      </c>
    </row>
    <row r="38" spans="1:9" x14ac:dyDescent="0.25">
      <c r="A38" s="160" t="s">
        <v>64</v>
      </c>
      <c r="B38" s="10"/>
      <c r="C38" s="10"/>
      <c r="D38" s="129" t="s">
        <v>65</v>
      </c>
      <c r="E38" s="74">
        <v>21</v>
      </c>
      <c r="F38" s="74">
        <v>31</v>
      </c>
      <c r="G38" s="74">
        <v>28</v>
      </c>
      <c r="H38" s="74">
        <v>31</v>
      </c>
      <c r="I38" s="12">
        <v>35</v>
      </c>
    </row>
    <row r="39" spans="1:9" x14ac:dyDescent="0.25">
      <c r="A39" s="160" t="s">
        <v>66</v>
      </c>
      <c r="B39" s="10"/>
      <c r="C39" s="10"/>
      <c r="D39" s="129" t="s">
        <v>67</v>
      </c>
      <c r="E39" s="74">
        <v>0</v>
      </c>
      <c r="F39" s="74">
        <v>0</v>
      </c>
      <c r="G39" s="74">
        <v>0</v>
      </c>
      <c r="H39" s="74">
        <v>0</v>
      </c>
      <c r="I39" s="12">
        <v>0</v>
      </c>
    </row>
    <row r="40" spans="1:9" x14ac:dyDescent="0.25">
      <c r="A40" s="160" t="s">
        <v>68</v>
      </c>
      <c r="B40" s="10"/>
      <c r="C40" s="10"/>
      <c r="D40" s="129" t="s">
        <v>69</v>
      </c>
      <c r="E40" s="74">
        <v>0</v>
      </c>
      <c r="F40" s="74">
        <v>2</v>
      </c>
      <c r="G40" s="74">
        <v>4</v>
      </c>
      <c r="H40" s="74">
        <v>0</v>
      </c>
      <c r="I40" s="12">
        <v>0</v>
      </c>
    </row>
    <row r="41" spans="1:9" x14ac:dyDescent="0.25">
      <c r="A41" s="160" t="s">
        <v>70</v>
      </c>
      <c r="B41" s="10"/>
      <c r="C41" s="10"/>
      <c r="D41" s="129" t="s">
        <v>71</v>
      </c>
      <c r="E41" s="74">
        <v>0</v>
      </c>
      <c r="F41" s="74">
        <v>0</v>
      </c>
      <c r="G41" s="74">
        <v>0</v>
      </c>
      <c r="H41" s="74">
        <v>0</v>
      </c>
      <c r="I41" s="12">
        <v>0</v>
      </c>
    </row>
    <row r="42" spans="1:9" x14ac:dyDescent="0.25">
      <c r="A42" s="160" t="s">
        <v>72</v>
      </c>
      <c r="B42" s="10"/>
      <c r="C42" s="10"/>
      <c r="D42" s="129" t="s">
        <v>73</v>
      </c>
      <c r="E42" s="74">
        <v>0</v>
      </c>
      <c r="F42" s="74">
        <v>0</v>
      </c>
      <c r="G42" s="74">
        <v>0</v>
      </c>
      <c r="H42" s="74">
        <v>0</v>
      </c>
      <c r="I42" s="12">
        <v>0</v>
      </c>
    </row>
    <row r="43" spans="1:9" x14ac:dyDescent="0.25">
      <c r="A43" s="160" t="s">
        <v>74</v>
      </c>
      <c r="B43" s="10"/>
      <c r="C43" s="10"/>
      <c r="D43" s="129" t="s">
        <v>75</v>
      </c>
      <c r="E43" s="74">
        <v>29</v>
      </c>
      <c r="F43" s="74">
        <v>18</v>
      </c>
      <c r="G43" s="74">
        <v>15</v>
      </c>
      <c r="H43" s="74">
        <v>30</v>
      </c>
      <c r="I43" s="12">
        <v>17</v>
      </c>
    </row>
    <row r="44" spans="1:9" x14ac:dyDescent="0.25">
      <c r="A44" s="160" t="s">
        <v>76</v>
      </c>
      <c r="B44" s="10"/>
      <c r="C44" s="10"/>
      <c r="D44" s="129" t="s">
        <v>77</v>
      </c>
      <c r="E44" s="74">
        <v>68</v>
      </c>
      <c r="F44" s="74">
        <v>62</v>
      </c>
      <c r="G44" s="74">
        <v>75</v>
      </c>
      <c r="H44" s="74">
        <v>72</v>
      </c>
      <c r="I44" s="12">
        <v>95</v>
      </c>
    </row>
    <row r="45" spans="1:9" x14ac:dyDescent="0.25">
      <c r="A45" s="160" t="s">
        <v>78</v>
      </c>
      <c r="B45" s="10"/>
      <c r="C45" s="10"/>
      <c r="D45" s="129" t="s">
        <v>79</v>
      </c>
      <c r="E45" s="74">
        <v>0</v>
      </c>
      <c r="F45" s="74">
        <v>0</v>
      </c>
      <c r="G45" s="74">
        <v>0</v>
      </c>
      <c r="H45" s="74">
        <v>0</v>
      </c>
      <c r="I45" s="12">
        <v>0</v>
      </c>
    </row>
    <row r="46" spans="1:9" x14ac:dyDescent="0.25">
      <c r="A46" s="160" t="s">
        <v>80</v>
      </c>
      <c r="B46" s="10"/>
      <c r="C46" s="10"/>
      <c r="D46" s="129" t="s">
        <v>81</v>
      </c>
      <c r="E46" s="74">
        <v>0</v>
      </c>
      <c r="F46" s="74">
        <v>0</v>
      </c>
      <c r="G46" s="74">
        <v>0</v>
      </c>
      <c r="H46" s="74">
        <v>0</v>
      </c>
      <c r="I46" s="12">
        <v>0</v>
      </c>
    </row>
    <row r="47" spans="1:9" x14ac:dyDescent="0.25">
      <c r="A47" s="160" t="s">
        <v>82</v>
      </c>
      <c r="B47" s="10"/>
      <c r="C47" s="10"/>
      <c r="D47" s="129" t="s">
        <v>83</v>
      </c>
      <c r="E47" s="74">
        <v>0</v>
      </c>
      <c r="F47" s="74">
        <v>0</v>
      </c>
      <c r="G47" s="74">
        <v>0</v>
      </c>
      <c r="H47" s="74">
        <v>0</v>
      </c>
      <c r="I47" s="12">
        <v>0</v>
      </c>
    </row>
    <row r="48" spans="1:9" x14ac:dyDescent="0.25">
      <c r="A48" s="160" t="s">
        <v>84</v>
      </c>
      <c r="B48" s="10"/>
      <c r="C48" s="10"/>
      <c r="D48" s="129" t="s">
        <v>85</v>
      </c>
      <c r="E48" s="74">
        <v>4</v>
      </c>
      <c r="F48" s="74">
        <v>3</v>
      </c>
      <c r="G48" s="74">
        <v>7</v>
      </c>
      <c r="H48" s="74">
        <v>4</v>
      </c>
      <c r="I48" s="12">
        <v>9</v>
      </c>
    </row>
    <row r="49" spans="1:9" x14ac:dyDescent="0.25">
      <c r="A49" s="160" t="s">
        <v>86</v>
      </c>
      <c r="B49" s="10"/>
      <c r="C49" s="10"/>
      <c r="D49" s="129" t="s">
        <v>87</v>
      </c>
      <c r="E49" s="74">
        <v>11</v>
      </c>
      <c r="F49" s="74">
        <v>12</v>
      </c>
      <c r="G49" s="74">
        <v>9</v>
      </c>
      <c r="H49" s="74">
        <v>429</v>
      </c>
      <c r="I49" s="12">
        <v>21</v>
      </c>
    </row>
    <row r="50" spans="1:9" x14ac:dyDescent="0.25">
      <c r="A50" s="159" t="s">
        <v>88</v>
      </c>
      <c r="B50" s="7"/>
      <c r="C50" s="8" t="s">
        <v>89</v>
      </c>
      <c r="D50" s="126"/>
      <c r="E50" s="9">
        <v>62</v>
      </c>
      <c r="F50" s="9">
        <v>52</v>
      </c>
      <c r="G50" s="9">
        <v>53</v>
      </c>
      <c r="H50" s="9">
        <f>SUM(H51:H53)</f>
        <v>50</v>
      </c>
      <c r="I50" s="5">
        <v>48</v>
      </c>
    </row>
    <row r="51" spans="1:9" x14ac:dyDescent="0.25">
      <c r="A51" s="160" t="s">
        <v>90</v>
      </c>
      <c r="B51" s="10"/>
      <c r="C51" s="10"/>
      <c r="D51" s="129" t="s">
        <v>91</v>
      </c>
      <c r="E51" s="74">
        <v>62</v>
      </c>
      <c r="F51" s="74">
        <v>52</v>
      </c>
      <c r="G51" s="74">
        <v>53</v>
      </c>
      <c r="H51" s="74">
        <v>50</v>
      </c>
      <c r="I51" s="12">
        <v>48</v>
      </c>
    </row>
    <row r="52" spans="1:9" x14ac:dyDescent="0.25">
      <c r="A52" s="160" t="s">
        <v>92</v>
      </c>
      <c r="B52" s="10"/>
      <c r="C52" s="10"/>
      <c r="D52" s="129" t="s">
        <v>93</v>
      </c>
      <c r="E52" s="74">
        <v>0</v>
      </c>
      <c r="F52" s="74">
        <v>0</v>
      </c>
      <c r="G52" s="74">
        <v>0</v>
      </c>
      <c r="H52" s="74">
        <v>0</v>
      </c>
      <c r="I52" s="12">
        <v>0</v>
      </c>
    </row>
    <row r="53" spans="1:9" x14ac:dyDescent="0.25">
      <c r="A53" s="160" t="s">
        <v>94</v>
      </c>
      <c r="B53" s="10"/>
      <c r="C53" s="10"/>
      <c r="D53" s="129" t="s">
        <v>95</v>
      </c>
      <c r="E53" s="74">
        <v>0</v>
      </c>
      <c r="F53" s="74">
        <v>0</v>
      </c>
      <c r="G53" s="74">
        <v>0</v>
      </c>
      <c r="H53" s="74">
        <v>0</v>
      </c>
      <c r="I53" s="12">
        <v>0</v>
      </c>
    </row>
    <row r="54" spans="1:9" x14ac:dyDescent="0.25">
      <c r="A54" s="159" t="s">
        <v>96</v>
      </c>
      <c r="B54" s="7"/>
      <c r="C54" s="8" t="s">
        <v>97</v>
      </c>
      <c r="D54" s="126"/>
      <c r="E54" s="9">
        <v>138</v>
      </c>
      <c r="F54" s="9">
        <v>74</v>
      </c>
      <c r="G54" s="9">
        <v>107</v>
      </c>
      <c r="H54" s="9">
        <f>SUM(H55:H77)</f>
        <v>435</v>
      </c>
      <c r="I54" s="5">
        <v>170</v>
      </c>
    </row>
    <row r="55" spans="1:9" x14ac:dyDescent="0.25">
      <c r="A55" s="160" t="s">
        <v>98</v>
      </c>
      <c r="B55" s="10"/>
      <c r="C55" s="10"/>
      <c r="D55" s="129" t="s">
        <v>99</v>
      </c>
      <c r="E55" s="74">
        <v>29</v>
      </c>
      <c r="F55" s="74">
        <v>12</v>
      </c>
      <c r="G55" s="74">
        <v>14</v>
      </c>
      <c r="H55" s="74">
        <v>18</v>
      </c>
      <c r="I55" s="12">
        <v>21</v>
      </c>
    </row>
    <row r="56" spans="1:9" x14ac:dyDescent="0.25">
      <c r="A56" s="160" t="s">
        <v>100</v>
      </c>
      <c r="B56" s="10"/>
      <c r="C56" s="10"/>
      <c r="D56" s="129" t="s">
        <v>101</v>
      </c>
      <c r="E56" s="74">
        <v>22</v>
      </c>
      <c r="F56" s="74">
        <v>7</v>
      </c>
      <c r="G56" s="74">
        <v>25</v>
      </c>
      <c r="H56" s="74">
        <v>26</v>
      </c>
      <c r="I56" s="12">
        <v>28</v>
      </c>
    </row>
    <row r="57" spans="1:9" x14ac:dyDescent="0.25">
      <c r="A57" s="160" t="s">
        <v>102</v>
      </c>
      <c r="B57" s="10"/>
      <c r="C57" s="10"/>
      <c r="D57" s="129" t="s">
        <v>103</v>
      </c>
      <c r="E57" s="74">
        <v>0</v>
      </c>
      <c r="F57" s="74">
        <v>0</v>
      </c>
      <c r="G57" s="74">
        <v>0</v>
      </c>
      <c r="H57" s="74">
        <v>0</v>
      </c>
      <c r="I57" s="12">
        <v>0</v>
      </c>
    </row>
    <row r="58" spans="1:9" x14ac:dyDescent="0.25">
      <c r="A58" s="160" t="s">
        <v>104</v>
      </c>
      <c r="B58" s="10"/>
      <c r="C58" s="10"/>
      <c r="D58" s="129" t="s">
        <v>105</v>
      </c>
      <c r="E58" s="74">
        <v>4</v>
      </c>
      <c r="F58" s="74">
        <v>6</v>
      </c>
      <c r="G58" s="74">
        <v>4</v>
      </c>
      <c r="H58" s="74">
        <v>11</v>
      </c>
      <c r="I58" s="12">
        <v>11</v>
      </c>
    </row>
    <row r="59" spans="1:9" x14ac:dyDescent="0.25">
      <c r="A59" s="160" t="s">
        <v>106</v>
      </c>
      <c r="B59" s="10"/>
      <c r="C59" s="10"/>
      <c r="D59" s="129" t="s">
        <v>107</v>
      </c>
      <c r="E59" s="74">
        <v>0</v>
      </c>
      <c r="F59" s="74">
        <v>0</v>
      </c>
      <c r="G59" s="74">
        <v>0</v>
      </c>
      <c r="H59" s="74">
        <v>0</v>
      </c>
      <c r="I59" s="12">
        <v>0</v>
      </c>
    </row>
    <row r="60" spans="1:9" x14ac:dyDescent="0.25">
      <c r="A60" s="160" t="s">
        <v>108</v>
      </c>
      <c r="B60" s="10"/>
      <c r="C60" s="10"/>
      <c r="D60" s="129" t="s">
        <v>109</v>
      </c>
      <c r="E60" s="74">
        <v>6</v>
      </c>
      <c r="F60" s="74">
        <v>9</v>
      </c>
      <c r="G60" s="74">
        <v>2</v>
      </c>
      <c r="H60" s="74">
        <v>3</v>
      </c>
      <c r="I60" s="12">
        <v>4</v>
      </c>
    </row>
    <row r="61" spans="1:9" x14ac:dyDescent="0.25">
      <c r="A61" s="160" t="s">
        <v>110</v>
      </c>
      <c r="B61" s="10"/>
      <c r="C61" s="10"/>
      <c r="D61" s="129" t="s">
        <v>111</v>
      </c>
      <c r="E61" s="74">
        <v>0</v>
      </c>
      <c r="F61" s="74">
        <v>0</v>
      </c>
      <c r="G61" s="74">
        <v>0</v>
      </c>
      <c r="H61" s="74">
        <v>0</v>
      </c>
      <c r="I61" s="12">
        <v>0</v>
      </c>
    </row>
    <row r="62" spans="1:9" x14ac:dyDescent="0.25">
      <c r="A62" s="160" t="s">
        <v>112</v>
      </c>
      <c r="B62" s="10"/>
      <c r="C62" s="10"/>
      <c r="D62" s="129" t="s">
        <v>113</v>
      </c>
      <c r="E62" s="74">
        <v>0</v>
      </c>
      <c r="F62" s="74">
        <v>0</v>
      </c>
      <c r="G62" s="74">
        <v>0</v>
      </c>
      <c r="H62" s="74">
        <v>0</v>
      </c>
      <c r="I62" s="12">
        <v>0</v>
      </c>
    </row>
    <row r="63" spans="1:9" x14ac:dyDescent="0.25">
      <c r="A63" s="160" t="s">
        <v>114</v>
      </c>
      <c r="B63" s="10"/>
      <c r="C63" s="10"/>
      <c r="D63" s="129" t="s">
        <v>97</v>
      </c>
      <c r="E63" s="74">
        <v>37</v>
      </c>
      <c r="F63" s="74">
        <v>14</v>
      </c>
      <c r="G63" s="74">
        <v>18</v>
      </c>
      <c r="H63" s="74">
        <v>30</v>
      </c>
      <c r="I63" s="12">
        <v>42</v>
      </c>
    </row>
    <row r="64" spans="1:9" x14ac:dyDescent="0.25">
      <c r="A64" s="160" t="s">
        <v>115</v>
      </c>
      <c r="B64" s="10"/>
      <c r="C64" s="10"/>
      <c r="D64" s="129" t="s">
        <v>116</v>
      </c>
      <c r="E64" s="74">
        <v>0</v>
      </c>
      <c r="F64" s="74">
        <v>0</v>
      </c>
      <c r="G64" s="74">
        <v>0</v>
      </c>
      <c r="H64" s="74">
        <v>0</v>
      </c>
      <c r="I64" s="12">
        <v>0</v>
      </c>
    </row>
    <row r="65" spans="1:9" x14ac:dyDescent="0.25">
      <c r="A65" s="160" t="s">
        <v>117</v>
      </c>
      <c r="B65" s="10"/>
      <c r="C65" s="10"/>
      <c r="D65" s="129" t="s">
        <v>118</v>
      </c>
      <c r="E65" s="74">
        <v>0</v>
      </c>
      <c r="F65" s="74">
        <v>0</v>
      </c>
      <c r="G65" s="74">
        <v>0</v>
      </c>
      <c r="H65" s="74">
        <v>0</v>
      </c>
      <c r="I65" s="12">
        <v>0</v>
      </c>
    </row>
    <row r="66" spans="1:9" x14ac:dyDescent="0.25">
      <c r="A66" s="160" t="s">
        <v>119</v>
      </c>
      <c r="B66" s="10"/>
      <c r="C66" s="10"/>
      <c r="D66" s="129" t="s">
        <v>120</v>
      </c>
      <c r="E66" s="74">
        <v>12</v>
      </c>
      <c r="F66" s="74">
        <v>0</v>
      </c>
      <c r="G66" s="74">
        <v>17</v>
      </c>
      <c r="H66" s="74">
        <v>25</v>
      </c>
      <c r="I66" s="12">
        <v>12</v>
      </c>
    </row>
    <row r="67" spans="1:9" x14ac:dyDescent="0.25">
      <c r="A67" s="160" t="s">
        <v>121</v>
      </c>
      <c r="B67" s="10"/>
      <c r="C67" s="10"/>
      <c r="D67" s="129" t="s">
        <v>122</v>
      </c>
      <c r="E67" s="74">
        <v>2</v>
      </c>
      <c r="F67" s="74">
        <v>0</v>
      </c>
      <c r="G67" s="74">
        <v>6</v>
      </c>
      <c r="H67" s="74">
        <v>6</v>
      </c>
      <c r="I67" s="12">
        <v>7</v>
      </c>
    </row>
    <row r="68" spans="1:9" x14ac:dyDescent="0.25">
      <c r="A68" s="160" t="s">
        <v>123</v>
      </c>
      <c r="B68" s="10"/>
      <c r="C68" s="10"/>
      <c r="D68" s="129" t="s">
        <v>124</v>
      </c>
      <c r="E68" s="74">
        <v>0</v>
      </c>
      <c r="F68" s="74">
        <v>4</v>
      </c>
      <c r="G68" s="74">
        <v>0</v>
      </c>
      <c r="H68" s="74">
        <v>0</v>
      </c>
      <c r="I68" s="12">
        <v>0</v>
      </c>
    </row>
    <row r="69" spans="1:9" x14ac:dyDescent="0.25">
      <c r="A69" s="160" t="s">
        <v>125</v>
      </c>
      <c r="B69" s="10"/>
      <c r="C69" s="10"/>
      <c r="D69" s="129" t="s">
        <v>126</v>
      </c>
      <c r="E69" s="74">
        <v>0</v>
      </c>
      <c r="F69" s="74">
        <v>0</v>
      </c>
      <c r="G69" s="74">
        <v>0</v>
      </c>
      <c r="H69" s="74">
        <v>0</v>
      </c>
      <c r="I69" s="12">
        <v>0</v>
      </c>
    </row>
    <row r="70" spans="1:9" x14ac:dyDescent="0.25">
      <c r="A70" s="160" t="s">
        <v>127</v>
      </c>
      <c r="B70" s="10"/>
      <c r="C70" s="10"/>
      <c r="D70" s="129" t="s">
        <v>128</v>
      </c>
      <c r="E70" s="74">
        <v>0</v>
      </c>
      <c r="F70" s="74">
        <v>0</v>
      </c>
      <c r="G70" s="74">
        <v>0</v>
      </c>
      <c r="H70" s="74">
        <v>0</v>
      </c>
      <c r="I70" s="12">
        <v>0</v>
      </c>
    </row>
    <row r="71" spans="1:9" x14ac:dyDescent="0.25">
      <c r="A71" s="160" t="s">
        <v>129</v>
      </c>
      <c r="B71" s="10"/>
      <c r="C71" s="10"/>
      <c r="D71" s="129" t="s">
        <v>130</v>
      </c>
      <c r="E71" s="74">
        <v>0</v>
      </c>
      <c r="F71" s="74">
        <v>0</v>
      </c>
      <c r="G71" s="74">
        <v>0</v>
      </c>
      <c r="H71" s="74">
        <v>0</v>
      </c>
      <c r="I71" s="12">
        <v>0</v>
      </c>
    </row>
    <row r="72" spans="1:9" x14ac:dyDescent="0.25">
      <c r="A72" s="160" t="s">
        <v>131</v>
      </c>
      <c r="B72" s="10"/>
      <c r="C72" s="10"/>
      <c r="D72" s="129" t="s">
        <v>132</v>
      </c>
      <c r="E72" s="74">
        <v>0</v>
      </c>
      <c r="F72" s="74">
        <v>0</v>
      </c>
      <c r="G72" s="74">
        <v>0</v>
      </c>
      <c r="H72" s="74">
        <v>0</v>
      </c>
      <c r="I72" s="12">
        <v>0</v>
      </c>
    </row>
    <row r="73" spans="1:9" x14ac:dyDescent="0.25">
      <c r="A73" s="160" t="s">
        <v>133</v>
      </c>
      <c r="B73" s="10"/>
      <c r="C73" s="10"/>
      <c r="D73" s="129" t="s">
        <v>134</v>
      </c>
      <c r="E73" s="74">
        <v>0</v>
      </c>
      <c r="F73" s="74">
        <v>0</v>
      </c>
      <c r="G73" s="74">
        <v>0</v>
      </c>
      <c r="H73" s="74">
        <v>0</v>
      </c>
      <c r="I73" s="12">
        <v>0</v>
      </c>
    </row>
    <row r="74" spans="1:9" x14ac:dyDescent="0.25">
      <c r="A74" s="160" t="s">
        <v>135</v>
      </c>
      <c r="B74" s="10"/>
      <c r="C74" s="10"/>
      <c r="D74" s="129" t="s">
        <v>136</v>
      </c>
      <c r="E74" s="74">
        <v>0</v>
      </c>
      <c r="F74" s="74">
        <v>0</v>
      </c>
      <c r="G74" s="74">
        <v>0</v>
      </c>
      <c r="H74" s="74">
        <v>0</v>
      </c>
      <c r="I74" s="12">
        <v>0</v>
      </c>
    </row>
    <row r="75" spans="1:9" x14ac:dyDescent="0.25">
      <c r="A75" s="160" t="s">
        <v>137</v>
      </c>
      <c r="B75" s="10"/>
      <c r="C75" s="10"/>
      <c r="D75" s="129" t="s">
        <v>138</v>
      </c>
      <c r="E75" s="74">
        <v>5</v>
      </c>
      <c r="F75" s="74">
        <v>11</v>
      </c>
      <c r="G75" s="74">
        <v>7</v>
      </c>
      <c r="H75" s="74">
        <v>278</v>
      </c>
      <c r="I75" s="12">
        <v>8</v>
      </c>
    </row>
    <row r="76" spans="1:9" x14ac:dyDescent="0.25">
      <c r="A76" s="160" t="s">
        <v>139</v>
      </c>
      <c r="B76" s="10"/>
      <c r="C76" s="10"/>
      <c r="D76" s="129" t="s">
        <v>140</v>
      </c>
      <c r="E76" s="74">
        <v>21</v>
      </c>
      <c r="F76" s="74">
        <v>11</v>
      </c>
      <c r="G76" s="74">
        <v>14</v>
      </c>
      <c r="H76" s="74">
        <v>38</v>
      </c>
      <c r="I76" s="12">
        <v>37</v>
      </c>
    </row>
    <row r="77" spans="1:9" x14ac:dyDescent="0.25">
      <c r="A77" s="160" t="s">
        <v>141</v>
      </c>
      <c r="B77" s="10"/>
      <c r="C77" s="10"/>
      <c r="D77" s="129" t="s">
        <v>142</v>
      </c>
      <c r="E77" s="74">
        <v>0</v>
      </c>
      <c r="F77" s="74">
        <v>0</v>
      </c>
      <c r="G77" s="74">
        <v>0</v>
      </c>
      <c r="H77" s="74">
        <v>0</v>
      </c>
      <c r="I77" s="12">
        <v>0</v>
      </c>
    </row>
    <row r="78" spans="1:9" x14ac:dyDescent="0.25">
      <c r="A78" s="158" t="s">
        <v>143</v>
      </c>
      <c r="B78" s="13"/>
      <c r="C78" s="14" t="s">
        <v>144</v>
      </c>
      <c r="D78" s="131"/>
      <c r="E78" s="9">
        <v>135</v>
      </c>
      <c r="F78" s="9">
        <v>123</v>
      </c>
      <c r="G78" s="9">
        <v>135</v>
      </c>
      <c r="H78" s="9">
        <f>SUM(H79:H90)</f>
        <v>154</v>
      </c>
      <c r="I78" s="5">
        <v>185</v>
      </c>
    </row>
    <row r="79" spans="1:9" x14ac:dyDescent="0.25">
      <c r="A79" s="160" t="s">
        <v>145</v>
      </c>
      <c r="B79" s="10"/>
      <c r="C79" s="10"/>
      <c r="D79" s="129" t="s">
        <v>146</v>
      </c>
      <c r="E79" s="74">
        <v>72</v>
      </c>
      <c r="F79" s="74">
        <v>72</v>
      </c>
      <c r="G79" s="74">
        <v>72</v>
      </c>
      <c r="H79" s="74">
        <v>85</v>
      </c>
      <c r="I79" s="12">
        <v>105</v>
      </c>
    </row>
    <row r="80" spans="1:9" x14ac:dyDescent="0.25">
      <c r="A80" s="160" t="s">
        <v>147</v>
      </c>
      <c r="B80" s="10"/>
      <c r="C80" s="10"/>
      <c r="D80" s="129" t="s">
        <v>148</v>
      </c>
      <c r="E80" s="74">
        <v>0</v>
      </c>
      <c r="F80" s="74">
        <v>2</v>
      </c>
      <c r="G80" s="74">
        <v>0</v>
      </c>
      <c r="H80" s="74">
        <v>0</v>
      </c>
      <c r="I80" s="12">
        <v>0</v>
      </c>
    </row>
    <row r="81" spans="1:9" x14ac:dyDescent="0.25">
      <c r="A81" s="160" t="s">
        <v>149</v>
      </c>
      <c r="B81" s="10"/>
      <c r="C81" s="10"/>
      <c r="D81" s="129" t="s">
        <v>150</v>
      </c>
      <c r="E81" s="74">
        <v>0</v>
      </c>
      <c r="F81" s="74">
        <v>0</v>
      </c>
      <c r="G81" s="74">
        <v>0</v>
      </c>
      <c r="H81" s="74">
        <v>0</v>
      </c>
      <c r="I81" s="12">
        <v>0</v>
      </c>
    </row>
    <row r="82" spans="1:9" x14ac:dyDescent="0.25">
      <c r="A82" s="160" t="s">
        <v>151</v>
      </c>
      <c r="B82" s="10"/>
      <c r="C82" s="10"/>
      <c r="D82" s="129" t="s">
        <v>152</v>
      </c>
      <c r="E82" s="74">
        <v>13</v>
      </c>
      <c r="F82" s="74">
        <v>15</v>
      </c>
      <c r="G82" s="74">
        <v>20</v>
      </c>
      <c r="H82" s="74">
        <v>19</v>
      </c>
      <c r="I82" s="12">
        <v>13</v>
      </c>
    </row>
    <row r="83" spans="1:9" x14ac:dyDescent="0.25">
      <c r="A83" s="160" t="s">
        <v>153</v>
      </c>
      <c r="B83" s="10"/>
      <c r="C83" s="10"/>
      <c r="D83" s="129" t="s">
        <v>154</v>
      </c>
      <c r="E83" s="74">
        <v>13</v>
      </c>
      <c r="F83" s="74">
        <v>10</v>
      </c>
      <c r="G83" s="74">
        <v>18</v>
      </c>
      <c r="H83" s="74">
        <v>16</v>
      </c>
      <c r="I83" s="12">
        <v>20</v>
      </c>
    </row>
    <row r="84" spans="1:9" x14ac:dyDescent="0.25">
      <c r="A84" s="160" t="s">
        <v>155</v>
      </c>
      <c r="B84" s="10"/>
      <c r="C84" s="10"/>
      <c r="D84" s="129" t="s">
        <v>156</v>
      </c>
      <c r="E84" s="74">
        <v>15</v>
      </c>
      <c r="F84" s="74">
        <v>10</v>
      </c>
      <c r="G84" s="74">
        <v>17</v>
      </c>
      <c r="H84" s="74">
        <v>22</v>
      </c>
      <c r="I84" s="12">
        <v>23</v>
      </c>
    </row>
    <row r="85" spans="1:9" x14ac:dyDescent="0.25">
      <c r="A85" s="160" t="s">
        <v>157</v>
      </c>
      <c r="B85" s="10"/>
      <c r="C85" s="10"/>
      <c r="D85" s="129" t="s">
        <v>158</v>
      </c>
      <c r="E85" s="74">
        <v>0</v>
      </c>
      <c r="F85" s="74">
        <v>0</v>
      </c>
      <c r="G85" s="74">
        <v>0</v>
      </c>
      <c r="H85" s="74">
        <v>0</v>
      </c>
      <c r="I85" s="12">
        <v>0</v>
      </c>
    </row>
    <row r="86" spans="1:9" x14ac:dyDescent="0.25">
      <c r="A86" s="160" t="s">
        <v>159</v>
      </c>
      <c r="B86" s="10"/>
      <c r="C86" s="10"/>
      <c r="D86" s="129" t="s">
        <v>160</v>
      </c>
      <c r="E86" s="74">
        <v>0</v>
      </c>
      <c r="F86" s="74">
        <v>0</v>
      </c>
      <c r="G86" s="74">
        <v>0</v>
      </c>
      <c r="H86" s="74">
        <v>0</v>
      </c>
      <c r="I86" s="12">
        <v>0</v>
      </c>
    </row>
    <row r="87" spans="1:9" x14ac:dyDescent="0.25">
      <c r="A87" s="160" t="s">
        <v>161</v>
      </c>
      <c r="B87" s="10"/>
      <c r="C87" s="10"/>
      <c r="D87" s="129" t="s">
        <v>162</v>
      </c>
      <c r="E87" s="74">
        <v>15</v>
      </c>
      <c r="F87" s="74">
        <v>14</v>
      </c>
      <c r="G87" s="74">
        <v>7</v>
      </c>
      <c r="H87" s="74">
        <v>11</v>
      </c>
      <c r="I87" s="12">
        <v>21</v>
      </c>
    </row>
    <row r="88" spans="1:9" x14ac:dyDescent="0.25">
      <c r="A88" s="160" t="s">
        <v>163</v>
      </c>
      <c r="B88" s="10"/>
      <c r="C88" s="10"/>
      <c r="D88" s="129" t="s">
        <v>164</v>
      </c>
      <c r="E88" s="74">
        <v>7</v>
      </c>
      <c r="F88" s="74">
        <v>0</v>
      </c>
      <c r="G88" s="74">
        <v>1</v>
      </c>
      <c r="H88" s="74">
        <v>1</v>
      </c>
      <c r="I88" s="12">
        <v>3</v>
      </c>
    </row>
    <row r="89" spans="1:9" x14ac:dyDescent="0.25">
      <c r="A89" s="160" t="s">
        <v>165</v>
      </c>
      <c r="B89" s="10"/>
      <c r="C89" s="10"/>
      <c r="D89" s="129" t="s">
        <v>166</v>
      </c>
      <c r="E89" s="74">
        <v>0</v>
      </c>
      <c r="F89" s="74">
        <v>0</v>
      </c>
      <c r="G89" s="74">
        <v>0</v>
      </c>
      <c r="H89" s="74">
        <v>0</v>
      </c>
      <c r="I89" s="12">
        <v>0</v>
      </c>
    </row>
    <row r="90" spans="1:9" x14ac:dyDescent="0.25">
      <c r="A90" s="160" t="s">
        <v>167</v>
      </c>
      <c r="B90" s="10"/>
      <c r="C90" s="10"/>
      <c r="D90" s="129" t="s">
        <v>168</v>
      </c>
      <c r="E90" s="74">
        <v>0</v>
      </c>
      <c r="F90" s="74">
        <v>0</v>
      </c>
      <c r="G90" s="74">
        <v>0</v>
      </c>
      <c r="H90" s="74">
        <v>0</v>
      </c>
      <c r="I90" s="12">
        <v>0</v>
      </c>
    </row>
    <row r="91" spans="1:9" x14ac:dyDescent="0.25">
      <c r="A91" s="159" t="s">
        <v>169</v>
      </c>
      <c r="B91" s="7"/>
      <c r="C91" s="8" t="s">
        <v>170</v>
      </c>
      <c r="D91" s="126"/>
      <c r="E91" s="9">
        <v>1465</v>
      </c>
      <c r="F91" s="9">
        <v>1344</v>
      </c>
      <c r="G91" s="9">
        <v>1533</v>
      </c>
      <c r="H91" s="9">
        <f>SUM(H92:H98)</f>
        <v>1406</v>
      </c>
      <c r="I91" s="5">
        <v>1495</v>
      </c>
    </row>
    <row r="92" spans="1:9" x14ac:dyDescent="0.25">
      <c r="A92" s="160" t="s">
        <v>171</v>
      </c>
      <c r="B92" s="10"/>
      <c r="C92" s="10"/>
      <c r="D92" s="129" t="s">
        <v>172</v>
      </c>
      <c r="E92" s="74">
        <v>1224</v>
      </c>
      <c r="F92" s="74">
        <v>1193</v>
      </c>
      <c r="G92" s="74">
        <v>1203</v>
      </c>
      <c r="H92" s="74">
        <v>1064</v>
      </c>
      <c r="I92" s="12">
        <v>1180</v>
      </c>
    </row>
    <row r="93" spans="1:9" x14ac:dyDescent="0.25">
      <c r="A93" s="160" t="s">
        <v>173</v>
      </c>
      <c r="B93" s="10"/>
      <c r="C93" s="10"/>
      <c r="D93" s="129" t="s">
        <v>174</v>
      </c>
      <c r="E93" s="74">
        <v>125</v>
      </c>
      <c r="F93" s="74">
        <v>77</v>
      </c>
      <c r="G93" s="74">
        <v>147</v>
      </c>
      <c r="H93" s="74">
        <v>146</v>
      </c>
      <c r="I93" s="12">
        <v>129</v>
      </c>
    </row>
    <row r="94" spans="1:9" x14ac:dyDescent="0.25">
      <c r="A94" s="160" t="s">
        <v>175</v>
      </c>
      <c r="B94" s="10"/>
      <c r="C94" s="10"/>
      <c r="D94" s="129" t="s">
        <v>176</v>
      </c>
      <c r="E94" s="74">
        <v>15</v>
      </c>
      <c r="F94" s="74">
        <v>24</v>
      </c>
      <c r="G94" s="74">
        <v>25</v>
      </c>
      <c r="H94" s="74">
        <v>32</v>
      </c>
      <c r="I94" s="12">
        <v>20</v>
      </c>
    </row>
    <row r="95" spans="1:9" x14ac:dyDescent="0.25">
      <c r="A95" s="160" t="s">
        <v>177</v>
      </c>
      <c r="B95" s="10"/>
      <c r="C95" s="10"/>
      <c r="D95" s="129" t="s">
        <v>178</v>
      </c>
      <c r="E95" s="74">
        <v>41</v>
      </c>
      <c r="F95" s="74">
        <v>22</v>
      </c>
      <c r="G95" s="74">
        <v>56</v>
      </c>
      <c r="H95" s="74">
        <v>77</v>
      </c>
      <c r="I95" s="12">
        <v>96</v>
      </c>
    </row>
    <row r="96" spans="1:9" x14ac:dyDescent="0.25">
      <c r="A96" s="160" t="s">
        <v>179</v>
      </c>
      <c r="B96" s="10"/>
      <c r="C96" s="10"/>
      <c r="D96" s="129" t="s">
        <v>180</v>
      </c>
      <c r="E96" s="74">
        <v>41</v>
      </c>
      <c r="F96" s="74">
        <v>11</v>
      </c>
      <c r="G96" s="74">
        <v>52</v>
      </c>
      <c r="H96" s="74">
        <v>47</v>
      </c>
      <c r="I96" s="12">
        <v>21</v>
      </c>
    </row>
    <row r="97" spans="1:9" x14ac:dyDescent="0.25">
      <c r="A97" s="160" t="s">
        <v>181</v>
      </c>
      <c r="B97" s="10"/>
      <c r="C97" s="10"/>
      <c r="D97" s="129" t="s">
        <v>182</v>
      </c>
      <c r="E97" s="74">
        <v>19</v>
      </c>
      <c r="F97" s="74">
        <v>16</v>
      </c>
      <c r="G97" s="74">
        <v>50</v>
      </c>
      <c r="H97" s="74">
        <v>40</v>
      </c>
      <c r="I97" s="12">
        <v>49</v>
      </c>
    </row>
    <row r="98" spans="1:9" x14ac:dyDescent="0.25">
      <c r="A98" s="160" t="s">
        <v>183</v>
      </c>
      <c r="B98" s="10"/>
      <c r="C98" s="10"/>
      <c r="D98" s="129" t="s">
        <v>184</v>
      </c>
      <c r="E98" s="74">
        <v>0</v>
      </c>
      <c r="F98" s="74">
        <v>1</v>
      </c>
      <c r="G98" s="74">
        <v>0</v>
      </c>
      <c r="H98" s="74">
        <v>0</v>
      </c>
      <c r="I98" s="12">
        <v>0</v>
      </c>
    </row>
    <row r="99" spans="1:9" x14ac:dyDescent="0.25">
      <c r="A99" s="159" t="s">
        <v>185</v>
      </c>
      <c r="B99" s="8" t="s">
        <v>186</v>
      </c>
      <c r="C99" s="7"/>
      <c r="D99" s="126"/>
      <c r="E99" s="75">
        <v>9903</v>
      </c>
      <c r="F99" s="75">
        <v>6457</v>
      </c>
      <c r="G99" s="75">
        <v>8012</v>
      </c>
      <c r="H99" s="75">
        <f>H100+H113+H119+H126+H129+H145+H157+H161+H166+H174+H191+H197+H208+H217+H228+H240+H245+H256+H266+H277</f>
        <v>8762</v>
      </c>
      <c r="I99" s="75">
        <f>I100+I113+I119+I126+I129+I145+I157+I161+I166+I174+I191+I197+I208+I217+I228+I240+I245+I256+I266+I277</f>
        <v>10124</v>
      </c>
    </row>
    <row r="100" spans="1:9" x14ac:dyDescent="0.25">
      <c r="A100" s="159" t="s">
        <v>187</v>
      </c>
      <c r="B100" s="7"/>
      <c r="C100" s="8" t="s">
        <v>188</v>
      </c>
      <c r="D100" s="126"/>
      <c r="E100" s="9">
        <v>1935</v>
      </c>
      <c r="F100" s="9">
        <v>1031</v>
      </c>
      <c r="G100" s="9">
        <v>1275</v>
      </c>
      <c r="H100" s="9">
        <f>SUM(H101:H112)</f>
        <v>1101</v>
      </c>
      <c r="I100" s="5">
        <v>1426</v>
      </c>
    </row>
    <row r="101" spans="1:9" x14ac:dyDescent="0.25">
      <c r="A101" s="160" t="s">
        <v>189</v>
      </c>
      <c r="B101" s="10"/>
      <c r="C101" s="10"/>
      <c r="D101" s="129" t="s">
        <v>188</v>
      </c>
      <c r="E101" s="74">
        <v>1785</v>
      </c>
      <c r="F101" s="74">
        <v>957</v>
      </c>
      <c r="G101" s="74">
        <v>1150</v>
      </c>
      <c r="H101" s="74">
        <v>951</v>
      </c>
      <c r="I101" s="12">
        <v>1227</v>
      </c>
    </row>
    <row r="102" spans="1:9" x14ac:dyDescent="0.25">
      <c r="A102" s="160" t="s">
        <v>190</v>
      </c>
      <c r="B102" s="10"/>
      <c r="C102" s="10"/>
      <c r="D102" s="129" t="s">
        <v>191</v>
      </c>
      <c r="E102" s="74">
        <v>0</v>
      </c>
      <c r="F102" s="74">
        <v>0</v>
      </c>
      <c r="G102" s="74">
        <v>0</v>
      </c>
      <c r="H102" s="74">
        <v>0</v>
      </c>
      <c r="I102" s="12">
        <v>0</v>
      </c>
    </row>
    <row r="103" spans="1:9" x14ac:dyDescent="0.25">
      <c r="A103" s="160" t="s">
        <v>192</v>
      </c>
      <c r="B103" s="10"/>
      <c r="C103" s="10"/>
      <c r="D103" s="129" t="s">
        <v>193</v>
      </c>
      <c r="E103" s="74">
        <v>0</v>
      </c>
      <c r="F103" s="74">
        <v>0</v>
      </c>
      <c r="G103" s="74">
        <v>0</v>
      </c>
      <c r="H103" s="74">
        <v>0</v>
      </c>
      <c r="I103" s="12">
        <v>0</v>
      </c>
    </row>
    <row r="104" spans="1:9" x14ac:dyDescent="0.25">
      <c r="A104" s="160" t="s">
        <v>194</v>
      </c>
      <c r="B104" s="10"/>
      <c r="C104" s="10"/>
      <c r="D104" s="129" t="s">
        <v>195</v>
      </c>
      <c r="E104" s="74">
        <v>0</v>
      </c>
      <c r="F104" s="74">
        <v>0</v>
      </c>
      <c r="G104" s="74">
        <v>0</v>
      </c>
      <c r="H104" s="74">
        <v>0</v>
      </c>
      <c r="I104" s="12">
        <v>0</v>
      </c>
    </row>
    <row r="105" spans="1:9" x14ac:dyDescent="0.25">
      <c r="A105" s="160" t="s">
        <v>196</v>
      </c>
      <c r="B105" s="10"/>
      <c r="C105" s="10"/>
      <c r="D105" s="129" t="s">
        <v>197</v>
      </c>
      <c r="E105" s="74">
        <v>89</v>
      </c>
      <c r="F105" s="74">
        <v>43</v>
      </c>
      <c r="G105" s="74">
        <v>68</v>
      </c>
      <c r="H105" s="74">
        <v>55</v>
      </c>
      <c r="I105" s="12">
        <v>89</v>
      </c>
    </row>
    <row r="106" spans="1:9" x14ac:dyDescent="0.25">
      <c r="A106" s="160" t="s">
        <v>198</v>
      </c>
      <c r="B106" s="10"/>
      <c r="C106" s="10"/>
      <c r="D106" s="129" t="s">
        <v>199</v>
      </c>
      <c r="E106" s="74">
        <v>0</v>
      </c>
      <c r="F106" s="74">
        <v>8</v>
      </c>
      <c r="G106" s="74">
        <v>0</v>
      </c>
      <c r="H106" s="74">
        <v>0</v>
      </c>
      <c r="I106" s="12">
        <v>0</v>
      </c>
    </row>
    <row r="107" spans="1:9" x14ac:dyDescent="0.25">
      <c r="A107" s="160" t="s">
        <v>200</v>
      </c>
      <c r="B107" s="10"/>
      <c r="C107" s="10"/>
      <c r="D107" s="129" t="s">
        <v>201</v>
      </c>
      <c r="E107" s="74">
        <v>0</v>
      </c>
      <c r="F107" s="74">
        <v>0</v>
      </c>
      <c r="G107" s="74">
        <v>0</v>
      </c>
      <c r="H107" s="74">
        <v>0</v>
      </c>
      <c r="I107" s="12">
        <v>0</v>
      </c>
    </row>
    <row r="108" spans="1:9" x14ac:dyDescent="0.25">
      <c r="A108" s="160" t="s">
        <v>202</v>
      </c>
      <c r="B108" s="10"/>
      <c r="C108" s="10"/>
      <c r="D108" s="129" t="s">
        <v>38</v>
      </c>
      <c r="E108" s="74">
        <v>0</v>
      </c>
      <c r="F108" s="74">
        <v>0</v>
      </c>
      <c r="G108" s="74">
        <v>0</v>
      </c>
      <c r="H108" s="74">
        <v>0</v>
      </c>
      <c r="I108" s="12">
        <v>0</v>
      </c>
    </row>
    <row r="109" spans="1:9" x14ac:dyDescent="0.25">
      <c r="A109" s="160" t="s">
        <v>203</v>
      </c>
      <c r="B109" s="10"/>
      <c r="C109" s="10"/>
      <c r="D109" s="129" t="s">
        <v>204</v>
      </c>
      <c r="E109" s="74">
        <v>0</v>
      </c>
      <c r="F109" s="74">
        <v>0</v>
      </c>
      <c r="G109" s="74">
        <v>0</v>
      </c>
      <c r="H109" s="74">
        <v>0</v>
      </c>
      <c r="I109" s="12">
        <v>0</v>
      </c>
    </row>
    <row r="110" spans="1:9" x14ac:dyDescent="0.25">
      <c r="A110" s="160" t="s">
        <v>205</v>
      </c>
      <c r="B110" s="10"/>
      <c r="C110" s="10"/>
      <c r="D110" s="129" t="s">
        <v>206</v>
      </c>
      <c r="E110" s="74">
        <v>10</v>
      </c>
      <c r="F110" s="74">
        <v>5</v>
      </c>
      <c r="G110" s="74">
        <v>6</v>
      </c>
      <c r="H110" s="74">
        <v>4</v>
      </c>
      <c r="I110" s="12">
        <v>10</v>
      </c>
    </row>
    <row r="111" spans="1:9" x14ac:dyDescent="0.25">
      <c r="A111" s="160" t="s">
        <v>207</v>
      </c>
      <c r="B111" s="10"/>
      <c r="C111" s="10"/>
      <c r="D111" s="129" t="s">
        <v>208</v>
      </c>
      <c r="E111" s="74">
        <v>0</v>
      </c>
      <c r="F111" s="74">
        <v>0</v>
      </c>
      <c r="G111" s="74">
        <v>7</v>
      </c>
      <c r="H111" s="74">
        <v>35</v>
      </c>
      <c r="I111" s="12">
        <v>24</v>
      </c>
    </row>
    <row r="112" spans="1:9" x14ac:dyDescent="0.25">
      <c r="A112" s="160" t="s">
        <v>209</v>
      </c>
      <c r="B112" s="10"/>
      <c r="C112" s="10"/>
      <c r="D112" s="129" t="s">
        <v>210</v>
      </c>
      <c r="E112" s="74">
        <v>51</v>
      </c>
      <c r="F112" s="74">
        <v>18</v>
      </c>
      <c r="G112" s="74">
        <v>44</v>
      </c>
      <c r="H112" s="74">
        <v>56</v>
      </c>
      <c r="I112" s="12">
        <v>76</v>
      </c>
    </row>
    <row r="113" spans="1:9" x14ac:dyDescent="0.25">
      <c r="A113" s="159" t="s">
        <v>211</v>
      </c>
      <c r="B113" s="7"/>
      <c r="C113" s="7" t="s">
        <v>212</v>
      </c>
      <c r="D113" s="126"/>
      <c r="E113" s="9">
        <v>18</v>
      </c>
      <c r="F113" s="9">
        <v>30</v>
      </c>
      <c r="G113" s="9">
        <v>32</v>
      </c>
      <c r="H113" s="9">
        <f>SUM(H114:H118)</f>
        <v>18</v>
      </c>
      <c r="I113" s="5">
        <v>22</v>
      </c>
    </row>
    <row r="114" spans="1:9" x14ac:dyDescent="0.25">
      <c r="A114" s="160" t="s">
        <v>213</v>
      </c>
      <c r="B114" s="10"/>
      <c r="C114" s="10"/>
      <c r="D114" s="129" t="s">
        <v>212</v>
      </c>
      <c r="E114" s="74">
        <v>18</v>
      </c>
      <c r="F114" s="74">
        <v>24</v>
      </c>
      <c r="G114" s="74">
        <v>32</v>
      </c>
      <c r="H114" s="74">
        <v>18</v>
      </c>
      <c r="I114" s="12">
        <v>22</v>
      </c>
    </row>
    <row r="115" spans="1:9" x14ac:dyDescent="0.25">
      <c r="A115" s="160" t="s">
        <v>214</v>
      </c>
      <c r="B115" s="10"/>
      <c r="C115" s="10"/>
      <c r="D115" s="129" t="s">
        <v>215</v>
      </c>
      <c r="E115" s="74">
        <v>0</v>
      </c>
      <c r="F115" s="74">
        <v>6</v>
      </c>
      <c r="G115" s="74">
        <v>0</v>
      </c>
      <c r="H115" s="74">
        <v>0</v>
      </c>
      <c r="I115" s="12">
        <v>0</v>
      </c>
    </row>
    <row r="116" spans="1:9" x14ac:dyDescent="0.25">
      <c r="A116" s="161" t="s">
        <v>216</v>
      </c>
      <c r="B116" s="15"/>
      <c r="C116" s="15"/>
      <c r="D116" s="134" t="s">
        <v>217</v>
      </c>
      <c r="E116" s="74">
        <v>0</v>
      </c>
      <c r="F116" s="74">
        <v>0</v>
      </c>
      <c r="G116" s="74">
        <v>0</v>
      </c>
      <c r="H116" s="74">
        <v>0</v>
      </c>
      <c r="I116" s="12">
        <v>0</v>
      </c>
    </row>
    <row r="117" spans="1:9" x14ac:dyDescent="0.25">
      <c r="A117" s="160" t="s">
        <v>218</v>
      </c>
      <c r="B117" s="10"/>
      <c r="C117" s="10"/>
      <c r="D117" s="129" t="s">
        <v>219</v>
      </c>
      <c r="E117" s="74">
        <v>0</v>
      </c>
      <c r="F117" s="74">
        <v>0</v>
      </c>
      <c r="G117" s="74">
        <v>0</v>
      </c>
      <c r="H117" s="74">
        <v>0</v>
      </c>
      <c r="I117" s="12">
        <v>0</v>
      </c>
    </row>
    <row r="118" spans="1:9" x14ac:dyDescent="0.25">
      <c r="A118" s="160" t="s">
        <v>220</v>
      </c>
      <c r="B118" s="10"/>
      <c r="C118" s="10"/>
      <c r="D118" s="129" t="s">
        <v>221</v>
      </c>
      <c r="E118" s="74">
        <v>0</v>
      </c>
      <c r="F118" s="74">
        <v>0</v>
      </c>
      <c r="G118" s="74">
        <v>0</v>
      </c>
      <c r="H118" s="74">
        <v>0</v>
      </c>
      <c r="I118" s="12">
        <v>0</v>
      </c>
    </row>
    <row r="119" spans="1:9" x14ac:dyDescent="0.25">
      <c r="A119" s="159" t="s">
        <v>222</v>
      </c>
      <c r="B119" s="7"/>
      <c r="C119" s="8" t="s">
        <v>223</v>
      </c>
      <c r="D119" s="126"/>
      <c r="E119" s="9">
        <v>19</v>
      </c>
      <c r="F119" s="9">
        <v>33</v>
      </c>
      <c r="G119" s="9">
        <v>31</v>
      </c>
      <c r="H119" s="9">
        <f>SUM(H120:H125)</f>
        <v>25</v>
      </c>
      <c r="I119" s="5">
        <v>11</v>
      </c>
    </row>
    <row r="120" spans="1:9" x14ac:dyDescent="0.25">
      <c r="A120" s="160" t="s">
        <v>224</v>
      </c>
      <c r="B120" s="10"/>
      <c r="C120" s="10"/>
      <c r="D120" s="129" t="s">
        <v>225</v>
      </c>
      <c r="E120" s="74">
        <v>19</v>
      </c>
      <c r="F120" s="74">
        <v>33</v>
      </c>
      <c r="G120" s="74">
        <v>31</v>
      </c>
      <c r="H120" s="74">
        <v>25</v>
      </c>
      <c r="I120" s="12">
        <v>11</v>
      </c>
    </row>
    <row r="121" spans="1:9" x14ac:dyDescent="0.25">
      <c r="A121" s="160" t="s">
        <v>226</v>
      </c>
      <c r="B121" s="10"/>
      <c r="C121" s="10"/>
      <c r="D121" s="129" t="s">
        <v>227</v>
      </c>
      <c r="E121" s="74">
        <v>0</v>
      </c>
      <c r="F121" s="74">
        <v>0</v>
      </c>
      <c r="G121" s="74">
        <v>0</v>
      </c>
      <c r="H121" s="74">
        <v>0</v>
      </c>
      <c r="I121" s="12">
        <v>0</v>
      </c>
    </row>
    <row r="122" spans="1:9" x14ac:dyDescent="0.25">
      <c r="A122" s="160" t="s">
        <v>228</v>
      </c>
      <c r="B122" s="10"/>
      <c r="C122" s="10"/>
      <c r="D122" s="129" t="s">
        <v>229</v>
      </c>
      <c r="E122" s="74">
        <v>0</v>
      </c>
      <c r="F122" s="74">
        <v>0</v>
      </c>
      <c r="G122" s="74">
        <v>0</v>
      </c>
      <c r="H122" s="74">
        <v>0</v>
      </c>
      <c r="I122" s="12">
        <v>0</v>
      </c>
    </row>
    <row r="123" spans="1:9" x14ac:dyDescent="0.25">
      <c r="A123" s="160" t="s">
        <v>230</v>
      </c>
      <c r="B123" s="10"/>
      <c r="C123" s="10"/>
      <c r="D123" s="129" t="s">
        <v>231</v>
      </c>
      <c r="E123" s="74">
        <v>0</v>
      </c>
      <c r="F123" s="74">
        <v>0</v>
      </c>
      <c r="G123" s="74">
        <v>0</v>
      </c>
      <c r="H123" s="74">
        <v>0</v>
      </c>
      <c r="I123" s="12">
        <v>0</v>
      </c>
    </row>
    <row r="124" spans="1:9" x14ac:dyDescent="0.25">
      <c r="A124" s="160" t="s">
        <v>232</v>
      </c>
      <c r="B124" s="10"/>
      <c r="C124" s="10"/>
      <c r="D124" s="129" t="s">
        <v>233</v>
      </c>
      <c r="E124" s="74">
        <v>0</v>
      </c>
      <c r="F124" s="74">
        <v>0</v>
      </c>
      <c r="G124" s="74">
        <v>0</v>
      </c>
      <c r="H124" s="74">
        <v>0</v>
      </c>
      <c r="I124" s="12">
        <v>0</v>
      </c>
    </row>
    <row r="125" spans="1:9" x14ac:dyDescent="0.25">
      <c r="A125" s="160" t="s">
        <v>234</v>
      </c>
      <c r="B125" s="10"/>
      <c r="C125" s="10"/>
      <c r="D125" s="129" t="s">
        <v>235</v>
      </c>
      <c r="E125" s="74">
        <v>0</v>
      </c>
      <c r="F125" s="74">
        <v>0</v>
      </c>
      <c r="G125" s="74">
        <v>0</v>
      </c>
      <c r="H125" s="74">
        <v>0</v>
      </c>
      <c r="I125" s="12">
        <v>0</v>
      </c>
    </row>
    <row r="126" spans="1:9" x14ac:dyDescent="0.25">
      <c r="A126" s="159" t="s">
        <v>236</v>
      </c>
      <c r="B126" s="7"/>
      <c r="C126" s="8" t="s">
        <v>10</v>
      </c>
      <c r="D126" s="126"/>
      <c r="E126" s="9">
        <v>30</v>
      </c>
      <c r="F126" s="9">
        <v>33</v>
      </c>
      <c r="G126" s="9">
        <v>15</v>
      </c>
      <c r="H126" s="9">
        <f>SUM(H127:H128)</f>
        <v>12</v>
      </c>
      <c r="I126" s="5">
        <v>22</v>
      </c>
    </row>
    <row r="127" spans="1:9" x14ac:dyDescent="0.25">
      <c r="A127" s="160" t="s">
        <v>237</v>
      </c>
      <c r="B127" s="10"/>
      <c r="C127" s="10"/>
      <c r="D127" s="129" t="s">
        <v>238</v>
      </c>
      <c r="E127" s="74">
        <v>30</v>
      </c>
      <c r="F127" s="74">
        <v>33</v>
      </c>
      <c r="G127" s="74">
        <v>15</v>
      </c>
      <c r="H127" s="74">
        <v>12</v>
      </c>
      <c r="I127" s="12">
        <v>22</v>
      </c>
    </row>
    <row r="128" spans="1:9" x14ac:dyDescent="0.25">
      <c r="A128" s="160" t="s">
        <v>239</v>
      </c>
      <c r="B128" s="10"/>
      <c r="C128" s="10"/>
      <c r="D128" s="129" t="s">
        <v>240</v>
      </c>
      <c r="E128" s="74">
        <v>0</v>
      </c>
      <c r="F128" s="74">
        <v>0</v>
      </c>
      <c r="G128" s="74">
        <v>0</v>
      </c>
      <c r="H128" s="74">
        <v>0</v>
      </c>
      <c r="I128" s="12">
        <v>0</v>
      </c>
    </row>
    <row r="129" spans="1:9" x14ac:dyDescent="0.25">
      <c r="A129" s="159" t="s">
        <v>241</v>
      </c>
      <c r="B129" s="7"/>
      <c r="C129" s="8" t="s">
        <v>242</v>
      </c>
      <c r="D129" s="126"/>
      <c r="E129" s="9">
        <v>140</v>
      </c>
      <c r="F129" s="9">
        <v>101</v>
      </c>
      <c r="G129" s="9">
        <v>130</v>
      </c>
      <c r="H129" s="9">
        <f>SUM(H130:H144)</f>
        <v>147</v>
      </c>
      <c r="I129" s="5">
        <v>192</v>
      </c>
    </row>
    <row r="130" spans="1:9" x14ac:dyDescent="0.25">
      <c r="A130" s="160" t="s">
        <v>243</v>
      </c>
      <c r="B130" s="10"/>
      <c r="C130" s="10"/>
      <c r="D130" s="129" t="s">
        <v>244</v>
      </c>
      <c r="E130" s="74">
        <v>73</v>
      </c>
      <c r="F130" s="74">
        <v>56</v>
      </c>
      <c r="G130" s="74">
        <v>70</v>
      </c>
      <c r="H130" s="74">
        <v>79</v>
      </c>
      <c r="I130" s="12">
        <v>100</v>
      </c>
    </row>
    <row r="131" spans="1:9" x14ac:dyDescent="0.25">
      <c r="A131" s="160" t="s">
        <v>245</v>
      </c>
      <c r="B131" s="10"/>
      <c r="C131" s="10"/>
      <c r="D131" s="129" t="s">
        <v>246</v>
      </c>
      <c r="E131" s="74">
        <v>0</v>
      </c>
      <c r="F131" s="74">
        <v>0</v>
      </c>
      <c r="G131" s="74">
        <v>0</v>
      </c>
      <c r="H131" s="74">
        <v>0</v>
      </c>
      <c r="I131" s="12">
        <v>0</v>
      </c>
    </row>
    <row r="132" spans="1:9" x14ac:dyDescent="0.25">
      <c r="A132" s="160" t="s">
        <v>247</v>
      </c>
      <c r="B132" s="10"/>
      <c r="C132" s="10"/>
      <c r="D132" s="129" t="s">
        <v>223</v>
      </c>
      <c r="E132" s="74">
        <v>0</v>
      </c>
      <c r="F132" s="74">
        <v>0</v>
      </c>
      <c r="G132" s="74">
        <v>0</v>
      </c>
      <c r="H132" s="74">
        <v>0</v>
      </c>
      <c r="I132" s="12">
        <v>0</v>
      </c>
    </row>
    <row r="133" spans="1:9" x14ac:dyDescent="0.25">
      <c r="A133" s="160" t="s">
        <v>248</v>
      </c>
      <c r="B133" s="10"/>
      <c r="C133" s="10"/>
      <c r="D133" s="129" t="s">
        <v>249</v>
      </c>
      <c r="E133" s="74">
        <v>0</v>
      </c>
      <c r="F133" s="74">
        <v>0</v>
      </c>
      <c r="G133" s="74">
        <v>0</v>
      </c>
      <c r="H133" s="74">
        <v>0</v>
      </c>
      <c r="I133" s="12">
        <v>0</v>
      </c>
    </row>
    <row r="134" spans="1:9" x14ac:dyDescent="0.25">
      <c r="A134" s="160" t="s">
        <v>250</v>
      </c>
      <c r="B134" s="10"/>
      <c r="C134" s="10"/>
      <c r="D134" s="129" t="s">
        <v>251</v>
      </c>
      <c r="E134" s="74">
        <v>9</v>
      </c>
      <c r="F134" s="74">
        <v>4</v>
      </c>
      <c r="G134" s="74">
        <v>11</v>
      </c>
      <c r="H134" s="74">
        <v>12</v>
      </c>
      <c r="I134" s="12">
        <v>16</v>
      </c>
    </row>
    <row r="135" spans="1:9" x14ac:dyDescent="0.25">
      <c r="A135" s="160" t="s">
        <v>252</v>
      </c>
      <c r="B135" s="10"/>
      <c r="C135" s="10"/>
      <c r="D135" s="129" t="s">
        <v>253</v>
      </c>
      <c r="E135" s="74">
        <v>0</v>
      </c>
      <c r="F135" s="74">
        <v>0</v>
      </c>
      <c r="G135" s="74">
        <v>0</v>
      </c>
      <c r="H135" s="74">
        <v>0</v>
      </c>
      <c r="I135" s="12">
        <v>0</v>
      </c>
    </row>
    <row r="136" spans="1:9" x14ac:dyDescent="0.25">
      <c r="A136" s="160" t="s">
        <v>254</v>
      </c>
      <c r="B136" s="10"/>
      <c r="C136" s="10"/>
      <c r="D136" s="129" t="s">
        <v>255</v>
      </c>
      <c r="E136" s="74">
        <v>13</v>
      </c>
      <c r="F136" s="74">
        <v>14</v>
      </c>
      <c r="G136" s="74">
        <v>9</v>
      </c>
      <c r="H136" s="74">
        <v>24</v>
      </c>
      <c r="I136" s="12">
        <v>18</v>
      </c>
    </row>
    <row r="137" spans="1:9" x14ac:dyDescent="0.25">
      <c r="A137" s="160" t="s">
        <v>256</v>
      </c>
      <c r="B137" s="10"/>
      <c r="C137" s="10"/>
      <c r="D137" s="129" t="s">
        <v>257</v>
      </c>
      <c r="E137" s="74">
        <v>45</v>
      </c>
      <c r="F137" s="74">
        <v>26</v>
      </c>
      <c r="G137" s="74">
        <v>40</v>
      </c>
      <c r="H137" s="74">
        <v>32</v>
      </c>
      <c r="I137" s="12">
        <v>58</v>
      </c>
    </row>
    <row r="138" spans="1:9" x14ac:dyDescent="0.25">
      <c r="A138" s="160" t="s">
        <v>258</v>
      </c>
      <c r="B138" s="10"/>
      <c r="C138" s="10"/>
      <c r="D138" s="129" t="s">
        <v>259</v>
      </c>
      <c r="E138" s="74">
        <v>0</v>
      </c>
      <c r="F138" s="74">
        <v>0</v>
      </c>
      <c r="G138" s="74">
        <v>0</v>
      </c>
      <c r="H138" s="74">
        <v>0</v>
      </c>
      <c r="I138" s="12">
        <v>0</v>
      </c>
    </row>
    <row r="139" spans="1:9" x14ac:dyDescent="0.25">
      <c r="A139" s="160" t="s">
        <v>260</v>
      </c>
      <c r="B139" s="10"/>
      <c r="C139" s="10"/>
      <c r="D139" s="129" t="s">
        <v>261</v>
      </c>
      <c r="E139" s="74">
        <v>0</v>
      </c>
      <c r="F139" s="74">
        <v>0</v>
      </c>
      <c r="G139" s="74">
        <v>0</v>
      </c>
      <c r="H139" s="74">
        <v>0</v>
      </c>
      <c r="I139" s="12">
        <v>0</v>
      </c>
    </row>
    <row r="140" spans="1:9" x14ac:dyDescent="0.25">
      <c r="A140" s="160" t="s">
        <v>262</v>
      </c>
      <c r="B140" s="10"/>
      <c r="C140" s="10"/>
      <c r="D140" s="129" t="s">
        <v>263</v>
      </c>
      <c r="E140" s="74">
        <v>0</v>
      </c>
      <c r="F140" s="74">
        <v>0</v>
      </c>
      <c r="G140" s="74">
        <v>0</v>
      </c>
      <c r="H140" s="74">
        <v>0</v>
      </c>
      <c r="I140" s="12">
        <v>0</v>
      </c>
    </row>
    <row r="141" spans="1:9" x14ac:dyDescent="0.25">
      <c r="A141" s="160" t="s">
        <v>264</v>
      </c>
      <c r="B141" s="10"/>
      <c r="C141" s="10"/>
      <c r="D141" s="129" t="s">
        <v>265</v>
      </c>
      <c r="E141" s="74">
        <v>0</v>
      </c>
      <c r="F141" s="74">
        <v>0</v>
      </c>
      <c r="G141" s="74">
        <v>0</v>
      </c>
      <c r="H141" s="74">
        <v>0</v>
      </c>
      <c r="I141" s="12">
        <v>0</v>
      </c>
    </row>
    <row r="142" spans="1:9" x14ac:dyDescent="0.25">
      <c r="A142" s="161" t="s">
        <v>266</v>
      </c>
      <c r="B142" s="15"/>
      <c r="C142" s="15"/>
      <c r="D142" s="134" t="s">
        <v>267</v>
      </c>
      <c r="E142" s="74">
        <v>0</v>
      </c>
      <c r="F142" s="74">
        <v>0</v>
      </c>
      <c r="G142" s="74">
        <v>0</v>
      </c>
      <c r="H142" s="74">
        <v>0</v>
      </c>
      <c r="I142" s="12">
        <v>0</v>
      </c>
    </row>
    <row r="143" spans="1:9" x14ac:dyDescent="0.25">
      <c r="A143" s="160" t="s">
        <v>268</v>
      </c>
      <c r="B143" s="10"/>
      <c r="C143" s="10"/>
      <c r="D143" s="129" t="s">
        <v>269</v>
      </c>
      <c r="E143" s="74">
        <v>0</v>
      </c>
      <c r="F143" s="74">
        <v>0</v>
      </c>
      <c r="G143" s="74">
        <v>0</v>
      </c>
      <c r="H143" s="74">
        <v>0</v>
      </c>
      <c r="I143" s="12">
        <v>0</v>
      </c>
    </row>
    <row r="144" spans="1:9" x14ac:dyDescent="0.25">
      <c r="A144" s="160" t="s">
        <v>270</v>
      </c>
      <c r="B144" s="10"/>
      <c r="C144" s="10"/>
      <c r="D144" s="129" t="s">
        <v>271</v>
      </c>
      <c r="E144" s="74">
        <v>0</v>
      </c>
      <c r="F144" s="74">
        <v>1</v>
      </c>
      <c r="G144" s="74">
        <v>0</v>
      </c>
      <c r="H144" s="74">
        <v>0</v>
      </c>
      <c r="I144" s="12">
        <v>0</v>
      </c>
    </row>
    <row r="145" spans="1:9" x14ac:dyDescent="0.25">
      <c r="A145" s="159" t="s">
        <v>272</v>
      </c>
      <c r="B145" s="7"/>
      <c r="C145" s="8" t="s">
        <v>273</v>
      </c>
      <c r="D145" s="126"/>
      <c r="E145" s="9">
        <v>169</v>
      </c>
      <c r="F145" s="9">
        <v>76</v>
      </c>
      <c r="G145" s="9">
        <v>144</v>
      </c>
      <c r="H145" s="9">
        <f>SUM(H146:H156)</f>
        <v>209</v>
      </c>
      <c r="I145" s="5">
        <v>268</v>
      </c>
    </row>
    <row r="146" spans="1:9" x14ac:dyDescent="0.25">
      <c r="A146" s="160" t="s">
        <v>274</v>
      </c>
      <c r="B146" s="10"/>
      <c r="C146" s="10"/>
      <c r="D146" s="129" t="s">
        <v>273</v>
      </c>
      <c r="E146" s="74">
        <v>102</v>
      </c>
      <c r="F146" s="74">
        <v>37</v>
      </c>
      <c r="G146" s="74">
        <v>88</v>
      </c>
      <c r="H146" s="74">
        <v>130</v>
      </c>
      <c r="I146" s="12">
        <v>170</v>
      </c>
    </row>
    <row r="147" spans="1:9" x14ac:dyDescent="0.25">
      <c r="A147" s="160" t="s">
        <v>275</v>
      </c>
      <c r="B147" s="10"/>
      <c r="C147" s="10"/>
      <c r="D147" s="129" t="s">
        <v>276</v>
      </c>
      <c r="E147" s="74">
        <v>0</v>
      </c>
      <c r="F147" s="74">
        <v>0</v>
      </c>
      <c r="G147" s="74">
        <v>0</v>
      </c>
      <c r="H147" s="74">
        <v>0</v>
      </c>
      <c r="I147" s="12">
        <v>0</v>
      </c>
    </row>
    <row r="148" spans="1:9" x14ac:dyDescent="0.25">
      <c r="A148" s="160" t="s">
        <v>277</v>
      </c>
      <c r="B148" s="10"/>
      <c r="C148" s="10"/>
      <c r="D148" s="129" t="s">
        <v>278</v>
      </c>
      <c r="E148" s="74">
        <v>0</v>
      </c>
      <c r="F148" s="74">
        <v>0</v>
      </c>
      <c r="G148" s="74">
        <v>0</v>
      </c>
      <c r="H148" s="74">
        <v>0</v>
      </c>
      <c r="I148" s="12">
        <v>0</v>
      </c>
    </row>
    <row r="149" spans="1:9" x14ac:dyDescent="0.25">
      <c r="A149" s="160" t="s">
        <v>279</v>
      </c>
      <c r="B149" s="10"/>
      <c r="C149" s="10"/>
      <c r="D149" s="129" t="s">
        <v>280</v>
      </c>
      <c r="E149" s="74">
        <v>28</v>
      </c>
      <c r="F149" s="74">
        <v>12</v>
      </c>
      <c r="G149" s="74">
        <v>21</v>
      </c>
      <c r="H149" s="74">
        <v>48</v>
      </c>
      <c r="I149" s="12">
        <v>49</v>
      </c>
    </row>
    <row r="150" spans="1:9" x14ac:dyDescent="0.25">
      <c r="A150" s="160" t="s">
        <v>281</v>
      </c>
      <c r="B150" s="10"/>
      <c r="C150" s="10"/>
      <c r="D150" s="129" t="s">
        <v>282</v>
      </c>
      <c r="E150" s="74">
        <v>0</v>
      </c>
      <c r="F150" s="74">
        <v>0</v>
      </c>
      <c r="G150" s="74">
        <v>0</v>
      </c>
      <c r="H150" s="74">
        <v>0</v>
      </c>
      <c r="I150" s="12">
        <v>0</v>
      </c>
    </row>
    <row r="151" spans="1:9" x14ac:dyDescent="0.25">
      <c r="A151" s="162" t="s">
        <v>283</v>
      </c>
      <c r="B151" s="16"/>
      <c r="C151" s="16"/>
      <c r="D151" s="136" t="s">
        <v>284</v>
      </c>
      <c r="E151" s="74">
        <v>39</v>
      </c>
      <c r="F151" s="74">
        <v>22</v>
      </c>
      <c r="G151" s="74">
        <v>35</v>
      </c>
      <c r="H151" s="74">
        <v>31</v>
      </c>
      <c r="I151" s="12">
        <v>49</v>
      </c>
    </row>
    <row r="152" spans="1:9" x14ac:dyDescent="0.25">
      <c r="A152" s="160" t="s">
        <v>285</v>
      </c>
      <c r="B152" s="10"/>
      <c r="C152" s="10"/>
      <c r="D152" s="129" t="s">
        <v>286</v>
      </c>
      <c r="E152" s="74">
        <v>0</v>
      </c>
      <c r="F152" s="74">
        <v>0</v>
      </c>
      <c r="G152" s="74">
        <v>0</v>
      </c>
      <c r="H152" s="74">
        <v>0</v>
      </c>
      <c r="I152" s="12">
        <v>0</v>
      </c>
    </row>
    <row r="153" spans="1:9" x14ac:dyDescent="0.25">
      <c r="A153" s="160" t="s">
        <v>287</v>
      </c>
      <c r="B153" s="10"/>
      <c r="C153" s="10"/>
      <c r="D153" s="129" t="s">
        <v>288</v>
      </c>
      <c r="E153" s="74">
        <v>0</v>
      </c>
      <c r="F153" s="74">
        <v>0</v>
      </c>
      <c r="G153" s="74">
        <v>0</v>
      </c>
      <c r="H153" s="74">
        <v>0</v>
      </c>
      <c r="I153" s="12">
        <v>0</v>
      </c>
    </row>
    <row r="154" spans="1:9" x14ac:dyDescent="0.25">
      <c r="A154" s="160" t="s">
        <v>289</v>
      </c>
      <c r="B154" s="10"/>
      <c r="C154" s="10"/>
      <c r="D154" s="129" t="s">
        <v>290</v>
      </c>
      <c r="E154" s="74">
        <v>0</v>
      </c>
      <c r="F154" s="74">
        <v>5</v>
      </c>
      <c r="G154" s="74">
        <v>0</v>
      </c>
      <c r="H154" s="74">
        <v>0</v>
      </c>
      <c r="I154" s="12">
        <v>0</v>
      </c>
    </row>
    <row r="155" spans="1:9" x14ac:dyDescent="0.25">
      <c r="A155" s="160" t="s">
        <v>291</v>
      </c>
      <c r="B155" s="10"/>
      <c r="C155" s="10"/>
      <c r="D155" s="129" t="s">
        <v>292</v>
      </c>
      <c r="E155" s="74">
        <v>0</v>
      </c>
      <c r="F155" s="74">
        <v>0</v>
      </c>
      <c r="G155" s="74">
        <v>0</v>
      </c>
      <c r="H155" s="74">
        <v>0</v>
      </c>
      <c r="I155" s="12">
        <v>0</v>
      </c>
    </row>
    <row r="156" spans="1:9" x14ac:dyDescent="0.25">
      <c r="A156" s="160" t="s">
        <v>293</v>
      </c>
      <c r="B156" s="10"/>
      <c r="C156" s="10"/>
      <c r="D156" s="129" t="s">
        <v>294</v>
      </c>
      <c r="E156" s="74">
        <v>0</v>
      </c>
      <c r="F156" s="74">
        <v>0</v>
      </c>
      <c r="G156" s="74">
        <v>0</v>
      </c>
      <c r="H156" s="74">
        <v>0</v>
      </c>
      <c r="I156" s="12">
        <v>0</v>
      </c>
    </row>
    <row r="157" spans="1:9" x14ac:dyDescent="0.25">
      <c r="A157" s="159" t="s">
        <v>295</v>
      </c>
      <c r="B157" s="7"/>
      <c r="C157" s="8" t="s">
        <v>296</v>
      </c>
      <c r="D157" s="126"/>
      <c r="E157" s="9">
        <v>11</v>
      </c>
      <c r="F157" s="9">
        <v>16</v>
      </c>
      <c r="G157" s="9">
        <v>28</v>
      </c>
      <c r="H157" s="9">
        <f>SUM(H158:H160)</f>
        <v>31</v>
      </c>
      <c r="I157" s="5">
        <v>65</v>
      </c>
    </row>
    <row r="158" spans="1:9" x14ac:dyDescent="0.25">
      <c r="A158" s="160" t="s">
        <v>297</v>
      </c>
      <c r="B158" s="10"/>
      <c r="C158" s="10"/>
      <c r="D158" s="129" t="s">
        <v>298</v>
      </c>
      <c r="E158" s="74">
        <v>11</v>
      </c>
      <c r="F158" s="74">
        <v>16</v>
      </c>
      <c r="G158" s="74">
        <v>28</v>
      </c>
      <c r="H158" s="74">
        <v>31</v>
      </c>
      <c r="I158" s="12">
        <v>65</v>
      </c>
    </row>
    <row r="159" spans="1:9" x14ac:dyDescent="0.25">
      <c r="A159" s="160" t="s">
        <v>299</v>
      </c>
      <c r="B159" s="10"/>
      <c r="C159" s="10"/>
      <c r="D159" s="129" t="s">
        <v>146</v>
      </c>
      <c r="E159" s="74">
        <v>0</v>
      </c>
      <c r="F159" s="74">
        <v>0</v>
      </c>
      <c r="G159" s="74">
        <v>0</v>
      </c>
      <c r="H159" s="74">
        <v>0</v>
      </c>
      <c r="I159" s="12">
        <v>0</v>
      </c>
    </row>
    <row r="160" spans="1:9" x14ac:dyDescent="0.25">
      <c r="A160" s="160" t="s">
        <v>300</v>
      </c>
      <c r="B160" s="10"/>
      <c r="C160" s="10"/>
      <c r="D160" s="129" t="s">
        <v>301</v>
      </c>
      <c r="E160" s="74">
        <v>0</v>
      </c>
      <c r="F160" s="74">
        <v>0</v>
      </c>
      <c r="G160" s="74">
        <v>0</v>
      </c>
      <c r="H160" s="74">
        <v>0</v>
      </c>
      <c r="I160" s="12">
        <v>0</v>
      </c>
    </row>
    <row r="161" spans="1:9" x14ac:dyDescent="0.25">
      <c r="A161" s="159" t="s">
        <v>302</v>
      </c>
      <c r="B161" s="7"/>
      <c r="C161" s="8" t="s">
        <v>303</v>
      </c>
      <c r="D161" s="126"/>
      <c r="E161" s="9">
        <v>310</v>
      </c>
      <c r="F161" s="9">
        <v>170</v>
      </c>
      <c r="G161" s="9">
        <v>240</v>
      </c>
      <c r="H161" s="9">
        <f>SUM(H162:H165)</f>
        <v>442</v>
      </c>
      <c r="I161" s="5">
        <v>414</v>
      </c>
    </row>
    <row r="162" spans="1:9" x14ac:dyDescent="0.25">
      <c r="A162" s="160" t="s">
        <v>304</v>
      </c>
      <c r="B162" s="10"/>
      <c r="C162" s="10"/>
      <c r="D162" s="129" t="s">
        <v>303</v>
      </c>
      <c r="E162" s="74">
        <v>237</v>
      </c>
      <c r="F162" s="74">
        <v>135</v>
      </c>
      <c r="G162" s="74">
        <v>187</v>
      </c>
      <c r="H162" s="74">
        <v>386</v>
      </c>
      <c r="I162" s="12">
        <v>347</v>
      </c>
    </row>
    <row r="163" spans="1:9" x14ac:dyDescent="0.25">
      <c r="A163" s="160" t="s">
        <v>305</v>
      </c>
      <c r="B163" s="10"/>
      <c r="C163" s="10"/>
      <c r="D163" s="129" t="s">
        <v>306</v>
      </c>
      <c r="E163" s="74">
        <v>0</v>
      </c>
      <c r="F163" s="74">
        <v>0</v>
      </c>
      <c r="G163" s="74">
        <v>0</v>
      </c>
      <c r="H163" s="74">
        <v>0</v>
      </c>
      <c r="I163" s="12">
        <v>0</v>
      </c>
    </row>
    <row r="164" spans="1:9" x14ac:dyDescent="0.25">
      <c r="A164" s="160" t="s">
        <v>307</v>
      </c>
      <c r="B164" s="10"/>
      <c r="C164" s="10"/>
      <c r="D164" s="129" t="s">
        <v>308</v>
      </c>
      <c r="E164" s="74">
        <v>0</v>
      </c>
      <c r="F164" s="74">
        <v>0</v>
      </c>
      <c r="G164" s="74">
        <v>0</v>
      </c>
      <c r="H164" s="74">
        <v>0</v>
      </c>
      <c r="I164" s="12">
        <v>0</v>
      </c>
    </row>
    <row r="165" spans="1:9" x14ac:dyDescent="0.25">
      <c r="A165" s="160" t="s">
        <v>309</v>
      </c>
      <c r="B165" s="10"/>
      <c r="C165" s="10"/>
      <c r="D165" s="129" t="s">
        <v>310</v>
      </c>
      <c r="E165" s="74">
        <v>73</v>
      </c>
      <c r="F165" s="74">
        <v>35</v>
      </c>
      <c r="G165" s="74">
        <v>53</v>
      </c>
      <c r="H165" s="74">
        <v>56</v>
      </c>
      <c r="I165" s="12">
        <v>67</v>
      </c>
    </row>
    <row r="166" spans="1:9" x14ac:dyDescent="0.25">
      <c r="A166" s="159" t="s">
        <v>311</v>
      </c>
      <c r="B166" s="7"/>
      <c r="C166" s="8" t="s">
        <v>312</v>
      </c>
      <c r="D166" s="126"/>
      <c r="E166" s="9">
        <v>16</v>
      </c>
      <c r="F166" s="9">
        <v>20</v>
      </c>
      <c r="G166" s="9">
        <v>42</v>
      </c>
      <c r="H166" s="9">
        <f>SUM(H167:H173)</f>
        <v>25</v>
      </c>
      <c r="I166" s="5">
        <v>19</v>
      </c>
    </row>
    <row r="167" spans="1:9" x14ac:dyDescent="0.25">
      <c r="A167" s="160" t="s">
        <v>313</v>
      </c>
      <c r="B167" s="10"/>
      <c r="C167" s="10"/>
      <c r="D167" s="129" t="s">
        <v>312</v>
      </c>
      <c r="E167" s="74">
        <v>5</v>
      </c>
      <c r="F167" s="74">
        <v>10</v>
      </c>
      <c r="G167" s="74">
        <v>23</v>
      </c>
      <c r="H167" s="74">
        <v>15</v>
      </c>
      <c r="I167" s="12">
        <v>10</v>
      </c>
    </row>
    <row r="168" spans="1:9" x14ac:dyDescent="0.25">
      <c r="A168" s="160" t="s">
        <v>314</v>
      </c>
      <c r="B168" s="10"/>
      <c r="C168" s="10"/>
      <c r="D168" s="129" t="s">
        <v>315</v>
      </c>
      <c r="E168" s="74">
        <v>0</v>
      </c>
      <c r="F168" s="74">
        <v>1</v>
      </c>
      <c r="G168" s="74">
        <v>0</v>
      </c>
      <c r="H168" s="74">
        <v>0</v>
      </c>
      <c r="I168" s="12">
        <v>0</v>
      </c>
    </row>
    <row r="169" spans="1:9" x14ac:dyDescent="0.25">
      <c r="A169" s="160" t="s">
        <v>316</v>
      </c>
      <c r="B169" s="10"/>
      <c r="C169" s="10"/>
      <c r="D169" s="129" t="s">
        <v>317</v>
      </c>
      <c r="E169" s="74">
        <v>0</v>
      </c>
      <c r="F169" s="74">
        <v>0</v>
      </c>
      <c r="G169" s="74">
        <v>0</v>
      </c>
      <c r="H169" s="74">
        <v>0</v>
      </c>
      <c r="I169" s="12">
        <v>0</v>
      </c>
    </row>
    <row r="170" spans="1:9" x14ac:dyDescent="0.25">
      <c r="A170" s="160" t="s">
        <v>318</v>
      </c>
      <c r="B170" s="10"/>
      <c r="C170" s="10"/>
      <c r="D170" s="129" t="s">
        <v>319</v>
      </c>
      <c r="E170" s="74">
        <v>0</v>
      </c>
      <c r="F170" s="74">
        <v>0</v>
      </c>
      <c r="G170" s="74">
        <v>0</v>
      </c>
      <c r="H170" s="74">
        <v>0</v>
      </c>
      <c r="I170" s="12">
        <v>0</v>
      </c>
    </row>
    <row r="171" spans="1:9" x14ac:dyDescent="0.25">
      <c r="A171" s="160" t="s">
        <v>320</v>
      </c>
      <c r="B171" s="10"/>
      <c r="C171" s="10"/>
      <c r="D171" s="129" t="s">
        <v>321</v>
      </c>
      <c r="E171" s="74">
        <v>11</v>
      </c>
      <c r="F171" s="74">
        <v>9</v>
      </c>
      <c r="G171" s="74">
        <v>19</v>
      </c>
      <c r="H171" s="74">
        <v>10</v>
      </c>
      <c r="I171" s="12">
        <v>9</v>
      </c>
    </row>
    <row r="172" spans="1:9" x14ac:dyDescent="0.25">
      <c r="A172" s="162" t="s">
        <v>322</v>
      </c>
      <c r="B172" s="16"/>
      <c r="C172" s="16"/>
      <c r="D172" s="136" t="s">
        <v>323</v>
      </c>
      <c r="E172" s="74">
        <v>0</v>
      </c>
      <c r="F172" s="74">
        <v>0</v>
      </c>
      <c r="G172" s="74">
        <v>0</v>
      </c>
      <c r="H172" s="74">
        <v>0</v>
      </c>
      <c r="I172" s="12">
        <v>0</v>
      </c>
    </row>
    <row r="173" spans="1:9" x14ac:dyDescent="0.25">
      <c r="A173" s="162" t="s">
        <v>324</v>
      </c>
      <c r="B173" s="16"/>
      <c r="C173" s="16"/>
      <c r="D173" s="136" t="s">
        <v>325</v>
      </c>
      <c r="E173" s="74">
        <v>0</v>
      </c>
      <c r="F173" s="74">
        <v>0</v>
      </c>
      <c r="G173" s="74">
        <v>0</v>
      </c>
      <c r="H173" s="74">
        <v>0</v>
      </c>
      <c r="I173" s="12">
        <v>0</v>
      </c>
    </row>
    <row r="174" spans="1:9" x14ac:dyDescent="0.25">
      <c r="A174" s="159" t="s">
        <v>326</v>
      </c>
      <c r="B174" s="7"/>
      <c r="C174" s="8" t="s">
        <v>327</v>
      </c>
      <c r="D174" s="126"/>
      <c r="E174" s="9">
        <v>190</v>
      </c>
      <c r="F174" s="9">
        <v>166</v>
      </c>
      <c r="G174" s="9">
        <v>180</v>
      </c>
      <c r="H174" s="9">
        <f>SUM(H175:H190)</f>
        <v>222</v>
      </c>
      <c r="I174" s="5">
        <v>272</v>
      </c>
    </row>
    <row r="175" spans="1:9" x14ac:dyDescent="0.25">
      <c r="A175" s="160" t="s">
        <v>328</v>
      </c>
      <c r="B175" s="10"/>
      <c r="C175" s="10"/>
      <c r="D175" s="129" t="s">
        <v>327</v>
      </c>
      <c r="E175" s="74">
        <v>33</v>
      </c>
      <c r="F175" s="74">
        <v>24</v>
      </c>
      <c r="G175" s="74">
        <v>39</v>
      </c>
      <c r="H175" s="74">
        <v>52</v>
      </c>
      <c r="I175" s="12">
        <v>65</v>
      </c>
    </row>
    <row r="176" spans="1:9" x14ac:dyDescent="0.25">
      <c r="A176" s="160" t="s">
        <v>329</v>
      </c>
      <c r="B176" s="10"/>
      <c r="C176" s="10"/>
      <c r="D176" s="129" t="s">
        <v>330</v>
      </c>
      <c r="E176" s="74">
        <v>0</v>
      </c>
      <c r="F176" s="74">
        <v>0</v>
      </c>
      <c r="G176" s="74">
        <v>0</v>
      </c>
      <c r="H176" s="74">
        <v>0</v>
      </c>
      <c r="I176" s="12">
        <v>0</v>
      </c>
    </row>
    <row r="177" spans="1:9" x14ac:dyDescent="0.25">
      <c r="A177" s="160" t="s">
        <v>331</v>
      </c>
      <c r="B177" s="10"/>
      <c r="C177" s="10"/>
      <c r="D177" s="129" t="s">
        <v>332</v>
      </c>
      <c r="E177" s="74">
        <v>0</v>
      </c>
      <c r="F177" s="74">
        <v>7</v>
      </c>
      <c r="G177" s="74">
        <v>0</v>
      </c>
      <c r="H177" s="74">
        <v>0</v>
      </c>
      <c r="I177" s="12">
        <v>0</v>
      </c>
    </row>
    <row r="178" spans="1:9" x14ac:dyDescent="0.25">
      <c r="A178" s="160" t="s">
        <v>333</v>
      </c>
      <c r="B178" s="10"/>
      <c r="C178" s="10"/>
      <c r="D178" s="129" t="s">
        <v>334</v>
      </c>
      <c r="E178" s="74">
        <v>59</v>
      </c>
      <c r="F178" s="74">
        <v>50</v>
      </c>
      <c r="G178" s="74">
        <v>30</v>
      </c>
      <c r="H178" s="74">
        <v>39</v>
      </c>
      <c r="I178" s="12">
        <v>30</v>
      </c>
    </row>
    <row r="179" spans="1:9" x14ac:dyDescent="0.25">
      <c r="A179" s="160" t="s">
        <v>335</v>
      </c>
      <c r="B179" s="10"/>
      <c r="C179" s="10"/>
      <c r="D179" s="129" t="s">
        <v>336</v>
      </c>
      <c r="E179" s="74">
        <v>0</v>
      </c>
      <c r="F179" s="74">
        <v>18</v>
      </c>
      <c r="G179" s="74">
        <v>0</v>
      </c>
      <c r="H179" s="74">
        <v>0</v>
      </c>
      <c r="I179" s="12">
        <v>0</v>
      </c>
    </row>
    <row r="180" spans="1:9" x14ac:dyDescent="0.25">
      <c r="A180" s="160" t="s">
        <v>337</v>
      </c>
      <c r="B180" s="10"/>
      <c r="C180" s="10"/>
      <c r="D180" s="129" t="s">
        <v>338</v>
      </c>
      <c r="E180" s="74">
        <v>0</v>
      </c>
      <c r="F180" s="74">
        <v>0</v>
      </c>
      <c r="G180" s="74">
        <v>0</v>
      </c>
      <c r="H180" s="74">
        <v>0</v>
      </c>
      <c r="I180" s="12">
        <v>0</v>
      </c>
    </row>
    <row r="181" spans="1:9" x14ac:dyDescent="0.25">
      <c r="A181" s="160" t="s">
        <v>339</v>
      </c>
      <c r="B181" s="10"/>
      <c r="C181" s="10"/>
      <c r="D181" s="129" t="s">
        <v>340</v>
      </c>
      <c r="E181" s="74">
        <v>0</v>
      </c>
      <c r="F181" s="74">
        <v>0</v>
      </c>
      <c r="G181" s="74">
        <v>0</v>
      </c>
      <c r="H181" s="74">
        <v>0</v>
      </c>
      <c r="I181" s="12">
        <v>0</v>
      </c>
    </row>
    <row r="182" spans="1:9" x14ac:dyDescent="0.25">
      <c r="A182" s="160" t="s">
        <v>341</v>
      </c>
      <c r="B182" s="10"/>
      <c r="C182" s="10"/>
      <c r="D182" s="129" t="s">
        <v>342</v>
      </c>
      <c r="E182" s="74">
        <v>0</v>
      </c>
      <c r="F182" s="74">
        <v>0</v>
      </c>
      <c r="G182" s="74">
        <v>0</v>
      </c>
      <c r="H182" s="74">
        <v>0</v>
      </c>
      <c r="I182" s="12">
        <v>0</v>
      </c>
    </row>
    <row r="183" spans="1:9" x14ac:dyDescent="0.25">
      <c r="A183" s="160" t="s">
        <v>343</v>
      </c>
      <c r="B183" s="10"/>
      <c r="C183" s="10"/>
      <c r="D183" s="129" t="s">
        <v>344</v>
      </c>
      <c r="E183" s="74">
        <v>17</v>
      </c>
      <c r="F183" s="74">
        <v>5</v>
      </c>
      <c r="G183" s="74">
        <v>26</v>
      </c>
      <c r="H183" s="74">
        <v>16</v>
      </c>
      <c r="I183" s="12">
        <v>36</v>
      </c>
    </row>
    <row r="184" spans="1:9" x14ac:dyDescent="0.25">
      <c r="A184" s="160" t="s">
        <v>345</v>
      </c>
      <c r="B184" s="10"/>
      <c r="C184" s="10"/>
      <c r="D184" s="129" t="s">
        <v>346</v>
      </c>
      <c r="E184" s="74">
        <v>0</v>
      </c>
      <c r="F184" s="74">
        <v>0</v>
      </c>
      <c r="G184" s="74">
        <v>0</v>
      </c>
      <c r="H184" s="74">
        <v>0</v>
      </c>
      <c r="I184" s="12">
        <v>0</v>
      </c>
    </row>
    <row r="185" spans="1:9" x14ac:dyDescent="0.25">
      <c r="A185" s="160" t="s">
        <v>347</v>
      </c>
      <c r="B185" s="10"/>
      <c r="C185" s="10"/>
      <c r="D185" s="129" t="s">
        <v>348</v>
      </c>
      <c r="E185" s="74">
        <v>0</v>
      </c>
      <c r="F185" s="74">
        <v>0</v>
      </c>
      <c r="G185" s="74">
        <v>0</v>
      </c>
      <c r="H185" s="74">
        <v>0</v>
      </c>
      <c r="I185" s="12">
        <v>0</v>
      </c>
    </row>
    <row r="186" spans="1:9" x14ac:dyDescent="0.25">
      <c r="A186" s="160" t="s">
        <v>349</v>
      </c>
      <c r="B186" s="10"/>
      <c r="C186" s="10"/>
      <c r="D186" s="129" t="s">
        <v>350</v>
      </c>
      <c r="E186" s="74">
        <v>0</v>
      </c>
      <c r="F186" s="74">
        <v>0</v>
      </c>
      <c r="G186" s="74">
        <v>0</v>
      </c>
      <c r="H186" s="74">
        <v>0</v>
      </c>
      <c r="I186" s="12">
        <v>0</v>
      </c>
    </row>
    <row r="187" spans="1:9" x14ac:dyDescent="0.25">
      <c r="A187" s="162" t="s">
        <v>351</v>
      </c>
      <c r="B187" s="16"/>
      <c r="C187" s="16"/>
      <c r="D187" s="136" t="s">
        <v>352</v>
      </c>
      <c r="E187" s="74">
        <v>0</v>
      </c>
      <c r="F187" s="74">
        <v>0</v>
      </c>
      <c r="G187" s="74">
        <v>0</v>
      </c>
      <c r="H187" s="74">
        <v>0</v>
      </c>
      <c r="I187" s="12">
        <v>0</v>
      </c>
    </row>
    <row r="188" spans="1:9" x14ac:dyDescent="0.25">
      <c r="A188" s="160" t="s">
        <v>353</v>
      </c>
      <c r="B188" s="10"/>
      <c r="C188" s="10"/>
      <c r="D188" s="129" t="s">
        <v>354</v>
      </c>
      <c r="E188" s="74">
        <v>73</v>
      </c>
      <c r="F188" s="74">
        <v>59</v>
      </c>
      <c r="G188" s="74">
        <v>76</v>
      </c>
      <c r="H188" s="74">
        <v>111</v>
      </c>
      <c r="I188" s="12">
        <v>129</v>
      </c>
    </row>
    <row r="189" spans="1:9" x14ac:dyDescent="0.25">
      <c r="A189" s="160" t="s">
        <v>355</v>
      </c>
      <c r="B189" s="10"/>
      <c r="C189" s="10"/>
      <c r="D189" s="129" t="s">
        <v>356</v>
      </c>
      <c r="E189" s="74">
        <v>0</v>
      </c>
      <c r="F189" s="74">
        <v>0</v>
      </c>
      <c r="G189" s="74">
        <v>0</v>
      </c>
      <c r="H189" s="74">
        <v>0</v>
      </c>
      <c r="I189" s="12">
        <v>0</v>
      </c>
    </row>
    <row r="190" spans="1:9" x14ac:dyDescent="0.25">
      <c r="A190" s="160" t="s">
        <v>357</v>
      </c>
      <c r="B190" s="10"/>
      <c r="C190" s="10"/>
      <c r="D190" s="129" t="s">
        <v>358</v>
      </c>
      <c r="E190" s="74">
        <v>8</v>
      </c>
      <c r="F190" s="74">
        <v>3</v>
      </c>
      <c r="G190" s="74">
        <v>9</v>
      </c>
      <c r="H190" s="74">
        <v>4</v>
      </c>
      <c r="I190" s="12">
        <v>12</v>
      </c>
    </row>
    <row r="191" spans="1:9" x14ac:dyDescent="0.25">
      <c r="A191" s="159" t="s">
        <v>359</v>
      </c>
      <c r="B191" s="7"/>
      <c r="C191" s="8" t="s">
        <v>360</v>
      </c>
      <c r="D191" s="126"/>
      <c r="E191" s="9">
        <v>147</v>
      </c>
      <c r="F191" s="9">
        <v>54</v>
      </c>
      <c r="G191" s="9">
        <v>33</v>
      </c>
      <c r="H191" s="9">
        <f>SUM(H192:H196)</f>
        <v>41</v>
      </c>
      <c r="I191" s="5">
        <v>54</v>
      </c>
    </row>
    <row r="192" spans="1:9" x14ac:dyDescent="0.25">
      <c r="A192" s="160" t="s">
        <v>361</v>
      </c>
      <c r="B192" s="10"/>
      <c r="C192" s="10"/>
      <c r="D192" s="129" t="s">
        <v>360</v>
      </c>
      <c r="E192" s="74">
        <v>147</v>
      </c>
      <c r="F192" s="74">
        <v>54</v>
      </c>
      <c r="G192" s="74">
        <v>33</v>
      </c>
      <c r="H192" s="74">
        <v>41</v>
      </c>
      <c r="I192" s="12">
        <v>54</v>
      </c>
    </row>
    <row r="193" spans="1:9" x14ac:dyDescent="0.25">
      <c r="A193" s="160" t="s">
        <v>362</v>
      </c>
      <c r="B193" s="10"/>
      <c r="C193" s="10"/>
      <c r="D193" s="129" t="s">
        <v>363</v>
      </c>
      <c r="E193" s="74">
        <v>0</v>
      </c>
      <c r="F193" s="74">
        <v>0</v>
      </c>
      <c r="G193" s="74">
        <v>0</v>
      </c>
      <c r="H193" s="74">
        <v>0</v>
      </c>
      <c r="I193" s="12">
        <v>0</v>
      </c>
    </row>
    <row r="194" spans="1:9" x14ac:dyDescent="0.25">
      <c r="A194" s="160" t="s">
        <v>364</v>
      </c>
      <c r="B194" s="10"/>
      <c r="C194" s="10"/>
      <c r="D194" s="129" t="s">
        <v>365</v>
      </c>
      <c r="E194" s="74">
        <v>0</v>
      </c>
      <c r="F194" s="74">
        <v>0</v>
      </c>
      <c r="G194" s="74">
        <v>0</v>
      </c>
      <c r="H194" s="74">
        <v>0</v>
      </c>
      <c r="I194" s="12">
        <v>0</v>
      </c>
    </row>
    <row r="195" spans="1:9" x14ac:dyDescent="0.25">
      <c r="A195" s="160" t="s">
        <v>366</v>
      </c>
      <c r="B195" s="10"/>
      <c r="C195" s="10"/>
      <c r="D195" s="129" t="s">
        <v>367</v>
      </c>
      <c r="E195" s="74">
        <v>0</v>
      </c>
      <c r="F195" s="74">
        <v>0</v>
      </c>
      <c r="G195" s="74">
        <v>0</v>
      </c>
      <c r="H195" s="74">
        <v>0</v>
      </c>
      <c r="I195" s="12">
        <v>0</v>
      </c>
    </row>
    <row r="196" spans="1:9" x14ac:dyDescent="0.25">
      <c r="A196" s="160" t="s">
        <v>368</v>
      </c>
      <c r="B196" s="10"/>
      <c r="C196" s="10"/>
      <c r="D196" s="129" t="s">
        <v>369</v>
      </c>
      <c r="E196" s="74">
        <v>0</v>
      </c>
      <c r="F196" s="74">
        <v>0</v>
      </c>
      <c r="G196" s="74">
        <v>0</v>
      </c>
      <c r="H196" s="74">
        <v>0</v>
      </c>
      <c r="I196" s="12">
        <v>0</v>
      </c>
    </row>
    <row r="197" spans="1:9" x14ac:dyDescent="0.25">
      <c r="A197" s="159" t="s">
        <v>370</v>
      </c>
      <c r="B197" s="7"/>
      <c r="C197" s="8" t="s">
        <v>371</v>
      </c>
      <c r="D197" s="126"/>
      <c r="E197" s="9">
        <v>476</v>
      </c>
      <c r="F197" s="9">
        <v>348</v>
      </c>
      <c r="G197" s="9">
        <v>428</v>
      </c>
      <c r="H197" s="9">
        <f>SUM(H198:H207)</f>
        <v>523</v>
      </c>
      <c r="I197" s="5">
        <v>540</v>
      </c>
    </row>
    <row r="198" spans="1:9" x14ac:dyDescent="0.25">
      <c r="A198" s="160" t="s">
        <v>372</v>
      </c>
      <c r="B198" s="10"/>
      <c r="C198" s="10"/>
      <c r="D198" s="129" t="s">
        <v>373</v>
      </c>
      <c r="E198" s="74">
        <v>443</v>
      </c>
      <c r="F198" s="74">
        <v>325</v>
      </c>
      <c r="G198" s="74">
        <v>390</v>
      </c>
      <c r="H198" s="74">
        <v>476</v>
      </c>
      <c r="I198" s="12">
        <v>497</v>
      </c>
    </row>
    <row r="199" spans="1:9" x14ac:dyDescent="0.25">
      <c r="A199" s="160" t="s">
        <v>374</v>
      </c>
      <c r="B199" s="10"/>
      <c r="C199" s="10"/>
      <c r="D199" s="129" t="s">
        <v>257</v>
      </c>
      <c r="E199" s="74">
        <v>15</v>
      </c>
      <c r="F199" s="74">
        <v>8</v>
      </c>
      <c r="G199" s="74">
        <v>9</v>
      </c>
      <c r="H199" s="74">
        <v>21</v>
      </c>
      <c r="I199" s="12">
        <v>19</v>
      </c>
    </row>
    <row r="200" spans="1:9" x14ac:dyDescent="0.25">
      <c r="A200" s="160" t="s">
        <v>375</v>
      </c>
      <c r="B200" s="10"/>
      <c r="C200" s="10"/>
      <c r="D200" s="129" t="s">
        <v>376</v>
      </c>
      <c r="E200" s="74">
        <v>0</v>
      </c>
      <c r="F200" s="74">
        <v>0</v>
      </c>
      <c r="G200" s="74">
        <v>0</v>
      </c>
      <c r="H200" s="74">
        <v>0</v>
      </c>
      <c r="I200" s="12">
        <v>0</v>
      </c>
    </row>
    <row r="201" spans="1:9" x14ac:dyDescent="0.25">
      <c r="A201" s="160" t="s">
        <v>377</v>
      </c>
      <c r="B201" s="10"/>
      <c r="C201" s="10"/>
      <c r="D201" s="129" t="s">
        <v>371</v>
      </c>
      <c r="E201" s="74">
        <v>16</v>
      </c>
      <c r="F201" s="74">
        <v>13</v>
      </c>
      <c r="G201" s="74">
        <v>21</v>
      </c>
      <c r="H201" s="74">
        <v>19</v>
      </c>
      <c r="I201" s="12">
        <v>19</v>
      </c>
    </row>
    <row r="202" spans="1:9" x14ac:dyDescent="0.25">
      <c r="A202" s="160" t="s">
        <v>378</v>
      </c>
      <c r="B202" s="10"/>
      <c r="C202" s="10"/>
      <c r="D202" s="129" t="s">
        <v>379</v>
      </c>
      <c r="E202" s="74">
        <v>0</v>
      </c>
      <c r="F202" s="74">
        <v>0</v>
      </c>
      <c r="G202" s="74">
        <v>0</v>
      </c>
      <c r="H202" s="74">
        <v>0</v>
      </c>
      <c r="I202" s="12">
        <v>0</v>
      </c>
    </row>
    <row r="203" spans="1:9" x14ac:dyDescent="0.25">
      <c r="A203" s="160" t="s">
        <v>380</v>
      </c>
      <c r="B203" s="10"/>
      <c r="C203" s="10"/>
      <c r="D203" s="129" t="s">
        <v>381</v>
      </c>
      <c r="E203" s="74">
        <v>2</v>
      </c>
      <c r="F203" s="74">
        <v>2</v>
      </c>
      <c r="G203" s="74">
        <v>8</v>
      </c>
      <c r="H203" s="74">
        <v>7</v>
      </c>
      <c r="I203" s="12">
        <v>5</v>
      </c>
    </row>
    <row r="204" spans="1:9" x14ac:dyDescent="0.25">
      <c r="A204" s="160" t="s">
        <v>382</v>
      </c>
      <c r="B204" s="10"/>
      <c r="C204" s="10"/>
      <c r="D204" s="129" t="s">
        <v>383</v>
      </c>
      <c r="E204" s="74">
        <v>0</v>
      </c>
      <c r="F204" s="74">
        <v>0</v>
      </c>
      <c r="G204" s="74">
        <v>0</v>
      </c>
      <c r="H204" s="74">
        <v>0</v>
      </c>
      <c r="I204" s="12">
        <v>0</v>
      </c>
    </row>
    <row r="205" spans="1:9" x14ac:dyDescent="0.25">
      <c r="A205" s="160" t="s">
        <v>384</v>
      </c>
      <c r="B205" s="10"/>
      <c r="C205" s="10"/>
      <c r="D205" s="129" t="s">
        <v>385</v>
      </c>
      <c r="E205" s="74">
        <v>0</v>
      </c>
      <c r="F205" s="74">
        <v>0</v>
      </c>
      <c r="G205" s="74">
        <v>0</v>
      </c>
      <c r="H205" s="74">
        <v>0</v>
      </c>
      <c r="I205" s="12">
        <v>0</v>
      </c>
    </row>
    <row r="206" spans="1:9" x14ac:dyDescent="0.25">
      <c r="A206" s="160" t="s">
        <v>386</v>
      </c>
      <c r="B206" s="10"/>
      <c r="C206" s="10"/>
      <c r="D206" s="129" t="s">
        <v>387</v>
      </c>
      <c r="E206" s="74">
        <v>0</v>
      </c>
      <c r="F206" s="74">
        <v>0</v>
      </c>
      <c r="G206" s="74">
        <v>0</v>
      </c>
      <c r="H206" s="74">
        <v>0</v>
      </c>
      <c r="I206" s="12">
        <v>0</v>
      </c>
    </row>
    <row r="207" spans="1:9" x14ac:dyDescent="0.25">
      <c r="A207" s="160" t="s">
        <v>388</v>
      </c>
      <c r="B207" s="10"/>
      <c r="C207" s="10"/>
      <c r="D207" s="129" t="s">
        <v>389</v>
      </c>
      <c r="E207" s="74">
        <v>0</v>
      </c>
      <c r="F207" s="74">
        <v>0</v>
      </c>
      <c r="G207" s="74">
        <v>0</v>
      </c>
      <c r="H207" s="74">
        <v>0</v>
      </c>
      <c r="I207" s="12">
        <v>0</v>
      </c>
    </row>
    <row r="208" spans="1:9" x14ac:dyDescent="0.25">
      <c r="A208" s="159" t="s">
        <v>390</v>
      </c>
      <c r="B208" s="7"/>
      <c r="C208" s="8" t="s">
        <v>391</v>
      </c>
      <c r="D208" s="126"/>
      <c r="E208" s="9">
        <v>12</v>
      </c>
      <c r="F208" s="9">
        <v>16</v>
      </c>
      <c r="G208" s="9">
        <v>28</v>
      </c>
      <c r="H208" s="9">
        <f>SUM(H209:H216)</f>
        <v>31</v>
      </c>
      <c r="I208" s="5">
        <v>42</v>
      </c>
    </row>
    <row r="209" spans="1:9" x14ac:dyDescent="0.25">
      <c r="A209" s="160" t="s">
        <v>392</v>
      </c>
      <c r="B209" s="10"/>
      <c r="C209" s="10"/>
      <c r="D209" s="129" t="s">
        <v>393</v>
      </c>
      <c r="E209" s="74">
        <v>12</v>
      </c>
      <c r="F209" s="74">
        <v>16</v>
      </c>
      <c r="G209" s="74">
        <v>28</v>
      </c>
      <c r="H209" s="74">
        <v>31</v>
      </c>
      <c r="I209" s="12">
        <v>42</v>
      </c>
    </row>
    <row r="210" spans="1:9" x14ac:dyDescent="0.25">
      <c r="A210" s="160" t="s">
        <v>394</v>
      </c>
      <c r="B210" s="10"/>
      <c r="C210" s="10"/>
      <c r="D210" s="129" t="s">
        <v>395</v>
      </c>
      <c r="E210" s="74">
        <v>0</v>
      </c>
      <c r="F210" s="74">
        <v>0</v>
      </c>
      <c r="G210" s="74">
        <v>0</v>
      </c>
      <c r="H210" s="74">
        <v>0</v>
      </c>
      <c r="I210" s="12">
        <v>0</v>
      </c>
    </row>
    <row r="211" spans="1:9" x14ac:dyDescent="0.25">
      <c r="A211" s="160" t="s">
        <v>396</v>
      </c>
      <c r="B211" s="10"/>
      <c r="C211" s="10"/>
      <c r="D211" s="129" t="s">
        <v>397</v>
      </c>
      <c r="E211" s="74">
        <v>0</v>
      </c>
      <c r="F211" s="74">
        <v>0</v>
      </c>
      <c r="G211" s="74">
        <v>0</v>
      </c>
      <c r="H211" s="74">
        <v>0</v>
      </c>
      <c r="I211" s="12">
        <v>0</v>
      </c>
    </row>
    <row r="212" spans="1:9" x14ac:dyDescent="0.25">
      <c r="A212" s="160" t="s">
        <v>398</v>
      </c>
      <c r="B212" s="10"/>
      <c r="C212" s="10"/>
      <c r="D212" s="129" t="s">
        <v>399</v>
      </c>
      <c r="E212" s="74">
        <v>0</v>
      </c>
      <c r="F212" s="74">
        <v>0</v>
      </c>
      <c r="G212" s="74">
        <v>0</v>
      </c>
      <c r="H212" s="74">
        <v>0</v>
      </c>
      <c r="I212" s="12">
        <v>0</v>
      </c>
    </row>
    <row r="213" spans="1:9" x14ac:dyDescent="0.25">
      <c r="A213" s="160" t="s">
        <v>400</v>
      </c>
      <c r="B213" s="10"/>
      <c r="C213" s="10"/>
      <c r="D213" s="129" t="s">
        <v>401</v>
      </c>
      <c r="E213" s="74">
        <v>0</v>
      </c>
      <c r="F213" s="74">
        <v>0</v>
      </c>
      <c r="G213" s="74">
        <v>0</v>
      </c>
      <c r="H213" s="74">
        <v>0</v>
      </c>
      <c r="I213" s="12">
        <v>0</v>
      </c>
    </row>
    <row r="214" spans="1:9" x14ac:dyDescent="0.25">
      <c r="A214" s="160" t="s">
        <v>402</v>
      </c>
      <c r="B214" s="10"/>
      <c r="C214" s="10"/>
      <c r="D214" s="129" t="s">
        <v>403</v>
      </c>
      <c r="E214" s="74">
        <v>0</v>
      </c>
      <c r="F214" s="74">
        <v>0</v>
      </c>
      <c r="G214" s="74">
        <v>0</v>
      </c>
      <c r="H214" s="74">
        <v>0</v>
      </c>
      <c r="I214" s="12">
        <v>0</v>
      </c>
    </row>
    <row r="215" spans="1:9" x14ac:dyDescent="0.25">
      <c r="A215" s="160" t="s">
        <v>404</v>
      </c>
      <c r="B215" s="10"/>
      <c r="C215" s="10"/>
      <c r="D215" s="129" t="s">
        <v>405</v>
      </c>
      <c r="E215" s="74">
        <v>0</v>
      </c>
      <c r="F215" s="74">
        <v>0</v>
      </c>
      <c r="G215" s="74">
        <v>0</v>
      </c>
      <c r="H215" s="74">
        <v>0</v>
      </c>
      <c r="I215" s="12">
        <v>0</v>
      </c>
    </row>
    <row r="216" spans="1:9" x14ac:dyDescent="0.25">
      <c r="A216" s="160" t="s">
        <v>406</v>
      </c>
      <c r="B216" s="10"/>
      <c r="C216" s="10"/>
      <c r="D216" s="129" t="s">
        <v>407</v>
      </c>
      <c r="E216" s="74">
        <v>0</v>
      </c>
      <c r="F216" s="74">
        <v>0</v>
      </c>
      <c r="G216" s="74">
        <v>0</v>
      </c>
      <c r="H216" s="74">
        <v>0</v>
      </c>
      <c r="I216" s="12">
        <v>0</v>
      </c>
    </row>
    <row r="217" spans="1:9" x14ac:dyDescent="0.25">
      <c r="A217" s="159" t="s">
        <v>408</v>
      </c>
      <c r="B217" s="7"/>
      <c r="C217" s="8" t="s">
        <v>409</v>
      </c>
      <c r="D217" s="126"/>
      <c r="E217" s="9">
        <v>2</v>
      </c>
      <c r="F217" s="9">
        <v>6</v>
      </c>
      <c r="G217" s="9">
        <v>14</v>
      </c>
      <c r="H217" s="9">
        <f>SUM(H218:H227)</f>
        <v>21</v>
      </c>
      <c r="I217" s="5">
        <v>12</v>
      </c>
    </row>
    <row r="218" spans="1:9" x14ac:dyDescent="0.25">
      <c r="A218" s="160" t="s">
        <v>410</v>
      </c>
      <c r="B218" s="10"/>
      <c r="C218" s="10"/>
      <c r="D218" s="129" t="s">
        <v>409</v>
      </c>
      <c r="E218" s="74">
        <v>2</v>
      </c>
      <c r="F218" s="74">
        <v>6</v>
      </c>
      <c r="G218" s="74">
        <v>14</v>
      </c>
      <c r="H218" s="74">
        <v>21</v>
      </c>
      <c r="I218" s="12">
        <v>12</v>
      </c>
    </row>
    <row r="219" spans="1:9" x14ac:dyDescent="0.25">
      <c r="A219" s="160" t="s">
        <v>411</v>
      </c>
      <c r="B219" s="10"/>
      <c r="C219" s="10"/>
      <c r="D219" s="129" t="s">
        <v>412</v>
      </c>
      <c r="E219" s="74">
        <v>0</v>
      </c>
      <c r="F219" s="74">
        <v>0</v>
      </c>
      <c r="G219" s="74">
        <v>0</v>
      </c>
      <c r="H219" s="74">
        <v>0</v>
      </c>
      <c r="I219" s="12">
        <v>0</v>
      </c>
    </row>
    <row r="220" spans="1:9" x14ac:dyDescent="0.25">
      <c r="A220" s="160" t="s">
        <v>413</v>
      </c>
      <c r="B220" s="10"/>
      <c r="C220" s="10"/>
      <c r="D220" s="129" t="s">
        <v>414</v>
      </c>
      <c r="E220" s="74">
        <v>0</v>
      </c>
      <c r="F220" s="74">
        <v>0</v>
      </c>
      <c r="G220" s="74">
        <v>0</v>
      </c>
      <c r="H220" s="74">
        <v>0</v>
      </c>
      <c r="I220" s="12">
        <v>0</v>
      </c>
    </row>
    <row r="221" spans="1:9" x14ac:dyDescent="0.25">
      <c r="A221" s="160" t="s">
        <v>415</v>
      </c>
      <c r="B221" s="10"/>
      <c r="C221" s="10"/>
      <c r="D221" s="129" t="s">
        <v>416</v>
      </c>
      <c r="E221" s="74">
        <v>0</v>
      </c>
      <c r="F221" s="74">
        <v>0</v>
      </c>
      <c r="G221" s="74">
        <v>0</v>
      </c>
      <c r="H221" s="74">
        <v>0</v>
      </c>
      <c r="I221" s="12">
        <v>0</v>
      </c>
    </row>
    <row r="222" spans="1:9" x14ac:dyDescent="0.25">
      <c r="A222" s="160" t="s">
        <v>417</v>
      </c>
      <c r="B222" s="10"/>
      <c r="C222" s="10"/>
      <c r="D222" s="129" t="s">
        <v>418</v>
      </c>
      <c r="E222" s="74">
        <v>0</v>
      </c>
      <c r="F222" s="74">
        <v>0</v>
      </c>
      <c r="G222" s="74">
        <v>0</v>
      </c>
      <c r="H222" s="74">
        <v>0</v>
      </c>
      <c r="I222" s="12">
        <v>0</v>
      </c>
    </row>
    <row r="223" spans="1:9" x14ac:dyDescent="0.25">
      <c r="A223" s="160" t="s">
        <v>419</v>
      </c>
      <c r="B223" s="10"/>
      <c r="C223" s="10"/>
      <c r="D223" s="129" t="s">
        <v>420</v>
      </c>
      <c r="E223" s="74">
        <v>0</v>
      </c>
      <c r="F223" s="74">
        <v>0</v>
      </c>
      <c r="G223" s="74">
        <v>0</v>
      </c>
      <c r="H223" s="74">
        <v>0</v>
      </c>
      <c r="I223" s="12">
        <v>0</v>
      </c>
    </row>
    <row r="224" spans="1:9" x14ac:dyDescent="0.25">
      <c r="A224" s="160" t="s">
        <v>421</v>
      </c>
      <c r="B224" s="10"/>
      <c r="C224" s="10"/>
      <c r="D224" s="129" t="s">
        <v>422</v>
      </c>
      <c r="E224" s="74">
        <v>0</v>
      </c>
      <c r="F224" s="74">
        <v>0</v>
      </c>
      <c r="G224" s="74">
        <v>0</v>
      </c>
      <c r="H224" s="74">
        <v>0</v>
      </c>
      <c r="I224" s="12">
        <v>0</v>
      </c>
    </row>
    <row r="225" spans="1:9" x14ac:dyDescent="0.25">
      <c r="A225" s="160" t="s">
        <v>423</v>
      </c>
      <c r="B225" s="10"/>
      <c r="C225" s="10"/>
      <c r="D225" s="129" t="s">
        <v>424</v>
      </c>
      <c r="E225" s="74">
        <v>0</v>
      </c>
      <c r="F225" s="74">
        <v>0</v>
      </c>
      <c r="G225" s="74">
        <v>0</v>
      </c>
      <c r="H225" s="74">
        <v>0</v>
      </c>
      <c r="I225" s="12">
        <v>0</v>
      </c>
    </row>
    <row r="226" spans="1:9" x14ac:dyDescent="0.25">
      <c r="A226" s="160" t="s">
        <v>425</v>
      </c>
      <c r="B226" s="10"/>
      <c r="C226" s="10"/>
      <c r="D226" s="129" t="s">
        <v>426</v>
      </c>
      <c r="E226" s="74">
        <v>0</v>
      </c>
      <c r="F226" s="74">
        <v>0</v>
      </c>
      <c r="G226" s="74">
        <v>0</v>
      </c>
      <c r="H226" s="74">
        <v>0</v>
      </c>
      <c r="I226" s="12">
        <v>0</v>
      </c>
    </row>
    <row r="227" spans="1:9" x14ac:dyDescent="0.25">
      <c r="A227" s="163" t="s">
        <v>427</v>
      </c>
      <c r="B227" s="17"/>
      <c r="C227" s="17"/>
      <c r="D227" s="138" t="s">
        <v>428</v>
      </c>
      <c r="E227" s="74">
        <v>0</v>
      </c>
      <c r="F227" s="74">
        <v>0</v>
      </c>
      <c r="G227" s="74">
        <v>0</v>
      </c>
      <c r="H227" s="74">
        <v>0</v>
      </c>
      <c r="I227" s="12">
        <v>0</v>
      </c>
    </row>
    <row r="228" spans="1:9" x14ac:dyDescent="0.25">
      <c r="A228" s="159" t="s">
        <v>429</v>
      </c>
      <c r="B228" s="7"/>
      <c r="C228" s="8" t="s">
        <v>430</v>
      </c>
      <c r="D228" s="126"/>
      <c r="E228" s="9">
        <v>33</v>
      </c>
      <c r="F228" s="9">
        <v>28</v>
      </c>
      <c r="G228" s="9">
        <v>59</v>
      </c>
      <c r="H228" s="9">
        <f>SUM(H229:H239)</f>
        <v>73</v>
      </c>
      <c r="I228" s="5">
        <v>69</v>
      </c>
    </row>
    <row r="229" spans="1:9" x14ac:dyDescent="0.25">
      <c r="A229" s="160" t="s">
        <v>431</v>
      </c>
      <c r="B229" s="10"/>
      <c r="C229" s="10"/>
      <c r="D229" s="129" t="s">
        <v>432</v>
      </c>
      <c r="E229" s="74">
        <v>8</v>
      </c>
      <c r="F229" s="74">
        <v>16</v>
      </c>
      <c r="G229" s="74">
        <v>15</v>
      </c>
      <c r="H229" s="74">
        <v>21</v>
      </c>
      <c r="I229" s="12">
        <v>6</v>
      </c>
    </row>
    <row r="230" spans="1:9" x14ac:dyDescent="0.25">
      <c r="A230" s="160" t="s">
        <v>433</v>
      </c>
      <c r="B230" s="10"/>
      <c r="C230" s="10"/>
      <c r="D230" s="129" t="s">
        <v>242</v>
      </c>
      <c r="E230" s="74">
        <v>0</v>
      </c>
      <c r="F230" s="74">
        <v>0</v>
      </c>
      <c r="G230" s="74">
        <v>0</v>
      </c>
      <c r="H230" s="74">
        <v>0</v>
      </c>
      <c r="I230" s="12">
        <v>0</v>
      </c>
    </row>
    <row r="231" spans="1:9" x14ac:dyDescent="0.25">
      <c r="A231" s="160" t="s">
        <v>434</v>
      </c>
      <c r="B231" s="10"/>
      <c r="C231" s="10"/>
      <c r="D231" s="129" t="s">
        <v>435</v>
      </c>
      <c r="E231" s="74">
        <v>0</v>
      </c>
      <c r="F231" s="74">
        <v>0</v>
      </c>
      <c r="G231" s="74">
        <v>4</v>
      </c>
      <c r="H231" s="74">
        <v>9</v>
      </c>
      <c r="I231" s="12">
        <v>9</v>
      </c>
    </row>
    <row r="232" spans="1:9" x14ac:dyDescent="0.25">
      <c r="A232" s="160" t="s">
        <v>436</v>
      </c>
      <c r="B232" s="10"/>
      <c r="C232" s="10"/>
      <c r="D232" s="129" t="s">
        <v>437</v>
      </c>
      <c r="E232" s="74">
        <v>0</v>
      </c>
      <c r="F232" s="74">
        <v>0</v>
      </c>
      <c r="G232" s="74">
        <v>0</v>
      </c>
      <c r="H232" s="74">
        <v>0</v>
      </c>
      <c r="I232" s="12">
        <v>0</v>
      </c>
    </row>
    <row r="233" spans="1:9" x14ac:dyDescent="0.25">
      <c r="A233" s="160" t="s">
        <v>438</v>
      </c>
      <c r="B233" s="10"/>
      <c r="C233" s="10"/>
      <c r="D233" s="129" t="s">
        <v>439</v>
      </c>
      <c r="E233" s="74">
        <v>0</v>
      </c>
      <c r="F233" s="74">
        <v>0</v>
      </c>
      <c r="G233" s="74">
        <v>0</v>
      </c>
      <c r="H233" s="74">
        <v>0</v>
      </c>
      <c r="I233" s="12">
        <v>0</v>
      </c>
    </row>
    <row r="234" spans="1:9" x14ac:dyDescent="0.25">
      <c r="A234" s="160" t="s">
        <v>440</v>
      </c>
      <c r="B234" s="10"/>
      <c r="C234" s="10"/>
      <c r="D234" s="129" t="s">
        <v>441</v>
      </c>
      <c r="E234" s="74">
        <v>0</v>
      </c>
      <c r="F234" s="74">
        <v>0</v>
      </c>
      <c r="G234" s="74">
        <v>0</v>
      </c>
      <c r="H234" s="74">
        <v>0</v>
      </c>
      <c r="I234" s="12">
        <v>0</v>
      </c>
    </row>
    <row r="235" spans="1:9" x14ac:dyDescent="0.25">
      <c r="A235" s="160" t="s">
        <v>442</v>
      </c>
      <c r="B235" s="10"/>
      <c r="C235" s="10"/>
      <c r="D235" s="129" t="s">
        <v>443</v>
      </c>
      <c r="E235" s="74">
        <v>0</v>
      </c>
      <c r="F235" s="74">
        <v>0</v>
      </c>
      <c r="G235" s="74">
        <v>0</v>
      </c>
      <c r="H235" s="74">
        <v>0</v>
      </c>
      <c r="I235" s="12">
        <v>0</v>
      </c>
    </row>
    <row r="236" spans="1:9" x14ac:dyDescent="0.25">
      <c r="A236" s="160" t="s">
        <v>444</v>
      </c>
      <c r="B236" s="10"/>
      <c r="C236" s="10"/>
      <c r="D236" s="129" t="s">
        <v>430</v>
      </c>
      <c r="E236" s="74">
        <v>6</v>
      </c>
      <c r="F236" s="74">
        <v>6</v>
      </c>
      <c r="G236" s="74">
        <v>12</v>
      </c>
      <c r="H236" s="74">
        <v>11</v>
      </c>
      <c r="I236" s="12">
        <v>14</v>
      </c>
    </row>
    <row r="237" spans="1:9" x14ac:dyDescent="0.25">
      <c r="A237" s="160" t="s">
        <v>445</v>
      </c>
      <c r="B237" s="10"/>
      <c r="C237" s="10"/>
      <c r="D237" s="129" t="s">
        <v>446</v>
      </c>
      <c r="E237" s="74">
        <v>6</v>
      </c>
      <c r="F237" s="74">
        <v>6</v>
      </c>
      <c r="G237" s="74">
        <v>10</v>
      </c>
      <c r="H237" s="74">
        <v>21</v>
      </c>
      <c r="I237" s="12">
        <v>26</v>
      </c>
    </row>
    <row r="238" spans="1:9" x14ac:dyDescent="0.25">
      <c r="A238" s="160" t="s">
        <v>447</v>
      </c>
      <c r="B238" s="10"/>
      <c r="C238" s="10"/>
      <c r="D238" s="129" t="s">
        <v>164</v>
      </c>
      <c r="E238" s="74">
        <v>0</v>
      </c>
      <c r="F238" s="74">
        <v>0</v>
      </c>
      <c r="G238" s="74">
        <v>0</v>
      </c>
      <c r="H238" s="74">
        <v>0</v>
      </c>
      <c r="I238" s="12">
        <v>0</v>
      </c>
    </row>
    <row r="239" spans="1:9" x14ac:dyDescent="0.25">
      <c r="A239" s="160" t="s">
        <v>448</v>
      </c>
      <c r="B239" s="10"/>
      <c r="C239" s="10"/>
      <c r="D239" s="129" t="s">
        <v>449</v>
      </c>
      <c r="E239" s="74">
        <v>13</v>
      </c>
      <c r="F239" s="74">
        <v>0</v>
      </c>
      <c r="G239" s="74">
        <v>18</v>
      </c>
      <c r="H239" s="74">
        <v>11</v>
      </c>
      <c r="I239" s="12">
        <v>14</v>
      </c>
    </row>
    <row r="240" spans="1:9" x14ac:dyDescent="0.25">
      <c r="A240" s="159" t="s">
        <v>450</v>
      </c>
      <c r="B240" s="7"/>
      <c r="C240" s="8" t="s">
        <v>451</v>
      </c>
      <c r="D240" s="126"/>
      <c r="E240" s="9">
        <v>16</v>
      </c>
      <c r="F240" s="9">
        <v>50</v>
      </c>
      <c r="G240" s="9">
        <v>36</v>
      </c>
      <c r="H240" s="9">
        <f>SUM(H241:H244)</f>
        <v>119</v>
      </c>
      <c r="I240" s="5">
        <v>144</v>
      </c>
    </row>
    <row r="241" spans="1:9" x14ac:dyDescent="0.25">
      <c r="A241" s="160" t="s">
        <v>452</v>
      </c>
      <c r="B241" s="10"/>
      <c r="C241" s="10"/>
      <c r="D241" s="129" t="s">
        <v>451</v>
      </c>
      <c r="E241" s="74">
        <v>16</v>
      </c>
      <c r="F241" s="74">
        <v>50</v>
      </c>
      <c r="G241" s="74">
        <v>36</v>
      </c>
      <c r="H241" s="74">
        <v>119</v>
      </c>
      <c r="I241" s="12">
        <v>144</v>
      </c>
    </row>
    <row r="242" spans="1:9" x14ac:dyDescent="0.25">
      <c r="A242" s="160" t="s">
        <v>453</v>
      </c>
      <c r="B242" s="10"/>
      <c r="C242" s="10"/>
      <c r="D242" s="129" t="s">
        <v>454</v>
      </c>
      <c r="E242" s="74">
        <v>0</v>
      </c>
      <c r="F242" s="74">
        <v>0</v>
      </c>
      <c r="G242" s="74">
        <v>0</v>
      </c>
      <c r="H242" s="74">
        <v>0</v>
      </c>
      <c r="I242" s="12">
        <v>0</v>
      </c>
    </row>
    <row r="243" spans="1:9" x14ac:dyDescent="0.25">
      <c r="A243" s="160" t="s">
        <v>455</v>
      </c>
      <c r="B243" s="10"/>
      <c r="C243" s="10"/>
      <c r="D243" s="129" t="s">
        <v>456</v>
      </c>
      <c r="E243" s="74">
        <v>0</v>
      </c>
      <c r="F243" s="74">
        <v>0</v>
      </c>
      <c r="G243" s="74">
        <v>0</v>
      </c>
      <c r="H243" s="74">
        <v>0</v>
      </c>
      <c r="I243" s="12">
        <v>0</v>
      </c>
    </row>
    <row r="244" spans="1:9" x14ac:dyDescent="0.25">
      <c r="A244" s="160" t="s">
        <v>457</v>
      </c>
      <c r="B244" s="10"/>
      <c r="C244" s="10"/>
      <c r="D244" s="129" t="s">
        <v>458</v>
      </c>
      <c r="E244" s="74">
        <v>0</v>
      </c>
      <c r="F244" s="74">
        <v>0</v>
      </c>
      <c r="G244" s="74">
        <v>0</v>
      </c>
      <c r="H244" s="74">
        <v>0</v>
      </c>
      <c r="I244" s="12">
        <v>0</v>
      </c>
    </row>
    <row r="245" spans="1:9" x14ac:dyDescent="0.25">
      <c r="A245" s="159" t="s">
        <v>459</v>
      </c>
      <c r="B245" s="7"/>
      <c r="C245" s="8" t="s">
        <v>460</v>
      </c>
      <c r="D245" s="126"/>
      <c r="E245" s="9">
        <v>96</v>
      </c>
      <c r="F245" s="9">
        <v>45</v>
      </c>
      <c r="G245" s="9">
        <v>100</v>
      </c>
      <c r="H245" s="9">
        <f>SUM(H246:H255)</f>
        <v>104</v>
      </c>
      <c r="I245" s="5">
        <v>108</v>
      </c>
    </row>
    <row r="246" spans="1:9" x14ac:dyDescent="0.25">
      <c r="A246" s="160" t="s">
        <v>461</v>
      </c>
      <c r="B246" s="10"/>
      <c r="C246" s="10"/>
      <c r="D246" s="129" t="s">
        <v>460</v>
      </c>
      <c r="E246" s="74">
        <v>57</v>
      </c>
      <c r="F246" s="74">
        <v>31</v>
      </c>
      <c r="G246" s="74">
        <v>60</v>
      </c>
      <c r="H246" s="74">
        <v>50</v>
      </c>
      <c r="I246" s="12">
        <v>51</v>
      </c>
    </row>
    <row r="247" spans="1:9" x14ac:dyDescent="0.25">
      <c r="A247" s="162" t="s">
        <v>462</v>
      </c>
      <c r="B247" s="16"/>
      <c r="C247" s="16"/>
      <c r="D247" s="136" t="s">
        <v>463</v>
      </c>
      <c r="E247" s="74">
        <v>38</v>
      </c>
      <c r="F247" s="74">
        <v>13</v>
      </c>
      <c r="G247" s="74">
        <v>36</v>
      </c>
      <c r="H247" s="74">
        <v>43</v>
      </c>
      <c r="I247" s="12">
        <v>41</v>
      </c>
    </row>
    <row r="248" spans="1:9" x14ac:dyDescent="0.25">
      <c r="A248" s="160" t="s">
        <v>464</v>
      </c>
      <c r="B248" s="10"/>
      <c r="C248" s="10"/>
      <c r="D248" s="129" t="s">
        <v>465</v>
      </c>
      <c r="E248" s="74">
        <v>1</v>
      </c>
      <c r="F248" s="74">
        <v>1</v>
      </c>
      <c r="G248" s="74">
        <v>4</v>
      </c>
      <c r="H248" s="74">
        <v>8</v>
      </c>
      <c r="I248" s="12">
        <v>13</v>
      </c>
    </row>
    <row r="249" spans="1:9" x14ac:dyDescent="0.25">
      <c r="A249" s="160" t="s">
        <v>466</v>
      </c>
      <c r="B249" s="10"/>
      <c r="C249" s="10"/>
      <c r="D249" s="129" t="s">
        <v>467</v>
      </c>
      <c r="E249" s="74">
        <v>0</v>
      </c>
      <c r="F249" s="74">
        <v>0</v>
      </c>
      <c r="G249" s="74">
        <v>0</v>
      </c>
      <c r="H249" s="74">
        <v>0</v>
      </c>
      <c r="I249" s="12">
        <v>0</v>
      </c>
    </row>
    <row r="250" spans="1:9" x14ac:dyDescent="0.25">
      <c r="A250" s="162" t="s">
        <v>468</v>
      </c>
      <c r="B250" s="16"/>
      <c r="C250" s="16"/>
      <c r="D250" s="136" t="s">
        <v>469</v>
      </c>
      <c r="E250" s="74">
        <v>0</v>
      </c>
      <c r="F250" s="74">
        <v>0</v>
      </c>
      <c r="G250" s="74">
        <v>0</v>
      </c>
      <c r="H250" s="74">
        <v>0</v>
      </c>
      <c r="I250" s="12">
        <v>0</v>
      </c>
    </row>
    <row r="251" spans="1:9" x14ac:dyDescent="0.25">
      <c r="A251" s="160" t="s">
        <v>470</v>
      </c>
      <c r="B251" s="10"/>
      <c r="C251" s="10"/>
      <c r="D251" s="129" t="s">
        <v>471</v>
      </c>
      <c r="E251" s="74">
        <v>0</v>
      </c>
      <c r="F251" s="74">
        <v>0</v>
      </c>
      <c r="G251" s="74">
        <v>0</v>
      </c>
      <c r="H251" s="74">
        <v>3</v>
      </c>
      <c r="I251" s="12">
        <v>3</v>
      </c>
    </row>
    <row r="252" spans="1:9" x14ac:dyDescent="0.25">
      <c r="A252" s="160" t="s">
        <v>472</v>
      </c>
      <c r="B252" s="10"/>
      <c r="C252" s="10"/>
      <c r="D252" s="129" t="s">
        <v>473</v>
      </c>
      <c r="E252" s="74">
        <v>0</v>
      </c>
      <c r="F252" s="74">
        <v>0</v>
      </c>
      <c r="G252" s="74">
        <v>0</v>
      </c>
      <c r="H252" s="74">
        <v>0</v>
      </c>
      <c r="I252" s="12">
        <v>0</v>
      </c>
    </row>
    <row r="253" spans="1:9" x14ac:dyDescent="0.25">
      <c r="A253" s="162" t="s">
        <v>474</v>
      </c>
      <c r="B253" s="16"/>
      <c r="C253" s="16"/>
      <c r="D253" s="136" t="s">
        <v>475</v>
      </c>
      <c r="E253" s="74">
        <v>0</v>
      </c>
      <c r="F253" s="74">
        <v>0</v>
      </c>
      <c r="G253" s="74">
        <v>0</v>
      </c>
      <c r="H253" s="74">
        <v>0</v>
      </c>
      <c r="I253" s="12">
        <v>0</v>
      </c>
    </row>
    <row r="254" spans="1:9" x14ac:dyDescent="0.25">
      <c r="A254" s="160" t="s">
        <v>476</v>
      </c>
      <c r="B254" s="10"/>
      <c r="C254" s="10"/>
      <c r="D254" s="129" t="s">
        <v>477</v>
      </c>
      <c r="E254" s="74">
        <v>0</v>
      </c>
      <c r="F254" s="74">
        <v>0</v>
      </c>
      <c r="G254" s="74">
        <v>0</v>
      </c>
      <c r="H254" s="74">
        <v>0</v>
      </c>
      <c r="I254" s="12">
        <v>0</v>
      </c>
    </row>
    <row r="255" spans="1:9" x14ac:dyDescent="0.25">
      <c r="A255" s="160" t="s">
        <v>478</v>
      </c>
      <c r="B255" s="10"/>
      <c r="C255" s="10"/>
      <c r="D255" s="129" t="s">
        <v>479</v>
      </c>
      <c r="E255" s="74">
        <v>0</v>
      </c>
      <c r="F255" s="74">
        <v>0</v>
      </c>
      <c r="G255" s="74">
        <v>0</v>
      </c>
      <c r="H255" s="74">
        <v>0</v>
      </c>
      <c r="I255" s="12">
        <v>0</v>
      </c>
    </row>
    <row r="256" spans="1:9" x14ac:dyDescent="0.25">
      <c r="A256" s="159" t="s">
        <v>480</v>
      </c>
      <c r="B256" s="7"/>
      <c r="C256" s="8" t="s">
        <v>481</v>
      </c>
      <c r="D256" s="126"/>
      <c r="E256" s="9">
        <v>6024</v>
      </c>
      <c r="F256" s="9">
        <v>4121</v>
      </c>
      <c r="G256" s="9">
        <v>5009</v>
      </c>
      <c r="H256" s="9">
        <f>SUM(H257:H265)</f>
        <v>5368</v>
      </c>
      <c r="I256" s="5">
        <v>6145</v>
      </c>
    </row>
    <row r="257" spans="1:9" x14ac:dyDescent="0.25">
      <c r="A257" s="160" t="s">
        <v>482</v>
      </c>
      <c r="B257" s="10"/>
      <c r="C257" s="10"/>
      <c r="D257" s="129" t="s">
        <v>483</v>
      </c>
      <c r="E257" s="74">
        <v>3648</v>
      </c>
      <c r="F257" s="74">
        <v>2747</v>
      </c>
      <c r="G257" s="74">
        <v>2755</v>
      </c>
      <c r="H257" s="74">
        <v>2752</v>
      </c>
      <c r="I257" s="12">
        <v>4534</v>
      </c>
    </row>
    <row r="258" spans="1:9" x14ac:dyDescent="0.25">
      <c r="A258" s="160" t="s">
        <v>484</v>
      </c>
      <c r="B258" s="10"/>
      <c r="C258" s="10"/>
      <c r="D258" s="129" t="s">
        <v>485</v>
      </c>
      <c r="E258" s="74">
        <v>15</v>
      </c>
      <c r="F258" s="74">
        <v>0</v>
      </c>
      <c r="G258" s="74">
        <v>44</v>
      </c>
      <c r="H258" s="74">
        <v>43</v>
      </c>
      <c r="I258" s="12">
        <v>29</v>
      </c>
    </row>
    <row r="259" spans="1:9" x14ac:dyDescent="0.25">
      <c r="A259" s="160" t="s">
        <v>486</v>
      </c>
      <c r="B259" s="10"/>
      <c r="C259" s="10"/>
      <c r="D259" s="129" t="s">
        <v>487</v>
      </c>
      <c r="E259" s="74">
        <v>141</v>
      </c>
      <c r="F259" s="74">
        <v>58</v>
      </c>
      <c r="G259" s="74">
        <v>118</v>
      </c>
      <c r="H259" s="74">
        <v>200</v>
      </c>
      <c r="I259" s="12">
        <v>210</v>
      </c>
    </row>
    <row r="260" spans="1:9" x14ac:dyDescent="0.25">
      <c r="A260" s="160" t="s">
        <v>488</v>
      </c>
      <c r="B260" s="10"/>
      <c r="C260" s="10"/>
      <c r="D260" s="129" t="s">
        <v>489</v>
      </c>
      <c r="E260" s="74">
        <v>12</v>
      </c>
      <c r="F260" s="74">
        <v>4</v>
      </c>
      <c r="G260" s="74">
        <v>16</v>
      </c>
      <c r="H260" s="74">
        <v>26</v>
      </c>
      <c r="I260" s="12">
        <v>12</v>
      </c>
    </row>
    <row r="261" spans="1:9" x14ac:dyDescent="0.25">
      <c r="A261" s="160" t="s">
        <v>490</v>
      </c>
      <c r="B261" s="10"/>
      <c r="C261" s="10"/>
      <c r="D261" s="129" t="s">
        <v>491</v>
      </c>
      <c r="E261" s="74">
        <v>95</v>
      </c>
      <c r="F261" s="74">
        <v>32</v>
      </c>
      <c r="G261" s="74">
        <v>67</v>
      </c>
      <c r="H261" s="74">
        <v>82</v>
      </c>
      <c r="I261" s="12">
        <v>57</v>
      </c>
    </row>
    <row r="262" spans="1:9" x14ac:dyDescent="0.25">
      <c r="A262" s="160" t="s">
        <v>492</v>
      </c>
      <c r="B262" s="10"/>
      <c r="C262" s="10"/>
      <c r="D262" s="129" t="s">
        <v>493</v>
      </c>
      <c r="E262" s="74">
        <v>71</v>
      </c>
      <c r="F262" s="74">
        <v>15</v>
      </c>
      <c r="G262" s="74">
        <v>102</v>
      </c>
      <c r="H262" s="74">
        <v>127</v>
      </c>
      <c r="I262" s="12">
        <v>180</v>
      </c>
    </row>
    <row r="263" spans="1:9" x14ac:dyDescent="0.25">
      <c r="A263" s="160" t="s">
        <v>494</v>
      </c>
      <c r="B263" s="10"/>
      <c r="C263" s="10"/>
      <c r="D263" s="129" t="s">
        <v>495</v>
      </c>
      <c r="E263" s="74">
        <v>34</v>
      </c>
      <c r="F263" s="74">
        <v>17</v>
      </c>
      <c r="G263" s="74">
        <v>37</v>
      </c>
      <c r="H263" s="74">
        <v>31</v>
      </c>
      <c r="I263" s="12">
        <v>30</v>
      </c>
    </row>
    <row r="264" spans="1:9" x14ac:dyDescent="0.25">
      <c r="A264" s="160" t="s">
        <v>496</v>
      </c>
      <c r="B264" s="10"/>
      <c r="C264" s="10"/>
      <c r="D264" s="129" t="s">
        <v>481</v>
      </c>
      <c r="E264" s="74">
        <v>208</v>
      </c>
      <c r="F264" s="74">
        <v>158</v>
      </c>
      <c r="G264" s="74">
        <v>206</v>
      </c>
      <c r="H264" s="74">
        <v>186</v>
      </c>
      <c r="I264" s="12">
        <v>288</v>
      </c>
    </row>
    <row r="265" spans="1:9" x14ac:dyDescent="0.25">
      <c r="A265" s="160" t="s">
        <v>497</v>
      </c>
      <c r="B265" s="10"/>
      <c r="C265" s="10"/>
      <c r="D265" s="129" t="s">
        <v>498</v>
      </c>
      <c r="E265" s="74">
        <v>1800</v>
      </c>
      <c r="F265" s="74">
        <v>1090</v>
      </c>
      <c r="G265" s="74">
        <v>1664</v>
      </c>
      <c r="H265" s="74">
        <v>1921</v>
      </c>
      <c r="I265" s="12">
        <v>805</v>
      </c>
    </row>
    <row r="266" spans="1:9" x14ac:dyDescent="0.25">
      <c r="A266" s="159" t="s">
        <v>499</v>
      </c>
      <c r="B266" s="7"/>
      <c r="C266" s="8" t="s">
        <v>500</v>
      </c>
      <c r="D266" s="126"/>
      <c r="E266" s="9">
        <v>29</v>
      </c>
      <c r="F266" s="9">
        <v>19</v>
      </c>
      <c r="G266" s="9">
        <v>27</v>
      </c>
      <c r="H266" s="9">
        <f>SUM(H267:H276)</f>
        <v>48</v>
      </c>
      <c r="I266" s="5">
        <v>56</v>
      </c>
    </row>
    <row r="267" spans="1:9" x14ac:dyDescent="0.25">
      <c r="A267" s="160" t="s">
        <v>501</v>
      </c>
      <c r="B267" s="10"/>
      <c r="C267" s="10"/>
      <c r="D267" s="129" t="s">
        <v>500</v>
      </c>
      <c r="E267" s="74">
        <v>29</v>
      </c>
      <c r="F267" s="74">
        <v>14</v>
      </c>
      <c r="G267" s="74">
        <v>27</v>
      </c>
      <c r="H267" s="74">
        <v>48</v>
      </c>
      <c r="I267" s="12">
        <v>56</v>
      </c>
    </row>
    <row r="268" spans="1:9" x14ac:dyDescent="0.25">
      <c r="A268" s="160" t="s">
        <v>502</v>
      </c>
      <c r="B268" s="10"/>
      <c r="C268" s="10"/>
      <c r="D268" s="129" t="s">
        <v>503</v>
      </c>
      <c r="E268" s="74">
        <v>0</v>
      </c>
      <c r="F268" s="74">
        <v>0</v>
      </c>
      <c r="G268" s="74">
        <v>0</v>
      </c>
      <c r="H268" s="74">
        <v>0</v>
      </c>
      <c r="I268" s="12">
        <v>0</v>
      </c>
    </row>
    <row r="269" spans="1:9" x14ac:dyDescent="0.25">
      <c r="A269" s="160" t="s">
        <v>504</v>
      </c>
      <c r="B269" s="10"/>
      <c r="C269" s="10"/>
      <c r="D269" s="129" t="s">
        <v>505</v>
      </c>
      <c r="E269" s="74">
        <v>0</v>
      </c>
      <c r="F269" s="74">
        <v>0</v>
      </c>
      <c r="G269" s="74">
        <v>0</v>
      </c>
      <c r="H269" s="74">
        <v>0</v>
      </c>
      <c r="I269" s="12">
        <v>0</v>
      </c>
    </row>
    <row r="270" spans="1:9" x14ac:dyDescent="0.25">
      <c r="A270" s="160" t="s">
        <v>506</v>
      </c>
      <c r="B270" s="10"/>
      <c r="C270" s="10"/>
      <c r="D270" s="129" t="s">
        <v>507</v>
      </c>
      <c r="E270" s="74">
        <v>0</v>
      </c>
      <c r="F270" s="74">
        <v>0</v>
      </c>
      <c r="G270" s="74">
        <v>0</v>
      </c>
      <c r="H270" s="74">
        <v>0</v>
      </c>
      <c r="I270" s="12">
        <v>0</v>
      </c>
    </row>
    <row r="271" spans="1:9" x14ac:dyDescent="0.25">
      <c r="A271" s="160" t="s">
        <v>508</v>
      </c>
      <c r="B271" s="10"/>
      <c r="C271" s="10"/>
      <c r="D271" s="129" t="s">
        <v>509</v>
      </c>
      <c r="E271" s="74">
        <v>0</v>
      </c>
      <c r="F271" s="74">
        <v>0</v>
      </c>
      <c r="G271" s="74">
        <v>0</v>
      </c>
      <c r="H271" s="74">
        <v>0</v>
      </c>
      <c r="I271" s="12">
        <v>0</v>
      </c>
    </row>
    <row r="272" spans="1:9" x14ac:dyDescent="0.25">
      <c r="A272" s="160" t="s">
        <v>510</v>
      </c>
      <c r="B272" s="10"/>
      <c r="C272" s="10"/>
      <c r="D272" s="129" t="s">
        <v>511</v>
      </c>
      <c r="E272" s="74">
        <v>0</v>
      </c>
      <c r="F272" s="74">
        <v>0</v>
      </c>
      <c r="G272" s="74">
        <v>0</v>
      </c>
      <c r="H272" s="74">
        <v>0</v>
      </c>
      <c r="I272" s="12">
        <v>0</v>
      </c>
    </row>
    <row r="273" spans="1:9" x14ac:dyDescent="0.25">
      <c r="A273" s="160" t="s">
        <v>512</v>
      </c>
      <c r="B273" s="10"/>
      <c r="C273" s="10"/>
      <c r="D273" s="129" t="s">
        <v>513</v>
      </c>
      <c r="E273" s="74">
        <v>0</v>
      </c>
      <c r="F273" s="74">
        <v>5</v>
      </c>
      <c r="G273" s="74">
        <v>0</v>
      </c>
      <c r="H273" s="74">
        <v>0</v>
      </c>
      <c r="I273" s="12">
        <v>0</v>
      </c>
    </row>
    <row r="274" spans="1:9" x14ac:dyDescent="0.25">
      <c r="A274" s="160" t="s">
        <v>514</v>
      </c>
      <c r="B274" s="10"/>
      <c r="C274" s="10"/>
      <c r="D274" s="129" t="s">
        <v>515</v>
      </c>
      <c r="E274" s="74">
        <v>0</v>
      </c>
      <c r="F274" s="74">
        <v>0</v>
      </c>
      <c r="G274" s="74">
        <v>0</v>
      </c>
      <c r="H274" s="74">
        <v>0</v>
      </c>
      <c r="I274" s="12">
        <v>0</v>
      </c>
    </row>
    <row r="275" spans="1:9" x14ac:dyDescent="0.25">
      <c r="A275" s="160" t="s">
        <v>516</v>
      </c>
      <c r="B275" s="10"/>
      <c r="C275" s="10"/>
      <c r="D275" s="129" t="s">
        <v>517</v>
      </c>
      <c r="E275" s="74">
        <v>0</v>
      </c>
      <c r="F275" s="74">
        <v>0</v>
      </c>
      <c r="G275" s="74">
        <v>0</v>
      </c>
      <c r="H275" s="74">
        <v>0</v>
      </c>
      <c r="I275" s="12">
        <v>0</v>
      </c>
    </row>
    <row r="276" spans="1:9" x14ac:dyDescent="0.25">
      <c r="A276" s="160" t="s">
        <v>518</v>
      </c>
      <c r="B276" s="10"/>
      <c r="C276" s="10"/>
      <c r="D276" s="129" t="s">
        <v>519</v>
      </c>
      <c r="E276" s="74">
        <v>0</v>
      </c>
      <c r="F276" s="74">
        <v>0</v>
      </c>
      <c r="G276" s="74">
        <v>0</v>
      </c>
      <c r="H276" s="74">
        <v>0</v>
      </c>
      <c r="I276" s="12">
        <v>0</v>
      </c>
    </row>
    <row r="277" spans="1:9" x14ac:dyDescent="0.25">
      <c r="A277" s="159" t="s">
        <v>520</v>
      </c>
      <c r="B277" s="7"/>
      <c r="C277" s="8" t="s">
        <v>521</v>
      </c>
      <c r="D277" s="126"/>
      <c r="E277" s="9">
        <v>230</v>
      </c>
      <c r="F277" s="9">
        <v>94</v>
      </c>
      <c r="G277" s="9">
        <v>161</v>
      </c>
      <c r="H277" s="9">
        <f>SUM(H278:H285)</f>
        <v>202</v>
      </c>
      <c r="I277" s="5">
        <v>243</v>
      </c>
    </row>
    <row r="278" spans="1:9" x14ac:dyDescent="0.25">
      <c r="A278" s="160" t="s">
        <v>522</v>
      </c>
      <c r="B278" s="10"/>
      <c r="C278" s="10"/>
      <c r="D278" s="129" t="s">
        <v>521</v>
      </c>
      <c r="E278" s="74">
        <v>162</v>
      </c>
      <c r="F278" s="74">
        <v>54</v>
      </c>
      <c r="G278" s="74">
        <v>101</v>
      </c>
      <c r="H278" s="74">
        <v>133</v>
      </c>
      <c r="I278" s="12">
        <v>180</v>
      </c>
    </row>
    <row r="279" spans="1:9" x14ac:dyDescent="0.25">
      <c r="A279" s="160" t="s">
        <v>523</v>
      </c>
      <c r="B279" s="10"/>
      <c r="C279" s="10"/>
      <c r="D279" s="129" t="s">
        <v>524</v>
      </c>
      <c r="E279" s="74">
        <v>0</v>
      </c>
      <c r="F279" s="74">
        <v>9</v>
      </c>
      <c r="G279" s="74">
        <v>0</v>
      </c>
      <c r="H279" s="74">
        <v>0</v>
      </c>
      <c r="I279" s="12">
        <v>0</v>
      </c>
    </row>
    <row r="280" spans="1:9" x14ac:dyDescent="0.25">
      <c r="A280" s="160" t="s">
        <v>525</v>
      </c>
      <c r="B280" s="10"/>
      <c r="C280" s="10"/>
      <c r="D280" s="129" t="s">
        <v>526</v>
      </c>
      <c r="E280" s="74">
        <v>48</v>
      </c>
      <c r="F280" s="74">
        <v>15</v>
      </c>
      <c r="G280" s="74">
        <v>31</v>
      </c>
      <c r="H280" s="74">
        <v>51</v>
      </c>
      <c r="I280" s="12">
        <v>43</v>
      </c>
    </row>
    <row r="281" spans="1:9" x14ac:dyDescent="0.25">
      <c r="A281" s="160" t="s">
        <v>527</v>
      </c>
      <c r="B281" s="10"/>
      <c r="C281" s="10"/>
      <c r="D281" s="129" t="s">
        <v>528</v>
      </c>
      <c r="E281" s="74">
        <v>0</v>
      </c>
      <c r="F281" s="74">
        <v>0</v>
      </c>
      <c r="G281" s="74">
        <v>0</v>
      </c>
      <c r="H281" s="74">
        <v>0</v>
      </c>
      <c r="I281" s="12">
        <v>0</v>
      </c>
    </row>
    <row r="282" spans="1:9" x14ac:dyDescent="0.25">
      <c r="A282" s="160" t="s">
        <v>529</v>
      </c>
      <c r="B282" s="10"/>
      <c r="C282" s="10"/>
      <c r="D282" s="129" t="s">
        <v>530</v>
      </c>
      <c r="E282" s="74">
        <v>0</v>
      </c>
      <c r="F282" s="74">
        <v>4</v>
      </c>
      <c r="G282" s="74">
        <v>18</v>
      </c>
      <c r="H282" s="74">
        <v>10</v>
      </c>
      <c r="I282" s="12">
        <v>12</v>
      </c>
    </row>
    <row r="283" spans="1:9" x14ac:dyDescent="0.25">
      <c r="A283" s="160" t="s">
        <v>531</v>
      </c>
      <c r="B283" s="10"/>
      <c r="C283" s="10"/>
      <c r="D283" s="129" t="s">
        <v>532</v>
      </c>
      <c r="E283" s="74">
        <v>0</v>
      </c>
      <c r="F283" s="74">
        <v>9</v>
      </c>
      <c r="G283" s="74">
        <v>0</v>
      </c>
      <c r="H283" s="74">
        <v>0</v>
      </c>
      <c r="I283" s="12">
        <v>0</v>
      </c>
    </row>
    <row r="284" spans="1:9" x14ac:dyDescent="0.25">
      <c r="A284" s="160" t="s">
        <v>533</v>
      </c>
      <c r="B284" s="10"/>
      <c r="C284" s="10"/>
      <c r="D284" s="129" t="s">
        <v>534</v>
      </c>
      <c r="E284" s="74">
        <v>0</v>
      </c>
      <c r="F284" s="74">
        <v>0</v>
      </c>
      <c r="G284" s="74">
        <v>0</v>
      </c>
      <c r="H284" s="74">
        <v>0</v>
      </c>
      <c r="I284" s="12">
        <v>0</v>
      </c>
    </row>
    <row r="285" spans="1:9" x14ac:dyDescent="0.25">
      <c r="A285" s="160" t="s">
        <v>535</v>
      </c>
      <c r="B285" s="10"/>
      <c r="C285" s="10"/>
      <c r="D285" s="129" t="s">
        <v>536</v>
      </c>
      <c r="E285" s="74">
        <v>20</v>
      </c>
      <c r="F285" s="74">
        <v>3</v>
      </c>
      <c r="G285" s="74">
        <v>11</v>
      </c>
      <c r="H285" s="74">
        <v>8</v>
      </c>
      <c r="I285" s="12">
        <v>8</v>
      </c>
    </row>
    <row r="286" spans="1:9" x14ac:dyDescent="0.25">
      <c r="A286" s="159" t="s">
        <v>537</v>
      </c>
      <c r="B286" s="8" t="s">
        <v>538</v>
      </c>
      <c r="C286" s="7"/>
      <c r="D286" s="126"/>
      <c r="E286" s="75">
        <v>2013</v>
      </c>
      <c r="F286" s="75">
        <v>1817</v>
      </c>
      <c r="G286" s="75">
        <v>2198</v>
      </c>
      <c r="H286" s="75">
        <f>H287+H297+H318+H326+H344+H351+H364</f>
        <v>2692</v>
      </c>
      <c r="I286" s="75">
        <f>I287+I297+I318+I326+I344+I351+I364</f>
        <v>2373</v>
      </c>
    </row>
    <row r="287" spans="1:9" x14ac:dyDescent="0.25">
      <c r="A287" s="159" t="s">
        <v>539</v>
      </c>
      <c r="B287" s="7"/>
      <c r="C287" s="8" t="s">
        <v>540</v>
      </c>
      <c r="D287" s="126"/>
      <c r="E287" s="9">
        <v>1054</v>
      </c>
      <c r="F287" s="9">
        <v>721</v>
      </c>
      <c r="G287" s="9">
        <v>1013</v>
      </c>
      <c r="H287" s="9">
        <f>SUM(H288:H296)</f>
        <v>732</v>
      </c>
      <c r="I287" s="5">
        <v>1183</v>
      </c>
    </row>
    <row r="288" spans="1:9" x14ac:dyDescent="0.25">
      <c r="A288" s="160" t="s">
        <v>541</v>
      </c>
      <c r="B288" s="10"/>
      <c r="C288" s="10"/>
      <c r="D288" s="129" t="s">
        <v>540</v>
      </c>
      <c r="E288" s="74">
        <v>866</v>
      </c>
      <c r="F288" s="74">
        <v>574</v>
      </c>
      <c r="G288" s="74">
        <v>694</v>
      </c>
      <c r="H288" s="74">
        <v>500</v>
      </c>
      <c r="I288" s="12">
        <v>922</v>
      </c>
    </row>
    <row r="289" spans="1:9" x14ac:dyDescent="0.25">
      <c r="A289" s="160" t="s">
        <v>542</v>
      </c>
      <c r="B289" s="10"/>
      <c r="C289" s="10"/>
      <c r="D289" s="129" t="s">
        <v>543</v>
      </c>
      <c r="E289" s="74">
        <v>23</v>
      </c>
      <c r="F289" s="74">
        <v>7</v>
      </c>
      <c r="G289" s="74">
        <v>28</v>
      </c>
      <c r="H289" s="74">
        <v>24</v>
      </c>
      <c r="I289" s="12">
        <v>25</v>
      </c>
    </row>
    <row r="290" spans="1:9" x14ac:dyDescent="0.25">
      <c r="A290" s="160" t="s">
        <v>544</v>
      </c>
      <c r="B290" s="10"/>
      <c r="C290" s="10"/>
      <c r="D290" s="129" t="s">
        <v>545</v>
      </c>
      <c r="E290" s="74">
        <v>0</v>
      </c>
      <c r="F290" s="74">
        <v>0</v>
      </c>
      <c r="G290" s="74">
        <v>0</v>
      </c>
      <c r="H290" s="74">
        <v>0</v>
      </c>
      <c r="I290" s="12">
        <v>0</v>
      </c>
    </row>
    <row r="291" spans="1:9" x14ac:dyDescent="0.25">
      <c r="A291" s="160" t="s">
        <v>546</v>
      </c>
      <c r="B291" s="10"/>
      <c r="C291" s="10"/>
      <c r="D291" s="129" t="s">
        <v>547</v>
      </c>
      <c r="E291" s="74">
        <v>66</v>
      </c>
      <c r="F291" s="74">
        <v>66</v>
      </c>
      <c r="G291" s="74">
        <v>93</v>
      </c>
      <c r="H291" s="74">
        <v>60</v>
      </c>
      <c r="I291" s="12">
        <v>40</v>
      </c>
    </row>
    <row r="292" spans="1:9" x14ac:dyDescent="0.25">
      <c r="A292" s="160" t="s">
        <v>548</v>
      </c>
      <c r="B292" s="10"/>
      <c r="C292" s="10"/>
      <c r="D292" s="129" t="s">
        <v>549</v>
      </c>
      <c r="E292" s="74">
        <v>1</v>
      </c>
      <c r="F292" s="74">
        <v>11</v>
      </c>
      <c r="G292" s="74">
        <v>9</v>
      </c>
      <c r="H292" s="74">
        <v>10</v>
      </c>
      <c r="I292" s="12">
        <v>7</v>
      </c>
    </row>
    <row r="293" spans="1:9" x14ac:dyDescent="0.25">
      <c r="A293" s="160" t="s">
        <v>550</v>
      </c>
      <c r="B293" s="10"/>
      <c r="C293" s="10"/>
      <c r="D293" s="129" t="s">
        <v>551</v>
      </c>
      <c r="E293" s="74">
        <v>11</v>
      </c>
      <c r="F293" s="74">
        <v>1</v>
      </c>
      <c r="G293" s="74">
        <v>30</v>
      </c>
      <c r="H293" s="74">
        <v>15</v>
      </c>
      <c r="I293" s="12">
        <v>17</v>
      </c>
    </row>
    <row r="294" spans="1:9" x14ac:dyDescent="0.25">
      <c r="A294" s="160" t="s">
        <v>552</v>
      </c>
      <c r="B294" s="10"/>
      <c r="C294" s="10"/>
      <c r="D294" s="129" t="s">
        <v>553</v>
      </c>
      <c r="E294" s="74">
        <v>0</v>
      </c>
      <c r="F294" s="74">
        <v>0</v>
      </c>
      <c r="G294" s="74">
        <v>0</v>
      </c>
      <c r="H294" s="74">
        <v>0</v>
      </c>
      <c r="I294" s="12">
        <v>0</v>
      </c>
    </row>
    <row r="295" spans="1:9" x14ac:dyDescent="0.25">
      <c r="A295" s="160" t="s">
        <v>554</v>
      </c>
      <c r="B295" s="10"/>
      <c r="C295" s="10"/>
      <c r="D295" s="129" t="s">
        <v>555</v>
      </c>
      <c r="E295" s="74">
        <v>2</v>
      </c>
      <c r="F295" s="74">
        <v>2</v>
      </c>
      <c r="G295" s="74">
        <v>3</v>
      </c>
      <c r="H295" s="74">
        <v>10</v>
      </c>
      <c r="I295" s="12">
        <v>12</v>
      </c>
    </row>
    <row r="296" spans="1:9" x14ac:dyDescent="0.25">
      <c r="A296" s="160" t="s">
        <v>556</v>
      </c>
      <c r="B296" s="10"/>
      <c r="C296" s="10"/>
      <c r="D296" s="129" t="s">
        <v>557</v>
      </c>
      <c r="E296" s="74">
        <v>85</v>
      </c>
      <c r="F296" s="74">
        <v>60</v>
      </c>
      <c r="G296" s="74">
        <v>156</v>
      </c>
      <c r="H296" s="74">
        <v>113</v>
      </c>
      <c r="I296" s="12">
        <v>160</v>
      </c>
    </row>
    <row r="297" spans="1:9" x14ac:dyDescent="0.25">
      <c r="A297" s="159" t="s">
        <v>558</v>
      </c>
      <c r="B297" s="7"/>
      <c r="C297" s="8" t="s">
        <v>559</v>
      </c>
      <c r="D297" s="126"/>
      <c r="E297" s="9">
        <v>573</v>
      </c>
      <c r="F297" s="9">
        <v>607</v>
      </c>
      <c r="G297" s="9">
        <v>580</v>
      </c>
      <c r="H297" s="9">
        <f>SUM(H298:H317)</f>
        <v>657</v>
      </c>
      <c r="I297" s="5">
        <v>679</v>
      </c>
    </row>
    <row r="298" spans="1:9" x14ac:dyDescent="0.25">
      <c r="A298" s="160" t="s">
        <v>560</v>
      </c>
      <c r="B298" s="10"/>
      <c r="C298" s="10"/>
      <c r="D298" s="129" t="s">
        <v>559</v>
      </c>
      <c r="E298" s="74">
        <v>378</v>
      </c>
      <c r="F298" s="74">
        <v>440</v>
      </c>
      <c r="G298" s="74">
        <v>419</v>
      </c>
      <c r="H298" s="74">
        <v>417</v>
      </c>
      <c r="I298" s="12">
        <v>461</v>
      </c>
    </row>
    <row r="299" spans="1:9" x14ac:dyDescent="0.25">
      <c r="A299" s="160" t="s">
        <v>561</v>
      </c>
      <c r="B299" s="10"/>
      <c r="C299" s="10"/>
      <c r="D299" s="129" t="s">
        <v>562</v>
      </c>
      <c r="E299" s="74">
        <v>2</v>
      </c>
      <c r="F299" s="74">
        <v>1</v>
      </c>
      <c r="G299" s="74">
        <v>0</v>
      </c>
      <c r="H299" s="74">
        <v>3</v>
      </c>
      <c r="I299" s="12">
        <v>4</v>
      </c>
    </row>
    <row r="300" spans="1:9" x14ac:dyDescent="0.25">
      <c r="A300" s="160" t="s">
        <v>563</v>
      </c>
      <c r="B300" s="10"/>
      <c r="C300" s="10"/>
      <c r="D300" s="129" t="s">
        <v>564</v>
      </c>
      <c r="E300" s="74">
        <v>0</v>
      </c>
      <c r="F300" s="74">
        <v>16</v>
      </c>
      <c r="G300" s="74">
        <v>0</v>
      </c>
      <c r="H300" s="74">
        <v>0</v>
      </c>
      <c r="I300" s="12">
        <v>0</v>
      </c>
    </row>
    <row r="301" spans="1:9" x14ac:dyDescent="0.25">
      <c r="A301" s="160" t="s">
        <v>565</v>
      </c>
      <c r="B301" s="10"/>
      <c r="C301" s="10"/>
      <c r="D301" s="129" t="s">
        <v>566</v>
      </c>
      <c r="E301" s="74">
        <v>8</v>
      </c>
      <c r="F301" s="74">
        <v>6</v>
      </c>
      <c r="G301" s="74">
        <v>11</v>
      </c>
      <c r="H301" s="74">
        <v>3</v>
      </c>
      <c r="I301" s="12">
        <v>9</v>
      </c>
    </row>
    <row r="302" spans="1:9" x14ac:dyDescent="0.25">
      <c r="A302" s="160" t="s">
        <v>567</v>
      </c>
      <c r="B302" s="10"/>
      <c r="C302" s="10"/>
      <c r="D302" s="129" t="s">
        <v>568</v>
      </c>
      <c r="E302" s="74">
        <v>12</v>
      </c>
      <c r="F302" s="74">
        <v>15</v>
      </c>
      <c r="G302" s="74">
        <v>7</v>
      </c>
      <c r="H302" s="74">
        <v>8</v>
      </c>
      <c r="I302" s="12">
        <v>14</v>
      </c>
    </row>
    <row r="303" spans="1:9" x14ac:dyDescent="0.25">
      <c r="A303" s="160" t="s">
        <v>569</v>
      </c>
      <c r="B303" s="10"/>
      <c r="C303" s="10"/>
      <c r="D303" s="129" t="s">
        <v>570</v>
      </c>
      <c r="E303" s="74">
        <v>0</v>
      </c>
      <c r="F303" s="74">
        <v>0</v>
      </c>
      <c r="G303" s="74">
        <v>0</v>
      </c>
      <c r="H303" s="74">
        <v>0</v>
      </c>
      <c r="I303" s="12">
        <v>0</v>
      </c>
    </row>
    <row r="304" spans="1:9" x14ac:dyDescent="0.25">
      <c r="A304" s="160" t="s">
        <v>571</v>
      </c>
      <c r="B304" s="10"/>
      <c r="C304" s="10"/>
      <c r="D304" s="129" t="s">
        <v>572</v>
      </c>
      <c r="E304" s="74">
        <v>12</v>
      </c>
      <c r="F304" s="74">
        <v>4</v>
      </c>
      <c r="G304" s="74">
        <v>4</v>
      </c>
      <c r="H304" s="74">
        <v>7</v>
      </c>
      <c r="I304" s="12">
        <v>7</v>
      </c>
    </row>
    <row r="305" spans="1:9" x14ac:dyDescent="0.25">
      <c r="A305" s="160" t="s">
        <v>573</v>
      </c>
      <c r="B305" s="10"/>
      <c r="C305" s="10"/>
      <c r="D305" s="129" t="s">
        <v>574</v>
      </c>
      <c r="E305" s="74">
        <v>0</v>
      </c>
      <c r="F305" s="74">
        <v>0</v>
      </c>
      <c r="G305" s="74">
        <v>0</v>
      </c>
      <c r="H305" s="74">
        <v>0</v>
      </c>
      <c r="I305" s="12">
        <v>0</v>
      </c>
    </row>
    <row r="306" spans="1:9" x14ac:dyDescent="0.25">
      <c r="A306" s="160" t="s">
        <v>575</v>
      </c>
      <c r="B306" s="10"/>
      <c r="C306" s="10"/>
      <c r="D306" s="129" t="s">
        <v>576</v>
      </c>
      <c r="E306" s="74">
        <v>5</v>
      </c>
      <c r="F306" s="74">
        <v>3</v>
      </c>
      <c r="G306" s="74">
        <v>3</v>
      </c>
      <c r="H306" s="74">
        <v>8</v>
      </c>
      <c r="I306" s="12">
        <v>12</v>
      </c>
    </row>
    <row r="307" spans="1:9" x14ac:dyDescent="0.25">
      <c r="A307" s="160" t="s">
        <v>577</v>
      </c>
      <c r="B307" s="10"/>
      <c r="C307" s="10"/>
      <c r="D307" s="129" t="s">
        <v>578</v>
      </c>
      <c r="E307" s="74">
        <v>2</v>
      </c>
      <c r="F307" s="74">
        <v>12</v>
      </c>
      <c r="G307" s="74">
        <v>14</v>
      </c>
      <c r="H307" s="74">
        <v>5</v>
      </c>
      <c r="I307" s="12">
        <v>9</v>
      </c>
    </row>
    <row r="308" spans="1:9" x14ac:dyDescent="0.25">
      <c r="A308" s="160" t="s">
        <v>579</v>
      </c>
      <c r="B308" s="10"/>
      <c r="C308" s="10"/>
      <c r="D308" s="129" t="s">
        <v>580</v>
      </c>
      <c r="E308" s="74">
        <v>0</v>
      </c>
      <c r="F308" s="74">
        <v>0</v>
      </c>
      <c r="G308" s="74">
        <v>0</v>
      </c>
      <c r="H308" s="74">
        <v>0</v>
      </c>
      <c r="I308" s="12">
        <v>0</v>
      </c>
    </row>
    <row r="309" spans="1:9" x14ac:dyDescent="0.25">
      <c r="A309" s="160" t="s">
        <v>581</v>
      </c>
      <c r="B309" s="10"/>
      <c r="C309" s="10"/>
      <c r="D309" s="129" t="s">
        <v>582</v>
      </c>
      <c r="E309" s="74">
        <v>1</v>
      </c>
      <c r="F309" s="74">
        <v>4</v>
      </c>
      <c r="G309" s="74">
        <v>9</v>
      </c>
      <c r="H309" s="74">
        <v>8</v>
      </c>
      <c r="I309" s="12">
        <v>10</v>
      </c>
    </row>
    <row r="310" spans="1:9" x14ac:dyDescent="0.25">
      <c r="A310" s="160" t="s">
        <v>583</v>
      </c>
      <c r="B310" s="10"/>
      <c r="C310" s="10"/>
      <c r="D310" s="129" t="s">
        <v>132</v>
      </c>
      <c r="E310" s="74">
        <v>0</v>
      </c>
      <c r="F310" s="74">
        <v>34</v>
      </c>
      <c r="G310" s="74">
        <v>0</v>
      </c>
      <c r="H310" s="74">
        <v>81</v>
      </c>
      <c r="I310" s="12">
        <v>101</v>
      </c>
    </row>
    <row r="311" spans="1:9" x14ac:dyDescent="0.25">
      <c r="A311" s="160" t="s">
        <v>584</v>
      </c>
      <c r="B311" s="10"/>
      <c r="C311" s="10"/>
      <c r="D311" s="129" t="s">
        <v>585</v>
      </c>
      <c r="E311" s="74">
        <v>0</v>
      </c>
      <c r="F311" s="74">
        <v>0</v>
      </c>
      <c r="G311" s="74">
        <v>0</v>
      </c>
      <c r="H311" s="74">
        <v>0</v>
      </c>
      <c r="I311" s="12">
        <v>0</v>
      </c>
    </row>
    <row r="312" spans="1:9" x14ac:dyDescent="0.25">
      <c r="A312" s="160" t="s">
        <v>586</v>
      </c>
      <c r="B312" s="10"/>
      <c r="C312" s="10"/>
      <c r="D312" s="129" t="s">
        <v>587</v>
      </c>
      <c r="E312" s="74">
        <v>19</v>
      </c>
      <c r="F312" s="74">
        <v>15</v>
      </c>
      <c r="G312" s="74">
        <v>16</v>
      </c>
      <c r="H312" s="74">
        <v>19</v>
      </c>
      <c r="I312" s="12">
        <v>9</v>
      </c>
    </row>
    <row r="313" spans="1:9" x14ac:dyDescent="0.25">
      <c r="A313" s="160" t="s">
        <v>588</v>
      </c>
      <c r="B313" s="10"/>
      <c r="C313" s="10"/>
      <c r="D313" s="129" t="s">
        <v>589</v>
      </c>
      <c r="E313" s="74">
        <v>129</v>
      </c>
      <c r="F313" s="74">
        <v>57</v>
      </c>
      <c r="G313" s="74">
        <v>87</v>
      </c>
      <c r="H313" s="74">
        <v>89</v>
      </c>
      <c r="I313" s="12">
        <v>43</v>
      </c>
    </row>
    <row r="314" spans="1:9" x14ac:dyDescent="0.25">
      <c r="A314" s="160" t="s">
        <v>590</v>
      </c>
      <c r="B314" s="10"/>
      <c r="C314" s="10"/>
      <c r="D314" s="129" t="s">
        <v>591</v>
      </c>
      <c r="E314" s="74">
        <v>0</v>
      </c>
      <c r="F314" s="74">
        <v>0</v>
      </c>
      <c r="G314" s="74">
        <v>0</v>
      </c>
      <c r="H314" s="74">
        <v>0</v>
      </c>
      <c r="I314" s="12">
        <v>0</v>
      </c>
    </row>
    <row r="315" spans="1:9" x14ac:dyDescent="0.25">
      <c r="A315" s="160" t="s">
        <v>592</v>
      </c>
      <c r="B315" s="10"/>
      <c r="C315" s="10"/>
      <c r="D315" s="129" t="s">
        <v>593</v>
      </c>
      <c r="E315" s="74">
        <v>0</v>
      </c>
      <c r="F315" s="74">
        <v>0</v>
      </c>
      <c r="G315" s="74">
        <v>0</v>
      </c>
      <c r="H315" s="74">
        <v>0</v>
      </c>
      <c r="I315" s="12">
        <v>0</v>
      </c>
    </row>
    <row r="316" spans="1:9" x14ac:dyDescent="0.25">
      <c r="A316" s="160" t="s">
        <v>594</v>
      </c>
      <c r="B316" s="10"/>
      <c r="C316" s="10"/>
      <c r="D316" s="129" t="s">
        <v>595</v>
      </c>
      <c r="E316" s="74">
        <v>0</v>
      </c>
      <c r="F316" s="74">
        <v>0</v>
      </c>
      <c r="G316" s="74">
        <v>0</v>
      </c>
      <c r="H316" s="74">
        <v>0</v>
      </c>
      <c r="I316" s="12">
        <v>0</v>
      </c>
    </row>
    <row r="317" spans="1:9" x14ac:dyDescent="0.25">
      <c r="A317" s="160" t="s">
        <v>596</v>
      </c>
      <c r="B317" s="10"/>
      <c r="C317" s="10"/>
      <c r="D317" s="129" t="s">
        <v>597</v>
      </c>
      <c r="E317" s="74">
        <v>5</v>
      </c>
      <c r="F317" s="74">
        <v>0</v>
      </c>
      <c r="G317" s="74">
        <v>10</v>
      </c>
      <c r="H317" s="74">
        <v>9</v>
      </c>
      <c r="I317" s="12">
        <v>0</v>
      </c>
    </row>
    <row r="318" spans="1:9" x14ac:dyDescent="0.25">
      <c r="A318" s="159" t="s">
        <v>598</v>
      </c>
      <c r="B318" s="7"/>
      <c r="C318" s="8" t="s">
        <v>599</v>
      </c>
      <c r="D318" s="126"/>
      <c r="E318" s="9">
        <v>32</v>
      </c>
      <c r="F318" s="9">
        <v>33</v>
      </c>
      <c r="G318" s="9">
        <v>52</v>
      </c>
      <c r="H318" s="9">
        <f>SUM(H319:H325)</f>
        <v>45</v>
      </c>
      <c r="I318" s="5">
        <v>27</v>
      </c>
    </row>
    <row r="319" spans="1:9" x14ac:dyDescent="0.25">
      <c r="A319" s="160" t="s">
        <v>600</v>
      </c>
      <c r="B319" s="10"/>
      <c r="C319" s="10"/>
      <c r="D319" s="129" t="s">
        <v>599</v>
      </c>
      <c r="E319" s="74">
        <v>10</v>
      </c>
      <c r="F319" s="74">
        <v>14</v>
      </c>
      <c r="G319" s="74">
        <v>22</v>
      </c>
      <c r="H319" s="74">
        <v>16</v>
      </c>
      <c r="I319" s="12">
        <v>13</v>
      </c>
    </row>
    <row r="320" spans="1:9" x14ac:dyDescent="0.25">
      <c r="A320" s="160" t="s">
        <v>601</v>
      </c>
      <c r="B320" s="10"/>
      <c r="C320" s="10"/>
      <c r="D320" s="129" t="s">
        <v>602</v>
      </c>
      <c r="E320" s="74">
        <v>0</v>
      </c>
      <c r="F320" s="74">
        <v>0</v>
      </c>
      <c r="G320" s="74">
        <v>0</v>
      </c>
      <c r="H320" s="74">
        <v>0</v>
      </c>
      <c r="I320" s="12">
        <v>0</v>
      </c>
    </row>
    <row r="321" spans="1:9" x14ac:dyDescent="0.25">
      <c r="A321" s="160" t="s">
        <v>603</v>
      </c>
      <c r="B321" s="10"/>
      <c r="C321" s="10"/>
      <c r="D321" s="129" t="s">
        <v>604</v>
      </c>
      <c r="E321" s="74">
        <v>0</v>
      </c>
      <c r="F321" s="74">
        <v>0</v>
      </c>
      <c r="G321" s="74">
        <v>0</v>
      </c>
      <c r="H321" s="74">
        <v>0</v>
      </c>
      <c r="I321" s="12">
        <v>0</v>
      </c>
    </row>
    <row r="322" spans="1:9" x14ac:dyDescent="0.25">
      <c r="A322" s="160" t="s">
        <v>605</v>
      </c>
      <c r="B322" s="10"/>
      <c r="C322" s="10"/>
      <c r="D322" s="129" t="s">
        <v>606</v>
      </c>
      <c r="E322" s="74">
        <v>0</v>
      </c>
      <c r="F322" s="74">
        <v>0</v>
      </c>
      <c r="G322" s="74">
        <v>0</v>
      </c>
      <c r="H322" s="74">
        <v>0</v>
      </c>
      <c r="I322" s="12">
        <v>0</v>
      </c>
    </row>
    <row r="323" spans="1:9" x14ac:dyDescent="0.25">
      <c r="A323" s="160" t="s">
        <v>607</v>
      </c>
      <c r="B323" s="10"/>
      <c r="C323" s="10"/>
      <c r="D323" s="129" t="s">
        <v>608</v>
      </c>
      <c r="E323" s="74">
        <v>5</v>
      </c>
      <c r="F323" s="74">
        <v>13</v>
      </c>
      <c r="G323" s="74">
        <v>19</v>
      </c>
      <c r="H323" s="74">
        <v>15</v>
      </c>
      <c r="I323" s="12">
        <v>4</v>
      </c>
    </row>
    <row r="324" spans="1:9" x14ac:dyDescent="0.25">
      <c r="A324" s="160" t="s">
        <v>609</v>
      </c>
      <c r="B324" s="10"/>
      <c r="C324" s="10"/>
      <c r="D324" s="129" t="s">
        <v>610</v>
      </c>
      <c r="E324" s="74">
        <v>17</v>
      </c>
      <c r="F324" s="74">
        <v>6</v>
      </c>
      <c r="G324" s="74">
        <v>11</v>
      </c>
      <c r="H324" s="74">
        <v>14</v>
      </c>
      <c r="I324" s="12">
        <v>10</v>
      </c>
    </row>
    <row r="325" spans="1:9" x14ac:dyDescent="0.25">
      <c r="A325" s="160" t="s">
        <v>611</v>
      </c>
      <c r="B325" s="10"/>
      <c r="C325" s="10"/>
      <c r="D325" s="129" t="s">
        <v>612</v>
      </c>
      <c r="E325" s="74">
        <v>0</v>
      </c>
      <c r="F325" s="74">
        <v>0</v>
      </c>
      <c r="G325" s="74">
        <v>0</v>
      </c>
      <c r="H325" s="74">
        <v>0</v>
      </c>
      <c r="I325" s="12">
        <v>0</v>
      </c>
    </row>
    <row r="326" spans="1:9" x14ac:dyDescent="0.25">
      <c r="A326" s="159" t="s">
        <v>613</v>
      </c>
      <c r="B326" s="7"/>
      <c r="C326" s="8" t="s">
        <v>614</v>
      </c>
      <c r="D326" s="126"/>
      <c r="E326" s="9">
        <v>57</v>
      </c>
      <c r="F326" s="9">
        <v>76</v>
      </c>
      <c r="G326" s="9">
        <v>96</v>
      </c>
      <c r="H326" s="9">
        <f>SUM(H327:H343)</f>
        <v>81</v>
      </c>
      <c r="I326" s="5">
        <v>34</v>
      </c>
    </row>
    <row r="327" spans="1:9" x14ac:dyDescent="0.25">
      <c r="A327" s="160" t="s">
        <v>615</v>
      </c>
      <c r="B327" s="10"/>
      <c r="C327" s="10"/>
      <c r="D327" s="138" t="s">
        <v>616</v>
      </c>
      <c r="E327" s="74">
        <v>28</v>
      </c>
      <c r="F327" s="74">
        <v>29</v>
      </c>
      <c r="G327" s="74">
        <v>24</v>
      </c>
      <c r="H327" s="74">
        <v>31</v>
      </c>
      <c r="I327" s="12">
        <v>10</v>
      </c>
    </row>
    <row r="328" spans="1:9" x14ac:dyDescent="0.25">
      <c r="A328" s="160" t="s">
        <v>617</v>
      </c>
      <c r="B328" s="10"/>
      <c r="C328" s="10"/>
      <c r="D328" s="138" t="s">
        <v>618</v>
      </c>
      <c r="E328" s="74">
        <v>0</v>
      </c>
      <c r="F328" s="74">
        <v>0</v>
      </c>
      <c r="G328" s="74">
        <v>0</v>
      </c>
      <c r="H328" s="74">
        <v>0</v>
      </c>
      <c r="I328" s="12">
        <v>0</v>
      </c>
    </row>
    <row r="329" spans="1:9" x14ac:dyDescent="0.25">
      <c r="A329" s="160" t="s">
        <v>619</v>
      </c>
      <c r="B329" s="10"/>
      <c r="C329" s="10"/>
      <c r="D329" s="138" t="s">
        <v>620</v>
      </c>
      <c r="E329" s="74">
        <v>0</v>
      </c>
      <c r="F329" s="74">
        <v>0</v>
      </c>
      <c r="G329" s="74">
        <v>0</v>
      </c>
      <c r="H329" s="74">
        <v>0</v>
      </c>
      <c r="I329" s="12">
        <v>0</v>
      </c>
    </row>
    <row r="330" spans="1:9" x14ac:dyDescent="0.25">
      <c r="A330" s="160" t="s">
        <v>621</v>
      </c>
      <c r="B330" s="10"/>
      <c r="C330" s="10"/>
      <c r="D330" s="138" t="s">
        <v>622</v>
      </c>
      <c r="E330" s="74">
        <v>0</v>
      </c>
      <c r="F330" s="74">
        <v>0</v>
      </c>
      <c r="G330" s="74">
        <v>0</v>
      </c>
      <c r="H330" s="74">
        <v>0</v>
      </c>
      <c r="I330" s="12">
        <v>0</v>
      </c>
    </row>
    <row r="331" spans="1:9" x14ac:dyDescent="0.25">
      <c r="A331" s="160" t="s">
        <v>623</v>
      </c>
      <c r="B331" s="10"/>
      <c r="C331" s="10"/>
      <c r="D331" s="138" t="s">
        <v>193</v>
      </c>
      <c r="E331" s="74">
        <v>0</v>
      </c>
      <c r="F331" s="74">
        <v>0</v>
      </c>
      <c r="G331" s="74">
        <v>0</v>
      </c>
      <c r="H331" s="74">
        <v>0</v>
      </c>
      <c r="I331" s="12">
        <v>0</v>
      </c>
    </row>
    <row r="332" spans="1:9" x14ac:dyDescent="0.25">
      <c r="A332" s="160" t="s">
        <v>624</v>
      </c>
      <c r="B332" s="10"/>
      <c r="C332" s="10"/>
      <c r="D332" s="138" t="s">
        <v>625</v>
      </c>
      <c r="E332" s="74">
        <v>11</v>
      </c>
      <c r="F332" s="74">
        <v>16</v>
      </c>
      <c r="G332" s="74">
        <v>11</v>
      </c>
      <c r="H332" s="74">
        <v>5</v>
      </c>
      <c r="I332" s="12">
        <v>5</v>
      </c>
    </row>
    <row r="333" spans="1:9" x14ac:dyDescent="0.25">
      <c r="A333" s="160" t="s">
        <v>626</v>
      </c>
      <c r="B333" s="10"/>
      <c r="C333" s="10"/>
      <c r="D333" s="138" t="s">
        <v>627</v>
      </c>
      <c r="E333" s="74">
        <v>0</v>
      </c>
      <c r="F333" s="74">
        <v>0</v>
      </c>
      <c r="G333" s="74">
        <v>0</v>
      </c>
      <c r="H333" s="74">
        <v>0</v>
      </c>
      <c r="I333" s="12">
        <v>0</v>
      </c>
    </row>
    <row r="334" spans="1:9" x14ac:dyDescent="0.25">
      <c r="A334" s="160" t="s">
        <v>628</v>
      </c>
      <c r="B334" s="10"/>
      <c r="C334" s="10"/>
      <c r="D334" s="138" t="s">
        <v>629</v>
      </c>
      <c r="E334" s="74">
        <v>0</v>
      </c>
      <c r="F334" s="74">
        <v>0</v>
      </c>
      <c r="G334" s="74">
        <v>0</v>
      </c>
      <c r="H334" s="74">
        <v>0</v>
      </c>
      <c r="I334" s="12">
        <v>0</v>
      </c>
    </row>
    <row r="335" spans="1:9" x14ac:dyDescent="0.25">
      <c r="A335" s="160" t="s">
        <v>630</v>
      </c>
      <c r="B335" s="10"/>
      <c r="C335" s="10"/>
      <c r="D335" s="138" t="s">
        <v>631</v>
      </c>
      <c r="E335" s="74">
        <v>0</v>
      </c>
      <c r="F335" s="74">
        <v>0</v>
      </c>
      <c r="G335" s="74">
        <v>0</v>
      </c>
      <c r="H335" s="74">
        <v>0</v>
      </c>
      <c r="I335" s="12">
        <v>0</v>
      </c>
    </row>
    <row r="336" spans="1:9" x14ac:dyDescent="0.25">
      <c r="A336" s="160" t="s">
        <v>632</v>
      </c>
      <c r="B336" s="10"/>
      <c r="C336" s="10"/>
      <c r="D336" s="138" t="s">
        <v>633</v>
      </c>
      <c r="E336" s="74">
        <v>0</v>
      </c>
      <c r="F336" s="74">
        <v>0</v>
      </c>
      <c r="G336" s="74">
        <v>0</v>
      </c>
      <c r="H336" s="74">
        <v>0</v>
      </c>
      <c r="I336" s="12">
        <v>0</v>
      </c>
    </row>
    <row r="337" spans="1:9" x14ac:dyDescent="0.25">
      <c r="A337" s="160" t="s">
        <v>634</v>
      </c>
      <c r="B337" s="10"/>
      <c r="C337" s="10"/>
      <c r="D337" s="138" t="s">
        <v>635</v>
      </c>
      <c r="E337" s="74">
        <v>0</v>
      </c>
      <c r="F337" s="74">
        <v>0</v>
      </c>
      <c r="G337" s="74">
        <v>0</v>
      </c>
      <c r="H337" s="74">
        <v>0</v>
      </c>
      <c r="I337" s="12">
        <v>0</v>
      </c>
    </row>
    <row r="338" spans="1:9" x14ac:dyDescent="0.25">
      <c r="A338" s="160" t="s">
        <v>636</v>
      </c>
      <c r="B338" s="10"/>
      <c r="C338" s="10"/>
      <c r="D338" s="138" t="s">
        <v>637</v>
      </c>
      <c r="E338" s="74">
        <v>0</v>
      </c>
      <c r="F338" s="74">
        <v>0</v>
      </c>
      <c r="G338" s="74">
        <v>0</v>
      </c>
      <c r="H338" s="74">
        <v>0</v>
      </c>
      <c r="I338" s="12">
        <v>0</v>
      </c>
    </row>
    <row r="339" spans="1:9" x14ac:dyDescent="0.25">
      <c r="A339" s="160" t="s">
        <v>638</v>
      </c>
      <c r="B339" s="10"/>
      <c r="C339" s="10"/>
      <c r="D339" s="138" t="s">
        <v>639</v>
      </c>
      <c r="E339" s="74">
        <v>0</v>
      </c>
      <c r="F339" s="74">
        <v>0</v>
      </c>
      <c r="G339" s="74">
        <v>0</v>
      </c>
      <c r="H339" s="74">
        <v>0</v>
      </c>
      <c r="I339" s="12">
        <v>0</v>
      </c>
    </row>
    <row r="340" spans="1:9" x14ac:dyDescent="0.25">
      <c r="A340" s="160" t="s">
        <v>640</v>
      </c>
      <c r="B340" s="10"/>
      <c r="C340" s="10"/>
      <c r="D340" s="138" t="s">
        <v>641</v>
      </c>
      <c r="E340" s="74">
        <v>1</v>
      </c>
      <c r="F340" s="74">
        <v>17</v>
      </c>
      <c r="G340" s="74">
        <v>32</v>
      </c>
      <c r="H340" s="74">
        <v>21</v>
      </c>
      <c r="I340" s="12">
        <v>8</v>
      </c>
    </row>
    <row r="341" spans="1:9" x14ac:dyDescent="0.25">
      <c r="A341" s="160" t="s">
        <v>642</v>
      </c>
      <c r="B341" s="10"/>
      <c r="C341" s="10"/>
      <c r="D341" s="138" t="s">
        <v>643</v>
      </c>
      <c r="E341" s="74">
        <v>11</v>
      </c>
      <c r="F341" s="74">
        <v>5</v>
      </c>
      <c r="G341" s="74">
        <v>9</v>
      </c>
      <c r="H341" s="74">
        <v>15</v>
      </c>
      <c r="I341" s="12">
        <v>9</v>
      </c>
    </row>
    <row r="342" spans="1:9" x14ac:dyDescent="0.25">
      <c r="A342" s="160" t="s">
        <v>644</v>
      </c>
      <c r="B342" s="10"/>
      <c r="C342" s="10"/>
      <c r="D342" s="129" t="s">
        <v>645</v>
      </c>
      <c r="E342" s="74">
        <v>0</v>
      </c>
      <c r="F342" s="74">
        <v>0</v>
      </c>
      <c r="G342" s="74">
        <v>0</v>
      </c>
      <c r="H342" s="74">
        <v>0</v>
      </c>
      <c r="I342" s="12">
        <v>0</v>
      </c>
    </row>
    <row r="343" spans="1:9" x14ac:dyDescent="0.25">
      <c r="A343" s="160" t="s">
        <v>646</v>
      </c>
      <c r="B343" s="10"/>
      <c r="C343" s="10"/>
      <c r="D343" s="129" t="s">
        <v>647</v>
      </c>
      <c r="E343" s="74">
        <v>6</v>
      </c>
      <c r="F343" s="74">
        <v>9</v>
      </c>
      <c r="G343" s="74">
        <v>20</v>
      </c>
      <c r="H343" s="74">
        <v>9</v>
      </c>
      <c r="I343" s="12">
        <v>2</v>
      </c>
    </row>
    <row r="344" spans="1:9" x14ac:dyDescent="0.25">
      <c r="A344" s="159" t="s">
        <v>648</v>
      </c>
      <c r="B344" s="7"/>
      <c r="C344" s="8" t="s">
        <v>649</v>
      </c>
      <c r="D344" s="126"/>
      <c r="E344" s="9">
        <v>134</v>
      </c>
      <c r="F344" s="9">
        <v>138</v>
      </c>
      <c r="G344" s="9">
        <v>205</v>
      </c>
      <c r="H344" s="9">
        <f>SUM(H345:H350)</f>
        <v>185</v>
      </c>
      <c r="I344" s="5">
        <v>193</v>
      </c>
    </row>
    <row r="345" spans="1:9" x14ac:dyDescent="0.25">
      <c r="A345" s="160" t="s">
        <v>650</v>
      </c>
      <c r="B345" s="10"/>
      <c r="C345" s="10"/>
      <c r="D345" s="129" t="s">
        <v>651</v>
      </c>
      <c r="E345" s="74">
        <v>28</v>
      </c>
      <c r="F345" s="74">
        <v>9</v>
      </c>
      <c r="G345" s="74">
        <v>31</v>
      </c>
      <c r="H345" s="74">
        <v>40</v>
      </c>
      <c r="I345" s="12">
        <v>35</v>
      </c>
    </row>
    <row r="346" spans="1:9" x14ac:dyDescent="0.25">
      <c r="A346" s="160" t="s">
        <v>652</v>
      </c>
      <c r="B346" s="10"/>
      <c r="C346" s="10"/>
      <c r="D346" s="129" t="s">
        <v>649</v>
      </c>
      <c r="E346" s="74">
        <v>0</v>
      </c>
      <c r="F346" s="74">
        <v>0</v>
      </c>
      <c r="G346" s="74">
        <v>7</v>
      </c>
      <c r="H346" s="74">
        <v>10</v>
      </c>
      <c r="I346" s="12">
        <v>10</v>
      </c>
    </row>
    <row r="347" spans="1:9" x14ac:dyDescent="0.25">
      <c r="A347" s="160" t="s">
        <v>653</v>
      </c>
      <c r="B347" s="10"/>
      <c r="C347" s="10"/>
      <c r="D347" s="129" t="s">
        <v>654</v>
      </c>
      <c r="E347" s="74">
        <v>0</v>
      </c>
      <c r="F347" s="74">
        <v>6</v>
      </c>
      <c r="G347" s="74">
        <v>3</v>
      </c>
      <c r="H347" s="74">
        <v>5</v>
      </c>
      <c r="I347" s="12">
        <v>3</v>
      </c>
    </row>
    <row r="348" spans="1:9" x14ac:dyDescent="0.25">
      <c r="A348" s="160" t="s">
        <v>655</v>
      </c>
      <c r="B348" s="10"/>
      <c r="C348" s="10"/>
      <c r="D348" s="129" t="s">
        <v>656</v>
      </c>
      <c r="E348" s="74">
        <v>15</v>
      </c>
      <c r="F348" s="74">
        <v>21</v>
      </c>
      <c r="G348" s="74">
        <v>16</v>
      </c>
      <c r="H348" s="74">
        <v>13</v>
      </c>
      <c r="I348" s="12">
        <v>14</v>
      </c>
    </row>
    <row r="349" spans="1:9" x14ac:dyDescent="0.25">
      <c r="A349" s="160" t="s">
        <v>657</v>
      </c>
      <c r="B349" s="10"/>
      <c r="C349" s="10"/>
      <c r="D349" s="129" t="s">
        <v>658</v>
      </c>
      <c r="E349" s="74">
        <v>0</v>
      </c>
      <c r="F349" s="74">
        <v>2</v>
      </c>
      <c r="G349" s="74">
        <v>14</v>
      </c>
      <c r="H349" s="74">
        <v>30</v>
      </c>
      <c r="I349" s="12">
        <v>26</v>
      </c>
    </row>
    <row r="350" spans="1:9" x14ac:dyDescent="0.25">
      <c r="A350" s="160" t="s">
        <v>659</v>
      </c>
      <c r="B350" s="10"/>
      <c r="C350" s="10"/>
      <c r="D350" s="129" t="s">
        <v>660</v>
      </c>
      <c r="E350" s="74">
        <v>91</v>
      </c>
      <c r="F350" s="74">
        <v>100</v>
      </c>
      <c r="G350" s="74">
        <v>134</v>
      </c>
      <c r="H350" s="74">
        <v>87</v>
      </c>
      <c r="I350" s="12">
        <v>105</v>
      </c>
    </row>
    <row r="351" spans="1:9" x14ac:dyDescent="0.25">
      <c r="A351" s="159" t="s">
        <v>661</v>
      </c>
      <c r="B351" s="7"/>
      <c r="C351" s="8" t="s">
        <v>662</v>
      </c>
      <c r="D351" s="126"/>
      <c r="E351" s="9">
        <v>89</v>
      </c>
      <c r="F351" s="9">
        <v>129</v>
      </c>
      <c r="G351" s="9">
        <v>167</v>
      </c>
      <c r="H351" s="9">
        <f>SUM(H352:H362)</f>
        <v>140</v>
      </c>
      <c r="I351" s="5">
        <v>152</v>
      </c>
    </row>
    <row r="352" spans="1:9" x14ac:dyDescent="0.25">
      <c r="A352" s="160" t="s">
        <v>663</v>
      </c>
      <c r="B352" s="10"/>
      <c r="C352" s="10"/>
      <c r="D352" s="129" t="s">
        <v>662</v>
      </c>
      <c r="E352" s="74">
        <v>31</v>
      </c>
      <c r="F352" s="74">
        <v>31</v>
      </c>
      <c r="G352" s="74">
        <v>45</v>
      </c>
      <c r="H352" s="74">
        <v>36</v>
      </c>
      <c r="I352" s="12">
        <v>36</v>
      </c>
    </row>
    <row r="353" spans="1:9" x14ac:dyDescent="0.25">
      <c r="A353" s="160" t="s">
        <v>664</v>
      </c>
      <c r="B353" s="10"/>
      <c r="C353" s="10"/>
      <c r="D353" s="129" t="s">
        <v>665</v>
      </c>
      <c r="E353" s="74">
        <v>23</v>
      </c>
      <c r="F353" s="74">
        <v>63</v>
      </c>
      <c r="G353" s="74">
        <v>58</v>
      </c>
      <c r="H353" s="74">
        <v>38</v>
      </c>
      <c r="I353" s="12">
        <v>58</v>
      </c>
    </row>
    <row r="354" spans="1:9" x14ac:dyDescent="0.25">
      <c r="A354" s="160" t="s">
        <v>666</v>
      </c>
      <c r="B354" s="10"/>
      <c r="C354" s="10"/>
      <c r="D354" s="129" t="s">
        <v>667</v>
      </c>
      <c r="E354" s="74">
        <v>1</v>
      </c>
      <c r="F354" s="74">
        <v>1</v>
      </c>
      <c r="G354" s="74">
        <v>7</v>
      </c>
      <c r="H354" s="74">
        <v>16</v>
      </c>
      <c r="I354" s="12">
        <v>7</v>
      </c>
    </row>
    <row r="355" spans="1:9" x14ac:dyDescent="0.25">
      <c r="A355" s="160" t="s">
        <v>668</v>
      </c>
      <c r="B355" s="10"/>
      <c r="C355" s="10"/>
      <c r="D355" s="129" t="s">
        <v>669</v>
      </c>
      <c r="E355" s="74">
        <v>8</v>
      </c>
      <c r="F355" s="74">
        <v>10</v>
      </c>
      <c r="G355" s="74">
        <v>21</v>
      </c>
      <c r="H355" s="74">
        <v>11</v>
      </c>
      <c r="I355" s="12">
        <v>15</v>
      </c>
    </row>
    <row r="356" spans="1:9" x14ac:dyDescent="0.25">
      <c r="A356" s="160" t="s">
        <v>670</v>
      </c>
      <c r="B356" s="10"/>
      <c r="C356" s="10"/>
      <c r="D356" s="129" t="s">
        <v>671</v>
      </c>
      <c r="E356" s="74">
        <v>14</v>
      </c>
      <c r="F356" s="74">
        <v>13</v>
      </c>
      <c r="G356" s="74">
        <v>12</v>
      </c>
      <c r="H356" s="74">
        <v>14</v>
      </c>
      <c r="I356" s="12">
        <v>12</v>
      </c>
    </row>
    <row r="357" spans="1:9" x14ac:dyDescent="0.25">
      <c r="A357" s="160" t="s">
        <v>672</v>
      </c>
      <c r="B357" s="10"/>
      <c r="C357" s="10"/>
      <c r="D357" s="129" t="s">
        <v>673</v>
      </c>
      <c r="E357" s="74">
        <v>7</v>
      </c>
      <c r="F357" s="74">
        <v>3</v>
      </c>
      <c r="G357" s="74">
        <v>4</v>
      </c>
      <c r="H357" s="74">
        <v>8</v>
      </c>
      <c r="I357" s="12">
        <v>9</v>
      </c>
    </row>
    <row r="358" spans="1:9" x14ac:dyDescent="0.25">
      <c r="A358" s="160" t="s">
        <v>674</v>
      </c>
      <c r="B358" s="10"/>
      <c r="C358" s="10"/>
      <c r="D358" s="129" t="s">
        <v>675</v>
      </c>
      <c r="E358" s="74">
        <v>5</v>
      </c>
      <c r="F358" s="74">
        <v>6</v>
      </c>
      <c r="G358" s="74">
        <v>15</v>
      </c>
      <c r="H358" s="74">
        <v>13</v>
      </c>
      <c r="I358" s="12">
        <v>11</v>
      </c>
    </row>
    <row r="359" spans="1:9" x14ac:dyDescent="0.25">
      <c r="A359" s="160" t="s">
        <v>676</v>
      </c>
      <c r="B359" s="10"/>
      <c r="C359" s="10"/>
      <c r="D359" s="129" t="s">
        <v>677</v>
      </c>
      <c r="E359" s="74">
        <v>0</v>
      </c>
      <c r="F359" s="74">
        <v>2</v>
      </c>
      <c r="G359" s="74">
        <v>5</v>
      </c>
      <c r="H359" s="74">
        <v>4</v>
      </c>
      <c r="I359" s="12">
        <v>4</v>
      </c>
    </row>
    <row r="360" spans="1:9" x14ac:dyDescent="0.25">
      <c r="A360" s="160" t="s">
        <v>678</v>
      </c>
      <c r="B360" s="10"/>
      <c r="C360" s="10"/>
      <c r="D360" s="129" t="s">
        <v>679</v>
      </c>
      <c r="E360" s="74">
        <v>0</v>
      </c>
      <c r="F360" s="74">
        <v>0</v>
      </c>
      <c r="G360" s="74">
        <v>0</v>
      </c>
      <c r="H360" s="74">
        <v>0</v>
      </c>
      <c r="I360" s="12">
        <v>0</v>
      </c>
    </row>
    <row r="361" spans="1:9" x14ac:dyDescent="0.25">
      <c r="A361" s="160" t="s">
        <v>680</v>
      </c>
      <c r="B361" s="10"/>
      <c r="C361" s="10"/>
      <c r="D361" s="129" t="s">
        <v>681</v>
      </c>
      <c r="E361" s="74">
        <v>0</v>
      </c>
      <c r="F361" s="74">
        <v>0</v>
      </c>
      <c r="G361" s="74">
        <v>0</v>
      </c>
      <c r="H361" s="74">
        <v>0</v>
      </c>
      <c r="I361" s="12">
        <v>0</v>
      </c>
    </row>
    <row r="362" spans="1:9" x14ac:dyDescent="0.25">
      <c r="A362" s="160" t="s">
        <v>682</v>
      </c>
      <c r="B362" s="10"/>
      <c r="C362" s="10"/>
      <c r="D362" s="129" t="s">
        <v>683</v>
      </c>
      <c r="E362" s="74">
        <v>0</v>
      </c>
      <c r="F362" s="74">
        <v>0</v>
      </c>
      <c r="G362" s="74">
        <v>0</v>
      </c>
      <c r="H362" s="74">
        <v>0</v>
      </c>
      <c r="I362" s="12">
        <v>0</v>
      </c>
    </row>
    <row r="363" spans="1:9" x14ac:dyDescent="0.25">
      <c r="A363" s="160" t="s">
        <v>3948</v>
      </c>
      <c r="B363" s="10"/>
      <c r="C363" s="10"/>
      <c r="D363" s="129" t="s">
        <v>3961</v>
      </c>
      <c r="E363" s="74">
        <v>0</v>
      </c>
      <c r="F363" s="74">
        <v>0</v>
      </c>
      <c r="G363" s="74">
        <v>0</v>
      </c>
      <c r="H363" s="74">
        <v>0</v>
      </c>
      <c r="I363" s="12">
        <v>0</v>
      </c>
    </row>
    <row r="364" spans="1:9" x14ac:dyDescent="0.25">
      <c r="A364" s="159" t="s">
        <v>684</v>
      </c>
      <c r="B364" s="7"/>
      <c r="C364" s="8" t="s">
        <v>685</v>
      </c>
      <c r="D364" s="126"/>
      <c r="E364" s="9">
        <v>74</v>
      </c>
      <c r="F364" s="9">
        <v>113</v>
      </c>
      <c r="G364" s="9">
        <v>85</v>
      </c>
      <c r="H364" s="9">
        <f>SUM(H365:H378)</f>
        <v>852</v>
      </c>
      <c r="I364" s="5">
        <v>105</v>
      </c>
    </row>
    <row r="365" spans="1:9" x14ac:dyDescent="0.25">
      <c r="A365" s="160" t="s">
        <v>686</v>
      </c>
      <c r="B365" s="10"/>
      <c r="C365" s="10"/>
      <c r="D365" s="129" t="s">
        <v>687</v>
      </c>
      <c r="E365" s="74">
        <v>49</v>
      </c>
      <c r="F365" s="74">
        <v>70</v>
      </c>
      <c r="G365" s="74">
        <v>43</v>
      </c>
      <c r="H365" s="74">
        <v>30</v>
      </c>
      <c r="I365" s="12">
        <v>59</v>
      </c>
    </row>
    <row r="366" spans="1:9" x14ac:dyDescent="0.25">
      <c r="A366" s="160" t="s">
        <v>688</v>
      </c>
      <c r="B366" s="10"/>
      <c r="C366" s="10"/>
      <c r="D366" s="129" t="s">
        <v>689</v>
      </c>
      <c r="E366" s="74">
        <v>0</v>
      </c>
      <c r="F366" s="74">
        <v>0</v>
      </c>
      <c r="G366" s="74">
        <v>0</v>
      </c>
      <c r="H366" s="74">
        <v>0</v>
      </c>
      <c r="I366" s="12">
        <v>0</v>
      </c>
    </row>
    <row r="367" spans="1:9" x14ac:dyDescent="0.25">
      <c r="A367" s="160" t="s">
        <v>690</v>
      </c>
      <c r="B367" s="10"/>
      <c r="C367" s="10"/>
      <c r="D367" s="129" t="s">
        <v>691</v>
      </c>
      <c r="E367" s="74">
        <v>1</v>
      </c>
      <c r="F367" s="74">
        <v>3</v>
      </c>
      <c r="G367" s="74">
        <v>3</v>
      </c>
      <c r="H367" s="74">
        <v>3</v>
      </c>
      <c r="I367" s="12">
        <v>2</v>
      </c>
    </row>
    <row r="368" spans="1:9" x14ac:dyDescent="0.25">
      <c r="A368" s="160" t="s">
        <v>692</v>
      </c>
      <c r="B368" s="10"/>
      <c r="C368" s="10"/>
      <c r="D368" s="129" t="s">
        <v>693</v>
      </c>
      <c r="E368" s="74">
        <v>0</v>
      </c>
      <c r="F368" s="74">
        <v>0</v>
      </c>
      <c r="G368" s="74">
        <v>0</v>
      </c>
      <c r="H368" s="74">
        <v>0</v>
      </c>
      <c r="I368" s="12">
        <v>0</v>
      </c>
    </row>
    <row r="369" spans="1:9" x14ac:dyDescent="0.25">
      <c r="A369" s="160" t="s">
        <v>694</v>
      </c>
      <c r="B369" s="10"/>
      <c r="C369" s="10"/>
      <c r="D369" s="129" t="s">
        <v>695</v>
      </c>
      <c r="E369" s="74">
        <v>0</v>
      </c>
      <c r="F369" s="74">
        <v>12</v>
      </c>
      <c r="G369" s="74">
        <v>3</v>
      </c>
      <c r="H369" s="74">
        <v>20</v>
      </c>
      <c r="I369" s="12">
        <v>9</v>
      </c>
    </row>
    <row r="370" spans="1:9" x14ac:dyDescent="0.25">
      <c r="A370" s="160" t="s">
        <v>696</v>
      </c>
      <c r="B370" s="10"/>
      <c r="C370" s="10"/>
      <c r="D370" s="129" t="s">
        <v>697</v>
      </c>
      <c r="E370" s="74">
        <v>0</v>
      </c>
      <c r="F370" s="74">
        <v>0</v>
      </c>
      <c r="G370" s="74">
        <v>0</v>
      </c>
      <c r="H370" s="74">
        <v>0</v>
      </c>
      <c r="I370" s="12">
        <v>0</v>
      </c>
    </row>
    <row r="371" spans="1:9" x14ac:dyDescent="0.25">
      <c r="A371" s="160" t="s">
        <v>698</v>
      </c>
      <c r="B371" s="10"/>
      <c r="C371" s="10"/>
      <c r="D371" s="129" t="s">
        <v>699</v>
      </c>
      <c r="E371" s="74">
        <v>0</v>
      </c>
      <c r="F371" s="74">
        <v>0</v>
      </c>
      <c r="G371" s="74">
        <v>0</v>
      </c>
      <c r="H371" s="74">
        <v>0</v>
      </c>
      <c r="I371" s="12">
        <v>0</v>
      </c>
    </row>
    <row r="372" spans="1:9" x14ac:dyDescent="0.25">
      <c r="A372" s="160" t="s">
        <v>700</v>
      </c>
      <c r="B372" s="10"/>
      <c r="C372" s="10"/>
      <c r="D372" s="129" t="s">
        <v>701</v>
      </c>
      <c r="E372" s="74">
        <v>24</v>
      </c>
      <c r="F372" s="74">
        <v>17</v>
      </c>
      <c r="G372" s="74">
        <v>25</v>
      </c>
      <c r="H372" s="74">
        <v>789</v>
      </c>
      <c r="I372" s="12">
        <v>15</v>
      </c>
    </row>
    <row r="373" spans="1:9" x14ac:dyDescent="0.25">
      <c r="A373" s="160" t="s">
        <v>702</v>
      </c>
      <c r="B373" s="10"/>
      <c r="C373" s="10"/>
      <c r="D373" s="129" t="s">
        <v>703</v>
      </c>
      <c r="E373" s="74">
        <v>0</v>
      </c>
      <c r="F373" s="74">
        <v>0</v>
      </c>
      <c r="G373" s="74">
        <v>0</v>
      </c>
      <c r="H373" s="74">
        <v>0</v>
      </c>
      <c r="I373" s="12">
        <v>0</v>
      </c>
    </row>
    <row r="374" spans="1:9" x14ac:dyDescent="0.25">
      <c r="A374" s="160" t="s">
        <v>704</v>
      </c>
      <c r="B374" s="10"/>
      <c r="C374" s="10"/>
      <c r="D374" s="129" t="s">
        <v>164</v>
      </c>
      <c r="E374" s="74">
        <v>0</v>
      </c>
      <c r="F374" s="74">
        <v>0</v>
      </c>
      <c r="G374" s="74">
        <v>0</v>
      </c>
      <c r="H374" s="74">
        <v>0</v>
      </c>
      <c r="I374" s="12">
        <v>0</v>
      </c>
    </row>
    <row r="375" spans="1:9" x14ac:dyDescent="0.25">
      <c r="A375" s="160" t="s">
        <v>705</v>
      </c>
      <c r="B375" s="10"/>
      <c r="C375" s="10"/>
      <c r="D375" s="129" t="s">
        <v>706</v>
      </c>
      <c r="E375" s="74">
        <v>0</v>
      </c>
      <c r="F375" s="74">
        <v>0</v>
      </c>
      <c r="G375" s="74">
        <v>0</v>
      </c>
      <c r="H375" s="74">
        <v>0</v>
      </c>
      <c r="I375" s="12">
        <v>0</v>
      </c>
    </row>
    <row r="376" spans="1:9" x14ac:dyDescent="0.25">
      <c r="A376" s="160" t="s">
        <v>707</v>
      </c>
      <c r="B376" s="10"/>
      <c r="C376" s="10"/>
      <c r="D376" s="129" t="s">
        <v>708</v>
      </c>
      <c r="E376" s="74">
        <v>0</v>
      </c>
      <c r="F376" s="74">
        <v>11</v>
      </c>
      <c r="G376" s="74">
        <v>11</v>
      </c>
      <c r="H376" s="74">
        <v>10</v>
      </c>
      <c r="I376" s="12">
        <v>20</v>
      </c>
    </row>
    <row r="377" spans="1:9" x14ac:dyDescent="0.25">
      <c r="A377" s="160" t="s">
        <v>709</v>
      </c>
      <c r="B377" s="10"/>
      <c r="C377" s="10"/>
      <c r="D377" s="129" t="s">
        <v>710</v>
      </c>
      <c r="E377" s="74">
        <v>0</v>
      </c>
      <c r="F377" s="74">
        <v>0</v>
      </c>
      <c r="G377" s="74">
        <v>0</v>
      </c>
      <c r="H377" s="74">
        <v>0</v>
      </c>
      <c r="I377" s="12">
        <v>0</v>
      </c>
    </row>
    <row r="378" spans="1:9" x14ac:dyDescent="0.25">
      <c r="A378" s="160" t="s">
        <v>711</v>
      </c>
      <c r="B378" s="10"/>
      <c r="C378" s="10"/>
      <c r="D378" s="129" t="s">
        <v>712</v>
      </c>
      <c r="E378" s="74">
        <v>0</v>
      </c>
      <c r="F378" s="74">
        <v>0</v>
      </c>
      <c r="G378" s="74">
        <v>0</v>
      </c>
      <c r="H378" s="74">
        <v>0</v>
      </c>
      <c r="I378" s="12">
        <v>0</v>
      </c>
    </row>
    <row r="379" spans="1:9" x14ac:dyDescent="0.25">
      <c r="A379" s="159" t="s">
        <v>713</v>
      </c>
      <c r="B379" s="8" t="s">
        <v>714</v>
      </c>
      <c r="C379" s="7"/>
      <c r="D379" s="126"/>
      <c r="E379" s="75">
        <v>15188</v>
      </c>
      <c r="F379" s="75">
        <v>10677</v>
      </c>
      <c r="G379" s="75">
        <v>14821</v>
      </c>
      <c r="H379" s="75">
        <f>H380+H410+H419+H433+H448+H469+H478+H485</f>
        <v>20261</v>
      </c>
      <c r="I379" s="75">
        <f>I380+I410+I419+I433+I448+I469+I478+I485</f>
        <v>24713</v>
      </c>
    </row>
    <row r="380" spans="1:9" x14ac:dyDescent="0.25">
      <c r="A380" s="159" t="s">
        <v>715</v>
      </c>
      <c r="B380" s="7"/>
      <c r="C380" s="8" t="s">
        <v>714</v>
      </c>
      <c r="D380" s="126"/>
      <c r="E380" s="9">
        <v>12517</v>
      </c>
      <c r="F380" s="9">
        <v>8915</v>
      </c>
      <c r="G380" s="9">
        <v>12603</v>
      </c>
      <c r="H380" s="9">
        <f>SUM(H381:H409)</f>
        <v>17244</v>
      </c>
      <c r="I380" s="5">
        <v>21342</v>
      </c>
    </row>
    <row r="381" spans="1:9" x14ac:dyDescent="0.25">
      <c r="A381" s="160" t="s">
        <v>716</v>
      </c>
      <c r="B381" s="10"/>
      <c r="C381" s="10"/>
      <c r="D381" s="129" t="s">
        <v>714</v>
      </c>
      <c r="E381" s="74">
        <v>2228</v>
      </c>
      <c r="F381" s="74">
        <v>2117</v>
      </c>
      <c r="G381" s="74">
        <v>2176</v>
      </c>
      <c r="H381" s="74">
        <v>3173</v>
      </c>
      <c r="I381" s="12">
        <v>4333</v>
      </c>
    </row>
    <row r="382" spans="1:9" x14ac:dyDescent="0.25">
      <c r="A382" s="160" t="s">
        <v>717</v>
      </c>
      <c r="B382" s="10"/>
      <c r="C382" s="10"/>
      <c r="D382" s="129" t="s">
        <v>718</v>
      </c>
      <c r="E382" s="74">
        <v>698</v>
      </c>
      <c r="F382" s="74">
        <v>436</v>
      </c>
      <c r="G382" s="74">
        <v>571</v>
      </c>
      <c r="H382" s="74">
        <v>702</v>
      </c>
      <c r="I382" s="12">
        <v>757</v>
      </c>
    </row>
    <row r="383" spans="1:9" x14ac:dyDescent="0.25">
      <c r="A383" s="160" t="s">
        <v>719</v>
      </c>
      <c r="B383" s="10"/>
      <c r="C383" s="10"/>
      <c r="D383" s="129" t="s">
        <v>720</v>
      </c>
      <c r="E383" s="74">
        <v>917</v>
      </c>
      <c r="F383" s="74">
        <v>730</v>
      </c>
      <c r="G383" s="74">
        <v>948</v>
      </c>
      <c r="H383" s="74">
        <v>1116</v>
      </c>
      <c r="I383" s="12">
        <v>1234</v>
      </c>
    </row>
    <row r="384" spans="1:9" x14ac:dyDescent="0.25">
      <c r="A384" s="160" t="s">
        <v>721</v>
      </c>
      <c r="B384" s="10"/>
      <c r="C384" s="10"/>
      <c r="D384" s="129" t="s">
        <v>722</v>
      </c>
      <c r="E384" s="74">
        <v>2063</v>
      </c>
      <c r="F384" s="74">
        <v>1306</v>
      </c>
      <c r="G384" s="74">
        <v>2362</v>
      </c>
      <c r="H384" s="74">
        <v>3351</v>
      </c>
      <c r="I384" s="12">
        <v>3611</v>
      </c>
    </row>
    <row r="385" spans="1:9" x14ac:dyDescent="0.25">
      <c r="A385" s="160" t="s">
        <v>723</v>
      </c>
      <c r="B385" s="10"/>
      <c r="C385" s="10"/>
      <c r="D385" s="129" t="s">
        <v>724</v>
      </c>
      <c r="E385" s="74">
        <v>133</v>
      </c>
      <c r="F385" s="74">
        <v>111</v>
      </c>
      <c r="G385" s="74">
        <v>131</v>
      </c>
      <c r="H385" s="74">
        <v>205</v>
      </c>
      <c r="I385" s="12">
        <v>199</v>
      </c>
    </row>
    <row r="386" spans="1:9" x14ac:dyDescent="0.25">
      <c r="A386" s="160" t="s">
        <v>725</v>
      </c>
      <c r="B386" s="10"/>
      <c r="C386" s="10"/>
      <c r="D386" s="129" t="s">
        <v>726</v>
      </c>
      <c r="E386" s="74">
        <v>98</v>
      </c>
      <c r="F386" s="74">
        <v>69</v>
      </c>
      <c r="G386" s="74">
        <v>50</v>
      </c>
      <c r="H386" s="74">
        <v>55</v>
      </c>
      <c r="I386" s="12">
        <v>52</v>
      </c>
    </row>
    <row r="387" spans="1:9" x14ac:dyDescent="0.25">
      <c r="A387" s="160" t="s">
        <v>727</v>
      </c>
      <c r="B387" s="10"/>
      <c r="C387" s="10"/>
      <c r="D387" s="129" t="s">
        <v>728</v>
      </c>
      <c r="E387" s="74">
        <v>396</v>
      </c>
      <c r="F387" s="74">
        <v>254</v>
      </c>
      <c r="G387" s="74">
        <v>278</v>
      </c>
      <c r="H387" s="74">
        <v>483</v>
      </c>
      <c r="I387" s="12">
        <v>532</v>
      </c>
    </row>
    <row r="388" spans="1:9" x14ac:dyDescent="0.25">
      <c r="A388" s="160" t="s">
        <v>729</v>
      </c>
      <c r="B388" s="10"/>
      <c r="C388" s="10"/>
      <c r="D388" s="129" t="s">
        <v>730</v>
      </c>
      <c r="E388" s="74">
        <v>273</v>
      </c>
      <c r="F388" s="74">
        <v>202</v>
      </c>
      <c r="G388" s="74">
        <v>397</v>
      </c>
      <c r="H388" s="74">
        <v>539</v>
      </c>
      <c r="I388" s="12">
        <v>533</v>
      </c>
    </row>
    <row r="389" spans="1:9" x14ac:dyDescent="0.25">
      <c r="A389" s="160" t="s">
        <v>731</v>
      </c>
      <c r="B389" s="10"/>
      <c r="C389" s="10"/>
      <c r="D389" s="129" t="s">
        <v>732</v>
      </c>
      <c r="E389" s="74">
        <v>462</v>
      </c>
      <c r="F389" s="74">
        <v>379</v>
      </c>
      <c r="G389" s="74">
        <v>430</v>
      </c>
      <c r="H389" s="74">
        <v>563</v>
      </c>
      <c r="I389" s="12">
        <v>956</v>
      </c>
    </row>
    <row r="390" spans="1:9" x14ac:dyDescent="0.25">
      <c r="A390" s="160" t="s">
        <v>733</v>
      </c>
      <c r="B390" s="10"/>
      <c r="C390" s="10"/>
      <c r="D390" s="129" t="s">
        <v>734</v>
      </c>
      <c r="E390" s="74">
        <v>520</v>
      </c>
      <c r="F390" s="74">
        <v>394</v>
      </c>
      <c r="G390" s="74">
        <v>492</v>
      </c>
      <c r="H390" s="74">
        <v>655</v>
      </c>
      <c r="I390" s="12">
        <v>1095</v>
      </c>
    </row>
    <row r="391" spans="1:9" x14ac:dyDescent="0.25">
      <c r="A391" s="160" t="s">
        <v>735</v>
      </c>
      <c r="B391" s="10"/>
      <c r="C391" s="10"/>
      <c r="D391" s="129" t="s">
        <v>736</v>
      </c>
      <c r="E391" s="74">
        <v>47</v>
      </c>
      <c r="F391" s="74">
        <v>46</v>
      </c>
      <c r="G391" s="74">
        <v>69</v>
      </c>
      <c r="H391" s="74">
        <v>87</v>
      </c>
      <c r="I391" s="12">
        <v>91</v>
      </c>
    </row>
    <row r="392" spans="1:9" x14ac:dyDescent="0.25">
      <c r="A392" s="160" t="s">
        <v>737</v>
      </c>
      <c r="B392" s="10"/>
      <c r="C392" s="10"/>
      <c r="D392" s="129" t="s">
        <v>738</v>
      </c>
      <c r="E392" s="74">
        <v>1303</v>
      </c>
      <c r="F392" s="74">
        <v>791</v>
      </c>
      <c r="G392" s="74">
        <v>1413</v>
      </c>
      <c r="H392" s="74">
        <v>1993</v>
      </c>
      <c r="I392" s="12">
        <v>1966</v>
      </c>
    </row>
    <row r="393" spans="1:9" x14ac:dyDescent="0.25">
      <c r="A393" s="160" t="s">
        <v>739</v>
      </c>
      <c r="B393" s="10"/>
      <c r="C393" s="10"/>
      <c r="D393" s="129" t="s">
        <v>740</v>
      </c>
      <c r="E393" s="74">
        <v>6</v>
      </c>
      <c r="F393" s="74">
        <v>3</v>
      </c>
      <c r="G393" s="74">
        <v>2</v>
      </c>
      <c r="H393" s="74">
        <v>1</v>
      </c>
      <c r="I393" s="12">
        <v>8</v>
      </c>
    </row>
    <row r="394" spans="1:9" x14ac:dyDescent="0.25">
      <c r="A394" s="160" t="s">
        <v>741</v>
      </c>
      <c r="B394" s="10"/>
      <c r="C394" s="10"/>
      <c r="D394" s="129" t="s">
        <v>742</v>
      </c>
      <c r="E394" s="74">
        <v>16</v>
      </c>
      <c r="F394" s="74">
        <v>17</v>
      </c>
      <c r="G394" s="74">
        <v>6</v>
      </c>
      <c r="H394" s="74">
        <v>4</v>
      </c>
      <c r="I394" s="12">
        <v>8</v>
      </c>
    </row>
    <row r="395" spans="1:9" x14ac:dyDescent="0.25">
      <c r="A395" s="160" t="s">
        <v>743</v>
      </c>
      <c r="B395" s="10"/>
      <c r="C395" s="10"/>
      <c r="D395" s="129" t="s">
        <v>744</v>
      </c>
      <c r="E395" s="74">
        <v>0</v>
      </c>
      <c r="F395" s="74">
        <v>0</v>
      </c>
      <c r="G395" s="74">
        <v>0</v>
      </c>
      <c r="H395" s="74">
        <v>0</v>
      </c>
      <c r="I395" s="12">
        <v>0</v>
      </c>
    </row>
    <row r="396" spans="1:9" x14ac:dyDescent="0.25">
      <c r="A396" s="160" t="s">
        <v>745</v>
      </c>
      <c r="B396" s="10"/>
      <c r="C396" s="10"/>
      <c r="D396" s="129" t="s">
        <v>746</v>
      </c>
      <c r="E396" s="74">
        <v>43</v>
      </c>
      <c r="F396" s="74">
        <v>19</v>
      </c>
      <c r="G396" s="74">
        <v>56</v>
      </c>
      <c r="H396" s="74">
        <v>91</v>
      </c>
      <c r="I396" s="12">
        <v>123</v>
      </c>
    </row>
    <row r="397" spans="1:9" x14ac:dyDescent="0.25">
      <c r="A397" s="160" t="s">
        <v>747</v>
      </c>
      <c r="B397" s="10"/>
      <c r="C397" s="10"/>
      <c r="D397" s="129" t="s">
        <v>748</v>
      </c>
      <c r="E397" s="74">
        <v>244</v>
      </c>
      <c r="F397" s="74">
        <v>125</v>
      </c>
      <c r="G397" s="74">
        <v>229</v>
      </c>
      <c r="H397" s="74">
        <v>229</v>
      </c>
      <c r="I397" s="12">
        <v>360</v>
      </c>
    </row>
    <row r="398" spans="1:9" x14ac:dyDescent="0.25">
      <c r="A398" s="160" t="s">
        <v>749</v>
      </c>
      <c r="B398" s="10"/>
      <c r="C398" s="10"/>
      <c r="D398" s="129" t="s">
        <v>750</v>
      </c>
      <c r="E398" s="74">
        <v>0</v>
      </c>
      <c r="F398" s="74">
        <v>0</v>
      </c>
      <c r="G398" s="74">
        <v>8</v>
      </c>
      <c r="H398" s="74">
        <v>17</v>
      </c>
      <c r="I398" s="12">
        <v>13</v>
      </c>
    </row>
    <row r="399" spans="1:9" x14ac:dyDescent="0.25">
      <c r="A399" s="160" t="s">
        <v>751</v>
      </c>
      <c r="B399" s="10"/>
      <c r="C399" s="10"/>
      <c r="D399" s="129" t="s">
        <v>752</v>
      </c>
      <c r="E399" s="74">
        <v>7</v>
      </c>
      <c r="F399" s="74">
        <v>4</v>
      </c>
      <c r="G399" s="74">
        <v>1</v>
      </c>
      <c r="H399" s="74">
        <v>2</v>
      </c>
      <c r="I399" s="12">
        <v>5</v>
      </c>
    </row>
    <row r="400" spans="1:9" x14ac:dyDescent="0.25">
      <c r="A400" s="160" t="s">
        <v>753</v>
      </c>
      <c r="B400" s="10"/>
      <c r="C400" s="10"/>
      <c r="D400" s="129" t="s">
        <v>754</v>
      </c>
      <c r="E400" s="74">
        <v>0</v>
      </c>
      <c r="F400" s="74">
        <v>0</v>
      </c>
      <c r="G400" s="74">
        <v>0</v>
      </c>
      <c r="H400" s="74">
        <v>0</v>
      </c>
      <c r="I400" s="12">
        <v>0</v>
      </c>
    </row>
    <row r="401" spans="1:9" x14ac:dyDescent="0.25">
      <c r="A401" s="160" t="s">
        <v>755</v>
      </c>
      <c r="B401" s="10"/>
      <c r="C401" s="10"/>
      <c r="D401" s="129" t="s">
        <v>756</v>
      </c>
      <c r="E401" s="74">
        <v>28</v>
      </c>
      <c r="F401" s="74">
        <v>20</v>
      </c>
      <c r="G401" s="74">
        <v>19</v>
      </c>
      <c r="H401" s="74">
        <v>32</v>
      </c>
      <c r="I401" s="12">
        <v>31</v>
      </c>
    </row>
    <row r="402" spans="1:9" x14ac:dyDescent="0.25">
      <c r="A402" s="160" t="s">
        <v>757</v>
      </c>
      <c r="B402" s="10"/>
      <c r="C402" s="10"/>
      <c r="D402" s="129" t="s">
        <v>758</v>
      </c>
      <c r="E402" s="74">
        <v>743</v>
      </c>
      <c r="F402" s="74">
        <v>488</v>
      </c>
      <c r="G402" s="74">
        <v>644</v>
      </c>
      <c r="H402" s="74">
        <v>803</v>
      </c>
      <c r="I402" s="12">
        <v>932</v>
      </c>
    </row>
    <row r="403" spans="1:9" x14ac:dyDescent="0.25">
      <c r="A403" s="160" t="s">
        <v>759</v>
      </c>
      <c r="B403" s="10"/>
      <c r="C403" s="10"/>
      <c r="D403" s="129" t="s">
        <v>760</v>
      </c>
      <c r="E403" s="74">
        <v>107</v>
      </c>
      <c r="F403" s="74">
        <v>74</v>
      </c>
      <c r="G403" s="74">
        <v>138</v>
      </c>
      <c r="H403" s="74">
        <v>114</v>
      </c>
      <c r="I403" s="12">
        <v>143</v>
      </c>
    </row>
    <row r="404" spans="1:9" x14ac:dyDescent="0.25">
      <c r="A404" s="160" t="s">
        <v>761</v>
      </c>
      <c r="B404" s="10"/>
      <c r="C404" s="10"/>
      <c r="D404" s="129" t="s">
        <v>762</v>
      </c>
      <c r="E404" s="74">
        <v>146</v>
      </c>
      <c r="F404" s="74">
        <v>95</v>
      </c>
      <c r="G404" s="74">
        <v>164</v>
      </c>
      <c r="H404" s="74">
        <v>193</v>
      </c>
      <c r="I404" s="12">
        <v>314</v>
      </c>
    </row>
    <row r="405" spans="1:9" x14ac:dyDescent="0.25">
      <c r="A405" s="160" t="s">
        <v>763</v>
      </c>
      <c r="B405" s="10"/>
      <c r="C405" s="10"/>
      <c r="D405" s="129" t="s">
        <v>764</v>
      </c>
      <c r="E405" s="74">
        <v>4</v>
      </c>
      <c r="F405" s="74">
        <v>44</v>
      </c>
      <c r="G405" s="74">
        <v>135</v>
      </c>
      <c r="H405" s="74">
        <v>21</v>
      </c>
      <c r="I405" s="12">
        <v>32</v>
      </c>
    </row>
    <row r="406" spans="1:9" x14ac:dyDescent="0.25">
      <c r="A406" s="160" t="s">
        <v>765</v>
      </c>
      <c r="B406" s="10"/>
      <c r="C406" s="10"/>
      <c r="D406" s="129" t="s">
        <v>766</v>
      </c>
      <c r="E406" s="74">
        <v>795</v>
      </c>
      <c r="F406" s="74">
        <v>89</v>
      </c>
      <c r="G406" s="74">
        <v>578</v>
      </c>
      <c r="H406" s="74">
        <v>629</v>
      </c>
      <c r="I406" s="12">
        <v>932</v>
      </c>
    </row>
    <row r="407" spans="1:9" x14ac:dyDescent="0.25">
      <c r="A407" s="160" t="s">
        <v>767</v>
      </c>
      <c r="B407" s="10"/>
      <c r="C407" s="10"/>
      <c r="D407" s="129" t="s">
        <v>768</v>
      </c>
      <c r="E407" s="74">
        <v>36</v>
      </c>
      <c r="F407" s="74">
        <v>47</v>
      </c>
      <c r="G407" s="74">
        <v>114</v>
      </c>
      <c r="H407" s="74">
        <v>136</v>
      </c>
      <c r="I407" s="12">
        <v>153</v>
      </c>
    </row>
    <row r="408" spans="1:9" x14ac:dyDescent="0.25">
      <c r="A408" s="160" t="s">
        <v>769</v>
      </c>
      <c r="B408" s="10"/>
      <c r="C408" s="10"/>
      <c r="D408" s="129" t="s">
        <v>770</v>
      </c>
      <c r="E408" s="74">
        <v>201</v>
      </c>
      <c r="F408" s="74">
        <v>370</v>
      </c>
      <c r="G408" s="74">
        <v>377</v>
      </c>
      <c r="H408" s="74">
        <v>548</v>
      </c>
      <c r="I408" s="12">
        <v>679</v>
      </c>
    </row>
    <row r="409" spans="1:9" x14ac:dyDescent="0.25">
      <c r="A409" s="160" t="s">
        <v>771</v>
      </c>
      <c r="B409" s="10"/>
      <c r="C409" s="10"/>
      <c r="D409" s="129" t="s">
        <v>772</v>
      </c>
      <c r="E409" s="74">
        <v>1003</v>
      </c>
      <c r="F409" s="74">
        <v>685</v>
      </c>
      <c r="G409" s="74">
        <v>815</v>
      </c>
      <c r="H409" s="74">
        <v>1502</v>
      </c>
      <c r="I409" s="12">
        <v>2250</v>
      </c>
    </row>
    <row r="410" spans="1:9" x14ac:dyDescent="0.25">
      <c r="A410" s="159" t="s">
        <v>773</v>
      </c>
      <c r="B410" s="7"/>
      <c r="C410" s="8" t="s">
        <v>774</v>
      </c>
      <c r="D410" s="126"/>
      <c r="E410" s="9">
        <v>659</v>
      </c>
      <c r="F410" s="9">
        <v>446</v>
      </c>
      <c r="G410" s="9">
        <v>621</v>
      </c>
      <c r="H410" s="9">
        <f>SUM(H411:H418)</f>
        <v>813</v>
      </c>
      <c r="I410" s="5">
        <v>865</v>
      </c>
    </row>
    <row r="411" spans="1:9" x14ac:dyDescent="0.25">
      <c r="A411" s="160" t="s">
        <v>775</v>
      </c>
      <c r="B411" s="10"/>
      <c r="C411" s="10"/>
      <c r="D411" s="129" t="s">
        <v>774</v>
      </c>
      <c r="E411" s="74">
        <v>230</v>
      </c>
      <c r="F411" s="74">
        <v>167</v>
      </c>
      <c r="G411" s="74">
        <v>137</v>
      </c>
      <c r="H411" s="74">
        <v>293</v>
      </c>
      <c r="I411" s="12">
        <v>277</v>
      </c>
    </row>
    <row r="412" spans="1:9" x14ac:dyDescent="0.25">
      <c r="A412" s="162" t="s">
        <v>776</v>
      </c>
      <c r="B412" s="16"/>
      <c r="C412" s="16"/>
      <c r="D412" s="136" t="s">
        <v>777</v>
      </c>
      <c r="E412" s="74">
        <v>11</v>
      </c>
      <c r="F412" s="74">
        <v>3</v>
      </c>
      <c r="G412" s="74">
        <v>42</v>
      </c>
      <c r="H412" s="74">
        <v>37</v>
      </c>
      <c r="I412" s="12">
        <v>38</v>
      </c>
    </row>
    <row r="413" spans="1:9" x14ac:dyDescent="0.25">
      <c r="A413" s="160" t="s">
        <v>778</v>
      </c>
      <c r="B413" s="10"/>
      <c r="C413" s="10"/>
      <c r="D413" s="129" t="s">
        <v>779</v>
      </c>
      <c r="E413" s="74">
        <v>0</v>
      </c>
      <c r="F413" s="74">
        <v>0</v>
      </c>
      <c r="G413" s="74">
        <v>0</v>
      </c>
      <c r="H413" s="74">
        <v>0</v>
      </c>
      <c r="I413" s="12">
        <v>0</v>
      </c>
    </row>
    <row r="414" spans="1:9" x14ac:dyDescent="0.25">
      <c r="A414" s="160" t="s">
        <v>780</v>
      </c>
      <c r="B414" s="10"/>
      <c r="C414" s="10"/>
      <c r="D414" s="129" t="s">
        <v>781</v>
      </c>
      <c r="E414" s="74">
        <v>40</v>
      </c>
      <c r="F414" s="74">
        <v>35</v>
      </c>
      <c r="G414" s="74">
        <v>77</v>
      </c>
      <c r="H414" s="74">
        <v>81</v>
      </c>
      <c r="I414" s="12">
        <v>115</v>
      </c>
    </row>
    <row r="415" spans="1:9" x14ac:dyDescent="0.25">
      <c r="A415" s="160" t="s">
        <v>782</v>
      </c>
      <c r="B415" s="10"/>
      <c r="C415" s="10"/>
      <c r="D415" s="129" t="s">
        <v>783</v>
      </c>
      <c r="E415" s="74">
        <v>36</v>
      </c>
      <c r="F415" s="74">
        <v>33</v>
      </c>
      <c r="G415" s="74">
        <v>49</v>
      </c>
      <c r="H415" s="74">
        <v>39</v>
      </c>
      <c r="I415" s="12">
        <v>28</v>
      </c>
    </row>
    <row r="416" spans="1:9" x14ac:dyDescent="0.25">
      <c r="A416" s="160" t="s">
        <v>784</v>
      </c>
      <c r="B416" s="10"/>
      <c r="C416" s="10"/>
      <c r="D416" s="129" t="s">
        <v>785</v>
      </c>
      <c r="E416" s="74">
        <v>40</v>
      </c>
      <c r="F416" s="74">
        <v>38</v>
      </c>
      <c r="G416" s="74">
        <v>118</v>
      </c>
      <c r="H416" s="74">
        <v>54</v>
      </c>
      <c r="I416" s="12">
        <v>47</v>
      </c>
    </row>
    <row r="417" spans="1:9" x14ac:dyDescent="0.25">
      <c r="A417" s="160" t="s">
        <v>786</v>
      </c>
      <c r="B417" s="10"/>
      <c r="C417" s="10"/>
      <c r="D417" s="129" t="s">
        <v>787</v>
      </c>
      <c r="E417" s="74">
        <v>0</v>
      </c>
      <c r="F417" s="74">
        <v>0</v>
      </c>
      <c r="G417" s="74">
        <v>24</v>
      </c>
      <c r="H417" s="74">
        <v>14</v>
      </c>
      <c r="I417" s="12">
        <v>22</v>
      </c>
    </row>
    <row r="418" spans="1:9" x14ac:dyDescent="0.25">
      <c r="A418" s="160" t="s">
        <v>788</v>
      </c>
      <c r="B418" s="10"/>
      <c r="C418" s="10"/>
      <c r="D418" s="129" t="s">
        <v>789</v>
      </c>
      <c r="E418" s="74">
        <v>302</v>
      </c>
      <c r="F418" s="74">
        <v>170</v>
      </c>
      <c r="G418" s="74">
        <v>174</v>
      </c>
      <c r="H418" s="74">
        <v>295</v>
      </c>
      <c r="I418" s="12">
        <v>338</v>
      </c>
    </row>
    <row r="419" spans="1:9" x14ac:dyDescent="0.25">
      <c r="A419" s="159" t="s">
        <v>790</v>
      </c>
      <c r="B419" s="7"/>
      <c r="C419" s="8" t="s">
        <v>791</v>
      </c>
      <c r="D419" s="126"/>
      <c r="E419" s="9">
        <v>342</v>
      </c>
      <c r="F419" s="9">
        <v>307</v>
      </c>
      <c r="G419" s="9">
        <v>326</v>
      </c>
      <c r="H419" s="9">
        <f>SUM(H420:H432)</f>
        <v>502</v>
      </c>
      <c r="I419" s="5">
        <v>577</v>
      </c>
    </row>
    <row r="420" spans="1:9" x14ac:dyDescent="0.25">
      <c r="A420" s="160" t="s">
        <v>792</v>
      </c>
      <c r="B420" s="10"/>
      <c r="C420" s="10"/>
      <c r="D420" s="129" t="s">
        <v>791</v>
      </c>
      <c r="E420" s="74">
        <v>24</v>
      </c>
      <c r="F420" s="74">
        <v>35</v>
      </c>
      <c r="G420" s="74">
        <v>22</v>
      </c>
      <c r="H420" s="74">
        <v>41</v>
      </c>
      <c r="I420" s="12">
        <v>78</v>
      </c>
    </row>
    <row r="421" spans="1:9" x14ac:dyDescent="0.25">
      <c r="A421" s="160" t="s">
        <v>793</v>
      </c>
      <c r="B421" s="10"/>
      <c r="C421" s="10"/>
      <c r="D421" s="129" t="s">
        <v>794</v>
      </c>
      <c r="E421" s="74">
        <v>20</v>
      </c>
      <c r="F421" s="74">
        <v>8</v>
      </c>
      <c r="G421" s="74">
        <v>24</v>
      </c>
      <c r="H421" s="74">
        <v>17</v>
      </c>
      <c r="I421" s="12">
        <v>33</v>
      </c>
    </row>
    <row r="422" spans="1:9" x14ac:dyDescent="0.25">
      <c r="A422" s="160" t="s">
        <v>795</v>
      </c>
      <c r="B422" s="10"/>
      <c r="C422" s="10"/>
      <c r="D422" s="129" t="s">
        <v>796</v>
      </c>
      <c r="E422" s="74">
        <v>55</v>
      </c>
      <c r="F422" s="74">
        <v>53</v>
      </c>
      <c r="G422" s="74">
        <v>59</v>
      </c>
      <c r="H422" s="74">
        <v>104</v>
      </c>
      <c r="I422" s="12">
        <v>74</v>
      </c>
    </row>
    <row r="423" spans="1:9" x14ac:dyDescent="0.25">
      <c r="A423" s="160" t="s">
        <v>797</v>
      </c>
      <c r="B423" s="10"/>
      <c r="C423" s="10"/>
      <c r="D423" s="129" t="s">
        <v>798</v>
      </c>
      <c r="E423" s="74">
        <v>0</v>
      </c>
      <c r="F423" s="74">
        <v>0</v>
      </c>
      <c r="G423" s="74">
        <v>0</v>
      </c>
      <c r="H423" s="74">
        <v>0</v>
      </c>
      <c r="I423" s="12">
        <v>0</v>
      </c>
    </row>
    <row r="424" spans="1:9" x14ac:dyDescent="0.25">
      <c r="A424" s="160" t="s">
        <v>799</v>
      </c>
      <c r="B424" s="10"/>
      <c r="C424" s="10"/>
      <c r="D424" s="129" t="s">
        <v>800</v>
      </c>
      <c r="E424" s="74">
        <v>17</v>
      </c>
      <c r="F424" s="74">
        <v>10</v>
      </c>
      <c r="G424" s="74">
        <v>16</v>
      </c>
      <c r="H424" s="74">
        <v>30</v>
      </c>
      <c r="I424" s="12">
        <v>33</v>
      </c>
    </row>
    <row r="425" spans="1:9" x14ac:dyDescent="0.25">
      <c r="A425" s="160" t="s">
        <v>801</v>
      </c>
      <c r="B425" s="10"/>
      <c r="C425" s="10"/>
      <c r="D425" s="129" t="s">
        <v>802</v>
      </c>
      <c r="E425" s="74">
        <v>0</v>
      </c>
      <c r="F425" s="74">
        <v>0</v>
      </c>
      <c r="G425" s="74">
        <v>0</v>
      </c>
      <c r="H425" s="74">
        <v>0</v>
      </c>
      <c r="I425" s="12">
        <v>0</v>
      </c>
    </row>
    <row r="426" spans="1:9" x14ac:dyDescent="0.25">
      <c r="A426" s="160" t="s">
        <v>803</v>
      </c>
      <c r="B426" s="10"/>
      <c r="C426" s="10"/>
      <c r="D426" s="129" t="s">
        <v>804</v>
      </c>
      <c r="E426" s="74">
        <v>161</v>
      </c>
      <c r="F426" s="74">
        <v>97</v>
      </c>
      <c r="G426" s="74">
        <v>88</v>
      </c>
      <c r="H426" s="74">
        <v>191</v>
      </c>
      <c r="I426" s="12">
        <v>208</v>
      </c>
    </row>
    <row r="427" spans="1:9" x14ac:dyDescent="0.25">
      <c r="A427" s="160" t="s">
        <v>805</v>
      </c>
      <c r="B427" s="10"/>
      <c r="C427" s="10"/>
      <c r="D427" s="129" t="s">
        <v>806</v>
      </c>
      <c r="E427" s="74">
        <v>33</v>
      </c>
      <c r="F427" s="74">
        <v>33</v>
      </c>
      <c r="G427" s="74">
        <v>51</v>
      </c>
      <c r="H427" s="74">
        <v>45</v>
      </c>
      <c r="I427" s="12">
        <v>55</v>
      </c>
    </row>
    <row r="428" spans="1:9" x14ac:dyDescent="0.25">
      <c r="A428" s="160" t="s">
        <v>807</v>
      </c>
      <c r="B428" s="10"/>
      <c r="C428" s="10"/>
      <c r="D428" s="129" t="s">
        <v>808</v>
      </c>
      <c r="E428" s="74">
        <v>0</v>
      </c>
      <c r="F428" s="74">
        <v>23</v>
      </c>
      <c r="G428" s="74">
        <v>0</v>
      </c>
      <c r="H428" s="74">
        <v>0</v>
      </c>
      <c r="I428" s="12">
        <v>0</v>
      </c>
    </row>
    <row r="429" spans="1:9" x14ac:dyDescent="0.25">
      <c r="A429" s="160" t="s">
        <v>809</v>
      </c>
      <c r="B429" s="10"/>
      <c r="C429" s="10"/>
      <c r="D429" s="129" t="s">
        <v>810</v>
      </c>
      <c r="E429" s="74">
        <v>3</v>
      </c>
      <c r="F429" s="74">
        <v>10</v>
      </c>
      <c r="G429" s="74">
        <v>11</v>
      </c>
      <c r="H429" s="74">
        <v>12</v>
      </c>
      <c r="I429" s="12">
        <v>12</v>
      </c>
    </row>
    <row r="430" spans="1:9" x14ac:dyDescent="0.25">
      <c r="A430" s="160" t="s">
        <v>811</v>
      </c>
      <c r="B430" s="10"/>
      <c r="C430" s="10"/>
      <c r="D430" s="129" t="s">
        <v>812</v>
      </c>
      <c r="E430" s="74">
        <v>19</v>
      </c>
      <c r="F430" s="74">
        <v>18</v>
      </c>
      <c r="G430" s="74">
        <v>40</v>
      </c>
      <c r="H430" s="74">
        <v>42</v>
      </c>
      <c r="I430" s="12">
        <v>31</v>
      </c>
    </row>
    <row r="431" spans="1:9" x14ac:dyDescent="0.25">
      <c r="A431" s="160" t="s">
        <v>813</v>
      </c>
      <c r="B431" s="10"/>
      <c r="C431" s="10"/>
      <c r="D431" s="129" t="s">
        <v>814</v>
      </c>
      <c r="E431" s="74">
        <v>0</v>
      </c>
      <c r="F431" s="74">
        <v>0</v>
      </c>
      <c r="G431" s="74">
        <v>0</v>
      </c>
      <c r="H431" s="74">
        <v>0</v>
      </c>
      <c r="I431" s="12">
        <v>0</v>
      </c>
    </row>
    <row r="432" spans="1:9" x14ac:dyDescent="0.25">
      <c r="A432" s="160" t="s">
        <v>815</v>
      </c>
      <c r="B432" s="10"/>
      <c r="C432" s="10"/>
      <c r="D432" s="129" t="s">
        <v>816</v>
      </c>
      <c r="E432" s="74">
        <v>10</v>
      </c>
      <c r="F432" s="74">
        <v>20</v>
      </c>
      <c r="G432" s="74">
        <v>15</v>
      </c>
      <c r="H432" s="74">
        <v>20</v>
      </c>
      <c r="I432" s="12">
        <v>53</v>
      </c>
    </row>
    <row r="433" spans="1:9" x14ac:dyDescent="0.25">
      <c r="A433" s="159" t="s">
        <v>817</v>
      </c>
      <c r="B433" s="7"/>
      <c r="C433" s="8" t="s">
        <v>818</v>
      </c>
      <c r="D433" s="126"/>
      <c r="E433" s="9">
        <v>129</v>
      </c>
      <c r="F433" s="9">
        <v>118</v>
      </c>
      <c r="G433" s="9">
        <v>135</v>
      </c>
      <c r="H433" s="9">
        <f>SUM(H434:H447)</f>
        <v>173</v>
      </c>
      <c r="I433" s="5">
        <v>204</v>
      </c>
    </row>
    <row r="434" spans="1:9" x14ac:dyDescent="0.25">
      <c r="A434" s="160" t="s">
        <v>819</v>
      </c>
      <c r="B434" s="10"/>
      <c r="C434" s="10"/>
      <c r="D434" s="129" t="s">
        <v>820</v>
      </c>
      <c r="E434" s="74">
        <v>50</v>
      </c>
      <c r="F434" s="74">
        <v>42</v>
      </c>
      <c r="G434" s="74">
        <v>37</v>
      </c>
      <c r="H434" s="74">
        <v>72</v>
      </c>
      <c r="I434" s="12">
        <v>81</v>
      </c>
    </row>
    <row r="435" spans="1:9" x14ac:dyDescent="0.25">
      <c r="A435" s="160" t="s">
        <v>821</v>
      </c>
      <c r="B435" s="10"/>
      <c r="C435" s="10"/>
      <c r="D435" s="129" t="s">
        <v>822</v>
      </c>
      <c r="E435" s="74">
        <v>0</v>
      </c>
      <c r="F435" s="74">
        <v>13</v>
      </c>
      <c r="G435" s="74">
        <v>20</v>
      </c>
      <c r="H435" s="74">
        <v>6</v>
      </c>
      <c r="I435" s="12">
        <v>19</v>
      </c>
    </row>
    <row r="436" spans="1:9" x14ac:dyDescent="0.25">
      <c r="A436" s="160" t="s">
        <v>823</v>
      </c>
      <c r="B436" s="10"/>
      <c r="C436" s="10"/>
      <c r="D436" s="129" t="s">
        <v>824</v>
      </c>
      <c r="E436" s="74">
        <v>0</v>
      </c>
      <c r="F436" s="74">
        <v>0</v>
      </c>
      <c r="G436" s="74">
        <v>0</v>
      </c>
      <c r="H436" s="74">
        <v>0</v>
      </c>
      <c r="I436" s="12">
        <v>0</v>
      </c>
    </row>
    <row r="437" spans="1:9" x14ac:dyDescent="0.25">
      <c r="A437" s="160" t="s">
        <v>825</v>
      </c>
      <c r="B437" s="10"/>
      <c r="C437" s="10"/>
      <c r="D437" s="129" t="s">
        <v>826</v>
      </c>
      <c r="E437" s="74">
        <v>0</v>
      </c>
      <c r="F437" s="74">
        <v>0</v>
      </c>
      <c r="G437" s="74">
        <v>0</v>
      </c>
      <c r="H437" s="74">
        <v>0</v>
      </c>
      <c r="I437" s="12">
        <v>0</v>
      </c>
    </row>
    <row r="438" spans="1:9" x14ac:dyDescent="0.25">
      <c r="A438" s="160" t="s">
        <v>827</v>
      </c>
      <c r="B438" s="10"/>
      <c r="C438" s="10"/>
      <c r="D438" s="129" t="s">
        <v>828</v>
      </c>
      <c r="E438" s="74">
        <v>0</v>
      </c>
      <c r="F438" s="74">
        <v>0</v>
      </c>
      <c r="G438" s="74">
        <v>0</v>
      </c>
      <c r="H438" s="74">
        <v>0</v>
      </c>
      <c r="I438" s="12">
        <v>0</v>
      </c>
    </row>
    <row r="439" spans="1:9" x14ac:dyDescent="0.25">
      <c r="A439" s="160" t="s">
        <v>829</v>
      </c>
      <c r="B439" s="10"/>
      <c r="C439" s="10"/>
      <c r="D439" s="129" t="s">
        <v>830</v>
      </c>
      <c r="E439" s="74">
        <v>0</v>
      </c>
      <c r="F439" s="74">
        <v>0</v>
      </c>
      <c r="G439" s="74">
        <v>0</v>
      </c>
      <c r="H439" s="74">
        <v>0</v>
      </c>
      <c r="I439" s="12">
        <v>0</v>
      </c>
    </row>
    <row r="440" spans="1:9" x14ac:dyDescent="0.25">
      <c r="A440" s="160" t="s">
        <v>831</v>
      </c>
      <c r="B440" s="10"/>
      <c r="C440" s="10"/>
      <c r="D440" s="129" t="s">
        <v>832</v>
      </c>
      <c r="E440" s="74">
        <v>0</v>
      </c>
      <c r="F440" s="74">
        <v>0</v>
      </c>
      <c r="G440" s="74">
        <v>0</v>
      </c>
      <c r="H440" s="74">
        <v>0</v>
      </c>
      <c r="I440" s="12">
        <v>0</v>
      </c>
    </row>
    <row r="441" spans="1:9" x14ac:dyDescent="0.25">
      <c r="A441" s="160" t="s">
        <v>833</v>
      </c>
      <c r="B441" s="10"/>
      <c r="C441" s="10"/>
      <c r="D441" s="129" t="s">
        <v>834</v>
      </c>
      <c r="E441" s="74">
        <v>0</v>
      </c>
      <c r="F441" s="74">
        <v>0</v>
      </c>
      <c r="G441" s="74">
        <v>4</v>
      </c>
      <c r="H441" s="74">
        <v>10</v>
      </c>
      <c r="I441" s="12">
        <v>5</v>
      </c>
    </row>
    <row r="442" spans="1:9" x14ac:dyDescent="0.25">
      <c r="A442" s="160" t="s">
        <v>835</v>
      </c>
      <c r="B442" s="10"/>
      <c r="C442" s="10"/>
      <c r="D442" s="129" t="s">
        <v>836</v>
      </c>
      <c r="E442" s="74">
        <v>28</v>
      </c>
      <c r="F442" s="74">
        <v>13</v>
      </c>
      <c r="G442" s="74">
        <v>9</v>
      </c>
      <c r="H442" s="74">
        <v>24</v>
      </c>
      <c r="I442" s="12">
        <v>7</v>
      </c>
    </row>
    <row r="443" spans="1:9" x14ac:dyDescent="0.25">
      <c r="A443" s="160" t="s">
        <v>837</v>
      </c>
      <c r="B443" s="10"/>
      <c r="C443" s="10"/>
      <c r="D443" s="129" t="s">
        <v>838</v>
      </c>
      <c r="E443" s="74">
        <v>6</v>
      </c>
      <c r="F443" s="74">
        <v>8</v>
      </c>
      <c r="G443" s="74">
        <v>6</v>
      </c>
      <c r="H443" s="74">
        <v>8</v>
      </c>
      <c r="I443" s="12">
        <v>12</v>
      </c>
    </row>
    <row r="444" spans="1:9" x14ac:dyDescent="0.25">
      <c r="A444" s="160" t="s">
        <v>839</v>
      </c>
      <c r="B444" s="10"/>
      <c r="C444" s="10"/>
      <c r="D444" s="129" t="s">
        <v>840</v>
      </c>
      <c r="E444" s="74">
        <v>0</v>
      </c>
      <c r="F444" s="74">
        <v>6</v>
      </c>
      <c r="G444" s="74">
        <v>0</v>
      </c>
      <c r="H444" s="74">
        <v>0</v>
      </c>
      <c r="I444" s="12">
        <v>0</v>
      </c>
    </row>
    <row r="445" spans="1:9" x14ac:dyDescent="0.25">
      <c r="A445" s="160" t="s">
        <v>841</v>
      </c>
      <c r="B445" s="10"/>
      <c r="C445" s="10"/>
      <c r="D445" s="129" t="s">
        <v>842</v>
      </c>
      <c r="E445" s="74">
        <v>0</v>
      </c>
      <c r="F445" s="74">
        <v>0</v>
      </c>
      <c r="G445" s="74">
        <v>0</v>
      </c>
      <c r="H445" s="74">
        <v>0</v>
      </c>
      <c r="I445" s="12">
        <v>0</v>
      </c>
    </row>
    <row r="446" spans="1:9" x14ac:dyDescent="0.25">
      <c r="A446" s="160" t="s">
        <v>843</v>
      </c>
      <c r="B446" s="10"/>
      <c r="C446" s="10"/>
      <c r="D446" s="129" t="s">
        <v>844</v>
      </c>
      <c r="E446" s="74">
        <v>36</v>
      </c>
      <c r="F446" s="74">
        <v>27</v>
      </c>
      <c r="G446" s="74">
        <v>40</v>
      </c>
      <c r="H446" s="74">
        <v>43</v>
      </c>
      <c r="I446" s="12">
        <v>65</v>
      </c>
    </row>
    <row r="447" spans="1:9" x14ac:dyDescent="0.25">
      <c r="A447" s="160" t="s">
        <v>845</v>
      </c>
      <c r="B447" s="10"/>
      <c r="C447" s="10"/>
      <c r="D447" s="129" t="s">
        <v>846</v>
      </c>
      <c r="E447" s="74">
        <v>9</v>
      </c>
      <c r="F447" s="74">
        <v>9</v>
      </c>
      <c r="G447" s="74">
        <v>19</v>
      </c>
      <c r="H447" s="74">
        <v>10</v>
      </c>
      <c r="I447" s="12">
        <v>15</v>
      </c>
    </row>
    <row r="448" spans="1:9" x14ac:dyDescent="0.25">
      <c r="A448" s="159" t="s">
        <v>847</v>
      </c>
      <c r="B448" s="7"/>
      <c r="C448" s="8" t="s">
        <v>848</v>
      </c>
      <c r="D448" s="126"/>
      <c r="E448" s="9">
        <v>858</v>
      </c>
      <c r="F448" s="9">
        <v>427</v>
      </c>
      <c r="G448" s="9">
        <v>574</v>
      </c>
      <c r="H448" s="9">
        <f>SUM(H449:H468)</f>
        <v>657</v>
      </c>
      <c r="I448" s="5">
        <v>759</v>
      </c>
    </row>
    <row r="449" spans="1:9" x14ac:dyDescent="0.25">
      <c r="A449" s="160" t="s">
        <v>849</v>
      </c>
      <c r="B449" s="10"/>
      <c r="C449" s="10"/>
      <c r="D449" s="129" t="s">
        <v>850</v>
      </c>
      <c r="E449" s="74">
        <v>101</v>
      </c>
      <c r="F449" s="74">
        <v>68</v>
      </c>
      <c r="G449" s="74">
        <v>54</v>
      </c>
      <c r="H449" s="74">
        <v>101</v>
      </c>
      <c r="I449" s="12">
        <v>103</v>
      </c>
    </row>
    <row r="450" spans="1:9" x14ac:dyDescent="0.25">
      <c r="A450" s="160" t="s">
        <v>851</v>
      </c>
      <c r="B450" s="10"/>
      <c r="C450" s="10"/>
      <c r="D450" s="129" t="s">
        <v>852</v>
      </c>
      <c r="E450" s="74">
        <v>0</v>
      </c>
      <c r="F450" s="74">
        <v>0</v>
      </c>
      <c r="G450" s="74">
        <v>0</v>
      </c>
      <c r="H450" s="74">
        <v>0</v>
      </c>
      <c r="I450" s="12">
        <v>0</v>
      </c>
    </row>
    <row r="451" spans="1:9" x14ac:dyDescent="0.25">
      <c r="A451" s="160" t="s">
        <v>853</v>
      </c>
      <c r="B451" s="10"/>
      <c r="C451" s="10"/>
      <c r="D451" s="129" t="s">
        <v>854</v>
      </c>
      <c r="E451" s="74">
        <v>15</v>
      </c>
      <c r="F451" s="74">
        <v>7</v>
      </c>
      <c r="G451" s="74">
        <v>9</v>
      </c>
      <c r="H451" s="74">
        <v>17</v>
      </c>
      <c r="I451" s="12">
        <v>14</v>
      </c>
    </row>
    <row r="452" spans="1:9" x14ac:dyDescent="0.25">
      <c r="A452" s="160" t="s">
        <v>855</v>
      </c>
      <c r="B452" s="10"/>
      <c r="C452" s="10"/>
      <c r="D452" s="129" t="s">
        <v>856</v>
      </c>
      <c r="E452" s="74">
        <v>0</v>
      </c>
      <c r="F452" s="74">
        <v>0</v>
      </c>
      <c r="G452" s="74">
        <v>0</v>
      </c>
      <c r="H452" s="74">
        <v>0</v>
      </c>
      <c r="I452" s="12">
        <v>0</v>
      </c>
    </row>
    <row r="453" spans="1:9" x14ac:dyDescent="0.25">
      <c r="A453" s="160" t="s">
        <v>857</v>
      </c>
      <c r="B453" s="10"/>
      <c r="C453" s="10"/>
      <c r="D453" s="129" t="s">
        <v>848</v>
      </c>
      <c r="E453" s="74">
        <v>26</v>
      </c>
      <c r="F453" s="74">
        <v>11</v>
      </c>
      <c r="G453" s="74">
        <v>23</v>
      </c>
      <c r="H453" s="74">
        <v>31</v>
      </c>
      <c r="I453" s="12">
        <v>9</v>
      </c>
    </row>
    <row r="454" spans="1:9" x14ac:dyDescent="0.25">
      <c r="A454" s="160" t="s">
        <v>858</v>
      </c>
      <c r="B454" s="10"/>
      <c r="C454" s="10"/>
      <c r="D454" s="129" t="s">
        <v>859</v>
      </c>
      <c r="E454" s="74">
        <v>0</v>
      </c>
      <c r="F454" s="74">
        <v>0</v>
      </c>
      <c r="G454" s="74">
        <v>0</v>
      </c>
      <c r="H454" s="74">
        <v>0</v>
      </c>
      <c r="I454" s="12">
        <v>0</v>
      </c>
    </row>
    <row r="455" spans="1:9" x14ac:dyDescent="0.25">
      <c r="A455" s="160" t="s">
        <v>860</v>
      </c>
      <c r="B455" s="10"/>
      <c r="C455" s="10"/>
      <c r="D455" s="129" t="s">
        <v>152</v>
      </c>
      <c r="E455" s="74">
        <v>36</v>
      </c>
      <c r="F455" s="74">
        <v>0</v>
      </c>
      <c r="G455" s="74">
        <v>13</v>
      </c>
      <c r="H455" s="74">
        <v>13</v>
      </c>
      <c r="I455" s="12">
        <v>18</v>
      </c>
    </row>
    <row r="456" spans="1:9" x14ac:dyDescent="0.25">
      <c r="A456" s="160" t="s">
        <v>861</v>
      </c>
      <c r="B456" s="10"/>
      <c r="C456" s="10"/>
      <c r="D456" s="129" t="s">
        <v>862</v>
      </c>
      <c r="E456" s="74">
        <v>0</v>
      </c>
      <c r="F456" s="74">
        <v>10</v>
      </c>
      <c r="G456" s="74">
        <v>0</v>
      </c>
      <c r="H456" s="74">
        <v>0</v>
      </c>
      <c r="I456" s="12">
        <v>0</v>
      </c>
    </row>
    <row r="457" spans="1:9" x14ac:dyDescent="0.25">
      <c r="A457" s="160" t="s">
        <v>863</v>
      </c>
      <c r="B457" s="10"/>
      <c r="C457" s="10"/>
      <c r="D457" s="129" t="s">
        <v>864</v>
      </c>
      <c r="E457" s="74">
        <v>0</v>
      </c>
      <c r="F457" s="74">
        <v>0</v>
      </c>
      <c r="G457" s="74">
        <v>0</v>
      </c>
      <c r="H457" s="74">
        <v>0</v>
      </c>
      <c r="I457" s="12">
        <v>0</v>
      </c>
    </row>
    <row r="458" spans="1:9" x14ac:dyDescent="0.25">
      <c r="A458" s="160" t="s">
        <v>865</v>
      </c>
      <c r="B458" s="10"/>
      <c r="C458" s="10"/>
      <c r="D458" s="129" t="s">
        <v>866</v>
      </c>
      <c r="E458" s="74">
        <v>0</v>
      </c>
      <c r="F458" s="74">
        <v>0</v>
      </c>
      <c r="G458" s="74">
        <v>0</v>
      </c>
      <c r="H458" s="74">
        <v>0</v>
      </c>
      <c r="I458" s="12">
        <v>0</v>
      </c>
    </row>
    <row r="459" spans="1:9" x14ac:dyDescent="0.25">
      <c r="A459" s="160" t="s">
        <v>867</v>
      </c>
      <c r="B459" s="10"/>
      <c r="C459" s="10"/>
      <c r="D459" s="129" t="s">
        <v>868</v>
      </c>
      <c r="E459" s="74">
        <v>0</v>
      </c>
      <c r="F459" s="74">
        <v>0</v>
      </c>
      <c r="G459" s="74">
        <v>0</v>
      </c>
      <c r="H459" s="74">
        <v>0</v>
      </c>
      <c r="I459" s="12">
        <v>0</v>
      </c>
    </row>
    <row r="460" spans="1:9" x14ac:dyDescent="0.25">
      <c r="A460" s="160" t="s">
        <v>869</v>
      </c>
      <c r="B460" s="10"/>
      <c r="C460" s="10"/>
      <c r="D460" s="129" t="s">
        <v>870</v>
      </c>
      <c r="E460" s="74">
        <v>0</v>
      </c>
      <c r="F460" s="74">
        <v>0</v>
      </c>
      <c r="G460" s="74">
        <v>0</v>
      </c>
      <c r="H460" s="74">
        <v>0</v>
      </c>
      <c r="I460" s="12">
        <v>0</v>
      </c>
    </row>
    <row r="461" spans="1:9" x14ac:dyDescent="0.25">
      <c r="A461" s="160" t="s">
        <v>871</v>
      </c>
      <c r="B461" s="10"/>
      <c r="C461" s="10"/>
      <c r="D461" s="129" t="s">
        <v>872</v>
      </c>
      <c r="E461" s="74">
        <v>5</v>
      </c>
      <c r="F461" s="74">
        <v>7</v>
      </c>
      <c r="G461" s="74">
        <v>4</v>
      </c>
      <c r="H461" s="74">
        <v>12</v>
      </c>
      <c r="I461" s="12">
        <v>12</v>
      </c>
    </row>
    <row r="462" spans="1:9" x14ac:dyDescent="0.25">
      <c r="A462" s="160" t="s">
        <v>873</v>
      </c>
      <c r="B462" s="10"/>
      <c r="C462" s="10"/>
      <c r="D462" s="129" t="s">
        <v>874</v>
      </c>
      <c r="E462" s="74">
        <v>5</v>
      </c>
      <c r="F462" s="74">
        <v>8</v>
      </c>
      <c r="G462" s="74">
        <v>12</v>
      </c>
      <c r="H462" s="74">
        <v>24</v>
      </c>
      <c r="I462" s="12">
        <v>29</v>
      </c>
    </row>
    <row r="463" spans="1:9" x14ac:dyDescent="0.25">
      <c r="A463" s="160" t="s">
        <v>875</v>
      </c>
      <c r="B463" s="10"/>
      <c r="C463" s="10"/>
      <c r="D463" s="129" t="s">
        <v>876</v>
      </c>
      <c r="E463" s="74">
        <v>9</v>
      </c>
      <c r="F463" s="74">
        <v>15</v>
      </c>
      <c r="G463" s="74">
        <v>9</v>
      </c>
      <c r="H463" s="74">
        <v>16</v>
      </c>
      <c r="I463" s="12">
        <v>27</v>
      </c>
    </row>
    <row r="464" spans="1:9" x14ac:dyDescent="0.25">
      <c r="A464" s="160" t="s">
        <v>877</v>
      </c>
      <c r="B464" s="10"/>
      <c r="C464" s="10"/>
      <c r="D464" s="129" t="s">
        <v>878</v>
      </c>
      <c r="E464" s="74">
        <v>0</v>
      </c>
      <c r="F464" s="74">
        <v>0</v>
      </c>
      <c r="G464" s="74">
        <v>0</v>
      </c>
      <c r="H464" s="74">
        <v>0</v>
      </c>
      <c r="I464" s="12">
        <v>0</v>
      </c>
    </row>
    <row r="465" spans="1:9" x14ac:dyDescent="0.25">
      <c r="A465" s="160" t="s">
        <v>879</v>
      </c>
      <c r="B465" s="10"/>
      <c r="C465" s="10"/>
      <c r="D465" s="129" t="s">
        <v>880</v>
      </c>
      <c r="E465" s="74">
        <v>0</v>
      </c>
      <c r="F465" s="74">
        <v>0</v>
      </c>
      <c r="G465" s="74">
        <v>0</v>
      </c>
      <c r="H465" s="74">
        <v>0</v>
      </c>
      <c r="I465" s="12">
        <v>0</v>
      </c>
    </row>
    <row r="466" spans="1:9" x14ac:dyDescent="0.25">
      <c r="A466" s="160" t="s">
        <v>881</v>
      </c>
      <c r="B466" s="10"/>
      <c r="C466" s="10"/>
      <c r="D466" s="129" t="s">
        <v>882</v>
      </c>
      <c r="E466" s="74">
        <v>0</v>
      </c>
      <c r="F466" s="74">
        <v>0</v>
      </c>
      <c r="G466" s="74">
        <v>0</v>
      </c>
      <c r="H466" s="74">
        <v>0</v>
      </c>
      <c r="I466" s="12">
        <v>0</v>
      </c>
    </row>
    <row r="467" spans="1:9" x14ac:dyDescent="0.25">
      <c r="A467" s="160" t="s">
        <v>883</v>
      </c>
      <c r="B467" s="10"/>
      <c r="C467" s="10"/>
      <c r="D467" s="129" t="s">
        <v>884</v>
      </c>
      <c r="E467" s="74">
        <v>0</v>
      </c>
      <c r="F467" s="74">
        <v>0</v>
      </c>
      <c r="G467" s="74">
        <v>0</v>
      </c>
      <c r="H467" s="74">
        <v>0</v>
      </c>
      <c r="I467" s="12">
        <v>0</v>
      </c>
    </row>
    <row r="468" spans="1:9" x14ac:dyDescent="0.25">
      <c r="A468" s="160" t="s">
        <v>885</v>
      </c>
      <c r="B468" s="10"/>
      <c r="C468" s="10"/>
      <c r="D468" s="129" t="s">
        <v>886</v>
      </c>
      <c r="E468" s="74">
        <v>661</v>
      </c>
      <c r="F468" s="74">
        <v>301</v>
      </c>
      <c r="G468" s="74">
        <v>450</v>
      </c>
      <c r="H468" s="74">
        <v>443</v>
      </c>
      <c r="I468" s="12">
        <v>547</v>
      </c>
    </row>
    <row r="469" spans="1:9" x14ac:dyDescent="0.25">
      <c r="A469" s="159" t="s">
        <v>887</v>
      </c>
      <c r="B469" s="7"/>
      <c r="C469" s="8" t="s">
        <v>888</v>
      </c>
      <c r="D469" s="126"/>
      <c r="E469" s="9">
        <v>15</v>
      </c>
      <c r="F469" s="9">
        <v>16</v>
      </c>
      <c r="G469" s="9">
        <v>25</v>
      </c>
      <c r="H469" s="9">
        <f>SUM(H470:H477)</f>
        <v>166</v>
      </c>
      <c r="I469" s="5">
        <v>191</v>
      </c>
    </row>
    <row r="470" spans="1:9" x14ac:dyDescent="0.25">
      <c r="A470" s="160" t="s">
        <v>889</v>
      </c>
      <c r="B470" s="10"/>
      <c r="C470" s="10"/>
      <c r="D470" s="129" t="s">
        <v>18</v>
      </c>
      <c r="E470" s="74">
        <v>12</v>
      </c>
      <c r="F470" s="74">
        <v>12</v>
      </c>
      <c r="G470" s="74">
        <v>14</v>
      </c>
      <c r="H470" s="74">
        <v>7</v>
      </c>
      <c r="I470" s="12">
        <v>35</v>
      </c>
    </row>
    <row r="471" spans="1:9" x14ac:dyDescent="0.25">
      <c r="A471" s="160" t="s">
        <v>890</v>
      </c>
      <c r="B471" s="10"/>
      <c r="C471" s="10"/>
      <c r="D471" s="129" t="s">
        <v>891</v>
      </c>
      <c r="E471" s="74">
        <v>3</v>
      </c>
      <c r="F471" s="74">
        <v>1</v>
      </c>
      <c r="G471" s="74">
        <v>4</v>
      </c>
      <c r="H471" s="74">
        <v>5</v>
      </c>
      <c r="I471" s="12">
        <v>2</v>
      </c>
    </row>
    <row r="472" spans="1:9" x14ac:dyDescent="0.25">
      <c r="A472" s="160" t="s">
        <v>892</v>
      </c>
      <c r="B472" s="10"/>
      <c r="C472" s="10"/>
      <c r="D472" s="129" t="s">
        <v>893</v>
      </c>
      <c r="E472" s="74">
        <v>0</v>
      </c>
      <c r="F472" s="74">
        <v>0</v>
      </c>
      <c r="G472" s="74">
        <v>0</v>
      </c>
      <c r="H472" s="74">
        <v>0</v>
      </c>
      <c r="I472" s="12">
        <v>0</v>
      </c>
    </row>
    <row r="473" spans="1:9" x14ac:dyDescent="0.25">
      <c r="A473" s="160" t="s">
        <v>894</v>
      </c>
      <c r="B473" s="10"/>
      <c r="C473" s="10"/>
      <c r="D473" s="129" t="s">
        <v>895</v>
      </c>
      <c r="E473" s="74">
        <v>0</v>
      </c>
      <c r="F473" s="74">
        <v>0</v>
      </c>
      <c r="G473" s="74">
        <v>0</v>
      </c>
      <c r="H473" s="74">
        <v>0</v>
      </c>
      <c r="I473" s="12">
        <v>0</v>
      </c>
    </row>
    <row r="474" spans="1:9" x14ac:dyDescent="0.25">
      <c r="A474" s="160" t="s">
        <v>896</v>
      </c>
      <c r="B474" s="10"/>
      <c r="C474" s="10"/>
      <c r="D474" s="129" t="s">
        <v>897</v>
      </c>
      <c r="E474" s="74">
        <v>0</v>
      </c>
      <c r="F474" s="74">
        <v>0</v>
      </c>
      <c r="G474" s="74">
        <v>0</v>
      </c>
      <c r="H474" s="74">
        <v>0</v>
      </c>
      <c r="I474" s="12">
        <v>0</v>
      </c>
    </row>
    <row r="475" spans="1:9" x14ac:dyDescent="0.25">
      <c r="A475" s="160" t="s">
        <v>898</v>
      </c>
      <c r="B475" s="10"/>
      <c r="C475" s="10"/>
      <c r="D475" s="129" t="s">
        <v>899</v>
      </c>
      <c r="E475" s="74">
        <v>0</v>
      </c>
      <c r="F475" s="74">
        <v>0</v>
      </c>
      <c r="G475" s="74">
        <v>0</v>
      </c>
      <c r="H475" s="74">
        <v>146</v>
      </c>
      <c r="I475" s="12">
        <v>147</v>
      </c>
    </row>
    <row r="476" spans="1:9" x14ac:dyDescent="0.25">
      <c r="A476" s="160" t="s">
        <v>900</v>
      </c>
      <c r="B476" s="10"/>
      <c r="C476" s="10"/>
      <c r="D476" s="129" t="s">
        <v>901</v>
      </c>
      <c r="E476" s="74">
        <v>0</v>
      </c>
      <c r="F476" s="74">
        <v>0</v>
      </c>
      <c r="G476" s="74">
        <v>0</v>
      </c>
      <c r="H476" s="74">
        <v>3</v>
      </c>
      <c r="I476" s="12">
        <v>5</v>
      </c>
    </row>
    <row r="477" spans="1:9" x14ac:dyDescent="0.25">
      <c r="A477" s="160" t="s">
        <v>902</v>
      </c>
      <c r="B477" s="10"/>
      <c r="C477" s="10"/>
      <c r="D477" s="129" t="s">
        <v>903</v>
      </c>
      <c r="E477" s="74">
        <v>0</v>
      </c>
      <c r="F477" s="74">
        <v>3</v>
      </c>
      <c r="G477" s="74">
        <v>7</v>
      </c>
      <c r="H477" s="74">
        <v>5</v>
      </c>
      <c r="I477" s="12">
        <v>2</v>
      </c>
    </row>
    <row r="478" spans="1:9" x14ac:dyDescent="0.25">
      <c r="A478" s="159" t="s">
        <v>904</v>
      </c>
      <c r="B478" s="7"/>
      <c r="C478" s="8" t="s">
        <v>905</v>
      </c>
      <c r="D478" s="126"/>
      <c r="E478" s="9">
        <v>665</v>
      </c>
      <c r="F478" s="9">
        <v>444</v>
      </c>
      <c r="G478" s="9">
        <v>519</v>
      </c>
      <c r="H478" s="9">
        <f>SUM(H479:H484)</f>
        <v>671</v>
      </c>
      <c r="I478" s="5">
        <v>735</v>
      </c>
    </row>
    <row r="479" spans="1:9" x14ac:dyDescent="0.25">
      <c r="A479" s="160" t="s">
        <v>906</v>
      </c>
      <c r="B479" s="10"/>
      <c r="C479" s="10"/>
      <c r="D479" s="129" t="s">
        <v>907</v>
      </c>
      <c r="E479" s="74">
        <v>367</v>
      </c>
      <c r="F479" s="74">
        <v>200</v>
      </c>
      <c r="G479" s="74">
        <v>260</v>
      </c>
      <c r="H479" s="74">
        <v>402</v>
      </c>
      <c r="I479" s="12">
        <v>424</v>
      </c>
    </row>
    <row r="480" spans="1:9" x14ac:dyDescent="0.25">
      <c r="A480" s="160" t="s">
        <v>908</v>
      </c>
      <c r="B480" s="10"/>
      <c r="C480" s="10"/>
      <c r="D480" s="129" t="s">
        <v>909</v>
      </c>
      <c r="E480" s="74">
        <v>81</v>
      </c>
      <c r="F480" s="74">
        <v>48</v>
      </c>
      <c r="G480" s="74">
        <v>70</v>
      </c>
      <c r="H480" s="74">
        <v>87</v>
      </c>
      <c r="I480" s="12">
        <v>107</v>
      </c>
    </row>
    <row r="481" spans="1:9" x14ac:dyDescent="0.25">
      <c r="A481" s="160" t="s">
        <v>910</v>
      </c>
      <c r="B481" s="10"/>
      <c r="C481" s="10"/>
      <c r="D481" s="129" t="s">
        <v>911</v>
      </c>
      <c r="E481" s="74">
        <v>56</v>
      </c>
      <c r="F481" s="74">
        <v>37</v>
      </c>
      <c r="G481" s="74">
        <v>42</v>
      </c>
      <c r="H481" s="74">
        <v>42</v>
      </c>
      <c r="I481" s="12">
        <v>62</v>
      </c>
    </row>
    <row r="482" spans="1:9" x14ac:dyDescent="0.25">
      <c r="A482" s="160" t="s">
        <v>912</v>
      </c>
      <c r="B482" s="10"/>
      <c r="C482" s="10"/>
      <c r="D482" s="129" t="s">
        <v>905</v>
      </c>
      <c r="E482" s="74">
        <v>48</v>
      </c>
      <c r="F482" s="74">
        <v>34</v>
      </c>
      <c r="G482" s="74">
        <v>35</v>
      </c>
      <c r="H482" s="74">
        <v>39</v>
      </c>
      <c r="I482" s="12">
        <v>36</v>
      </c>
    </row>
    <row r="483" spans="1:9" x14ac:dyDescent="0.25">
      <c r="A483" s="160" t="s">
        <v>913</v>
      </c>
      <c r="B483" s="10"/>
      <c r="C483" s="10"/>
      <c r="D483" s="129" t="s">
        <v>914</v>
      </c>
      <c r="E483" s="74">
        <v>49</v>
      </c>
      <c r="F483" s="74">
        <v>30</v>
      </c>
      <c r="G483" s="74">
        <v>16</v>
      </c>
      <c r="H483" s="74">
        <v>26</v>
      </c>
      <c r="I483" s="12">
        <v>14</v>
      </c>
    </row>
    <row r="484" spans="1:9" x14ac:dyDescent="0.25">
      <c r="A484" s="160" t="s">
        <v>915</v>
      </c>
      <c r="B484" s="10"/>
      <c r="C484" s="10"/>
      <c r="D484" s="129" t="s">
        <v>916</v>
      </c>
      <c r="E484" s="74">
        <v>64</v>
      </c>
      <c r="F484" s="74">
        <v>95</v>
      </c>
      <c r="G484" s="74">
        <v>96</v>
      </c>
      <c r="H484" s="74">
        <v>75</v>
      </c>
      <c r="I484" s="12">
        <v>92</v>
      </c>
    </row>
    <row r="485" spans="1:9" x14ac:dyDescent="0.25">
      <c r="A485" s="159" t="s">
        <v>917</v>
      </c>
      <c r="B485" s="7"/>
      <c r="C485" s="8" t="s">
        <v>918</v>
      </c>
      <c r="D485" s="126"/>
      <c r="E485" s="9">
        <v>3</v>
      </c>
      <c r="F485" s="9">
        <v>4</v>
      </c>
      <c r="G485" s="9">
        <v>18</v>
      </c>
      <c r="H485" s="9">
        <f>SUM(H486:H496)</f>
        <v>35</v>
      </c>
      <c r="I485" s="5">
        <v>40</v>
      </c>
    </row>
    <row r="486" spans="1:9" x14ac:dyDescent="0.25">
      <c r="A486" s="160" t="s">
        <v>919</v>
      </c>
      <c r="B486" s="10"/>
      <c r="C486" s="10"/>
      <c r="D486" s="129" t="s">
        <v>920</v>
      </c>
      <c r="E486" s="74">
        <v>3</v>
      </c>
      <c r="F486" s="74">
        <v>4</v>
      </c>
      <c r="G486" s="74">
        <v>18</v>
      </c>
      <c r="H486" s="74">
        <v>14</v>
      </c>
      <c r="I486" s="12">
        <v>33</v>
      </c>
    </row>
    <row r="487" spans="1:9" x14ac:dyDescent="0.25">
      <c r="A487" s="160" t="s">
        <v>921</v>
      </c>
      <c r="B487" s="10"/>
      <c r="C487" s="10"/>
      <c r="D487" s="129" t="s">
        <v>922</v>
      </c>
      <c r="E487" s="74">
        <v>0</v>
      </c>
      <c r="F487" s="74">
        <v>0</v>
      </c>
      <c r="G487" s="74">
        <v>0</v>
      </c>
      <c r="H487" s="74">
        <v>21</v>
      </c>
      <c r="I487" s="12">
        <v>7</v>
      </c>
    </row>
    <row r="488" spans="1:9" x14ac:dyDescent="0.25">
      <c r="A488" s="160" t="s">
        <v>923</v>
      </c>
      <c r="B488" s="10"/>
      <c r="C488" s="10"/>
      <c r="D488" s="129" t="s">
        <v>924</v>
      </c>
      <c r="E488" s="74">
        <v>0</v>
      </c>
      <c r="F488" s="74">
        <v>0</v>
      </c>
      <c r="G488" s="74">
        <v>0</v>
      </c>
      <c r="H488" s="74">
        <v>0</v>
      </c>
      <c r="I488" s="12">
        <v>0</v>
      </c>
    </row>
    <row r="489" spans="1:9" x14ac:dyDescent="0.25">
      <c r="A489" s="160" t="s">
        <v>925</v>
      </c>
      <c r="B489" s="10"/>
      <c r="C489" s="10"/>
      <c r="D489" s="129" t="s">
        <v>926</v>
      </c>
      <c r="E489" s="74">
        <v>0</v>
      </c>
      <c r="F489" s="74">
        <v>0</v>
      </c>
      <c r="G489" s="74">
        <v>0</v>
      </c>
      <c r="H489" s="74">
        <v>0</v>
      </c>
      <c r="I489" s="12">
        <v>0</v>
      </c>
    </row>
    <row r="490" spans="1:9" x14ac:dyDescent="0.25">
      <c r="A490" s="160" t="s">
        <v>927</v>
      </c>
      <c r="B490" s="10"/>
      <c r="C490" s="10"/>
      <c r="D490" s="129" t="s">
        <v>928</v>
      </c>
      <c r="E490" s="74">
        <v>0</v>
      </c>
      <c r="F490" s="74">
        <v>0</v>
      </c>
      <c r="G490" s="74">
        <v>0</v>
      </c>
      <c r="H490" s="74">
        <v>0</v>
      </c>
      <c r="I490" s="12">
        <v>0</v>
      </c>
    </row>
    <row r="491" spans="1:9" x14ac:dyDescent="0.25">
      <c r="A491" s="160" t="s">
        <v>929</v>
      </c>
      <c r="B491" s="10"/>
      <c r="C491" s="10"/>
      <c r="D491" s="129" t="s">
        <v>930</v>
      </c>
      <c r="E491" s="74">
        <v>0</v>
      </c>
      <c r="F491" s="74">
        <v>0</v>
      </c>
      <c r="G491" s="74">
        <v>0</v>
      </c>
      <c r="H491" s="74">
        <v>0</v>
      </c>
      <c r="I491" s="12">
        <v>0</v>
      </c>
    </row>
    <row r="492" spans="1:9" x14ac:dyDescent="0.25">
      <c r="A492" s="160" t="s">
        <v>931</v>
      </c>
      <c r="B492" s="10"/>
      <c r="C492" s="10"/>
      <c r="D492" s="129" t="s">
        <v>932</v>
      </c>
      <c r="E492" s="74">
        <v>0</v>
      </c>
      <c r="F492" s="74">
        <v>0</v>
      </c>
      <c r="G492" s="74">
        <v>0</v>
      </c>
      <c r="H492" s="74">
        <v>0</v>
      </c>
      <c r="I492" s="12">
        <v>0</v>
      </c>
    </row>
    <row r="493" spans="1:9" x14ac:dyDescent="0.25">
      <c r="A493" s="160" t="s">
        <v>933</v>
      </c>
      <c r="B493" s="10"/>
      <c r="C493" s="10"/>
      <c r="D493" s="129" t="s">
        <v>934</v>
      </c>
      <c r="E493" s="74">
        <v>0</v>
      </c>
      <c r="F493" s="74">
        <v>0</v>
      </c>
      <c r="G493" s="74">
        <v>0</v>
      </c>
      <c r="H493" s="74">
        <v>0</v>
      </c>
      <c r="I493" s="12">
        <v>0</v>
      </c>
    </row>
    <row r="494" spans="1:9" x14ac:dyDescent="0.25">
      <c r="A494" s="160" t="s">
        <v>935</v>
      </c>
      <c r="B494" s="10"/>
      <c r="C494" s="10"/>
      <c r="D494" s="129" t="s">
        <v>936</v>
      </c>
      <c r="E494" s="74">
        <v>0</v>
      </c>
      <c r="F494" s="74">
        <v>0</v>
      </c>
      <c r="G494" s="74">
        <v>0</v>
      </c>
      <c r="H494" s="74">
        <v>0</v>
      </c>
      <c r="I494" s="12">
        <v>0</v>
      </c>
    </row>
    <row r="495" spans="1:9" x14ac:dyDescent="0.25">
      <c r="A495" s="160" t="s">
        <v>937</v>
      </c>
      <c r="B495" s="10"/>
      <c r="C495" s="10"/>
      <c r="D495" s="129" t="s">
        <v>938</v>
      </c>
      <c r="E495" s="74">
        <v>0</v>
      </c>
      <c r="F495" s="74">
        <v>0</v>
      </c>
      <c r="G495" s="74">
        <v>0</v>
      </c>
      <c r="H495" s="74">
        <v>0</v>
      </c>
      <c r="I495" s="12">
        <v>0</v>
      </c>
    </row>
    <row r="496" spans="1:9" x14ac:dyDescent="0.25">
      <c r="A496" s="160" t="s">
        <v>939</v>
      </c>
      <c r="B496" s="10"/>
      <c r="C496" s="10"/>
      <c r="D496" s="129" t="s">
        <v>940</v>
      </c>
      <c r="E496" s="74">
        <v>0</v>
      </c>
      <c r="F496" s="74">
        <v>0</v>
      </c>
      <c r="G496" s="74">
        <v>0</v>
      </c>
      <c r="H496" s="74">
        <v>0</v>
      </c>
      <c r="I496" s="12">
        <v>0</v>
      </c>
    </row>
    <row r="497" spans="1:9" x14ac:dyDescent="0.25">
      <c r="A497" s="159" t="s">
        <v>941</v>
      </c>
      <c r="B497" s="8" t="s">
        <v>942</v>
      </c>
      <c r="C497" s="7"/>
      <c r="D497" s="126"/>
      <c r="E497" s="75">
        <v>2880</v>
      </c>
      <c r="F497" s="75">
        <v>2453</v>
      </c>
      <c r="G497" s="75">
        <v>3598</v>
      </c>
      <c r="H497" s="75">
        <f>H498+H515+H522+H527+H541+H557+H579+H588+H599+H611+H624</f>
        <v>4852</v>
      </c>
      <c r="I497" s="75">
        <f>I498+I515+I522+I527+I541+I557+I579+I588+I599+I611+I624</f>
        <v>5687</v>
      </c>
    </row>
    <row r="498" spans="1:9" x14ac:dyDescent="0.25">
      <c r="A498" s="159" t="s">
        <v>943</v>
      </c>
      <c r="B498" s="7"/>
      <c r="C498" s="8" t="s">
        <v>944</v>
      </c>
      <c r="D498" s="126"/>
      <c r="E498" s="9">
        <v>2211</v>
      </c>
      <c r="F498" s="9">
        <v>1887</v>
      </c>
      <c r="G498" s="9">
        <v>2575</v>
      </c>
      <c r="H498" s="9">
        <f>SUM(H499:H514)</f>
        <v>3578</v>
      </c>
      <c r="I498" s="5">
        <v>4427</v>
      </c>
    </row>
    <row r="499" spans="1:9" x14ac:dyDescent="0.25">
      <c r="A499" s="160" t="s">
        <v>945</v>
      </c>
      <c r="B499" s="10"/>
      <c r="C499" s="10"/>
      <c r="D499" s="129" t="s">
        <v>942</v>
      </c>
      <c r="E499" s="74">
        <v>2022</v>
      </c>
      <c r="F499" s="74">
        <v>1795</v>
      </c>
      <c r="G499" s="74">
        <v>2339</v>
      </c>
      <c r="H499" s="74">
        <v>3203</v>
      </c>
      <c r="I499" s="12">
        <v>3892</v>
      </c>
    </row>
    <row r="500" spans="1:9" x14ac:dyDescent="0.25">
      <c r="A500" s="160" t="s">
        <v>946</v>
      </c>
      <c r="B500" s="10"/>
      <c r="C500" s="10"/>
      <c r="D500" s="129" t="s">
        <v>947</v>
      </c>
      <c r="E500" s="74">
        <v>0</v>
      </c>
      <c r="F500" s="74">
        <v>0</v>
      </c>
      <c r="G500" s="74">
        <v>0</v>
      </c>
      <c r="H500" s="74">
        <v>0</v>
      </c>
      <c r="I500" s="12">
        <v>0</v>
      </c>
    </row>
    <row r="501" spans="1:9" x14ac:dyDescent="0.25">
      <c r="A501" s="160" t="s">
        <v>948</v>
      </c>
      <c r="B501" s="10"/>
      <c r="C501" s="10"/>
      <c r="D501" s="129" t="s">
        <v>949</v>
      </c>
      <c r="E501" s="74">
        <v>6</v>
      </c>
      <c r="F501" s="74">
        <v>4</v>
      </c>
      <c r="G501" s="74">
        <v>3</v>
      </c>
      <c r="H501" s="74">
        <v>8</v>
      </c>
      <c r="I501" s="12">
        <v>21</v>
      </c>
    </row>
    <row r="502" spans="1:9" x14ac:dyDescent="0.25">
      <c r="A502" s="160" t="s">
        <v>950</v>
      </c>
      <c r="B502" s="10"/>
      <c r="C502" s="10"/>
      <c r="D502" s="129" t="s">
        <v>951</v>
      </c>
      <c r="E502" s="74">
        <v>161</v>
      </c>
      <c r="F502" s="74">
        <v>65</v>
      </c>
      <c r="G502" s="74">
        <v>174</v>
      </c>
      <c r="H502" s="74">
        <v>274</v>
      </c>
      <c r="I502" s="12">
        <v>441</v>
      </c>
    </row>
    <row r="503" spans="1:9" x14ac:dyDescent="0.25">
      <c r="A503" s="160" t="s">
        <v>952</v>
      </c>
      <c r="B503" s="10"/>
      <c r="C503" s="10"/>
      <c r="D503" s="129" t="s">
        <v>564</v>
      </c>
      <c r="E503" s="74">
        <v>0</v>
      </c>
      <c r="F503" s="74">
        <v>0</v>
      </c>
      <c r="G503" s="74">
        <v>0</v>
      </c>
      <c r="H503" s="74">
        <v>0</v>
      </c>
      <c r="I503" s="12">
        <v>0</v>
      </c>
    </row>
    <row r="504" spans="1:9" x14ac:dyDescent="0.25">
      <c r="A504" s="160" t="s">
        <v>953</v>
      </c>
      <c r="B504" s="10"/>
      <c r="C504" s="10"/>
      <c r="D504" s="129" t="s">
        <v>409</v>
      </c>
      <c r="E504" s="74">
        <v>17</v>
      </c>
      <c r="F504" s="74">
        <v>19</v>
      </c>
      <c r="G504" s="74">
        <v>36</v>
      </c>
      <c r="H504" s="74">
        <v>37</v>
      </c>
      <c r="I504" s="12">
        <v>27</v>
      </c>
    </row>
    <row r="505" spans="1:9" x14ac:dyDescent="0.25">
      <c r="A505" s="160" t="s">
        <v>954</v>
      </c>
      <c r="B505" s="10"/>
      <c r="C505" s="10"/>
      <c r="D505" s="129" t="s">
        <v>955</v>
      </c>
      <c r="E505" s="74">
        <v>0</v>
      </c>
      <c r="F505" s="74">
        <v>0</v>
      </c>
      <c r="G505" s="74">
        <v>0</v>
      </c>
      <c r="H505" s="74">
        <v>0</v>
      </c>
      <c r="I505" s="12">
        <v>0</v>
      </c>
    </row>
    <row r="506" spans="1:9" x14ac:dyDescent="0.25">
      <c r="A506" s="160" t="s">
        <v>956</v>
      </c>
      <c r="B506" s="10"/>
      <c r="C506" s="10"/>
      <c r="D506" s="129" t="s">
        <v>957</v>
      </c>
      <c r="E506" s="74">
        <v>2</v>
      </c>
      <c r="F506" s="74">
        <v>4</v>
      </c>
      <c r="G506" s="74">
        <v>22</v>
      </c>
      <c r="H506" s="74">
        <v>29</v>
      </c>
      <c r="I506" s="12">
        <v>14</v>
      </c>
    </row>
    <row r="507" spans="1:9" x14ac:dyDescent="0.25">
      <c r="A507" s="160" t="s">
        <v>958</v>
      </c>
      <c r="B507" s="10"/>
      <c r="C507" s="10"/>
      <c r="D507" s="129" t="s">
        <v>959</v>
      </c>
      <c r="E507" s="74">
        <v>0</v>
      </c>
      <c r="F507" s="74">
        <v>0</v>
      </c>
      <c r="G507" s="74">
        <v>0</v>
      </c>
      <c r="H507" s="74">
        <v>0</v>
      </c>
      <c r="I507" s="12">
        <v>0</v>
      </c>
    </row>
    <row r="508" spans="1:9" x14ac:dyDescent="0.25">
      <c r="A508" s="160" t="s">
        <v>960</v>
      </c>
      <c r="B508" s="10"/>
      <c r="C508" s="10"/>
      <c r="D508" s="129" t="s">
        <v>961</v>
      </c>
      <c r="E508" s="74">
        <v>3</v>
      </c>
      <c r="F508" s="74">
        <v>0</v>
      </c>
      <c r="G508" s="74">
        <v>0</v>
      </c>
      <c r="H508" s="74">
        <v>0</v>
      </c>
      <c r="I508" s="12">
        <v>2</v>
      </c>
    </row>
    <row r="509" spans="1:9" x14ac:dyDescent="0.25">
      <c r="A509" s="160" t="s">
        <v>962</v>
      </c>
      <c r="B509" s="10"/>
      <c r="C509" s="10"/>
      <c r="D509" s="129" t="s">
        <v>963</v>
      </c>
      <c r="E509" s="74">
        <v>0</v>
      </c>
      <c r="F509" s="74">
        <v>0</v>
      </c>
      <c r="G509" s="74">
        <v>0</v>
      </c>
      <c r="H509" s="74">
        <v>0</v>
      </c>
      <c r="I509" s="12">
        <v>0</v>
      </c>
    </row>
    <row r="510" spans="1:9" x14ac:dyDescent="0.25">
      <c r="A510" s="160" t="s">
        <v>964</v>
      </c>
      <c r="B510" s="10"/>
      <c r="C510" s="10"/>
      <c r="D510" s="129" t="s">
        <v>965</v>
      </c>
      <c r="E510" s="74">
        <v>0</v>
      </c>
      <c r="F510" s="74">
        <v>0</v>
      </c>
      <c r="G510" s="74">
        <v>0</v>
      </c>
      <c r="H510" s="74">
        <v>0</v>
      </c>
      <c r="I510" s="12">
        <v>0</v>
      </c>
    </row>
    <row r="511" spans="1:9" x14ac:dyDescent="0.25">
      <c r="A511" s="160" t="s">
        <v>966</v>
      </c>
      <c r="B511" s="10"/>
      <c r="C511" s="10"/>
      <c r="D511" s="129" t="s">
        <v>967</v>
      </c>
      <c r="E511" s="74">
        <v>0</v>
      </c>
      <c r="F511" s="74">
        <v>0</v>
      </c>
      <c r="G511" s="74">
        <v>0</v>
      </c>
      <c r="H511" s="74">
        <v>0</v>
      </c>
      <c r="I511" s="12">
        <v>0</v>
      </c>
    </row>
    <row r="512" spans="1:9" x14ac:dyDescent="0.25">
      <c r="A512" s="160" t="s">
        <v>968</v>
      </c>
      <c r="B512" s="10"/>
      <c r="C512" s="10"/>
      <c r="D512" s="129" t="s">
        <v>969</v>
      </c>
      <c r="E512" s="74">
        <v>0</v>
      </c>
      <c r="F512" s="74">
        <v>0</v>
      </c>
      <c r="G512" s="74">
        <v>0</v>
      </c>
      <c r="H512" s="74">
        <v>10</v>
      </c>
      <c r="I512" s="12">
        <v>17</v>
      </c>
    </row>
    <row r="513" spans="1:9" x14ac:dyDescent="0.25">
      <c r="A513" s="160" t="s">
        <v>970</v>
      </c>
      <c r="B513" s="10"/>
      <c r="C513" s="10"/>
      <c r="D513" s="129" t="s">
        <v>971</v>
      </c>
      <c r="E513" s="74">
        <v>0</v>
      </c>
      <c r="F513" s="74">
        <v>0</v>
      </c>
      <c r="G513" s="74">
        <v>1</v>
      </c>
      <c r="H513" s="74">
        <v>17</v>
      </c>
      <c r="I513" s="12">
        <v>13</v>
      </c>
    </row>
    <row r="514" spans="1:9" x14ac:dyDescent="0.25">
      <c r="A514" s="160" t="s">
        <v>972</v>
      </c>
      <c r="B514" s="10"/>
      <c r="C514" s="10"/>
      <c r="D514" s="129" t="s">
        <v>973</v>
      </c>
      <c r="E514" s="74">
        <v>0</v>
      </c>
      <c r="F514" s="74">
        <v>0</v>
      </c>
      <c r="G514" s="74">
        <v>0</v>
      </c>
      <c r="H514" s="74">
        <v>0</v>
      </c>
      <c r="I514" s="12">
        <v>0</v>
      </c>
    </row>
    <row r="515" spans="1:9" x14ac:dyDescent="0.25">
      <c r="A515" s="159" t="s">
        <v>974</v>
      </c>
      <c r="B515" s="7"/>
      <c r="C515" s="8" t="s">
        <v>975</v>
      </c>
      <c r="D515" s="126"/>
      <c r="E515" s="9">
        <v>81</v>
      </c>
      <c r="F515" s="9">
        <v>37</v>
      </c>
      <c r="G515" s="9">
        <v>99</v>
      </c>
      <c r="H515" s="9">
        <f>SUM(H516:H521)</f>
        <v>106</v>
      </c>
      <c r="I515" s="5">
        <v>87</v>
      </c>
    </row>
    <row r="516" spans="1:9" x14ac:dyDescent="0.25">
      <c r="A516" s="160" t="s">
        <v>976</v>
      </c>
      <c r="B516" s="10"/>
      <c r="C516" s="10"/>
      <c r="D516" s="129" t="s">
        <v>975</v>
      </c>
      <c r="E516" s="74">
        <v>46</v>
      </c>
      <c r="F516" s="74">
        <v>7</v>
      </c>
      <c r="G516" s="74">
        <v>55</v>
      </c>
      <c r="H516" s="74">
        <v>37</v>
      </c>
      <c r="I516" s="12">
        <v>46</v>
      </c>
    </row>
    <row r="517" spans="1:9" x14ac:dyDescent="0.25">
      <c r="A517" s="160" t="s">
        <v>977</v>
      </c>
      <c r="B517" s="10"/>
      <c r="C517" s="10"/>
      <c r="D517" s="129" t="s">
        <v>978</v>
      </c>
      <c r="E517" s="74">
        <v>8</v>
      </c>
      <c r="F517" s="74">
        <v>1</v>
      </c>
      <c r="G517" s="74">
        <v>9</v>
      </c>
      <c r="H517" s="74">
        <v>6</v>
      </c>
      <c r="I517" s="12">
        <v>5</v>
      </c>
    </row>
    <row r="518" spans="1:9" x14ac:dyDescent="0.25">
      <c r="A518" s="160" t="s">
        <v>979</v>
      </c>
      <c r="B518" s="10"/>
      <c r="C518" s="10"/>
      <c r="D518" s="129" t="s">
        <v>980</v>
      </c>
      <c r="E518" s="74">
        <v>27</v>
      </c>
      <c r="F518" s="74">
        <v>29</v>
      </c>
      <c r="G518" s="74">
        <v>35</v>
      </c>
      <c r="H518" s="74">
        <v>52</v>
      </c>
      <c r="I518" s="12">
        <v>34</v>
      </c>
    </row>
    <row r="519" spans="1:9" x14ac:dyDescent="0.25">
      <c r="A519" s="160" t="s">
        <v>981</v>
      </c>
      <c r="B519" s="10"/>
      <c r="C519" s="10"/>
      <c r="D519" s="129" t="s">
        <v>982</v>
      </c>
      <c r="E519" s="74">
        <v>0</v>
      </c>
      <c r="F519" s="74">
        <v>0</v>
      </c>
      <c r="G519" s="74">
        <v>0</v>
      </c>
      <c r="H519" s="74">
        <v>0</v>
      </c>
      <c r="I519" s="12">
        <v>0</v>
      </c>
    </row>
    <row r="520" spans="1:9" x14ac:dyDescent="0.25">
      <c r="A520" s="160" t="s">
        <v>983</v>
      </c>
      <c r="B520" s="10"/>
      <c r="C520" s="10"/>
      <c r="D520" s="129" t="s">
        <v>984</v>
      </c>
      <c r="E520" s="74">
        <v>0</v>
      </c>
      <c r="F520" s="74">
        <v>0</v>
      </c>
      <c r="G520" s="74">
        <v>0</v>
      </c>
      <c r="H520" s="74">
        <v>1</v>
      </c>
      <c r="I520" s="12">
        <v>0</v>
      </c>
    </row>
    <row r="521" spans="1:9" x14ac:dyDescent="0.25">
      <c r="A521" s="160" t="s">
        <v>985</v>
      </c>
      <c r="B521" s="10"/>
      <c r="C521" s="10"/>
      <c r="D521" s="129" t="s">
        <v>986</v>
      </c>
      <c r="E521" s="74">
        <v>0</v>
      </c>
      <c r="F521" s="74">
        <v>0</v>
      </c>
      <c r="G521" s="74">
        <v>0</v>
      </c>
      <c r="H521" s="74">
        <v>10</v>
      </c>
      <c r="I521" s="12">
        <v>2</v>
      </c>
    </row>
    <row r="522" spans="1:9" x14ac:dyDescent="0.25">
      <c r="A522" s="159" t="s">
        <v>987</v>
      </c>
      <c r="B522" s="7"/>
      <c r="C522" s="8" t="s">
        <v>988</v>
      </c>
      <c r="D522" s="126"/>
      <c r="E522" s="9">
        <v>16</v>
      </c>
      <c r="F522" s="9">
        <v>14</v>
      </c>
      <c r="G522" s="9">
        <v>19</v>
      </c>
      <c r="H522" s="9">
        <f>SUM(H523:H526)</f>
        <v>19</v>
      </c>
      <c r="I522" s="5">
        <v>20</v>
      </c>
    </row>
    <row r="523" spans="1:9" x14ac:dyDescent="0.25">
      <c r="A523" s="160" t="s">
        <v>989</v>
      </c>
      <c r="B523" s="10"/>
      <c r="C523" s="10"/>
      <c r="D523" s="129" t="s">
        <v>990</v>
      </c>
      <c r="E523" s="74">
        <v>16</v>
      </c>
      <c r="F523" s="74">
        <v>14</v>
      </c>
      <c r="G523" s="74">
        <v>19</v>
      </c>
      <c r="H523" s="74">
        <v>19</v>
      </c>
      <c r="I523" s="12">
        <v>20</v>
      </c>
    </row>
    <row r="524" spans="1:9" x14ac:dyDescent="0.25">
      <c r="A524" s="160" t="s">
        <v>991</v>
      </c>
      <c r="B524" s="10"/>
      <c r="C524" s="10"/>
      <c r="D524" s="129" t="s">
        <v>992</v>
      </c>
      <c r="E524" s="74">
        <v>0</v>
      </c>
      <c r="F524" s="74">
        <v>0</v>
      </c>
      <c r="G524" s="74">
        <v>0</v>
      </c>
      <c r="H524" s="74">
        <v>0</v>
      </c>
      <c r="I524" s="12">
        <v>0</v>
      </c>
    </row>
    <row r="525" spans="1:9" x14ac:dyDescent="0.25">
      <c r="A525" s="160" t="s">
        <v>993</v>
      </c>
      <c r="B525" s="10"/>
      <c r="C525" s="10"/>
      <c r="D525" s="129" t="s">
        <v>994</v>
      </c>
      <c r="E525" s="74">
        <v>0</v>
      </c>
      <c r="F525" s="74">
        <v>0</v>
      </c>
      <c r="G525" s="74">
        <v>0</v>
      </c>
      <c r="H525" s="74">
        <v>0</v>
      </c>
      <c r="I525" s="12">
        <v>0</v>
      </c>
    </row>
    <row r="526" spans="1:9" x14ac:dyDescent="0.25">
      <c r="A526" s="160" t="s">
        <v>995</v>
      </c>
      <c r="B526" s="10"/>
      <c r="C526" s="10"/>
      <c r="D526" s="129" t="s">
        <v>996</v>
      </c>
      <c r="E526" s="74">
        <v>0</v>
      </c>
      <c r="F526" s="74">
        <v>0</v>
      </c>
      <c r="G526" s="74">
        <v>0</v>
      </c>
      <c r="H526" s="74">
        <v>0</v>
      </c>
      <c r="I526" s="12">
        <v>0</v>
      </c>
    </row>
    <row r="527" spans="1:9" x14ac:dyDescent="0.25">
      <c r="A527" s="159" t="s">
        <v>997</v>
      </c>
      <c r="B527" s="7"/>
      <c r="C527" s="8" t="s">
        <v>998</v>
      </c>
      <c r="D527" s="126"/>
      <c r="E527" s="9">
        <v>196</v>
      </c>
      <c r="F527" s="9">
        <v>174</v>
      </c>
      <c r="G527" s="9">
        <v>435</v>
      </c>
      <c r="H527" s="9">
        <f>SUM(H528:H539)</f>
        <v>433</v>
      </c>
      <c r="I527" s="5">
        <v>422</v>
      </c>
    </row>
    <row r="528" spans="1:9" x14ac:dyDescent="0.25">
      <c r="A528" s="160" t="s">
        <v>999</v>
      </c>
      <c r="B528" s="10"/>
      <c r="C528" s="10"/>
      <c r="D528" s="129" t="s">
        <v>998</v>
      </c>
      <c r="E528" s="74">
        <v>146</v>
      </c>
      <c r="F528" s="74">
        <v>159</v>
      </c>
      <c r="G528" s="74">
        <v>347</v>
      </c>
      <c r="H528" s="74">
        <v>339</v>
      </c>
      <c r="I528" s="12">
        <v>329</v>
      </c>
    </row>
    <row r="529" spans="1:9" x14ac:dyDescent="0.25">
      <c r="A529" s="160" t="s">
        <v>1000</v>
      </c>
      <c r="B529" s="10"/>
      <c r="C529" s="10"/>
      <c r="D529" s="129" t="s">
        <v>1001</v>
      </c>
      <c r="E529" s="74">
        <v>0</v>
      </c>
      <c r="F529" s="74">
        <v>0</v>
      </c>
      <c r="G529" s="74">
        <v>0</v>
      </c>
      <c r="H529" s="74">
        <v>0</v>
      </c>
      <c r="I529" s="12">
        <v>0</v>
      </c>
    </row>
    <row r="530" spans="1:9" x14ac:dyDescent="0.25">
      <c r="A530" s="160" t="s">
        <v>1002</v>
      </c>
      <c r="B530" s="10"/>
      <c r="C530" s="10"/>
      <c r="D530" s="129" t="s">
        <v>1003</v>
      </c>
      <c r="E530" s="74">
        <v>4</v>
      </c>
      <c r="F530" s="74">
        <v>3</v>
      </c>
      <c r="G530" s="74">
        <v>20</v>
      </c>
      <c r="H530" s="74">
        <v>22</v>
      </c>
      <c r="I530" s="12">
        <v>22</v>
      </c>
    </row>
    <row r="531" spans="1:9" x14ac:dyDescent="0.25">
      <c r="A531" s="160" t="s">
        <v>1004</v>
      </c>
      <c r="B531" s="10"/>
      <c r="C531" s="10"/>
      <c r="D531" s="129" t="s">
        <v>1005</v>
      </c>
      <c r="E531" s="74">
        <v>0</v>
      </c>
      <c r="F531" s="74">
        <v>0</v>
      </c>
      <c r="G531" s="74">
        <v>0</v>
      </c>
      <c r="H531" s="74">
        <v>0</v>
      </c>
      <c r="I531" s="12">
        <v>0</v>
      </c>
    </row>
    <row r="532" spans="1:9" x14ac:dyDescent="0.25">
      <c r="A532" s="160" t="s">
        <v>1006</v>
      </c>
      <c r="B532" s="10"/>
      <c r="C532" s="10"/>
      <c r="D532" s="129" t="s">
        <v>1007</v>
      </c>
      <c r="E532" s="74">
        <v>0</v>
      </c>
      <c r="F532" s="74">
        <v>0</v>
      </c>
      <c r="G532" s="74">
        <v>0</v>
      </c>
      <c r="H532" s="74">
        <v>0</v>
      </c>
      <c r="I532" s="12">
        <v>0</v>
      </c>
    </row>
    <row r="533" spans="1:9" x14ac:dyDescent="0.25">
      <c r="A533" s="160" t="s">
        <v>1008</v>
      </c>
      <c r="B533" s="10"/>
      <c r="C533" s="10"/>
      <c r="D533" s="129" t="s">
        <v>1009</v>
      </c>
      <c r="E533" s="74">
        <v>0</v>
      </c>
      <c r="F533" s="74">
        <v>0</v>
      </c>
      <c r="G533" s="74">
        <v>0</v>
      </c>
      <c r="H533" s="74">
        <v>0</v>
      </c>
      <c r="I533" s="12">
        <v>0</v>
      </c>
    </row>
    <row r="534" spans="1:9" x14ac:dyDescent="0.25">
      <c r="A534" s="160" t="s">
        <v>1010</v>
      </c>
      <c r="B534" s="10"/>
      <c r="C534" s="10"/>
      <c r="D534" s="129" t="s">
        <v>1011</v>
      </c>
      <c r="E534" s="74">
        <v>46</v>
      </c>
      <c r="F534" s="74">
        <v>12</v>
      </c>
      <c r="G534" s="74">
        <v>28</v>
      </c>
      <c r="H534" s="74">
        <v>17</v>
      </c>
      <c r="I534" s="12">
        <v>46</v>
      </c>
    </row>
    <row r="535" spans="1:9" x14ac:dyDescent="0.25">
      <c r="A535" s="160" t="s">
        <v>1012</v>
      </c>
      <c r="B535" s="10"/>
      <c r="C535" s="10"/>
      <c r="D535" s="129" t="s">
        <v>1013</v>
      </c>
      <c r="E535" s="74">
        <v>0</v>
      </c>
      <c r="F535" s="74">
        <v>0</v>
      </c>
      <c r="G535" s="74">
        <v>40</v>
      </c>
      <c r="H535" s="74">
        <v>55</v>
      </c>
      <c r="I535" s="12">
        <v>25</v>
      </c>
    </row>
    <row r="536" spans="1:9" x14ac:dyDescent="0.25">
      <c r="A536" s="160" t="s">
        <v>1014</v>
      </c>
      <c r="B536" s="10"/>
      <c r="C536" s="10"/>
      <c r="D536" s="129" t="s">
        <v>1015</v>
      </c>
      <c r="E536" s="74">
        <v>0</v>
      </c>
      <c r="F536" s="74">
        <v>0</v>
      </c>
      <c r="G536" s="74">
        <v>0</v>
      </c>
      <c r="H536" s="74">
        <v>0</v>
      </c>
      <c r="I536" s="12">
        <v>0</v>
      </c>
    </row>
    <row r="537" spans="1:9" x14ac:dyDescent="0.25">
      <c r="A537" s="160" t="s">
        <v>1016</v>
      </c>
      <c r="B537" s="10"/>
      <c r="C537" s="10"/>
      <c r="D537" s="129" t="s">
        <v>1017</v>
      </c>
      <c r="E537" s="74">
        <v>0</v>
      </c>
      <c r="F537" s="74">
        <v>0</v>
      </c>
      <c r="G537" s="74">
        <v>0</v>
      </c>
      <c r="H537" s="74">
        <v>0</v>
      </c>
      <c r="I537" s="12">
        <v>0</v>
      </c>
    </row>
    <row r="538" spans="1:9" x14ac:dyDescent="0.25">
      <c r="A538" s="160" t="s">
        <v>1018</v>
      </c>
      <c r="B538" s="10"/>
      <c r="C538" s="10"/>
      <c r="D538" s="129" t="s">
        <v>1019</v>
      </c>
      <c r="E538" s="74">
        <v>0</v>
      </c>
      <c r="F538" s="74">
        <v>0</v>
      </c>
      <c r="G538" s="74">
        <v>0</v>
      </c>
      <c r="H538" s="74">
        <v>0</v>
      </c>
      <c r="I538" s="12">
        <v>0</v>
      </c>
    </row>
    <row r="539" spans="1:9" x14ac:dyDescent="0.25">
      <c r="A539" s="160" t="s">
        <v>1020</v>
      </c>
      <c r="B539" s="10"/>
      <c r="C539" s="10"/>
      <c r="D539" s="129" t="s">
        <v>1021</v>
      </c>
      <c r="E539" s="74">
        <v>0</v>
      </c>
      <c r="F539" s="74">
        <v>0</v>
      </c>
      <c r="G539" s="74">
        <v>0</v>
      </c>
      <c r="H539" s="74">
        <v>0</v>
      </c>
      <c r="I539" s="12">
        <v>0</v>
      </c>
    </row>
    <row r="540" spans="1:9" x14ac:dyDescent="0.25">
      <c r="A540" s="160" t="s">
        <v>3949</v>
      </c>
      <c r="B540" s="10"/>
      <c r="C540" s="10"/>
      <c r="D540" s="129" t="s">
        <v>3962</v>
      </c>
      <c r="E540" s="74">
        <v>0</v>
      </c>
      <c r="F540" s="74">
        <v>0</v>
      </c>
      <c r="G540" s="74">
        <v>0</v>
      </c>
      <c r="H540" s="74">
        <v>0</v>
      </c>
      <c r="I540" s="12">
        <v>0</v>
      </c>
    </row>
    <row r="541" spans="1:9" x14ac:dyDescent="0.25">
      <c r="A541" s="159" t="s">
        <v>1022</v>
      </c>
      <c r="B541" s="7"/>
      <c r="C541" s="8" t="s">
        <v>1023</v>
      </c>
      <c r="D541" s="126"/>
      <c r="E541" s="9">
        <v>125</v>
      </c>
      <c r="F541" s="9">
        <v>155</v>
      </c>
      <c r="G541" s="9">
        <v>125</v>
      </c>
      <c r="H541" s="9">
        <f>SUM(H542:H552)</f>
        <v>180</v>
      </c>
      <c r="I541" s="5">
        <v>233</v>
      </c>
    </row>
    <row r="542" spans="1:9" x14ac:dyDescent="0.25">
      <c r="A542" s="160" t="s">
        <v>1024</v>
      </c>
      <c r="B542" s="10"/>
      <c r="C542" s="10"/>
      <c r="D542" s="129" t="s">
        <v>1025</v>
      </c>
      <c r="E542" s="74">
        <v>0</v>
      </c>
      <c r="F542" s="74">
        <v>44</v>
      </c>
      <c r="G542" s="74">
        <v>0</v>
      </c>
      <c r="H542" s="74">
        <v>67</v>
      </c>
      <c r="I542" s="12">
        <v>110</v>
      </c>
    </row>
    <row r="543" spans="1:9" x14ac:dyDescent="0.25">
      <c r="A543" s="160" t="s">
        <v>1026</v>
      </c>
      <c r="B543" s="10"/>
      <c r="C543" s="10"/>
      <c r="D543" s="129" t="s">
        <v>1027</v>
      </c>
      <c r="E543" s="74">
        <v>0</v>
      </c>
      <c r="F543" s="74">
        <v>11</v>
      </c>
      <c r="G543" s="74">
        <v>0</v>
      </c>
      <c r="H543" s="74">
        <v>0</v>
      </c>
      <c r="I543" s="12">
        <v>0</v>
      </c>
    </row>
    <row r="544" spans="1:9" x14ac:dyDescent="0.25">
      <c r="A544" s="160" t="s">
        <v>1028</v>
      </c>
      <c r="B544" s="10"/>
      <c r="C544" s="10"/>
      <c r="D544" s="129" t="s">
        <v>1029</v>
      </c>
      <c r="E544" s="74">
        <v>84</v>
      </c>
      <c r="F544" s="74">
        <v>55</v>
      </c>
      <c r="G544" s="74">
        <v>57</v>
      </c>
      <c r="H544" s="74">
        <v>47</v>
      </c>
      <c r="I544" s="12">
        <v>46</v>
      </c>
    </row>
    <row r="545" spans="1:9" x14ac:dyDescent="0.25">
      <c r="A545" s="160" t="s">
        <v>1030</v>
      </c>
      <c r="B545" s="10"/>
      <c r="C545" s="10"/>
      <c r="D545" s="129" t="s">
        <v>1031</v>
      </c>
      <c r="E545" s="74">
        <v>0</v>
      </c>
      <c r="F545" s="74">
        <v>0</v>
      </c>
      <c r="G545" s="74">
        <v>0</v>
      </c>
      <c r="H545" s="74">
        <v>0</v>
      </c>
      <c r="I545" s="12">
        <v>0</v>
      </c>
    </row>
    <row r="546" spans="1:9" x14ac:dyDescent="0.25">
      <c r="A546" s="160" t="s">
        <v>1032</v>
      </c>
      <c r="B546" s="10"/>
      <c r="C546" s="10"/>
      <c r="D546" s="129" t="s">
        <v>1033</v>
      </c>
      <c r="E546" s="74">
        <v>0</v>
      </c>
      <c r="F546" s="74">
        <v>2</v>
      </c>
      <c r="G546" s="74">
        <v>4</v>
      </c>
      <c r="H546" s="74">
        <v>17</v>
      </c>
      <c r="I546" s="12">
        <v>15</v>
      </c>
    </row>
    <row r="547" spans="1:9" x14ac:dyDescent="0.25">
      <c r="A547" s="160" t="s">
        <v>1034</v>
      </c>
      <c r="B547" s="10"/>
      <c r="C547" s="10"/>
      <c r="D547" s="129" t="s">
        <v>1035</v>
      </c>
      <c r="E547" s="74">
        <v>0</v>
      </c>
      <c r="F547" s="74">
        <v>0</v>
      </c>
      <c r="G547" s="74">
        <v>0</v>
      </c>
      <c r="H547" s="74">
        <v>0</v>
      </c>
      <c r="I547" s="12">
        <v>0</v>
      </c>
    </row>
    <row r="548" spans="1:9" x14ac:dyDescent="0.25">
      <c r="A548" s="160" t="s">
        <v>1036</v>
      </c>
      <c r="B548" s="10"/>
      <c r="C548" s="10"/>
      <c r="D548" s="129" t="s">
        <v>164</v>
      </c>
      <c r="E548" s="74">
        <v>0</v>
      </c>
      <c r="F548" s="74">
        <v>0</v>
      </c>
      <c r="G548" s="74">
        <v>1</v>
      </c>
      <c r="H548" s="74">
        <v>0</v>
      </c>
      <c r="I548" s="12">
        <v>0</v>
      </c>
    </row>
    <row r="549" spans="1:9" x14ac:dyDescent="0.25">
      <c r="A549" s="160" t="s">
        <v>1037</v>
      </c>
      <c r="B549" s="10"/>
      <c r="C549" s="10"/>
      <c r="D549" s="129" t="s">
        <v>1038</v>
      </c>
      <c r="E549" s="74">
        <v>12</v>
      </c>
      <c r="F549" s="74">
        <v>12</v>
      </c>
      <c r="G549" s="74">
        <v>19</v>
      </c>
      <c r="H549" s="74">
        <v>22</v>
      </c>
      <c r="I549" s="12">
        <v>29</v>
      </c>
    </row>
    <row r="550" spans="1:9" x14ac:dyDescent="0.25">
      <c r="A550" s="160" t="s">
        <v>1039</v>
      </c>
      <c r="B550" s="10"/>
      <c r="C550" s="10"/>
      <c r="D550" s="129" t="s">
        <v>1040</v>
      </c>
      <c r="E550" s="74">
        <v>29</v>
      </c>
      <c r="F550" s="74">
        <v>31</v>
      </c>
      <c r="G550" s="74">
        <v>44</v>
      </c>
      <c r="H550" s="74">
        <v>27</v>
      </c>
      <c r="I550" s="12">
        <v>33</v>
      </c>
    </row>
    <row r="551" spans="1:9" x14ac:dyDescent="0.25">
      <c r="A551" s="160" t="s">
        <v>1041</v>
      </c>
      <c r="B551" s="10"/>
      <c r="C551" s="10"/>
      <c r="D551" s="129" t="s">
        <v>1042</v>
      </c>
      <c r="E551" s="74">
        <v>0</v>
      </c>
      <c r="F551" s="74">
        <v>0</v>
      </c>
      <c r="G551" s="74">
        <v>0</v>
      </c>
      <c r="H551" s="74">
        <v>0</v>
      </c>
      <c r="I551" s="12">
        <v>0</v>
      </c>
    </row>
    <row r="552" spans="1:9" x14ac:dyDescent="0.25">
      <c r="A552" s="160" t="s">
        <v>1043</v>
      </c>
      <c r="B552" s="10"/>
      <c r="C552" s="10"/>
      <c r="D552" s="129" t="s">
        <v>1044</v>
      </c>
      <c r="E552" s="74">
        <v>0</v>
      </c>
      <c r="F552" s="74">
        <v>0</v>
      </c>
      <c r="G552" s="74">
        <v>0</v>
      </c>
      <c r="H552" s="74">
        <v>0</v>
      </c>
      <c r="I552" s="12">
        <v>0</v>
      </c>
    </row>
    <row r="553" spans="1:9" x14ac:dyDescent="0.25">
      <c r="A553" s="160" t="s">
        <v>3950</v>
      </c>
      <c r="B553" s="10"/>
      <c r="C553" s="10"/>
      <c r="D553" s="129" t="s">
        <v>3963</v>
      </c>
      <c r="E553" s="74">
        <v>0</v>
      </c>
      <c r="F553" s="74">
        <v>0</v>
      </c>
      <c r="G553" s="74">
        <v>0</v>
      </c>
      <c r="H553" s="74">
        <v>0</v>
      </c>
      <c r="I553" s="74">
        <v>0</v>
      </c>
    </row>
    <row r="554" spans="1:9" x14ac:dyDescent="0.25">
      <c r="A554" s="160" t="s">
        <v>3951</v>
      </c>
      <c r="B554" s="10"/>
      <c r="C554" s="10"/>
      <c r="D554" s="129" t="s">
        <v>3964</v>
      </c>
      <c r="E554" s="74">
        <v>0</v>
      </c>
      <c r="F554" s="74">
        <v>0</v>
      </c>
      <c r="G554" s="74">
        <v>0</v>
      </c>
      <c r="H554" s="74">
        <v>0</v>
      </c>
      <c r="I554" s="74">
        <v>0</v>
      </c>
    </row>
    <row r="555" spans="1:9" x14ac:dyDescent="0.25">
      <c r="A555" s="160" t="s">
        <v>3952</v>
      </c>
      <c r="B555" s="10"/>
      <c r="C555" s="10"/>
      <c r="D555" s="129" t="s">
        <v>1434</v>
      </c>
      <c r="E555" s="74">
        <v>0</v>
      </c>
      <c r="F555" s="74">
        <v>0</v>
      </c>
      <c r="G555" s="74">
        <v>0</v>
      </c>
      <c r="H555" s="74">
        <v>0</v>
      </c>
      <c r="I555" s="74">
        <v>0</v>
      </c>
    </row>
    <row r="556" spans="1:9" x14ac:dyDescent="0.25">
      <c r="A556" s="160" t="s">
        <v>3953</v>
      </c>
      <c r="B556" s="10"/>
      <c r="C556" s="10"/>
      <c r="D556" s="129" t="s">
        <v>3965</v>
      </c>
      <c r="E556" s="74">
        <v>0</v>
      </c>
      <c r="F556" s="74">
        <v>0</v>
      </c>
      <c r="G556" s="74">
        <v>0</v>
      </c>
      <c r="H556" s="74">
        <v>0</v>
      </c>
      <c r="I556" s="74">
        <v>0</v>
      </c>
    </row>
    <row r="557" spans="1:9" x14ac:dyDescent="0.25">
      <c r="A557" s="159" t="s">
        <v>1045</v>
      </c>
      <c r="B557" s="7"/>
      <c r="C557" s="8" t="s">
        <v>1046</v>
      </c>
      <c r="D557" s="126"/>
      <c r="E557" s="9">
        <v>104</v>
      </c>
      <c r="F557" s="9">
        <v>67</v>
      </c>
      <c r="G557" s="9">
        <v>112</v>
      </c>
      <c r="H557" s="9">
        <f>SUM(H558:H578)</f>
        <v>178</v>
      </c>
      <c r="I557" s="5">
        <v>176</v>
      </c>
    </row>
    <row r="558" spans="1:9" x14ac:dyDescent="0.25">
      <c r="A558" s="160" t="s">
        <v>1047</v>
      </c>
      <c r="B558" s="10"/>
      <c r="C558" s="10"/>
      <c r="D558" s="129" t="s">
        <v>1048</v>
      </c>
      <c r="E558" s="74">
        <v>101</v>
      </c>
      <c r="F558" s="74">
        <v>56</v>
      </c>
      <c r="G558" s="74">
        <v>94</v>
      </c>
      <c r="H558" s="74">
        <v>143</v>
      </c>
      <c r="I558" s="12">
        <v>147</v>
      </c>
    </row>
    <row r="559" spans="1:9" x14ac:dyDescent="0.25">
      <c r="A559" s="160" t="s">
        <v>1049</v>
      </c>
      <c r="B559" s="10"/>
      <c r="C559" s="10"/>
      <c r="D559" s="129" t="s">
        <v>1050</v>
      </c>
      <c r="E559" s="74">
        <v>2</v>
      </c>
      <c r="F559" s="74">
        <v>3</v>
      </c>
      <c r="G559" s="74">
        <v>4</v>
      </c>
      <c r="H559" s="74">
        <v>9</v>
      </c>
      <c r="I559" s="12">
        <v>5</v>
      </c>
    </row>
    <row r="560" spans="1:9" x14ac:dyDescent="0.25">
      <c r="A560" s="160" t="s">
        <v>1051</v>
      </c>
      <c r="B560" s="10"/>
      <c r="C560" s="10"/>
      <c r="D560" s="129" t="s">
        <v>432</v>
      </c>
      <c r="E560" s="74">
        <v>0</v>
      </c>
      <c r="F560" s="74">
        <v>0</v>
      </c>
      <c r="G560" s="74">
        <v>3</v>
      </c>
      <c r="H560" s="74">
        <v>8</v>
      </c>
      <c r="I560" s="12">
        <v>7</v>
      </c>
    </row>
    <row r="561" spans="1:9" x14ac:dyDescent="0.25">
      <c r="A561" s="160" t="s">
        <v>1052</v>
      </c>
      <c r="B561" s="10"/>
      <c r="C561" s="10"/>
      <c r="D561" s="129" t="s">
        <v>1053</v>
      </c>
      <c r="E561" s="74">
        <v>0</v>
      </c>
      <c r="F561" s="74">
        <v>0</v>
      </c>
      <c r="G561" s="74">
        <v>2</v>
      </c>
      <c r="H561" s="74">
        <v>8</v>
      </c>
      <c r="I561" s="12">
        <v>7</v>
      </c>
    </row>
    <row r="562" spans="1:9" x14ac:dyDescent="0.25">
      <c r="A562" s="160" t="s">
        <v>1054</v>
      </c>
      <c r="B562" s="10"/>
      <c r="C562" s="10"/>
      <c r="D562" s="129" t="s">
        <v>1055</v>
      </c>
      <c r="E562" s="74">
        <v>0</v>
      </c>
      <c r="F562" s="74">
        <v>0</v>
      </c>
      <c r="G562" s="74">
        <v>0</v>
      </c>
      <c r="H562" s="74">
        <v>0</v>
      </c>
      <c r="I562" s="12">
        <v>0</v>
      </c>
    </row>
    <row r="563" spans="1:9" x14ac:dyDescent="0.25">
      <c r="A563" s="160" t="s">
        <v>1056</v>
      </c>
      <c r="B563" s="10"/>
      <c r="C563" s="10"/>
      <c r="D563" s="129" t="s">
        <v>1057</v>
      </c>
      <c r="E563" s="74">
        <v>1</v>
      </c>
      <c r="F563" s="74">
        <v>0</v>
      </c>
      <c r="G563" s="74">
        <v>4</v>
      </c>
      <c r="H563" s="74">
        <v>1</v>
      </c>
      <c r="I563" s="12">
        <v>4</v>
      </c>
    </row>
    <row r="564" spans="1:9" x14ac:dyDescent="0.25">
      <c r="A564" s="160" t="s">
        <v>1058</v>
      </c>
      <c r="B564" s="10"/>
      <c r="C564" s="10"/>
      <c r="D564" s="129" t="s">
        <v>1059</v>
      </c>
      <c r="E564" s="74">
        <v>0</v>
      </c>
      <c r="F564" s="74">
        <v>0</v>
      </c>
      <c r="G564" s="74">
        <v>0</v>
      </c>
      <c r="H564" s="74">
        <v>0</v>
      </c>
      <c r="I564" s="12">
        <v>0</v>
      </c>
    </row>
    <row r="565" spans="1:9" x14ac:dyDescent="0.25">
      <c r="A565" s="160" t="s">
        <v>1060</v>
      </c>
      <c r="B565" s="10"/>
      <c r="C565" s="10"/>
      <c r="D565" s="129" t="s">
        <v>1061</v>
      </c>
      <c r="E565" s="74">
        <v>0</v>
      </c>
      <c r="F565" s="74">
        <v>7</v>
      </c>
      <c r="G565" s="74">
        <v>5</v>
      </c>
      <c r="H565" s="74">
        <v>8</v>
      </c>
      <c r="I565" s="12">
        <v>3</v>
      </c>
    </row>
    <row r="566" spans="1:9" x14ac:dyDescent="0.25">
      <c r="A566" s="160" t="s">
        <v>1062</v>
      </c>
      <c r="B566" s="10"/>
      <c r="C566" s="10"/>
      <c r="D566" s="129" t="s">
        <v>1063</v>
      </c>
      <c r="E566" s="74">
        <v>0</v>
      </c>
      <c r="F566" s="74">
        <v>0</v>
      </c>
      <c r="G566" s="74">
        <v>0</v>
      </c>
      <c r="H566" s="74">
        <v>0</v>
      </c>
      <c r="I566" s="12">
        <v>0</v>
      </c>
    </row>
    <row r="567" spans="1:9" x14ac:dyDescent="0.25">
      <c r="A567" s="160" t="s">
        <v>1064</v>
      </c>
      <c r="B567" s="10"/>
      <c r="C567" s="10"/>
      <c r="D567" s="129" t="s">
        <v>1065</v>
      </c>
      <c r="E567" s="74">
        <v>0</v>
      </c>
      <c r="F567" s="74">
        <v>0</v>
      </c>
      <c r="G567" s="74">
        <v>0</v>
      </c>
      <c r="H567" s="74">
        <v>0</v>
      </c>
      <c r="I567" s="12">
        <v>0</v>
      </c>
    </row>
    <row r="568" spans="1:9" x14ac:dyDescent="0.25">
      <c r="A568" s="160" t="s">
        <v>1066</v>
      </c>
      <c r="B568" s="10"/>
      <c r="C568" s="10"/>
      <c r="D568" s="129" t="s">
        <v>1046</v>
      </c>
      <c r="E568" s="74">
        <v>0</v>
      </c>
      <c r="F568" s="74">
        <v>0</v>
      </c>
      <c r="G568" s="74">
        <v>0</v>
      </c>
      <c r="H568" s="74">
        <v>0</v>
      </c>
      <c r="I568" s="12">
        <v>0</v>
      </c>
    </row>
    <row r="569" spans="1:9" x14ac:dyDescent="0.25">
      <c r="A569" s="160" t="s">
        <v>1067</v>
      </c>
      <c r="B569" s="10"/>
      <c r="C569" s="10"/>
      <c r="D569" s="129" t="s">
        <v>1068</v>
      </c>
      <c r="E569" s="74">
        <v>0</v>
      </c>
      <c r="F569" s="74">
        <v>0</v>
      </c>
      <c r="G569" s="74">
        <v>0</v>
      </c>
      <c r="H569" s="74">
        <v>0</v>
      </c>
      <c r="I569" s="12">
        <v>0</v>
      </c>
    </row>
    <row r="570" spans="1:9" x14ac:dyDescent="0.25">
      <c r="A570" s="160" t="s">
        <v>1069</v>
      </c>
      <c r="B570" s="10"/>
      <c r="C570" s="10"/>
      <c r="D570" s="129" t="s">
        <v>1070</v>
      </c>
      <c r="E570" s="74">
        <v>0</v>
      </c>
      <c r="F570" s="74">
        <v>1</v>
      </c>
      <c r="G570" s="74">
        <v>0</v>
      </c>
      <c r="H570" s="74">
        <v>1</v>
      </c>
      <c r="I570" s="12">
        <v>3</v>
      </c>
    </row>
    <row r="571" spans="1:9" x14ac:dyDescent="0.25">
      <c r="A571" s="160" t="s">
        <v>1071</v>
      </c>
      <c r="B571" s="10"/>
      <c r="C571" s="10"/>
      <c r="D571" s="129" t="s">
        <v>1072</v>
      </c>
      <c r="E571" s="74">
        <v>0</v>
      </c>
      <c r="F571" s="74">
        <v>0</v>
      </c>
      <c r="G571" s="74">
        <v>0</v>
      </c>
      <c r="H571" s="74">
        <v>0</v>
      </c>
      <c r="I571" s="12">
        <v>0</v>
      </c>
    </row>
    <row r="572" spans="1:9" x14ac:dyDescent="0.25">
      <c r="A572" s="160" t="s">
        <v>1073</v>
      </c>
      <c r="B572" s="10"/>
      <c r="C572" s="10"/>
      <c r="D572" s="129" t="s">
        <v>128</v>
      </c>
      <c r="E572" s="74">
        <v>0</v>
      </c>
      <c r="F572" s="74">
        <v>0</v>
      </c>
      <c r="G572" s="74">
        <v>0</v>
      </c>
      <c r="H572" s="74">
        <v>0</v>
      </c>
      <c r="I572" s="12">
        <v>0</v>
      </c>
    </row>
    <row r="573" spans="1:9" x14ac:dyDescent="0.25">
      <c r="A573" s="160" t="s">
        <v>1074</v>
      </c>
      <c r="B573" s="10"/>
      <c r="C573" s="10"/>
      <c r="D573" s="129" t="s">
        <v>517</v>
      </c>
      <c r="E573" s="74">
        <v>0</v>
      </c>
      <c r="F573" s="74">
        <v>0</v>
      </c>
      <c r="G573" s="74">
        <v>0</v>
      </c>
      <c r="H573" s="74">
        <v>0</v>
      </c>
      <c r="I573" s="12">
        <v>0</v>
      </c>
    </row>
    <row r="574" spans="1:9" x14ac:dyDescent="0.25">
      <c r="A574" s="160" t="s">
        <v>1075</v>
      </c>
      <c r="B574" s="10"/>
      <c r="C574" s="10"/>
      <c r="D574" s="129" t="s">
        <v>426</v>
      </c>
      <c r="E574" s="74">
        <v>0</v>
      </c>
      <c r="F574" s="74">
        <v>0</v>
      </c>
      <c r="G574" s="74">
        <v>0</v>
      </c>
      <c r="H574" s="74">
        <v>0</v>
      </c>
      <c r="I574" s="12">
        <v>0</v>
      </c>
    </row>
    <row r="575" spans="1:9" x14ac:dyDescent="0.25">
      <c r="A575" s="160" t="s">
        <v>1076</v>
      </c>
      <c r="B575" s="10"/>
      <c r="C575" s="10"/>
      <c r="D575" s="129" t="s">
        <v>1077</v>
      </c>
      <c r="E575" s="74">
        <v>0</v>
      </c>
      <c r="F575" s="74">
        <v>0</v>
      </c>
      <c r="G575" s="74">
        <v>0</v>
      </c>
      <c r="H575" s="74">
        <v>0</v>
      </c>
      <c r="I575" s="12">
        <v>0</v>
      </c>
    </row>
    <row r="576" spans="1:9" x14ac:dyDescent="0.25">
      <c r="A576" s="160" t="s">
        <v>1078</v>
      </c>
      <c r="B576" s="10"/>
      <c r="C576" s="10"/>
      <c r="D576" s="129" t="s">
        <v>990</v>
      </c>
      <c r="E576" s="74">
        <v>0</v>
      </c>
      <c r="F576" s="74">
        <v>0</v>
      </c>
      <c r="G576" s="74">
        <v>0</v>
      </c>
      <c r="H576" s="74">
        <v>0</v>
      </c>
      <c r="I576" s="12">
        <v>0</v>
      </c>
    </row>
    <row r="577" spans="1:9" x14ac:dyDescent="0.25">
      <c r="A577" s="160" t="s">
        <v>1079</v>
      </c>
      <c r="B577" s="10"/>
      <c r="C577" s="10"/>
      <c r="D577" s="129" t="s">
        <v>1080</v>
      </c>
      <c r="E577" s="74">
        <v>0</v>
      </c>
      <c r="F577" s="74">
        <v>0</v>
      </c>
      <c r="G577" s="74">
        <v>0</v>
      </c>
      <c r="H577" s="74">
        <v>0</v>
      </c>
      <c r="I577" s="12">
        <v>0</v>
      </c>
    </row>
    <row r="578" spans="1:9" x14ac:dyDescent="0.25">
      <c r="A578" s="160" t="s">
        <v>1081</v>
      </c>
      <c r="B578" s="10"/>
      <c r="C578" s="10"/>
      <c r="D578" s="129" t="s">
        <v>1082</v>
      </c>
      <c r="E578" s="74">
        <v>0</v>
      </c>
      <c r="F578" s="74">
        <v>0</v>
      </c>
      <c r="G578" s="74">
        <v>0</v>
      </c>
      <c r="H578" s="74">
        <v>0</v>
      </c>
      <c r="I578" s="12">
        <v>0</v>
      </c>
    </row>
    <row r="579" spans="1:9" x14ac:dyDescent="0.25">
      <c r="A579" s="159" t="s">
        <v>1083</v>
      </c>
      <c r="B579" s="7"/>
      <c r="C579" s="8" t="s">
        <v>1084</v>
      </c>
      <c r="D579" s="126"/>
      <c r="E579" s="9">
        <v>68</v>
      </c>
      <c r="F579" s="9">
        <v>45</v>
      </c>
      <c r="G579" s="9">
        <v>71</v>
      </c>
      <c r="H579" s="9">
        <f>SUM(H580:H587)</f>
        <v>79</v>
      </c>
      <c r="I579" s="5">
        <v>85</v>
      </c>
    </row>
    <row r="580" spans="1:9" x14ac:dyDescent="0.25">
      <c r="A580" s="160" t="s">
        <v>1085</v>
      </c>
      <c r="B580" s="10"/>
      <c r="C580" s="10"/>
      <c r="D580" s="129" t="s">
        <v>1086</v>
      </c>
      <c r="E580" s="74">
        <v>68</v>
      </c>
      <c r="F580" s="74">
        <v>40</v>
      </c>
      <c r="G580" s="74">
        <v>47</v>
      </c>
      <c r="H580" s="74">
        <v>56</v>
      </c>
      <c r="I580" s="12">
        <v>54</v>
      </c>
    </row>
    <row r="581" spans="1:9" x14ac:dyDescent="0.25">
      <c r="A581" s="160" t="s">
        <v>1087</v>
      </c>
      <c r="B581" s="10"/>
      <c r="C581" s="10"/>
      <c r="D581" s="129" t="s">
        <v>1088</v>
      </c>
      <c r="E581" s="74">
        <v>0</v>
      </c>
      <c r="F581" s="74">
        <v>0</v>
      </c>
      <c r="G581" s="74">
        <v>0</v>
      </c>
      <c r="H581" s="74">
        <v>0</v>
      </c>
      <c r="I581" s="12">
        <v>0</v>
      </c>
    </row>
    <row r="582" spans="1:9" x14ac:dyDescent="0.25">
      <c r="A582" s="160" t="s">
        <v>1089</v>
      </c>
      <c r="B582" s="10"/>
      <c r="C582" s="10"/>
      <c r="D582" s="129" t="s">
        <v>1090</v>
      </c>
      <c r="E582" s="74">
        <v>0</v>
      </c>
      <c r="F582" s="74">
        <v>0</v>
      </c>
      <c r="G582" s="74">
        <v>0</v>
      </c>
      <c r="H582" s="74">
        <v>0</v>
      </c>
      <c r="I582" s="12">
        <v>0</v>
      </c>
    </row>
    <row r="583" spans="1:9" x14ac:dyDescent="0.25">
      <c r="A583" s="160" t="s">
        <v>1091</v>
      </c>
      <c r="B583" s="10"/>
      <c r="C583" s="10"/>
      <c r="D583" s="129" t="s">
        <v>1092</v>
      </c>
      <c r="E583" s="74">
        <v>0</v>
      </c>
      <c r="F583" s="74">
        <v>0</v>
      </c>
      <c r="G583" s="74">
        <v>2</v>
      </c>
      <c r="H583" s="74">
        <v>9</v>
      </c>
      <c r="I583" s="12">
        <v>5</v>
      </c>
    </row>
    <row r="584" spans="1:9" x14ac:dyDescent="0.25">
      <c r="A584" s="160" t="s">
        <v>1093</v>
      </c>
      <c r="B584" s="10"/>
      <c r="C584" s="10"/>
      <c r="D584" s="129" t="s">
        <v>1094</v>
      </c>
      <c r="E584" s="74">
        <v>0</v>
      </c>
      <c r="F584" s="74">
        <v>0</v>
      </c>
      <c r="G584" s="74">
        <v>0</v>
      </c>
      <c r="H584" s="74">
        <v>0</v>
      </c>
      <c r="I584" s="12">
        <v>0</v>
      </c>
    </row>
    <row r="585" spans="1:9" x14ac:dyDescent="0.25">
      <c r="A585" s="160" t="s">
        <v>1095</v>
      </c>
      <c r="B585" s="10"/>
      <c r="C585" s="10"/>
      <c r="D585" s="129" t="s">
        <v>1096</v>
      </c>
      <c r="E585" s="74">
        <v>0</v>
      </c>
      <c r="F585" s="74">
        <v>5</v>
      </c>
      <c r="G585" s="74">
        <v>22</v>
      </c>
      <c r="H585" s="74">
        <v>14</v>
      </c>
      <c r="I585" s="12">
        <v>26</v>
      </c>
    </row>
    <row r="586" spans="1:9" x14ac:dyDescent="0.25">
      <c r="A586" s="160" t="s">
        <v>1097</v>
      </c>
      <c r="B586" s="10"/>
      <c r="C586" s="10"/>
      <c r="D586" s="129" t="s">
        <v>1098</v>
      </c>
      <c r="E586" s="74">
        <v>0</v>
      </c>
      <c r="F586" s="74">
        <v>0</v>
      </c>
      <c r="G586" s="74">
        <v>0</v>
      </c>
      <c r="H586" s="74">
        <v>0</v>
      </c>
      <c r="I586" s="12">
        <v>0</v>
      </c>
    </row>
    <row r="587" spans="1:9" x14ac:dyDescent="0.25">
      <c r="A587" s="160" t="s">
        <v>1099</v>
      </c>
      <c r="B587" s="10"/>
      <c r="C587" s="10"/>
      <c r="D587" s="129" t="s">
        <v>1100</v>
      </c>
      <c r="E587" s="74">
        <v>0</v>
      </c>
      <c r="F587" s="74">
        <v>0</v>
      </c>
      <c r="G587" s="74">
        <v>0</v>
      </c>
      <c r="H587" s="74">
        <v>0</v>
      </c>
      <c r="I587" s="12">
        <v>0</v>
      </c>
    </row>
    <row r="588" spans="1:9" x14ac:dyDescent="0.25">
      <c r="A588" s="159" t="s">
        <v>1101</v>
      </c>
      <c r="B588" s="7"/>
      <c r="C588" s="8" t="s">
        <v>1102</v>
      </c>
      <c r="D588" s="126"/>
      <c r="E588" s="9">
        <v>27</v>
      </c>
      <c r="F588" s="9">
        <v>30</v>
      </c>
      <c r="G588" s="9">
        <v>37</v>
      </c>
      <c r="H588" s="9">
        <f>SUM(H589:H598)</f>
        <v>77</v>
      </c>
      <c r="I588" s="5">
        <v>72</v>
      </c>
    </row>
    <row r="589" spans="1:9" x14ac:dyDescent="0.25">
      <c r="A589" s="160" t="s">
        <v>1103</v>
      </c>
      <c r="B589" s="10"/>
      <c r="C589" s="10"/>
      <c r="D589" s="129" t="s">
        <v>1104</v>
      </c>
      <c r="E589" s="74">
        <v>23</v>
      </c>
      <c r="F589" s="74">
        <v>28</v>
      </c>
      <c r="G589" s="74">
        <v>33</v>
      </c>
      <c r="H589" s="74">
        <v>65</v>
      </c>
      <c r="I589" s="12">
        <v>64</v>
      </c>
    </row>
    <row r="590" spans="1:9" x14ac:dyDescent="0.25">
      <c r="A590" s="160" t="s">
        <v>1105</v>
      </c>
      <c r="B590" s="10"/>
      <c r="C590" s="10"/>
      <c r="D590" s="129" t="s">
        <v>1106</v>
      </c>
      <c r="E590" s="74">
        <v>0</v>
      </c>
      <c r="F590" s="74">
        <v>0</v>
      </c>
      <c r="G590" s="74">
        <v>3</v>
      </c>
      <c r="H590" s="74">
        <v>1</v>
      </c>
      <c r="I590" s="12">
        <v>1</v>
      </c>
    </row>
    <row r="591" spans="1:9" x14ac:dyDescent="0.25">
      <c r="A591" s="160" t="s">
        <v>1107</v>
      </c>
      <c r="B591" s="10"/>
      <c r="C591" s="10"/>
      <c r="D591" s="129" t="s">
        <v>1108</v>
      </c>
      <c r="E591" s="74">
        <v>0</v>
      </c>
      <c r="F591" s="74">
        <v>0</v>
      </c>
      <c r="G591" s="74">
        <v>0</v>
      </c>
      <c r="H591" s="74">
        <v>0</v>
      </c>
      <c r="I591" s="12">
        <v>0</v>
      </c>
    </row>
    <row r="592" spans="1:9" x14ac:dyDescent="0.25">
      <c r="A592" s="160" t="s">
        <v>1109</v>
      </c>
      <c r="B592" s="10"/>
      <c r="C592" s="10"/>
      <c r="D592" s="129" t="s">
        <v>1110</v>
      </c>
      <c r="E592" s="74">
        <v>0</v>
      </c>
      <c r="F592" s="74">
        <v>0</v>
      </c>
      <c r="G592" s="74">
        <v>0</v>
      </c>
      <c r="H592" s="74">
        <v>0</v>
      </c>
      <c r="I592" s="12">
        <v>0</v>
      </c>
    </row>
    <row r="593" spans="1:9" x14ac:dyDescent="0.25">
      <c r="A593" s="160" t="s">
        <v>1111</v>
      </c>
      <c r="B593" s="10"/>
      <c r="C593" s="10"/>
      <c r="D593" s="129" t="s">
        <v>1112</v>
      </c>
      <c r="E593" s="74">
        <v>4</v>
      </c>
      <c r="F593" s="74">
        <v>2</v>
      </c>
      <c r="G593" s="74">
        <v>1</v>
      </c>
      <c r="H593" s="74">
        <v>4</v>
      </c>
      <c r="I593" s="12">
        <v>4</v>
      </c>
    </row>
    <row r="594" spans="1:9" x14ac:dyDescent="0.25">
      <c r="A594" s="160" t="s">
        <v>1113</v>
      </c>
      <c r="B594" s="10"/>
      <c r="C594" s="10"/>
      <c r="D594" s="129" t="s">
        <v>1114</v>
      </c>
      <c r="E594" s="74">
        <v>0</v>
      </c>
      <c r="F594" s="74">
        <v>0</v>
      </c>
      <c r="G594" s="74">
        <v>0</v>
      </c>
      <c r="H594" s="74">
        <v>7</v>
      </c>
      <c r="I594" s="12">
        <v>3</v>
      </c>
    </row>
    <row r="595" spans="1:9" x14ac:dyDescent="0.25">
      <c r="A595" s="160" t="s">
        <v>1115</v>
      </c>
      <c r="B595" s="10"/>
      <c r="C595" s="10"/>
      <c r="D595" s="129" t="s">
        <v>1116</v>
      </c>
      <c r="E595" s="74">
        <v>0</v>
      </c>
      <c r="F595" s="74">
        <v>0</v>
      </c>
      <c r="G595" s="74">
        <v>0</v>
      </c>
      <c r="H595" s="74">
        <v>0</v>
      </c>
      <c r="I595" s="12">
        <v>0</v>
      </c>
    </row>
    <row r="596" spans="1:9" x14ac:dyDescent="0.25">
      <c r="A596" s="160" t="s">
        <v>1117</v>
      </c>
      <c r="B596" s="10"/>
      <c r="C596" s="10"/>
      <c r="D596" s="129" t="s">
        <v>1118</v>
      </c>
      <c r="E596" s="74">
        <v>0</v>
      </c>
      <c r="F596" s="74">
        <v>0</v>
      </c>
      <c r="G596" s="74">
        <v>0</v>
      </c>
      <c r="H596" s="74">
        <v>0</v>
      </c>
      <c r="I596" s="12">
        <v>0</v>
      </c>
    </row>
    <row r="597" spans="1:9" x14ac:dyDescent="0.25">
      <c r="A597" s="160" t="s">
        <v>1119</v>
      </c>
      <c r="B597" s="10"/>
      <c r="C597" s="10"/>
      <c r="D597" s="129" t="s">
        <v>1120</v>
      </c>
      <c r="E597" s="74">
        <v>0</v>
      </c>
      <c r="F597" s="74">
        <v>0</v>
      </c>
      <c r="G597" s="74">
        <v>0</v>
      </c>
      <c r="H597" s="74">
        <v>0</v>
      </c>
      <c r="I597" s="12">
        <v>0</v>
      </c>
    </row>
    <row r="598" spans="1:9" x14ac:dyDescent="0.25">
      <c r="A598" s="160" t="s">
        <v>1121</v>
      </c>
      <c r="B598" s="10"/>
      <c r="C598" s="10"/>
      <c r="D598" s="129" t="s">
        <v>1122</v>
      </c>
      <c r="E598" s="74">
        <v>0</v>
      </c>
      <c r="F598" s="74">
        <v>0</v>
      </c>
      <c r="G598" s="74">
        <v>0</v>
      </c>
      <c r="H598" s="74">
        <v>0</v>
      </c>
      <c r="I598" s="12">
        <v>0</v>
      </c>
    </row>
    <row r="599" spans="1:9" x14ac:dyDescent="0.25">
      <c r="A599" s="159" t="s">
        <v>1123</v>
      </c>
      <c r="B599" s="7"/>
      <c r="C599" s="8" t="s">
        <v>1124</v>
      </c>
      <c r="D599" s="126"/>
      <c r="E599" s="9">
        <v>26</v>
      </c>
      <c r="F599" s="9">
        <v>21</v>
      </c>
      <c r="G599" s="9">
        <v>52</v>
      </c>
      <c r="H599" s="9">
        <f>SUM(H600:H610)</f>
        <v>117</v>
      </c>
      <c r="I599" s="5">
        <v>81</v>
      </c>
    </row>
    <row r="600" spans="1:9" x14ac:dyDescent="0.25">
      <c r="A600" s="160" t="s">
        <v>1125</v>
      </c>
      <c r="B600" s="10"/>
      <c r="C600" s="10"/>
      <c r="D600" s="129" t="s">
        <v>1126</v>
      </c>
      <c r="E600" s="74">
        <v>26</v>
      </c>
      <c r="F600" s="74">
        <v>21</v>
      </c>
      <c r="G600" s="74">
        <v>18</v>
      </c>
      <c r="H600" s="74">
        <v>93</v>
      </c>
      <c r="I600" s="12">
        <v>54</v>
      </c>
    </row>
    <row r="601" spans="1:9" x14ac:dyDescent="0.25">
      <c r="A601" s="160" t="s">
        <v>1127</v>
      </c>
      <c r="B601" s="10"/>
      <c r="C601" s="10"/>
      <c r="D601" s="129" t="s">
        <v>1128</v>
      </c>
      <c r="E601" s="74">
        <v>0</v>
      </c>
      <c r="F601" s="74">
        <v>0</v>
      </c>
      <c r="G601" s="74">
        <v>0</v>
      </c>
      <c r="H601" s="74">
        <v>0</v>
      </c>
      <c r="I601" s="12">
        <v>0</v>
      </c>
    </row>
    <row r="602" spans="1:9" x14ac:dyDescent="0.25">
      <c r="A602" s="160" t="s">
        <v>1129</v>
      </c>
      <c r="B602" s="10"/>
      <c r="C602" s="10"/>
      <c r="D602" s="129" t="s">
        <v>1130</v>
      </c>
      <c r="E602" s="74">
        <v>0</v>
      </c>
      <c r="F602" s="74">
        <v>0</v>
      </c>
      <c r="G602" s="74">
        <v>0</v>
      </c>
      <c r="H602" s="74">
        <v>0</v>
      </c>
      <c r="I602" s="12">
        <v>0</v>
      </c>
    </row>
    <row r="603" spans="1:9" x14ac:dyDescent="0.25">
      <c r="A603" s="160" t="s">
        <v>1131</v>
      </c>
      <c r="B603" s="10"/>
      <c r="C603" s="10"/>
      <c r="D603" s="129" t="s">
        <v>1132</v>
      </c>
      <c r="E603" s="74">
        <v>0</v>
      </c>
      <c r="F603" s="74">
        <v>0</v>
      </c>
      <c r="G603" s="74">
        <v>0</v>
      </c>
      <c r="H603" s="74">
        <v>0</v>
      </c>
      <c r="I603" s="12">
        <v>0</v>
      </c>
    </row>
    <row r="604" spans="1:9" x14ac:dyDescent="0.25">
      <c r="A604" s="160" t="s">
        <v>1133</v>
      </c>
      <c r="B604" s="10"/>
      <c r="C604" s="10"/>
      <c r="D604" s="129" t="s">
        <v>1134</v>
      </c>
      <c r="E604" s="74">
        <v>0</v>
      </c>
      <c r="F604" s="74">
        <v>0</v>
      </c>
      <c r="G604" s="74">
        <v>0</v>
      </c>
      <c r="H604" s="74">
        <v>0</v>
      </c>
      <c r="I604" s="12">
        <v>0</v>
      </c>
    </row>
    <row r="605" spans="1:9" x14ac:dyDescent="0.25">
      <c r="A605" s="160" t="s">
        <v>1135</v>
      </c>
      <c r="B605" s="10"/>
      <c r="C605" s="10"/>
      <c r="D605" s="129" t="s">
        <v>1136</v>
      </c>
      <c r="E605" s="74">
        <v>0</v>
      </c>
      <c r="F605" s="74">
        <v>0</v>
      </c>
      <c r="G605" s="74">
        <v>0</v>
      </c>
      <c r="H605" s="74">
        <v>0</v>
      </c>
      <c r="I605" s="12">
        <v>0</v>
      </c>
    </row>
    <row r="606" spans="1:9" x14ac:dyDescent="0.25">
      <c r="A606" s="160" t="s">
        <v>1137</v>
      </c>
      <c r="B606" s="10"/>
      <c r="C606" s="10"/>
      <c r="D606" s="129" t="s">
        <v>1138</v>
      </c>
      <c r="E606" s="74">
        <v>0</v>
      </c>
      <c r="F606" s="74">
        <v>0</v>
      </c>
      <c r="G606" s="74">
        <v>0</v>
      </c>
      <c r="H606" s="74">
        <v>0</v>
      </c>
      <c r="I606" s="12">
        <v>0</v>
      </c>
    </row>
    <row r="607" spans="1:9" x14ac:dyDescent="0.25">
      <c r="A607" s="160" t="s">
        <v>1139</v>
      </c>
      <c r="B607" s="10"/>
      <c r="C607" s="10"/>
      <c r="D607" s="129" t="s">
        <v>1140</v>
      </c>
      <c r="E607" s="74">
        <v>0</v>
      </c>
      <c r="F607" s="74">
        <v>0</v>
      </c>
      <c r="G607" s="74">
        <v>0</v>
      </c>
      <c r="H607" s="74">
        <v>0</v>
      </c>
      <c r="I607" s="12">
        <v>0</v>
      </c>
    </row>
    <row r="608" spans="1:9" x14ac:dyDescent="0.25">
      <c r="A608" s="160" t="s">
        <v>1141</v>
      </c>
      <c r="B608" s="10"/>
      <c r="C608" s="10"/>
      <c r="D608" s="129" t="s">
        <v>1142</v>
      </c>
      <c r="E608" s="74">
        <v>0</v>
      </c>
      <c r="F608" s="74">
        <v>0</v>
      </c>
      <c r="G608" s="74">
        <v>0</v>
      </c>
      <c r="H608" s="74">
        <v>0</v>
      </c>
      <c r="I608" s="12">
        <v>0</v>
      </c>
    </row>
    <row r="609" spans="1:9" x14ac:dyDescent="0.25">
      <c r="A609" s="160" t="s">
        <v>1143</v>
      </c>
      <c r="B609" s="10"/>
      <c r="C609" s="10"/>
      <c r="D609" s="129" t="s">
        <v>1144</v>
      </c>
      <c r="E609" s="74">
        <v>0</v>
      </c>
      <c r="F609" s="74">
        <v>0</v>
      </c>
      <c r="G609" s="74">
        <v>0</v>
      </c>
      <c r="H609" s="74">
        <v>0</v>
      </c>
      <c r="I609" s="12">
        <v>0</v>
      </c>
    </row>
    <row r="610" spans="1:9" x14ac:dyDescent="0.25">
      <c r="A610" s="160" t="s">
        <v>1145</v>
      </c>
      <c r="B610" s="10"/>
      <c r="C610" s="10"/>
      <c r="D610" s="129" t="s">
        <v>1146</v>
      </c>
      <c r="E610" s="74">
        <v>0</v>
      </c>
      <c r="F610" s="74">
        <v>0</v>
      </c>
      <c r="G610" s="74">
        <v>34</v>
      </c>
      <c r="H610" s="74">
        <v>24</v>
      </c>
      <c r="I610" s="12">
        <v>27</v>
      </c>
    </row>
    <row r="611" spans="1:9" x14ac:dyDescent="0.25">
      <c r="A611" s="159" t="s">
        <v>1147</v>
      </c>
      <c r="B611" s="7"/>
      <c r="C611" s="8" t="s">
        <v>1148</v>
      </c>
      <c r="D611" s="126"/>
      <c r="E611" s="9">
        <v>26</v>
      </c>
      <c r="F611" s="9">
        <v>15</v>
      </c>
      <c r="G611" s="9">
        <v>42</v>
      </c>
      <c r="H611" s="9">
        <f>SUM(H612:H623)</f>
        <v>31</v>
      </c>
      <c r="I611" s="5">
        <v>37</v>
      </c>
    </row>
    <row r="612" spans="1:9" x14ac:dyDescent="0.25">
      <c r="A612" s="160" t="s">
        <v>1149</v>
      </c>
      <c r="B612" s="10"/>
      <c r="C612" s="10"/>
      <c r="D612" s="129" t="s">
        <v>1150</v>
      </c>
      <c r="E612" s="74">
        <v>16</v>
      </c>
      <c r="F612" s="74">
        <v>12</v>
      </c>
      <c r="G612" s="74">
        <v>23</v>
      </c>
      <c r="H612" s="74">
        <v>15</v>
      </c>
      <c r="I612" s="12">
        <v>22</v>
      </c>
    </row>
    <row r="613" spans="1:9" x14ac:dyDescent="0.25">
      <c r="A613" s="160" t="s">
        <v>1151</v>
      </c>
      <c r="B613" s="10"/>
      <c r="C613" s="10"/>
      <c r="D613" s="129" t="s">
        <v>1152</v>
      </c>
      <c r="E613" s="74">
        <v>0</v>
      </c>
      <c r="F613" s="74">
        <v>0</v>
      </c>
      <c r="G613" s="74">
        <v>0</v>
      </c>
      <c r="H613" s="74">
        <v>0</v>
      </c>
      <c r="I613" s="12">
        <v>0</v>
      </c>
    </row>
    <row r="614" spans="1:9" x14ac:dyDescent="0.25">
      <c r="A614" s="160" t="s">
        <v>1153</v>
      </c>
      <c r="B614" s="10"/>
      <c r="C614" s="10"/>
      <c r="D614" s="129" t="s">
        <v>1154</v>
      </c>
      <c r="E614" s="74">
        <v>0</v>
      </c>
      <c r="F614" s="74">
        <v>0</v>
      </c>
      <c r="G614" s="74">
        <v>0</v>
      </c>
      <c r="H614" s="74">
        <v>0</v>
      </c>
      <c r="I614" s="12">
        <v>0</v>
      </c>
    </row>
    <row r="615" spans="1:9" x14ac:dyDescent="0.25">
      <c r="A615" s="160" t="s">
        <v>1155</v>
      </c>
      <c r="B615" s="10"/>
      <c r="C615" s="10"/>
      <c r="D615" s="129" t="s">
        <v>1156</v>
      </c>
      <c r="E615" s="74">
        <v>0</v>
      </c>
      <c r="F615" s="74">
        <v>0</v>
      </c>
      <c r="G615" s="74">
        <v>0</v>
      </c>
      <c r="H615" s="74">
        <v>0</v>
      </c>
      <c r="I615" s="12">
        <v>0</v>
      </c>
    </row>
    <row r="616" spans="1:9" x14ac:dyDescent="0.25">
      <c r="A616" s="160" t="s">
        <v>1157</v>
      </c>
      <c r="B616" s="10"/>
      <c r="C616" s="10"/>
      <c r="D616" s="129" t="s">
        <v>1158</v>
      </c>
      <c r="E616" s="74">
        <v>10</v>
      </c>
      <c r="F616" s="74">
        <v>3</v>
      </c>
      <c r="G616" s="74">
        <v>19</v>
      </c>
      <c r="H616" s="74">
        <v>15</v>
      </c>
      <c r="I616" s="12">
        <v>12</v>
      </c>
    </row>
    <row r="617" spans="1:9" x14ac:dyDescent="0.25">
      <c r="A617" s="160" t="s">
        <v>1159</v>
      </c>
      <c r="B617" s="10"/>
      <c r="C617" s="10"/>
      <c r="D617" s="129" t="s">
        <v>1160</v>
      </c>
      <c r="E617" s="74">
        <v>0</v>
      </c>
      <c r="F617" s="74">
        <v>0</v>
      </c>
      <c r="G617" s="74">
        <v>0</v>
      </c>
      <c r="H617" s="74">
        <v>0</v>
      </c>
      <c r="I617" s="12">
        <v>0</v>
      </c>
    </row>
    <row r="618" spans="1:9" x14ac:dyDescent="0.25">
      <c r="A618" s="160" t="s">
        <v>1161</v>
      </c>
      <c r="B618" s="10"/>
      <c r="C618" s="10"/>
      <c r="D618" s="129" t="s">
        <v>1162</v>
      </c>
      <c r="E618" s="74">
        <v>0</v>
      </c>
      <c r="F618" s="74">
        <v>0</v>
      </c>
      <c r="G618" s="74">
        <v>0</v>
      </c>
      <c r="H618" s="74">
        <v>0</v>
      </c>
      <c r="I618" s="12">
        <v>0</v>
      </c>
    </row>
    <row r="619" spans="1:9" x14ac:dyDescent="0.25">
      <c r="A619" s="160" t="s">
        <v>1163</v>
      </c>
      <c r="B619" s="10"/>
      <c r="C619" s="10"/>
      <c r="D619" s="129" t="s">
        <v>1164</v>
      </c>
      <c r="E619" s="74">
        <v>0</v>
      </c>
      <c r="F619" s="74">
        <v>0</v>
      </c>
      <c r="G619" s="74">
        <v>0</v>
      </c>
      <c r="H619" s="74">
        <v>0</v>
      </c>
      <c r="I619" s="12">
        <v>0</v>
      </c>
    </row>
    <row r="620" spans="1:9" x14ac:dyDescent="0.25">
      <c r="A620" s="160" t="s">
        <v>1165</v>
      </c>
      <c r="B620" s="10"/>
      <c r="C620" s="10"/>
      <c r="D620" s="129" t="s">
        <v>1166</v>
      </c>
      <c r="E620" s="74">
        <v>0</v>
      </c>
      <c r="F620" s="74">
        <v>0</v>
      </c>
      <c r="G620" s="74">
        <v>0</v>
      </c>
      <c r="H620" s="74">
        <v>0</v>
      </c>
      <c r="I620" s="12">
        <v>0</v>
      </c>
    </row>
    <row r="621" spans="1:9" x14ac:dyDescent="0.25">
      <c r="A621" s="160" t="s">
        <v>1167</v>
      </c>
      <c r="B621" s="10"/>
      <c r="C621" s="10"/>
      <c r="D621" s="129" t="s">
        <v>1168</v>
      </c>
      <c r="E621" s="74">
        <v>0</v>
      </c>
      <c r="F621" s="74">
        <v>0</v>
      </c>
      <c r="G621" s="74">
        <v>0</v>
      </c>
      <c r="H621" s="74">
        <v>0</v>
      </c>
      <c r="I621" s="12">
        <v>0</v>
      </c>
    </row>
    <row r="622" spans="1:9" x14ac:dyDescent="0.25">
      <c r="A622" s="160" t="s">
        <v>1169</v>
      </c>
      <c r="B622" s="10"/>
      <c r="C622" s="10"/>
      <c r="D622" s="129" t="s">
        <v>1170</v>
      </c>
      <c r="E622" s="74">
        <v>0</v>
      </c>
      <c r="F622" s="74">
        <v>0</v>
      </c>
      <c r="G622" s="74">
        <v>0</v>
      </c>
      <c r="H622" s="74">
        <v>0</v>
      </c>
      <c r="I622" s="12">
        <v>0</v>
      </c>
    </row>
    <row r="623" spans="1:9" x14ac:dyDescent="0.25">
      <c r="A623" s="160" t="s">
        <v>1171</v>
      </c>
      <c r="B623" s="10"/>
      <c r="C623" s="10"/>
      <c r="D623" s="129" t="s">
        <v>1172</v>
      </c>
      <c r="E623" s="74">
        <v>0</v>
      </c>
      <c r="F623" s="74">
        <v>0</v>
      </c>
      <c r="G623" s="74">
        <v>0</v>
      </c>
      <c r="H623" s="74">
        <v>1</v>
      </c>
      <c r="I623" s="12">
        <v>3</v>
      </c>
    </row>
    <row r="624" spans="1:9" x14ac:dyDescent="0.25">
      <c r="A624" s="159" t="s">
        <v>1173</v>
      </c>
      <c r="B624" s="7"/>
      <c r="C624" s="8" t="s">
        <v>1174</v>
      </c>
      <c r="D624" s="126"/>
      <c r="E624" s="9">
        <v>0</v>
      </c>
      <c r="F624" s="9">
        <v>8</v>
      </c>
      <c r="G624" s="9">
        <v>31</v>
      </c>
      <c r="H624" s="9">
        <f>SUM(H625:H632)</f>
        <v>54</v>
      </c>
      <c r="I624" s="5">
        <v>47</v>
      </c>
    </row>
    <row r="625" spans="1:9" x14ac:dyDescent="0.25">
      <c r="A625" s="160" t="s">
        <v>1175</v>
      </c>
      <c r="B625" s="10"/>
      <c r="C625" s="10"/>
      <c r="D625" s="129" t="s">
        <v>1174</v>
      </c>
      <c r="E625" s="74">
        <v>0</v>
      </c>
      <c r="F625" s="74">
        <v>7</v>
      </c>
      <c r="G625" s="74">
        <v>27</v>
      </c>
      <c r="H625" s="74">
        <v>42</v>
      </c>
      <c r="I625" s="12">
        <v>37</v>
      </c>
    </row>
    <row r="626" spans="1:9" x14ac:dyDescent="0.25">
      <c r="A626" s="160" t="s">
        <v>1176</v>
      </c>
      <c r="B626" s="10"/>
      <c r="C626" s="10"/>
      <c r="D626" s="129" t="s">
        <v>1177</v>
      </c>
      <c r="E626" s="74">
        <v>0</v>
      </c>
      <c r="F626" s="74">
        <v>0</v>
      </c>
      <c r="G626" s="74">
        <v>0</v>
      </c>
      <c r="H626" s="74">
        <v>0</v>
      </c>
      <c r="I626" s="12">
        <v>0</v>
      </c>
    </row>
    <row r="627" spans="1:9" x14ac:dyDescent="0.25">
      <c r="A627" s="160" t="s">
        <v>1178</v>
      </c>
      <c r="B627" s="10"/>
      <c r="C627" s="10"/>
      <c r="D627" s="129" t="s">
        <v>1179</v>
      </c>
      <c r="E627" s="74">
        <v>0</v>
      </c>
      <c r="F627" s="74">
        <v>1</v>
      </c>
      <c r="G627" s="74">
        <v>1</v>
      </c>
      <c r="H627" s="74">
        <v>5</v>
      </c>
      <c r="I627" s="12">
        <v>5</v>
      </c>
    </row>
    <row r="628" spans="1:9" x14ac:dyDescent="0.25">
      <c r="A628" s="160" t="s">
        <v>1180</v>
      </c>
      <c r="B628" s="10"/>
      <c r="C628" s="10"/>
      <c r="D628" s="129" t="s">
        <v>1181</v>
      </c>
      <c r="E628" s="74">
        <v>0</v>
      </c>
      <c r="F628" s="74">
        <v>0</v>
      </c>
      <c r="G628" s="74">
        <v>3</v>
      </c>
      <c r="H628" s="74">
        <v>7</v>
      </c>
      <c r="I628" s="12">
        <v>5</v>
      </c>
    </row>
    <row r="629" spans="1:9" x14ac:dyDescent="0.25">
      <c r="A629" s="160" t="s">
        <v>1182</v>
      </c>
      <c r="B629" s="10"/>
      <c r="C629" s="10"/>
      <c r="D629" s="129" t="s">
        <v>1183</v>
      </c>
      <c r="E629" s="74">
        <v>0</v>
      </c>
      <c r="F629" s="74">
        <v>0</v>
      </c>
      <c r="G629" s="74">
        <v>0</v>
      </c>
      <c r="H629" s="74">
        <v>0</v>
      </c>
      <c r="I629" s="12">
        <v>0</v>
      </c>
    </row>
    <row r="630" spans="1:9" x14ac:dyDescent="0.25">
      <c r="A630" s="160" t="s">
        <v>1184</v>
      </c>
      <c r="B630" s="10"/>
      <c r="C630" s="10"/>
      <c r="D630" s="129" t="s">
        <v>197</v>
      </c>
      <c r="E630" s="74">
        <v>0</v>
      </c>
      <c r="F630" s="74">
        <v>0</v>
      </c>
      <c r="G630" s="74">
        <v>0</v>
      </c>
      <c r="H630" s="74">
        <v>0</v>
      </c>
      <c r="I630" s="12">
        <v>0</v>
      </c>
    </row>
    <row r="631" spans="1:9" x14ac:dyDescent="0.25">
      <c r="A631" s="160" t="s">
        <v>1185</v>
      </c>
      <c r="B631" s="10"/>
      <c r="C631" s="10"/>
      <c r="D631" s="129" t="s">
        <v>1186</v>
      </c>
      <c r="E631" s="74">
        <v>0</v>
      </c>
      <c r="F631" s="74">
        <v>0</v>
      </c>
      <c r="G631" s="74">
        <v>0</v>
      </c>
      <c r="H631" s="74">
        <v>0</v>
      </c>
      <c r="I631" s="12">
        <v>0</v>
      </c>
    </row>
    <row r="632" spans="1:9" x14ac:dyDescent="0.25">
      <c r="A632" s="160" t="s">
        <v>1187</v>
      </c>
      <c r="B632" s="10"/>
      <c r="C632" s="10"/>
      <c r="D632" s="129" t="s">
        <v>1188</v>
      </c>
      <c r="E632" s="74">
        <v>0</v>
      </c>
      <c r="F632" s="74">
        <v>0</v>
      </c>
      <c r="G632" s="74">
        <v>0</v>
      </c>
      <c r="H632" s="74">
        <v>0</v>
      </c>
      <c r="I632" s="12">
        <v>0</v>
      </c>
    </row>
    <row r="633" spans="1:9" x14ac:dyDescent="0.25">
      <c r="A633" s="159" t="s">
        <v>1189</v>
      </c>
      <c r="B633" s="8" t="s">
        <v>1190</v>
      </c>
      <c r="C633" s="7"/>
      <c r="D633" s="126"/>
      <c r="E633" s="75">
        <v>5768</v>
      </c>
      <c r="F633" s="75">
        <v>4625</v>
      </c>
      <c r="G633" s="75">
        <v>6590</v>
      </c>
      <c r="H633" s="75">
        <f>H634+H647+H652+H665+H685+H694+H710+H714+H727+H735+H743+H757+H762</f>
        <v>9823</v>
      </c>
      <c r="I633" s="75">
        <f>I634+I647+I652+I665+I685+I694+I710+I714+I727+I735+I743+I757+I762</f>
        <v>9484</v>
      </c>
    </row>
    <row r="634" spans="1:9" x14ac:dyDescent="0.25">
      <c r="A634" s="159" t="s">
        <v>1191</v>
      </c>
      <c r="B634" s="7"/>
      <c r="C634" s="8" t="s">
        <v>1190</v>
      </c>
      <c r="D634" s="126"/>
      <c r="E634" s="9">
        <v>2193</v>
      </c>
      <c r="F634" s="9">
        <v>1467</v>
      </c>
      <c r="G634" s="9">
        <v>2145</v>
      </c>
      <c r="H634" s="9">
        <f>SUM(H635:H646)</f>
        <v>2635</v>
      </c>
      <c r="I634" s="5">
        <v>3942</v>
      </c>
    </row>
    <row r="635" spans="1:9" x14ac:dyDescent="0.25">
      <c r="A635" s="160" t="s">
        <v>1192</v>
      </c>
      <c r="B635" s="10"/>
      <c r="C635" s="10"/>
      <c r="D635" s="129" t="s">
        <v>1190</v>
      </c>
      <c r="E635" s="74">
        <v>1924</v>
      </c>
      <c r="F635" s="74">
        <v>1172</v>
      </c>
      <c r="G635" s="74">
        <v>1790</v>
      </c>
      <c r="H635" s="74">
        <v>2329</v>
      </c>
      <c r="I635" s="12">
        <v>3444</v>
      </c>
    </row>
    <row r="636" spans="1:9" x14ac:dyDescent="0.25">
      <c r="A636" s="160" t="s">
        <v>1193</v>
      </c>
      <c r="B636" s="10"/>
      <c r="C636" s="10"/>
      <c r="D636" s="129" t="s">
        <v>10</v>
      </c>
      <c r="E636" s="74">
        <v>0</v>
      </c>
      <c r="F636" s="74">
        <v>0</v>
      </c>
      <c r="G636" s="74">
        <v>0</v>
      </c>
      <c r="H636" s="74">
        <v>0</v>
      </c>
      <c r="I636" s="12">
        <v>23</v>
      </c>
    </row>
    <row r="637" spans="1:9" x14ac:dyDescent="0.25">
      <c r="A637" s="160" t="s">
        <v>1194</v>
      </c>
      <c r="B637" s="10"/>
      <c r="C637" s="10"/>
      <c r="D637" s="129" t="s">
        <v>1195</v>
      </c>
      <c r="E637" s="74">
        <v>0</v>
      </c>
      <c r="F637" s="74">
        <v>0</v>
      </c>
      <c r="G637" s="74">
        <v>0</v>
      </c>
      <c r="H637" s="74">
        <v>0</v>
      </c>
      <c r="I637" s="12">
        <v>0</v>
      </c>
    </row>
    <row r="638" spans="1:9" x14ac:dyDescent="0.25">
      <c r="A638" s="162" t="s">
        <v>1196</v>
      </c>
      <c r="B638" s="16"/>
      <c r="C638" s="16"/>
      <c r="D638" s="136" t="s">
        <v>1197</v>
      </c>
      <c r="E638" s="74">
        <v>0</v>
      </c>
      <c r="F638" s="74">
        <v>0</v>
      </c>
      <c r="G638" s="74">
        <v>0</v>
      </c>
      <c r="H638" s="74">
        <v>0</v>
      </c>
      <c r="I638" s="12">
        <v>0</v>
      </c>
    </row>
    <row r="639" spans="1:9" x14ac:dyDescent="0.25">
      <c r="A639" s="160" t="s">
        <v>1198</v>
      </c>
      <c r="B639" s="10"/>
      <c r="C639" s="10"/>
      <c r="D639" s="129" t="s">
        <v>1199</v>
      </c>
      <c r="E639" s="74">
        <v>24</v>
      </c>
      <c r="F639" s="74">
        <v>24</v>
      </c>
      <c r="G639" s="74">
        <v>42</v>
      </c>
      <c r="H639" s="74">
        <v>19</v>
      </c>
      <c r="I639" s="12">
        <v>45</v>
      </c>
    </row>
    <row r="640" spans="1:9" x14ac:dyDescent="0.25">
      <c r="A640" s="160" t="s">
        <v>1200</v>
      </c>
      <c r="B640" s="10"/>
      <c r="C640" s="10"/>
      <c r="D640" s="129" t="s">
        <v>1201</v>
      </c>
      <c r="E640" s="74">
        <v>68</v>
      </c>
      <c r="F640" s="74">
        <v>87</v>
      </c>
      <c r="G640" s="74">
        <v>75</v>
      </c>
      <c r="H640" s="74">
        <v>51</v>
      </c>
      <c r="I640" s="12">
        <v>54</v>
      </c>
    </row>
    <row r="641" spans="1:9" x14ac:dyDescent="0.25">
      <c r="A641" s="160" t="s">
        <v>1202</v>
      </c>
      <c r="B641" s="10"/>
      <c r="C641" s="10"/>
      <c r="D641" s="129" t="s">
        <v>1203</v>
      </c>
      <c r="E641" s="74">
        <v>0</v>
      </c>
      <c r="F641" s="74">
        <v>0</v>
      </c>
      <c r="G641" s="74">
        <v>0</v>
      </c>
      <c r="H641" s="74">
        <v>0</v>
      </c>
      <c r="I641" s="12">
        <v>0</v>
      </c>
    </row>
    <row r="642" spans="1:9" x14ac:dyDescent="0.25">
      <c r="A642" s="160" t="s">
        <v>1204</v>
      </c>
      <c r="B642" s="10"/>
      <c r="C642" s="10"/>
      <c r="D642" s="129" t="s">
        <v>1205</v>
      </c>
      <c r="E642" s="74">
        <v>123</v>
      </c>
      <c r="F642" s="74">
        <v>105</v>
      </c>
      <c r="G642" s="74">
        <v>161</v>
      </c>
      <c r="H642" s="74">
        <v>153</v>
      </c>
      <c r="I642" s="12">
        <v>270</v>
      </c>
    </row>
    <row r="643" spans="1:9" x14ac:dyDescent="0.25">
      <c r="A643" s="160" t="s">
        <v>1206</v>
      </c>
      <c r="B643" s="10"/>
      <c r="C643" s="10"/>
      <c r="D643" s="129" t="s">
        <v>30</v>
      </c>
      <c r="E643" s="74">
        <v>14</v>
      </c>
      <c r="F643" s="74">
        <v>18</v>
      </c>
      <c r="G643" s="74">
        <v>26</v>
      </c>
      <c r="H643" s="74">
        <v>23</v>
      </c>
      <c r="I643" s="12">
        <v>31</v>
      </c>
    </row>
    <row r="644" spans="1:9" x14ac:dyDescent="0.25">
      <c r="A644" s="160" t="s">
        <v>1207</v>
      </c>
      <c r="B644" s="10"/>
      <c r="C644" s="10"/>
      <c r="D644" s="129" t="s">
        <v>1208</v>
      </c>
      <c r="E644" s="74">
        <v>0</v>
      </c>
      <c r="F644" s="74">
        <v>2</v>
      </c>
      <c r="G644" s="74">
        <v>8</v>
      </c>
      <c r="H644" s="74">
        <v>13</v>
      </c>
      <c r="I644" s="12">
        <v>11</v>
      </c>
    </row>
    <row r="645" spans="1:9" x14ac:dyDescent="0.25">
      <c r="A645" s="160" t="s">
        <v>1209</v>
      </c>
      <c r="B645" s="10"/>
      <c r="C645" s="10"/>
      <c r="D645" s="129" t="s">
        <v>1210</v>
      </c>
      <c r="E645" s="74">
        <v>15</v>
      </c>
      <c r="F645" s="74">
        <v>36</v>
      </c>
      <c r="G645" s="74">
        <v>34</v>
      </c>
      <c r="H645" s="74">
        <v>33</v>
      </c>
      <c r="I645" s="12">
        <v>35</v>
      </c>
    </row>
    <row r="646" spans="1:9" x14ac:dyDescent="0.25">
      <c r="A646" s="160" t="s">
        <v>1211</v>
      </c>
      <c r="B646" s="10"/>
      <c r="C646" s="10"/>
      <c r="D646" s="129" t="s">
        <v>517</v>
      </c>
      <c r="E646" s="74">
        <v>25</v>
      </c>
      <c r="F646" s="74">
        <v>23</v>
      </c>
      <c r="G646" s="74">
        <v>9</v>
      </c>
      <c r="H646" s="74">
        <v>14</v>
      </c>
      <c r="I646" s="12">
        <v>29</v>
      </c>
    </row>
    <row r="647" spans="1:9" x14ac:dyDescent="0.25">
      <c r="A647" s="159" t="s">
        <v>1212</v>
      </c>
      <c r="B647" s="7"/>
      <c r="C647" s="8" t="s">
        <v>1213</v>
      </c>
      <c r="D647" s="126"/>
      <c r="E647" s="9">
        <v>278</v>
      </c>
      <c r="F647" s="9">
        <v>232</v>
      </c>
      <c r="G647" s="9">
        <v>251</v>
      </c>
      <c r="H647" s="9">
        <f>SUM(H648:H651)</f>
        <v>328</v>
      </c>
      <c r="I647" s="5">
        <v>403</v>
      </c>
    </row>
    <row r="648" spans="1:9" x14ac:dyDescent="0.25">
      <c r="A648" s="160" t="s">
        <v>1214</v>
      </c>
      <c r="B648" s="10"/>
      <c r="C648" s="10"/>
      <c r="D648" s="129" t="s">
        <v>1213</v>
      </c>
      <c r="E648" s="74">
        <v>259</v>
      </c>
      <c r="F648" s="74">
        <v>211</v>
      </c>
      <c r="G648" s="74">
        <v>241</v>
      </c>
      <c r="H648" s="74">
        <v>298</v>
      </c>
      <c r="I648" s="12">
        <v>382</v>
      </c>
    </row>
    <row r="649" spans="1:9" x14ac:dyDescent="0.25">
      <c r="A649" s="160" t="s">
        <v>1215</v>
      </c>
      <c r="B649" s="10"/>
      <c r="C649" s="10"/>
      <c r="D649" s="129" t="s">
        <v>1216</v>
      </c>
      <c r="E649" s="74">
        <v>16</v>
      </c>
      <c r="F649" s="74">
        <v>16</v>
      </c>
      <c r="G649" s="74">
        <v>4</v>
      </c>
      <c r="H649" s="74">
        <v>8</v>
      </c>
      <c r="I649" s="12">
        <v>3</v>
      </c>
    </row>
    <row r="650" spans="1:9" x14ac:dyDescent="0.25">
      <c r="A650" s="160" t="s">
        <v>1217</v>
      </c>
      <c r="B650" s="10"/>
      <c r="C650" s="10"/>
      <c r="D650" s="129" t="s">
        <v>1218</v>
      </c>
      <c r="E650" s="74">
        <v>0</v>
      </c>
      <c r="F650" s="74">
        <v>0</v>
      </c>
      <c r="G650" s="74">
        <v>0</v>
      </c>
      <c r="H650" s="74">
        <v>3</v>
      </c>
      <c r="I650" s="12">
        <v>7</v>
      </c>
    </row>
    <row r="651" spans="1:9" x14ac:dyDescent="0.25">
      <c r="A651" s="160" t="s">
        <v>1219</v>
      </c>
      <c r="B651" s="10"/>
      <c r="C651" s="10"/>
      <c r="D651" s="129" t="s">
        <v>1220</v>
      </c>
      <c r="E651" s="74">
        <v>3</v>
      </c>
      <c r="F651" s="74">
        <v>5</v>
      </c>
      <c r="G651" s="74">
        <v>6</v>
      </c>
      <c r="H651" s="74">
        <v>19</v>
      </c>
      <c r="I651" s="12">
        <v>11</v>
      </c>
    </row>
    <row r="652" spans="1:9" x14ac:dyDescent="0.25">
      <c r="A652" s="159" t="s">
        <v>1221</v>
      </c>
      <c r="B652" s="7"/>
      <c r="C652" s="8" t="s">
        <v>1222</v>
      </c>
      <c r="D652" s="126"/>
      <c r="E652" s="9">
        <v>196</v>
      </c>
      <c r="F652" s="9">
        <v>190</v>
      </c>
      <c r="G652" s="9">
        <v>330</v>
      </c>
      <c r="H652" s="9">
        <f>SUM(H653:H664)</f>
        <v>319</v>
      </c>
      <c r="I652" s="5">
        <v>378</v>
      </c>
    </row>
    <row r="653" spans="1:9" x14ac:dyDescent="0.25">
      <c r="A653" s="160" t="s">
        <v>1223</v>
      </c>
      <c r="B653" s="10"/>
      <c r="C653" s="10"/>
      <c r="D653" s="129" t="s">
        <v>1222</v>
      </c>
      <c r="E653" s="74">
        <v>164</v>
      </c>
      <c r="F653" s="74">
        <v>155</v>
      </c>
      <c r="G653" s="74">
        <v>271</v>
      </c>
      <c r="H653" s="74">
        <v>299</v>
      </c>
      <c r="I653" s="12">
        <v>307</v>
      </c>
    </row>
    <row r="654" spans="1:9" x14ac:dyDescent="0.25">
      <c r="A654" s="160" t="s">
        <v>1224</v>
      </c>
      <c r="B654" s="10"/>
      <c r="C654" s="10"/>
      <c r="D654" s="129" t="s">
        <v>1225</v>
      </c>
      <c r="E654" s="74">
        <v>0</v>
      </c>
      <c r="F654" s="74">
        <v>0</v>
      </c>
      <c r="G654" s="74">
        <v>0</v>
      </c>
      <c r="H654" s="74">
        <v>0</v>
      </c>
      <c r="I654" s="12">
        <v>0</v>
      </c>
    </row>
    <row r="655" spans="1:9" x14ac:dyDescent="0.25">
      <c r="A655" s="160" t="s">
        <v>1226</v>
      </c>
      <c r="B655" s="10"/>
      <c r="C655" s="10"/>
      <c r="D655" s="129" t="s">
        <v>1227</v>
      </c>
      <c r="E655" s="74">
        <v>0</v>
      </c>
      <c r="F655" s="74">
        <v>0</v>
      </c>
      <c r="G655" s="74">
        <v>0</v>
      </c>
      <c r="H655" s="74">
        <v>2</v>
      </c>
      <c r="I655" s="12">
        <v>2</v>
      </c>
    </row>
    <row r="656" spans="1:9" x14ac:dyDescent="0.25">
      <c r="A656" s="162" t="s">
        <v>1228</v>
      </c>
      <c r="B656" s="16"/>
      <c r="C656" s="16"/>
      <c r="D656" s="136" t="s">
        <v>1229</v>
      </c>
      <c r="E656" s="74">
        <v>6</v>
      </c>
      <c r="F656" s="74">
        <v>12</v>
      </c>
      <c r="G656" s="74">
        <v>10</v>
      </c>
      <c r="H656" s="74">
        <v>14</v>
      </c>
      <c r="I656" s="12">
        <v>22</v>
      </c>
    </row>
    <row r="657" spans="1:9" x14ac:dyDescent="0.25">
      <c r="A657" s="160" t="s">
        <v>1230</v>
      </c>
      <c r="B657" s="10"/>
      <c r="C657" s="10"/>
      <c r="D657" s="129" t="s">
        <v>1231</v>
      </c>
      <c r="E657" s="74">
        <v>0</v>
      </c>
      <c r="F657" s="74">
        <v>0</v>
      </c>
      <c r="G657" s="74">
        <v>0</v>
      </c>
      <c r="H657" s="74">
        <v>0</v>
      </c>
      <c r="I657" s="12">
        <v>0</v>
      </c>
    </row>
    <row r="658" spans="1:9" x14ac:dyDescent="0.25">
      <c r="A658" s="160" t="s">
        <v>1232</v>
      </c>
      <c r="B658" s="10"/>
      <c r="C658" s="10"/>
      <c r="D658" s="129" t="s">
        <v>1233</v>
      </c>
      <c r="E658" s="74">
        <v>0</v>
      </c>
      <c r="F658" s="74">
        <v>0</v>
      </c>
      <c r="G658" s="74">
        <v>0</v>
      </c>
      <c r="H658" s="74">
        <v>0</v>
      </c>
      <c r="I658" s="12">
        <v>0</v>
      </c>
    </row>
    <row r="659" spans="1:9" x14ac:dyDescent="0.25">
      <c r="A659" s="160" t="s">
        <v>1234</v>
      </c>
      <c r="B659" s="10"/>
      <c r="C659" s="10"/>
      <c r="D659" s="129" t="s">
        <v>1235</v>
      </c>
      <c r="E659" s="74">
        <v>0</v>
      </c>
      <c r="F659" s="74">
        <v>0</v>
      </c>
      <c r="G659" s="74">
        <v>0</v>
      </c>
      <c r="H659" s="74">
        <v>0</v>
      </c>
      <c r="I659" s="12">
        <v>0</v>
      </c>
    </row>
    <row r="660" spans="1:9" x14ac:dyDescent="0.25">
      <c r="A660" s="160" t="s">
        <v>1236</v>
      </c>
      <c r="B660" s="10"/>
      <c r="C660" s="10"/>
      <c r="D660" s="129" t="s">
        <v>1237</v>
      </c>
      <c r="E660" s="74">
        <v>6</v>
      </c>
      <c r="F660" s="74">
        <v>9</v>
      </c>
      <c r="G660" s="74">
        <v>5</v>
      </c>
      <c r="H660" s="74">
        <v>4</v>
      </c>
      <c r="I660" s="12">
        <v>5</v>
      </c>
    </row>
    <row r="661" spans="1:9" x14ac:dyDescent="0.25">
      <c r="A661" s="160" t="s">
        <v>1238</v>
      </c>
      <c r="B661" s="10"/>
      <c r="C661" s="10"/>
      <c r="D661" s="129" t="s">
        <v>1239</v>
      </c>
      <c r="E661" s="74">
        <v>0</v>
      </c>
      <c r="F661" s="74">
        <v>0</v>
      </c>
      <c r="G661" s="74">
        <v>0</v>
      </c>
      <c r="H661" s="74">
        <v>0</v>
      </c>
      <c r="I661" s="12">
        <v>0</v>
      </c>
    </row>
    <row r="662" spans="1:9" x14ac:dyDescent="0.25">
      <c r="A662" s="160" t="s">
        <v>1240</v>
      </c>
      <c r="B662" s="10"/>
      <c r="C662" s="10"/>
      <c r="D662" s="129" t="s">
        <v>1124</v>
      </c>
      <c r="E662" s="74">
        <v>20</v>
      </c>
      <c r="F662" s="74">
        <v>14</v>
      </c>
      <c r="G662" s="74">
        <v>44</v>
      </c>
      <c r="H662" s="74">
        <v>0</v>
      </c>
      <c r="I662" s="12">
        <v>42</v>
      </c>
    </row>
    <row r="663" spans="1:9" x14ac:dyDescent="0.25">
      <c r="A663" s="160" t="s">
        <v>1241</v>
      </c>
      <c r="B663" s="10"/>
      <c r="C663" s="10"/>
      <c r="D663" s="129" t="s">
        <v>1242</v>
      </c>
      <c r="E663" s="74">
        <v>0</v>
      </c>
      <c r="F663" s="74">
        <v>0</v>
      </c>
      <c r="G663" s="74">
        <v>0</v>
      </c>
      <c r="H663" s="74">
        <v>0</v>
      </c>
      <c r="I663" s="12">
        <v>0</v>
      </c>
    </row>
    <row r="664" spans="1:9" x14ac:dyDescent="0.25">
      <c r="A664" s="160" t="s">
        <v>1243</v>
      </c>
      <c r="B664" s="10"/>
      <c r="C664" s="10"/>
      <c r="D664" s="129" t="s">
        <v>1244</v>
      </c>
      <c r="E664" s="74">
        <v>0</v>
      </c>
      <c r="F664" s="74">
        <v>0</v>
      </c>
      <c r="G664" s="74">
        <v>0</v>
      </c>
      <c r="H664" s="74">
        <v>0</v>
      </c>
      <c r="I664" s="12">
        <v>0</v>
      </c>
    </row>
    <row r="665" spans="1:9" x14ac:dyDescent="0.25">
      <c r="A665" s="159" t="s">
        <v>1245</v>
      </c>
      <c r="B665" s="7"/>
      <c r="C665" s="8" t="s">
        <v>1246</v>
      </c>
      <c r="D665" s="126"/>
      <c r="E665" s="9">
        <v>238</v>
      </c>
      <c r="F665" s="9">
        <v>207</v>
      </c>
      <c r="G665" s="9">
        <v>321</v>
      </c>
      <c r="H665" s="9">
        <f>SUM(H666:H684)</f>
        <v>339</v>
      </c>
      <c r="I665" s="5">
        <v>356</v>
      </c>
    </row>
    <row r="666" spans="1:9" x14ac:dyDescent="0.25">
      <c r="A666" s="160" t="s">
        <v>1247</v>
      </c>
      <c r="B666" s="10"/>
      <c r="C666" s="10"/>
      <c r="D666" s="129" t="s">
        <v>1246</v>
      </c>
      <c r="E666" s="74">
        <v>217</v>
      </c>
      <c r="F666" s="74">
        <v>159</v>
      </c>
      <c r="G666" s="74">
        <v>231</v>
      </c>
      <c r="H666" s="74">
        <v>251</v>
      </c>
      <c r="I666" s="12">
        <v>264</v>
      </c>
    </row>
    <row r="667" spans="1:9" x14ac:dyDescent="0.25">
      <c r="A667" s="160" t="s">
        <v>1248</v>
      </c>
      <c r="B667" s="10"/>
      <c r="C667" s="10"/>
      <c r="D667" s="129" t="s">
        <v>1249</v>
      </c>
      <c r="E667" s="74">
        <v>0</v>
      </c>
      <c r="F667" s="74">
        <v>2</v>
      </c>
      <c r="G667" s="74">
        <v>2</v>
      </c>
      <c r="H667" s="74">
        <v>1</v>
      </c>
      <c r="I667" s="12">
        <v>2</v>
      </c>
    </row>
    <row r="668" spans="1:9" x14ac:dyDescent="0.25">
      <c r="A668" s="160" t="s">
        <v>1250</v>
      </c>
      <c r="B668" s="10"/>
      <c r="C668" s="10"/>
      <c r="D668" s="129" t="s">
        <v>1251</v>
      </c>
      <c r="E668" s="74">
        <v>0</v>
      </c>
      <c r="F668" s="74">
        <v>0</v>
      </c>
      <c r="G668" s="74">
        <v>0</v>
      </c>
      <c r="H668" s="74">
        <v>0</v>
      </c>
      <c r="I668" s="12">
        <v>0</v>
      </c>
    </row>
    <row r="669" spans="1:9" x14ac:dyDescent="0.25">
      <c r="A669" s="160" t="s">
        <v>1252</v>
      </c>
      <c r="B669" s="10"/>
      <c r="C669" s="10"/>
      <c r="D669" s="129" t="s">
        <v>1253</v>
      </c>
      <c r="E669" s="74">
        <v>0</v>
      </c>
      <c r="F669" s="74">
        <v>0</v>
      </c>
      <c r="G669" s="74">
        <v>0</v>
      </c>
      <c r="H669" s="74">
        <v>0</v>
      </c>
      <c r="I669" s="12">
        <v>0</v>
      </c>
    </row>
    <row r="670" spans="1:9" x14ac:dyDescent="0.25">
      <c r="A670" s="160" t="s">
        <v>1254</v>
      </c>
      <c r="B670" s="10"/>
      <c r="C670" s="10"/>
      <c r="D670" s="129" t="s">
        <v>1255</v>
      </c>
      <c r="E670" s="74">
        <v>0</v>
      </c>
      <c r="F670" s="74">
        <v>0</v>
      </c>
      <c r="G670" s="74">
        <v>0</v>
      </c>
      <c r="H670" s="74">
        <v>0</v>
      </c>
      <c r="I670" s="12">
        <v>0</v>
      </c>
    </row>
    <row r="671" spans="1:9" x14ac:dyDescent="0.25">
      <c r="A671" s="160" t="s">
        <v>1256</v>
      </c>
      <c r="B671" s="10"/>
      <c r="C671" s="10"/>
      <c r="D671" s="129" t="s">
        <v>1257</v>
      </c>
      <c r="E671" s="74">
        <v>0</v>
      </c>
      <c r="F671" s="74">
        <v>0</v>
      </c>
      <c r="G671" s="74">
        <v>0</v>
      </c>
      <c r="H671" s="74">
        <v>0</v>
      </c>
      <c r="I671" s="12">
        <v>0</v>
      </c>
    </row>
    <row r="672" spans="1:9" x14ac:dyDescent="0.25">
      <c r="A672" s="160" t="s">
        <v>1258</v>
      </c>
      <c r="B672" s="10"/>
      <c r="C672" s="10"/>
      <c r="D672" s="129" t="s">
        <v>191</v>
      </c>
      <c r="E672" s="74">
        <v>0</v>
      </c>
      <c r="F672" s="74">
        <v>0</v>
      </c>
      <c r="G672" s="74">
        <v>0</v>
      </c>
      <c r="H672" s="74">
        <v>0</v>
      </c>
      <c r="I672" s="12">
        <v>0</v>
      </c>
    </row>
    <row r="673" spans="1:9" x14ac:dyDescent="0.25">
      <c r="A673" s="160" t="s">
        <v>1259</v>
      </c>
      <c r="B673" s="10"/>
      <c r="C673" s="10"/>
      <c r="D673" s="129" t="s">
        <v>1260</v>
      </c>
      <c r="E673" s="74">
        <v>0</v>
      </c>
      <c r="F673" s="74">
        <v>0</v>
      </c>
      <c r="G673" s="74">
        <v>0</v>
      </c>
      <c r="H673" s="74">
        <v>0</v>
      </c>
      <c r="I673" s="12">
        <v>0</v>
      </c>
    </row>
    <row r="674" spans="1:9" x14ac:dyDescent="0.25">
      <c r="A674" s="160" t="s">
        <v>1261</v>
      </c>
      <c r="B674" s="10"/>
      <c r="C674" s="10"/>
      <c r="D674" s="129" t="s">
        <v>1262</v>
      </c>
      <c r="E674" s="74">
        <v>5</v>
      </c>
      <c r="F674" s="74">
        <v>3</v>
      </c>
      <c r="G674" s="74">
        <v>21</v>
      </c>
      <c r="H674" s="74">
        <v>7</v>
      </c>
      <c r="I674" s="12">
        <v>18</v>
      </c>
    </row>
    <row r="675" spans="1:9" x14ac:dyDescent="0.25">
      <c r="A675" s="160" t="s">
        <v>1263</v>
      </c>
      <c r="B675" s="10"/>
      <c r="C675" s="10"/>
      <c r="D675" s="129" t="s">
        <v>1264</v>
      </c>
      <c r="E675" s="74">
        <v>0</v>
      </c>
      <c r="F675" s="74">
        <v>0</v>
      </c>
      <c r="G675" s="74">
        <v>4</v>
      </c>
      <c r="H675" s="74">
        <v>0</v>
      </c>
      <c r="I675" s="12">
        <v>0</v>
      </c>
    </row>
    <row r="676" spans="1:9" x14ac:dyDescent="0.25">
      <c r="A676" s="160" t="s">
        <v>1265</v>
      </c>
      <c r="B676" s="10"/>
      <c r="C676" s="10"/>
      <c r="D676" s="129" t="s">
        <v>401</v>
      </c>
      <c r="E676" s="74">
        <v>13</v>
      </c>
      <c r="F676" s="74">
        <v>16</v>
      </c>
      <c r="G676" s="74">
        <v>17</v>
      </c>
      <c r="H676" s="74">
        <v>28</v>
      </c>
      <c r="I676" s="12">
        <v>25</v>
      </c>
    </row>
    <row r="677" spans="1:9" x14ac:dyDescent="0.25">
      <c r="A677" s="160" t="s">
        <v>1266</v>
      </c>
      <c r="B677" s="10"/>
      <c r="C677" s="10"/>
      <c r="D677" s="129" t="s">
        <v>1267</v>
      </c>
      <c r="E677" s="74">
        <v>0</v>
      </c>
      <c r="F677" s="74">
        <v>1</v>
      </c>
      <c r="G677" s="74">
        <v>4</v>
      </c>
      <c r="H677" s="74">
        <v>0</v>
      </c>
      <c r="I677" s="12">
        <v>2</v>
      </c>
    </row>
    <row r="678" spans="1:9" x14ac:dyDescent="0.25">
      <c r="A678" s="160" t="s">
        <v>1268</v>
      </c>
      <c r="B678" s="10"/>
      <c r="C678" s="10"/>
      <c r="D678" s="129" t="s">
        <v>1269</v>
      </c>
      <c r="E678" s="74">
        <v>0</v>
      </c>
      <c r="F678" s="74">
        <v>0</v>
      </c>
      <c r="G678" s="74">
        <v>0</v>
      </c>
      <c r="H678" s="74">
        <v>0</v>
      </c>
      <c r="I678" s="12">
        <v>0</v>
      </c>
    </row>
    <row r="679" spans="1:9" x14ac:dyDescent="0.25">
      <c r="A679" s="160" t="s">
        <v>1270</v>
      </c>
      <c r="B679" s="10"/>
      <c r="C679" s="10"/>
      <c r="D679" s="129" t="s">
        <v>1271</v>
      </c>
      <c r="E679" s="74">
        <v>0</v>
      </c>
      <c r="F679" s="74">
        <v>0</v>
      </c>
      <c r="G679" s="74">
        <v>0</v>
      </c>
      <c r="H679" s="74">
        <v>0</v>
      </c>
      <c r="I679" s="12">
        <v>0</v>
      </c>
    </row>
    <row r="680" spans="1:9" x14ac:dyDescent="0.25">
      <c r="A680" s="160" t="s">
        <v>1272</v>
      </c>
      <c r="B680" s="10"/>
      <c r="C680" s="10"/>
      <c r="D680" s="129" t="s">
        <v>1273</v>
      </c>
      <c r="E680" s="74">
        <v>0</v>
      </c>
      <c r="F680" s="74">
        <v>16</v>
      </c>
      <c r="G680" s="74">
        <v>16</v>
      </c>
      <c r="H680" s="74">
        <v>36</v>
      </c>
      <c r="I680" s="12">
        <v>31</v>
      </c>
    </row>
    <row r="681" spans="1:9" x14ac:dyDescent="0.25">
      <c r="A681" s="160" t="s">
        <v>1274</v>
      </c>
      <c r="B681" s="10"/>
      <c r="C681" s="10"/>
      <c r="D681" s="129" t="s">
        <v>1275</v>
      </c>
      <c r="E681" s="74">
        <v>0</v>
      </c>
      <c r="F681" s="74">
        <v>0</v>
      </c>
      <c r="G681" s="74">
        <v>0</v>
      </c>
      <c r="H681" s="74">
        <v>0</v>
      </c>
      <c r="I681" s="12">
        <v>0</v>
      </c>
    </row>
    <row r="682" spans="1:9" x14ac:dyDescent="0.25">
      <c r="A682" s="160" t="s">
        <v>1276</v>
      </c>
      <c r="B682" s="10"/>
      <c r="C682" s="10"/>
      <c r="D682" s="129" t="s">
        <v>1277</v>
      </c>
      <c r="E682" s="74">
        <v>3</v>
      </c>
      <c r="F682" s="74">
        <v>10</v>
      </c>
      <c r="G682" s="74">
        <v>26</v>
      </c>
      <c r="H682" s="74">
        <v>16</v>
      </c>
      <c r="I682" s="12">
        <v>14</v>
      </c>
    </row>
    <row r="683" spans="1:9" x14ac:dyDescent="0.25">
      <c r="A683" s="160" t="s">
        <v>1278</v>
      </c>
      <c r="B683" s="10"/>
      <c r="C683" s="10"/>
      <c r="D683" s="129" t="s">
        <v>1279</v>
      </c>
      <c r="E683" s="74">
        <v>0</v>
      </c>
      <c r="F683" s="74">
        <v>0</v>
      </c>
      <c r="G683" s="74">
        <v>0</v>
      </c>
      <c r="H683" s="74">
        <v>0</v>
      </c>
      <c r="I683" s="12">
        <v>0</v>
      </c>
    </row>
    <row r="684" spans="1:9" x14ac:dyDescent="0.25">
      <c r="A684" s="160" t="s">
        <v>1280</v>
      </c>
      <c r="B684" s="10"/>
      <c r="C684" s="10"/>
      <c r="D684" s="129" t="s">
        <v>1281</v>
      </c>
      <c r="E684" s="74">
        <v>0</v>
      </c>
      <c r="F684" s="74">
        <v>0</v>
      </c>
      <c r="G684" s="74">
        <v>0</v>
      </c>
      <c r="H684" s="74">
        <v>0</v>
      </c>
      <c r="I684" s="12">
        <v>0</v>
      </c>
    </row>
    <row r="685" spans="1:9" x14ac:dyDescent="0.25">
      <c r="A685" s="159" t="s">
        <v>1282</v>
      </c>
      <c r="B685" s="7"/>
      <c r="C685" s="8" t="s">
        <v>1283</v>
      </c>
      <c r="D685" s="126"/>
      <c r="E685" s="9">
        <v>88</v>
      </c>
      <c r="F685" s="9">
        <v>123</v>
      </c>
      <c r="G685" s="9">
        <v>137</v>
      </c>
      <c r="H685" s="9">
        <f>SUM(H686:H693)</f>
        <v>112</v>
      </c>
      <c r="I685" s="5">
        <v>102</v>
      </c>
    </row>
    <row r="686" spans="1:9" x14ac:dyDescent="0.25">
      <c r="A686" s="160" t="s">
        <v>1284</v>
      </c>
      <c r="B686" s="10"/>
      <c r="C686" s="10"/>
      <c r="D686" s="129" t="s">
        <v>1283</v>
      </c>
      <c r="E686" s="74">
        <v>39</v>
      </c>
      <c r="F686" s="74">
        <v>48</v>
      </c>
      <c r="G686" s="74">
        <v>50</v>
      </c>
      <c r="H686" s="74">
        <v>31</v>
      </c>
      <c r="I686" s="12">
        <v>33</v>
      </c>
    </row>
    <row r="687" spans="1:9" x14ac:dyDescent="0.25">
      <c r="A687" s="160" t="s">
        <v>1285</v>
      </c>
      <c r="B687" s="10"/>
      <c r="C687" s="10"/>
      <c r="D687" s="129" t="s">
        <v>1286</v>
      </c>
      <c r="E687" s="74">
        <v>19</v>
      </c>
      <c r="F687" s="74">
        <v>35</v>
      </c>
      <c r="G687" s="74">
        <v>22</v>
      </c>
      <c r="H687" s="74">
        <v>12</v>
      </c>
      <c r="I687" s="12">
        <v>6</v>
      </c>
    </row>
    <row r="688" spans="1:9" x14ac:dyDescent="0.25">
      <c r="A688" s="160" t="s">
        <v>1287</v>
      </c>
      <c r="B688" s="10"/>
      <c r="C688" s="10"/>
      <c r="D688" s="129" t="s">
        <v>1288</v>
      </c>
      <c r="E688" s="74">
        <v>0</v>
      </c>
      <c r="F688" s="74">
        <v>0</v>
      </c>
      <c r="G688" s="74">
        <v>0</v>
      </c>
      <c r="H688" s="74">
        <v>0</v>
      </c>
      <c r="I688" s="12">
        <v>0</v>
      </c>
    </row>
    <row r="689" spans="1:9" x14ac:dyDescent="0.25">
      <c r="A689" s="160" t="s">
        <v>1289</v>
      </c>
      <c r="B689" s="10"/>
      <c r="C689" s="10"/>
      <c r="D689" s="129" t="s">
        <v>1290</v>
      </c>
      <c r="E689" s="74">
        <v>0</v>
      </c>
      <c r="F689" s="74">
        <v>0</v>
      </c>
      <c r="G689" s="74">
        <v>0</v>
      </c>
      <c r="H689" s="74">
        <v>0</v>
      </c>
      <c r="I689" s="12">
        <v>0</v>
      </c>
    </row>
    <row r="690" spans="1:9" x14ac:dyDescent="0.25">
      <c r="A690" s="160" t="s">
        <v>1291</v>
      </c>
      <c r="B690" s="10"/>
      <c r="C690" s="10"/>
      <c r="D690" s="129" t="s">
        <v>1292</v>
      </c>
      <c r="E690" s="74">
        <v>0</v>
      </c>
      <c r="F690" s="74">
        <v>0</v>
      </c>
      <c r="G690" s="74">
        <v>1</v>
      </c>
      <c r="H690" s="74">
        <v>0</v>
      </c>
      <c r="I690" s="12">
        <v>0</v>
      </c>
    </row>
    <row r="691" spans="1:9" x14ac:dyDescent="0.25">
      <c r="A691" s="160" t="s">
        <v>1293</v>
      </c>
      <c r="B691" s="10"/>
      <c r="C691" s="10"/>
      <c r="D691" s="129" t="s">
        <v>1294</v>
      </c>
      <c r="E691" s="74">
        <v>0</v>
      </c>
      <c r="F691" s="74">
        <v>0</v>
      </c>
      <c r="G691" s="74">
        <v>0</v>
      </c>
      <c r="H691" s="74">
        <v>0</v>
      </c>
      <c r="I691" s="12">
        <v>0</v>
      </c>
    </row>
    <row r="692" spans="1:9" x14ac:dyDescent="0.25">
      <c r="A692" s="160" t="s">
        <v>1295</v>
      </c>
      <c r="B692" s="10"/>
      <c r="C692" s="10"/>
      <c r="D692" s="129" t="s">
        <v>1296</v>
      </c>
      <c r="E692" s="74">
        <v>7</v>
      </c>
      <c r="F692" s="74">
        <v>9</v>
      </c>
      <c r="G692" s="74">
        <v>13</v>
      </c>
      <c r="H692" s="74">
        <v>30</v>
      </c>
      <c r="I692" s="12">
        <v>19</v>
      </c>
    </row>
    <row r="693" spans="1:9" x14ac:dyDescent="0.25">
      <c r="A693" s="160" t="s">
        <v>1297</v>
      </c>
      <c r="B693" s="10"/>
      <c r="C693" s="10"/>
      <c r="D693" s="129" t="s">
        <v>1298</v>
      </c>
      <c r="E693" s="74">
        <v>23</v>
      </c>
      <c r="F693" s="74">
        <v>31</v>
      </c>
      <c r="G693" s="74">
        <v>51</v>
      </c>
      <c r="H693" s="74">
        <v>39</v>
      </c>
      <c r="I693" s="12">
        <v>44</v>
      </c>
    </row>
    <row r="694" spans="1:9" x14ac:dyDescent="0.25">
      <c r="A694" s="159" t="s">
        <v>1299</v>
      </c>
      <c r="B694" s="7"/>
      <c r="C694" s="8" t="s">
        <v>1300</v>
      </c>
      <c r="D694" s="126"/>
      <c r="E694" s="9">
        <v>311</v>
      </c>
      <c r="F694" s="9">
        <v>203</v>
      </c>
      <c r="G694" s="9">
        <v>263</v>
      </c>
      <c r="H694" s="9">
        <f>SUM(H695:H709)</f>
        <v>304</v>
      </c>
      <c r="I694" s="5">
        <v>430</v>
      </c>
    </row>
    <row r="695" spans="1:9" x14ac:dyDescent="0.25">
      <c r="A695" s="160" t="s">
        <v>1301</v>
      </c>
      <c r="B695" s="10"/>
      <c r="C695" s="10"/>
      <c r="D695" s="129" t="s">
        <v>1300</v>
      </c>
      <c r="E695" s="74">
        <v>303</v>
      </c>
      <c r="F695" s="74">
        <v>195</v>
      </c>
      <c r="G695" s="74">
        <v>244</v>
      </c>
      <c r="H695" s="74">
        <v>244</v>
      </c>
      <c r="I695" s="12">
        <v>348</v>
      </c>
    </row>
    <row r="696" spans="1:9" x14ac:dyDescent="0.25">
      <c r="A696" s="160" t="s">
        <v>1302</v>
      </c>
      <c r="B696" s="10"/>
      <c r="C696" s="10"/>
      <c r="D696" s="129" t="s">
        <v>1303</v>
      </c>
      <c r="E696" s="74">
        <v>0</v>
      </c>
      <c r="F696" s="74">
        <v>0</v>
      </c>
      <c r="G696" s="74">
        <v>1</v>
      </c>
      <c r="H696" s="74">
        <v>16</v>
      </c>
      <c r="I696" s="12">
        <v>22</v>
      </c>
    </row>
    <row r="697" spans="1:9" x14ac:dyDescent="0.25">
      <c r="A697" s="160" t="s">
        <v>1304</v>
      </c>
      <c r="B697" s="10"/>
      <c r="C697" s="10"/>
      <c r="D697" s="129" t="s">
        <v>1305</v>
      </c>
      <c r="E697" s="74">
        <v>6</v>
      </c>
      <c r="F697" s="74">
        <v>5</v>
      </c>
      <c r="G697" s="74">
        <v>5</v>
      </c>
      <c r="H697" s="74">
        <v>8</v>
      </c>
      <c r="I697" s="12">
        <v>4</v>
      </c>
    </row>
    <row r="698" spans="1:9" x14ac:dyDescent="0.25">
      <c r="A698" s="160" t="s">
        <v>1306</v>
      </c>
      <c r="B698" s="10"/>
      <c r="C698" s="10"/>
      <c r="D698" s="129" t="s">
        <v>1307</v>
      </c>
      <c r="E698" s="74">
        <v>0</v>
      </c>
      <c r="F698" s="74">
        <v>0</v>
      </c>
      <c r="G698" s="74">
        <v>0</v>
      </c>
      <c r="H698" s="74">
        <v>0</v>
      </c>
      <c r="I698" s="12">
        <v>0</v>
      </c>
    </row>
    <row r="699" spans="1:9" x14ac:dyDescent="0.25">
      <c r="A699" s="160" t="s">
        <v>1308</v>
      </c>
      <c r="B699" s="10"/>
      <c r="C699" s="10"/>
      <c r="D699" s="129" t="s">
        <v>1309</v>
      </c>
      <c r="E699" s="74">
        <v>0</v>
      </c>
      <c r="F699" s="74">
        <v>0</v>
      </c>
      <c r="G699" s="74">
        <v>0</v>
      </c>
      <c r="H699" s="74">
        <v>0</v>
      </c>
      <c r="I699" s="12">
        <v>3</v>
      </c>
    </row>
    <row r="700" spans="1:9" x14ac:dyDescent="0.25">
      <c r="A700" s="160" t="s">
        <v>1310</v>
      </c>
      <c r="B700" s="10"/>
      <c r="C700" s="10"/>
      <c r="D700" s="129" t="s">
        <v>1311</v>
      </c>
      <c r="E700" s="74">
        <v>0</v>
      </c>
      <c r="F700" s="74">
        <v>0</v>
      </c>
      <c r="G700" s="74">
        <v>4</v>
      </c>
      <c r="H700" s="74">
        <v>0</v>
      </c>
      <c r="I700" s="12">
        <v>0</v>
      </c>
    </row>
    <row r="701" spans="1:9" x14ac:dyDescent="0.25">
      <c r="A701" s="160" t="s">
        <v>1312</v>
      </c>
      <c r="B701" s="10"/>
      <c r="C701" s="10"/>
      <c r="D701" s="129" t="s">
        <v>1313</v>
      </c>
      <c r="E701" s="74">
        <v>0</v>
      </c>
      <c r="F701" s="74">
        <v>0</v>
      </c>
      <c r="G701" s="74">
        <v>5</v>
      </c>
      <c r="H701" s="74">
        <v>14</v>
      </c>
      <c r="I701" s="12">
        <v>8</v>
      </c>
    </row>
    <row r="702" spans="1:9" x14ac:dyDescent="0.25">
      <c r="A702" s="160" t="s">
        <v>1314</v>
      </c>
      <c r="B702" s="10"/>
      <c r="C702" s="10"/>
      <c r="D702" s="129" t="s">
        <v>1315</v>
      </c>
      <c r="E702" s="74">
        <v>0</v>
      </c>
      <c r="F702" s="74">
        <v>0</v>
      </c>
      <c r="G702" s="74">
        <v>0</v>
      </c>
      <c r="H702" s="74">
        <v>0</v>
      </c>
      <c r="I702" s="12">
        <v>0</v>
      </c>
    </row>
    <row r="703" spans="1:9" x14ac:dyDescent="0.25">
      <c r="A703" s="160" t="s">
        <v>1316</v>
      </c>
      <c r="B703" s="10"/>
      <c r="C703" s="10"/>
      <c r="D703" s="129" t="s">
        <v>1317</v>
      </c>
      <c r="E703" s="74">
        <v>0</v>
      </c>
      <c r="F703" s="74">
        <v>0</v>
      </c>
      <c r="G703" s="74">
        <v>0</v>
      </c>
      <c r="H703" s="74">
        <v>0</v>
      </c>
      <c r="I703" s="12">
        <v>0</v>
      </c>
    </row>
    <row r="704" spans="1:9" x14ac:dyDescent="0.25">
      <c r="A704" s="160" t="s">
        <v>1318</v>
      </c>
      <c r="B704" s="10"/>
      <c r="C704" s="10"/>
      <c r="D704" s="129" t="s">
        <v>1319</v>
      </c>
      <c r="E704" s="74">
        <v>0</v>
      </c>
      <c r="F704" s="74">
        <v>0</v>
      </c>
      <c r="G704" s="74">
        <v>0</v>
      </c>
      <c r="H704" s="74">
        <v>0</v>
      </c>
      <c r="I704" s="12">
        <v>0</v>
      </c>
    </row>
    <row r="705" spans="1:9" x14ac:dyDescent="0.25">
      <c r="A705" s="160" t="s">
        <v>1320</v>
      </c>
      <c r="B705" s="10"/>
      <c r="C705" s="10"/>
      <c r="D705" s="129" t="s">
        <v>385</v>
      </c>
      <c r="E705" s="74">
        <v>2</v>
      </c>
      <c r="F705" s="74">
        <v>3</v>
      </c>
      <c r="G705" s="74">
        <v>4</v>
      </c>
      <c r="H705" s="74">
        <v>3</v>
      </c>
      <c r="I705" s="12">
        <v>3</v>
      </c>
    </row>
    <row r="706" spans="1:9" x14ac:dyDescent="0.25">
      <c r="A706" s="160" t="s">
        <v>1321</v>
      </c>
      <c r="B706" s="10"/>
      <c r="C706" s="10"/>
      <c r="D706" s="129" t="s">
        <v>1322</v>
      </c>
      <c r="E706" s="74">
        <v>0</v>
      </c>
      <c r="F706" s="74">
        <v>0</v>
      </c>
      <c r="G706" s="74">
        <v>0</v>
      </c>
      <c r="H706" s="74">
        <v>0</v>
      </c>
      <c r="I706" s="12">
        <v>0</v>
      </c>
    </row>
    <row r="707" spans="1:9" x14ac:dyDescent="0.25">
      <c r="A707" s="160" t="s">
        <v>1323</v>
      </c>
      <c r="B707" s="10"/>
      <c r="C707" s="10"/>
      <c r="D707" s="129" t="s">
        <v>138</v>
      </c>
      <c r="E707" s="74">
        <v>0</v>
      </c>
      <c r="F707" s="74">
        <v>0</v>
      </c>
      <c r="G707" s="74">
        <v>0</v>
      </c>
      <c r="H707" s="74">
        <v>0</v>
      </c>
      <c r="I707" s="12">
        <v>1</v>
      </c>
    </row>
    <row r="708" spans="1:9" x14ac:dyDescent="0.25">
      <c r="A708" s="160" t="s">
        <v>1324</v>
      </c>
      <c r="B708" s="10"/>
      <c r="C708" s="10"/>
      <c r="D708" s="129" t="s">
        <v>1325</v>
      </c>
      <c r="E708" s="74">
        <v>0</v>
      </c>
      <c r="F708" s="74">
        <v>0</v>
      </c>
      <c r="G708" s="74">
        <v>0</v>
      </c>
      <c r="H708" s="74">
        <v>19</v>
      </c>
      <c r="I708" s="12">
        <v>38</v>
      </c>
    </row>
    <row r="709" spans="1:9" x14ac:dyDescent="0.25">
      <c r="A709" s="160" t="s">
        <v>1326</v>
      </c>
      <c r="B709" s="10"/>
      <c r="C709" s="10"/>
      <c r="D709" s="129" t="s">
        <v>1327</v>
      </c>
      <c r="E709" s="74">
        <v>0</v>
      </c>
      <c r="F709" s="74">
        <v>0</v>
      </c>
      <c r="G709" s="74">
        <v>0</v>
      </c>
      <c r="H709" s="74">
        <v>0</v>
      </c>
      <c r="I709" s="12">
        <v>3</v>
      </c>
    </row>
    <row r="710" spans="1:9" x14ac:dyDescent="0.25">
      <c r="A710" s="159" t="s">
        <v>1328</v>
      </c>
      <c r="B710" s="7"/>
      <c r="C710" s="8" t="s">
        <v>1329</v>
      </c>
      <c r="D710" s="126"/>
      <c r="E710" s="9">
        <v>291</v>
      </c>
      <c r="F710" s="9">
        <v>200</v>
      </c>
      <c r="G710" s="9">
        <v>269</v>
      </c>
      <c r="H710" s="9">
        <f>SUM(H711:H713)</f>
        <v>257</v>
      </c>
      <c r="I710" s="5">
        <v>197</v>
      </c>
    </row>
    <row r="711" spans="1:9" x14ac:dyDescent="0.25">
      <c r="A711" s="160" t="s">
        <v>1330</v>
      </c>
      <c r="B711" s="10"/>
      <c r="C711" s="10"/>
      <c r="D711" s="129" t="s">
        <v>1331</v>
      </c>
      <c r="E711" s="74">
        <v>235</v>
      </c>
      <c r="F711" s="74">
        <v>147</v>
      </c>
      <c r="G711" s="74">
        <v>226</v>
      </c>
      <c r="H711" s="74">
        <v>224</v>
      </c>
      <c r="I711" s="12">
        <v>158</v>
      </c>
    </row>
    <row r="712" spans="1:9" x14ac:dyDescent="0.25">
      <c r="A712" s="160" t="s">
        <v>1332</v>
      </c>
      <c r="B712" s="10"/>
      <c r="C712" s="10"/>
      <c r="D712" s="129" t="s">
        <v>1333</v>
      </c>
      <c r="E712" s="74">
        <v>0</v>
      </c>
      <c r="F712" s="74">
        <v>0</v>
      </c>
      <c r="G712" s="74">
        <v>0</v>
      </c>
      <c r="H712" s="74">
        <v>0</v>
      </c>
      <c r="I712" s="12">
        <v>0</v>
      </c>
    </row>
    <row r="713" spans="1:9" x14ac:dyDescent="0.25">
      <c r="A713" s="160" t="s">
        <v>1334</v>
      </c>
      <c r="B713" s="10"/>
      <c r="C713" s="10"/>
      <c r="D713" s="129" t="s">
        <v>1329</v>
      </c>
      <c r="E713" s="74">
        <v>56</v>
      </c>
      <c r="F713" s="74">
        <v>53</v>
      </c>
      <c r="G713" s="74">
        <v>43</v>
      </c>
      <c r="H713" s="74">
        <v>33</v>
      </c>
      <c r="I713" s="12">
        <v>39</v>
      </c>
    </row>
    <row r="714" spans="1:9" x14ac:dyDescent="0.25">
      <c r="A714" s="159" t="s">
        <v>1335</v>
      </c>
      <c r="B714" s="7"/>
      <c r="C714" s="8" t="s">
        <v>1336</v>
      </c>
      <c r="D714" s="126"/>
      <c r="E714" s="9">
        <v>1729</v>
      </c>
      <c r="F714" s="9">
        <v>1612</v>
      </c>
      <c r="G714" s="9">
        <v>2258</v>
      </c>
      <c r="H714" s="9">
        <f>SUM(H715:H726)</f>
        <v>4274</v>
      </c>
      <c r="I714" s="5">
        <v>2991</v>
      </c>
    </row>
    <row r="715" spans="1:9" x14ac:dyDescent="0.25">
      <c r="A715" s="160" t="s">
        <v>1337</v>
      </c>
      <c r="B715" s="10"/>
      <c r="C715" s="10"/>
      <c r="D715" s="129" t="s">
        <v>1336</v>
      </c>
      <c r="E715" s="74">
        <v>1560</v>
      </c>
      <c r="F715" s="74">
        <v>1499</v>
      </c>
      <c r="G715" s="74">
        <v>2047</v>
      </c>
      <c r="H715" s="74">
        <v>2472</v>
      </c>
      <c r="I715" s="12">
        <v>2693</v>
      </c>
    </row>
    <row r="716" spans="1:9" x14ac:dyDescent="0.25">
      <c r="A716" s="160" t="s">
        <v>1338</v>
      </c>
      <c r="B716" s="10"/>
      <c r="C716" s="10"/>
      <c r="D716" s="129" t="s">
        <v>1339</v>
      </c>
      <c r="E716" s="74">
        <v>97</v>
      </c>
      <c r="F716" s="74">
        <v>57</v>
      </c>
      <c r="G716" s="74">
        <v>146</v>
      </c>
      <c r="H716" s="74">
        <v>1704</v>
      </c>
      <c r="I716" s="12">
        <v>127</v>
      </c>
    </row>
    <row r="717" spans="1:9" x14ac:dyDescent="0.25">
      <c r="A717" s="160" t="s">
        <v>1340</v>
      </c>
      <c r="B717" s="10"/>
      <c r="C717" s="10"/>
      <c r="D717" s="129" t="s">
        <v>1341</v>
      </c>
      <c r="E717" s="74">
        <v>0</v>
      </c>
      <c r="F717" s="74">
        <v>1</v>
      </c>
      <c r="G717" s="74">
        <v>0</v>
      </c>
      <c r="H717" s="74">
        <v>0</v>
      </c>
      <c r="I717" s="12">
        <v>0</v>
      </c>
    </row>
    <row r="718" spans="1:9" x14ac:dyDescent="0.25">
      <c r="A718" s="160" t="s">
        <v>1342</v>
      </c>
      <c r="B718" s="10"/>
      <c r="C718" s="10"/>
      <c r="D718" s="129" t="s">
        <v>1343</v>
      </c>
      <c r="E718" s="74">
        <v>0</v>
      </c>
      <c r="F718" s="74">
        <v>0</v>
      </c>
      <c r="G718" s="74">
        <v>0</v>
      </c>
      <c r="H718" s="74">
        <v>0</v>
      </c>
      <c r="I718" s="12">
        <v>6</v>
      </c>
    </row>
    <row r="719" spans="1:9" x14ac:dyDescent="0.25">
      <c r="A719" s="160" t="s">
        <v>1344</v>
      </c>
      <c r="B719" s="10"/>
      <c r="C719" s="10"/>
      <c r="D719" s="129" t="s">
        <v>1345</v>
      </c>
      <c r="E719" s="74">
        <v>6</v>
      </c>
      <c r="F719" s="74">
        <v>5</v>
      </c>
      <c r="G719" s="74">
        <v>1</v>
      </c>
      <c r="H719" s="74">
        <v>16</v>
      </c>
      <c r="I719" s="12">
        <v>18</v>
      </c>
    </row>
    <row r="720" spans="1:9" x14ac:dyDescent="0.25">
      <c r="A720" s="160" t="s">
        <v>1346</v>
      </c>
      <c r="B720" s="10"/>
      <c r="C720" s="10"/>
      <c r="D720" s="129" t="s">
        <v>1347</v>
      </c>
      <c r="E720" s="74">
        <v>4</v>
      </c>
      <c r="F720" s="74">
        <v>4</v>
      </c>
      <c r="G720" s="74">
        <v>8</v>
      </c>
      <c r="H720" s="74">
        <v>4</v>
      </c>
      <c r="I720" s="12">
        <v>7</v>
      </c>
    </row>
    <row r="721" spans="1:9" x14ac:dyDescent="0.25">
      <c r="A721" s="160" t="s">
        <v>1348</v>
      </c>
      <c r="B721" s="10"/>
      <c r="C721" s="10"/>
      <c r="D721" s="129" t="s">
        <v>1349</v>
      </c>
      <c r="E721" s="74">
        <v>19</v>
      </c>
      <c r="F721" s="74">
        <v>17</v>
      </c>
      <c r="G721" s="74">
        <v>17</v>
      </c>
      <c r="H721" s="74">
        <v>33</v>
      </c>
      <c r="I721" s="12">
        <v>47</v>
      </c>
    </row>
    <row r="722" spans="1:9" x14ac:dyDescent="0.25">
      <c r="A722" s="160" t="s">
        <v>1350</v>
      </c>
      <c r="B722" s="10"/>
      <c r="C722" s="10"/>
      <c r="D722" s="129" t="s">
        <v>1351</v>
      </c>
      <c r="E722" s="74">
        <v>33</v>
      </c>
      <c r="F722" s="74">
        <v>26</v>
      </c>
      <c r="G722" s="74">
        <v>29</v>
      </c>
      <c r="H722" s="74">
        <v>39</v>
      </c>
      <c r="I722" s="12">
        <v>81</v>
      </c>
    </row>
    <row r="723" spans="1:9" x14ac:dyDescent="0.25">
      <c r="A723" s="160" t="s">
        <v>1352</v>
      </c>
      <c r="B723" s="10"/>
      <c r="C723" s="10"/>
      <c r="D723" s="129" t="s">
        <v>1353</v>
      </c>
      <c r="E723" s="74">
        <v>0</v>
      </c>
      <c r="F723" s="74">
        <v>0</v>
      </c>
      <c r="G723" s="74">
        <v>0</v>
      </c>
      <c r="H723" s="74">
        <v>0</v>
      </c>
      <c r="I723" s="12">
        <v>0</v>
      </c>
    </row>
    <row r="724" spans="1:9" x14ac:dyDescent="0.25">
      <c r="A724" s="160" t="s">
        <v>1354</v>
      </c>
      <c r="B724" s="10"/>
      <c r="C724" s="10"/>
      <c r="D724" s="129" t="s">
        <v>1355</v>
      </c>
      <c r="E724" s="74">
        <v>0</v>
      </c>
      <c r="F724" s="74">
        <v>0</v>
      </c>
      <c r="G724" s="74">
        <v>0</v>
      </c>
      <c r="H724" s="74">
        <v>0</v>
      </c>
      <c r="I724" s="12">
        <v>0</v>
      </c>
    </row>
    <row r="725" spans="1:9" x14ac:dyDescent="0.25">
      <c r="A725" s="160" t="s">
        <v>1356</v>
      </c>
      <c r="B725" s="10"/>
      <c r="C725" s="10"/>
      <c r="D725" s="129" t="s">
        <v>1357</v>
      </c>
      <c r="E725" s="74">
        <v>0</v>
      </c>
      <c r="F725" s="74">
        <v>0</v>
      </c>
      <c r="G725" s="74">
        <v>0</v>
      </c>
      <c r="H725" s="74">
        <v>0</v>
      </c>
      <c r="I725" s="12">
        <v>0</v>
      </c>
    </row>
    <row r="726" spans="1:9" x14ac:dyDescent="0.25">
      <c r="A726" s="160" t="s">
        <v>1358</v>
      </c>
      <c r="B726" s="10"/>
      <c r="C726" s="10"/>
      <c r="D726" s="129" t="s">
        <v>164</v>
      </c>
      <c r="E726" s="74">
        <v>10</v>
      </c>
      <c r="F726" s="74">
        <v>3</v>
      </c>
      <c r="G726" s="74">
        <v>10</v>
      </c>
      <c r="H726" s="74">
        <v>6</v>
      </c>
      <c r="I726" s="12">
        <v>12</v>
      </c>
    </row>
    <row r="727" spans="1:9" x14ac:dyDescent="0.25">
      <c r="A727" s="159" t="s">
        <v>1359</v>
      </c>
      <c r="B727" s="7"/>
      <c r="C727" s="8" t="s">
        <v>1360</v>
      </c>
      <c r="D727" s="126"/>
      <c r="E727" s="9">
        <v>220</v>
      </c>
      <c r="F727" s="9">
        <v>225</v>
      </c>
      <c r="G727" s="9">
        <v>301</v>
      </c>
      <c r="H727" s="9">
        <f>SUM(H728:H734)</f>
        <v>348</v>
      </c>
      <c r="I727" s="5">
        <v>242</v>
      </c>
    </row>
    <row r="728" spans="1:9" x14ac:dyDescent="0.25">
      <c r="A728" s="160" t="s">
        <v>1361</v>
      </c>
      <c r="B728" s="10"/>
      <c r="C728" s="10"/>
      <c r="D728" s="129" t="s">
        <v>1360</v>
      </c>
      <c r="E728" s="74">
        <v>182</v>
      </c>
      <c r="F728" s="74">
        <v>203</v>
      </c>
      <c r="G728" s="74">
        <v>247</v>
      </c>
      <c r="H728" s="74">
        <v>254</v>
      </c>
      <c r="I728" s="12">
        <v>174</v>
      </c>
    </row>
    <row r="729" spans="1:9" x14ac:dyDescent="0.25">
      <c r="A729" s="160" t="s">
        <v>1362</v>
      </c>
      <c r="B729" s="10"/>
      <c r="C729" s="10"/>
      <c r="D729" s="129" t="s">
        <v>1363</v>
      </c>
      <c r="E729" s="74">
        <v>27</v>
      </c>
      <c r="F729" s="74">
        <v>5</v>
      </c>
      <c r="G729" s="74">
        <v>27</v>
      </c>
      <c r="H729" s="74">
        <v>42</v>
      </c>
      <c r="I729" s="12">
        <v>27</v>
      </c>
    </row>
    <row r="730" spans="1:9" x14ac:dyDescent="0.25">
      <c r="A730" s="160" t="s">
        <v>1364</v>
      </c>
      <c r="B730" s="10"/>
      <c r="C730" s="10"/>
      <c r="D730" s="129" t="s">
        <v>1365</v>
      </c>
      <c r="E730" s="74">
        <v>0</v>
      </c>
      <c r="F730" s="74">
        <v>0</v>
      </c>
      <c r="G730" s="74">
        <v>0</v>
      </c>
      <c r="H730" s="74">
        <v>0</v>
      </c>
      <c r="I730" s="12">
        <v>1</v>
      </c>
    </row>
    <row r="731" spans="1:9" x14ac:dyDescent="0.25">
      <c r="A731" s="160" t="s">
        <v>1366</v>
      </c>
      <c r="B731" s="10"/>
      <c r="C731" s="10"/>
      <c r="D731" s="129" t="s">
        <v>1367</v>
      </c>
      <c r="E731" s="74">
        <v>0</v>
      </c>
      <c r="F731" s="74">
        <v>0</v>
      </c>
      <c r="G731" s="74">
        <v>0</v>
      </c>
      <c r="H731" s="74">
        <v>0</v>
      </c>
      <c r="I731" s="12">
        <v>0</v>
      </c>
    </row>
    <row r="732" spans="1:9" x14ac:dyDescent="0.25">
      <c r="A732" s="160" t="s">
        <v>1368</v>
      </c>
      <c r="B732" s="10"/>
      <c r="C732" s="10"/>
      <c r="D732" s="129" t="s">
        <v>1369</v>
      </c>
      <c r="E732" s="74">
        <v>0</v>
      </c>
      <c r="F732" s="74">
        <v>0</v>
      </c>
      <c r="G732" s="74">
        <v>0</v>
      </c>
      <c r="H732" s="74">
        <v>0</v>
      </c>
      <c r="I732" s="12">
        <v>0</v>
      </c>
    </row>
    <row r="733" spans="1:9" x14ac:dyDescent="0.25">
      <c r="A733" s="160" t="s">
        <v>1370</v>
      </c>
      <c r="B733" s="10"/>
      <c r="C733" s="10"/>
      <c r="D733" s="129" t="s">
        <v>1371</v>
      </c>
      <c r="E733" s="74">
        <v>11</v>
      </c>
      <c r="F733" s="74">
        <v>16</v>
      </c>
      <c r="G733" s="74">
        <v>20</v>
      </c>
      <c r="H733" s="74">
        <v>23</v>
      </c>
      <c r="I733" s="12">
        <v>22</v>
      </c>
    </row>
    <row r="734" spans="1:9" x14ac:dyDescent="0.25">
      <c r="A734" s="160" t="s">
        <v>1372</v>
      </c>
      <c r="B734" s="10"/>
      <c r="C734" s="10"/>
      <c r="D734" s="129" t="s">
        <v>1373</v>
      </c>
      <c r="E734" s="74">
        <v>0</v>
      </c>
      <c r="F734" s="74">
        <v>1</v>
      </c>
      <c r="G734" s="74">
        <v>7</v>
      </c>
      <c r="H734" s="74">
        <v>29</v>
      </c>
      <c r="I734" s="12">
        <v>18</v>
      </c>
    </row>
    <row r="735" spans="1:9" x14ac:dyDescent="0.25">
      <c r="A735" s="159" t="s">
        <v>1374</v>
      </c>
      <c r="B735" s="7"/>
      <c r="C735" s="8" t="s">
        <v>354</v>
      </c>
      <c r="D735" s="126"/>
      <c r="E735" s="9">
        <v>81</v>
      </c>
      <c r="F735" s="9">
        <v>74</v>
      </c>
      <c r="G735" s="9">
        <v>108</v>
      </c>
      <c r="H735" s="9">
        <f>SUM(H736:H742)</f>
        <v>108</v>
      </c>
      <c r="I735" s="5">
        <v>146</v>
      </c>
    </row>
    <row r="736" spans="1:9" x14ac:dyDescent="0.25">
      <c r="A736" s="160" t="s">
        <v>1375</v>
      </c>
      <c r="B736" s="10"/>
      <c r="C736" s="10"/>
      <c r="D736" s="129" t="s">
        <v>1376</v>
      </c>
      <c r="E736" s="74">
        <v>56</v>
      </c>
      <c r="F736" s="74">
        <v>46</v>
      </c>
      <c r="G736" s="74">
        <v>84</v>
      </c>
      <c r="H736" s="74">
        <v>80</v>
      </c>
      <c r="I736" s="12">
        <v>111</v>
      </c>
    </row>
    <row r="737" spans="1:9" x14ac:dyDescent="0.25">
      <c r="A737" s="160" t="s">
        <v>1377</v>
      </c>
      <c r="B737" s="10"/>
      <c r="C737" s="10"/>
      <c r="D737" s="129" t="s">
        <v>1378</v>
      </c>
      <c r="E737" s="74">
        <v>0</v>
      </c>
      <c r="F737" s="74">
        <v>0</v>
      </c>
      <c r="G737" s="74">
        <v>0</v>
      </c>
      <c r="H737" s="74">
        <v>0</v>
      </c>
      <c r="I737" s="12">
        <v>0</v>
      </c>
    </row>
    <row r="738" spans="1:9" x14ac:dyDescent="0.25">
      <c r="A738" s="160" t="s">
        <v>1379</v>
      </c>
      <c r="B738" s="10"/>
      <c r="C738" s="10"/>
      <c r="D738" s="129" t="s">
        <v>1380</v>
      </c>
      <c r="E738" s="74">
        <v>10</v>
      </c>
      <c r="F738" s="74">
        <v>12</v>
      </c>
      <c r="G738" s="74">
        <v>14</v>
      </c>
      <c r="H738" s="74">
        <v>17</v>
      </c>
      <c r="I738" s="12">
        <v>14</v>
      </c>
    </row>
    <row r="739" spans="1:9" x14ac:dyDescent="0.25">
      <c r="A739" s="160" t="s">
        <v>1381</v>
      </c>
      <c r="B739" s="10"/>
      <c r="C739" s="10"/>
      <c r="D739" s="129" t="s">
        <v>1382</v>
      </c>
      <c r="E739" s="74">
        <v>0</v>
      </c>
      <c r="F739" s="74">
        <v>0</v>
      </c>
      <c r="G739" s="74">
        <v>0</v>
      </c>
      <c r="H739" s="74">
        <v>0</v>
      </c>
      <c r="I739" s="12">
        <v>0</v>
      </c>
    </row>
    <row r="740" spans="1:9" x14ac:dyDescent="0.25">
      <c r="A740" s="160" t="s">
        <v>1383</v>
      </c>
      <c r="B740" s="10"/>
      <c r="C740" s="10"/>
      <c r="D740" s="129" t="s">
        <v>1384</v>
      </c>
      <c r="E740" s="74">
        <v>15</v>
      </c>
      <c r="F740" s="74">
        <v>16</v>
      </c>
      <c r="G740" s="74">
        <v>10</v>
      </c>
      <c r="H740" s="74">
        <v>11</v>
      </c>
      <c r="I740" s="12">
        <v>20</v>
      </c>
    </row>
    <row r="741" spans="1:9" x14ac:dyDescent="0.25">
      <c r="A741" s="160" t="s">
        <v>1385</v>
      </c>
      <c r="B741" s="10"/>
      <c r="C741" s="10"/>
      <c r="D741" s="129" t="s">
        <v>1386</v>
      </c>
      <c r="E741" s="74">
        <v>0</v>
      </c>
      <c r="F741" s="74">
        <v>0</v>
      </c>
      <c r="G741" s="74">
        <v>0</v>
      </c>
      <c r="H741" s="74">
        <v>0</v>
      </c>
      <c r="I741" s="12">
        <v>0</v>
      </c>
    </row>
    <row r="742" spans="1:9" x14ac:dyDescent="0.25">
      <c r="A742" s="160" t="s">
        <v>1387</v>
      </c>
      <c r="B742" s="10"/>
      <c r="C742" s="10"/>
      <c r="D742" s="129" t="s">
        <v>1388</v>
      </c>
      <c r="E742" s="74">
        <v>0</v>
      </c>
      <c r="F742" s="74">
        <v>0</v>
      </c>
      <c r="G742" s="74">
        <v>0</v>
      </c>
      <c r="H742" s="74">
        <v>0</v>
      </c>
      <c r="I742" s="12">
        <v>1</v>
      </c>
    </row>
    <row r="743" spans="1:9" x14ac:dyDescent="0.25">
      <c r="A743" s="159" t="s">
        <v>1389</v>
      </c>
      <c r="B743" s="7"/>
      <c r="C743" s="8" t="s">
        <v>1025</v>
      </c>
      <c r="D743" s="126"/>
      <c r="E743" s="9">
        <v>59</v>
      </c>
      <c r="F743" s="9">
        <v>38</v>
      </c>
      <c r="G743" s="9">
        <v>80</v>
      </c>
      <c r="H743" s="9">
        <f>SUM(H744:H756)</f>
        <v>650</v>
      </c>
      <c r="I743" s="5">
        <v>155</v>
      </c>
    </row>
    <row r="744" spans="1:9" x14ac:dyDescent="0.25">
      <c r="A744" s="160" t="s">
        <v>1390</v>
      </c>
      <c r="B744" s="10"/>
      <c r="C744" s="10"/>
      <c r="D744" s="129" t="s">
        <v>1025</v>
      </c>
      <c r="E744" s="74">
        <v>35</v>
      </c>
      <c r="F744" s="74">
        <v>21</v>
      </c>
      <c r="G744" s="74">
        <v>35</v>
      </c>
      <c r="H744" s="74">
        <v>590</v>
      </c>
      <c r="I744" s="12">
        <v>90</v>
      </c>
    </row>
    <row r="745" spans="1:9" x14ac:dyDescent="0.25">
      <c r="A745" s="160" t="s">
        <v>1391</v>
      </c>
      <c r="B745" s="10"/>
      <c r="C745" s="10"/>
      <c r="D745" s="129" t="s">
        <v>1392</v>
      </c>
      <c r="E745" s="74">
        <v>11</v>
      </c>
      <c r="F745" s="74">
        <v>0</v>
      </c>
      <c r="G745" s="74">
        <v>0</v>
      </c>
      <c r="H745" s="74">
        <v>5</v>
      </c>
      <c r="I745" s="12">
        <v>1</v>
      </c>
    </row>
    <row r="746" spans="1:9" x14ac:dyDescent="0.25">
      <c r="A746" s="160" t="s">
        <v>1393</v>
      </c>
      <c r="B746" s="10"/>
      <c r="C746" s="10"/>
      <c r="D746" s="129" t="s">
        <v>1394</v>
      </c>
      <c r="E746" s="74">
        <v>2</v>
      </c>
      <c r="F746" s="74">
        <v>1</v>
      </c>
      <c r="G746" s="74">
        <v>2</v>
      </c>
      <c r="H746" s="74">
        <v>3</v>
      </c>
      <c r="I746" s="12">
        <v>2</v>
      </c>
    </row>
    <row r="747" spans="1:9" x14ac:dyDescent="0.25">
      <c r="A747" s="160" t="s">
        <v>1395</v>
      </c>
      <c r="B747" s="10"/>
      <c r="C747" s="10"/>
      <c r="D747" s="129" t="s">
        <v>1396</v>
      </c>
      <c r="E747" s="74">
        <v>3</v>
      </c>
      <c r="F747" s="74">
        <v>7</v>
      </c>
      <c r="G747" s="74">
        <v>5</v>
      </c>
      <c r="H747" s="74">
        <v>3</v>
      </c>
      <c r="I747" s="12">
        <v>5</v>
      </c>
    </row>
    <row r="748" spans="1:9" x14ac:dyDescent="0.25">
      <c r="A748" s="160" t="s">
        <v>1397</v>
      </c>
      <c r="B748" s="10"/>
      <c r="C748" s="10"/>
      <c r="D748" s="129" t="s">
        <v>1398</v>
      </c>
      <c r="E748" s="74">
        <v>2</v>
      </c>
      <c r="F748" s="74">
        <v>1</v>
      </c>
      <c r="G748" s="74">
        <v>10</v>
      </c>
      <c r="H748" s="74">
        <v>6</v>
      </c>
      <c r="I748" s="12">
        <v>8</v>
      </c>
    </row>
    <row r="749" spans="1:9" x14ac:dyDescent="0.25">
      <c r="A749" s="160" t="s">
        <v>1399</v>
      </c>
      <c r="B749" s="10"/>
      <c r="C749" s="10"/>
      <c r="D749" s="129" t="s">
        <v>1400</v>
      </c>
      <c r="E749" s="74">
        <v>0</v>
      </c>
      <c r="F749" s="74">
        <v>0</v>
      </c>
      <c r="G749" s="74">
        <v>0</v>
      </c>
      <c r="H749" s="74">
        <v>0</v>
      </c>
      <c r="I749" s="12">
        <v>11</v>
      </c>
    </row>
    <row r="750" spans="1:9" x14ac:dyDescent="0.25">
      <c r="A750" s="160" t="s">
        <v>1401</v>
      </c>
      <c r="B750" s="10"/>
      <c r="C750" s="10"/>
      <c r="D750" s="129" t="s">
        <v>1402</v>
      </c>
      <c r="E750" s="74">
        <v>0</v>
      </c>
      <c r="F750" s="74">
        <v>0</v>
      </c>
      <c r="G750" s="74">
        <v>1</v>
      </c>
      <c r="H750" s="74">
        <v>3</v>
      </c>
      <c r="I750" s="12">
        <v>2</v>
      </c>
    </row>
    <row r="751" spans="1:9" x14ac:dyDescent="0.25">
      <c r="A751" s="160" t="s">
        <v>1403</v>
      </c>
      <c r="B751" s="10"/>
      <c r="C751" s="10"/>
      <c r="D751" s="129" t="s">
        <v>1404</v>
      </c>
      <c r="E751" s="74">
        <v>0</v>
      </c>
      <c r="F751" s="74">
        <v>0</v>
      </c>
      <c r="G751" s="74">
        <v>0</v>
      </c>
      <c r="H751" s="74">
        <v>0</v>
      </c>
      <c r="I751" s="12">
        <v>0</v>
      </c>
    </row>
    <row r="752" spans="1:9" x14ac:dyDescent="0.25">
      <c r="A752" s="160" t="s">
        <v>1405</v>
      </c>
      <c r="B752" s="10"/>
      <c r="C752" s="10"/>
      <c r="D752" s="129" t="s">
        <v>1406</v>
      </c>
      <c r="E752" s="74">
        <v>6</v>
      </c>
      <c r="F752" s="74">
        <v>4</v>
      </c>
      <c r="G752" s="74">
        <v>20</v>
      </c>
      <c r="H752" s="74">
        <v>27</v>
      </c>
      <c r="I752" s="12">
        <v>33</v>
      </c>
    </row>
    <row r="753" spans="1:9" x14ac:dyDescent="0.25">
      <c r="A753" s="160" t="s">
        <v>1407</v>
      </c>
      <c r="B753" s="10"/>
      <c r="C753" s="10"/>
      <c r="D753" s="129" t="s">
        <v>1408</v>
      </c>
      <c r="E753" s="74">
        <v>0</v>
      </c>
      <c r="F753" s="74">
        <v>2</v>
      </c>
      <c r="G753" s="74">
        <v>0</v>
      </c>
      <c r="H753" s="74">
        <v>0</v>
      </c>
      <c r="I753" s="12">
        <v>0</v>
      </c>
    </row>
    <row r="754" spans="1:9" x14ac:dyDescent="0.25">
      <c r="A754" s="160" t="s">
        <v>1409</v>
      </c>
      <c r="B754" s="10"/>
      <c r="C754" s="10"/>
      <c r="D754" s="129" t="s">
        <v>1410</v>
      </c>
      <c r="E754" s="74">
        <v>0</v>
      </c>
      <c r="F754" s="74">
        <v>0</v>
      </c>
      <c r="G754" s="74">
        <v>0</v>
      </c>
      <c r="H754" s="74">
        <v>0</v>
      </c>
      <c r="I754" s="12">
        <v>0</v>
      </c>
    </row>
    <row r="755" spans="1:9" x14ac:dyDescent="0.25">
      <c r="A755" s="160" t="s">
        <v>1411</v>
      </c>
      <c r="B755" s="10"/>
      <c r="C755" s="10"/>
      <c r="D755" s="129" t="s">
        <v>1412</v>
      </c>
      <c r="E755" s="74">
        <v>0</v>
      </c>
      <c r="F755" s="74">
        <v>2</v>
      </c>
      <c r="G755" s="74">
        <v>7</v>
      </c>
      <c r="H755" s="74">
        <v>13</v>
      </c>
      <c r="I755" s="12">
        <v>3</v>
      </c>
    </row>
    <row r="756" spans="1:9" x14ac:dyDescent="0.25">
      <c r="A756" s="160" t="s">
        <v>1413</v>
      </c>
      <c r="B756" s="10"/>
      <c r="C756" s="10"/>
      <c r="D756" s="129" t="s">
        <v>1414</v>
      </c>
      <c r="E756" s="74">
        <v>0</v>
      </c>
      <c r="F756" s="74">
        <v>0</v>
      </c>
      <c r="G756" s="74">
        <v>0</v>
      </c>
      <c r="H756" s="74">
        <v>0</v>
      </c>
      <c r="I756" s="12">
        <v>0</v>
      </c>
    </row>
    <row r="757" spans="1:9" x14ac:dyDescent="0.25">
      <c r="A757" s="159" t="s">
        <v>1415</v>
      </c>
      <c r="B757" s="7"/>
      <c r="C757" s="8" t="s">
        <v>1416</v>
      </c>
      <c r="D757" s="126"/>
      <c r="E757" s="9">
        <v>31</v>
      </c>
      <c r="F757" s="9">
        <v>24</v>
      </c>
      <c r="G757" s="9">
        <v>62</v>
      </c>
      <c r="H757" s="9">
        <f>SUM(H758:H761)</f>
        <v>91</v>
      </c>
      <c r="I757" s="5">
        <v>75</v>
      </c>
    </row>
    <row r="758" spans="1:9" x14ac:dyDescent="0.25">
      <c r="A758" s="160" t="s">
        <v>1417</v>
      </c>
      <c r="B758" s="10"/>
      <c r="C758" s="10"/>
      <c r="D758" s="129" t="s">
        <v>1416</v>
      </c>
      <c r="E758" s="74">
        <v>31</v>
      </c>
      <c r="F758" s="74">
        <v>24</v>
      </c>
      <c r="G758" s="74">
        <v>62</v>
      </c>
      <c r="H758" s="74">
        <v>91</v>
      </c>
      <c r="I758" s="12">
        <v>75</v>
      </c>
    </row>
    <row r="759" spans="1:9" x14ac:dyDescent="0.25">
      <c r="A759" s="160" t="s">
        <v>1418</v>
      </c>
      <c r="B759" s="10"/>
      <c r="C759" s="10"/>
      <c r="D759" s="129" t="s">
        <v>1419</v>
      </c>
      <c r="E759" s="74">
        <v>0</v>
      </c>
      <c r="F759" s="74">
        <v>0</v>
      </c>
      <c r="G759" s="74">
        <v>0</v>
      </c>
      <c r="H759" s="74">
        <v>0</v>
      </c>
      <c r="I759" s="12">
        <v>0</v>
      </c>
    </row>
    <row r="760" spans="1:9" x14ac:dyDescent="0.25">
      <c r="A760" s="160" t="s">
        <v>1420</v>
      </c>
      <c r="B760" s="10"/>
      <c r="C760" s="10"/>
      <c r="D760" s="129" t="s">
        <v>298</v>
      </c>
      <c r="E760" s="74">
        <v>0</v>
      </c>
      <c r="F760" s="74">
        <v>0</v>
      </c>
      <c r="G760" s="74">
        <v>0</v>
      </c>
      <c r="H760" s="74">
        <v>0</v>
      </c>
      <c r="I760" s="12">
        <v>0</v>
      </c>
    </row>
    <row r="761" spans="1:9" x14ac:dyDescent="0.25">
      <c r="A761" s="160" t="s">
        <v>1421</v>
      </c>
      <c r="B761" s="10"/>
      <c r="C761" s="10"/>
      <c r="D761" s="129" t="s">
        <v>1422</v>
      </c>
      <c r="E761" s="74">
        <v>0</v>
      </c>
      <c r="F761" s="74">
        <v>0</v>
      </c>
      <c r="G761" s="74">
        <v>0</v>
      </c>
      <c r="H761" s="74">
        <v>0</v>
      </c>
      <c r="I761" s="12">
        <v>0</v>
      </c>
    </row>
    <row r="762" spans="1:9" x14ac:dyDescent="0.25">
      <c r="A762" s="159" t="s">
        <v>1423</v>
      </c>
      <c r="B762" s="7"/>
      <c r="C762" s="8" t="s">
        <v>385</v>
      </c>
      <c r="D762" s="126"/>
      <c r="E762" s="9">
        <v>53</v>
      </c>
      <c r="F762" s="9">
        <v>30</v>
      </c>
      <c r="G762" s="9">
        <v>65</v>
      </c>
      <c r="H762" s="9">
        <f>SUM(H763:H773)</f>
        <v>58</v>
      </c>
      <c r="I762" s="5">
        <v>67</v>
      </c>
    </row>
    <row r="763" spans="1:9" x14ac:dyDescent="0.25">
      <c r="A763" s="160" t="s">
        <v>1424</v>
      </c>
      <c r="B763" s="10"/>
      <c r="C763" s="10"/>
      <c r="D763" s="129" t="s">
        <v>385</v>
      </c>
      <c r="E763" s="74">
        <v>49</v>
      </c>
      <c r="F763" s="74">
        <v>24</v>
      </c>
      <c r="G763" s="74">
        <v>59</v>
      </c>
      <c r="H763" s="74">
        <v>56</v>
      </c>
      <c r="I763" s="12">
        <v>62</v>
      </c>
    </row>
    <row r="764" spans="1:9" x14ac:dyDescent="0.25">
      <c r="A764" s="160" t="s">
        <v>1425</v>
      </c>
      <c r="B764" s="10"/>
      <c r="C764" s="10"/>
      <c r="D764" s="129" t="s">
        <v>1426</v>
      </c>
      <c r="E764" s="74">
        <v>2</v>
      </c>
      <c r="F764" s="74">
        <v>0</v>
      </c>
      <c r="G764" s="74">
        <v>0</v>
      </c>
      <c r="H764" s="74">
        <v>0</v>
      </c>
      <c r="I764" s="12">
        <v>2</v>
      </c>
    </row>
    <row r="765" spans="1:9" x14ac:dyDescent="0.25">
      <c r="A765" s="160" t="s">
        <v>1427</v>
      </c>
      <c r="B765" s="10"/>
      <c r="C765" s="10"/>
      <c r="D765" s="129" t="s">
        <v>1428</v>
      </c>
      <c r="E765" s="74">
        <v>2</v>
      </c>
      <c r="F765" s="74">
        <v>6</v>
      </c>
      <c r="G765" s="74">
        <v>5</v>
      </c>
      <c r="H765" s="74">
        <v>2</v>
      </c>
      <c r="I765" s="12">
        <v>2</v>
      </c>
    </row>
    <row r="766" spans="1:9" x14ac:dyDescent="0.25">
      <c r="A766" s="160" t="s">
        <v>1429</v>
      </c>
      <c r="B766" s="10"/>
      <c r="C766" s="10"/>
      <c r="D766" s="129" t="s">
        <v>1430</v>
      </c>
      <c r="E766" s="74">
        <v>0</v>
      </c>
      <c r="F766" s="74">
        <v>0</v>
      </c>
      <c r="G766" s="74">
        <v>0</v>
      </c>
      <c r="H766" s="74">
        <v>0</v>
      </c>
      <c r="I766" s="12">
        <v>1</v>
      </c>
    </row>
    <row r="767" spans="1:9" x14ac:dyDescent="0.25">
      <c r="A767" s="160" t="s">
        <v>1431</v>
      </c>
      <c r="B767" s="10"/>
      <c r="C767" s="10"/>
      <c r="D767" s="129" t="s">
        <v>1432</v>
      </c>
      <c r="E767" s="74">
        <v>0</v>
      </c>
      <c r="F767" s="74">
        <v>0</v>
      </c>
      <c r="G767" s="74">
        <v>0</v>
      </c>
      <c r="H767" s="74">
        <v>0</v>
      </c>
      <c r="I767" s="12">
        <v>0</v>
      </c>
    </row>
    <row r="768" spans="1:9" x14ac:dyDescent="0.25">
      <c r="A768" s="160" t="s">
        <v>1433</v>
      </c>
      <c r="B768" s="10"/>
      <c r="C768" s="10"/>
      <c r="D768" s="129" t="s">
        <v>1434</v>
      </c>
      <c r="E768" s="74">
        <v>0</v>
      </c>
      <c r="F768" s="74">
        <v>0</v>
      </c>
      <c r="G768" s="74">
        <v>0</v>
      </c>
      <c r="H768" s="74">
        <v>0</v>
      </c>
      <c r="I768" s="12">
        <v>0</v>
      </c>
    </row>
    <row r="769" spans="1:9" x14ac:dyDescent="0.25">
      <c r="A769" s="160" t="s">
        <v>1435</v>
      </c>
      <c r="B769" s="10"/>
      <c r="C769" s="10"/>
      <c r="D769" s="129" t="s">
        <v>1436</v>
      </c>
      <c r="E769" s="74">
        <v>0</v>
      </c>
      <c r="F769" s="74">
        <v>0</v>
      </c>
      <c r="G769" s="74">
        <v>0</v>
      </c>
      <c r="H769" s="74">
        <v>0</v>
      </c>
      <c r="I769" s="12">
        <v>0</v>
      </c>
    </row>
    <row r="770" spans="1:9" x14ac:dyDescent="0.25">
      <c r="A770" s="160" t="s">
        <v>1437</v>
      </c>
      <c r="B770" s="10"/>
      <c r="C770" s="10"/>
      <c r="D770" s="129" t="s">
        <v>1438</v>
      </c>
      <c r="E770" s="74">
        <v>0</v>
      </c>
      <c r="F770" s="74">
        <v>0</v>
      </c>
      <c r="G770" s="74">
        <v>0</v>
      </c>
      <c r="H770" s="74">
        <v>0</v>
      </c>
      <c r="I770" s="12">
        <v>0</v>
      </c>
    </row>
    <row r="771" spans="1:9" x14ac:dyDescent="0.25">
      <c r="A771" s="160" t="s">
        <v>1439</v>
      </c>
      <c r="B771" s="10"/>
      <c r="C771" s="10"/>
      <c r="D771" s="129" t="s">
        <v>1440</v>
      </c>
      <c r="E771" s="74">
        <v>0</v>
      </c>
      <c r="F771" s="74">
        <v>0</v>
      </c>
      <c r="G771" s="74">
        <v>0</v>
      </c>
      <c r="H771" s="74">
        <v>0</v>
      </c>
      <c r="I771" s="12">
        <v>0</v>
      </c>
    </row>
    <row r="772" spans="1:9" x14ac:dyDescent="0.25">
      <c r="A772" s="160" t="s">
        <v>1441</v>
      </c>
      <c r="B772" s="10"/>
      <c r="C772" s="10"/>
      <c r="D772" s="129" t="s">
        <v>1442</v>
      </c>
      <c r="E772" s="74">
        <v>0</v>
      </c>
      <c r="F772" s="74">
        <v>0</v>
      </c>
      <c r="G772" s="74">
        <v>1</v>
      </c>
      <c r="H772" s="74">
        <v>0</v>
      </c>
      <c r="I772" s="12">
        <v>0</v>
      </c>
    </row>
    <row r="773" spans="1:9" ht="13.5" x14ac:dyDescent="0.25">
      <c r="A773" s="160" t="s">
        <v>1443</v>
      </c>
      <c r="B773" s="19"/>
      <c r="C773" s="10"/>
      <c r="D773" s="129" t="s">
        <v>1444</v>
      </c>
      <c r="E773" s="74">
        <v>0</v>
      </c>
      <c r="F773" s="74">
        <v>0</v>
      </c>
      <c r="G773" s="74">
        <v>0</v>
      </c>
      <c r="H773" s="74">
        <v>0</v>
      </c>
      <c r="I773" s="12">
        <v>0</v>
      </c>
    </row>
    <row r="774" spans="1:9" ht="13.5" x14ac:dyDescent="0.25">
      <c r="A774" s="159" t="s">
        <v>1445</v>
      </c>
      <c r="B774" s="8" t="s">
        <v>1446</v>
      </c>
      <c r="C774" s="19"/>
      <c r="D774" s="140"/>
      <c r="E774" s="75">
        <v>13459</v>
      </c>
      <c r="F774" s="75">
        <v>8031</v>
      </c>
      <c r="G774" s="75">
        <v>8966</v>
      </c>
      <c r="H774" s="75">
        <v>10065</v>
      </c>
      <c r="I774" s="75">
        <v>11266</v>
      </c>
    </row>
    <row r="775" spans="1:9" ht="13.5" x14ac:dyDescent="0.25">
      <c r="A775" s="159" t="s">
        <v>1447</v>
      </c>
      <c r="B775" s="7"/>
      <c r="C775" s="8" t="s">
        <v>1448</v>
      </c>
      <c r="D775" s="140"/>
      <c r="E775" s="9">
        <v>13459</v>
      </c>
      <c r="F775" s="9">
        <v>8031</v>
      </c>
      <c r="G775" s="9">
        <v>8966</v>
      </c>
      <c r="H775" s="9">
        <f>SUM(H776:H782)</f>
        <v>10065</v>
      </c>
      <c r="I775" s="5">
        <v>11266</v>
      </c>
    </row>
    <row r="776" spans="1:9" x14ac:dyDescent="0.25">
      <c r="A776" s="160" t="s">
        <v>1449</v>
      </c>
      <c r="B776" s="10"/>
      <c r="C776" s="10"/>
      <c r="D776" s="129" t="s">
        <v>1448</v>
      </c>
      <c r="E776" s="74">
        <v>6993</v>
      </c>
      <c r="F776" s="74">
        <v>6031</v>
      </c>
      <c r="G776" s="74">
        <v>4161</v>
      </c>
      <c r="H776" s="74">
        <v>6184</v>
      </c>
      <c r="I776" s="12">
        <v>5920</v>
      </c>
    </row>
    <row r="777" spans="1:9" x14ac:dyDescent="0.25">
      <c r="A777" s="160" t="s">
        <v>1450</v>
      </c>
      <c r="B777" s="10"/>
      <c r="C777" s="10"/>
      <c r="D777" s="129" t="s">
        <v>1339</v>
      </c>
      <c r="E777" s="74">
        <v>1619</v>
      </c>
      <c r="F777" s="74">
        <v>325</v>
      </c>
      <c r="G777" s="74">
        <v>1035</v>
      </c>
      <c r="H777" s="74">
        <v>963</v>
      </c>
      <c r="I777" s="12">
        <v>1865</v>
      </c>
    </row>
    <row r="778" spans="1:9" x14ac:dyDescent="0.25">
      <c r="A778" s="160" t="s">
        <v>1451</v>
      </c>
      <c r="B778" s="10"/>
      <c r="C778" s="10"/>
      <c r="D778" s="129" t="s">
        <v>1452</v>
      </c>
      <c r="E778" s="74">
        <v>409</v>
      </c>
      <c r="F778" s="74">
        <v>226</v>
      </c>
      <c r="G778" s="74">
        <v>957</v>
      </c>
      <c r="H778" s="74">
        <v>138</v>
      </c>
      <c r="I778" s="12">
        <v>216</v>
      </c>
    </row>
    <row r="779" spans="1:9" x14ac:dyDescent="0.25">
      <c r="A779" s="160" t="s">
        <v>1453</v>
      </c>
      <c r="B779" s="10"/>
      <c r="C779" s="10"/>
      <c r="D779" s="129" t="s">
        <v>1454</v>
      </c>
      <c r="E779" s="74">
        <v>1023</v>
      </c>
      <c r="F779" s="74">
        <v>19</v>
      </c>
      <c r="G779" s="74">
        <v>579</v>
      </c>
      <c r="H779" s="74">
        <v>666</v>
      </c>
      <c r="I779" s="12">
        <v>1042</v>
      </c>
    </row>
    <row r="780" spans="1:9" x14ac:dyDescent="0.25">
      <c r="A780" s="160" t="s">
        <v>1455</v>
      </c>
      <c r="B780" s="10"/>
      <c r="C780" s="10"/>
      <c r="D780" s="129" t="s">
        <v>1456</v>
      </c>
      <c r="E780" s="74">
        <v>100</v>
      </c>
      <c r="F780" s="74">
        <v>15</v>
      </c>
      <c r="G780" s="74">
        <v>229</v>
      </c>
      <c r="H780" s="74">
        <v>260</v>
      </c>
      <c r="I780" s="12">
        <v>105</v>
      </c>
    </row>
    <row r="781" spans="1:9" x14ac:dyDescent="0.25">
      <c r="A781" s="160" t="s">
        <v>1457</v>
      </c>
      <c r="B781" s="10"/>
      <c r="C781" s="10"/>
      <c r="D781" s="129" t="s">
        <v>1458</v>
      </c>
      <c r="E781" s="74">
        <v>2938</v>
      </c>
      <c r="F781" s="74">
        <v>1324</v>
      </c>
      <c r="G781" s="74">
        <v>1692</v>
      </c>
      <c r="H781" s="74">
        <v>1663</v>
      </c>
      <c r="I781" s="12">
        <v>1840</v>
      </c>
    </row>
    <row r="782" spans="1:9" x14ac:dyDescent="0.25">
      <c r="A782" s="160" t="s">
        <v>1459</v>
      </c>
      <c r="B782" s="10"/>
      <c r="C782" s="10"/>
      <c r="D782" s="129" t="s">
        <v>1460</v>
      </c>
      <c r="E782" s="74">
        <v>377</v>
      </c>
      <c r="F782" s="74">
        <v>91</v>
      </c>
      <c r="G782" s="74">
        <v>313</v>
      </c>
      <c r="H782" s="74">
        <v>191</v>
      </c>
      <c r="I782" s="12">
        <v>278</v>
      </c>
    </row>
    <row r="783" spans="1:9" x14ac:dyDescent="0.25">
      <c r="A783" s="159" t="s">
        <v>1461</v>
      </c>
      <c r="B783" s="8" t="s">
        <v>1462</v>
      </c>
      <c r="C783" s="7"/>
      <c r="D783" s="126"/>
      <c r="E783" s="75">
        <v>7992</v>
      </c>
      <c r="F783" s="75">
        <v>5751</v>
      </c>
      <c r="G783" s="75">
        <v>7090</v>
      </c>
      <c r="H783" s="75">
        <f>H784+H793+H801+H811+H820+H829+H838+H847+H856+H875+H885+H892+H905</f>
        <v>8217</v>
      </c>
      <c r="I783" s="75">
        <f>I784+I793+I801+I811+I820+I829+I838+I847+I856+I875+I885+I892+I905</f>
        <v>11206</v>
      </c>
    </row>
    <row r="784" spans="1:9" x14ac:dyDescent="0.25">
      <c r="A784" s="159" t="s">
        <v>1463</v>
      </c>
      <c r="B784" s="7"/>
      <c r="C784" s="8" t="s">
        <v>1462</v>
      </c>
      <c r="D784" s="126"/>
      <c r="E784" s="9">
        <v>5365</v>
      </c>
      <c r="F784" s="9">
        <v>3488</v>
      </c>
      <c r="G784" s="9">
        <v>3892</v>
      </c>
      <c r="H784" s="9">
        <f>SUM(H785:H792)</f>
        <v>5160</v>
      </c>
      <c r="I784" s="5">
        <v>7362</v>
      </c>
    </row>
    <row r="785" spans="1:9" x14ac:dyDescent="0.25">
      <c r="A785" s="160" t="s">
        <v>1464</v>
      </c>
      <c r="B785" s="10"/>
      <c r="C785" s="10"/>
      <c r="D785" s="129" t="s">
        <v>1462</v>
      </c>
      <c r="E785" s="74">
        <v>1574</v>
      </c>
      <c r="F785" s="74">
        <v>1137</v>
      </c>
      <c r="G785" s="74">
        <v>1150</v>
      </c>
      <c r="H785" s="74">
        <v>1394</v>
      </c>
      <c r="I785" s="12">
        <v>2203</v>
      </c>
    </row>
    <row r="786" spans="1:9" x14ac:dyDescent="0.25">
      <c r="A786" s="160" t="s">
        <v>1465</v>
      </c>
      <c r="B786" s="10"/>
      <c r="C786" s="10"/>
      <c r="D786" s="129" t="s">
        <v>1466</v>
      </c>
      <c r="E786" s="74">
        <v>0</v>
      </c>
      <c r="F786" s="74">
        <v>0</v>
      </c>
      <c r="G786" s="74">
        <v>0</v>
      </c>
      <c r="H786" s="74">
        <v>0</v>
      </c>
      <c r="I786" s="12">
        <v>0</v>
      </c>
    </row>
    <row r="787" spans="1:9" x14ac:dyDescent="0.25">
      <c r="A787" s="160" t="s">
        <v>1467</v>
      </c>
      <c r="B787" s="10"/>
      <c r="C787" s="10"/>
      <c r="D787" s="129" t="s">
        <v>1468</v>
      </c>
      <c r="E787" s="74">
        <v>23</v>
      </c>
      <c r="F787" s="74">
        <v>20</v>
      </c>
      <c r="G787" s="74">
        <v>66</v>
      </c>
      <c r="H787" s="74">
        <v>68</v>
      </c>
      <c r="I787" s="12">
        <v>87</v>
      </c>
    </row>
    <row r="788" spans="1:9" x14ac:dyDescent="0.25">
      <c r="A788" s="160" t="s">
        <v>1469</v>
      </c>
      <c r="B788" s="10"/>
      <c r="C788" s="10"/>
      <c r="D788" s="129" t="s">
        <v>132</v>
      </c>
      <c r="E788" s="74">
        <v>0</v>
      </c>
      <c r="F788" s="74">
        <v>195</v>
      </c>
      <c r="G788" s="74">
        <v>0</v>
      </c>
      <c r="H788" s="74">
        <v>344</v>
      </c>
      <c r="I788" s="12">
        <v>504</v>
      </c>
    </row>
    <row r="789" spans="1:9" x14ac:dyDescent="0.25">
      <c r="A789" s="160" t="s">
        <v>1470</v>
      </c>
      <c r="B789" s="10"/>
      <c r="C789" s="10"/>
      <c r="D789" s="129" t="s">
        <v>1471</v>
      </c>
      <c r="E789" s="74">
        <v>800</v>
      </c>
      <c r="F789" s="74">
        <v>572</v>
      </c>
      <c r="G789" s="74">
        <v>580</v>
      </c>
      <c r="H789" s="74">
        <v>594</v>
      </c>
      <c r="I789" s="12">
        <v>1072</v>
      </c>
    </row>
    <row r="790" spans="1:9" x14ac:dyDescent="0.25">
      <c r="A790" s="160" t="s">
        <v>1472</v>
      </c>
      <c r="B790" s="10"/>
      <c r="C790" s="10"/>
      <c r="D790" s="129" t="s">
        <v>1473</v>
      </c>
      <c r="E790" s="74">
        <v>957</v>
      </c>
      <c r="F790" s="74">
        <v>900</v>
      </c>
      <c r="G790" s="74">
        <v>446</v>
      </c>
      <c r="H790" s="74">
        <v>1038</v>
      </c>
      <c r="I790" s="12">
        <v>1052</v>
      </c>
    </row>
    <row r="791" spans="1:9" x14ac:dyDescent="0.25">
      <c r="A791" s="160" t="s">
        <v>1474</v>
      </c>
      <c r="B791" s="10"/>
      <c r="C791" s="10"/>
      <c r="D791" s="129" t="s">
        <v>1475</v>
      </c>
      <c r="E791" s="74">
        <v>105</v>
      </c>
      <c r="F791" s="74">
        <v>59</v>
      </c>
      <c r="G791" s="74">
        <v>83</v>
      </c>
      <c r="H791" s="74">
        <v>87</v>
      </c>
      <c r="I791" s="12">
        <v>80</v>
      </c>
    </row>
    <row r="792" spans="1:9" x14ac:dyDescent="0.25">
      <c r="A792" s="160" t="s">
        <v>1476</v>
      </c>
      <c r="B792" s="10"/>
      <c r="C792" s="10"/>
      <c r="D792" s="129" t="s">
        <v>1477</v>
      </c>
      <c r="E792" s="74">
        <v>1906</v>
      </c>
      <c r="F792" s="74">
        <v>605</v>
      </c>
      <c r="G792" s="74">
        <v>1567</v>
      </c>
      <c r="H792" s="74">
        <v>1635</v>
      </c>
      <c r="I792" s="12">
        <v>2364</v>
      </c>
    </row>
    <row r="793" spans="1:9" x14ac:dyDescent="0.25">
      <c r="A793" s="159" t="s">
        <v>1478</v>
      </c>
      <c r="B793" s="7"/>
      <c r="C793" s="8" t="s">
        <v>1479</v>
      </c>
      <c r="D793" s="126"/>
      <c r="E793" s="9">
        <v>32</v>
      </c>
      <c r="F793" s="9">
        <v>25</v>
      </c>
      <c r="G793" s="9">
        <v>21</v>
      </c>
      <c r="H793" s="9">
        <f>SUM(H794:H800)</f>
        <v>20</v>
      </c>
      <c r="I793" s="5">
        <v>37</v>
      </c>
    </row>
    <row r="794" spans="1:9" x14ac:dyDescent="0.25">
      <c r="A794" s="160" t="s">
        <v>1480</v>
      </c>
      <c r="B794" s="10"/>
      <c r="C794" s="10"/>
      <c r="D794" s="129" t="s">
        <v>1479</v>
      </c>
      <c r="E794" s="74">
        <v>10</v>
      </c>
      <c r="F794" s="74">
        <v>8</v>
      </c>
      <c r="G794" s="74">
        <v>17</v>
      </c>
      <c r="H794" s="74">
        <v>9</v>
      </c>
      <c r="I794" s="12">
        <v>15</v>
      </c>
    </row>
    <row r="795" spans="1:9" x14ac:dyDescent="0.25">
      <c r="A795" s="164" t="s">
        <v>1481</v>
      </c>
      <c r="B795" s="20"/>
      <c r="C795" s="20"/>
      <c r="D795" s="142" t="s">
        <v>1482</v>
      </c>
      <c r="E795" s="74">
        <v>0</v>
      </c>
      <c r="F795" s="74">
        <v>0</v>
      </c>
      <c r="G795" s="74">
        <v>0</v>
      </c>
      <c r="H795" s="74">
        <v>1</v>
      </c>
      <c r="I795" s="12">
        <v>3</v>
      </c>
    </row>
    <row r="796" spans="1:9" x14ac:dyDescent="0.25">
      <c r="A796" s="160" t="s">
        <v>1483</v>
      </c>
      <c r="B796" s="10"/>
      <c r="C796" s="10"/>
      <c r="D796" s="129" t="s">
        <v>1484</v>
      </c>
      <c r="E796" s="74">
        <v>0</v>
      </c>
      <c r="F796" s="74">
        <v>1</v>
      </c>
      <c r="G796" s="74">
        <v>0</v>
      </c>
      <c r="H796" s="74">
        <v>0</v>
      </c>
      <c r="I796" s="12">
        <v>0</v>
      </c>
    </row>
    <row r="797" spans="1:9" x14ac:dyDescent="0.25">
      <c r="A797" s="160" t="s">
        <v>1485</v>
      </c>
      <c r="B797" s="10"/>
      <c r="C797" s="10"/>
      <c r="D797" s="129" t="s">
        <v>1486</v>
      </c>
      <c r="E797" s="74">
        <v>6</v>
      </c>
      <c r="F797" s="74">
        <v>5</v>
      </c>
      <c r="G797" s="74">
        <v>1</v>
      </c>
      <c r="H797" s="74">
        <v>4</v>
      </c>
      <c r="I797" s="12">
        <v>8</v>
      </c>
    </row>
    <row r="798" spans="1:9" x14ac:dyDescent="0.25">
      <c r="A798" s="160" t="s">
        <v>1487</v>
      </c>
      <c r="B798" s="10"/>
      <c r="C798" s="10"/>
      <c r="D798" s="129" t="s">
        <v>1488</v>
      </c>
      <c r="E798" s="74">
        <v>16</v>
      </c>
      <c r="F798" s="74">
        <v>11</v>
      </c>
      <c r="G798" s="74">
        <v>3</v>
      </c>
      <c r="H798" s="74">
        <v>6</v>
      </c>
      <c r="I798" s="12">
        <v>10</v>
      </c>
    </row>
    <row r="799" spans="1:9" x14ac:dyDescent="0.25">
      <c r="A799" s="160" t="s">
        <v>1489</v>
      </c>
      <c r="B799" s="10"/>
      <c r="C799" s="10"/>
      <c r="D799" s="129" t="s">
        <v>1490</v>
      </c>
      <c r="E799" s="74">
        <v>0</v>
      </c>
      <c r="F799" s="74">
        <v>0</v>
      </c>
      <c r="G799" s="74">
        <v>0</v>
      </c>
      <c r="H799" s="74">
        <v>0</v>
      </c>
      <c r="I799" s="12">
        <v>0</v>
      </c>
    </row>
    <row r="800" spans="1:9" x14ac:dyDescent="0.25">
      <c r="A800" s="160" t="s">
        <v>1491</v>
      </c>
      <c r="B800" s="10"/>
      <c r="C800" s="10"/>
      <c r="D800" s="129" t="s">
        <v>1492</v>
      </c>
      <c r="E800" s="74">
        <v>0</v>
      </c>
      <c r="F800" s="74">
        <v>0</v>
      </c>
      <c r="G800" s="74">
        <v>0</v>
      </c>
      <c r="H800" s="74">
        <v>0</v>
      </c>
      <c r="I800" s="12">
        <v>1</v>
      </c>
    </row>
    <row r="801" spans="1:9" x14ac:dyDescent="0.25">
      <c r="A801" s="159" t="s">
        <v>1493</v>
      </c>
      <c r="B801" s="7"/>
      <c r="C801" s="8" t="s">
        <v>280</v>
      </c>
      <c r="D801" s="126"/>
      <c r="E801" s="9">
        <v>169</v>
      </c>
      <c r="F801" s="9">
        <v>123</v>
      </c>
      <c r="G801" s="9">
        <v>139</v>
      </c>
      <c r="H801" s="9">
        <f>SUM(H802:H810)</f>
        <v>208</v>
      </c>
      <c r="I801" s="5">
        <v>315</v>
      </c>
    </row>
    <row r="802" spans="1:9" x14ac:dyDescent="0.25">
      <c r="A802" s="160" t="s">
        <v>1494</v>
      </c>
      <c r="B802" s="10"/>
      <c r="C802" s="10"/>
      <c r="D802" s="129" t="s">
        <v>280</v>
      </c>
      <c r="E802" s="74">
        <v>73</v>
      </c>
      <c r="F802" s="74">
        <v>57</v>
      </c>
      <c r="G802" s="74">
        <v>65</v>
      </c>
      <c r="H802" s="74">
        <v>79</v>
      </c>
      <c r="I802" s="12">
        <v>167</v>
      </c>
    </row>
    <row r="803" spans="1:9" x14ac:dyDescent="0.25">
      <c r="A803" s="160" t="s">
        <v>1495</v>
      </c>
      <c r="B803" s="10"/>
      <c r="C803" s="10"/>
      <c r="D803" s="129" t="s">
        <v>1496</v>
      </c>
      <c r="E803" s="74">
        <v>10</v>
      </c>
      <c r="F803" s="74">
        <v>14</v>
      </c>
      <c r="G803" s="74">
        <v>12</v>
      </c>
      <c r="H803" s="74">
        <v>19</v>
      </c>
      <c r="I803" s="12">
        <v>11</v>
      </c>
    </row>
    <row r="804" spans="1:9" x14ac:dyDescent="0.25">
      <c r="A804" s="160" t="s">
        <v>1497</v>
      </c>
      <c r="B804" s="10"/>
      <c r="C804" s="10"/>
      <c r="D804" s="129" t="s">
        <v>1498</v>
      </c>
      <c r="E804" s="74">
        <v>14</v>
      </c>
      <c r="F804" s="74">
        <v>8</v>
      </c>
      <c r="G804" s="74">
        <v>7</v>
      </c>
      <c r="H804" s="74">
        <v>22</v>
      </c>
      <c r="I804" s="12">
        <v>22</v>
      </c>
    </row>
    <row r="805" spans="1:9" x14ac:dyDescent="0.25">
      <c r="A805" s="160" t="s">
        <v>1499</v>
      </c>
      <c r="B805" s="10"/>
      <c r="C805" s="10"/>
      <c r="D805" s="129" t="s">
        <v>1500</v>
      </c>
      <c r="E805" s="74">
        <v>0</v>
      </c>
      <c r="F805" s="74">
        <v>1</v>
      </c>
      <c r="G805" s="74">
        <v>0</v>
      </c>
      <c r="H805" s="74">
        <v>5</v>
      </c>
      <c r="I805" s="12">
        <v>12</v>
      </c>
    </row>
    <row r="806" spans="1:9" x14ac:dyDescent="0.25">
      <c r="A806" s="160" t="s">
        <v>1501</v>
      </c>
      <c r="B806" s="10"/>
      <c r="C806" s="10"/>
      <c r="D806" s="129" t="s">
        <v>1502</v>
      </c>
      <c r="E806" s="74">
        <v>14</v>
      </c>
      <c r="F806" s="74">
        <v>7</v>
      </c>
      <c r="G806" s="74">
        <v>19</v>
      </c>
      <c r="H806" s="74">
        <v>21</v>
      </c>
      <c r="I806" s="12">
        <v>26</v>
      </c>
    </row>
    <row r="807" spans="1:9" x14ac:dyDescent="0.25">
      <c r="A807" s="160" t="s">
        <v>1503</v>
      </c>
      <c r="B807" s="10"/>
      <c r="C807" s="10"/>
      <c r="D807" s="129" t="s">
        <v>1504</v>
      </c>
      <c r="E807" s="74">
        <v>21</v>
      </c>
      <c r="F807" s="74">
        <v>14</v>
      </c>
      <c r="G807" s="74">
        <v>15</v>
      </c>
      <c r="H807" s="74">
        <v>41</v>
      </c>
      <c r="I807" s="12">
        <v>27</v>
      </c>
    </row>
    <row r="808" spans="1:9" x14ac:dyDescent="0.25">
      <c r="A808" s="160" t="s">
        <v>1505</v>
      </c>
      <c r="B808" s="10"/>
      <c r="C808" s="10"/>
      <c r="D808" s="129" t="s">
        <v>1506</v>
      </c>
      <c r="E808" s="74">
        <v>0</v>
      </c>
      <c r="F808" s="74">
        <v>0</v>
      </c>
      <c r="G808" s="74">
        <v>5</v>
      </c>
      <c r="H808" s="74">
        <v>10</v>
      </c>
      <c r="I808" s="12">
        <v>16</v>
      </c>
    </row>
    <row r="809" spans="1:9" x14ac:dyDescent="0.25">
      <c r="A809" s="160" t="s">
        <v>1507</v>
      </c>
      <c r="B809" s="10"/>
      <c r="C809" s="10"/>
      <c r="D809" s="129" t="s">
        <v>1508</v>
      </c>
      <c r="E809" s="74">
        <v>26</v>
      </c>
      <c r="F809" s="74">
        <v>12</v>
      </c>
      <c r="G809" s="74">
        <v>12</v>
      </c>
      <c r="H809" s="74">
        <v>8</v>
      </c>
      <c r="I809" s="12">
        <v>18</v>
      </c>
    </row>
    <row r="810" spans="1:9" x14ac:dyDescent="0.25">
      <c r="A810" s="160" t="s">
        <v>1509</v>
      </c>
      <c r="B810" s="10"/>
      <c r="C810" s="10"/>
      <c r="D810" s="129" t="s">
        <v>1510</v>
      </c>
      <c r="E810" s="74">
        <v>11</v>
      </c>
      <c r="F810" s="74">
        <v>10</v>
      </c>
      <c r="G810" s="74">
        <v>4</v>
      </c>
      <c r="H810" s="74">
        <v>3</v>
      </c>
      <c r="I810" s="12">
        <v>16</v>
      </c>
    </row>
    <row r="811" spans="1:9" x14ac:dyDescent="0.25">
      <c r="A811" s="159" t="s">
        <v>1511</v>
      </c>
      <c r="B811" s="7"/>
      <c r="C811" s="8" t="s">
        <v>1512</v>
      </c>
      <c r="D811" s="126"/>
      <c r="E811" s="9">
        <v>177</v>
      </c>
      <c r="F811" s="9">
        <v>131</v>
      </c>
      <c r="G811" s="9">
        <v>157</v>
      </c>
      <c r="H811" s="9">
        <f>SUM(H812:H819)</f>
        <v>183</v>
      </c>
      <c r="I811" s="5">
        <v>227</v>
      </c>
    </row>
    <row r="812" spans="1:9" x14ac:dyDescent="0.25">
      <c r="A812" s="160" t="s">
        <v>1513</v>
      </c>
      <c r="B812" s="10"/>
      <c r="C812" s="10"/>
      <c r="D812" s="129" t="s">
        <v>1512</v>
      </c>
      <c r="E812" s="74">
        <v>73</v>
      </c>
      <c r="F812" s="74">
        <v>69</v>
      </c>
      <c r="G812" s="74">
        <v>75</v>
      </c>
      <c r="H812" s="74">
        <v>90</v>
      </c>
      <c r="I812" s="12">
        <v>101</v>
      </c>
    </row>
    <row r="813" spans="1:9" x14ac:dyDescent="0.25">
      <c r="A813" s="160" t="s">
        <v>1514</v>
      </c>
      <c r="B813" s="10"/>
      <c r="C813" s="10"/>
      <c r="D813" s="129" t="s">
        <v>1515</v>
      </c>
      <c r="E813" s="74">
        <v>0</v>
      </c>
      <c r="F813" s="74">
        <v>0</v>
      </c>
      <c r="G813" s="74">
        <v>0</v>
      </c>
      <c r="H813" s="74">
        <v>0</v>
      </c>
      <c r="I813" s="12">
        <v>0</v>
      </c>
    </row>
    <row r="814" spans="1:9" x14ac:dyDescent="0.25">
      <c r="A814" s="160" t="s">
        <v>1516</v>
      </c>
      <c r="B814" s="10"/>
      <c r="C814" s="10"/>
      <c r="D814" s="129" t="s">
        <v>1517</v>
      </c>
      <c r="E814" s="74">
        <v>0</v>
      </c>
      <c r="F814" s="74">
        <v>0</v>
      </c>
      <c r="G814" s="74">
        <v>0</v>
      </c>
      <c r="H814" s="74">
        <v>0</v>
      </c>
      <c r="I814" s="12">
        <v>0</v>
      </c>
    </row>
    <row r="815" spans="1:9" x14ac:dyDescent="0.25">
      <c r="A815" s="160" t="s">
        <v>1518</v>
      </c>
      <c r="B815" s="10"/>
      <c r="C815" s="10"/>
      <c r="D815" s="129" t="s">
        <v>1519</v>
      </c>
      <c r="E815" s="74">
        <v>0</v>
      </c>
      <c r="F815" s="74">
        <v>0</v>
      </c>
      <c r="G815" s="74">
        <v>6</v>
      </c>
      <c r="H815" s="74">
        <v>4</v>
      </c>
      <c r="I815" s="12">
        <v>4</v>
      </c>
    </row>
    <row r="816" spans="1:9" x14ac:dyDescent="0.25">
      <c r="A816" s="160" t="s">
        <v>1520</v>
      </c>
      <c r="B816" s="10"/>
      <c r="C816" s="10"/>
      <c r="D816" s="129" t="s">
        <v>1521</v>
      </c>
      <c r="E816" s="74">
        <v>53</v>
      </c>
      <c r="F816" s="74">
        <v>41</v>
      </c>
      <c r="G816" s="74">
        <v>53</v>
      </c>
      <c r="H816" s="74">
        <v>53</v>
      </c>
      <c r="I816" s="12">
        <v>67</v>
      </c>
    </row>
    <row r="817" spans="1:9" x14ac:dyDescent="0.25">
      <c r="A817" s="160" t="s">
        <v>1522</v>
      </c>
      <c r="B817" s="10"/>
      <c r="C817" s="10"/>
      <c r="D817" s="129" t="s">
        <v>1523</v>
      </c>
      <c r="E817" s="74">
        <v>34</v>
      </c>
      <c r="F817" s="74">
        <v>17</v>
      </c>
      <c r="G817" s="74">
        <v>15</v>
      </c>
      <c r="H817" s="74">
        <v>21</v>
      </c>
      <c r="I817" s="12">
        <v>21</v>
      </c>
    </row>
    <row r="818" spans="1:9" x14ac:dyDescent="0.25">
      <c r="A818" s="160" t="s">
        <v>1524</v>
      </c>
      <c r="B818" s="10"/>
      <c r="C818" s="10"/>
      <c r="D818" s="129" t="s">
        <v>1525</v>
      </c>
      <c r="E818" s="74">
        <v>0</v>
      </c>
      <c r="F818" s="74">
        <v>0</v>
      </c>
      <c r="G818" s="74">
        <v>0</v>
      </c>
      <c r="H818" s="74">
        <v>0</v>
      </c>
      <c r="I818" s="12">
        <v>0</v>
      </c>
    </row>
    <row r="819" spans="1:9" x14ac:dyDescent="0.25">
      <c r="A819" s="160" t="s">
        <v>1526</v>
      </c>
      <c r="B819" s="10"/>
      <c r="C819" s="10"/>
      <c r="D819" s="129" t="s">
        <v>1527</v>
      </c>
      <c r="E819" s="74">
        <v>17</v>
      </c>
      <c r="F819" s="74">
        <v>4</v>
      </c>
      <c r="G819" s="74">
        <v>8</v>
      </c>
      <c r="H819" s="74">
        <v>15</v>
      </c>
      <c r="I819" s="12">
        <v>34</v>
      </c>
    </row>
    <row r="820" spans="1:9" x14ac:dyDescent="0.25">
      <c r="A820" s="159" t="s">
        <v>1528</v>
      </c>
      <c r="B820" s="7"/>
      <c r="C820" s="8" t="s">
        <v>1529</v>
      </c>
      <c r="D820" s="126"/>
      <c r="E820" s="9">
        <v>20</v>
      </c>
      <c r="F820" s="9">
        <v>23</v>
      </c>
      <c r="G820" s="9">
        <v>35</v>
      </c>
      <c r="H820" s="9">
        <f>SUM(H821:H828)</f>
        <v>48</v>
      </c>
      <c r="I820" s="5">
        <v>55</v>
      </c>
    </row>
    <row r="821" spans="1:9" x14ac:dyDescent="0.25">
      <c r="A821" s="160" t="s">
        <v>1530</v>
      </c>
      <c r="B821" s="10"/>
      <c r="C821" s="10"/>
      <c r="D821" s="129" t="s">
        <v>1531</v>
      </c>
      <c r="E821" s="74">
        <v>18</v>
      </c>
      <c r="F821" s="74">
        <v>17</v>
      </c>
      <c r="G821" s="74">
        <v>22</v>
      </c>
      <c r="H821" s="74">
        <v>32</v>
      </c>
      <c r="I821" s="12">
        <v>41</v>
      </c>
    </row>
    <row r="822" spans="1:9" x14ac:dyDescent="0.25">
      <c r="A822" s="160" t="s">
        <v>1532</v>
      </c>
      <c r="B822" s="10"/>
      <c r="C822" s="10"/>
      <c r="D822" s="129" t="s">
        <v>1533</v>
      </c>
      <c r="E822" s="74">
        <v>0</v>
      </c>
      <c r="F822" s="74">
        <v>0</v>
      </c>
      <c r="G822" s="74">
        <v>0</v>
      </c>
      <c r="H822" s="74">
        <v>0</v>
      </c>
      <c r="I822" s="12">
        <v>0</v>
      </c>
    </row>
    <row r="823" spans="1:9" x14ac:dyDescent="0.25">
      <c r="A823" s="160" t="s">
        <v>1534</v>
      </c>
      <c r="B823" s="10"/>
      <c r="C823" s="10"/>
      <c r="D823" s="129" t="s">
        <v>1535</v>
      </c>
      <c r="E823" s="74">
        <v>0</v>
      </c>
      <c r="F823" s="74">
        <v>0</v>
      </c>
      <c r="G823" s="74">
        <v>1</v>
      </c>
      <c r="H823" s="74">
        <v>6</v>
      </c>
      <c r="I823" s="12">
        <v>5</v>
      </c>
    </row>
    <row r="824" spans="1:9" x14ac:dyDescent="0.25">
      <c r="A824" s="160" t="s">
        <v>1536</v>
      </c>
      <c r="B824" s="10"/>
      <c r="C824" s="10"/>
      <c r="D824" s="129" t="s">
        <v>1537</v>
      </c>
      <c r="E824" s="74">
        <v>0</v>
      </c>
      <c r="F824" s="74">
        <v>0</v>
      </c>
      <c r="G824" s="74">
        <v>6</v>
      </c>
      <c r="H824" s="74">
        <v>4</v>
      </c>
      <c r="I824" s="12">
        <v>4</v>
      </c>
    </row>
    <row r="825" spans="1:9" x14ac:dyDescent="0.25">
      <c r="A825" s="160" t="s">
        <v>1538</v>
      </c>
      <c r="B825" s="10"/>
      <c r="C825" s="10"/>
      <c r="D825" s="129" t="s">
        <v>1539</v>
      </c>
      <c r="E825" s="74">
        <v>2</v>
      </c>
      <c r="F825" s="74">
        <v>6</v>
      </c>
      <c r="G825" s="74">
        <v>6</v>
      </c>
      <c r="H825" s="74">
        <v>6</v>
      </c>
      <c r="I825" s="12">
        <v>5</v>
      </c>
    </row>
    <row r="826" spans="1:9" x14ac:dyDescent="0.25">
      <c r="A826" s="160" t="s">
        <v>1540</v>
      </c>
      <c r="B826" s="10"/>
      <c r="C826" s="10"/>
      <c r="D826" s="129" t="s">
        <v>928</v>
      </c>
      <c r="E826" s="74">
        <v>0</v>
      </c>
      <c r="F826" s="74">
        <v>0</v>
      </c>
      <c r="G826" s="74">
        <v>0</v>
      </c>
      <c r="H826" s="74">
        <v>0</v>
      </c>
      <c r="I826" s="12">
        <v>0</v>
      </c>
    </row>
    <row r="827" spans="1:9" x14ac:dyDescent="0.25">
      <c r="A827" s="160" t="s">
        <v>1541</v>
      </c>
      <c r="B827" s="10"/>
      <c r="C827" s="10"/>
      <c r="D827" s="129" t="s">
        <v>1542</v>
      </c>
      <c r="E827" s="74">
        <v>0</v>
      </c>
      <c r="F827" s="74">
        <v>0</v>
      </c>
      <c r="G827" s="74">
        <v>0</v>
      </c>
      <c r="H827" s="74">
        <v>0</v>
      </c>
      <c r="I827" s="12">
        <v>0</v>
      </c>
    </row>
    <row r="828" spans="1:9" x14ac:dyDescent="0.25">
      <c r="A828" s="160" t="s">
        <v>1543</v>
      </c>
      <c r="B828" s="10"/>
      <c r="C828" s="10"/>
      <c r="D828" s="129" t="s">
        <v>1544</v>
      </c>
      <c r="E828" s="74">
        <v>0</v>
      </c>
      <c r="F828" s="74">
        <v>0</v>
      </c>
      <c r="G828" s="74">
        <v>0</v>
      </c>
      <c r="H828" s="74">
        <v>0</v>
      </c>
      <c r="I828" s="12">
        <v>0</v>
      </c>
    </row>
    <row r="829" spans="1:9" x14ac:dyDescent="0.25">
      <c r="A829" s="159" t="s">
        <v>1545</v>
      </c>
      <c r="B829" s="7"/>
      <c r="C829" s="8" t="s">
        <v>1546</v>
      </c>
      <c r="D829" s="126"/>
      <c r="E829" s="9">
        <v>391</v>
      </c>
      <c r="F829" s="9">
        <v>237</v>
      </c>
      <c r="G829" s="9">
        <v>346</v>
      </c>
      <c r="H829" s="9">
        <f>SUM(H830:H837)</f>
        <v>343</v>
      </c>
      <c r="I829" s="5">
        <v>382</v>
      </c>
    </row>
    <row r="830" spans="1:9" x14ac:dyDescent="0.25">
      <c r="A830" s="160" t="s">
        <v>1547</v>
      </c>
      <c r="B830" s="10"/>
      <c r="C830" s="10"/>
      <c r="D830" s="129" t="s">
        <v>1548</v>
      </c>
      <c r="E830" s="74">
        <v>322</v>
      </c>
      <c r="F830" s="74">
        <v>192</v>
      </c>
      <c r="G830" s="74">
        <v>303</v>
      </c>
      <c r="H830" s="74">
        <v>274</v>
      </c>
      <c r="I830" s="12">
        <v>308</v>
      </c>
    </row>
    <row r="831" spans="1:9" x14ac:dyDescent="0.25">
      <c r="A831" s="160" t="s">
        <v>1549</v>
      </c>
      <c r="B831" s="10"/>
      <c r="C831" s="10"/>
      <c r="D831" s="129" t="s">
        <v>1550</v>
      </c>
      <c r="E831" s="74">
        <v>0</v>
      </c>
      <c r="F831" s="74">
        <v>0</v>
      </c>
      <c r="G831" s="74">
        <v>8</v>
      </c>
      <c r="H831" s="74">
        <v>15</v>
      </c>
      <c r="I831" s="12">
        <v>12</v>
      </c>
    </row>
    <row r="832" spans="1:9" x14ac:dyDescent="0.25">
      <c r="A832" s="160" t="s">
        <v>1551</v>
      </c>
      <c r="B832" s="10"/>
      <c r="C832" s="10"/>
      <c r="D832" s="129" t="s">
        <v>1552</v>
      </c>
      <c r="E832" s="74">
        <v>23</v>
      </c>
      <c r="F832" s="74">
        <v>18</v>
      </c>
      <c r="G832" s="74">
        <v>17</v>
      </c>
      <c r="H832" s="74">
        <v>21</v>
      </c>
      <c r="I832" s="12">
        <v>15</v>
      </c>
    </row>
    <row r="833" spans="1:9" x14ac:dyDescent="0.25">
      <c r="A833" s="160" t="s">
        <v>1553</v>
      </c>
      <c r="B833" s="10"/>
      <c r="C833" s="10"/>
      <c r="D833" s="129" t="s">
        <v>1554</v>
      </c>
      <c r="E833" s="74">
        <v>18</v>
      </c>
      <c r="F833" s="74">
        <v>7</v>
      </c>
      <c r="G833" s="74">
        <v>7</v>
      </c>
      <c r="H833" s="74">
        <v>5</v>
      </c>
      <c r="I833" s="12">
        <v>25</v>
      </c>
    </row>
    <row r="834" spans="1:9" x14ac:dyDescent="0.25">
      <c r="A834" s="160" t="s">
        <v>1555</v>
      </c>
      <c r="B834" s="10"/>
      <c r="C834" s="10"/>
      <c r="D834" s="129" t="s">
        <v>1556</v>
      </c>
      <c r="E834" s="74">
        <v>6</v>
      </c>
      <c r="F834" s="74">
        <v>9</v>
      </c>
      <c r="G834" s="74">
        <v>0</v>
      </c>
      <c r="H834" s="74">
        <v>6</v>
      </c>
      <c r="I834" s="12">
        <v>10</v>
      </c>
    </row>
    <row r="835" spans="1:9" x14ac:dyDescent="0.25">
      <c r="A835" s="160" t="s">
        <v>1557</v>
      </c>
      <c r="B835" s="10"/>
      <c r="C835" s="10"/>
      <c r="D835" s="129" t="s">
        <v>1416</v>
      </c>
      <c r="E835" s="74">
        <v>0</v>
      </c>
      <c r="F835" s="74">
        <v>0</v>
      </c>
      <c r="G835" s="74">
        <v>0</v>
      </c>
      <c r="H835" s="74">
        <v>0</v>
      </c>
      <c r="I835" s="12">
        <v>0</v>
      </c>
    </row>
    <row r="836" spans="1:9" x14ac:dyDescent="0.25">
      <c r="A836" s="160" t="s">
        <v>1558</v>
      </c>
      <c r="B836" s="10"/>
      <c r="C836" s="10"/>
      <c r="D836" s="129" t="s">
        <v>426</v>
      </c>
      <c r="E836" s="74">
        <v>0</v>
      </c>
      <c r="F836" s="74">
        <v>0</v>
      </c>
      <c r="G836" s="74">
        <v>0</v>
      </c>
      <c r="H836" s="74">
        <v>0</v>
      </c>
      <c r="I836" s="12">
        <v>0</v>
      </c>
    </row>
    <row r="837" spans="1:9" x14ac:dyDescent="0.25">
      <c r="A837" s="160" t="s">
        <v>1559</v>
      </c>
      <c r="B837" s="10"/>
      <c r="C837" s="10"/>
      <c r="D837" s="129" t="s">
        <v>1560</v>
      </c>
      <c r="E837" s="74">
        <v>22</v>
      </c>
      <c r="F837" s="74">
        <v>11</v>
      </c>
      <c r="G837" s="74">
        <v>11</v>
      </c>
      <c r="H837" s="74">
        <v>22</v>
      </c>
      <c r="I837" s="12">
        <v>12</v>
      </c>
    </row>
    <row r="838" spans="1:9" x14ac:dyDescent="0.25">
      <c r="A838" s="159" t="s">
        <v>1561</v>
      </c>
      <c r="B838" s="7"/>
      <c r="C838" s="8" t="s">
        <v>1562</v>
      </c>
      <c r="D838" s="126"/>
      <c r="E838" s="9">
        <v>183</v>
      </c>
      <c r="F838" s="9">
        <v>253</v>
      </c>
      <c r="G838" s="9">
        <v>313</v>
      </c>
      <c r="H838" s="9">
        <f>SUM(H839:H846)</f>
        <v>46</v>
      </c>
      <c r="I838" s="5">
        <v>276</v>
      </c>
    </row>
    <row r="839" spans="1:9" x14ac:dyDescent="0.25">
      <c r="A839" s="160" t="s">
        <v>1563</v>
      </c>
      <c r="B839" s="10"/>
      <c r="C839" s="10"/>
      <c r="D839" s="129" t="s">
        <v>138</v>
      </c>
      <c r="E839" s="74">
        <v>151</v>
      </c>
      <c r="F839" s="74">
        <v>204</v>
      </c>
      <c r="G839" s="74">
        <v>249</v>
      </c>
      <c r="H839" s="74">
        <v>0</v>
      </c>
      <c r="I839" s="12">
        <v>228</v>
      </c>
    </row>
    <row r="840" spans="1:9" x14ac:dyDescent="0.25">
      <c r="A840" s="160" t="s">
        <v>1564</v>
      </c>
      <c r="B840" s="10"/>
      <c r="C840" s="10"/>
      <c r="D840" s="129" t="s">
        <v>1565</v>
      </c>
      <c r="E840" s="74">
        <v>0</v>
      </c>
      <c r="F840" s="74">
        <v>0</v>
      </c>
      <c r="G840" s="74">
        <v>0</v>
      </c>
      <c r="H840" s="74">
        <v>0</v>
      </c>
      <c r="I840" s="12">
        <v>0</v>
      </c>
    </row>
    <row r="841" spans="1:9" x14ac:dyDescent="0.25">
      <c r="A841" s="160" t="s">
        <v>1566</v>
      </c>
      <c r="B841" s="10"/>
      <c r="C841" s="10"/>
      <c r="D841" s="129" t="s">
        <v>1567</v>
      </c>
      <c r="E841" s="74">
        <v>0</v>
      </c>
      <c r="F841" s="74">
        <v>0</v>
      </c>
      <c r="G841" s="74">
        <v>0</v>
      </c>
      <c r="H841" s="74">
        <v>0</v>
      </c>
      <c r="I841" s="12">
        <v>0</v>
      </c>
    </row>
    <row r="842" spans="1:9" x14ac:dyDescent="0.25">
      <c r="A842" s="160" t="s">
        <v>1568</v>
      </c>
      <c r="B842" s="10"/>
      <c r="C842" s="10"/>
      <c r="D842" s="129" t="s">
        <v>1569</v>
      </c>
      <c r="E842" s="74">
        <v>0</v>
      </c>
      <c r="F842" s="74">
        <v>0</v>
      </c>
      <c r="G842" s="74">
        <v>0</v>
      </c>
      <c r="H842" s="74">
        <v>0</v>
      </c>
      <c r="I842" s="12">
        <v>0</v>
      </c>
    </row>
    <row r="843" spans="1:9" x14ac:dyDescent="0.25">
      <c r="A843" s="160" t="s">
        <v>1570</v>
      </c>
      <c r="B843" s="10"/>
      <c r="C843" s="10"/>
      <c r="D843" s="129" t="s">
        <v>1571</v>
      </c>
      <c r="E843" s="74">
        <v>0</v>
      </c>
      <c r="F843" s="74">
        <v>0</v>
      </c>
      <c r="G843" s="74">
        <v>9</v>
      </c>
      <c r="H843" s="74">
        <v>6</v>
      </c>
      <c r="I843" s="12">
        <v>11</v>
      </c>
    </row>
    <row r="844" spans="1:9" x14ac:dyDescent="0.25">
      <c r="A844" s="160" t="s">
        <v>1572</v>
      </c>
      <c r="B844" s="10"/>
      <c r="C844" s="10"/>
      <c r="D844" s="129" t="s">
        <v>1573</v>
      </c>
      <c r="E844" s="74">
        <v>0</v>
      </c>
      <c r="F844" s="74">
        <v>0</v>
      </c>
      <c r="G844" s="74">
        <v>0</v>
      </c>
      <c r="H844" s="74">
        <v>0</v>
      </c>
      <c r="I844" s="12">
        <v>0</v>
      </c>
    </row>
    <row r="845" spans="1:9" x14ac:dyDescent="0.25">
      <c r="A845" s="160" t="s">
        <v>1574</v>
      </c>
      <c r="B845" s="10"/>
      <c r="C845" s="10"/>
      <c r="D845" s="129" t="s">
        <v>1575</v>
      </c>
      <c r="E845" s="74">
        <v>0</v>
      </c>
      <c r="F845" s="74">
        <v>0</v>
      </c>
      <c r="G845" s="74">
        <v>0</v>
      </c>
      <c r="H845" s="74">
        <v>0</v>
      </c>
      <c r="I845" s="12">
        <v>0</v>
      </c>
    </row>
    <row r="846" spans="1:9" x14ac:dyDescent="0.25">
      <c r="A846" s="160" t="s">
        <v>1576</v>
      </c>
      <c r="B846" s="10"/>
      <c r="C846" s="10"/>
      <c r="D846" s="129" t="s">
        <v>1577</v>
      </c>
      <c r="E846" s="74">
        <v>32</v>
      </c>
      <c r="F846" s="74">
        <v>49</v>
      </c>
      <c r="G846" s="74">
        <v>55</v>
      </c>
      <c r="H846" s="74">
        <v>40</v>
      </c>
      <c r="I846" s="12">
        <v>37</v>
      </c>
    </row>
    <row r="847" spans="1:9" x14ac:dyDescent="0.25">
      <c r="A847" s="159" t="s">
        <v>1578</v>
      </c>
      <c r="B847" s="7"/>
      <c r="C847" s="8" t="s">
        <v>1579</v>
      </c>
      <c r="D847" s="126"/>
      <c r="E847" s="9">
        <v>422</v>
      </c>
      <c r="F847" s="9">
        <v>256</v>
      </c>
      <c r="G847" s="9">
        <v>186</v>
      </c>
      <c r="H847" s="9">
        <f>SUM(H848:H855)</f>
        <v>195</v>
      </c>
      <c r="I847" s="5">
        <v>158</v>
      </c>
    </row>
    <row r="848" spans="1:9" x14ac:dyDescent="0.25">
      <c r="A848" s="160" t="s">
        <v>1580</v>
      </c>
      <c r="B848" s="10"/>
      <c r="C848" s="10"/>
      <c r="D848" s="129" t="s">
        <v>1579</v>
      </c>
      <c r="E848" s="74">
        <v>422</v>
      </c>
      <c r="F848" s="74">
        <v>256</v>
      </c>
      <c r="G848" s="74">
        <v>186</v>
      </c>
      <c r="H848" s="74">
        <v>195</v>
      </c>
      <c r="I848" s="12">
        <v>158</v>
      </c>
    </row>
    <row r="849" spans="1:9" x14ac:dyDescent="0.25">
      <c r="A849" s="160" t="s">
        <v>1581</v>
      </c>
      <c r="B849" s="10"/>
      <c r="C849" s="10"/>
      <c r="D849" s="129" t="s">
        <v>1582</v>
      </c>
      <c r="E849" s="74">
        <v>0</v>
      </c>
      <c r="F849" s="74">
        <v>0</v>
      </c>
      <c r="G849" s="74">
        <v>0</v>
      </c>
      <c r="H849" s="74">
        <v>0</v>
      </c>
      <c r="I849" s="12">
        <v>0</v>
      </c>
    </row>
    <row r="850" spans="1:9" x14ac:dyDescent="0.25">
      <c r="A850" s="160" t="s">
        <v>1583</v>
      </c>
      <c r="B850" s="10"/>
      <c r="C850" s="10"/>
      <c r="D850" s="129" t="s">
        <v>859</v>
      </c>
      <c r="E850" s="74">
        <v>0</v>
      </c>
      <c r="F850" s="74">
        <v>0</v>
      </c>
      <c r="G850" s="74">
        <v>0</v>
      </c>
      <c r="H850" s="74">
        <v>0</v>
      </c>
      <c r="I850" s="12">
        <v>0</v>
      </c>
    </row>
    <row r="851" spans="1:9" x14ac:dyDescent="0.25">
      <c r="A851" s="160" t="s">
        <v>1584</v>
      </c>
      <c r="B851" s="10"/>
      <c r="C851" s="10"/>
      <c r="D851" s="129" t="s">
        <v>1585</v>
      </c>
      <c r="E851" s="74">
        <v>0</v>
      </c>
      <c r="F851" s="74">
        <v>0</v>
      </c>
      <c r="G851" s="74">
        <v>0</v>
      </c>
      <c r="H851" s="74">
        <v>0</v>
      </c>
      <c r="I851" s="12">
        <v>0</v>
      </c>
    </row>
    <row r="852" spans="1:9" x14ac:dyDescent="0.25">
      <c r="A852" s="160" t="s">
        <v>1586</v>
      </c>
      <c r="B852" s="10"/>
      <c r="C852" s="10"/>
      <c r="D852" s="129" t="s">
        <v>1587</v>
      </c>
      <c r="E852" s="74">
        <v>0</v>
      </c>
      <c r="F852" s="74">
        <v>0</v>
      </c>
      <c r="G852" s="74">
        <v>0</v>
      </c>
      <c r="H852" s="74">
        <v>0</v>
      </c>
      <c r="I852" s="12">
        <v>0</v>
      </c>
    </row>
    <row r="853" spans="1:9" x14ac:dyDescent="0.25">
      <c r="A853" s="160" t="s">
        <v>1588</v>
      </c>
      <c r="B853" s="10"/>
      <c r="C853" s="10"/>
      <c r="D853" s="129" t="s">
        <v>1589</v>
      </c>
      <c r="E853" s="74">
        <v>0</v>
      </c>
      <c r="F853" s="74">
        <v>0</v>
      </c>
      <c r="G853" s="74">
        <v>0</v>
      </c>
      <c r="H853" s="74">
        <v>0</v>
      </c>
      <c r="I853" s="12">
        <v>0</v>
      </c>
    </row>
    <row r="854" spans="1:9" x14ac:dyDescent="0.25">
      <c r="A854" s="160" t="s">
        <v>1590</v>
      </c>
      <c r="B854" s="10"/>
      <c r="C854" s="10"/>
      <c r="D854" s="129" t="s">
        <v>1591</v>
      </c>
      <c r="E854" s="74">
        <v>0</v>
      </c>
      <c r="F854" s="74">
        <v>0</v>
      </c>
      <c r="G854" s="74">
        <v>0</v>
      </c>
      <c r="H854" s="74">
        <v>0</v>
      </c>
      <c r="I854" s="12">
        <v>0</v>
      </c>
    </row>
    <row r="855" spans="1:9" x14ac:dyDescent="0.25">
      <c r="A855" s="160" t="s">
        <v>1592</v>
      </c>
      <c r="B855" s="10"/>
      <c r="C855" s="10"/>
      <c r="D855" s="129" t="s">
        <v>1593</v>
      </c>
      <c r="E855" s="74">
        <v>0</v>
      </c>
      <c r="F855" s="74">
        <v>0</v>
      </c>
      <c r="G855" s="74">
        <v>0</v>
      </c>
      <c r="H855" s="74">
        <v>0</v>
      </c>
      <c r="I855" s="12">
        <v>0</v>
      </c>
    </row>
    <row r="856" spans="1:9" x14ac:dyDescent="0.25">
      <c r="A856" s="159" t="s">
        <v>1594</v>
      </c>
      <c r="B856" s="7"/>
      <c r="C856" s="8" t="s">
        <v>1595</v>
      </c>
      <c r="D856" s="126"/>
      <c r="E856" s="9">
        <v>607</v>
      </c>
      <c r="F856" s="9">
        <v>694</v>
      </c>
      <c r="G856" s="9">
        <v>1200</v>
      </c>
      <c r="H856" s="9">
        <f>SUM(H857:H870)</f>
        <v>1162</v>
      </c>
      <c r="I856" s="5">
        <v>1315</v>
      </c>
    </row>
    <row r="857" spans="1:9" x14ac:dyDescent="0.25">
      <c r="A857" s="160" t="s">
        <v>1596</v>
      </c>
      <c r="B857" s="10"/>
      <c r="C857" s="10"/>
      <c r="D857" s="129" t="s">
        <v>1597</v>
      </c>
      <c r="E857" s="74">
        <v>225</v>
      </c>
      <c r="F857" s="74">
        <v>237</v>
      </c>
      <c r="G857" s="74">
        <v>351</v>
      </c>
      <c r="H857" s="74">
        <v>220</v>
      </c>
      <c r="I857" s="12">
        <v>298</v>
      </c>
    </row>
    <row r="858" spans="1:9" x14ac:dyDescent="0.25">
      <c r="A858" s="160" t="s">
        <v>1598</v>
      </c>
      <c r="B858" s="10"/>
      <c r="C858" s="10"/>
      <c r="D858" s="129" t="s">
        <v>1599</v>
      </c>
      <c r="E858" s="74">
        <v>10</v>
      </c>
      <c r="F858" s="74">
        <v>44</v>
      </c>
      <c r="G858" s="74">
        <v>132</v>
      </c>
      <c r="H858" s="74">
        <v>103</v>
      </c>
      <c r="I858" s="12">
        <v>96</v>
      </c>
    </row>
    <row r="859" spans="1:9" x14ac:dyDescent="0.25">
      <c r="A859" s="160" t="s">
        <v>1600</v>
      </c>
      <c r="B859" s="10"/>
      <c r="C859" s="10"/>
      <c r="D859" s="129" t="s">
        <v>1601</v>
      </c>
      <c r="E859" s="74">
        <v>49</v>
      </c>
      <c r="F859" s="74">
        <v>30</v>
      </c>
      <c r="G859" s="74">
        <v>33</v>
      </c>
      <c r="H859" s="74">
        <v>30</v>
      </c>
      <c r="I859" s="12">
        <v>23</v>
      </c>
    </row>
    <row r="860" spans="1:9" x14ac:dyDescent="0.25">
      <c r="A860" s="160" t="s">
        <v>1602</v>
      </c>
      <c r="B860" s="10"/>
      <c r="C860" s="10"/>
      <c r="D860" s="129" t="s">
        <v>1603</v>
      </c>
      <c r="E860" s="74">
        <v>39</v>
      </c>
      <c r="F860" s="74">
        <v>15</v>
      </c>
      <c r="G860" s="74">
        <v>36</v>
      </c>
      <c r="H860" s="74">
        <v>40</v>
      </c>
      <c r="I860" s="12">
        <v>14</v>
      </c>
    </row>
    <row r="861" spans="1:9" x14ac:dyDescent="0.25">
      <c r="A861" s="160" t="s">
        <v>1604</v>
      </c>
      <c r="B861" s="10"/>
      <c r="C861" s="10"/>
      <c r="D861" s="129" t="s">
        <v>671</v>
      </c>
      <c r="E861" s="74">
        <v>0</v>
      </c>
      <c r="F861" s="74">
        <v>0</v>
      </c>
      <c r="G861" s="74">
        <v>0</v>
      </c>
      <c r="H861" s="74">
        <v>16</v>
      </c>
      <c r="I861" s="12">
        <v>19</v>
      </c>
    </row>
    <row r="862" spans="1:9" x14ac:dyDescent="0.25">
      <c r="A862" s="160" t="s">
        <v>1605</v>
      </c>
      <c r="B862" s="10"/>
      <c r="C862" s="10"/>
      <c r="D862" s="129" t="s">
        <v>1606</v>
      </c>
      <c r="E862" s="74">
        <v>0</v>
      </c>
      <c r="F862" s="74">
        <v>18</v>
      </c>
      <c r="G862" s="74">
        <v>38</v>
      </c>
      <c r="H862" s="74">
        <v>28</v>
      </c>
      <c r="I862" s="12">
        <v>13</v>
      </c>
    </row>
    <row r="863" spans="1:9" x14ac:dyDescent="0.25">
      <c r="A863" s="160" t="s">
        <v>1607</v>
      </c>
      <c r="B863" s="10"/>
      <c r="C863" s="10"/>
      <c r="D863" s="129" t="s">
        <v>1608</v>
      </c>
      <c r="E863" s="74">
        <v>0</v>
      </c>
      <c r="F863" s="74">
        <v>90</v>
      </c>
      <c r="G863" s="74">
        <v>159</v>
      </c>
      <c r="H863" s="74">
        <v>263</v>
      </c>
      <c r="I863" s="12">
        <v>431</v>
      </c>
    </row>
    <row r="864" spans="1:9" x14ac:dyDescent="0.25">
      <c r="A864" s="160" t="s">
        <v>1609</v>
      </c>
      <c r="B864" s="10"/>
      <c r="C864" s="10"/>
      <c r="D864" s="129" t="s">
        <v>1610</v>
      </c>
      <c r="E864" s="74">
        <v>15</v>
      </c>
      <c r="F864" s="74">
        <v>12</v>
      </c>
      <c r="G864" s="74">
        <v>12</v>
      </c>
      <c r="H864" s="74">
        <v>11</v>
      </c>
      <c r="I864" s="12">
        <v>10</v>
      </c>
    </row>
    <row r="865" spans="1:9" x14ac:dyDescent="0.25">
      <c r="A865" s="160" t="s">
        <v>1611</v>
      </c>
      <c r="B865" s="10"/>
      <c r="C865" s="10"/>
      <c r="D865" s="129" t="s">
        <v>708</v>
      </c>
      <c r="E865" s="74">
        <v>0</v>
      </c>
      <c r="F865" s="74">
        <v>3</v>
      </c>
      <c r="G865" s="74">
        <v>2</v>
      </c>
      <c r="H865" s="74">
        <v>4</v>
      </c>
      <c r="I865" s="12">
        <v>1</v>
      </c>
    </row>
    <row r="866" spans="1:9" x14ac:dyDescent="0.25">
      <c r="A866" s="160" t="s">
        <v>1612</v>
      </c>
      <c r="B866" s="10"/>
      <c r="C866" s="10"/>
      <c r="D866" s="129" t="s">
        <v>1613</v>
      </c>
      <c r="E866" s="74">
        <v>269</v>
      </c>
      <c r="F866" s="74">
        <v>245</v>
      </c>
      <c r="G866" s="74">
        <v>430</v>
      </c>
      <c r="H866" s="74">
        <v>437</v>
      </c>
      <c r="I866" s="12">
        <v>404</v>
      </c>
    </row>
    <row r="867" spans="1:9" x14ac:dyDescent="0.25">
      <c r="A867" s="160" t="s">
        <v>1614</v>
      </c>
      <c r="B867" s="10"/>
      <c r="C867" s="10"/>
      <c r="D867" s="129" t="s">
        <v>1615</v>
      </c>
      <c r="E867" s="74">
        <v>0</v>
      </c>
      <c r="F867" s="74">
        <v>0</v>
      </c>
      <c r="G867" s="74">
        <v>0</v>
      </c>
      <c r="H867" s="74">
        <v>0</v>
      </c>
      <c r="I867" s="12">
        <v>0</v>
      </c>
    </row>
    <row r="868" spans="1:9" x14ac:dyDescent="0.25">
      <c r="A868" s="160" t="s">
        <v>1616</v>
      </c>
      <c r="B868" s="10"/>
      <c r="C868" s="10"/>
      <c r="D868" s="129" t="s">
        <v>1617</v>
      </c>
      <c r="E868" s="74">
        <v>0</v>
      </c>
      <c r="F868" s="74">
        <v>0</v>
      </c>
      <c r="G868" s="74">
        <v>0</v>
      </c>
      <c r="H868" s="74">
        <v>0</v>
      </c>
      <c r="I868" s="12">
        <v>0</v>
      </c>
    </row>
    <row r="869" spans="1:9" x14ac:dyDescent="0.25">
      <c r="A869" s="160" t="s">
        <v>1618</v>
      </c>
      <c r="B869" s="10"/>
      <c r="C869" s="10"/>
      <c r="D869" s="129" t="s">
        <v>1619</v>
      </c>
      <c r="E869" s="74">
        <v>0</v>
      </c>
      <c r="F869" s="74">
        <v>0</v>
      </c>
      <c r="G869" s="74">
        <v>0</v>
      </c>
      <c r="H869" s="74">
        <v>0</v>
      </c>
      <c r="I869" s="12">
        <v>0</v>
      </c>
    </row>
    <row r="870" spans="1:9" x14ac:dyDescent="0.25">
      <c r="A870" s="160" t="s">
        <v>1620</v>
      </c>
      <c r="B870" s="10"/>
      <c r="C870" s="10"/>
      <c r="D870" s="129" t="s">
        <v>1621</v>
      </c>
      <c r="E870" s="74">
        <v>0</v>
      </c>
      <c r="F870" s="74">
        <v>0</v>
      </c>
      <c r="G870" s="74">
        <v>7</v>
      </c>
      <c r="H870" s="74">
        <v>10</v>
      </c>
      <c r="I870" s="12">
        <v>6</v>
      </c>
    </row>
    <row r="871" spans="1:9" x14ac:dyDescent="0.25">
      <c r="A871" s="160" t="s">
        <v>3954</v>
      </c>
      <c r="B871" s="10"/>
      <c r="C871" s="10"/>
      <c r="D871" s="129" t="s">
        <v>3966</v>
      </c>
      <c r="E871" s="74">
        <v>0</v>
      </c>
      <c r="F871" s="74">
        <v>0</v>
      </c>
      <c r="G871" s="74">
        <v>0</v>
      </c>
      <c r="H871" s="74">
        <v>0</v>
      </c>
      <c r="I871" s="74">
        <v>0</v>
      </c>
    </row>
    <row r="872" spans="1:9" x14ac:dyDescent="0.25">
      <c r="A872" s="160" t="s">
        <v>3955</v>
      </c>
      <c r="B872" s="10"/>
      <c r="C872" s="10"/>
      <c r="D872" s="129" t="s">
        <v>3967</v>
      </c>
      <c r="E872" s="74">
        <v>0</v>
      </c>
      <c r="F872" s="74">
        <v>0</v>
      </c>
      <c r="G872" s="74">
        <v>0</v>
      </c>
      <c r="H872" s="74">
        <v>0</v>
      </c>
      <c r="I872" s="74">
        <v>0</v>
      </c>
    </row>
    <row r="873" spans="1:9" x14ac:dyDescent="0.25">
      <c r="A873" s="160" t="s">
        <v>3956</v>
      </c>
      <c r="B873" s="10"/>
      <c r="C873" s="10"/>
      <c r="D873" s="129" t="s">
        <v>3968</v>
      </c>
      <c r="E873" s="74">
        <v>0</v>
      </c>
      <c r="F873" s="74">
        <v>0</v>
      </c>
      <c r="G873" s="74">
        <v>0</v>
      </c>
      <c r="H873" s="74">
        <v>0</v>
      </c>
      <c r="I873" s="74">
        <v>0</v>
      </c>
    </row>
    <row r="874" spans="1:9" x14ac:dyDescent="0.25">
      <c r="A874" s="160" t="s">
        <v>3957</v>
      </c>
      <c r="B874" s="10"/>
      <c r="C874" s="10"/>
      <c r="D874" s="129" t="s">
        <v>3969</v>
      </c>
      <c r="E874" s="74">
        <v>0</v>
      </c>
      <c r="F874" s="74">
        <v>0</v>
      </c>
      <c r="G874" s="74">
        <v>0</v>
      </c>
      <c r="H874" s="74">
        <v>0</v>
      </c>
      <c r="I874" s="74">
        <v>0</v>
      </c>
    </row>
    <row r="875" spans="1:9" x14ac:dyDescent="0.25">
      <c r="A875" s="159" t="s">
        <v>1622</v>
      </c>
      <c r="B875" s="7"/>
      <c r="C875" s="8" t="s">
        <v>1623</v>
      </c>
      <c r="D875" s="126"/>
      <c r="E875" s="9">
        <v>15</v>
      </c>
      <c r="F875" s="9">
        <v>23</v>
      </c>
      <c r="G875" s="9">
        <v>33</v>
      </c>
      <c r="H875" s="9">
        <f>SUM(H876:H884)</f>
        <v>68</v>
      </c>
      <c r="I875" s="5">
        <v>89</v>
      </c>
    </row>
    <row r="876" spans="1:9" x14ac:dyDescent="0.25">
      <c r="A876" s="160" t="s">
        <v>1624</v>
      </c>
      <c r="B876" s="10"/>
      <c r="C876" s="10"/>
      <c r="D876" s="129" t="s">
        <v>1623</v>
      </c>
      <c r="E876" s="74">
        <v>11</v>
      </c>
      <c r="F876" s="74">
        <v>22</v>
      </c>
      <c r="G876" s="74">
        <v>17</v>
      </c>
      <c r="H876" s="74">
        <v>26</v>
      </c>
      <c r="I876" s="12">
        <v>38</v>
      </c>
    </row>
    <row r="877" spans="1:9" x14ac:dyDescent="0.25">
      <c r="A877" s="160" t="s">
        <v>1625</v>
      </c>
      <c r="B877" s="10"/>
      <c r="C877" s="10"/>
      <c r="D877" s="129" t="s">
        <v>1626</v>
      </c>
      <c r="E877" s="74">
        <v>0</v>
      </c>
      <c r="F877" s="74">
        <v>0</v>
      </c>
      <c r="G877" s="74">
        <v>12</v>
      </c>
      <c r="H877" s="74">
        <v>8</v>
      </c>
      <c r="I877" s="12">
        <v>17</v>
      </c>
    </row>
    <row r="878" spans="1:9" x14ac:dyDescent="0.25">
      <c r="A878" s="160" t="s">
        <v>1627</v>
      </c>
      <c r="B878" s="10"/>
      <c r="C878" s="10"/>
      <c r="D878" s="129" t="s">
        <v>1628</v>
      </c>
      <c r="E878" s="74">
        <v>0</v>
      </c>
      <c r="F878" s="74">
        <v>0</v>
      </c>
      <c r="G878" s="74">
        <v>0</v>
      </c>
      <c r="H878" s="74">
        <v>0</v>
      </c>
      <c r="I878" s="12">
        <v>0</v>
      </c>
    </row>
    <row r="879" spans="1:9" x14ac:dyDescent="0.25">
      <c r="A879" s="160" t="s">
        <v>1629</v>
      </c>
      <c r="B879" s="10"/>
      <c r="C879" s="10"/>
      <c r="D879" s="129" t="s">
        <v>1630</v>
      </c>
      <c r="E879" s="74">
        <v>0</v>
      </c>
      <c r="F879" s="74">
        <v>0</v>
      </c>
      <c r="G879" s="74">
        <v>0</v>
      </c>
      <c r="H879" s="74">
        <v>0</v>
      </c>
      <c r="I879" s="12">
        <v>0</v>
      </c>
    </row>
    <row r="880" spans="1:9" x14ac:dyDescent="0.25">
      <c r="A880" s="160" t="s">
        <v>1631</v>
      </c>
      <c r="B880" s="10"/>
      <c r="C880" s="10"/>
      <c r="D880" s="129" t="s">
        <v>1632</v>
      </c>
      <c r="E880" s="74">
        <v>0</v>
      </c>
      <c r="F880" s="74">
        <v>0</v>
      </c>
      <c r="G880" s="74">
        <v>0</v>
      </c>
      <c r="H880" s="74">
        <v>22</v>
      </c>
      <c r="I880" s="12">
        <v>29</v>
      </c>
    </row>
    <row r="881" spans="1:9" x14ac:dyDescent="0.25">
      <c r="A881" s="160" t="s">
        <v>1633</v>
      </c>
      <c r="B881" s="10"/>
      <c r="C881" s="10"/>
      <c r="D881" s="129" t="s">
        <v>1634</v>
      </c>
      <c r="E881" s="74">
        <v>0</v>
      </c>
      <c r="F881" s="74">
        <v>0</v>
      </c>
      <c r="G881" s="74">
        <v>0</v>
      </c>
      <c r="H881" s="74">
        <v>0</v>
      </c>
      <c r="I881" s="12">
        <v>0</v>
      </c>
    </row>
    <row r="882" spans="1:9" x14ac:dyDescent="0.25">
      <c r="A882" s="160" t="s">
        <v>1635</v>
      </c>
      <c r="B882" s="10"/>
      <c r="C882" s="10"/>
      <c r="D882" s="129" t="s">
        <v>1636</v>
      </c>
      <c r="E882" s="74">
        <v>0</v>
      </c>
      <c r="F882" s="74">
        <v>0</v>
      </c>
      <c r="G882" s="74">
        <v>0</v>
      </c>
      <c r="H882" s="74">
        <v>0</v>
      </c>
      <c r="I882" s="12">
        <v>0</v>
      </c>
    </row>
    <row r="883" spans="1:9" x14ac:dyDescent="0.25">
      <c r="A883" s="160" t="s">
        <v>1637</v>
      </c>
      <c r="B883" s="10"/>
      <c r="C883" s="10"/>
      <c r="D883" s="129" t="s">
        <v>1638</v>
      </c>
      <c r="E883" s="74">
        <v>0</v>
      </c>
      <c r="F883" s="74">
        <v>0</v>
      </c>
      <c r="G883" s="74">
        <v>0</v>
      </c>
      <c r="H883" s="74">
        <v>0</v>
      </c>
      <c r="I883" s="12">
        <v>0</v>
      </c>
    </row>
    <row r="884" spans="1:9" x14ac:dyDescent="0.25">
      <c r="A884" s="160" t="s">
        <v>1639</v>
      </c>
      <c r="B884" s="10"/>
      <c r="C884" s="10"/>
      <c r="D884" s="129" t="s">
        <v>1640</v>
      </c>
      <c r="E884" s="74">
        <v>4</v>
      </c>
      <c r="F884" s="74">
        <v>1</v>
      </c>
      <c r="G884" s="74">
        <v>4</v>
      </c>
      <c r="H884" s="74">
        <v>12</v>
      </c>
      <c r="I884" s="12">
        <v>5</v>
      </c>
    </row>
    <row r="885" spans="1:9" x14ac:dyDescent="0.25">
      <c r="A885" s="159" t="s">
        <v>1641</v>
      </c>
      <c r="B885" s="7"/>
      <c r="C885" s="8" t="s">
        <v>1642</v>
      </c>
      <c r="D885" s="126"/>
      <c r="E885" s="9">
        <v>20</v>
      </c>
      <c r="F885" s="9">
        <v>64</v>
      </c>
      <c r="G885" s="9">
        <v>78</v>
      </c>
      <c r="H885" s="9">
        <f>SUM(H886:H891)</f>
        <v>83</v>
      </c>
      <c r="I885" s="5">
        <v>92</v>
      </c>
    </row>
    <row r="886" spans="1:9" x14ac:dyDescent="0.25">
      <c r="A886" s="160" t="s">
        <v>1643</v>
      </c>
      <c r="B886" s="10"/>
      <c r="C886" s="10"/>
      <c r="D886" s="129" t="s">
        <v>1642</v>
      </c>
      <c r="E886" s="74">
        <v>12</v>
      </c>
      <c r="F886" s="74">
        <v>7</v>
      </c>
      <c r="G886" s="74">
        <v>17</v>
      </c>
      <c r="H886" s="74">
        <v>24</v>
      </c>
      <c r="I886" s="12">
        <v>51</v>
      </c>
    </row>
    <row r="887" spans="1:9" x14ac:dyDescent="0.25">
      <c r="A887" s="160" t="s">
        <v>1644</v>
      </c>
      <c r="B887" s="10"/>
      <c r="C887" s="10"/>
      <c r="D887" s="129" t="s">
        <v>1645</v>
      </c>
      <c r="E887" s="74">
        <v>0</v>
      </c>
      <c r="F887" s="74">
        <v>0</v>
      </c>
      <c r="G887" s="74">
        <v>0</v>
      </c>
      <c r="H887" s="74">
        <v>0</v>
      </c>
      <c r="I887" s="12">
        <v>0</v>
      </c>
    </row>
    <row r="888" spans="1:9" x14ac:dyDescent="0.25">
      <c r="A888" s="160" t="s">
        <v>1646</v>
      </c>
      <c r="B888" s="10"/>
      <c r="C888" s="10"/>
      <c r="D888" s="129" t="s">
        <v>1647</v>
      </c>
      <c r="E888" s="74">
        <v>0</v>
      </c>
      <c r="F888" s="74">
        <v>0</v>
      </c>
      <c r="G888" s="74">
        <v>0</v>
      </c>
      <c r="H888" s="74">
        <v>0</v>
      </c>
      <c r="I888" s="12">
        <v>0</v>
      </c>
    </row>
    <row r="889" spans="1:9" x14ac:dyDescent="0.25">
      <c r="A889" s="160" t="s">
        <v>1648</v>
      </c>
      <c r="B889" s="10"/>
      <c r="C889" s="10"/>
      <c r="D889" s="129" t="s">
        <v>1649</v>
      </c>
      <c r="E889" s="74">
        <v>0</v>
      </c>
      <c r="F889" s="74">
        <v>0</v>
      </c>
      <c r="G889" s="74">
        <v>0</v>
      </c>
      <c r="H889" s="74">
        <v>1</v>
      </c>
      <c r="I889" s="12">
        <v>2</v>
      </c>
    </row>
    <row r="890" spans="1:9" x14ac:dyDescent="0.25">
      <c r="A890" s="160" t="s">
        <v>1650</v>
      </c>
      <c r="B890" s="10"/>
      <c r="C890" s="10"/>
      <c r="D890" s="129" t="s">
        <v>1651</v>
      </c>
      <c r="E890" s="74">
        <v>8</v>
      </c>
      <c r="F890" s="74">
        <v>9</v>
      </c>
      <c r="G890" s="74">
        <v>9</v>
      </c>
      <c r="H890" s="74">
        <v>8</v>
      </c>
      <c r="I890" s="12">
        <v>8</v>
      </c>
    </row>
    <row r="891" spans="1:9" x14ac:dyDescent="0.25">
      <c r="A891" s="160" t="s">
        <v>1652</v>
      </c>
      <c r="B891" s="10"/>
      <c r="C891" s="10"/>
      <c r="D891" s="129" t="s">
        <v>1653</v>
      </c>
      <c r="E891" s="74">
        <v>0</v>
      </c>
      <c r="F891" s="74">
        <v>48</v>
      </c>
      <c r="G891" s="74">
        <v>52</v>
      </c>
      <c r="H891" s="74">
        <v>50</v>
      </c>
      <c r="I891" s="12">
        <v>31</v>
      </c>
    </row>
    <row r="892" spans="1:9" x14ac:dyDescent="0.25">
      <c r="A892" s="159" t="s">
        <v>1654</v>
      </c>
      <c r="B892" s="7"/>
      <c r="C892" s="8" t="s">
        <v>1655</v>
      </c>
      <c r="D892" s="126"/>
      <c r="E892" s="9">
        <v>188</v>
      </c>
      <c r="F892" s="9">
        <v>101</v>
      </c>
      <c r="G892" s="9">
        <v>233</v>
      </c>
      <c r="H892" s="9">
        <f>SUM(H893:H904)</f>
        <v>236</v>
      </c>
      <c r="I892" s="5">
        <v>329</v>
      </c>
    </row>
    <row r="893" spans="1:9" x14ac:dyDescent="0.25">
      <c r="A893" s="160" t="s">
        <v>1656</v>
      </c>
      <c r="B893" s="10"/>
      <c r="C893" s="10"/>
      <c r="D893" s="129" t="s">
        <v>1657</v>
      </c>
      <c r="E893" s="74">
        <v>49</v>
      </c>
      <c r="F893" s="74">
        <v>18</v>
      </c>
      <c r="G893" s="74">
        <v>45</v>
      </c>
      <c r="H893" s="74">
        <v>39</v>
      </c>
      <c r="I893" s="12">
        <v>76</v>
      </c>
    </row>
    <row r="894" spans="1:9" x14ac:dyDescent="0.25">
      <c r="A894" s="160" t="s">
        <v>1658</v>
      </c>
      <c r="B894" s="10"/>
      <c r="C894" s="10"/>
      <c r="D894" s="129" t="s">
        <v>1659</v>
      </c>
      <c r="E894" s="74">
        <v>16</v>
      </c>
      <c r="F894" s="74">
        <v>11</v>
      </c>
      <c r="G894" s="74">
        <v>16</v>
      </c>
      <c r="H894" s="74">
        <v>13</v>
      </c>
      <c r="I894" s="12">
        <v>29</v>
      </c>
    </row>
    <row r="895" spans="1:9" x14ac:dyDescent="0.25">
      <c r="A895" s="160" t="s">
        <v>1660</v>
      </c>
      <c r="B895" s="10"/>
      <c r="C895" s="10"/>
      <c r="D895" s="129" t="s">
        <v>1661</v>
      </c>
      <c r="E895" s="74">
        <v>9</v>
      </c>
      <c r="F895" s="74">
        <v>5</v>
      </c>
      <c r="G895" s="74">
        <v>18</v>
      </c>
      <c r="H895" s="74">
        <v>10</v>
      </c>
      <c r="I895" s="12">
        <v>12</v>
      </c>
    </row>
    <row r="896" spans="1:9" x14ac:dyDescent="0.25">
      <c r="A896" s="160" t="s">
        <v>1662</v>
      </c>
      <c r="B896" s="10"/>
      <c r="C896" s="10"/>
      <c r="D896" s="129" t="s">
        <v>1663</v>
      </c>
      <c r="E896" s="74">
        <v>0</v>
      </c>
      <c r="F896" s="74">
        <v>0</v>
      </c>
      <c r="G896" s="74">
        <v>0</v>
      </c>
      <c r="H896" s="74">
        <v>0</v>
      </c>
      <c r="I896" s="12">
        <v>0</v>
      </c>
    </row>
    <row r="897" spans="1:9" x14ac:dyDescent="0.25">
      <c r="A897" s="160" t="s">
        <v>1664</v>
      </c>
      <c r="B897" s="10"/>
      <c r="C897" s="10"/>
      <c r="D897" s="129" t="s">
        <v>1665</v>
      </c>
      <c r="E897" s="74">
        <v>0</v>
      </c>
      <c r="F897" s="74">
        <v>5</v>
      </c>
      <c r="G897" s="74">
        <v>19</v>
      </c>
      <c r="H897" s="74">
        <v>10</v>
      </c>
      <c r="I897" s="12">
        <v>18</v>
      </c>
    </row>
    <row r="898" spans="1:9" x14ac:dyDescent="0.25">
      <c r="A898" s="160" t="s">
        <v>1666</v>
      </c>
      <c r="B898" s="10"/>
      <c r="C898" s="10"/>
      <c r="D898" s="129" t="s">
        <v>1667</v>
      </c>
      <c r="E898" s="74">
        <v>0</v>
      </c>
      <c r="F898" s="74">
        <v>0</v>
      </c>
      <c r="G898" s="74">
        <v>0</v>
      </c>
      <c r="H898" s="74">
        <v>0</v>
      </c>
      <c r="I898" s="12">
        <v>0</v>
      </c>
    </row>
    <row r="899" spans="1:9" x14ac:dyDescent="0.25">
      <c r="A899" s="160" t="s">
        <v>1668</v>
      </c>
      <c r="B899" s="10"/>
      <c r="C899" s="10"/>
      <c r="D899" s="129" t="s">
        <v>1669</v>
      </c>
      <c r="E899" s="74">
        <v>11</v>
      </c>
      <c r="F899" s="74">
        <v>2</v>
      </c>
      <c r="G899" s="74">
        <v>8</v>
      </c>
      <c r="H899" s="74">
        <v>19</v>
      </c>
      <c r="I899" s="12">
        <v>14</v>
      </c>
    </row>
    <row r="900" spans="1:9" x14ac:dyDescent="0.25">
      <c r="A900" s="160" t="s">
        <v>1670</v>
      </c>
      <c r="B900" s="10"/>
      <c r="C900" s="10"/>
      <c r="D900" s="129" t="s">
        <v>631</v>
      </c>
      <c r="E900" s="74">
        <v>54</v>
      </c>
      <c r="F900" s="74">
        <v>32</v>
      </c>
      <c r="G900" s="74">
        <v>19</v>
      </c>
      <c r="H900" s="74">
        <v>31</v>
      </c>
      <c r="I900" s="12">
        <v>51</v>
      </c>
    </row>
    <row r="901" spans="1:9" x14ac:dyDescent="0.25">
      <c r="A901" s="160" t="s">
        <v>1671</v>
      </c>
      <c r="B901" s="10"/>
      <c r="C901" s="10"/>
      <c r="D901" s="129" t="s">
        <v>1672</v>
      </c>
      <c r="E901" s="74">
        <v>0</v>
      </c>
      <c r="F901" s="74">
        <v>0</v>
      </c>
      <c r="G901" s="74">
        <v>0</v>
      </c>
      <c r="H901" s="74">
        <v>2</v>
      </c>
      <c r="I901" s="12">
        <v>2</v>
      </c>
    </row>
    <row r="902" spans="1:9" x14ac:dyDescent="0.25">
      <c r="A902" s="160" t="s">
        <v>1673</v>
      </c>
      <c r="B902" s="10"/>
      <c r="C902" s="10"/>
      <c r="D902" s="129" t="s">
        <v>1674</v>
      </c>
      <c r="E902" s="74">
        <v>13</v>
      </c>
      <c r="F902" s="74">
        <v>13</v>
      </c>
      <c r="G902" s="74">
        <v>19</v>
      </c>
      <c r="H902" s="74">
        <v>14</v>
      </c>
      <c r="I902" s="12">
        <v>20</v>
      </c>
    </row>
    <row r="903" spans="1:9" x14ac:dyDescent="0.25">
      <c r="A903" s="160" t="s">
        <v>1675</v>
      </c>
      <c r="B903" s="10"/>
      <c r="C903" s="10"/>
      <c r="D903" s="129" t="s">
        <v>608</v>
      </c>
      <c r="E903" s="74">
        <v>23</v>
      </c>
      <c r="F903" s="74">
        <v>9</v>
      </c>
      <c r="G903" s="74">
        <v>71</v>
      </c>
      <c r="H903" s="74">
        <v>67</v>
      </c>
      <c r="I903" s="12">
        <v>80</v>
      </c>
    </row>
    <row r="904" spans="1:9" x14ac:dyDescent="0.25">
      <c r="A904" s="160" t="s">
        <v>1676</v>
      </c>
      <c r="B904" s="10"/>
      <c r="C904" s="10"/>
      <c r="D904" s="129" t="s">
        <v>1677</v>
      </c>
      <c r="E904" s="74">
        <v>13</v>
      </c>
      <c r="F904" s="74">
        <v>6</v>
      </c>
      <c r="G904" s="74">
        <v>18</v>
      </c>
      <c r="H904" s="74">
        <v>31</v>
      </c>
      <c r="I904" s="12">
        <v>27</v>
      </c>
    </row>
    <row r="905" spans="1:9" x14ac:dyDescent="0.25">
      <c r="A905" s="159" t="s">
        <v>1678</v>
      </c>
      <c r="B905" s="7"/>
      <c r="C905" s="8" t="s">
        <v>1679</v>
      </c>
      <c r="D905" s="126"/>
      <c r="E905" s="9">
        <v>403</v>
      </c>
      <c r="F905" s="9">
        <v>333</v>
      </c>
      <c r="G905" s="9">
        <v>457</v>
      </c>
      <c r="H905" s="9">
        <f>SUM(H906:H912)</f>
        <v>465</v>
      </c>
      <c r="I905" s="5">
        <v>569</v>
      </c>
    </row>
    <row r="906" spans="1:9" x14ac:dyDescent="0.25">
      <c r="A906" s="160" t="s">
        <v>1680</v>
      </c>
      <c r="B906" s="10"/>
      <c r="C906" s="10"/>
      <c r="D906" s="129" t="s">
        <v>1679</v>
      </c>
      <c r="E906" s="74">
        <v>177</v>
      </c>
      <c r="F906" s="74">
        <v>208</v>
      </c>
      <c r="G906" s="74">
        <v>258</v>
      </c>
      <c r="H906" s="74">
        <v>250</v>
      </c>
      <c r="I906" s="12">
        <v>305</v>
      </c>
    </row>
    <row r="907" spans="1:9" x14ac:dyDescent="0.25">
      <c r="A907" s="160" t="s">
        <v>1681</v>
      </c>
      <c r="B907" s="10"/>
      <c r="C907" s="10"/>
      <c r="D907" s="129" t="s">
        <v>1682</v>
      </c>
      <c r="E907" s="74">
        <v>58</v>
      </c>
      <c r="F907" s="74">
        <v>35</v>
      </c>
      <c r="G907" s="74">
        <v>45</v>
      </c>
      <c r="H907" s="74">
        <v>48</v>
      </c>
      <c r="I907" s="12">
        <v>71</v>
      </c>
    </row>
    <row r="908" spans="1:9" x14ac:dyDescent="0.25">
      <c r="A908" s="160" t="s">
        <v>1683</v>
      </c>
      <c r="B908" s="10"/>
      <c r="C908" s="10"/>
      <c r="D908" s="129" t="s">
        <v>511</v>
      </c>
      <c r="E908" s="74">
        <v>27</v>
      </c>
      <c r="F908" s="74">
        <v>13</v>
      </c>
      <c r="G908" s="74">
        <v>26</v>
      </c>
      <c r="H908" s="74">
        <v>27</v>
      </c>
      <c r="I908" s="12">
        <v>30</v>
      </c>
    </row>
    <row r="909" spans="1:9" x14ac:dyDescent="0.25">
      <c r="A909" s="160" t="s">
        <v>1684</v>
      </c>
      <c r="B909" s="10"/>
      <c r="C909" s="10"/>
      <c r="D909" s="129" t="s">
        <v>1685</v>
      </c>
      <c r="E909" s="74">
        <v>68</v>
      </c>
      <c r="F909" s="74">
        <v>24</v>
      </c>
      <c r="G909" s="74">
        <v>34</v>
      </c>
      <c r="H909" s="74">
        <v>59</v>
      </c>
      <c r="I909" s="12">
        <v>64</v>
      </c>
    </row>
    <row r="910" spans="1:9" x14ac:dyDescent="0.25">
      <c r="A910" s="160" t="s">
        <v>1686</v>
      </c>
      <c r="B910" s="10"/>
      <c r="C910" s="10"/>
      <c r="D910" s="129" t="s">
        <v>1687</v>
      </c>
      <c r="E910" s="74">
        <v>11</v>
      </c>
      <c r="F910" s="74">
        <v>27</v>
      </c>
      <c r="G910" s="74">
        <v>31</v>
      </c>
      <c r="H910" s="74">
        <v>22</v>
      </c>
      <c r="I910" s="12">
        <v>33</v>
      </c>
    </row>
    <row r="911" spans="1:9" x14ac:dyDescent="0.25">
      <c r="A911" s="160" t="s">
        <v>1688</v>
      </c>
      <c r="B911" s="10"/>
      <c r="C911" s="10"/>
      <c r="D911" s="129" t="s">
        <v>1689</v>
      </c>
      <c r="E911" s="74">
        <v>62</v>
      </c>
      <c r="F911" s="74">
        <v>26</v>
      </c>
      <c r="G911" s="74">
        <v>63</v>
      </c>
      <c r="H911" s="74">
        <v>59</v>
      </c>
      <c r="I911" s="12">
        <v>66</v>
      </c>
    </row>
    <row r="912" spans="1:9" x14ac:dyDescent="0.25">
      <c r="A912" s="160" t="s">
        <v>1690</v>
      </c>
      <c r="B912" s="10"/>
      <c r="C912" s="10"/>
      <c r="D912" s="129" t="s">
        <v>1691</v>
      </c>
      <c r="E912" s="74">
        <v>0</v>
      </c>
      <c r="F912" s="74">
        <v>0</v>
      </c>
      <c r="G912" s="74">
        <v>0</v>
      </c>
      <c r="H912" s="74">
        <v>0</v>
      </c>
      <c r="I912" s="12">
        <v>0</v>
      </c>
    </row>
    <row r="913" spans="1:9" x14ac:dyDescent="0.25">
      <c r="A913" s="159" t="s">
        <v>1692</v>
      </c>
      <c r="B913" s="8" t="s">
        <v>1693</v>
      </c>
      <c r="C913" s="7"/>
      <c r="D913" s="126"/>
      <c r="E913" s="75">
        <v>580</v>
      </c>
      <c r="F913" s="75">
        <v>619</v>
      </c>
      <c r="G913" s="75">
        <v>877</v>
      </c>
      <c r="H913" s="75">
        <f>H914+H934+H943+H956+H970+H982+H999</f>
        <v>1094</v>
      </c>
      <c r="I913" s="75">
        <f>I914+I934+I943+I956+I970+I982+I999</f>
        <v>1127</v>
      </c>
    </row>
    <row r="914" spans="1:9" x14ac:dyDescent="0.25">
      <c r="A914" s="159" t="s">
        <v>1694</v>
      </c>
      <c r="B914" s="7"/>
      <c r="C914" s="8" t="s">
        <v>1693</v>
      </c>
      <c r="D914" s="126"/>
      <c r="E914" s="9">
        <v>481</v>
      </c>
      <c r="F914" s="9">
        <v>318</v>
      </c>
      <c r="G914" s="9">
        <v>425</v>
      </c>
      <c r="H914" s="9">
        <f>SUM(H915:H933)</f>
        <v>514</v>
      </c>
      <c r="I914" s="5">
        <v>478</v>
      </c>
    </row>
    <row r="915" spans="1:9" x14ac:dyDescent="0.25">
      <c r="A915" s="160" t="s">
        <v>1695</v>
      </c>
      <c r="B915" s="10"/>
      <c r="C915" s="10"/>
      <c r="D915" s="129" t="s">
        <v>1693</v>
      </c>
      <c r="E915" s="74">
        <v>474</v>
      </c>
      <c r="F915" s="74">
        <v>280</v>
      </c>
      <c r="G915" s="74">
        <v>352</v>
      </c>
      <c r="H915" s="74">
        <v>426</v>
      </c>
      <c r="I915" s="12">
        <v>395</v>
      </c>
    </row>
    <row r="916" spans="1:9" x14ac:dyDescent="0.25">
      <c r="A916" s="160" t="s">
        <v>1696</v>
      </c>
      <c r="B916" s="10"/>
      <c r="C916" s="10"/>
      <c r="D916" s="129" t="s">
        <v>1697</v>
      </c>
      <c r="E916" s="74">
        <v>0</v>
      </c>
      <c r="F916" s="74">
        <v>0</v>
      </c>
      <c r="G916" s="74">
        <v>2</v>
      </c>
      <c r="H916" s="74">
        <v>12</v>
      </c>
      <c r="I916" s="12">
        <v>4</v>
      </c>
    </row>
    <row r="917" spans="1:9" x14ac:dyDescent="0.25">
      <c r="A917" s="160" t="s">
        <v>1698</v>
      </c>
      <c r="B917" s="10"/>
      <c r="C917" s="10"/>
      <c r="D917" s="129" t="s">
        <v>1699</v>
      </c>
      <c r="E917" s="74">
        <v>0</v>
      </c>
      <c r="F917" s="74">
        <v>1</v>
      </c>
      <c r="G917" s="74">
        <v>7</v>
      </c>
      <c r="H917" s="74">
        <v>21</v>
      </c>
      <c r="I917" s="12">
        <v>14</v>
      </c>
    </row>
    <row r="918" spans="1:9" x14ac:dyDescent="0.25">
      <c r="A918" s="160" t="s">
        <v>1700</v>
      </c>
      <c r="B918" s="10"/>
      <c r="C918" s="10"/>
      <c r="D918" s="129" t="s">
        <v>1701</v>
      </c>
      <c r="E918" s="74">
        <v>0</v>
      </c>
      <c r="F918" s="74">
        <v>0</v>
      </c>
      <c r="G918" s="74">
        <v>0</v>
      </c>
      <c r="H918" s="74">
        <v>0</v>
      </c>
      <c r="I918" s="12">
        <v>0</v>
      </c>
    </row>
    <row r="919" spans="1:9" x14ac:dyDescent="0.25">
      <c r="A919" s="160" t="s">
        <v>1702</v>
      </c>
      <c r="B919" s="10"/>
      <c r="C919" s="10"/>
      <c r="D919" s="129" t="s">
        <v>1703</v>
      </c>
      <c r="E919" s="74">
        <v>0</v>
      </c>
      <c r="F919" s="74">
        <v>0</v>
      </c>
      <c r="G919" s="74">
        <v>0</v>
      </c>
      <c r="H919" s="74">
        <v>0</v>
      </c>
      <c r="I919" s="12">
        <v>0</v>
      </c>
    </row>
    <row r="920" spans="1:9" x14ac:dyDescent="0.25">
      <c r="A920" s="160" t="s">
        <v>1704</v>
      </c>
      <c r="B920" s="10"/>
      <c r="C920" s="10"/>
      <c r="D920" s="129" t="s">
        <v>1705</v>
      </c>
      <c r="E920" s="74">
        <v>3</v>
      </c>
      <c r="F920" s="74">
        <v>6</v>
      </c>
      <c r="G920" s="74">
        <v>9</v>
      </c>
      <c r="H920" s="74">
        <v>10</v>
      </c>
      <c r="I920" s="12">
        <v>1</v>
      </c>
    </row>
    <row r="921" spans="1:9" x14ac:dyDescent="0.25">
      <c r="A921" s="160" t="s">
        <v>1706</v>
      </c>
      <c r="B921" s="10"/>
      <c r="C921" s="10"/>
      <c r="D921" s="129" t="s">
        <v>1707</v>
      </c>
      <c r="E921" s="74">
        <v>0</v>
      </c>
      <c r="F921" s="74">
        <v>0</v>
      </c>
      <c r="G921" s="74">
        <v>0</v>
      </c>
      <c r="H921" s="74">
        <v>0</v>
      </c>
      <c r="I921" s="12">
        <v>0</v>
      </c>
    </row>
    <row r="922" spans="1:9" x14ac:dyDescent="0.25">
      <c r="A922" s="160" t="s">
        <v>1708</v>
      </c>
      <c r="B922" s="10"/>
      <c r="C922" s="10"/>
      <c r="D922" s="129" t="s">
        <v>1709</v>
      </c>
      <c r="E922" s="74">
        <v>4</v>
      </c>
      <c r="F922" s="74">
        <v>8</v>
      </c>
      <c r="G922" s="74">
        <v>24</v>
      </c>
      <c r="H922" s="74">
        <v>17</v>
      </c>
      <c r="I922" s="12">
        <v>19</v>
      </c>
    </row>
    <row r="923" spans="1:9" x14ac:dyDescent="0.25">
      <c r="A923" s="160" t="s">
        <v>1710</v>
      </c>
      <c r="B923" s="10"/>
      <c r="C923" s="10"/>
      <c r="D923" s="129" t="s">
        <v>1711</v>
      </c>
      <c r="E923" s="74">
        <v>0</v>
      </c>
      <c r="F923" s="74">
        <v>0</v>
      </c>
      <c r="G923" s="74">
        <v>0</v>
      </c>
      <c r="H923" s="74">
        <v>0</v>
      </c>
      <c r="I923" s="12">
        <v>0</v>
      </c>
    </row>
    <row r="924" spans="1:9" x14ac:dyDescent="0.25">
      <c r="A924" s="160" t="s">
        <v>1712</v>
      </c>
      <c r="B924" s="10"/>
      <c r="C924" s="10"/>
      <c r="D924" s="129" t="s">
        <v>1713</v>
      </c>
      <c r="E924" s="74">
        <v>0</v>
      </c>
      <c r="F924" s="74">
        <v>0</v>
      </c>
      <c r="G924" s="74">
        <v>0</v>
      </c>
      <c r="H924" s="74">
        <v>0</v>
      </c>
      <c r="I924" s="12">
        <v>0</v>
      </c>
    </row>
    <row r="925" spans="1:9" x14ac:dyDescent="0.25">
      <c r="A925" s="160" t="s">
        <v>1714</v>
      </c>
      <c r="B925" s="10"/>
      <c r="C925" s="10"/>
      <c r="D925" s="129" t="s">
        <v>781</v>
      </c>
      <c r="E925" s="74">
        <v>0</v>
      </c>
      <c r="F925" s="74">
        <v>0</v>
      </c>
      <c r="G925" s="74">
        <v>0</v>
      </c>
      <c r="H925" s="74">
        <v>0</v>
      </c>
      <c r="I925" s="12">
        <v>0</v>
      </c>
    </row>
    <row r="926" spans="1:9" x14ac:dyDescent="0.25">
      <c r="A926" s="160" t="s">
        <v>1715</v>
      </c>
      <c r="B926" s="10"/>
      <c r="C926" s="10"/>
      <c r="D926" s="129" t="s">
        <v>1716</v>
      </c>
      <c r="E926" s="74">
        <v>0</v>
      </c>
      <c r="F926" s="74">
        <v>0</v>
      </c>
      <c r="G926" s="74">
        <v>6</v>
      </c>
      <c r="H926" s="74">
        <v>6</v>
      </c>
      <c r="I926" s="12">
        <v>11</v>
      </c>
    </row>
    <row r="927" spans="1:9" x14ac:dyDescent="0.25">
      <c r="A927" s="160" t="s">
        <v>1717</v>
      </c>
      <c r="B927" s="10"/>
      <c r="C927" s="10"/>
      <c r="D927" s="129" t="s">
        <v>1718</v>
      </c>
      <c r="E927" s="74">
        <v>0</v>
      </c>
      <c r="F927" s="74">
        <v>0</v>
      </c>
      <c r="G927" s="74">
        <v>0</v>
      </c>
      <c r="H927" s="74">
        <v>0</v>
      </c>
      <c r="I927" s="12">
        <v>0</v>
      </c>
    </row>
    <row r="928" spans="1:9" x14ac:dyDescent="0.25">
      <c r="A928" s="160" t="s">
        <v>1719</v>
      </c>
      <c r="B928" s="10"/>
      <c r="C928" s="10"/>
      <c r="D928" s="129" t="s">
        <v>1720</v>
      </c>
      <c r="E928" s="74">
        <v>0</v>
      </c>
      <c r="F928" s="74">
        <v>0</v>
      </c>
      <c r="G928" s="74">
        <v>0</v>
      </c>
      <c r="H928" s="74">
        <v>0</v>
      </c>
      <c r="I928" s="12">
        <v>0</v>
      </c>
    </row>
    <row r="929" spans="1:9" x14ac:dyDescent="0.25">
      <c r="A929" s="160" t="s">
        <v>1721</v>
      </c>
      <c r="B929" s="10"/>
      <c r="C929" s="10"/>
      <c r="D929" s="129" t="s">
        <v>1722</v>
      </c>
      <c r="E929" s="74">
        <v>0</v>
      </c>
      <c r="F929" s="74">
        <v>0</v>
      </c>
      <c r="G929" s="74">
        <v>0</v>
      </c>
      <c r="H929" s="74">
        <v>0</v>
      </c>
      <c r="I929" s="12">
        <v>0</v>
      </c>
    </row>
    <row r="930" spans="1:9" x14ac:dyDescent="0.25">
      <c r="A930" s="160" t="s">
        <v>1723</v>
      </c>
      <c r="B930" s="10"/>
      <c r="C930" s="10"/>
      <c r="D930" s="129" t="s">
        <v>1724</v>
      </c>
      <c r="E930" s="74">
        <v>0</v>
      </c>
      <c r="F930" s="74">
        <v>0</v>
      </c>
      <c r="G930" s="74">
        <v>0</v>
      </c>
      <c r="H930" s="74">
        <v>0</v>
      </c>
      <c r="I930" s="12">
        <v>0</v>
      </c>
    </row>
    <row r="931" spans="1:9" x14ac:dyDescent="0.25">
      <c r="A931" s="160" t="s">
        <v>1725</v>
      </c>
      <c r="B931" s="10"/>
      <c r="C931" s="10"/>
      <c r="D931" s="129" t="s">
        <v>1726</v>
      </c>
      <c r="E931" s="74">
        <v>0</v>
      </c>
      <c r="F931" s="74">
        <v>2</v>
      </c>
      <c r="G931" s="74">
        <v>12</v>
      </c>
      <c r="H931" s="74">
        <v>10</v>
      </c>
      <c r="I931" s="12">
        <v>18</v>
      </c>
    </row>
    <row r="932" spans="1:9" x14ac:dyDescent="0.25">
      <c r="A932" s="160" t="s">
        <v>1727</v>
      </c>
      <c r="B932" s="10"/>
      <c r="C932" s="10"/>
      <c r="D932" s="129" t="s">
        <v>1728</v>
      </c>
      <c r="E932" s="74">
        <v>0</v>
      </c>
      <c r="F932" s="74">
        <v>0</v>
      </c>
      <c r="G932" s="74">
        <v>0</v>
      </c>
      <c r="H932" s="74">
        <v>0</v>
      </c>
      <c r="I932" s="12">
        <v>0</v>
      </c>
    </row>
    <row r="933" spans="1:9" x14ac:dyDescent="0.25">
      <c r="A933" s="160" t="s">
        <v>1729</v>
      </c>
      <c r="B933" s="10"/>
      <c r="C933" s="10"/>
      <c r="D933" s="129" t="s">
        <v>1730</v>
      </c>
      <c r="E933" s="74">
        <v>0</v>
      </c>
      <c r="F933" s="74">
        <v>21</v>
      </c>
      <c r="G933" s="74">
        <v>13</v>
      </c>
      <c r="H933" s="74">
        <v>12</v>
      </c>
      <c r="I933" s="12">
        <v>16</v>
      </c>
    </row>
    <row r="934" spans="1:9" x14ac:dyDescent="0.25">
      <c r="A934" s="159" t="s">
        <v>1731</v>
      </c>
      <c r="B934" s="7"/>
      <c r="C934" s="8" t="s">
        <v>503</v>
      </c>
      <c r="D934" s="126"/>
      <c r="E934" s="9">
        <v>62</v>
      </c>
      <c r="F934" s="9">
        <v>50</v>
      </c>
      <c r="G934" s="9">
        <v>74</v>
      </c>
      <c r="H934" s="9">
        <f>SUM(H935:H942)</f>
        <v>63</v>
      </c>
      <c r="I934" s="5">
        <v>115</v>
      </c>
    </row>
    <row r="935" spans="1:9" x14ac:dyDescent="0.25">
      <c r="A935" s="160" t="s">
        <v>1732</v>
      </c>
      <c r="B935" s="10"/>
      <c r="C935" s="10"/>
      <c r="D935" s="129" t="s">
        <v>503</v>
      </c>
      <c r="E935" s="74">
        <v>37</v>
      </c>
      <c r="F935" s="74">
        <v>24</v>
      </c>
      <c r="G935" s="74">
        <v>41</v>
      </c>
      <c r="H935" s="74">
        <v>32</v>
      </c>
      <c r="I935" s="12">
        <v>54</v>
      </c>
    </row>
    <row r="936" spans="1:9" x14ac:dyDescent="0.25">
      <c r="A936" s="160" t="s">
        <v>1733</v>
      </c>
      <c r="B936" s="10"/>
      <c r="C936" s="10"/>
      <c r="D936" s="129" t="s">
        <v>1426</v>
      </c>
      <c r="E936" s="74">
        <v>0</v>
      </c>
      <c r="F936" s="74">
        <v>0</v>
      </c>
      <c r="G936" s="74">
        <v>0</v>
      </c>
      <c r="H936" s="74">
        <v>0</v>
      </c>
      <c r="I936" s="12">
        <v>0</v>
      </c>
    </row>
    <row r="937" spans="1:9" x14ac:dyDescent="0.25">
      <c r="A937" s="160" t="s">
        <v>1734</v>
      </c>
      <c r="B937" s="10"/>
      <c r="C937" s="10"/>
      <c r="D937" s="129" t="s">
        <v>280</v>
      </c>
      <c r="E937" s="74">
        <v>0</v>
      </c>
      <c r="F937" s="74">
        <v>0</v>
      </c>
      <c r="G937" s="74">
        <v>0</v>
      </c>
      <c r="H937" s="74">
        <v>0</v>
      </c>
      <c r="I937" s="12">
        <v>0</v>
      </c>
    </row>
    <row r="938" spans="1:9" x14ac:dyDescent="0.25">
      <c r="A938" s="160" t="s">
        <v>1735</v>
      </c>
      <c r="B938" s="10"/>
      <c r="C938" s="10"/>
      <c r="D938" s="129" t="s">
        <v>1736</v>
      </c>
      <c r="E938" s="74">
        <v>0</v>
      </c>
      <c r="F938" s="74">
        <v>0</v>
      </c>
      <c r="G938" s="74">
        <v>0</v>
      </c>
      <c r="H938" s="74">
        <v>0</v>
      </c>
      <c r="I938" s="12">
        <v>0</v>
      </c>
    </row>
    <row r="939" spans="1:9" x14ac:dyDescent="0.25">
      <c r="A939" s="160" t="s">
        <v>1737</v>
      </c>
      <c r="B939" s="10"/>
      <c r="C939" s="10"/>
      <c r="D939" s="129" t="s">
        <v>1738</v>
      </c>
      <c r="E939" s="74">
        <v>0</v>
      </c>
      <c r="F939" s="74">
        <v>0</v>
      </c>
      <c r="G939" s="74">
        <v>2</v>
      </c>
      <c r="H939" s="74">
        <v>2</v>
      </c>
      <c r="I939" s="12">
        <v>11</v>
      </c>
    </row>
    <row r="940" spans="1:9" x14ac:dyDescent="0.25">
      <c r="A940" s="160" t="s">
        <v>1739</v>
      </c>
      <c r="B940" s="10"/>
      <c r="C940" s="10"/>
      <c r="D940" s="129" t="s">
        <v>1740</v>
      </c>
      <c r="E940" s="74">
        <v>25</v>
      </c>
      <c r="F940" s="74">
        <v>26</v>
      </c>
      <c r="G940" s="74">
        <v>31</v>
      </c>
      <c r="H940" s="74">
        <v>29</v>
      </c>
      <c r="I940" s="12">
        <v>50</v>
      </c>
    </row>
    <row r="941" spans="1:9" x14ac:dyDescent="0.25">
      <c r="A941" s="160" t="s">
        <v>1741</v>
      </c>
      <c r="B941" s="10"/>
      <c r="C941" s="10"/>
      <c r="D941" s="129" t="s">
        <v>580</v>
      </c>
      <c r="E941" s="74">
        <v>0</v>
      </c>
      <c r="F941" s="74">
        <v>0</v>
      </c>
      <c r="G941" s="74">
        <v>0</v>
      </c>
      <c r="H941" s="74">
        <v>0</v>
      </c>
      <c r="I941" s="12">
        <v>0</v>
      </c>
    </row>
    <row r="942" spans="1:9" x14ac:dyDescent="0.25">
      <c r="A942" s="160" t="s">
        <v>1742</v>
      </c>
      <c r="B942" s="10"/>
      <c r="C942" s="10"/>
      <c r="D942" s="129" t="s">
        <v>1743</v>
      </c>
      <c r="E942" s="74">
        <v>0</v>
      </c>
      <c r="F942" s="74">
        <v>0</v>
      </c>
      <c r="G942" s="74">
        <v>0</v>
      </c>
      <c r="H942" s="74">
        <v>0</v>
      </c>
      <c r="I942" s="12">
        <v>0</v>
      </c>
    </row>
    <row r="943" spans="1:9" x14ac:dyDescent="0.25">
      <c r="A943" s="159" t="s">
        <v>1744</v>
      </c>
      <c r="B943" s="7"/>
      <c r="C943" s="8" t="s">
        <v>1745</v>
      </c>
      <c r="D943" s="126"/>
      <c r="E943" s="9">
        <v>2</v>
      </c>
      <c r="F943" s="9">
        <v>34</v>
      </c>
      <c r="G943" s="9">
        <v>71</v>
      </c>
      <c r="H943" s="9">
        <f>SUM(H944:H955)</f>
        <v>109</v>
      </c>
      <c r="I943" s="5">
        <v>89</v>
      </c>
    </row>
    <row r="944" spans="1:9" x14ac:dyDescent="0.25">
      <c r="A944" s="160" t="s">
        <v>1746</v>
      </c>
      <c r="B944" s="10"/>
      <c r="C944" s="10"/>
      <c r="D944" s="129" t="s">
        <v>1747</v>
      </c>
      <c r="E944" s="74">
        <v>0</v>
      </c>
      <c r="F944" s="74">
        <v>20</v>
      </c>
      <c r="G944" s="74">
        <v>47</v>
      </c>
      <c r="H944" s="74">
        <v>90</v>
      </c>
      <c r="I944" s="12">
        <v>70</v>
      </c>
    </row>
    <row r="945" spans="1:9" x14ac:dyDescent="0.25">
      <c r="A945" s="160" t="s">
        <v>1748</v>
      </c>
      <c r="B945" s="10"/>
      <c r="C945" s="10"/>
      <c r="D945" s="129" t="s">
        <v>1749</v>
      </c>
      <c r="E945" s="74">
        <v>0</v>
      </c>
      <c r="F945" s="74">
        <v>0</v>
      </c>
      <c r="G945" s="74">
        <v>0</v>
      </c>
      <c r="H945" s="74">
        <v>0</v>
      </c>
      <c r="I945" s="12">
        <v>0</v>
      </c>
    </row>
    <row r="946" spans="1:9" x14ac:dyDescent="0.25">
      <c r="A946" s="160" t="s">
        <v>1750</v>
      </c>
      <c r="B946" s="10"/>
      <c r="C946" s="10"/>
      <c r="D946" s="129" t="s">
        <v>1751</v>
      </c>
      <c r="E946" s="74">
        <v>0</v>
      </c>
      <c r="F946" s="74">
        <v>0</v>
      </c>
      <c r="G946" s="74">
        <v>0</v>
      </c>
      <c r="H946" s="74">
        <v>0</v>
      </c>
      <c r="I946" s="12">
        <v>0</v>
      </c>
    </row>
    <row r="947" spans="1:9" x14ac:dyDescent="0.25">
      <c r="A947" s="160" t="s">
        <v>1752</v>
      </c>
      <c r="B947" s="10"/>
      <c r="C947" s="10"/>
      <c r="D947" s="129" t="s">
        <v>1753</v>
      </c>
      <c r="E947" s="74">
        <v>0</v>
      </c>
      <c r="F947" s="74">
        <v>0</v>
      </c>
      <c r="G947" s="74">
        <v>0</v>
      </c>
      <c r="H947" s="74">
        <v>0</v>
      </c>
      <c r="I947" s="12">
        <v>0</v>
      </c>
    </row>
    <row r="948" spans="1:9" x14ac:dyDescent="0.25">
      <c r="A948" s="160" t="s">
        <v>1754</v>
      </c>
      <c r="B948" s="10"/>
      <c r="C948" s="10"/>
      <c r="D948" s="129" t="s">
        <v>1755</v>
      </c>
      <c r="E948" s="74">
        <v>0</v>
      </c>
      <c r="F948" s="74">
        <v>0</v>
      </c>
      <c r="G948" s="74">
        <v>0</v>
      </c>
      <c r="H948" s="74">
        <v>0</v>
      </c>
      <c r="I948" s="12">
        <v>0</v>
      </c>
    </row>
    <row r="949" spans="1:9" x14ac:dyDescent="0.25">
      <c r="A949" s="160" t="s">
        <v>1756</v>
      </c>
      <c r="B949" s="10"/>
      <c r="C949" s="10"/>
      <c r="D949" s="129" t="s">
        <v>1757</v>
      </c>
      <c r="E949" s="74">
        <v>2</v>
      </c>
      <c r="F949" s="74">
        <v>14</v>
      </c>
      <c r="G949" s="74">
        <v>20</v>
      </c>
      <c r="H949" s="74">
        <v>11</v>
      </c>
      <c r="I949" s="12">
        <v>14</v>
      </c>
    </row>
    <row r="950" spans="1:9" x14ac:dyDescent="0.25">
      <c r="A950" s="160" t="s">
        <v>1758</v>
      </c>
      <c r="B950" s="10"/>
      <c r="C950" s="10"/>
      <c r="D950" s="129" t="s">
        <v>1759</v>
      </c>
      <c r="E950" s="74">
        <v>0</v>
      </c>
      <c r="F950" s="74">
        <v>0</v>
      </c>
      <c r="G950" s="74">
        <v>0</v>
      </c>
      <c r="H950" s="74">
        <v>0</v>
      </c>
      <c r="I950" s="12">
        <v>0</v>
      </c>
    </row>
    <row r="951" spans="1:9" x14ac:dyDescent="0.25">
      <c r="A951" s="160" t="s">
        <v>1760</v>
      </c>
      <c r="B951" s="10"/>
      <c r="C951" s="10"/>
      <c r="D951" s="129" t="s">
        <v>1761</v>
      </c>
      <c r="E951" s="74">
        <v>0</v>
      </c>
      <c r="F951" s="74">
        <v>0</v>
      </c>
      <c r="G951" s="74">
        <v>0</v>
      </c>
      <c r="H951" s="74">
        <v>0</v>
      </c>
      <c r="I951" s="12">
        <v>0</v>
      </c>
    </row>
    <row r="952" spans="1:9" x14ac:dyDescent="0.25">
      <c r="A952" s="160" t="s">
        <v>1762</v>
      </c>
      <c r="B952" s="10"/>
      <c r="C952" s="10"/>
      <c r="D952" s="129" t="s">
        <v>1763</v>
      </c>
      <c r="E952" s="74">
        <v>0</v>
      </c>
      <c r="F952" s="74">
        <v>0</v>
      </c>
      <c r="G952" s="74">
        <v>4</v>
      </c>
      <c r="H952" s="74">
        <v>8</v>
      </c>
      <c r="I952" s="12">
        <v>5</v>
      </c>
    </row>
    <row r="953" spans="1:9" x14ac:dyDescent="0.25">
      <c r="A953" s="160" t="s">
        <v>1764</v>
      </c>
      <c r="B953" s="10"/>
      <c r="C953" s="10"/>
      <c r="D953" s="129" t="s">
        <v>1765</v>
      </c>
      <c r="E953" s="74">
        <v>0</v>
      </c>
      <c r="F953" s="74">
        <v>0</v>
      </c>
      <c r="G953" s="74">
        <v>0</v>
      </c>
      <c r="H953" s="74">
        <v>0</v>
      </c>
      <c r="I953" s="12">
        <v>0</v>
      </c>
    </row>
    <row r="954" spans="1:9" x14ac:dyDescent="0.25">
      <c r="A954" s="160" t="s">
        <v>1766</v>
      </c>
      <c r="B954" s="10"/>
      <c r="C954" s="10"/>
      <c r="D954" s="129" t="s">
        <v>1767</v>
      </c>
      <c r="E954" s="74">
        <v>0</v>
      </c>
      <c r="F954" s="74">
        <v>0</v>
      </c>
      <c r="G954" s="74">
        <v>0</v>
      </c>
      <c r="H954" s="74">
        <v>0</v>
      </c>
      <c r="I954" s="12">
        <v>0</v>
      </c>
    </row>
    <row r="955" spans="1:9" x14ac:dyDescent="0.25">
      <c r="A955" s="160" t="s">
        <v>1768</v>
      </c>
      <c r="B955" s="10"/>
      <c r="C955" s="10"/>
      <c r="D955" s="129" t="s">
        <v>1769</v>
      </c>
      <c r="E955" s="74">
        <v>0</v>
      </c>
      <c r="F955" s="74">
        <v>0</v>
      </c>
      <c r="G955" s="74">
        <v>0</v>
      </c>
      <c r="H955" s="74">
        <v>0</v>
      </c>
      <c r="I955" s="12">
        <v>0</v>
      </c>
    </row>
    <row r="956" spans="1:9" x14ac:dyDescent="0.25">
      <c r="A956" s="159" t="s">
        <v>1770</v>
      </c>
      <c r="B956" s="7"/>
      <c r="C956" s="8" t="s">
        <v>1771</v>
      </c>
      <c r="D956" s="126"/>
      <c r="E956" s="9">
        <v>0</v>
      </c>
      <c r="F956" s="9">
        <v>27</v>
      </c>
      <c r="G956" s="9">
        <v>41</v>
      </c>
      <c r="H956" s="9">
        <f>SUM(H957:H969)</f>
        <v>59</v>
      </c>
      <c r="I956" s="5">
        <v>67</v>
      </c>
    </row>
    <row r="957" spans="1:9" x14ac:dyDescent="0.25">
      <c r="A957" s="160" t="s">
        <v>1772</v>
      </c>
      <c r="B957" s="10"/>
      <c r="C957" s="10"/>
      <c r="D957" s="129" t="s">
        <v>1771</v>
      </c>
      <c r="E957" s="74">
        <v>0</v>
      </c>
      <c r="F957" s="74">
        <v>10</v>
      </c>
      <c r="G957" s="74">
        <v>12</v>
      </c>
      <c r="H957" s="74">
        <v>21</v>
      </c>
      <c r="I957" s="12">
        <v>23</v>
      </c>
    </row>
    <row r="958" spans="1:9" x14ac:dyDescent="0.25">
      <c r="A958" s="160" t="s">
        <v>1773</v>
      </c>
      <c r="B958" s="10"/>
      <c r="C958" s="10"/>
      <c r="D958" s="129" t="s">
        <v>1774</v>
      </c>
      <c r="E958" s="74">
        <v>0</v>
      </c>
      <c r="F958" s="74">
        <v>0</v>
      </c>
      <c r="G958" s="74">
        <v>3</v>
      </c>
      <c r="H958" s="74">
        <v>3</v>
      </c>
      <c r="I958" s="12">
        <v>4</v>
      </c>
    </row>
    <row r="959" spans="1:9" x14ac:dyDescent="0.25">
      <c r="A959" s="160" t="s">
        <v>1775</v>
      </c>
      <c r="B959" s="10"/>
      <c r="C959" s="10"/>
      <c r="D959" s="129" t="s">
        <v>1776</v>
      </c>
      <c r="E959" s="74">
        <v>0</v>
      </c>
      <c r="F959" s="74">
        <v>8</v>
      </c>
      <c r="G959" s="74">
        <v>3</v>
      </c>
      <c r="H959" s="74">
        <v>8</v>
      </c>
      <c r="I959" s="12">
        <v>9</v>
      </c>
    </row>
    <row r="960" spans="1:9" x14ac:dyDescent="0.25">
      <c r="A960" s="160" t="s">
        <v>1777</v>
      </c>
      <c r="B960" s="10"/>
      <c r="C960" s="10"/>
      <c r="D960" s="129" t="s">
        <v>1778</v>
      </c>
      <c r="E960" s="74">
        <v>0</v>
      </c>
      <c r="F960" s="74">
        <v>0</v>
      </c>
      <c r="G960" s="74">
        <v>0</v>
      </c>
      <c r="H960" s="74">
        <v>0</v>
      </c>
      <c r="I960" s="12">
        <v>0</v>
      </c>
    </row>
    <row r="961" spans="1:9" x14ac:dyDescent="0.25">
      <c r="A961" s="160" t="s">
        <v>1779</v>
      </c>
      <c r="B961" s="10"/>
      <c r="C961" s="10"/>
      <c r="D961" s="129" t="s">
        <v>1780</v>
      </c>
      <c r="E961" s="74">
        <v>0</v>
      </c>
      <c r="F961" s="74">
        <v>0</v>
      </c>
      <c r="G961" s="74">
        <v>1</v>
      </c>
      <c r="H961" s="74">
        <v>2</v>
      </c>
      <c r="I961" s="12">
        <v>1</v>
      </c>
    </row>
    <row r="962" spans="1:9" x14ac:dyDescent="0.25">
      <c r="A962" s="160" t="s">
        <v>1781</v>
      </c>
      <c r="B962" s="10"/>
      <c r="C962" s="10"/>
      <c r="D962" s="129" t="s">
        <v>1782</v>
      </c>
      <c r="E962" s="74">
        <v>0</v>
      </c>
      <c r="F962" s="74">
        <v>0</v>
      </c>
      <c r="G962" s="74">
        <v>0</v>
      </c>
      <c r="H962" s="74">
        <v>0</v>
      </c>
      <c r="I962" s="12">
        <v>0</v>
      </c>
    </row>
    <row r="963" spans="1:9" x14ac:dyDescent="0.25">
      <c r="A963" s="160" t="s">
        <v>1783</v>
      </c>
      <c r="B963" s="10"/>
      <c r="C963" s="10"/>
      <c r="D963" s="129" t="s">
        <v>1784</v>
      </c>
      <c r="E963" s="74">
        <v>0</v>
      </c>
      <c r="F963" s="74">
        <v>0</v>
      </c>
      <c r="G963" s="74">
        <v>5</v>
      </c>
      <c r="H963" s="74">
        <v>10</v>
      </c>
      <c r="I963" s="12">
        <v>9</v>
      </c>
    </row>
    <row r="964" spans="1:9" x14ac:dyDescent="0.25">
      <c r="A964" s="160" t="s">
        <v>1785</v>
      </c>
      <c r="B964" s="10"/>
      <c r="C964" s="10"/>
      <c r="D964" s="129" t="s">
        <v>1786</v>
      </c>
      <c r="E964" s="74">
        <v>0</v>
      </c>
      <c r="F964" s="74">
        <v>0</v>
      </c>
      <c r="G964" s="74">
        <v>0</v>
      </c>
      <c r="H964" s="74">
        <v>0</v>
      </c>
      <c r="I964" s="12">
        <v>0</v>
      </c>
    </row>
    <row r="965" spans="1:9" x14ac:dyDescent="0.25">
      <c r="A965" s="160" t="s">
        <v>1787</v>
      </c>
      <c r="B965" s="10"/>
      <c r="C965" s="10"/>
      <c r="D965" s="129" t="s">
        <v>1788</v>
      </c>
      <c r="E965" s="74">
        <v>0</v>
      </c>
      <c r="F965" s="74">
        <v>0</v>
      </c>
      <c r="G965" s="74">
        <v>0</v>
      </c>
      <c r="H965" s="74">
        <v>0</v>
      </c>
      <c r="I965" s="12">
        <v>0</v>
      </c>
    </row>
    <row r="966" spans="1:9" x14ac:dyDescent="0.25">
      <c r="A966" s="160" t="s">
        <v>1789</v>
      </c>
      <c r="B966" s="10"/>
      <c r="C966" s="10"/>
      <c r="D966" s="129" t="s">
        <v>517</v>
      </c>
      <c r="E966" s="74">
        <v>0</v>
      </c>
      <c r="F966" s="74">
        <v>0</v>
      </c>
      <c r="G966" s="74">
        <v>0</v>
      </c>
      <c r="H966" s="74">
        <v>0</v>
      </c>
      <c r="I966" s="12">
        <v>0</v>
      </c>
    </row>
    <row r="967" spans="1:9" x14ac:dyDescent="0.25">
      <c r="A967" s="160" t="s">
        <v>1790</v>
      </c>
      <c r="B967" s="10"/>
      <c r="C967" s="10"/>
      <c r="D967" s="129" t="s">
        <v>1597</v>
      </c>
      <c r="E967" s="74">
        <v>0</v>
      </c>
      <c r="F967" s="74">
        <v>0</v>
      </c>
      <c r="G967" s="74">
        <v>0</v>
      </c>
      <c r="H967" s="74">
        <v>0</v>
      </c>
      <c r="I967" s="12">
        <v>0</v>
      </c>
    </row>
    <row r="968" spans="1:9" x14ac:dyDescent="0.25">
      <c r="A968" s="160" t="s">
        <v>1791</v>
      </c>
      <c r="B968" s="10"/>
      <c r="C968" s="10"/>
      <c r="D968" s="129" t="s">
        <v>1792</v>
      </c>
      <c r="E968" s="74">
        <v>0</v>
      </c>
      <c r="F968" s="74">
        <v>7</v>
      </c>
      <c r="G968" s="74">
        <v>6</v>
      </c>
      <c r="H968" s="74">
        <v>5</v>
      </c>
      <c r="I968" s="12">
        <v>2</v>
      </c>
    </row>
    <row r="969" spans="1:9" x14ac:dyDescent="0.25">
      <c r="A969" s="160" t="s">
        <v>1793</v>
      </c>
      <c r="B969" s="10"/>
      <c r="C969" s="10"/>
      <c r="D969" s="129" t="s">
        <v>1794</v>
      </c>
      <c r="E969" s="74">
        <v>0</v>
      </c>
      <c r="F969" s="74">
        <v>2</v>
      </c>
      <c r="G969" s="74">
        <v>11</v>
      </c>
      <c r="H969" s="74">
        <v>10</v>
      </c>
      <c r="I969" s="12">
        <v>19</v>
      </c>
    </row>
    <row r="970" spans="1:9" x14ac:dyDescent="0.25">
      <c r="A970" s="159" t="s">
        <v>1795</v>
      </c>
      <c r="B970" s="7"/>
      <c r="C970" s="8" t="s">
        <v>1796</v>
      </c>
      <c r="D970" s="126"/>
      <c r="E970" s="9">
        <v>1</v>
      </c>
      <c r="F970" s="9">
        <v>39</v>
      </c>
      <c r="G970" s="9">
        <v>45</v>
      </c>
      <c r="H970" s="9">
        <f>SUM(H971:H981)</f>
        <v>104</v>
      </c>
      <c r="I970" s="5">
        <v>107</v>
      </c>
    </row>
    <row r="971" spans="1:9" x14ac:dyDescent="0.25">
      <c r="A971" s="160" t="s">
        <v>1797</v>
      </c>
      <c r="B971" s="10"/>
      <c r="C971" s="10"/>
      <c r="D971" s="129" t="s">
        <v>1796</v>
      </c>
      <c r="E971" s="74">
        <v>0</v>
      </c>
      <c r="F971" s="74">
        <v>16</v>
      </c>
      <c r="G971" s="74">
        <v>20</v>
      </c>
      <c r="H971" s="74">
        <v>46</v>
      </c>
      <c r="I971" s="12">
        <v>35</v>
      </c>
    </row>
    <row r="972" spans="1:9" x14ac:dyDescent="0.25">
      <c r="A972" s="160" t="s">
        <v>1798</v>
      </c>
      <c r="B972" s="10"/>
      <c r="C972" s="10"/>
      <c r="D972" s="129" t="s">
        <v>1027</v>
      </c>
      <c r="E972" s="74">
        <v>0</v>
      </c>
      <c r="F972" s="74">
        <v>6</v>
      </c>
      <c r="G972" s="74">
        <v>4</v>
      </c>
      <c r="H972" s="74">
        <v>20</v>
      </c>
      <c r="I972" s="12">
        <v>37</v>
      </c>
    </row>
    <row r="973" spans="1:9" x14ac:dyDescent="0.25">
      <c r="A973" s="160" t="s">
        <v>1799</v>
      </c>
      <c r="B973" s="10"/>
      <c r="C973" s="10"/>
      <c r="D973" s="129" t="s">
        <v>1800</v>
      </c>
      <c r="E973" s="74">
        <v>0</v>
      </c>
      <c r="F973" s="74">
        <v>0</v>
      </c>
      <c r="G973" s="74">
        <v>2</v>
      </c>
      <c r="H973" s="74">
        <v>16</v>
      </c>
      <c r="I973" s="12">
        <v>7</v>
      </c>
    </row>
    <row r="974" spans="1:9" x14ac:dyDescent="0.25">
      <c r="A974" s="160" t="s">
        <v>1801</v>
      </c>
      <c r="B974" s="10"/>
      <c r="C974" s="10"/>
      <c r="D974" s="129" t="s">
        <v>1802</v>
      </c>
      <c r="E974" s="74">
        <v>0</v>
      </c>
      <c r="F974" s="74">
        <v>0</v>
      </c>
      <c r="G974" s="74">
        <v>0</v>
      </c>
      <c r="H974" s="74">
        <v>0</v>
      </c>
      <c r="I974" s="12">
        <v>0</v>
      </c>
    </row>
    <row r="975" spans="1:9" x14ac:dyDescent="0.25">
      <c r="A975" s="160" t="s">
        <v>1803</v>
      </c>
      <c r="B975" s="10"/>
      <c r="C975" s="10"/>
      <c r="D975" s="129" t="s">
        <v>219</v>
      </c>
      <c r="E975" s="74">
        <v>0</v>
      </c>
      <c r="F975" s="74">
        <v>0</v>
      </c>
      <c r="G975" s="74">
        <v>0</v>
      </c>
      <c r="H975" s="74">
        <v>0</v>
      </c>
      <c r="I975" s="12">
        <v>0</v>
      </c>
    </row>
    <row r="976" spans="1:9" x14ac:dyDescent="0.25">
      <c r="A976" s="160" t="s">
        <v>1804</v>
      </c>
      <c r="B976" s="10"/>
      <c r="C976" s="10"/>
      <c r="D976" s="129" t="s">
        <v>1805</v>
      </c>
      <c r="E976" s="74">
        <v>0</v>
      </c>
      <c r="F976" s="74">
        <v>0</v>
      </c>
      <c r="G976" s="74">
        <v>0</v>
      </c>
      <c r="H976" s="74">
        <v>0</v>
      </c>
      <c r="I976" s="12">
        <v>0</v>
      </c>
    </row>
    <row r="977" spans="1:9" x14ac:dyDescent="0.25">
      <c r="A977" s="160" t="s">
        <v>1806</v>
      </c>
      <c r="B977" s="10"/>
      <c r="C977" s="10"/>
      <c r="D977" s="129" t="s">
        <v>1807</v>
      </c>
      <c r="E977" s="74">
        <v>0</v>
      </c>
      <c r="F977" s="74">
        <v>5</v>
      </c>
      <c r="G977" s="74">
        <v>10</v>
      </c>
      <c r="H977" s="74">
        <v>7</v>
      </c>
      <c r="I977" s="12">
        <v>7</v>
      </c>
    </row>
    <row r="978" spans="1:9" x14ac:dyDescent="0.25">
      <c r="A978" s="160" t="s">
        <v>1808</v>
      </c>
      <c r="B978" s="10"/>
      <c r="C978" s="10"/>
      <c r="D978" s="129" t="s">
        <v>1809</v>
      </c>
      <c r="E978" s="74">
        <v>1</v>
      </c>
      <c r="F978" s="74">
        <v>12</v>
      </c>
      <c r="G978" s="74">
        <v>7</v>
      </c>
      <c r="H978" s="74">
        <v>10</v>
      </c>
      <c r="I978" s="12">
        <v>16</v>
      </c>
    </row>
    <row r="979" spans="1:9" x14ac:dyDescent="0.25">
      <c r="A979" s="160" t="s">
        <v>1810</v>
      </c>
      <c r="B979" s="10"/>
      <c r="C979" s="10"/>
      <c r="D979" s="129" t="s">
        <v>1811</v>
      </c>
      <c r="E979" s="74">
        <v>0</v>
      </c>
      <c r="F979" s="74">
        <v>0</v>
      </c>
      <c r="G979" s="74">
        <v>2</v>
      </c>
      <c r="H979" s="74">
        <v>5</v>
      </c>
      <c r="I979" s="12">
        <v>5</v>
      </c>
    </row>
    <row r="980" spans="1:9" x14ac:dyDescent="0.25">
      <c r="A980" s="160" t="s">
        <v>1812</v>
      </c>
      <c r="B980" s="10"/>
      <c r="C980" s="10"/>
      <c r="D980" s="129" t="s">
        <v>1813</v>
      </c>
      <c r="E980" s="74">
        <v>0</v>
      </c>
      <c r="F980" s="74">
        <v>0</v>
      </c>
      <c r="G980" s="74">
        <v>0</v>
      </c>
      <c r="H980" s="74">
        <v>0</v>
      </c>
      <c r="I980" s="12">
        <v>0</v>
      </c>
    </row>
    <row r="981" spans="1:9" x14ac:dyDescent="0.25">
      <c r="A981" s="160" t="s">
        <v>1814</v>
      </c>
      <c r="B981" s="10"/>
      <c r="C981" s="10"/>
      <c r="D981" s="129" t="s">
        <v>1815</v>
      </c>
      <c r="E981" s="74">
        <v>0</v>
      </c>
      <c r="F981" s="74">
        <v>0</v>
      </c>
      <c r="G981" s="74">
        <v>0</v>
      </c>
      <c r="H981" s="74">
        <v>0</v>
      </c>
      <c r="I981" s="12">
        <v>0</v>
      </c>
    </row>
    <row r="982" spans="1:9" x14ac:dyDescent="0.25">
      <c r="A982" s="159" t="s">
        <v>1816</v>
      </c>
      <c r="B982" s="7"/>
      <c r="C982" s="8" t="s">
        <v>1817</v>
      </c>
      <c r="D982" s="126"/>
      <c r="E982" s="9">
        <v>14</v>
      </c>
      <c r="F982" s="9">
        <v>28</v>
      </c>
      <c r="G982" s="9">
        <v>41</v>
      </c>
      <c r="H982" s="9">
        <f>SUM(H983:H998)</f>
        <v>38</v>
      </c>
      <c r="I982" s="5">
        <v>35</v>
      </c>
    </row>
    <row r="983" spans="1:9" x14ac:dyDescent="0.25">
      <c r="A983" s="160" t="s">
        <v>1818</v>
      </c>
      <c r="B983" s="10"/>
      <c r="C983" s="10"/>
      <c r="D983" s="129" t="s">
        <v>1817</v>
      </c>
      <c r="E983" s="74">
        <v>12</v>
      </c>
      <c r="F983" s="74">
        <v>23</v>
      </c>
      <c r="G983" s="74">
        <v>22</v>
      </c>
      <c r="H983" s="74">
        <v>12</v>
      </c>
      <c r="I983" s="12">
        <v>11</v>
      </c>
    </row>
    <row r="984" spans="1:9" x14ac:dyDescent="0.25">
      <c r="A984" s="160" t="s">
        <v>1819</v>
      </c>
      <c r="B984" s="10"/>
      <c r="C984" s="10"/>
      <c r="D984" s="129" t="s">
        <v>1820</v>
      </c>
      <c r="E984" s="74">
        <v>0</v>
      </c>
      <c r="F984" s="74">
        <v>0</v>
      </c>
      <c r="G984" s="74">
        <v>0</v>
      </c>
      <c r="H984" s="74">
        <v>0</v>
      </c>
      <c r="I984" s="12">
        <v>0</v>
      </c>
    </row>
    <row r="985" spans="1:9" x14ac:dyDescent="0.25">
      <c r="A985" s="160" t="s">
        <v>1821</v>
      </c>
      <c r="B985" s="10"/>
      <c r="C985" s="10"/>
      <c r="D985" s="129" t="s">
        <v>1822</v>
      </c>
      <c r="E985" s="74">
        <v>2</v>
      </c>
      <c r="F985" s="74">
        <v>4</v>
      </c>
      <c r="G985" s="74">
        <v>3</v>
      </c>
      <c r="H985" s="74">
        <v>7</v>
      </c>
      <c r="I985" s="12">
        <v>4</v>
      </c>
    </row>
    <row r="986" spans="1:9" x14ac:dyDescent="0.25">
      <c r="A986" s="160" t="s">
        <v>1823</v>
      </c>
      <c r="B986" s="10"/>
      <c r="C986" s="10"/>
      <c r="D986" s="129" t="s">
        <v>1824</v>
      </c>
      <c r="E986" s="74">
        <v>0</v>
      </c>
      <c r="F986" s="74">
        <v>0</v>
      </c>
      <c r="G986" s="74">
        <v>0</v>
      </c>
      <c r="H986" s="74">
        <v>0</v>
      </c>
      <c r="I986" s="12">
        <v>0</v>
      </c>
    </row>
    <row r="987" spans="1:9" x14ac:dyDescent="0.25">
      <c r="A987" s="160" t="s">
        <v>1825</v>
      </c>
      <c r="B987" s="10"/>
      <c r="C987" s="10"/>
      <c r="D987" s="129" t="s">
        <v>1826</v>
      </c>
      <c r="E987" s="74">
        <v>0</v>
      </c>
      <c r="F987" s="74">
        <v>0</v>
      </c>
      <c r="G987" s="74">
        <v>0</v>
      </c>
      <c r="H987" s="74">
        <v>0</v>
      </c>
      <c r="I987" s="12">
        <v>0</v>
      </c>
    </row>
    <row r="988" spans="1:9" x14ac:dyDescent="0.25">
      <c r="A988" s="160" t="s">
        <v>1827</v>
      </c>
      <c r="B988" s="10"/>
      <c r="C988" s="10"/>
      <c r="D988" s="129" t="s">
        <v>1828</v>
      </c>
      <c r="E988" s="74">
        <v>0</v>
      </c>
      <c r="F988" s="74">
        <v>0</v>
      </c>
      <c r="G988" s="74">
        <v>0</v>
      </c>
      <c r="H988" s="74">
        <v>0</v>
      </c>
      <c r="I988" s="12">
        <v>0</v>
      </c>
    </row>
    <row r="989" spans="1:9" x14ac:dyDescent="0.25">
      <c r="A989" s="160" t="s">
        <v>1829</v>
      </c>
      <c r="B989" s="10"/>
      <c r="C989" s="10"/>
      <c r="D989" s="129" t="s">
        <v>1830</v>
      </c>
      <c r="E989" s="74">
        <v>0</v>
      </c>
      <c r="F989" s="74">
        <v>1</v>
      </c>
      <c r="G989" s="74">
        <v>12</v>
      </c>
      <c r="H989" s="74">
        <v>12</v>
      </c>
      <c r="I989" s="12">
        <v>18</v>
      </c>
    </row>
    <row r="990" spans="1:9" x14ac:dyDescent="0.25">
      <c r="A990" s="160" t="s">
        <v>1831</v>
      </c>
      <c r="B990" s="10"/>
      <c r="C990" s="10"/>
      <c r="D990" s="129" t="s">
        <v>1832</v>
      </c>
      <c r="E990" s="74">
        <v>0</v>
      </c>
      <c r="F990" s="74">
        <v>0</v>
      </c>
      <c r="G990" s="74">
        <v>0</v>
      </c>
      <c r="H990" s="74">
        <v>0</v>
      </c>
      <c r="I990" s="12">
        <v>0</v>
      </c>
    </row>
    <row r="991" spans="1:9" x14ac:dyDescent="0.25">
      <c r="A991" s="160" t="s">
        <v>1833</v>
      </c>
      <c r="B991" s="10"/>
      <c r="C991" s="10"/>
      <c r="D991" s="129" t="s">
        <v>1834</v>
      </c>
      <c r="E991" s="74">
        <v>0</v>
      </c>
      <c r="F991" s="74">
        <v>0</v>
      </c>
      <c r="G991" s="74">
        <v>0</v>
      </c>
      <c r="H991" s="74">
        <v>0</v>
      </c>
      <c r="I991" s="12">
        <v>0</v>
      </c>
    </row>
    <row r="992" spans="1:9" x14ac:dyDescent="0.25">
      <c r="A992" s="160" t="s">
        <v>1835</v>
      </c>
      <c r="B992" s="10"/>
      <c r="C992" s="10"/>
      <c r="D992" s="129" t="s">
        <v>1836</v>
      </c>
      <c r="E992" s="74">
        <v>0</v>
      </c>
      <c r="F992" s="74">
        <v>0</v>
      </c>
      <c r="G992" s="74">
        <v>0</v>
      </c>
      <c r="H992" s="74">
        <v>0</v>
      </c>
      <c r="I992" s="12">
        <v>0</v>
      </c>
    </row>
    <row r="993" spans="1:9" x14ac:dyDescent="0.25">
      <c r="A993" s="160" t="s">
        <v>1837</v>
      </c>
      <c r="B993" s="10"/>
      <c r="C993" s="10"/>
      <c r="D993" s="129" t="s">
        <v>1838</v>
      </c>
      <c r="E993" s="74">
        <v>0</v>
      </c>
      <c r="F993" s="74">
        <v>0</v>
      </c>
      <c r="G993" s="74">
        <v>0</v>
      </c>
      <c r="H993" s="74">
        <v>0</v>
      </c>
      <c r="I993" s="12">
        <v>0</v>
      </c>
    </row>
    <row r="994" spans="1:9" x14ac:dyDescent="0.25">
      <c r="A994" s="160" t="s">
        <v>1839</v>
      </c>
      <c r="B994" s="10"/>
      <c r="C994" s="10"/>
      <c r="D994" s="129" t="s">
        <v>1840</v>
      </c>
      <c r="E994" s="74">
        <v>0</v>
      </c>
      <c r="F994" s="74">
        <v>0</v>
      </c>
      <c r="G994" s="74">
        <v>0</v>
      </c>
      <c r="H994" s="74">
        <v>0</v>
      </c>
      <c r="I994" s="12">
        <v>0</v>
      </c>
    </row>
    <row r="995" spans="1:9" x14ac:dyDescent="0.25">
      <c r="A995" s="160" t="s">
        <v>1841</v>
      </c>
      <c r="B995" s="10"/>
      <c r="C995" s="10"/>
      <c r="D995" s="129" t="s">
        <v>1842</v>
      </c>
      <c r="E995" s="74">
        <v>0</v>
      </c>
      <c r="F995" s="74">
        <v>0</v>
      </c>
      <c r="G995" s="74">
        <v>4</v>
      </c>
      <c r="H995" s="74">
        <v>7</v>
      </c>
      <c r="I995" s="12">
        <v>2</v>
      </c>
    </row>
    <row r="996" spans="1:9" x14ac:dyDescent="0.25">
      <c r="A996" s="160" t="s">
        <v>1843</v>
      </c>
      <c r="B996" s="10"/>
      <c r="C996" s="10"/>
      <c r="D996" s="129" t="s">
        <v>1844</v>
      </c>
      <c r="E996" s="74">
        <v>0</v>
      </c>
      <c r="F996" s="74">
        <v>0</v>
      </c>
      <c r="G996" s="74">
        <v>0</v>
      </c>
      <c r="H996" s="74">
        <v>0</v>
      </c>
      <c r="I996" s="12">
        <v>0</v>
      </c>
    </row>
    <row r="997" spans="1:9" x14ac:dyDescent="0.25">
      <c r="A997" s="160" t="s">
        <v>1845</v>
      </c>
      <c r="B997" s="10"/>
      <c r="C997" s="10"/>
      <c r="D997" s="129" t="s">
        <v>1846</v>
      </c>
      <c r="E997" s="74">
        <v>0</v>
      </c>
      <c r="F997" s="74">
        <v>0</v>
      </c>
      <c r="G997" s="74">
        <v>0</v>
      </c>
      <c r="H997" s="74">
        <v>0</v>
      </c>
      <c r="I997" s="12">
        <v>0</v>
      </c>
    </row>
    <row r="998" spans="1:9" x14ac:dyDescent="0.25">
      <c r="A998" s="160" t="s">
        <v>1847</v>
      </c>
      <c r="B998" s="10"/>
      <c r="C998" s="10"/>
      <c r="D998" s="129" t="s">
        <v>1038</v>
      </c>
      <c r="E998" s="74">
        <v>0</v>
      </c>
      <c r="F998" s="74">
        <v>0</v>
      </c>
      <c r="G998" s="74">
        <v>0</v>
      </c>
      <c r="H998" s="74">
        <v>0</v>
      </c>
      <c r="I998" s="12">
        <v>0</v>
      </c>
    </row>
    <row r="999" spans="1:9" x14ac:dyDescent="0.25">
      <c r="A999" s="159" t="s">
        <v>1848</v>
      </c>
      <c r="B999" s="7"/>
      <c r="C999" s="8" t="s">
        <v>1849</v>
      </c>
      <c r="D999" s="126"/>
      <c r="E999" s="9">
        <v>20</v>
      </c>
      <c r="F999" s="9">
        <v>123</v>
      </c>
      <c r="G999" s="9">
        <v>180</v>
      </c>
      <c r="H999" s="9">
        <f>SUM(H1000:H1020)</f>
        <v>207</v>
      </c>
      <c r="I999" s="5">
        <v>236</v>
      </c>
    </row>
    <row r="1000" spans="1:9" x14ac:dyDescent="0.25">
      <c r="A1000" s="160" t="s">
        <v>1850</v>
      </c>
      <c r="B1000" s="10"/>
      <c r="C1000" s="10"/>
      <c r="D1000" s="129" t="s">
        <v>446</v>
      </c>
      <c r="E1000" s="74">
        <v>20</v>
      </c>
      <c r="F1000" s="74">
        <v>86</v>
      </c>
      <c r="G1000" s="74">
        <v>113</v>
      </c>
      <c r="H1000" s="74">
        <v>135</v>
      </c>
      <c r="I1000" s="12">
        <v>149</v>
      </c>
    </row>
    <row r="1001" spans="1:9" x14ac:dyDescent="0.25">
      <c r="A1001" s="160" t="s">
        <v>1851</v>
      </c>
      <c r="B1001" s="10"/>
      <c r="C1001" s="10"/>
      <c r="D1001" s="129" t="s">
        <v>1852</v>
      </c>
      <c r="E1001" s="74">
        <v>0</v>
      </c>
      <c r="F1001" s="74">
        <v>6</v>
      </c>
      <c r="G1001" s="74">
        <v>13</v>
      </c>
      <c r="H1001" s="74">
        <v>18</v>
      </c>
      <c r="I1001" s="12">
        <v>22</v>
      </c>
    </row>
    <row r="1002" spans="1:9" x14ac:dyDescent="0.25">
      <c r="A1002" s="160" t="s">
        <v>1853</v>
      </c>
      <c r="B1002" s="10"/>
      <c r="C1002" s="10"/>
      <c r="D1002" s="129" t="s">
        <v>1854</v>
      </c>
      <c r="E1002" s="74">
        <v>0</v>
      </c>
      <c r="F1002" s="74">
        <v>0</v>
      </c>
      <c r="G1002" s="74">
        <v>0</v>
      </c>
      <c r="H1002" s="74">
        <v>0</v>
      </c>
      <c r="I1002" s="12">
        <v>0</v>
      </c>
    </row>
    <row r="1003" spans="1:9" x14ac:dyDescent="0.25">
      <c r="A1003" s="160" t="s">
        <v>1855</v>
      </c>
      <c r="B1003" s="10"/>
      <c r="C1003" s="10"/>
      <c r="D1003" s="129" t="s">
        <v>1856</v>
      </c>
      <c r="E1003" s="74">
        <v>0</v>
      </c>
      <c r="F1003" s="74">
        <v>0</v>
      </c>
      <c r="G1003" s="74">
        <v>0</v>
      </c>
      <c r="H1003" s="74">
        <v>7</v>
      </c>
      <c r="I1003" s="12">
        <v>5</v>
      </c>
    </row>
    <row r="1004" spans="1:9" x14ac:dyDescent="0.25">
      <c r="A1004" s="160" t="s">
        <v>1857</v>
      </c>
      <c r="B1004" s="10"/>
      <c r="C1004" s="10"/>
      <c r="D1004" s="129" t="s">
        <v>193</v>
      </c>
      <c r="E1004" s="74">
        <v>0</v>
      </c>
      <c r="F1004" s="74">
        <v>0</v>
      </c>
      <c r="G1004" s="74">
        <v>0</v>
      </c>
      <c r="H1004" s="74">
        <v>0</v>
      </c>
      <c r="I1004" s="12">
        <v>2</v>
      </c>
    </row>
    <row r="1005" spans="1:9" x14ac:dyDescent="0.25">
      <c r="A1005" s="160" t="s">
        <v>1858</v>
      </c>
      <c r="B1005" s="10"/>
      <c r="C1005" s="10"/>
      <c r="D1005" s="129" t="s">
        <v>1859</v>
      </c>
      <c r="E1005" s="74">
        <v>0</v>
      </c>
      <c r="F1005" s="74">
        <v>0</v>
      </c>
      <c r="G1005" s="74">
        <v>0</v>
      </c>
      <c r="H1005" s="74">
        <v>0</v>
      </c>
      <c r="I1005" s="12">
        <v>0</v>
      </c>
    </row>
    <row r="1006" spans="1:9" x14ac:dyDescent="0.25">
      <c r="A1006" s="160" t="s">
        <v>1860</v>
      </c>
      <c r="B1006" s="10"/>
      <c r="C1006" s="10"/>
      <c r="D1006" s="129" t="s">
        <v>1705</v>
      </c>
      <c r="E1006" s="74">
        <v>0</v>
      </c>
      <c r="F1006" s="74">
        <v>2</v>
      </c>
      <c r="G1006" s="74">
        <v>5</v>
      </c>
      <c r="H1006" s="74">
        <v>0</v>
      </c>
      <c r="I1006" s="12">
        <v>0</v>
      </c>
    </row>
    <row r="1007" spans="1:9" x14ac:dyDescent="0.25">
      <c r="A1007" s="160" t="s">
        <v>1861</v>
      </c>
      <c r="B1007" s="10"/>
      <c r="C1007" s="10"/>
      <c r="D1007" s="129" t="s">
        <v>1862</v>
      </c>
      <c r="E1007" s="74">
        <v>0</v>
      </c>
      <c r="F1007" s="74">
        <v>0</v>
      </c>
      <c r="G1007" s="74">
        <v>0</v>
      </c>
      <c r="H1007" s="74">
        <v>0</v>
      </c>
      <c r="I1007" s="12">
        <v>0</v>
      </c>
    </row>
    <row r="1008" spans="1:9" x14ac:dyDescent="0.25">
      <c r="A1008" s="160" t="s">
        <v>1863</v>
      </c>
      <c r="B1008" s="10"/>
      <c r="C1008" s="10"/>
      <c r="D1008" s="129" t="s">
        <v>1864</v>
      </c>
      <c r="E1008" s="74">
        <v>0</v>
      </c>
      <c r="F1008" s="74">
        <v>0</v>
      </c>
      <c r="G1008" s="74">
        <v>0</v>
      </c>
      <c r="H1008" s="74">
        <v>0</v>
      </c>
      <c r="I1008" s="12">
        <v>0</v>
      </c>
    </row>
    <row r="1009" spans="1:9" x14ac:dyDescent="0.25">
      <c r="A1009" s="160" t="s">
        <v>1865</v>
      </c>
      <c r="B1009" s="10"/>
      <c r="C1009" s="10"/>
      <c r="D1009" s="129" t="s">
        <v>1866</v>
      </c>
      <c r="E1009" s="74">
        <v>0</v>
      </c>
      <c r="F1009" s="74">
        <v>19</v>
      </c>
      <c r="G1009" s="74">
        <v>26</v>
      </c>
      <c r="H1009" s="74">
        <v>22</v>
      </c>
      <c r="I1009" s="12">
        <v>22</v>
      </c>
    </row>
    <row r="1010" spans="1:9" x14ac:dyDescent="0.25">
      <c r="A1010" s="160" t="s">
        <v>1867</v>
      </c>
      <c r="B1010" s="10"/>
      <c r="C1010" s="10"/>
      <c r="D1010" s="129" t="s">
        <v>1868</v>
      </c>
      <c r="E1010" s="74">
        <v>0</v>
      </c>
      <c r="F1010" s="74">
        <v>9</v>
      </c>
      <c r="G1010" s="74">
        <v>13</v>
      </c>
      <c r="H1010" s="74">
        <v>0</v>
      </c>
      <c r="I1010" s="12">
        <v>0</v>
      </c>
    </row>
    <row r="1011" spans="1:9" x14ac:dyDescent="0.25">
      <c r="A1011" s="160" t="s">
        <v>1869</v>
      </c>
      <c r="B1011" s="10"/>
      <c r="C1011" s="10"/>
      <c r="D1011" s="129" t="s">
        <v>1870</v>
      </c>
      <c r="E1011" s="74">
        <v>0</v>
      </c>
      <c r="F1011" s="74">
        <v>0</v>
      </c>
      <c r="G1011" s="74">
        <v>0</v>
      </c>
      <c r="H1011" s="74">
        <v>0</v>
      </c>
      <c r="I1011" s="12">
        <v>0</v>
      </c>
    </row>
    <row r="1012" spans="1:9" x14ac:dyDescent="0.25">
      <c r="A1012" s="160" t="s">
        <v>1871</v>
      </c>
      <c r="B1012" s="10"/>
      <c r="C1012" s="10"/>
      <c r="D1012" s="129" t="s">
        <v>1872</v>
      </c>
      <c r="E1012" s="74">
        <v>0</v>
      </c>
      <c r="F1012" s="74">
        <v>0</v>
      </c>
      <c r="G1012" s="74">
        <v>0</v>
      </c>
      <c r="H1012" s="74">
        <v>0</v>
      </c>
      <c r="I1012" s="12">
        <v>0</v>
      </c>
    </row>
    <row r="1013" spans="1:9" x14ac:dyDescent="0.25">
      <c r="A1013" s="160" t="s">
        <v>1873</v>
      </c>
      <c r="B1013" s="10"/>
      <c r="C1013" s="10"/>
      <c r="D1013" s="129" t="s">
        <v>1874</v>
      </c>
      <c r="E1013" s="74">
        <v>0</v>
      </c>
      <c r="F1013" s="74">
        <v>0</v>
      </c>
      <c r="G1013" s="74">
        <v>0</v>
      </c>
      <c r="H1013" s="74">
        <v>0</v>
      </c>
      <c r="I1013" s="12">
        <v>0</v>
      </c>
    </row>
    <row r="1014" spans="1:9" x14ac:dyDescent="0.25">
      <c r="A1014" s="160" t="s">
        <v>1875</v>
      </c>
      <c r="B1014" s="10"/>
      <c r="C1014" s="10"/>
      <c r="D1014" s="129" t="s">
        <v>1876</v>
      </c>
      <c r="E1014" s="74">
        <v>0</v>
      </c>
      <c r="F1014" s="74">
        <v>0</v>
      </c>
      <c r="G1014" s="74">
        <v>1</v>
      </c>
      <c r="H1014" s="74">
        <v>1</v>
      </c>
      <c r="I1014" s="12">
        <v>12</v>
      </c>
    </row>
    <row r="1015" spans="1:9" x14ac:dyDescent="0.25">
      <c r="A1015" s="160" t="s">
        <v>1877</v>
      </c>
      <c r="B1015" s="10"/>
      <c r="C1015" s="10"/>
      <c r="D1015" s="129" t="s">
        <v>1878</v>
      </c>
      <c r="E1015" s="74">
        <v>0</v>
      </c>
      <c r="F1015" s="74">
        <v>1</v>
      </c>
      <c r="G1015" s="74">
        <v>9</v>
      </c>
      <c r="H1015" s="74">
        <v>14</v>
      </c>
      <c r="I1015" s="12">
        <v>8</v>
      </c>
    </row>
    <row r="1016" spans="1:9" x14ac:dyDescent="0.25">
      <c r="A1016" s="160" t="s">
        <v>1879</v>
      </c>
      <c r="B1016" s="10"/>
      <c r="C1016" s="10"/>
      <c r="D1016" s="129" t="s">
        <v>1880</v>
      </c>
      <c r="E1016" s="74">
        <v>0</v>
      </c>
      <c r="F1016" s="74">
        <v>0</v>
      </c>
      <c r="G1016" s="74">
        <v>0</v>
      </c>
      <c r="H1016" s="74">
        <v>10</v>
      </c>
      <c r="I1016" s="12">
        <v>16</v>
      </c>
    </row>
    <row r="1017" spans="1:9" x14ac:dyDescent="0.25">
      <c r="A1017" s="160" t="s">
        <v>1881</v>
      </c>
      <c r="B1017" s="10"/>
      <c r="C1017" s="10"/>
      <c r="D1017" s="129" t="s">
        <v>1882</v>
      </c>
      <c r="E1017" s="74">
        <v>0</v>
      </c>
      <c r="F1017" s="74">
        <v>0</v>
      </c>
      <c r="G1017" s="74">
        <v>0</v>
      </c>
      <c r="H1017" s="74">
        <v>0</v>
      </c>
      <c r="I1017" s="12">
        <v>0</v>
      </c>
    </row>
    <row r="1018" spans="1:9" x14ac:dyDescent="0.25">
      <c r="A1018" s="160" t="s">
        <v>1883</v>
      </c>
      <c r="B1018" s="10"/>
      <c r="C1018" s="10"/>
      <c r="D1018" s="129" t="s">
        <v>1884</v>
      </c>
      <c r="E1018" s="74">
        <v>0</v>
      </c>
      <c r="F1018" s="74">
        <v>0</v>
      </c>
      <c r="G1018" s="74">
        <v>0</v>
      </c>
      <c r="H1018" s="74">
        <v>0</v>
      </c>
      <c r="I1018" s="12">
        <v>0</v>
      </c>
    </row>
    <row r="1019" spans="1:9" x14ac:dyDescent="0.25">
      <c r="A1019" s="160" t="s">
        <v>1885</v>
      </c>
      <c r="B1019" s="10"/>
      <c r="C1019" s="10"/>
      <c r="D1019" s="129" t="s">
        <v>1886</v>
      </c>
      <c r="E1019" s="74">
        <v>0</v>
      </c>
      <c r="F1019" s="74">
        <v>0</v>
      </c>
      <c r="G1019" s="74">
        <v>0</v>
      </c>
      <c r="H1019" s="74">
        <v>0</v>
      </c>
      <c r="I1019" s="12">
        <v>0</v>
      </c>
    </row>
    <row r="1020" spans="1:9" x14ac:dyDescent="0.25">
      <c r="A1020" s="160" t="s">
        <v>1887</v>
      </c>
      <c r="B1020" s="10"/>
      <c r="C1020" s="10"/>
      <c r="D1020" s="129" t="s">
        <v>1888</v>
      </c>
      <c r="E1020" s="74">
        <v>0</v>
      </c>
      <c r="F1020" s="74">
        <v>0</v>
      </c>
      <c r="G1020" s="74">
        <v>0</v>
      </c>
      <c r="H1020" s="74">
        <v>0</v>
      </c>
      <c r="I1020" s="12">
        <v>0</v>
      </c>
    </row>
    <row r="1021" spans="1:9" x14ac:dyDescent="0.25">
      <c r="A1021" s="160" t="s">
        <v>3958</v>
      </c>
      <c r="B1021" s="10"/>
      <c r="C1021" s="10"/>
      <c r="D1021" s="129" t="s">
        <v>3970</v>
      </c>
      <c r="E1021" s="74">
        <v>0</v>
      </c>
      <c r="F1021" s="74">
        <v>0</v>
      </c>
      <c r="G1021" s="74">
        <v>0</v>
      </c>
      <c r="H1021" s="74">
        <v>0</v>
      </c>
      <c r="I1021" s="12">
        <v>0</v>
      </c>
    </row>
    <row r="1022" spans="1:9" x14ac:dyDescent="0.25">
      <c r="A1022" s="160" t="s">
        <v>3959</v>
      </c>
      <c r="B1022" s="10"/>
      <c r="C1022" s="10"/>
      <c r="D1022" s="129" t="s">
        <v>191</v>
      </c>
      <c r="E1022" s="74">
        <v>0</v>
      </c>
      <c r="F1022" s="74">
        <v>0</v>
      </c>
      <c r="G1022" s="74">
        <v>0</v>
      </c>
      <c r="H1022" s="74">
        <v>0</v>
      </c>
      <c r="I1022" s="12">
        <v>0</v>
      </c>
    </row>
    <row r="1023" spans="1:9" x14ac:dyDescent="0.25">
      <c r="A1023" s="159" t="s">
        <v>1889</v>
      </c>
      <c r="B1023" s="8" t="s">
        <v>1890</v>
      </c>
      <c r="C1023" s="7"/>
      <c r="D1023" s="126"/>
      <c r="E1023" s="75">
        <v>3514</v>
      </c>
      <c r="F1023" s="75">
        <v>2954</v>
      </c>
      <c r="G1023" s="75">
        <v>4229</v>
      </c>
      <c r="H1023" s="75">
        <f>H1024+H1038+H1047+H1057+H1062+H1074+H1085+H1091+H1096+H1102+H1110</f>
        <v>5972</v>
      </c>
      <c r="I1023" s="75">
        <f>I1024+I1038+I1047+I1057+I1062+I1074+I1085+I1091+I1096+I1102+I1110</f>
        <v>7000</v>
      </c>
    </row>
    <row r="1024" spans="1:9" x14ac:dyDescent="0.25">
      <c r="A1024" s="159" t="s">
        <v>1891</v>
      </c>
      <c r="B1024" s="7"/>
      <c r="C1024" s="8" t="s">
        <v>1890</v>
      </c>
      <c r="D1024" s="126"/>
      <c r="E1024" s="9">
        <v>2264</v>
      </c>
      <c r="F1024" s="9">
        <v>1834</v>
      </c>
      <c r="G1024" s="9">
        <v>2445</v>
      </c>
      <c r="H1024" s="9">
        <f>SUM(H1025:H1037)</f>
        <v>3545</v>
      </c>
      <c r="I1024" s="5">
        <v>4247</v>
      </c>
    </row>
    <row r="1025" spans="1:9" x14ac:dyDescent="0.25">
      <c r="A1025" s="160" t="s">
        <v>1892</v>
      </c>
      <c r="B1025" s="10"/>
      <c r="C1025" s="10"/>
      <c r="D1025" s="129" t="s">
        <v>1890</v>
      </c>
      <c r="E1025" s="74">
        <v>1829</v>
      </c>
      <c r="F1025" s="74">
        <v>1132</v>
      </c>
      <c r="G1025" s="74">
        <v>1825</v>
      </c>
      <c r="H1025" s="74">
        <v>2434</v>
      </c>
      <c r="I1025" s="12">
        <v>2646</v>
      </c>
    </row>
    <row r="1026" spans="1:9" x14ac:dyDescent="0.25">
      <c r="A1026" s="160" t="s">
        <v>1893</v>
      </c>
      <c r="B1026" s="10"/>
      <c r="C1026" s="10"/>
      <c r="D1026" s="129" t="s">
        <v>1894</v>
      </c>
      <c r="E1026" s="74">
        <v>125</v>
      </c>
      <c r="F1026" s="74">
        <v>502</v>
      </c>
      <c r="G1026" s="74">
        <v>285</v>
      </c>
      <c r="H1026" s="74">
        <v>687</v>
      </c>
      <c r="I1026" s="12">
        <v>963</v>
      </c>
    </row>
    <row r="1027" spans="1:9" x14ac:dyDescent="0.25">
      <c r="A1027" s="160" t="s">
        <v>1895</v>
      </c>
      <c r="B1027" s="10"/>
      <c r="C1027" s="10"/>
      <c r="D1027" s="129" t="s">
        <v>1896</v>
      </c>
      <c r="E1027" s="74">
        <v>23</v>
      </c>
      <c r="F1027" s="74">
        <v>29</v>
      </c>
      <c r="G1027" s="74">
        <v>48</v>
      </c>
      <c r="H1027" s="74">
        <v>34</v>
      </c>
      <c r="I1027" s="12">
        <v>52</v>
      </c>
    </row>
    <row r="1028" spans="1:9" x14ac:dyDescent="0.25">
      <c r="A1028" s="160" t="s">
        <v>1897</v>
      </c>
      <c r="B1028" s="10"/>
      <c r="C1028" s="10"/>
      <c r="D1028" s="129" t="s">
        <v>1898</v>
      </c>
      <c r="E1028" s="74">
        <v>14</v>
      </c>
      <c r="F1028" s="74">
        <v>7</v>
      </c>
      <c r="G1028" s="74">
        <v>40</v>
      </c>
      <c r="H1028" s="74">
        <v>0</v>
      </c>
      <c r="I1028" s="12">
        <v>0</v>
      </c>
    </row>
    <row r="1029" spans="1:9" x14ac:dyDescent="0.25">
      <c r="A1029" s="160" t="s">
        <v>1899</v>
      </c>
      <c r="B1029" s="10"/>
      <c r="C1029" s="10"/>
      <c r="D1029" s="129" t="s">
        <v>1900</v>
      </c>
      <c r="E1029" s="74">
        <v>0</v>
      </c>
      <c r="F1029" s="74">
        <v>0</v>
      </c>
      <c r="G1029" s="74">
        <v>9</v>
      </c>
      <c r="H1029" s="74">
        <v>48</v>
      </c>
      <c r="I1029" s="12">
        <v>29</v>
      </c>
    </row>
    <row r="1030" spans="1:9" x14ac:dyDescent="0.25">
      <c r="A1030" s="160" t="s">
        <v>1901</v>
      </c>
      <c r="B1030" s="10"/>
      <c r="C1030" s="10"/>
      <c r="D1030" s="129" t="s">
        <v>1902</v>
      </c>
      <c r="E1030" s="74">
        <v>0</v>
      </c>
      <c r="F1030" s="74">
        <v>0</v>
      </c>
      <c r="G1030" s="74">
        <v>0</v>
      </c>
      <c r="H1030" s="74">
        <v>0</v>
      </c>
      <c r="I1030" s="12">
        <v>0</v>
      </c>
    </row>
    <row r="1031" spans="1:9" x14ac:dyDescent="0.25">
      <c r="A1031" s="160" t="s">
        <v>1903</v>
      </c>
      <c r="B1031" s="10"/>
      <c r="C1031" s="10"/>
      <c r="D1031" s="129" t="s">
        <v>1904</v>
      </c>
      <c r="E1031" s="74">
        <v>0</v>
      </c>
      <c r="F1031" s="74">
        <v>0</v>
      </c>
      <c r="G1031" s="74">
        <v>0</v>
      </c>
      <c r="H1031" s="74">
        <v>0</v>
      </c>
      <c r="I1031" s="12">
        <v>0</v>
      </c>
    </row>
    <row r="1032" spans="1:9" x14ac:dyDescent="0.25">
      <c r="A1032" s="164" t="s">
        <v>1905</v>
      </c>
      <c r="B1032" s="20"/>
      <c r="C1032" s="20"/>
      <c r="D1032" s="142" t="s">
        <v>1906</v>
      </c>
      <c r="E1032" s="74">
        <v>0</v>
      </c>
      <c r="F1032" s="74">
        <v>1</v>
      </c>
      <c r="G1032" s="74">
        <v>11</v>
      </c>
      <c r="H1032" s="74">
        <v>10</v>
      </c>
      <c r="I1032" s="12">
        <v>10</v>
      </c>
    </row>
    <row r="1033" spans="1:9" x14ac:dyDescent="0.25">
      <c r="A1033" s="160" t="s">
        <v>1907</v>
      </c>
      <c r="B1033" s="10"/>
      <c r="C1033" s="10"/>
      <c r="D1033" s="129" t="s">
        <v>1908</v>
      </c>
      <c r="E1033" s="74">
        <v>0</v>
      </c>
      <c r="F1033" s="74">
        <v>0</v>
      </c>
      <c r="G1033" s="74">
        <v>0</v>
      </c>
      <c r="H1033" s="74">
        <v>0</v>
      </c>
      <c r="I1033" s="12">
        <v>0</v>
      </c>
    </row>
    <row r="1034" spans="1:9" x14ac:dyDescent="0.25">
      <c r="A1034" s="160" t="s">
        <v>1909</v>
      </c>
      <c r="B1034" s="10"/>
      <c r="C1034" s="10"/>
      <c r="D1034" s="129" t="s">
        <v>1910</v>
      </c>
      <c r="E1034" s="74">
        <v>0</v>
      </c>
      <c r="F1034" s="74">
        <v>0</v>
      </c>
      <c r="G1034" s="74">
        <v>0</v>
      </c>
      <c r="H1034" s="74">
        <v>0</v>
      </c>
      <c r="I1034" s="12">
        <v>0</v>
      </c>
    </row>
    <row r="1035" spans="1:9" x14ac:dyDescent="0.25">
      <c r="A1035" s="160" t="s">
        <v>1911</v>
      </c>
      <c r="B1035" s="10"/>
      <c r="C1035" s="10"/>
      <c r="D1035" s="129" t="s">
        <v>1912</v>
      </c>
      <c r="E1035" s="74">
        <v>273</v>
      </c>
      <c r="F1035" s="74">
        <v>163</v>
      </c>
      <c r="G1035" s="74">
        <v>227</v>
      </c>
      <c r="H1035" s="74">
        <v>332</v>
      </c>
      <c r="I1035" s="12">
        <v>547</v>
      </c>
    </row>
    <row r="1036" spans="1:9" x14ac:dyDescent="0.25">
      <c r="A1036" s="160" t="s">
        <v>1913</v>
      </c>
      <c r="B1036" s="10"/>
      <c r="C1036" s="10"/>
      <c r="D1036" s="129" t="s">
        <v>1914</v>
      </c>
      <c r="E1036" s="74">
        <v>0</v>
      </c>
      <c r="F1036" s="74">
        <v>0</v>
      </c>
      <c r="G1036" s="74">
        <v>0</v>
      </c>
      <c r="H1036" s="74">
        <v>0</v>
      </c>
      <c r="I1036" s="12">
        <v>0</v>
      </c>
    </row>
    <row r="1037" spans="1:9" x14ac:dyDescent="0.25">
      <c r="A1037" s="160" t="s">
        <v>1915</v>
      </c>
      <c r="B1037" s="10"/>
      <c r="C1037" s="10"/>
      <c r="D1037" s="129" t="s">
        <v>1916</v>
      </c>
      <c r="E1037" s="74">
        <v>0</v>
      </c>
      <c r="F1037" s="74">
        <v>0</v>
      </c>
      <c r="G1037" s="74">
        <v>0</v>
      </c>
      <c r="H1037" s="74">
        <v>0</v>
      </c>
      <c r="I1037" s="12">
        <v>0</v>
      </c>
    </row>
    <row r="1038" spans="1:9" x14ac:dyDescent="0.25">
      <c r="A1038" s="159" t="s">
        <v>1917</v>
      </c>
      <c r="B1038" s="7"/>
      <c r="C1038" s="8" t="s">
        <v>1918</v>
      </c>
      <c r="D1038" s="126"/>
      <c r="E1038" s="9">
        <v>165</v>
      </c>
      <c r="F1038" s="9">
        <v>92</v>
      </c>
      <c r="G1038" s="9">
        <v>207</v>
      </c>
      <c r="H1038" s="9">
        <f>SUM(H1039:H1046)</f>
        <v>519</v>
      </c>
      <c r="I1038" s="5">
        <v>526</v>
      </c>
    </row>
    <row r="1039" spans="1:9" x14ac:dyDescent="0.25">
      <c r="A1039" s="160" t="s">
        <v>1919</v>
      </c>
      <c r="B1039" s="10"/>
      <c r="C1039" s="10"/>
      <c r="D1039" s="129" t="s">
        <v>1918</v>
      </c>
      <c r="E1039" s="74">
        <v>156</v>
      </c>
      <c r="F1039" s="74">
        <v>75</v>
      </c>
      <c r="G1039" s="74">
        <v>154</v>
      </c>
      <c r="H1039" s="74">
        <v>272</v>
      </c>
      <c r="I1039" s="12">
        <v>280</v>
      </c>
    </row>
    <row r="1040" spans="1:9" x14ac:dyDescent="0.25">
      <c r="A1040" s="160" t="s">
        <v>1920</v>
      </c>
      <c r="B1040" s="10"/>
      <c r="C1040" s="10"/>
      <c r="D1040" s="129" t="s">
        <v>1921</v>
      </c>
      <c r="E1040" s="74">
        <v>0</v>
      </c>
      <c r="F1040" s="74">
        <v>4</v>
      </c>
      <c r="G1040" s="74">
        <v>7</v>
      </c>
      <c r="H1040" s="74">
        <v>12</v>
      </c>
      <c r="I1040" s="12">
        <v>11</v>
      </c>
    </row>
    <row r="1041" spans="1:9" x14ac:dyDescent="0.25">
      <c r="A1041" s="160" t="s">
        <v>1922</v>
      </c>
      <c r="B1041" s="10"/>
      <c r="C1041" s="10"/>
      <c r="D1041" s="129" t="s">
        <v>1923</v>
      </c>
      <c r="E1041" s="74">
        <v>0</v>
      </c>
      <c r="F1041" s="74">
        <v>0</v>
      </c>
      <c r="G1041" s="74">
        <v>0</v>
      </c>
      <c r="H1041" s="74">
        <v>0</v>
      </c>
      <c r="I1041" s="12">
        <v>0</v>
      </c>
    </row>
    <row r="1042" spans="1:9" x14ac:dyDescent="0.25">
      <c r="A1042" s="160" t="s">
        <v>1924</v>
      </c>
      <c r="B1042" s="10"/>
      <c r="C1042" s="10"/>
      <c r="D1042" s="129" t="s">
        <v>1925</v>
      </c>
      <c r="E1042" s="74">
        <v>0</v>
      </c>
      <c r="F1042" s="74">
        <v>0</v>
      </c>
      <c r="G1042" s="74">
        <v>0</v>
      </c>
      <c r="H1042" s="74">
        <v>0</v>
      </c>
      <c r="I1042" s="12">
        <v>0</v>
      </c>
    </row>
    <row r="1043" spans="1:9" x14ac:dyDescent="0.25">
      <c r="A1043" s="160" t="s">
        <v>1926</v>
      </c>
      <c r="B1043" s="10"/>
      <c r="C1043" s="10"/>
      <c r="D1043" s="129" t="s">
        <v>1927</v>
      </c>
      <c r="E1043" s="74">
        <v>0</v>
      </c>
      <c r="F1043" s="74">
        <v>0</v>
      </c>
      <c r="G1043" s="74">
        <v>0</v>
      </c>
      <c r="H1043" s="74">
        <v>0</v>
      </c>
      <c r="I1043" s="12">
        <v>0</v>
      </c>
    </row>
    <row r="1044" spans="1:9" x14ac:dyDescent="0.25">
      <c r="A1044" s="160" t="s">
        <v>1928</v>
      </c>
      <c r="B1044" s="10"/>
      <c r="C1044" s="10"/>
      <c r="D1044" s="129" t="s">
        <v>1929</v>
      </c>
      <c r="E1044" s="74">
        <v>0</v>
      </c>
      <c r="F1044" s="74">
        <v>0</v>
      </c>
      <c r="G1044" s="74">
        <v>0</v>
      </c>
      <c r="H1044" s="74">
        <v>0</v>
      </c>
      <c r="I1044" s="12">
        <v>0</v>
      </c>
    </row>
    <row r="1045" spans="1:9" x14ac:dyDescent="0.25">
      <c r="A1045" s="160" t="s">
        <v>1930</v>
      </c>
      <c r="B1045" s="10"/>
      <c r="C1045" s="10"/>
      <c r="D1045" s="129" t="s">
        <v>1931</v>
      </c>
      <c r="E1045" s="74">
        <v>9</v>
      </c>
      <c r="F1045" s="74">
        <v>13</v>
      </c>
      <c r="G1045" s="74">
        <v>46</v>
      </c>
      <c r="H1045" s="74">
        <v>235</v>
      </c>
      <c r="I1045" s="12">
        <v>235</v>
      </c>
    </row>
    <row r="1046" spans="1:9" x14ac:dyDescent="0.25">
      <c r="A1046" s="160" t="s">
        <v>1932</v>
      </c>
      <c r="B1046" s="10"/>
      <c r="C1046" s="10"/>
      <c r="D1046" s="129" t="s">
        <v>1933</v>
      </c>
      <c r="E1046" s="74">
        <v>0</v>
      </c>
      <c r="F1046" s="74">
        <v>0</v>
      </c>
      <c r="G1046" s="74">
        <v>0</v>
      </c>
      <c r="H1046" s="74">
        <v>0</v>
      </c>
      <c r="I1046" s="12">
        <v>0</v>
      </c>
    </row>
    <row r="1047" spans="1:9" x14ac:dyDescent="0.25">
      <c r="A1047" s="159" t="s">
        <v>1934</v>
      </c>
      <c r="B1047" s="7"/>
      <c r="C1047" s="8" t="s">
        <v>1935</v>
      </c>
      <c r="D1047" s="126"/>
      <c r="E1047" s="9">
        <v>43</v>
      </c>
      <c r="F1047" s="9">
        <v>44</v>
      </c>
      <c r="G1047" s="9">
        <v>30</v>
      </c>
      <c r="H1047" s="9">
        <f>SUM(H1048:H1056)</f>
        <v>32</v>
      </c>
      <c r="I1047" s="5">
        <v>81</v>
      </c>
    </row>
    <row r="1048" spans="1:9" x14ac:dyDescent="0.25">
      <c r="A1048" s="160" t="s">
        <v>1936</v>
      </c>
      <c r="B1048" s="10"/>
      <c r="C1048" s="10"/>
      <c r="D1048" s="129" t="s">
        <v>918</v>
      </c>
      <c r="E1048" s="74">
        <v>43</v>
      </c>
      <c r="F1048" s="74">
        <v>44</v>
      </c>
      <c r="G1048" s="74">
        <v>30</v>
      </c>
      <c r="H1048" s="74">
        <v>32</v>
      </c>
      <c r="I1048" s="12">
        <v>81</v>
      </c>
    </row>
    <row r="1049" spans="1:9" x14ac:dyDescent="0.25">
      <c r="A1049" s="160" t="s">
        <v>1937</v>
      </c>
      <c r="B1049" s="10"/>
      <c r="C1049" s="10"/>
      <c r="D1049" s="129" t="s">
        <v>1938</v>
      </c>
      <c r="E1049" s="74">
        <v>0</v>
      </c>
      <c r="F1049" s="74">
        <v>0</v>
      </c>
      <c r="G1049" s="74">
        <v>0</v>
      </c>
      <c r="H1049" s="74">
        <v>0</v>
      </c>
      <c r="I1049" s="12">
        <v>0</v>
      </c>
    </row>
    <row r="1050" spans="1:9" x14ac:dyDescent="0.25">
      <c r="A1050" s="160" t="s">
        <v>1939</v>
      </c>
      <c r="B1050" s="10"/>
      <c r="C1050" s="10"/>
      <c r="D1050" s="129" t="s">
        <v>1940</v>
      </c>
      <c r="E1050" s="74">
        <v>0</v>
      </c>
      <c r="F1050" s="74">
        <v>0</v>
      </c>
      <c r="G1050" s="74">
        <v>0</v>
      </c>
      <c r="H1050" s="74">
        <v>0</v>
      </c>
      <c r="I1050" s="12">
        <v>0</v>
      </c>
    </row>
    <row r="1051" spans="1:9" x14ac:dyDescent="0.25">
      <c r="A1051" s="160" t="s">
        <v>1941</v>
      </c>
      <c r="B1051" s="10"/>
      <c r="C1051" s="10"/>
      <c r="D1051" s="129" t="s">
        <v>1942</v>
      </c>
      <c r="E1051" s="74">
        <v>0</v>
      </c>
      <c r="F1051" s="74">
        <v>0</v>
      </c>
      <c r="G1051" s="74">
        <v>0</v>
      </c>
      <c r="H1051" s="74">
        <v>0</v>
      </c>
      <c r="I1051" s="12">
        <v>0</v>
      </c>
    </row>
    <row r="1052" spans="1:9" x14ac:dyDescent="0.25">
      <c r="A1052" s="160" t="s">
        <v>1943</v>
      </c>
      <c r="B1052" s="10"/>
      <c r="C1052" s="10"/>
      <c r="D1052" s="129" t="s">
        <v>1944</v>
      </c>
      <c r="E1052" s="74">
        <v>0</v>
      </c>
      <c r="F1052" s="74">
        <v>0</v>
      </c>
      <c r="G1052" s="74">
        <v>0</v>
      </c>
      <c r="H1052" s="74">
        <v>0</v>
      </c>
      <c r="I1052" s="12">
        <v>0</v>
      </c>
    </row>
    <row r="1053" spans="1:9" x14ac:dyDescent="0.25">
      <c r="A1053" s="160" t="s">
        <v>1945</v>
      </c>
      <c r="B1053" s="10"/>
      <c r="C1053" s="10"/>
      <c r="D1053" s="129" t="s">
        <v>1946</v>
      </c>
      <c r="E1053" s="74">
        <v>0</v>
      </c>
      <c r="F1053" s="74">
        <v>0</v>
      </c>
      <c r="G1053" s="74">
        <v>0</v>
      </c>
      <c r="H1053" s="74">
        <v>0</v>
      </c>
      <c r="I1053" s="12">
        <v>0</v>
      </c>
    </row>
    <row r="1054" spans="1:9" x14ac:dyDescent="0.25">
      <c r="A1054" s="160" t="s">
        <v>1947</v>
      </c>
      <c r="B1054" s="10"/>
      <c r="C1054" s="10"/>
      <c r="D1054" s="129" t="s">
        <v>1948</v>
      </c>
      <c r="E1054" s="74">
        <v>0</v>
      </c>
      <c r="F1054" s="74">
        <v>0</v>
      </c>
      <c r="G1054" s="74">
        <v>0</v>
      </c>
      <c r="H1054" s="74">
        <v>0</v>
      </c>
      <c r="I1054" s="12">
        <v>0</v>
      </c>
    </row>
    <row r="1055" spans="1:9" x14ac:dyDescent="0.25">
      <c r="A1055" s="160" t="s">
        <v>1949</v>
      </c>
      <c r="B1055" s="10"/>
      <c r="C1055" s="10"/>
      <c r="D1055" s="129" t="s">
        <v>1950</v>
      </c>
      <c r="E1055" s="74">
        <v>0</v>
      </c>
      <c r="F1055" s="74">
        <v>0</v>
      </c>
      <c r="G1055" s="74">
        <v>0</v>
      </c>
      <c r="H1055" s="74">
        <v>0</v>
      </c>
      <c r="I1055" s="12">
        <v>0</v>
      </c>
    </row>
    <row r="1056" spans="1:9" x14ac:dyDescent="0.25">
      <c r="A1056" s="160" t="s">
        <v>1951</v>
      </c>
      <c r="B1056" s="10"/>
      <c r="C1056" s="10"/>
      <c r="D1056" s="129" t="s">
        <v>1952</v>
      </c>
      <c r="E1056" s="74">
        <v>0</v>
      </c>
      <c r="F1056" s="74">
        <v>0</v>
      </c>
      <c r="G1056" s="74">
        <v>0</v>
      </c>
      <c r="H1056" s="74">
        <v>0</v>
      </c>
      <c r="I1056" s="12">
        <v>0</v>
      </c>
    </row>
    <row r="1057" spans="1:9" x14ac:dyDescent="0.25">
      <c r="A1057" s="159" t="s">
        <v>1953</v>
      </c>
      <c r="B1057" s="7"/>
      <c r="C1057" s="8" t="s">
        <v>1954</v>
      </c>
      <c r="D1057" s="126"/>
      <c r="E1057" s="9">
        <v>0</v>
      </c>
      <c r="F1057" s="9">
        <v>7</v>
      </c>
      <c r="G1057" s="9">
        <v>10</v>
      </c>
      <c r="H1057" s="9">
        <f>SUM(H1058:H1061)</f>
        <v>1</v>
      </c>
      <c r="I1057" s="5">
        <v>15</v>
      </c>
    </row>
    <row r="1058" spans="1:9" x14ac:dyDescent="0.25">
      <c r="A1058" s="160" t="s">
        <v>1955</v>
      </c>
      <c r="B1058" s="10"/>
      <c r="C1058" s="10"/>
      <c r="D1058" s="129" t="s">
        <v>1954</v>
      </c>
      <c r="E1058" s="74">
        <v>0</v>
      </c>
      <c r="F1058" s="74">
        <v>7</v>
      </c>
      <c r="G1058" s="74">
        <v>10</v>
      </c>
      <c r="H1058" s="74">
        <v>1</v>
      </c>
      <c r="I1058" s="12">
        <v>15</v>
      </c>
    </row>
    <row r="1059" spans="1:9" x14ac:dyDescent="0.25">
      <c r="A1059" s="160" t="s">
        <v>1956</v>
      </c>
      <c r="B1059" s="10"/>
      <c r="C1059" s="10"/>
      <c r="D1059" s="129" t="s">
        <v>1957</v>
      </c>
      <c r="E1059" s="74">
        <v>0</v>
      </c>
      <c r="F1059" s="74">
        <v>0</v>
      </c>
      <c r="G1059" s="74">
        <v>0</v>
      </c>
      <c r="H1059" s="74">
        <v>0</v>
      </c>
      <c r="I1059" s="12">
        <v>0</v>
      </c>
    </row>
    <row r="1060" spans="1:9" x14ac:dyDescent="0.25">
      <c r="A1060" s="160" t="s">
        <v>1958</v>
      </c>
      <c r="B1060" s="10"/>
      <c r="C1060" s="10"/>
      <c r="D1060" s="129" t="s">
        <v>191</v>
      </c>
      <c r="E1060" s="74">
        <v>0</v>
      </c>
      <c r="F1060" s="74">
        <v>0</v>
      </c>
      <c r="G1060" s="74">
        <v>0</v>
      </c>
      <c r="H1060" s="74">
        <v>0</v>
      </c>
      <c r="I1060" s="12">
        <v>0</v>
      </c>
    </row>
    <row r="1061" spans="1:9" x14ac:dyDescent="0.25">
      <c r="A1061" s="160" t="s">
        <v>1959</v>
      </c>
      <c r="B1061" s="10"/>
      <c r="C1061" s="10"/>
      <c r="D1061" s="129" t="s">
        <v>1960</v>
      </c>
      <c r="E1061" s="74">
        <v>0</v>
      </c>
      <c r="F1061" s="74">
        <v>0</v>
      </c>
      <c r="G1061" s="74">
        <v>0</v>
      </c>
      <c r="H1061" s="74">
        <v>0</v>
      </c>
      <c r="I1061" s="12">
        <v>0</v>
      </c>
    </row>
    <row r="1062" spans="1:9" x14ac:dyDescent="0.25">
      <c r="A1062" s="165" t="s">
        <v>1961</v>
      </c>
      <c r="B1062" s="21"/>
      <c r="C1062" s="22" t="s">
        <v>1962</v>
      </c>
      <c r="D1062" s="144"/>
      <c r="E1062" s="9">
        <v>58</v>
      </c>
      <c r="F1062" s="9">
        <v>50</v>
      </c>
      <c r="G1062" s="9">
        <v>87</v>
      </c>
      <c r="H1062" s="9">
        <f>SUM(H1063:H1073)</f>
        <v>119</v>
      </c>
      <c r="I1062" s="5">
        <v>114</v>
      </c>
    </row>
    <row r="1063" spans="1:9" x14ac:dyDescent="0.25">
      <c r="A1063" s="160" t="s">
        <v>1963</v>
      </c>
      <c r="B1063" s="10"/>
      <c r="C1063" s="10"/>
      <c r="D1063" s="129" t="s">
        <v>1964</v>
      </c>
      <c r="E1063" s="74">
        <v>37</v>
      </c>
      <c r="F1063" s="74">
        <v>39</v>
      </c>
      <c r="G1063" s="74">
        <v>39</v>
      </c>
      <c r="H1063" s="74">
        <v>83</v>
      </c>
      <c r="I1063" s="12">
        <v>56</v>
      </c>
    </row>
    <row r="1064" spans="1:9" x14ac:dyDescent="0.25">
      <c r="A1064" s="160" t="s">
        <v>1965</v>
      </c>
      <c r="B1064" s="10"/>
      <c r="C1064" s="10"/>
      <c r="D1064" s="129" t="s">
        <v>1966</v>
      </c>
      <c r="E1064" s="74">
        <v>0</v>
      </c>
      <c r="F1064" s="74">
        <v>0</v>
      </c>
      <c r="G1064" s="74">
        <v>0</v>
      </c>
      <c r="H1064" s="74">
        <v>0</v>
      </c>
      <c r="I1064" s="12">
        <v>0</v>
      </c>
    </row>
    <row r="1065" spans="1:9" x14ac:dyDescent="0.25">
      <c r="A1065" s="160" t="s">
        <v>1967</v>
      </c>
      <c r="B1065" s="10"/>
      <c r="C1065" s="10"/>
      <c r="D1065" s="129" t="s">
        <v>1968</v>
      </c>
      <c r="E1065" s="74">
        <v>0</v>
      </c>
      <c r="F1065" s="74">
        <v>0</v>
      </c>
      <c r="G1065" s="74">
        <v>0</v>
      </c>
      <c r="H1065" s="74">
        <v>0</v>
      </c>
      <c r="I1065" s="12">
        <v>7</v>
      </c>
    </row>
    <row r="1066" spans="1:9" x14ac:dyDescent="0.25">
      <c r="A1066" s="160" t="s">
        <v>1969</v>
      </c>
      <c r="B1066" s="10"/>
      <c r="C1066" s="10"/>
      <c r="D1066" s="129" t="s">
        <v>1970</v>
      </c>
      <c r="E1066" s="74">
        <v>0</v>
      </c>
      <c r="F1066" s="74">
        <v>0</v>
      </c>
      <c r="G1066" s="74">
        <v>0</v>
      </c>
      <c r="H1066" s="74">
        <v>0</v>
      </c>
      <c r="I1066" s="12">
        <v>0</v>
      </c>
    </row>
    <row r="1067" spans="1:9" x14ac:dyDescent="0.25">
      <c r="A1067" s="164" t="s">
        <v>1971</v>
      </c>
      <c r="B1067" s="20"/>
      <c r="C1067" s="20"/>
      <c r="D1067" s="142" t="s">
        <v>1972</v>
      </c>
      <c r="E1067" s="74">
        <v>0</v>
      </c>
      <c r="F1067" s="74">
        <v>0</v>
      </c>
      <c r="G1067" s="74">
        <v>0</v>
      </c>
      <c r="H1067" s="74">
        <v>0</v>
      </c>
      <c r="I1067" s="12">
        <v>0</v>
      </c>
    </row>
    <row r="1068" spans="1:9" x14ac:dyDescent="0.25">
      <c r="A1068" s="160" t="s">
        <v>1973</v>
      </c>
      <c r="B1068" s="10"/>
      <c r="C1068" s="10"/>
      <c r="D1068" s="129" t="s">
        <v>734</v>
      </c>
      <c r="E1068" s="74">
        <v>0</v>
      </c>
      <c r="F1068" s="74">
        <v>0</v>
      </c>
      <c r="G1068" s="74">
        <v>0</v>
      </c>
      <c r="H1068" s="74">
        <v>0</v>
      </c>
      <c r="I1068" s="12">
        <v>0</v>
      </c>
    </row>
    <row r="1069" spans="1:9" x14ac:dyDescent="0.25">
      <c r="A1069" s="160" t="s">
        <v>1974</v>
      </c>
      <c r="B1069" s="10"/>
      <c r="C1069" s="10"/>
      <c r="D1069" s="129" t="s">
        <v>1975</v>
      </c>
      <c r="E1069" s="74">
        <v>21</v>
      </c>
      <c r="F1069" s="74">
        <v>11</v>
      </c>
      <c r="G1069" s="74">
        <v>48</v>
      </c>
      <c r="H1069" s="74">
        <v>36</v>
      </c>
      <c r="I1069" s="12">
        <v>51</v>
      </c>
    </row>
    <row r="1070" spans="1:9" x14ac:dyDescent="0.25">
      <c r="A1070" s="160" t="s">
        <v>1976</v>
      </c>
      <c r="B1070" s="10"/>
      <c r="C1070" s="10"/>
      <c r="D1070" s="129" t="s">
        <v>1977</v>
      </c>
      <c r="E1070" s="74">
        <v>0</v>
      </c>
      <c r="F1070" s="74">
        <v>0</v>
      </c>
      <c r="G1070" s="74">
        <v>0</v>
      </c>
      <c r="H1070" s="74">
        <v>0</v>
      </c>
      <c r="I1070" s="12">
        <v>0</v>
      </c>
    </row>
    <row r="1071" spans="1:9" x14ac:dyDescent="0.25">
      <c r="A1071" s="160" t="s">
        <v>1978</v>
      </c>
      <c r="B1071" s="10"/>
      <c r="C1071" s="10"/>
      <c r="D1071" s="129" t="s">
        <v>1979</v>
      </c>
      <c r="E1071" s="74">
        <v>0</v>
      </c>
      <c r="F1071" s="74">
        <v>0</v>
      </c>
      <c r="G1071" s="74">
        <v>0</v>
      </c>
      <c r="H1071" s="74">
        <v>0</v>
      </c>
      <c r="I1071" s="12">
        <v>0</v>
      </c>
    </row>
    <row r="1072" spans="1:9" x14ac:dyDescent="0.25">
      <c r="A1072" s="160" t="s">
        <v>1980</v>
      </c>
      <c r="B1072" s="10"/>
      <c r="C1072" s="10"/>
      <c r="D1072" s="129" t="s">
        <v>1981</v>
      </c>
      <c r="E1072" s="74">
        <v>0</v>
      </c>
      <c r="F1072" s="74">
        <v>0</v>
      </c>
      <c r="G1072" s="74">
        <v>0</v>
      </c>
      <c r="H1072" s="74">
        <v>0</v>
      </c>
      <c r="I1072" s="12">
        <v>0</v>
      </c>
    </row>
    <row r="1073" spans="1:9" x14ac:dyDescent="0.25">
      <c r="A1073" s="160" t="s">
        <v>1982</v>
      </c>
      <c r="B1073" s="10"/>
      <c r="C1073" s="10"/>
      <c r="D1073" s="129" t="s">
        <v>1983</v>
      </c>
      <c r="E1073" s="74">
        <v>0</v>
      </c>
      <c r="F1073" s="74">
        <v>0</v>
      </c>
      <c r="G1073" s="74">
        <v>0</v>
      </c>
      <c r="H1073" s="74">
        <v>0</v>
      </c>
      <c r="I1073" s="12">
        <v>0</v>
      </c>
    </row>
    <row r="1074" spans="1:9" x14ac:dyDescent="0.25">
      <c r="A1074" s="159" t="s">
        <v>1984</v>
      </c>
      <c r="B1074" s="7"/>
      <c r="C1074" s="8" t="s">
        <v>1063</v>
      </c>
      <c r="D1074" s="126"/>
      <c r="E1074" s="9">
        <v>742</v>
      </c>
      <c r="F1074" s="9">
        <v>703</v>
      </c>
      <c r="G1074" s="9">
        <v>1115</v>
      </c>
      <c r="H1074" s="9">
        <f>SUM(H1075:H1084)</f>
        <v>1314</v>
      </c>
      <c r="I1074" s="5">
        <v>1635</v>
      </c>
    </row>
    <row r="1075" spans="1:9" x14ac:dyDescent="0.25">
      <c r="A1075" s="160" t="s">
        <v>1985</v>
      </c>
      <c r="B1075" s="10"/>
      <c r="C1075" s="10"/>
      <c r="D1075" s="129" t="s">
        <v>1986</v>
      </c>
      <c r="E1075" s="74">
        <v>647</v>
      </c>
      <c r="F1075" s="74">
        <v>697</v>
      </c>
      <c r="G1075" s="74">
        <v>962</v>
      </c>
      <c r="H1075" s="74">
        <v>1117</v>
      </c>
      <c r="I1075" s="12">
        <v>1419</v>
      </c>
    </row>
    <row r="1076" spans="1:9" x14ac:dyDescent="0.25">
      <c r="A1076" s="160" t="s">
        <v>1987</v>
      </c>
      <c r="B1076" s="10"/>
      <c r="C1076" s="10"/>
      <c r="D1076" s="129" t="s">
        <v>1988</v>
      </c>
      <c r="E1076" s="74">
        <v>13</v>
      </c>
      <c r="F1076" s="74">
        <v>4</v>
      </c>
      <c r="G1076" s="74">
        <v>32</v>
      </c>
      <c r="H1076" s="74">
        <v>34</v>
      </c>
      <c r="I1076" s="12">
        <v>43</v>
      </c>
    </row>
    <row r="1077" spans="1:9" x14ac:dyDescent="0.25">
      <c r="A1077" s="160" t="s">
        <v>1989</v>
      </c>
      <c r="B1077" s="10"/>
      <c r="C1077" s="10"/>
      <c r="D1077" s="129" t="s">
        <v>1990</v>
      </c>
      <c r="E1077" s="74">
        <v>0</v>
      </c>
      <c r="F1077" s="74">
        <v>0</v>
      </c>
      <c r="G1077" s="74">
        <v>0</v>
      </c>
      <c r="H1077" s="74">
        <v>0</v>
      </c>
      <c r="I1077" s="12">
        <v>0</v>
      </c>
    </row>
    <row r="1078" spans="1:9" x14ac:dyDescent="0.25">
      <c r="A1078" s="160" t="s">
        <v>1991</v>
      </c>
      <c r="B1078" s="10"/>
      <c r="C1078" s="10"/>
      <c r="D1078" s="129" t="s">
        <v>1992</v>
      </c>
      <c r="E1078" s="74">
        <v>74</v>
      </c>
      <c r="F1078" s="74">
        <v>2</v>
      </c>
      <c r="G1078" s="74">
        <v>108</v>
      </c>
      <c r="H1078" s="74">
        <v>87</v>
      </c>
      <c r="I1078" s="12">
        <v>121</v>
      </c>
    </row>
    <row r="1079" spans="1:9" x14ac:dyDescent="0.25">
      <c r="A1079" s="160" t="s">
        <v>1993</v>
      </c>
      <c r="B1079" s="10"/>
      <c r="C1079" s="10"/>
      <c r="D1079" s="129" t="s">
        <v>1994</v>
      </c>
      <c r="E1079" s="74">
        <v>0</v>
      </c>
      <c r="F1079" s="74">
        <v>0</v>
      </c>
      <c r="G1079" s="74">
        <v>0</v>
      </c>
      <c r="H1079" s="74">
        <v>0</v>
      </c>
      <c r="I1079" s="12">
        <v>0</v>
      </c>
    </row>
    <row r="1080" spans="1:9" x14ac:dyDescent="0.25">
      <c r="A1080" s="160" t="s">
        <v>1995</v>
      </c>
      <c r="B1080" s="10"/>
      <c r="C1080" s="10"/>
      <c r="D1080" s="129" t="s">
        <v>1996</v>
      </c>
      <c r="E1080" s="74">
        <v>8</v>
      </c>
      <c r="F1080" s="74">
        <v>0</v>
      </c>
      <c r="G1080" s="74">
        <v>11</v>
      </c>
      <c r="H1080" s="74">
        <v>36</v>
      </c>
      <c r="I1080" s="12">
        <v>31</v>
      </c>
    </row>
    <row r="1081" spans="1:9" x14ac:dyDescent="0.25">
      <c r="A1081" s="160" t="s">
        <v>1997</v>
      </c>
      <c r="B1081" s="10"/>
      <c r="C1081" s="10"/>
      <c r="D1081" s="129" t="s">
        <v>1998</v>
      </c>
      <c r="E1081" s="74">
        <v>0</v>
      </c>
      <c r="F1081" s="74">
        <v>0</v>
      </c>
      <c r="G1081" s="74">
        <v>0</v>
      </c>
      <c r="H1081" s="74">
        <v>0</v>
      </c>
      <c r="I1081" s="12">
        <v>0</v>
      </c>
    </row>
    <row r="1082" spans="1:9" x14ac:dyDescent="0.25">
      <c r="A1082" s="160" t="s">
        <v>1999</v>
      </c>
      <c r="B1082" s="10"/>
      <c r="C1082" s="10"/>
      <c r="D1082" s="129" t="s">
        <v>2000</v>
      </c>
      <c r="E1082" s="74">
        <v>0</v>
      </c>
      <c r="F1082" s="74">
        <v>0</v>
      </c>
      <c r="G1082" s="74">
        <v>0</v>
      </c>
      <c r="H1082" s="74">
        <v>0</v>
      </c>
      <c r="I1082" s="12">
        <v>0</v>
      </c>
    </row>
    <row r="1083" spans="1:9" x14ac:dyDescent="0.25">
      <c r="A1083" s="160" t="s">
        <v>2001</v>
      </c>
      <c r="B1083" s="10"/>
      <c r="C1083" s="10"/>
      <c r="D1083" s="129" t="s">
        <v>2002</v>
      </c>
      <c r="E1083" s="74">
        <v>0</v>
      </c>
      <c r="F1083" s="74">
        <v>0</v>
      </c>
      <c r="G1083" s="74">
        <v>2</v>
      </c>
      <c r="H1083" s="74">
        <v>40</v>
      </c>
      <c r="I1083" s="12">
        <v>21</v>
      </c>
    </row>
    <row r="1084" spans="1:9" x14ac:dyDescent="0.25">
      <c r="A1084" s="160" t="s">
        <v>2003</v>
      </c>
      <c r="B1084" s="10"/>
      <c r="C1084" s="10"/>
      <c r="D1084" s="129" t="s">
        <v>2004</v>
      </c>
      <c r="E1084" s="74">
        <v>0</v>
      </c>
      <c r="F1084" s="74">
        <v>0</v>
      </c>
      <c r="G1084" s="74">
        <v>0</v>
      </c>
      <c r="H1084" s="74">
        <v>0</v>
      </c>
      <c r="I1084" s="12">
        <v>0</v>
      </c>
    </row>
    <row r="1085" spans="1:9" x14ac:dyDescent="0.25">
      <c r="A1085" s="159" t="s">
        <v>2005</v>
      </c>
      <c r="B1085" s="7"/>
      <c r="C1085" s="8" t="s">
        <v>2006</v>
      </c>
      <c r="D1085" s="126"/>
      <c r="E1085" s="9">
        <v>14</v>
      </c>
      <c r="F1085" s="9">
        <v>27</v>
      </c>
      <c r="G1085" s="9">
        <v>47</v>
      </c>
      <c r="H1085" s="9">
        <f>SUM(H1086:H1090)</f>
        <v>68</v>
      </c>
      <c r="I1085" s="5">
        <v>64</v>
      </c>
    </row>
    <row r="1086" spans="1:9" x14ac:dyDescent="0.25">
      <c r="A1086" s="160" t="s">
        <v>2007</v>
      </c>
      <c r="B1086" s="10"/>
      <c r="C1086" s="10"/>
      <c r="D1086" s="129" t="s">
        <v>2008</v>
      </c>
      <c r="E1086" s="74">
        <v>14</v>
      </c>
      <c r="F1086" s="74">
        <v>27</v>
      </c>
      <c r="G1086" s="74">
        <v>35</v>
      </c>
      <c r="H1086" s="74">
        <v>21</v>
      </c>
      <c r="I1086" s="12">
        <v>28</v>
      </c>
    </row>
    <row r="1087" spans="1:9" x14ac:dyDescent="0.25">
      <c r="A1087" s="160" t="s">
        <v>2009</v>
      </c>
      <c r="B1087" s="10"/>
      <c r="C1087" s="10"/>
      <c r="D1087" s="129" t="s">
        <v>2010</v>
      </c>
      <c r="E1087" s="74">
        <v>0</v>
      </c>
      <c r="F1087" s="74">
        <v>0</v>
      </c>
      <c r="G1087" s="74">
        <v>1</v>
      </c>
      <c r="H1087" s="74">
        <v>29</v>
      </c>
      <c r="I1087" s="12">
        <v>19</v>
      </c>
    </row>
    <row r="1088" spans="1:9" x14ac:dyDescent="0.25">
      <c r="A1088" s="160" t="s">
        <v>2011</v>
      </c>
      <c r="B1088" s="10"/>
      <c r="C1088" s="10"/>
      <c r="D1088" s="129" t="s">
        <v>2012</v>
      </c>
      <c r="E1088" s="74">
        <v>0</v>
      </c>
      <c r="F1088" s="74">
        <v>0</v>
      </c>
      <c r="G1088" s="74">
        <v>0</v>
      </c>
      <c r="H1088" s="74">
        <v>0</v>
      </c>
      <c r="I1088" s="12">
        <v>0</v>
      </c>
    </row>
    <row r="1089" spans="1:9" x14ac:dyDescent="0.25">
      <c r="A1089" s="160" t="s">
        <v>2013</v>
      </c>
      <c r="B1089" s="10"/>
      <c r="C1089" s="10"/>
      <c r="D1089" s="129" t="s">
        <v>2014</v>
      </c>
      <c r="E1089" s="74">
        <v>0</v>
      </c>
      <c r="F1089" s="74">
        <v>0</v>
      </c>
      <c r="G1089" s="74">
        <v>11</v>
      </c>
      <c r="H1089" s="74">
        <v>15</v>
      </c>
      <c r="I1089" s="12">
        <v>9</v>
      </c>
    </row>
    <row r="1090" spans="1:9" x14ac:dyDescent="0.25">
      <c r="A1090" s="160" t="s">
        <v>2015</v>
      </c>
      <c r="B1090" s="10"/>
      <c r="C1090" s="10"/>
      <c r="D1090" s="129" t="s">
        <v>2016</v>
      </c>
      <c r="E1090" s="74">
        <v>0</v>
      </c>
      <c r="F1090" s="74">
        <v>0</v>
      </c>
      <c r="G1090" s="74">
        <v>0</v>
      </c>
      <c r="H1090" s="74">
        <v>3</v>
      </c>
      <c r="I1090" s="12">
        <v>8</v>
      </c>
    </row>
    <row r="1091" spans="1:9" x14ac:dyDescent="0.25">
      <c r="A1091" s="159" t="s">
        <v>2017</v>
      </c>
      <c r="B1091" s="7"/>
      <c r="C1091" s="8" t="s">
        <v>2018</v>
      </c>
      <c r="D1091" s="126"/>
      <c r="E1091" s="9">
        <v>96</v>
      </c>
      <c r="F1091" s="9">
        <v>24</v>
      </c>
      <c r="G1091" s="9">
        <v>73</v>
      </c>
      <c r="H1091" s="9">
        <f>SUM(H1092:H1095)</f>
        <v>95</v>
      </c>
      <c r="I1091" s="5">
        <v>92</v>
      </c>
    </row>
    <row r="1092" spans="1:9" x14ac:dyDescent="0.25">
      <c r="A1092" s="160" t="s">
        <v>2019</v>
      </c>
      <c r="B1092" s="10"/>
      <c r="C1092" s="10"/>
      <c r="D1092" s="129" t="s">
        <v>2020</v>
      </c>
      <c r="E1092" s="74">
        <v>96</v>
      </c>
      <c r="F1092" s="74">
        <v>24</v>
      </c>
      <c r="G1092" s="74">
        <v>73</v>
      </c>
      <c r="H1092" s="74">
        <v>95</v>
      </c>
      <c r="I1092" s="12">
        <v>92</v>
      </c>
    </row>
    <row r="1093" spans="1:9" x14ac:dyDescent="0.25">
      <c r="A1093" s="160" t="s">
        <v>2021</v>
      </c>
      <c r="B1093" s="10"/>
      <c r="C1093" s="10"/>
      <c r="D1093" s="129" t="s">
        <v>2022</v>
      </c>
      <c r="E1093" s="74">
        <v>0</v>
      </c>
      <c r="F1093" s="74">
        <v>0</v>
      </c>
      <c r="G1093" s="74">
        <v>0</v>
      </c>
      <c r="H1093" s="74">
        <v>0</v>
      </c>
      <c r="I1093" s="12">
        <v>0</v>
      </c>
    </row>
    <row r="1094" spans="1:9" x14ac:dyDescent="0.25">
      <c r="A1094" s="160" t="s">
        <v>2023</v>
      </c>
      <c r="B1094" s="10"/>
      <c r="C1094" s="10"/>
      <c r="D1094" s="129" t="s">
        <v>2024</v>
      </c>
      <c r="E1094" s="74">
        <v>0</v>
      </c>
      <c r="F1094" s="74">
        <v>0</v>
      </c>
      <c r="G1094" s="74">
        <v>0</v>
      </c>
      <c r="H1094" s="74">
        <v>0</v>
      </c>
      <c r="I1094" s="12">
        <v>0</v>
      </c>
    </row>
    <row r="1095" spans="1:9" x14ac:dyDescent="0.25">
      <c r="A1095" s="160" t="s">
        <v>2025</v>
      </c>
      <c r="B1095" s="10"/>
      <c r="C1095" s="10"/>
      <c r="D1095" s="129" t="s">
        <v>2026</v>
      </c>
      <c r="E1095" s="74">
        <v>0</v>
      </c>
      <c r="F1095" s="74">
        <v>0</v>
      </c>
      <c r="G1095" s="74">
        <v>0</v>
      </c>
      <c r="H1095" s="74">
        <v>0</v>
      </c>
      <c r="I1095" s="12">
        <v>0</v>
      </c>
    </row>
    <row r="1096" spans="1:9" x14ac:dyDescent="0.25">
      <c r="A1096" s="159" t="s">
        <v>2027</v>
      </c>
      <c r="B1096" s="7"/>
      <c r="C1096" s="8" t="s">
        <v>2028</v>
      </c>
      <c r="D1096" s="126"/>
      <c r="E1096" s="9">
        <v>105</v>
      </c>
      <c r="F1096" s="9">
        <v>132</v>
      </c>
      <c r="G1096" s="9">
        <v>180</v>
      </c>
      <c r="H1096" s="9">
        <f>SUM(H1097:H1101)</f>
        <v>209</v>
      </c>
      <c r="I1096" s="5">
        <v>158</v>
      </c>
    </row>
    <row r="1097" spans="1:9" x14ac:dyDescent="0.25">
      <c r="A1097" s="160" t="s">
        <v>2029</v>
      </c>
      <c r="B1097" s="10"/>
      <c r="C1097" s="10"/>
      <c r="D1097" s="129" t="s">
        <v>2028</v>
      </c>
      <c r="E1097" s="74">
        <v>88</v>
      </c>
      <c r="F1097" s="74">
        <v>69</v>
      </c>
      <c r="G1097" s="74">
        <v>83</v>
      </c>
      <c r="H1097" s="74">
        <v>71</v>
      </c>
      <c r="I1097" s="12">
        <v>56</v>
      </c>
    </row>
    <row r="1098" spans="1:9" x14ac:dyDescent="0.25">
      <c r="A1098" s="160" t="s">
        <v>2030</v>
      </c>
      <c r="B1098" s="10"/>
      <c r="C1098" s="10"/>
      <c r="D1098" s="129" t="s">
        <v>2031</v>
      </c>
      <c r="E1098" s="74">
        <v>5</v>
      </c>
      <c r="F1098" s="74">
        <v>34</v>
      </c>
      <c r="G1098" s="74">
        <v>42</v>
      </c>
      <c r="H1098" s="74">
        <v>50</v>
      </c>
      <c r="I1098" s="12">
        <v>39</v>
      </c>
    </row>
    <row r="1099" spans="1:9" x14ac:dyDescent="0.25">
      <c r="A1099" s="160" t="s">
        <v>2032</v>
      </c>
      <c r="B1099" s="10"/>
      <c r="C1099" s="10"/>
      <c r="D1099" s="129" t="s">
        <v>2033</v>
      </c>
      <c r="E1099" s="74">
        <v>0</v>
      </c>
      <c r="F1099" s="74">
        <v>12</v>
      </c>
      <c r="G1099" s="74">
        <v>20</v>
      </c>
      <c r="H1099" s="74">
        <v>32</v>
      </c>
      <c r="I1099" s="12">
        <v>26</v>
      </c>
    </row>
    <row r="1100" spans="1:9" x14ac:dyDescent="0.25">
      <c r="A1100" s="160" t="s">
        <v>2034</v>
      </c>
      <c r="B1100" s="10"/>
      <c r="C1100" s="10"/>
      <c r="D1100" s="129" t="s">
        <v>2035</v>
      </c>
      <c r="E1100" s="74">
        <v>12</v>
      </c>
      <c r="F1100" s="74">
        <v>11</v>
      </c>
      <c r="G1100" s="74">
        <v>10</v>
      </c>
      <c r="H1100" s="74">
        <v>36</v>
      </c>
      <c r="I1100" s="12">
        <v>19</v>
      </c>
    </row>
    <row r="1101" spans="1:9" x14ac:dyDescent="0.25">
      <c r="A1101" s="160" t="s">
        <v>2036</v>
      </c>
      <c r="B1101" s="10"/>
      <c r="C1101" s="10"/>
      <c r="D1101" s="129" t="s">
        <v>2037</v>
      </c>
      <c r="E1101" s="74">
        <v>0</v>
      </c>
      <c r="F1101" s="74">
        <v>6</v>
      </c>
      <c r="G1101" s="74">
        <v>25</v>
      </c>
      <c r="H1101" s="74">
        <v>20</v>
      </c>
      <c r="I1101" s="12">
        <v>18</v>
      </c>
    </row>
    <row r="1102" spans="1:9" x14ac:dyDescent="0.25">
      <c r="A1102" s="159" t="s">
        <v>2038</v>
      </c>
      <c r="B1102" s="7"/>
      <c r="C1102" s="8" t="s">
        <v>2039</v>
      </c>
      <c r="D1102" s="126"/>
      <c r="E1102" s="9">
        <v>0</v>
      </c>
      <c r="F1102" s="9">
        <v>0</v>
      </c>
      <c r="G1102" s="9">
        <v>0</v>
      </c>
      <c r="H1102" s="9">
        <f>SUM(H1103:H1109)</f>
        <v>15</v>
      </c>
      <c r="I1102" s="5">
        <v>30</v>
      </c>
    </row>
    <row r="1103" spans="1:9" x14ac:dyDescent="0.25">
      <c r="A1103" s="160" t="s">
        <v>2040</v>
      </c>
      <c r="B1103" s="10"/>
      <c r="C1103" s="10"/>
      <c r="D1103" s="129" t="s">
        <v>1201</v>
      </c>
      <c r="E1103" s="74">
        <v>0</v>
      </c>
      <c r="F1103" s="74">
        <v>0</v>
      </c>
      <c r="G1103" s="74">
        <v>0</v>
      </c>
      <c r="H1103" s="74">
        <v>15</v>
      </c>
      <c r="I1103" s="12">
        <v>28</v>
      </c>
    </row>
    <row r="1104" spans="1:9" x14ac:dyDescent="0.25">
      <c r="A1104" s="160" t="s">
        <v>2041</v>
      </c>
      <c r="B1104" s="10"/>
      <c r="C1104" s="10"/>
      <c r="D1104" s="129" t="s">
        <v>2042</v>
      </c>
      <c r="E1104" s="74">
        <v>0</v>
      </c>
      <c r="F1104" s="74">
        <v>0</v>
      </c>
      <c r="G1104" s="74">
        <v>0</v>
      </c>
      <c r="H1104" s="74">
        <v>0</v>
      </c>
      <c r="I1104" s="12">
        <v>2</v>
      </c>
    </row>
    <row r="1105" spans="1:9" x14ac:dyDescent="0.25">
      <c r="A1105" s="160" t="s">
        <v>2043</v>
      </c>
      <c r="B1105" s="10"/>
      <c r="C1105" s="10"/>
      <c r="D1105" s="129" t="s">
        <v>2044</v>
      </c>
      <c r="E1105" s="74">
        <v>0</v>
      </c>
      <c r="F1105" s="74">
        <v>0</v>
      </c>
      <c r="G1105" s="74">
        <v>0</v>
      </c>
      <c r="H1105" s="74">
        <v>0</v>
      </c>
      <c r="I1105" s="12">
        <v>0</v>
      </c>
    </row>
    <row r="1106" spans="1:9" x14ac:dyDescent="0.25">
      <c r="A1106" s="160" t="s">
        <v>2045</v>
      </c>
      <c r="B1106" s="10"/>
      <c r="C1106" s="10"/>
      <c r="D1106" s="129" t="s">
        <v>2046</v>
      </c>
      <c r="E1106" s="74">
        <v>0</v>
      </c>
      <c r="F1106" s="74">
        <v>0</v>
      </c>
      <c r="G1106" s="74">
        <v>0</v>
      </c>
      <c r="H1106" s="74">
        <v>0</v>
      </c>
      <c r="I1106" s="12">
        <v>0</v>
      </c>
    </row>
    <row r="1107" spans="1:9" x14ac:dyDescent="0.25">
      <c r="A1107" s="160" t="s">
        <v>2047</v>
      </c>
      <c r="B1107" s="10"/>
      <c r="C1107" s="10"/>
      <c r="D1107" s="129" t="s">
        <v>2048</v>
      </c>
      <c r="E1107" s="74">
        <v>0</v>
      </c>
      <c r="F1107" s="74">
        <v>0</v>
      </c>
      <c r="G1107" s="74">
        <v>0</v>
      </c>
      <c r="H1107" s="74">
        <v>0</v>
      </c>
      <c r="I1107" s="12">
        <v>0</v>
      </c>
    </row>
    <row r="1108" spans="1:9" x14ac:dyDescent="0.25">
      <c r="A1108" s="160" t="s">
        <v>2049</v>
      </c>
      <c r="B1108" s="10"/>
      <c r="C1108" s="10"/>
      <c r="D1108" s="129" t="s">
        <v>2050</v>
      </c>
      <c r="E1108" s="74">
        <v>0</v>
      </c>
      <c r="F1108" s="74">
        <v>0</v>
      </c>
      <c r="G1108" s="74">
        <v>0</v>
      </c>
      <c r="H1108" s="74">
        <v>0</v>
      </c>
      <c r="I1108" s="12">
        <v>0</v>
      </c>
    </row>
    <row r="1109" spans="1:9" x14ac:dyDescent="0.25">
      <c r="A1109" s="160" t="s">
        <v>2051</v>
      </c>
      <c r="B1109" s="10"/>
      <c r="C1109" s="10"/>
      <c r="D1109" s="129" t="s">
        <v>2052</v>
      </c>
      <c r="E1109" s="74">
        <v>0</v>
      </c>
      <c r="F1109" s="74">
        <v>0</v>
      </c>
      <c r="G1109" s="74">
        <v>0</v>
      </c>
      <c r="H1109" s="74">
        <v>0</v>
      </c>
      <c r="I1109" s="12">
        <v>0</v>
      </c>
    </row>
    <row r="1110" spans="1:9" x14ac:dyDescent="0.25">
      <c r="A1110" s="159" t="s">
        <v>2053</v>
      </c>
      <c r="B1110" s="7"/>
      <c r="C1110" s="8" t="s">
        <v>2054</v>
      </c>
      <c r="D1110" s="126"/>
      <c r="E1110" s="9">
        <v>27</v>
      </c>
      <c r="F1110" s="9">
        <v>41</v>
      </c>
      <c r="G1110" s="9">
        <v>35</v>
      </c>
      <c r="H1110" s="9">
        <f>SUM(H1111:H1118)</f>
        <v>55</v>
      </c>
      <c r="I1110" s="5">
        <v>38</v>
      </c>
    </row>
    <row r="1111" spans="1:9" x14ac:dyDescent="0.25">
      <c r="A1111" s="160" t="s">
        <v>2055</v>
      </c>
      <c r="B1111" s="10"/>
      <c r="C1111" s="10"/>
      <c r="D1111" s="129" t="s">
        <v>2056</v>
      </c>
      <c r="E1111" s="74">
        <v>27</v>
      </c>
      <c r="F1111" s="74">
        <v>41</v>
      </c>
      <c r="G1111" s="74">
        <v>35</v>
      </c>
      <c r="H1111" s="74">
        <v>55</v>
      </c>
      <c r="I1111" s="12">
        <v>38</v>
      </c>
    </row>
    <row r="1112" spans="1:9" x14ac:dyDescent="0.25">
      <c r="A1112" s="160" t="s">
        <v>2057</v>
      </c>
      <c r="B1112" s="10"/>
      <c r="C1112" s="10"/>
      <c r="D1112" s="129" t="s">
        <v>2058</v>
      </c>
      <c r="E1112" s="74">
        <v>0</v>
      </c>
      <c r="F1112" s="74">
        <v>0</v>
      </c>
      <c r="G1112" s="74">
        <v>0</v>
      </c>
      <c r="H1112" s="74">
        <v>0</v>
      </c>
      <c r="I1112" s="12">
        <v>0</v>
      </c>
    </row>
    <row r="1113" spans="1:9" x14ac:dyDescent="0.25">
      <c r="A1113" s="160" t="s">
        <v>2059</v>
      </c>
      <c r="B1113" s="10"/>
      <c r="C1113" s="10"/>
      <c r="D1113" s="129" t="s">
        <v>2060</v>
      </c>
      <c r="E1113" s="74">
        <v>0</v>
      </c>
      <c r="F1113" s="74">
        <v>0</v>
      </c>
      <c r="G1113" s="74">
        <v>0</v>
      </c>
      <c r="H1113" s="74">
        <v>0</v>
      </c>
      <c r="I1113" s="12">
        <v>0</v>
      </c>
    </row>
    <row r="1114" spans="1:9" x14ac:dyDescent="0.25">
      <c r="A1114" s="160" t="s">
        <v>2061</v>
      </c>
      <c r="B1114" s="10"/>
      <c r="C1114" s="10"/>
      <c r="D1114" s="129" t="s">
        <v>2062</v>
      </c>
      <c r="E1114" s="74">
        <v>0</v>
      </c>
      <c r="F1114" s="74">
        <v>0</v>
      </c>
      <c r="G1114" s="74">
        <v>0</v>
      </c>
      <c r="H1114" s="74">
        <v>0</v>
      </c>
      <c r="I1114" s="12">
        <v>0</v>
      </c>
    </row>
    <row r="1115" spans="1:9" x14ac:dyDescent="0.25">
      <c r="A1115" s="160" t="s">
        <v>2063</v>
      </c>
      <c r="B1115" s="10"/>
      <c r="C1115" s="10"/>
      <c r="D1115" s="129" t="s">
        <v>2064</v>
      </c>
      <c r="E1115" s="74">
        <v>0</v>
      </c>
      <c r="F1115" s="74">
        <v>0</v>
      </c>
      <c r="G1115" s="74">
        <v>0</v>
      </c>
      <c r="H1115" s="74">
        <v>0</v>
      </c>
      <c r="I1115" s="12">
        <v>0</v>
      </c>
    </row>
    <row r="1116" spans="1:9" x14ac:dyDescent="0.25">
      <c r="A1116" s="160" t="s">
        <v>2065</v>
      </c>
      <c r="B1116" s="10"/>
      <c r="C1116" s="10"/>
      <c r="D1116" s="129" t="s">
        <v>2066</v>
      </c>
      <c r="E1116" s="74">
        <v>0</v>
      </c>
      <c r="F1116" s="74">
        <v>0</v>
      </c>
      <c r="G1116" s="74">
        <v>0</v>
      </c>
      <c r="H1116" s="74">
        <v>0</v>
      </c>
      <c r="I1116" s="12">
        <v>0</v>
      </c>
    </row>
    <row r="1117" spans="1:9" x14ac:dyDescent="0.25">
      <c r="A1117" s="160" t="s">
        <v>2067</v>
      </c>
      <c r="B1117" s="10"/>
      <c r="C1117" s="10"/>
      <c r="D1117" s="129" t="s">
        <v>928</v>
      </c>
      <c r="E1117" s="74">
        <v>0</v>
      </c>
      <c r="F1117" s="74">
        <v>0</v>
      </c>
      <c r="G1117" s="74">
        <v>0</v>
      </c>
      <c r="H1117" s="74">
        <v>0</v>
      </c>
      <c r="I1117" s="12">
        <v>0</v>
      </c>
    </row>
    <row r="1118" spans="1:9" x14ac:dyDescent="0.25">
      <c r="A1118" s="160" t="s">
        <v>2068</v>
      </c>
      <c r="B1118" s="10"/>
      <c r="C1118" s="10"/>
      <c r="D1118" s="129" t="s">
        <v>2069</v>
      </c>
      <c r="E1118" s="74">
        <v>0</v>
      </c>
      <c r="F1118" s="74">
        <v>0</v>
      </c>
      <c r="G1118" s="74">
        <v>0</v>
      </c>
      <c r="H1118" s="74">
        <v>0</v>
      </c>
      <c r="I1118" s="12">
        <v>0</v>
      </c>
    </row>
    <row r="1119" spans="1:9" x14ac:dyDescent="0.25">
      <c r="A1119" s="159" t="s">
        <v>2070</v>
      </c>
      <c r="B1119" s="7" t="s">
        <v>2071</v>
      </c>
      <c r="C1119" s="7"/>
      <c r="D1119" s="126"/>
      <c r="E1119" s="75">
        <v>12894</v>
      </c>
      <c r="F1119" s="75">
        <v>7615</v>
      </c>
      <c r="G1119" s="75">
        <v>9018</v>
      </c>
      <c r="H1119" s="75">
        <f>H1120+H1135+H1147+H1153+H1159</f>
        <v>10703</v>
      </c>
      <c r="I1119" s="75">
        <f>I1120+I1135+I1147+I1153+I1159</f>
        <v>14145</v>
      </c>
    </row>
    <row r="1120" spans="1:9" x14ac:dyDescent="0.25">
      <c r="A1120" s="159" t="s">
        <v>2072</v>
      </c>
      <c r="B1120" s="7"/>
      <c r="C1120" s="7" t="s">
        <v>2071</v>
      </c>
      <c r="D1120" s="126"/>
      <c r="E1120" s="9">
        <v>6133</v>
      </c>
      <c r="F1120" s="9">
        <v>3287</v>
      </c>
      <c r="G1120" s="9">
        <v>4411</v>
      </c>
      <c r="H1120" s="9">
        <f>SUM(H1121:H1134)</f>
        <v>5269</v>
      </c>
      <c r="I1120" s="5">
        <v>7534</v>
      </c>
    </row>
    <row r="1121" spans="1:9" x14ac:dyDescent="0.25">
      <c r="A1121" s="160" t="s">
        <v>2073</v>
      </c>
      <c r="B1121" s="10"/>
      <c r="C1121" s="10"/>
      <c r="D1121" s="129" t="s">
        <v>2071</v>
      </c>
      <c r="E1121" s="74">
        <v>3783</v>
      </c>
      <c r="F1121" s="74">
        <v>1928</v>
      </c>
      <c r="G1121" s="74">
        <v>2460</v>
      </c>
      <c r="H1121" s="74">
        <v>3572</v>
      </c>
      <c r="I1121" s="12">
        <v>4718</v>
      </c>
    </row>
    <row r="1122" spans="1:9" x14ac:dyDescent="0.25">
      <c r="A1122" s="160" t="s">
        <v>2074</v>
      </c>
      <c r="B1122" s="10"/>
      <c r="C1122" s="10"/>
      <c r="D1122" s="129" t="s">
        <v>2075</v>
      </c>
      <c r="E1122" s="74">
        <v>284</v>
      </c>
      <c r="F1122" s="74">
        <v>166</v>
      </c>
      <c r="G1122" s="74">
        <v>326</v>
      </c>
      <c r="H1122" s="74">
        <v>346</v>
      </c>
      <c r="I1122" s="12">
        <v>469</v>
      </c>
    </row>
    <row r="1123" spans="1:9" x14ac:dyDescent="0.25">
      <c r="A1123" s="160" t="s">
        <v>2076</v>
      </c>
      <c r="B1123" s="10"/>
      <c r="C1123" s="10"/>
      <c r="D1123" s="129" t="s">
        <v>2077</v>
      </c>
      <c r="E1123" s="74">
        <v>156</v>
      </c>
      <c r="F1123" s="74">
        <v>127</v>
      </c>
      <c r="G1123" s="74">
        <v>185</v>
      </c>
      <c r="H1123" s="74">
        <v>181</v>
      </c>
      <c r="I1123" s="12">
        <v>286</v>
      </c>
    </row>
    <row r="1124" spans="1:9" x14ac:dyDescent="0.25">
      <c r="A1124" s="160" t="s">
        <v>2078</v>
      </c>
      <c r="B1124" s="10"/>
      <c r="C1124" s="10"/>
      <c r="D1124" s="129" t="s">
        <v>2079</v>
      </c>
      <c r="E1124" s="74">
        <v>0</v>
      </c>
      <c r="F1124" s="74">
        <v>8</v>
      </c>
      <c r="G1124" s="74">
        <v>17</v>
      </c>
      <c r="H1124" s="74">
        <v>67</v>
      </c>
      <c r="I1124" s="12">
        <v>69</v>
      </c>
    </row>
    <row r="1125" spans="1:9" x14ac:dyDescent="0.25">
      <c r="A1125" s="160" t="s">
        <v>2080</v>
      </c>
      <c r="B1125" s="10"/>
      <c r="C1125" s="10"/>
      <c r="D1125" s="129" t="s">
        <v>2081</v>
      </c>
      <c r="E1125" s="74">
        <v>117</v>
      </c>
      <c r="F1125" s="74">
        <v>101</v>
      </c>
      <c r="G1125" s="74">
        <v>117</v>
      </c>
      <c r="H1125" s="74">
        <v>0</v>
      </c>
      <c r="I1125" s="12">
        <v>0</v>
      </c>
    </row>
    <row r="1126" spans="1:9" x14ac:dyDescent="0.25">
      <c r="A1126" s="160" t="s">
        <v>2082</v>
      </c>
      <c r="B1126" s="10"/>
      <c r="C1126" s="10"/>
      <c r="D1126" s="129" t="s">
        <v>2083</v>
      </c>
      <c r="E1126" s="74">
        <v>620</v>
      </c>
      <c r="F1126" s="74">
        <v>303</v>
      </c>
      <c r="G1126" s="74">
        <v>315</v>
      </c>
      <c r="H1126" s="74">
        <v>362</v>
      </c>
      <c r="I1126" s="12">
        <v>689</v>
      </c>
    </row>
    <row r="1127" spans="1:9" x14ac:dyDescent="0.25">
      <c r="A1127" s="160" t="s">
        <v>2084</v>
      </c>
      <c r="B1127" s="10"/>
      <c r="C1127" s="10"/>
      <c r="D1127" s="129" t="s">
        <v>2085</v>
      </c>
      <c r="E1127" s="74">
        <v>0</v>
      </c>
      <c r="F1127" s="74">
        <v>3</v>
      </c>
      <c r="G1127" s="74">
        <v>48</v>
      </c>
      <c r="H1127" s="74">
        <v>35</v>
      </c>
      <c r="I1127" s="12">
        <v>59</v>
      </c>
    </row>
    <row r="1128" spans="1:9" x14ac:dyDescent="0.25">
      <c r="A1128" s="160" t="s">
        <v>2086</v>
      </c>
      <c r="B1128" s="10"/>
      <c r="C1128" s="10"/>
      <c r="D1128" s="129" t="s">
        <v>2087</v>
      </c>
      <c r="E1128" s="74">
        <v>466</v>
      </c>
      <c r="F1128" s="74">
        <v>192</v>
      </c>
      <c r="G1128" s="74">
        <v>257</v>
      </c>
      <c r="H1128" s="74">
        <v>137</v>
      </c>
      <c r="I1128" s="12">
        <v>424</v>
      </c>
    </row>
    <row r="1129" spans="1:9" x14ac:dyDescent="0.25">
      <c r="A1129" s="160" t="s">
        <v>2088</v>
      </c>
      <c r="B1129" s="10"/>
      <c r="C1129" s="10"/>
      <c r="D1129" s="129" t="s">
        <v>2089</v>
      </c>
      <c r="E1129" s="74">
        <v>21</v>
      </c>
      <c r="F1129" s="74">
        <v>16</v>
      </c>
      <c r="G1129" s="74">
        <v>48</v>
      </c>
      <c r="H1129" s="74">
        <v>46</v>
      </c>
      <c r="I1129" s="12">
        <v>83</v>
      </c>
    </row>
    <row r="1130" spans="1:9" x14ac:dyDescent="0.25">
      <c r="A1130" s="160" t="s">
        <v>2090</v>
      </c>
      <c r="B1130" s="10"/>
      <c r="C1130" s="10"/>
      <c r="D1130" s="129" t="s">
        <v>961</v>
      </c>
      <c r="E1130" s="74">
        <v>179</v>
      </c>
      <c r="F1130" s="74">
        <v>126</v>
      </c>
      <c r="G1130" s="74">
        <v>149</v>
      </c>
      <c r="H1130" s="74">
        <v>165</v>
      </c>
      <c r="I1130" s="12">
        <v>192</v>
      </c>
    </row>
    <row r="1131" spans="1:9" x14ac:dyDescent="0.25">
      <c r="A1131" s="160" t="s">
        <v>2091</v>
      </c>
      <c r="B1131" s="10"/>
      <c r="C1131" s="10"/>
      <c r="D1131" s="129" t="s">
        <v>1473</v>
      </c>
      <c r="E1131" s="74">
        <v>227</v>
      </c>
      <c r="F1131" s="74">
        <v>108</v>
      </c>
      <c r="G1131" s="74">
        <v>242</v>
      </c>
      <c r="H1131" s="74">
        <v>193</v>
      </c>
      <c r="I1131" s="12">
        <v>307</v>
      </c>
    </row>
    <row r="1132" spans="1:9" x14ac:dyDescent="0.25">
      <c r="A1132" s="160" t="s">
        <v>2092</v>
      </c>
      <c r="B1132" s="10"/>
      <c r="C1132" s="10"/>
      <c r="D1132" s="129" t="s">
        <v>2093</v>
      </c>
      <c r="E1132" s="74">
        <v>280</v>
      </c>
      <c r="F1132" s="74">
        <v>209</v>
      </c>
      <c r="G1132" s="74">
        <v>247</v>
      </c>
      <c r="H1132" s="74">
        <v>165</v>
      </c>
      <c r="I1132" s="12">
        <v>238</v>
      </c>
    </row>
    <row r="1133" spans="1:9" x14ac:dyDescent="0.25">
      <c r="A1133" s="160" t="s">
        <v>2094</v>
      </c>
      <c r="B1133" s="10"/>
      <c r="C1133" s="10"/>
      <c r="D1133" s="129" t="s">
        <v>2095</v>
      </c>
      <c r="E1133" s="74">
        <v>0</v>
      </c>
      <c r="F1133" s="74">
        <v>0</v>
      </c>
      <c r="G1133" s="74">
        <v>0</v>
      </c>
      <c r="H1133" s="74">
        <v>0</v>
      </c>
      <c r="I1133" s="12">
        <v>0</v>
      </c>
    </row>
    <row r="1134" spans="1:9" x14ac:dyDescent="0.25">
      <c r="A1134" s="160" t="s">
        <v>2096</v>
      </c>
      <c r="B1134" s="10"/>
      <c r="C1134" s="10"/>
      <c r="D1134" s="129" t="s">
        <v>2097</v>
      </c>
      <c r="E1134" s="74">
        <v>0</v>
      </c>
      <c r="F1134" s="74">
        <v>0</v>
      </c>
      <c r="G1134" s="74">
        <v>0</v>
      </c>
      <c r="H1134" s="74">
        <v>0</v>
      </c>
      <c r="I1134" s="12">
        <v>0</v>
      </c>
    </row>
    <row r="1135" spans="1:9" x14ac:dyDescent="0.25">
      <c r="A1135" s="159" t="s">
        <v>2098</v>
      </c>
      <c r="B1135" s="7"/>
      <c r="C1135" s="8" t="s">
        <v>2099</v>
      </c>
      <c r="D1135" s="126"/>
      <c r="E1135" s="9">
        <v>3612</v>
      </c>
      <c r="F1135" s="9">
        <v>2224</v>
      </c>
      <c r="G1135" s="9">
        <v>2353</v>
      </c>
      <c r="H1135" s="9">
        <f>SUM(H1136:H1146)</f>
        <v>2868</v>
      </c>
      <c r="I1135" s="5">
        <v>3948</v>
      </c>
    </row>
    <row r="1136" spans="1:9" x14ac:dyDescent="0.25">
      <c r="A1136" s="160" t="s">
        <v>2100</v>
      </c>
      <c r="B1136" s="10"/>
      <c r="C1136" s="10"/>
      <c r="D1136" s="129" t="s">
        <v>2101</v>
      </c>
      <c r="E1136" s="74">
        <v>1550</v>
      </c>
      <c r="F1136" s="74">
        <v>883</v>
      </c>
      <c r="G1136" s="74">
        <v>938</v>
      </c>
      <c r="H1136" s="74">
        <v>1340</v>
      </c>
      <c r="I1136" s="12">
        <v>1737</v>
      </c>
    </row>
    <row r="1137" spans="1:9" x14ac:dyDescent="0.25">
      <c r="A1137" s="160" t="s">
        <v>2102</v>
      </c>
      <c r="B1137" s="10"/>
      <c r="C1137" s="10"/>
      <c r="D1137" s="129" t="s">
        <v>2103</v>
      </c>
      <c r="E1137" s="74">
        <v>136</v>
      </c>
      <c r="F1137" s="74">
        <v>155</v>
      </c>
      <c r="G1137" s="74">
        <v>114</v>
      </c>
      <c r="H1137" s="74">
        <v>118</v>
      </c>
      <c r="I1137" s="12">
        <v>166</v>
      </c>
    </row>
    <row r="1138" spans="1:9" x14ac:dyDescent="0.25">
      <c r="A1138" s="160" t="s">
        <v>2104</v>
      </c>
      <c r="B1138" s="10"/>
      <c r="C1138" s="10"/>
      <c r="D1138" s="129" t="s">
        <v>2105</v>
      </c>
      <c r="E1138" s="74">
        <v>0</v>
      </c>
      <c r="F1138" s="74">
        <v>0</v>
      </c>
      <c r="G1138" s="74">
        <v>0</v>
      </c>
      <c r="H1138" s="74">
        <v>0</v>
      </c>
      <c r="I1138" s="12">
        <v>0</v>
      </c>
    </row>
    <row r="1139" spans="1:9" x14ac:dyDescent="0.25">
      <c r="A1139" s="160" t="s">
        <v>2106</v>
      </c>
      <c r="B1139" s="10"/>
      <c r="C1139" s="10"/>
      <c r="D1139" s="129" t="s">
        <v>2107</v>
      </c>
      <c r="E1139" s="74">
        <v>158</v>
      </c>
      <c r="F1139" s="74">
        <v>133</v>
      </c>
      <c r="G1139" s="74">
        <v>111</v>
      </c>
      <c r="H1139" s="74">
        <v>98</v>
      </c>
      <c r="I1139" s="12">
        <v>194</v>
      </c>
    </row>
    <row r="1140" spans="1:9" x14ac:dyDescent="0.25">
      <c r="A1140" s="160" t="s">
        <v>2108</v>
      </c>
      <c r="B1140" s="10"/>
      <c r="C1140" s="10"/>
      <c r="D1140" s="129" t="s">
        <v>1802</v>
      </c>
      <c r="E1140" s="74">
        <v>86</v>
      </c>
      <c r="F1140" s="74">
        <v>77</v>
      </c>
      <c r="G1140" s="74">
        <v>76</v>
      </c>
      <c r="H1140" s="74">
        <v>77</v>
      </c>
      <c r="I1140" s="12">
        <v>159</v>
      </c>
    </row>
    <row r="1141" spans="1:9" x14ac:dyDescent="0.25">
      <c r="A1141" s="160" t="s">
        <v>2109</v>
      </c>
      <c r="B1141" s="10"/>
      <c r="C1141" s="10"/>
      <c r="D1141" s="129" t="s">
        <v>2110</v>
      </c>
      <c r="E1141" s="74">
        <v>379</v>
      </c>
      <c r="F1141" s="74">
        <v>247</v>
      </c>
      <c r="G1141" s="74">
        <v>371</v>
      </c>
      <c r="H1141" s="74">
        <v>412</v>
      </c>
      <c r="I1141" s="12">
        <v>510</v>
      </c>
    </row>
    <row r="1142" spans="1:9" x14ac:dyDescent="0.25">
      <c r="A1142" s="160" t="s">
        <v>2111</v>
      </c>
      <c r="B1142" s="10"/>
      <c r="C1142" s="10"/>
      <c r="D1142" s="129" t="s">
        <v>2085</v>
      </c>
      <c r="E1142" s="74">
        <v>992</v>
      </c>
      <c r="F1142" s="74">
        <v>552</v>
      </c>
      <c r="G1142" s="74">
        <v>540</v>
      </c>
      <c r="H1142" s="74">
        <v>629</v>
      </c>
      <c r="I1142" s="12">
        <v>788</v>
      </c>
    </row>
    <row r="1143" spans="1:9" x14ac:dyDescent="0.25">
      <c r="A1143" s="160" t="s">
        <v>2112</v>
      </c>
      <c r="B1143" s="10"/>
      <c r="C1143" s="10"/>
      <c r="D1143" s="129" t="s">
        <v>2113</v>
      </c>
      <c r="E1143" s="74">
        <v>0</v>
      </c>
      <c r="F1143" s="74">
        <v>0</v>
      </c>
      <c r="G1143" s="74">
        <v>0</v>
      </c>
      <c r="H1143" s="74">
        <v>0</v>
      </c>
      <c r="I1143" s="12">
        <v>0</v>
      </c>
    </row>
    <row r="1144" spans="1:9" x14ac:dyDescent="0.25">
      <c r="A1144" s="160" t="s">
        <v>2114</v>
      </c>
      <c r="B1144" s="10"/>
      <c r="C1144" s="10"/>
      <c r="D1144" s="129" t="s">
        <v>2115</v>
      </c>
      <c r="E1144" s="74">
        <v>0</v>
      </c>
      <c r="F1144" s="74">
        <v>0</v>
      </c>
      <c r="G1144" s="74">
        <v>0</v>
      </c>
      <c r="H1144" s="74">
        <v>0</v>
      </c>
      <c r="I1144" s="12">
        <v>0</v>
      </c>
    </row>
    <row r="1145" spans="1:9" x14ac:dyDescent="0.25">
      <c r="A1145" s="160" t="s">
        <v>2116</v>
      </c>
      <c r="B1145" s="10"/>
      <c r="C1145" s="10"/>
      <c r="D1145" s="129" t="s">
        <v>2117</v>
      </c>
      <c r="E1145" s="74">
        <v>248</v>
      </c>
      <c r="F1145" s="74">
        <v>150</v>
      </c>
      <c r="G1145" s="74">
        <v>163</v>
      </c>
      <c r="H1145" s="74">
        <v>140</v>
      </c>
      <c r="I1145" s="12">
        <v>299</v>
      </c>
    </row>
    <row r="1146" spans="1:9" x14ac:dyDescent="0.25">
      <c r="A1146" s="160" t="s">
        <v>2118</v>
      </c>
      <c r="B1146" s="10"/>
      <c r="C1146" s="10"/>
      <c r="D1146" s="129" t="s">
        <v>2119</v>
      </c>
      <c r="E1146" s="74">
        <v>63</v>
      </c>
      <c r="F1146" s="74">
        <v>27</v>
      </c>
      <c r="G1146" s="74">
        <v>40</v>
      </c>
      <c r="H1146" s="74">
        <v>54</v>
      </c>
      <c r="I1146" s="12">
        <v>95</v>
      </c>
    </row>
    <row r="1147" spans="1:9" x14ac:dyDescent="0.25">
      <c r="A1147" s="159" t="s">
        <v>2120</v>
      </c>
      <c r="B1147" s="7"/>
      <c r="C1147" s="8" t="s">
        <v>2121</v>
      </c>
      <c r="D1147" s="126"/>
      <c r="E1147" s="9">
        <v>551</v>
      </c>
      <c r="F1147" s="9">
        <v>368</v>
      </c>
      <c r="G1147" s="9">
        <v>376</v>
      </c>
      <c r="H1147" s="9">
        <f>SUM(H1148:H1152)</f>
        <v>540</v>
      </c>
      <c r="I1147" s="5">
        <v>522</v>
      </c>
    </row>
    <row r="1148" spans="1:9" x14ac:dyDescent="0.25">
      <c r="A1148" s="160" t="s">
        <v>2122</v>
      </c>
      <c r="B1148" s="10"/>
      <c r="C1148" s="10"/>
      <c r="D1148" s="129" t="s">
        <v>2121</v>
      </c>
      <c r="E1148" s="74">
        <v>271</v>
      </c>
      <c r="F1148" s="74">
        <v>155</v>
      </c>
      <c r="G1148" s="74">
        <v>190</v>
      </c>
      <c r="H1148" s="74">
        <v>334</v>
      </c>
      <c r="I1148" s="12">
        <v>304</v>
      </c>
    </row>
    <row r="1149" spans="1:9" x14ac:dyDescent="0.25">
      <c r="A1149" s="160" t="s">
        <v>2123</v>
      </c>
      <c r="B1149" s="10"/>
      <c r="C1149" s="10"/>
      <c r="D1149" s="129" t="s">
        <v>2124</v>
      </c>
      <c r="E1149" s="74">
        <v>0</v>
      </c>
      <c r="F1149" s="74">
        <v>0</v>
      </c>
      <c r="G1149" s="74">
        <v>0</v>
      </c>
      <c r="H1149" s="74">
        <v>0</v>
      </c>
      <c r="I1149" s="12">
        <v>0</v>
      </c>
    </row>
    <row r="1150" spans="1:9" x14ac:dyDescent="0.25">
      <c r="A1150" s="160" t="s">
        <v>2125</v>
      </c>
      <c r="B1150" s="10"/>
      <c r="C1150" s="10"/>
      <c r="D1150" s="129" t="s">
        <v>2126</v>
      </c>
      <c r="E1150" s="74">
        <v>27</v>
      </c>
      <c r="F1150" s="74">
        <v>22</v>
      </c>
      <c r="G1150" s="74">
        <v>29</v>
      </c>
      <c r="H1150" s="74">
        <v>24</v>
      </c>
      <c r="I1150" s="12">
        <v>29</v>
      </c>
    </row>
    <row r="1151" spans="1:9" x14ac:dyDescent="0.25">
      <c r="A1151" s="160" t="s">
        <v>2127</v>
      </c>
      <c r="B1151" s="10"/>
      <c r="C1151" s="10"/>
      <c r="D1151" s="129" t="s">
        <v>2128</v>
      </c>
      <c r="E1151" s="74">
        <v>107</v>
      </c>
      <c r="F1151" s="74">
        <v>89</v>
      </c>
      <c r="G1151" s="74">
        <v>102</v>
      </c>
      <c r="H1151" s="74">
        <v>109</v>
      </c>
      <c r="I1151" s="12">
        <v>95</v>
      </c>
    </row>
    <row r="1152" spans="1:9" x14ac:dyDescent="0.25">
      <c r="A1152" s="160" t="s">
        <v>2129</v>
      </c>
      <c r="B1152" s="10"/>
      <c r="C1152" s="10"/>
      <c r="D1152" s="129" t="s">
        <v>168</v>
      </c>
      <c r="E1152" s="74">
        <v>146</v>
      </c>
      <c r="F1152" s="74">
        <v>102</v>
      </c>
      <c r="G1152" s="74">
        <v>55</v>
      </c>
      <c r="H1152" s="74">
        <v>73</v>
      </c>
      <c r="I1152" s="12">
        <v>94</v>
      </c>
    </row>
    <row r="1153" spans="1:9" x14ac:dyDescent="0.25">
      <c r="A1153" s="159" t="s">
        <v>2130</v>
      </c>
      <c r="B1153" s="7"/>
      <c r="C1153" s="8" t="s">
        <v>2131</v>
      </c>
      <c r="D1153" s="126"/>
      <c r="E1153" s="9">
        <v>93</v>
      </c>
      <c r="F1153" s="9">
        <v>69</v>
      </c>
      <c r="G1153" s="9">
        <v>113</v>
      </c>
      <c r="H1153" s="9">
        <f>SUM(H1154:H1158)</f>
        <v>126</v>
      </c>
      <c r="I1153" s="5">
        <v>174</v>
      </c>
    </row>
    <row r="1154" spans="1:9" x14ac:dyDescent="0.25">
      <c r="A1154" s="160" t="s">
        <v>2132</v>
      </c>
      <c r="B1154" s="10"/>
      <c r="C1154" s="10"/>
      <c r="D1154" s="129" t="s">
        <v>2131</v>
      </c>
      <c r="E1154" s="74">
        <v>93</v>
      </c>
      <c r="F1154" s="74">
        <v>69</v>
      </c>
      <c r="G1154" s="74">
        <v>113</v>
      </c>
      <c r="H1154" s="74">
        <v>126</v>
      </c>
      <c r="I1154" s="12">
        <v>174</v>
      </c>
    </row>
    <row r="1155" spans="1:9" x14ac:dyDescent="0.25">
      <c r="A1155" s="160" t="s">
        <v>2133</v>
      </c>
      <c r="B1155" s="10"/>
      <c r="C1155" s="10"/>
      <c r="D1155" s="129" t="s">
        <v>2134</v>
      </c>
      <c r="E1155" s="74">
        <v>0</v>
      </c>
      <c r="F1155" s="74">
        <v>0</v>
      </c>
      <c r="G1155" s="74">
        <v>0</v>
      </c>
      <c r="H1155" s="74">
        <v>0</v>
      </c>
      <c r="I1155" s="12">
        <v>0</v>
      </c>
    </row>
    <row r="1156" spans="1:9" x14ac:dyDescent="0.25">
      <c r="A1156" s="160" t="s">
        <v>2135</v>
      </c>
      <c r="B1156" s="10"/>
      <c r="C1156" s="10"/>
      <c r="D1156" s="129" t="s">
        <v>899</v>
      </c>
      <c r="E1156" s="74">
        <v>0</v>
      </c>
      <c r="F1156" s="74">
        <v>0</v>
      </c>
      <c r="G1156" s="74">
        <v>0</v>
      </c>
      <c r="H1156" s="74">
        <v>0</v>
      </c>
      <c r="I1156" s="12">
        <v>0</v>
      </c>
    </row>
    <row r="1157" spans="1:9" x14ac:dyDescent="0.25">
      <c r="A1157" s="160" t="s">
        <v>2136</v>
      </c>
      <c r="B1157" s="10"/>
      <c r="C1157" s="10"/>
      <c r="D1157" s="129" t="s">
        <v>385</v>
      </c>
      <c r="E1157" s="74">
        <v>0</v>
      </c>
      <c r="F1157" s="74">
        <v>0</v>
      </c>
      <c r="G1157" s="74">
        <v>0</v>
      </c>
      <c r="H1157" s="74">
        <v>0</v>
      </c>
      <c r="I1157" s="12">
        <v>0</v>
      </c>
    </row>
    <row r="1158" spans="1:9" x14ac:dyDescent="0.25">
      <c r="A1158" s="160" t="s">
        <v>2137</v>
      </c>
      <c r="B1158" s="10"/>
      <c r="C1158" s="10"/>
      <c r="D1158" s="129" t="s">
        <v>2138</v>
      </c>
      <c r="E1158" s="74">
        <v>0</v>
      </c>
      <c r="F1158" s="74">
        <v>0</v>
      </c>
      <c r="G1158" s="74">
        <v>0</v>
      </c>
      <c r="H1158" s="74">
        <v>0</v>
      </c>
      <c r="I1158" s="12">
        <v>0</v>
      </c>
    </row>
    <row r="1159" spans="1:9" x14ac:dyDescent="0.25">
      <c r="A1159" s="159" t="s">
        <v>2139</v>
      </c>
      <c r="B1159" s="7"/>
      <c r="C1159" s="8" t="s">
        <v>2140</v>
      </c>
      <c r="D1159" s="126"/>
      <c r="E1159" s="9">
        <v>2505</v>
      </c>
      <c r="F1159" s="9">
        <v>1667</v>
      </c>
      <c r="G1159" s="9">
        <v>1765</v>
      </c>
      <c r="H1159" s="9">
        <f>SUM(H1160:H1167)</f>
        <v>1900</v>
      </c>
      <c r="I1159" s="5">
        <v>1967</v>
      </c>
    </row>
    <row r="1160" spans="1:9" x14ac:dyDescent="0.25">
      <c r="A1160" s="160" t="s">
        <v>2141</v>
      </c>
      <c r="B1160" s="10"/>
      <c r="C1160" s="10"/>
      <c r="D1160" s="129" t="s">
        <v>2140</v>
      </c>
      <c r="E1160" s="74">
        <v>1228</v>
      </c>
      <c r="F1160" s="74">
        <v>903</v>
      </c>
      <c r="G1160" s="74">
        <v>832</v>
      </c>
      <c r="H1160" s="74">
        <v>878</v>
      </c>
      <c r="I1160" s="12">
        <v>900</v>
      </c>
    </row>
    <row r="1161" spans="1:9" x14ac:dyDescent="0.25">
      <c r="A1161" s="160" t="s">
        <v>2142</v>
      </c>
      <c r="B1161" s="10"/>
      <c r="C1161" s="10"/>
      <c r="D1161" s="129" t="s">
        <v>2143</v>
      </c>
      <c r="E1161" s="74">
        <v>0</v>
      </c>
      <c r="F1161" s="74">
        <v>0</v>
      </c>
      <c r="G1161" s="74">
        <v>0</v>
      </c>
      <c r="H1161" s="74">
        <v>0</v>
      </c>
      <c r="I1161" s="12">
        <v>0</v>
      </c>
    </row>
    <row r="1162" spans="1:9" x14ac:dyDescent="0.25">
      <c r="A1162" s="160" t="s">
        <v>2144</v>
      </c>
      <c r="B1162" s="10"/>
      <c r="C1162" s="10"/>
      <c r="D1162" s="129" t="s">
        <v>2145</v>
      </c>
      <c r="E1162" s="74">
        <v>32</v>
      </c>
      <c r="F1162" s="74">
        <v>21</v>
      </c>
      <c r="G1162" s="74">
        <v>55</v>
      </c>
      <c r="H1162" s="74">
        <v>35</v>
      </c>
      <c r="I1162" s="12">
        <v>39</v>
      </c>
    </row>
    <row r="1163" spans="1:9" x14ac:dyDescent="0.25">
      <c r="A1163" s="160" t="s">
        <v>2146</v>
      </c>
      <c r="B1163" s="10"/>
      <c r="C1163" s="10"/>
      <c r="D1163" s="129" t="s">
        <v>197</v>
      </c>
      <c r="E1163" s="74">
        <v>125</v>
      </c>
      <c r="F1163" s="74">
        <v>102</v>
      </c>
      <c r="G1163" s="74">
        <v>100</v>
      </c>
      <c r="H1163" s="74">
        <v>125</v>
      </c>
      <c r="I1163" s="12">
        <v>111</v>
      </c>
    </row>
    <row r="1164" spans="1:9" x14ac:dyDescent="0.25">
      <c r="A1164" s="160" t="s">
        <v>2147</v>
      </c>
      <c r="B1164" s="10"/>
      <c r="C1164" s="10"/>
      <c r="D1164" s="129" t="s">
        <v>2148</v>
      </c>
      <c r="E1164" s="74">
        <v>101</v>
      </c>
      <c r="F1164" s="74">
        <v>104</v>
      </c>
      <c r="G1164" s="74">
        <v>78</v>
      </c>
      <c r="H1164" s="74">
        <v>107</v>
      </c>
      <c r="I1164" s="12">
        <v>164</v>
      </c>
    </row>
    <row r="1165" spans="1:9" x14ac:dyDescent="0.25">
      <c r="A1165" s="160" t="s">
        <v>2149</v>
      </c>
      <c r="B1165" s="10"/>
      <c r="C1165" s="10"/>
      <c r="D1165" s="129" t="s">
        <v>2150</v>
      </c>
      <c r="E1165" s="74">
        <v>411</v>
      </c>
      <c r="F1165" s="74">
        <v>218</v>
      </c>
      <c r="G1165" s="74">
        <v>230</v>
      </c>
      <c r="H1165" s="74">
        <v>251</v>
      </c>
      <c r="I1165" s="12">
        <v>295</v>
      </c>
    </row>
    <row r="1166" spans="1:9" x14ac:dyDescent="0.25">
      <c r="A1166" s="160" t="s">
        <v>2151</v>
      </c>
      <c r="B1166" s="10"/>
      <c r="C1166" s="10"/>
      <c r="D1166" s="129" t="s">
        <v>2152</v>
      </c>
      <c r="E1166" s="74">
        <v>294</v>
      </c>
      <c r="F1166" s="74">
        <v>198</v>
      </c>
      <c r="G1166" s="74">
        <v>298</v>
      </c>
      <c r="H1166" s="74">
        <v>322</v>
      </c>
      <c r="I1166" s="12">
        <v>310</v>
      </c>
    </row>
    <row r="1167" spans="1:9" x14ac:dyDescent="0.25">
      <c r="A1167" s="160" t="s">
        <v>2153</v>
      </c>
      <c r="B1167" s="10"/>
      <c r="C1167" s="10"/>
      <c r="D1167" s="129" t="s">
        <v>2154</v>
      </c>
      <c r="E1167" s="74">
        <v>314</v>
      </c>
      <c r="F1167" s="74">
        <v>121</v>
      </c>
      <c r="G1167" s="74">
        <v>172</v>
      </c>
      <c r="H1167" s="74">
        <v>182</v>
      </c>
      <c r="I1167" s="12">
        <v>148</v>
      </c>
    </row>
    <row r="1168" spans="1:9" x14ac:dyDescent="0.25">
      <c r="A1168" s="159" t="s">
        <v>2155</v>
      </c>
      <c r="B1168" s="8" t="s">
        <v>2156</v>
      </c>
      <c r="C1168" s="7"/>
      <c r="D1168" s="126"/>
      <c r="E1168" s="75">
        <v>9437</v>
      </c>
      <c r="F1168" s="75">
        <v>6047</v>
      </c>
      <c r="G1168" s="75">
        <v>8991</v>
      </c>
      <c r="H1168" s="75">
        <f>H1169+H1198+H1214+H1221+H1256+H1261+H1271+H1281+H1292</f>
        <v>11490</v>
      </c>
      <c r="I1168" s="75">
        <f>I1169+I1198+I1214+I1221+I1256+I1261+I1271+I1281+I1292</f>
        <v>17559</v>
      </c>
    </row>
    <row r="1169" spans="1:9" x14ac:dyDescent="0.25">
      <c r="A1169" s="159" t="s">
        <v>2157</v>
      </c>
      <c r="B1169" s="7"/>
      <c r="C1169" s="8" t="s">
        <v>2158</v>
      </c>
      <c r="D1169" s="126"/>
      <c r="E1169" s="9">
        <v>5153</v>
      </c>
      <c r="F1169" s="9">
        <v>2895</v>
      </c>
      <c r="G1169" s="9">
        <v>4664</v>
      </c>
      <c r="H1169" s="9">
        <f>SUM(H1170:H1197)</f>
        <v>5922</v>
      </c>
      <c r="I1169" s="5">
        <v>11259</v>
      </c>
    </row>
    <row r="1170" spans="1:9" x14ac:dyDescent="0.25">
      <c r="A1170" s="160" t="s">
        <v>2159</v>
      </c>
      <c r="B1170" s="10"/>
      <c r="C1170" s="10"/>
      <c r="D1170" s="129" t="s">
        <v>2158</v>
      </c>
      <c r="E1170" s="74">
        <v>1860</v>
      </c>
      <c r="F1170" s="74">
        <v>1002</v>
      </c>
      <c r="G1170" s="74">
        <v>1531</v>
      </c>
      <c r="H1170" s="74">
        <v>1745</v>
      </c>
      <c r="I1170" s="12">
        <v>4370</v>
      </c>
    </row>
    <row r="1171" spans="1:9" x14ac:dyDescent="0.25">
      <c r="A1171" s="160" t="s">
        <v>2160</v>
      </c>
      <c r="B1171" s="10"/>
      <c r="C1171" s="10"/>
      <c r="D1171" s="129" t="s">
        <v>2161</v>
      </c>
      <c r="E1171" s="74">
        <v>0</v>
      </c>
      <c r="F1171" s="74">
        <v>0</v>
      </c>
      <c r="G1171" s="74">
        <v>0</v>
      </c>
      <c r="H1171" s="74">
        <v>0</v>
      </c>
      <c r="I1171" s="12">
        <v>0</v>
      </c>
    </row>
    <row r="1172" spans="1:9" x14ac:dyDescent="0.25">
      <c r="A1172" s="160" t="s">
        <v>2162</v>
      </c>
      <c r="B1172" s="10"/>
      <c r="C1172" s="10"/>
      <c r="D1172" s="129" t="s">
        <v>2163</v>
      </c>
      <c r="E1172" s="74">
        <v>0</v>
      </c>
      <c r="F1172" s="74">
        <v>0</v>
      </c>
      <c r="G1172" s="74">
        <v>0</v>
      </c>
      <c r="H1172" s="74">
        <v>0</v>
      </c>
      <c r="I1172" s="12">
        <v>0</v>
      </c>
    </row>
    <row r="1173" spans="1:9" x14ac:dyDescent="0.25">
      <c r="A1173" s="160" t="s">
        <v>2164</v>
      </c>
      <c r="B1173" s="10"/>
      <c r="C1173" s="10"/>
      <c r="D1173" s="129" t="s">
        <v>2165</v>
      </c>
      <c r="E1173" s="74">
        <v>0</v>
      </c>
      <c r="F1173" s="74">
        <v>0</v>
      </c>
      <c r="G1173" s="74">
        <v>0</v>
      </c>
      <c r="H1173" s="74">
        <v>0</v>
      </c>
      <c r="I1173" s="12">
        <v>0</v>
      </c>
    </row>
    <row r="1174" spans="1:9" x14ac:dyDescent="0.25">
      <c r="A1174" s="160" t="s">
        <v>2166</v>
      </c>
      <c r="B1174" s="10"/>
      <c r="C1174" s="10"/>
      <c r="D1174" s="129" t="s">
        <v>2167</v>
      </c>
      <c r="E1174" s="74">
        <v>953</v>
      </c>
      <c r="F1174" s="74">
        <v>414</v>
      </c>
      <c r="G1174" s="74">
        <v>684</v>
      </c>
      <c r="H1174" s="74">
        <v>766</v>
      </c>
      <c r="I1174" s="12">
        <v>1367</v>
      </c>
    </row>
    <row r="1175" spans="1:9" x14ac:dyDescent="0.25">
      <c r="A1175" s="160" t="s">
        <v>2168</v>
      </c>
      <c r="B1175" s="10"/>
      <c r="C1175" s="10"/>
      <c r="D1175" s="129" t="s">
        <v>2169</v>
      </c>
      <c r="E1175" s="74">
        <v>13</v>
      </c>
      <c r="F1175" s="74">
        <v>8</v>
      </c>
      <c r="G1175" s="74">
        <v>18</v>
      </c>
      <c r="H1175" s="74">
        <v>9</v>
      </c>
      <c r="I1175" s="12">
        <v>15</v>
      </c>
    </row>
    <row r="1176" spans="1:9" x14ac:dyDescent="0.25">
      <c r="A1176" s="160" t="s">
        <v>2170</v>
      </c>
      <c r="B1176" s="10"/>
      <c r="C1176" s="10"/>
      <c r="D1176" s="129" t="s">
        <v>2171</v>
      </c>
      <c r="E1176" s="74">
        <v>0</v>
      </c>
      <c r="F1176" s="74">
        <v>0</v>
      </c>
      <c r="G1176" s="74">
        <v>0</v>
      </c>
      <c r="H1176" s="74">
        <v>0</v>
      </c>
      <c r="I1176" s="12">
        <v>0</v>
      </c>
    </row>
    <row r="1177" spans="1:9" x14ac:dyDescent="0.25">
      <c r="A1177" s="160" t="s">
        <v>2172</v>
      </c>
      <c r="B1177" s="10"/>
      <c r="C1177" s="10"/>
      <c r="D1177" s="129" t="s">
        <v>1162</v>
      </c>
      <c r="E1177" s="74">
        <v>0</v>
      </c>
      <c r="F1177" s="74">
        <v>0</v>
      </c>
      <c r="G1177" s="74">
        <v>0</v>
      </c>
      <c r="H1177" s="74">
        <v>0</v>
      </c>
      <c r="I1177" s="12">
        <v>0</v>
      </c>
    </row>
    <row r="1178" spans="1:9" x14ac:dyDescent="0.25">
      <c r="A1178" s="160" t="s">
        <v>2173</v>
      </c>
      <c r="B1178" s="10"/>
      <c r="C1178" s="10"/>
      <c r="D1178" s="129" t="s">
        <v>2174</v>
      </c>
      <c r="E1178" s="74">
        <v>0</v>
      </c>
      <c r="F1178" s="74">
        <v>0</v>
      </c>
      <c r="G1178" s="74">
        <v>0</v>
      </c>
      <c r="H1178" s="74">
        <v>0</v>
      </c>
      <c r="I1178" s="12">
        <v>0</v>
      </c>
    </row>
    <row r="1179" spans="1:9" x14ac:dyDescent="0.25">
      <c r="A1179" s="160" t="s">
        <v>2175</v>
      </c>
      <c r="B1179" s="10"/>
      <c r="C1179" s="10"/>
      <c r="D1179" s="129" t="s">
        <v>2176</v>
      </c>
      <c r="E1179" s="74">
        <v>1786</v>
      </c>
      <c r="F1179" s="74">
        <v>1120</v>
      </c>
      <c r="G1179" s="74">
        <v>1878</v>
      </c>
      <c r="H1179" s="74">
        <v>2771</v>
      </c>
      <c r="I1179" s="12">
        <v>4713</v>
      </c>
    </row>
    <row r="1180" spans="1:9" x14ac:dyDescent="0.25">
      <c r="A1180" s="160" t="s">
        <v>2177</v>
      </c>
      <c r="B1180" s="10"/>
      <c r="C1180" s="10"/>
      <c r="D1180" s="129" t="s">
        <v>2178</v>
      </c>
      <c r="E1180" s="74">
        <v>0</v>
      </c>
      <c r="F1180" s="74">
        <v>0</v>
      </c>
      <c r="G1180" s="74">
        <v>0</v>
      </c>
      <c r="H1180" s="74">
        <v>0</v>
      </c>
      <c r="I1180" s="12">
        <v>0</v>
      </c>
    </row>
    <row r="1181" spans="1:9" x14ac:dyDescent="0.25">
      <c r="A1181" s="160" t="s">
        <v>2179</v>
      </c>
      <c r="B1181" s="10"/>
      <c r="C1181" s="10"/>
      <c r="D1181" s="129" t="s">
        <v>2180</v>
      </c>
      <c r="E1181" s="74">
        <v>0</v>
      </c>
      <c r="F1181" s="74">
        <v>0</v>
      </c>
      <c r="G1181" s="74">
        <v>0</v>
      </c>
      <c r="H1181" s="74">
        <v>0</v>
      </c>
      <c r="I1181" s="12">
        <v>0</v>
      </c>
    </row>
    <row r="1182" spans="1:9" x14ac:dyDescent="0.25">
      <c r="A1182" s="160" t="s">
        <v>2181</v>
      </c>
      <c r="B1182" s="10"/>
      <c r="C1182" s="10"/>
      <c r="D1182" s="129" t="s">
        <v>2182</v>
      </c>
      <c r="E1182" s="74">
        <v>0</v>
      </c>
      <c r="F1182" s="74">
        <v>0</v>
      </c>
      <c r="G1182" s="74">
        <v>0</v>
      </c>
      <c r="H1182" s="74">
        <v>0</v>
      </c>
      <c r="I1182" s="12">
        <v>0</v>
      </c>
    </row>
    <row r="1183" spans="1:9" x14ac:dyDescent="0.25">
      <c r="A1183" s="160" t="s">
        <v>2183</v>
      </c>
      <c r="B1183" s="10"/>
      <c r="C1183" s="10"/>
      <c r="D1183" s="129" t="s">
        <v>2184</v>
      </c>
      <c r="E1183" s="74">
        <v>0</v>
      </c>
      <c r="F1183" s="74">
        <v>0</v>
      </c>
      <c r="G1183" s="74">
        <v>0</v>
      </c>
      <c r="H1183" s="74">
        <v>0</v>
      </c>
      <c r="I1183" s="12">
        <v>0</v>
      </c>
    </row>
    <row r="1184" spans="1:9" x14ac:dyDescent="0.25">
      <c r="A1184" s="160" t="s">
        <v>2185</v>
      </c>
      <c r="B1184" s="10"/>
      <c r="C1184" s="10"/>
      <c r="D1184" s="129" t="s">
        <v>2186</v>
      </c>
      <c r="E1184" s="74">
        <v>136</v>
      </c>
      <c r="F1184" s="74">
        <v>74</v>
      </c>
      <c r="G1184" s="74">
        <v>70</v>
      </c>
      <c r="H1184" s="74">
        <v>111</v>
      </c>
      <c r="I1184" s="12">
        <v>160</v>
      </c>
    </row>
    <row r="1185" spans="1:9" x14ac:dyDescent="0.25">
      <c r="A1185" s="160" t="s">
        <v>2187</v>
      </c>
      <c r="B1185" s="10"/>
      <c r="C1185" s="10"/>
      <c r="D1185" s="129" t="s">
        <v>2188</v>
      </c>
      <c r="E1185" s="74">
        <v>0</v>
      </c>
      <c r="F1185" s="74">
        <v>0</v>
      </c>
      <c r="G1185" s="74">
        <v>0</v>
      </c>
      <c r="H1185" s="74">
        <v>0</v>
      </c>
      <c r="I1185" s="12">
        <v>0</v>
      </c>
    </row>
    <row r="1186" spans="1:9" x14ac:dyDescent="0.25">
      <c r="A1186" s="160" t="s">
        <v>2189</v>
      </c>
      <c r="B1186" s="10"/>
      <c r="C1186" s="10"/>
      <c r="D1186" s="129" t="s">
        <v>286</v>
      </c>
      <c r="E1186" s="74">
        <v>0</v>
      </c>
      <c r="F1186" s="74">
        <v>0</v>
      </c>
      <c r="G1186" s="74">
        <v>0</v>
      </c>
      <c r="H1186" s="74">
        <v>0</v>
      </c>
      <c r="I1186" s="12">
        <v>0</v>
      </c>
    </row>
    <row r="1187" spans="1:9" x14ac:dyDescent="0.25">
      <c r="A1187" s="160" t="s">
        <v>2190</v>
      </c>
      <c r="B1187" s="10"/>
      <c r="C1187" s="10"/>
      <c r="D1187" s="129" t="s">
        <v>2191</v>
      </c>
      <c r="E1187" s="74">
        <v>0</v>
      </c>
      <c r="F1187" s="74">
        <v>0</v>
      </c>
      <c r="G1187" s="74">
        <v>0</v>
      </c>
      <c r="H1187" s="74">
        <v>0</v>
      </c>
      <c r="I1187" s="12">
        <v>0</v>
      </c>
    </row>
    <row r="1188" spans="1:9" x14ac:dyDescent="0.25">
      <c r="A1188" s="160" t="s">
        <v>2192</v>
      </c>
      <c r="B1188" s="10"/>
      <c r="C1188" s="10"/>
      <c r="D1188" s="129" t="s">
        <v>1351</v>
      </c>
      <c r="E1188" s="74">
        <v>0</v>
      </c>
      <c r="F1188" s="74">
        <v>0</v>
      </c>
      <c r="G1188" s="74">
        <v>0</v>
      </c>
      <c r="H1188" s="74">
        <v>0</v>
      </c>
      <c r="I1188" s="12">
        <v>0</v>
      </c>
    </row>
    <row r="1189" spans="1:9" x14ac:dyDescent="0.25">
      <c r="A1189" s="160" t="s">
        <v>2193</v>
      </c>
      <c r="B1189" s="10"/>
      <c r="C1189" s="10"/>
      <c r="D1189" s="129" t="s">
        <v>2194</v>
      </c>
      <c r="E1189" s="74">
        <v>0</v>
      </c>
      <c r="F1189" s="74">
        <v>0</v>
      </c>
      <c r="G1189" s="74">
        <v>0</v>
      </c>
      <c r="H1189" s="74">
        <v>0</v>
      </c>
      <c r="I1189" s="12">
        <v>0</v>
      </c>
    </row>
    <row r="1190" spans="1:9" x14ac:dyDescent="0.25">
      <c r="A1190" s="160" t="s">
        <v>2195</v>
      </c>
      <c r="B1190" s="10"/>
      <c r="C1190" s="10"/>
      <c r="D1190" s="129" t="s">
        <v>2196</v>
      </c>
      <c r="E1190" s="74">
        <v>0</v>
      </c>
      <c r="F1190" s="74">
        <v>0</v>
      </c>
      <c r="G1190" s="74">
        <v>0</v>
      </c>
      <c r="H1190" s="74">
        <v>0</v>
      </c>
      <c r="I1190" s="12">
        <v>0</v>
      </c>
    </row>
    <row r="1191" spans="1:9" x14ac:dyDescent="0.25">
      <c r="A1191" s="160" t="s">
        <v>2197</v>
      </c>
      <c r="B1191" s="10"/>
      <c r="C1191" s="10"/>
      <c r="D1191" s="129" t="s">
        <v>2198</v>
      </c>
      <c r="E1191" s="74">
        <v>105</v>
      </c>
      <c r="F1191" s="74">
        <v>82</v>
      </c>
      <c r="G1191" s="74">
        <v>153</v>
      </c>
      <c r="H1191" s="74">
        <v>138</v>
      </c>
      <c r="I1191" s="12">
        <v>166</v>
      </c>
    </row>
    <row r="1192" spans="1:9" x14ac:dyDescent="0.25">
      <c r="A1192" s="160" t="s">
        <v>2199</v>
      </c>
      <c r="B1192" s="10"/>
      <c r="C1192" s="10"/>
      <c r="D1192" s="129" t="s">
        <v>2200</v>
      </c>
      <c r="E1192" s="74">
        <v>98</v>
      </c>
      <c r="F1192" s="74">
        <v>38</v>
      </c>
      <c r="G1192" s="74">
        <v>115</v>
      </c>
      <c r="H1192" s="74">
        <v>126</v>
      </c>
      <c r="I1192" s="12">
        <v>156</v>
      </c>
    </row>
    <row r="1193" spans="1:9" x14ac:dyDescent="0.25">
      <c r="A1193" s="160" t="s">
        <v>2201</v>
      </c>
      <c r="B1193" s="10"/>
      <c r="C1193" s="10"/>
      <c r="D1193" s="129" t="s">
        <v>2202</v>
      </c>
      <c r="E1193" s="74">
        <v>0</v>
      </c>
      <c r="F1193" s="74">
        <v>0</v>
      </c>
      <c r="G1193" s="74">
        <v>0</v>
      </c>
      <c r="H1193" s="74">
        <v>0</v>
      </c>
      <c r="I1193" s="12">
        <v>0</v>
      </c>
    </row>
    <row r="1194" spans="1:9" x14ac:dyDescent="0.25">
      <c r="A1194" s="160" t="s">
        <v>2203</v>
      </c>
      <c r="B1194" s="10"/>
      <c r="C1194" s="10"/>
      <c r="D1194" s="129" t="s">
        <v>2204</v>
      </c>
      <c r="E1194" s="74">
        <v>151</v>
      </c>
      <c r="F1194" s="74">
        <v>99</v>
      </c>
      <c r="G1194" s="74">
        <v>140</v>
      </c>
      <c r="H1194" s="74">
        <v>190</v>
      </c>
      <c r="I1194" s="12">
        <v>216</v>
      </c>
    </row>
    <row r="1195" spans="1:9" x14ac:dyDescent="0.25">
      <c r="A1195" s="160" t="s">
        <v>2205</v>
      </c>
      <c r="B1195" s="10"/>
      <c r="C1195" s="10"/>
      <c r="D1195" s="129" t="s">
        <v>2206</v>
      </c>
      <c r="E1195" s="74">
        <v>51</v>
      </c>
      <c r="F1195" s="74">
        <v>58</v>
      </c>
      <c r="G1195" s="74">
        <v>75</v>
      </c>
      <c r="H1195" s="74">
        <v>66</v>
      </c>
      <c r="I1195" s="12">
        <v>96</v>
      </c>
    </row>
    <row r="1196" spans="1:9" x14ac:dyDescent="0.25">
      <c r="A1196" s="160" t="s">
        <v>2207</v>
      </c>
      <c r="B1196" s="10"/>
      <c r="C1196" s="10"/>
      <c r="D1196" s="129" t="s">
        <v>2208</v>
      </c>
      <c r="E1196" s="74">
        <v>0</v>
      </c>
      <c r="F1196" s="74">
        <v>0</v>
      </c>
      <c r="G1196" s="74">
        <v>0</v>
      </c>
      <c r="H1196" s="74">
        <v>0</v>
      </c>
      <c r="I1196" s="12">
        <v>0</v>
      </c>
    </row>
    <row r="1197" spans="1:9" x14ac:dyDescent="0.25">
      <c r="A1197" s="160" t="s">
        <v>2209</v>
      </c>
      <c r="B1197" s="10"/>
      <c r="C1197" s="10"/>
      <c r="D1197" s="129" t="s">
        <v>2210</v>
      </c>
      <c r="E1197" s="74">
        <v>0</v>
      </c>
      <c r="F1197" s="74">
        <v>0</v>
      </c>
      <c r="G1197" s="74">
        <v>0</v>
      </c>
      <c r="H1197" s="74">
        <v>0</v>
      </c>
      <c r="I1197" s="12">
        <v>0</v>
      </c>
    </row>
    <row r="1198" spans="1:9" x14ac:dyDescent="0.25">
      <c r="A1198" s="159" t="s">
        <v>2211</v>
      </c>
      <c r="B1198" s="7"/>
      <c r="C1198" s="8" t="s">
        <v>1181</v>
      </c>
      <c r="D1198" s="126"/>
      <c r="E1198" s="9">
        <v>107</v>
      </c>
      <c r="F1198" s="9">
        <v>99</v>
      </c>
      <c r="G1198" s="9">
        <v>299</v>
      </c>
      <c r="H1198" s="9">
        <f>SUM(H1199:H1213)</f>
        <v>341</v>
      </c>
      <c r="I1198" s="5">
        <v>493</v>
      </c>
    </row>
    <row r="1199" spans="1:9" x14ac:dyDescent="0.25">
      <c r="A1199" s="160" t="s">
        <v>2212</v>
      </c>
      <c r="B1199" s="10"/>
      <c r="C1199" s="10"/>
      <c r="D1199" s="129" t="s">
        <v>1181</v>
      </c>
      <c r="E1199" s="74">
        <v>82</v>
      </c>
      <c r="F1199" s="74">
        <v>80</v>
      </c>
      <c r="G1199" s="74">
        <v>203</v>
      </c>
      <c r="H1199" s="74">
        <v>247</v>
      </c>
      <c r="I1199" s="12">
        <v>344</v>
      </c>
    </row>
    <row r="1200" spans="1:9" x14ac:dyDescent="0.25">
      <c r="A1200" s="160" t="s">
        <v>2213</v>
      </c>
      <c r="B1200" s="10"/>
      <c r="C1200" s="10"/>
      <c r="D1200" s="129" t="s">
        <v>315</v>
      </c>
      <c r="E1200" s="74">
        <v>0</v>
      </c>
      <c r="F1200" s="74">
        <v>0</v>
      </c>
      <c r="G1200" s="74">
        <v>0</v>
      </c>
      <c r="H1200" s="74">
        <v>0</v>
      </c>
      <c r="I1200" s="12">
        <v>0</v>
      </c>
    </row>
    <row r="1201" spans="1:9" x14ac:dyDescent="0.25">
      <c r="A1201" s="160" t="s">
        <v>2214</v>
      </c>
      <c r="B1201" s="10"/>
      <c r="C1201" s="10"/>
      <c r="D1201" s="129" t="s">
        <v>2215</v>
      </c>
      <c r="E1201" s="74">
        <v>0</v>
      </c>
      <c r="F1201" s="74">
        <v>0</v>
      </c>
      <c r="G1201" s="74">
        <v>0</v>
      </c>
      <c r="H1201" s="74">
        <v>0</v>
      </c>
      <c r="I1201" s="12">
        <v>0</v>
      </c>
    </row>
    <row r="1202" spans="1:9" x14ac:dyDescent="0.25">
      <c r="A1202" s="160" t="s">
        <v>2216</v>
      </c>
      <c r="B1202" s="10"/>
      <c r="C1202" s="10"/>
      <c r="D1202" s="129" t="s">
        <v>2217</v>
      </c>
      <c r="E1202" s="74">
        <v>0</v>
      </c>
      <c r="F1202" s="74">
        <v>0</v>
      </c>
      <c r="G1202" s="74">
        <v>0</v>
      </c>
      <c r="H1202" s="74">
        <v>0</v>
      </c>
      <c r="I1202" s="12">
        <v>0</v>
      </c>
    </row>
    <row r="1203" spans="1:9" x14ac:dyDescent="0.25">
      <c r="A1203" s="160" t="s">
        <v>2218</v>
      </c>
      <c r="B1203" s="10"/>
      <c r="C1203" s="10"/>
      <c r="D1203" s="129" t="s">
        <v>418</v>
      </c>
      <c r="E1203" s="74">
        <v>0</v>
      </c>
      <c r="F1203" s="74">
        <v>0</v>
      </c>
      <c r="G1203" s="74">
        <v>0</v>
      </c>
      <c r="H1203" s="74">
        <v>0</v>
      </c>
      <c r="I1203" s="12">
        <v>0</v>
      </c>
    </row>
    <row r="1204" spans="1:9" x14ac:dyDescent="0.25">
      <c r="A1204" s="160" t="s">
        <v>2219</v>
      </c>
      <c r="B1204" s="10"/>
      <c r="C1204" s="10"/>
      <c r="D1204" s="129" t="s">
        <v>2220</v>
      </c>
      <c r="E1204" s="74">
        <v>7</v>
      </c>
      <c r="F1204" s="74">
        <v>2</v>
      </c>
      <c r="G1204" s="74">
        <v>7</v>
      </c>
      <c r="H1204" s="74">
        <v>1</v>
      </c>
      <c r="I1204" s="12">
        <v>11</v>
      </c>
    </row>
    <row r="1205" spans="1:9" x14ac:dyDescent="0.25">
      <c r="A1205" s="160" t="s">
        <v>2221</v>
      </c>
      <c r="B1205" s="10"/>
      <c r="C1205" s="10"/>
      <c r="D1205" s="129" t="s">
        <v>2222</v>
      </c>
      <c r="E1205" s="74">
        <v>0</v>
      </c>
      <c r="F1205" s="74">
        <v>0</v>
      </c>
      <c r="G1205" s="74">
        <v>0</v>
      </c>
      <c r="H1205" s="74">
        <v>0</v>
      </c>
      <c r="I1205" s="12">
        <v>0</v>
      </c>
    </row>
    <row r="1206" spans="1:9" x14ac:dyDescent="0.25">
      <c r="A1206" s="160" t="s">
        <v>2223</v>
      </c>
      <c r="B1206" s="10"/>
      <c r="C1206" s="10"/>
      <c r="D1206" s="129" t="s">
        <v>2224</v>
      </c>
      <c r="E1206" s="74">
        <v>0</v>
      </c>
      <c r="F1206" s="74">
        <v>0</v>
      </c>
      <c r="G1206" s="74">
        <v>0</v>
      </c>
      <c r="H1206" s="74">
        <v>0</v>
      </c>
      <c r="I1206" s="12">
        <v>0</v>
      </c>
    </row>
    <row r="1207" spans="1:9" x14ac:dyDescent="0.25">
      <c r="A1207" s="160" t="s">
        <v>2225</v>
      </c>
      <c r="B1207" s="10"/>
      <c r="C1207" s="10"/>
      <c r="D1207" s="129" t="s">
        <v>32</v>
      </c>
      <c r="E1207" s="74">
        <v>0</v>
      </c>
      <c r="F1207" s="74">
        <v>0</v>
      </c>
      <c r="G1207" s="74">
        <v>0</v>
      </c>
      <c r="H1207" s="74">
        <v>0</v>
      </c>
      <c r="I1207" s="12">
        <v>0</v>
      </c>
    </row>
    <row r="1208" spans="1:9" x14ac:dyDescent="0.25">
      <c r="A1208" s="160" t="s">
        <v>2226</v>
      </c>
      <c r="B1208" s="10"/>
      <c r="C1208" s="10"/>
      <c r="D1208" s="129" t="s">
        <v>2227</v>
      </c>
      <c r="E1208" s="74">
        <v>0</v>
      </c>
      <c r="F1208" s="74">
        <v>1</v>
      </c>
      <c r="G1208" s="74">
        <v>0</v>
      </c>
      <c r="H1208" s="74">
        <v>0</v>
      </c>
      <c r="I1208" s="12">
        <v>0</v>
      </c>
    </row>
    <row r="1209" spans="1:9" x14ac:dyDescent="0.25">
      <c r="A1209" s="160" t="s">
        <v>2228</v>
      </c>
      <c r="B1209" s="10"/>
      <c r="C1209" s="10"/>
      <c r="D1209" s="129" t="s">
        <v>2229</v>
      </c>
      <c r="E1209" s="74">
        <v>0</v>
      </c>
      <c r="F1209" s="74">
        <v>0</v>
      </c>
      <c r="G1209" s="74">
        <v>0</v>
      </c>
      <c r="H1209" s="74">
        <v>0</v>
      </c>
      <c r="I1209" s="12">
        <v>0</v>
      </c>
    </row>
    <row r="1210" spans="1:9" x14ac:dyDescent="0.25">
      <c r="A1210" s="160" t="s">
        <v>2230</v>
      </c>
      <c r="B1210" s="10"/>
      <c r="C1210" s="10"/>
      <c r="D1210" s="129" t="s">
        <v>2231</v>
      </c>
      <c r="E1210" s="74">
        <v>0</v>
      </c>
      <c r="F1210" s="74">
        <v>0</v>
      </c>
      <c r="G1210" s="74">
        <v>0</v>
      </c>
      <c r="H1210" s="74">
        <v>0</v>
      </c>
      <c r="I1210" s="12">
        <v>0</v>
      </c>
    </row>
    <row r="1211" spans="1:9" x14ac:dyDescent="0.25">
      <c r="A1211" s="160" t="s">
        <v>2232</v>
      </c>
      <c r="B1211" s="10"/>
      <c r="C1211" s="10"/>
      <c r="D1211" s="129" t="s">
        <v>2233</v>
      </c>
      <c r="E1211" s="74">
        <v>18</v>
      </c>
      <c r="F1211" s="74">
        <v>16</v>
      </c>
      <c r="G1211" s="74">
        <v>89</v>
      </c>
      <c r="H1211" s="74">
        <v>93</v>
      </c>
      <c r="I1211" s="12">
        <v>138</v>
      </c>
    </row>
    <row r="1212" spans="1:9" x14ac:dyDescent="0.25">
      <c r="A1212" s="160" t="s">
        <v>2234</v>
      </c>
      <c r="B1212" s="10"/>
      <c r="C1212" s="10"/>
      <c r="D1212" s="129" t="s">
        <v>2235</v>
      </c>
      <c r="E1212" s="74">
        <v>0</v>
      </c>
      <c r="F1212" s="74">
        <v>0</v>
      </c>
      <c r="G1212" s="74">
        <v>0</v>
      </c>
      <c r="H1212" s="74">
        <v>0</v>
      </c>
      <c r="I1212" s="12">
        <v>0</v>
      </c>
    </row>
    <row r="1213" spans="1:9" x14ac:dyDescent="0.25">
      <c r="A1213" s="160" t="s">
        <v>2236</v>
      </c>
      <c r="B1213" s="10"/>
      <c r="C1213" s="10"/>
      <c r="D1213" s="129" t="s">
        <v>2237</v>
      </c>
      <c r="E1213" s="74">
        <v>0</v>
      </c>
      <c r="F1213" s="74">
        <v>0</v>
      </c>
      <c r="G1213" s="74">
        <v>0</v>
      </c>
      <c r="H1213" s="74">
        <v>0</v>
      </c>
      <c r="I1213" s="12">
        <v>0</v>
      </c>
    </row>
    <row r="1214" spans="1:9" x14ac:dyDescent="0.25">
      <c r="A1214" s="159" t="s">
        <v>2238</v>
      </c>
      <c r="B1214" s="7"/>
      <c r="C1214" s="8" t="s">
        <v>2239</v>
      </c>
      <c r="D1214" s="126"/>
      <c r="E1214" s="9">
        <v>1393</v>
      </c>
      <c r="F1214" s="9">
        <v>922</v>
      </c>
      <c r="G1214" s="9">
        <v>1249</v>
      </c>
      <c r="H1214" s="9">
        <f>SUM(H1215:H1220)</f>
        <v>1640</v>
      </c>
      <c r="I1214" s="5">
        <v>2158</v>
      </c>
    </row>
    <row r="1215" spans="1:9" x14ac:dyDescent="0.25">
      <c r="A1215" s="160" t="s">
        <v>2240</v>
      </c>
      <c r="B1215" s="10"/>
      <c r="C1215" s="10"/>
      <c r="D1215" s="129" t="s">
        <v>2239</v>
      </c>
      <c r="E1215" s="74">
        <v>323</v>
      </c>
      <c r="F1215" s="74">
        <v>321</v>
      </c>
      <c r="G1215" s="74">
        <v>427</v>
      </c>
      <c r="H1215" s="74">
        <v>629</v>
      </c>
      <c r="I1215" s="12">
        <v>835</v>
      </c>
    </row>
    <row r="1216" spans="1:9" x14ac:dyDescent="0.25">
      <c r="A1216" s="160" t="s">
        <v>2241</v>
      </c>
      <c r="B1216" s="10"/>
      <c r="C1216" s="10"/>
      <c r="D1216" s="129" t="s">
        <v>2242</v>
      </c>
      <c r="E1216" s="74">
        <v>61</v>
      </c>
      <c r="F1216" s="74">
        <v>33</v>
      </c>
      <c r="G1216" s="74">
        <v>69</v>
      </c>
      <c r="H1216" s="74">
        <v>134</v>
      </c>
      <c r="I1216" s="12">
        <v>118</v>
      </c>
    </row>
    <row r="1217" spans="1:9" x14ac:dyDescent="0.25">
      <c r="A1217" s="160" t="s">
        <v>2243</v>
      </c>
      <c r="B1217" s="10"/>
      <c r="C1217" s="10"/>
      <c r="D1217" s="129" t="s">
        <v>2244</v>
      </c>
      <c r="E1217" s="74">
        <v>776</v>
      </c>
      <c r="F1217" s="74">
        <v>372</v>
      </c>
      <c r="G1217" s="74">
        <v>477</v>
      </c>
      <c r="H1217" s="74">
        <v>635</v>
      </c>
      <c r="I1217" s="12">
        <v>913</v>
      </c>
    </row>
    <row r="1218" spans="1:9" x14ac:dyDescent="0.25">
      <c r="A1218" s="160" t="s">
        <v>2245</v>
      </c>
      <c r="B1218" s="10"/>
      <c r="C1218" s="10"/>
      <c r="D1218" s="129" t="s">
        <v>2246</v>
      </c>
      <c r="E1218" s="74">
        <v>30</v>
      </c>
      <c r="F1218" s="74">
        <v>32</v>
      </c>
      <c r="G1218" s="74">
        <v>34</v>
      </c>
      <c r="H1218" s="74">
        <v>57</v>
      </c>
      <c r="I1218" s="12">
        <v>43</v>
      </c>
    </row>
    <row r="1219" spans="1:9" x14ac:dyDescent="0.25">
      <c r="A1219" s="160" t="s">
        <v>2247</v>
      </c>
      <c r="B1219" s="10"/>
      <c r="C1219" s="10"/>
      <c r="D1219" s="129" t="s">
        <v>2248</v>
      </c>
      <c r="E1219" s="74">
        <v>203</v>
      </c>
      <c r="F1219" s="74">
        <v>164</v>
      </c>
      <c r="G1219" s="74">
        <v>242</v>
      </c>
      <c r="H1219" s="74">
        <v>185</v>
      </c>
      <c r="I1219" s="12">
        <v>249</v>
      </c>
    </row>
    <row r="1220" spans="1:9" x14ac:dyDescent="0.25">
      <c r="A1220" s="160" t="s">
        <v>2249</v>
      </c>
      <c r="B1220" s="10"/>
      <c r="C1220" s="10"/>
      <c r="D1220" s="129" t="s">
        <v>2250</v>
      </c>
      <c r="E1220" s="74">
        <v>0</v>
      </c>
      <c r="F1220" s="74">
        <v>0</v>
      </c>
      <c r="G1220" s="74">
        <v>0</v>
      </c>
      <c r="H1220" s="74">
        <v>0</v>
      </c>
      <c r="I1220" s="12">
        <v>0</v>
      </c>
    </row>
    <row r="1221" spans="1:9" x14ac:dyDescent="0.25">
      <c r="A1221" s="159" t="s">
        <v>2251</v>
      </c>
      <c r="B1221" s="7"/>
      <c r="C1221" s="8" t="s">
        <v>2252</v>
      </c>
      <c r="D1221" s="126"/>
      <c r="E1221" s="9">
        <v>279</v>
      </c>
      <c r="F1221" s="9">
        <v>234</v>
      </c>
      <c r="G1221" s="9">
        <v>328</v>
      </c>
      <c r="H1221" s="9">
        <f>SUM(H1222:H1255)</f>
        <v>354</v>
      </c>
      <c r="I1221" s="5">
        <v>421</v>
      </c>
    </row>
    <row r="1222" spans="1:9" x14ac:dyDescent="0.25">
      <c r="A1222" s="160" t="s">
        <v>2253</v>
      </c>
      <c r="B1222" s="10"/>
      <c r="C1222" s="10"/>
      <c r="D1222" s="129" t="s">
        <v>2252</v>
      </c>
      <c r="E1222" s="74">
        <v>157</v>
      </c>
      <c r="F1222" s="74">
        <v>135</v>
      </c>
      <c r="G1222" s="74">
        <v>210</v>
      </c>
      <c r="H1222" s="74">
        <v>181</v>
      </c>
      <c r="I1222" s="12">
        <v>260</v>
      </c>
    </row>
    <row r="1223" spans="1:9" x14ac:dyDescent="0.25">
      <c r="A1223" s="160" t="s">
        <v>2254</v>
      </c>
      <c r="B1223" s="10"/>
      <c r="C1223" s="10"/>
      <c r="D1223" s="129" t="s">
        <v>2255</v>
      </c>
      <c r="E1223" s="74">
        <v>26</v>
      </c>
      <c r="F1223" s="74">
        <v>28</v>
      </c>
      <c r="G1223" s="74">
        <v>31</v>
      </c>
      <c r="H1223" s="74">
        <v>37</v>
      </c>
      <c r="I1223" s="12">
        <v>40</v>
      </c>
    </row>
    <row r="1224" spans="1:9" x14ac:dyDescent="0.25">
      <c r="A1224" s="160" t="s">
        <v>2256</v>
      </c>
      <c r="B1224" s="10"/>
      <c r="C1224" s="10"/>
      <c r="D1224" s="129" t="s">
        <v>2257</v>
      </c>
      <c r="E1224" s="74">
        <v>59</v>
      </c>
      <c r="F1224" s="74">
        <v>36</v>
      </c>
      <c r="G1224" s="74">
        <v>50</v>
      </c>
      <c r="H1224" s="74">
        <v>70</v>
      </c>
      <c r="I1224" s="12">
        <v>70</v>
      </c>
    </row>
    <row r="1225" spans="1:9" x14ac:dyDescent="0.25">
      <c r="A1225" s="160" t="s">
        <v>2258</v>
      </c>
      <c r="B1225" s="10"/>
      <c r="C1225" s="10"/>
      <c r="D1225" s="129" t="s">
        <v>2259</v>
      </c>
      <c r="E1225" s="74">
        <v>0</v>
      </c>
      <c r="F1225" s="74">
        <v>0</v>
      </c>
      <c r="G1225" s="74">
        <v>0</v>
      </c>
      <c r="H1225" s="74">
        <v>0</v>
      </c>
      <c r="I1225" s="12">
        <v>0</v>
      </c>
    </row>
    <row r="1226" spans="1:9" x14ac:dyDescent="0.25">
      <c r="A1226" s="160" t="s">
        <v>2260</v>
      </c>
      <c r="B1226" s="10"/>
      <c r="C1226" s="10"/>
      <c r="D1226" s="129" t="s">
        <v>2261</v>
      </c>
      <c r="E1226" s="74">
        <v>10</v>
      </c>
      <c r="F1226" s="74">
        <v>11</v>
      </c>
      <c r="G1226" s="74">
        <v>13</v>
      </c>
      <c r="H1226" s="74">
        <v>16</v>
      </c>
      <c r="I1226" s="12">
        <v>16</v>
      </c>
    </row>
    <row r="1227" spans="1:9" x14ac:dyDescent="0.25">
      <c r="A1227" s="160" t="s">
        <v>2262</v>
      </c>
      <c r="B1227" s="10"/>
      <c r="C1227" s="10"/>
      <c r="D1227" s="129" t="s">
        <v>2263</v>
      </c>
      <c r="E1227" s="74">
        <v>0</v>
      </c>
      <c r="F1227" s="74">
        <v>0</v>
      </c>
      <c r="G1227" s="74">
        <v>0</v>
      </c>
      <c r="H1227" s="74">
        <v>0</v>
      </c>
      <c r="I1227" s="12">
        <v>0</v>
      </c>
    </row>
    <row r="1228" spans="1:9" x14ac:dyDescent="0.25">
      <c r="A1228" s="160" t="s">
        <v>2264</v>
      </c>
      <c r="B1228" s="10"/>
      <c r="C1228" s="10"/>
      <c r="D1228" s="129" t="s">
        <v>2265</v>
      </c>
      <c r="E1228" s="74">
        <v>0</v>
      </c>
      <c r="F1228" s="74">
        <v>0</v>
      </c>
      <c r="G1228" s="74">
        <v>0</v>
      </c>
      <c r="H1228" s="74">
        <v>0</v>
      </c>
      <c r="I1228" s="12">
        <v>0</v>
      </c>
    </row>
    <row r="1229" spans="1:9" x14ac:dyDescent="0.25">
      <c r="A1229" s="160" t="s">
        <v>2266</v>
      </c>
      <c r="B1229" s="10"/>
      <c r="C1229" s="10"/>
      <c r="D1229" s="129" t="s">
        <v>2267</v>
      </c>
      <c r="E1229" s="74">
        <v>0</v>
      </c>
      <c r="F1229" s="74">
        <v>0</v>
      </c>
      <c r="G1229" s="74">
        <v>0</v>
      </c>
      <c r="H1229" s="74">
        <v>0</v>
      </c>
      <c r="I1229" s="12">
        <v>0</v>
      </c>
    </row>
    <row r="1230" spans="1:9" x14ac:dyDescent="0.25">
      <c r="A1230" s="160" t="s">
        <v>2268</v>
      </c>
      <c r="B1230" s="10"/>
      <c r="C1230" s="10"/>
      <c r="D1230" s="129" t="s">
        <v>2269</v>
      </c>
      <c r="E1230" s="74">
        <v>0</v>
      </c>
      <c r="F1230" s="74">
        <v>0</v>
      </c>
      <c r="G1230" s="74">
        <v>0</v>
      </c>
      <c r="H1230" s="74">
        <v>0</v>
      </c>
      <c r="I1230" s="12">
        <v>0</v>
      </c>
    </row>
    <row r="1231" spans="1:9" x14ac:dyDescent="0.25">
      <c r="A1231" s="160" t="s">
        <v>2270</v>
      </c>
      <c r="B1231" s="10"/>
      <c r="C1231" s="10"/>
      <c r="D1231" s="129" t="s">
        <v>2271</v>
      </c>
      <c r="E1231" s="74">
        <v>0</v>
      </c>
      <c r="F1231" s="74">
        <v>0</v>
      </c>
      <c r="G1231" s="74">
        <v>0</v>
      </c>
      <c r="H1231" s="74">
        <v>0</v>
      </c>
      <c r="I1231" s="12">
        <v>0</v>
      </c>
    </row>
    <row r="1232" spans="1:9" x14ac:dyDescent="0.25">
      <c r="A1232" s="160" t="s">
        <v>2272</v>
      </c>
      <c r="B1232" s="10"/>
      <c r="C1232" s="10"/>
      <c r="D1232" s="129" t="s">
        <v>2273</v>
      </c>
      <c r="E1232" s="74">
        <v>0</v>
      </c>
      <c r="F1232" s="74">
        <v>0</v>
      </c>
      <c r="G1232" s="74">
        <v>0</v>
      </c>
      <c r="H1232" s="74">
        <v>0</v>
      </c>
      <c r="I1232" s="12">
        <v>0</v>
      </c>
    </row>
    <row r="1233" spans="1:9" x14ac:dyDescent="0.25">
      <c r="A1233" s="160" t="s">
        <v>2274</v>
      </c>
      <c r="B1233" s="10"/>
      <c r="C1233" s="10"/>
      <c r="D1233" s="129" t="s">
        <v>2275</v>
      </c>
      <c r="E1233" s="74">
        <v>0</v>
      </c>
      <c r="F1233" s="74">
        <v>0</v>
      </c>
      <c r="G1233" s="74">
        <v>0</v>
      </c>
      <c r="H1233" s="74">
        <v>0</v>
      </c>
      <c r="I1233" s="12">
        <v>0</v>
      </c>
    </row>
    <row r="1234" spans="1:9" x14ac:dyDescent="0.25">
      <c r="A1234" s="160" t="s">
        <v>2276</v>
      </c>
      <c r="B1234" s="10"/>
      <c r="C1234" s="10"/>
      <c r="D1234" s="129" t="s">
        <v>2277</v>
      </c>
      <c r="E1234" s="74">
        <v>0</v>
      </c>
      <c r="F1234" s="74">
        <v>0</v>
      </c>
      <c r="G1234" s="74">
        <v>0</v>
      </c>
      <c r="H1234" s="74">
        <v>0</v>
      </c>
      <c r="I1234" s="12">
        <v>0</v>
      </c>
    </row>
    <row r="1235" spans="1:9" x14ac:dyDescent="0.25">
      <c r="A1235" s="160" t="s">
        <v>2278</v>
      </c>
      <c r="B1235" s="10"/>
      <c r="C1235" s="10"/>
      <c r="D1235" s="129" t="s">
        <v>2279</v>
      </c>
      <c r="E1235" s="74">
        <v>0</v>
      </c>
      <c r="F1235" s="74">
        <v>0</v>
      </c>
      <c r="G1235" s="74">
        <v>0</v>
      </c>
      <c r="H1235" s="74">
        <v>0</v>
      </c>
      <c r="I1235" s="12">
        <v>0</v>
      </c>
    </row>
    <row r="1236" spans="1:9" x14ac:dyDescent="0.25">
      <c r="A1236" s="160" t="s">
        <v>2280</v>
      </c>
      <c r="B1236" s="10"/>
      <c r="C1236" s="10"/>
      <c r="D1236" s="129" t="s">
        <v>2281</v>
      </c>
      <c r="E1236" s="74">
        <v>0</v>
      </c>
      <c r="F1236" s="74">
        <v>0</v>
      </c>
      <c r="G1236" s="74">
        <v>0</v>
      </c>
      <c r="H1236" s="74">
        <v>0</v>
      </c>
      <c r="I1236" s="12">
        <v>0</v>
      </c>
    </row>
    <row r="1237" spans="1:9" x14ac:dyDescent="0.25">
      <c r="A1237" s="160" t="s">
        <v>2282</v>
      </c>
      <c r="B1237" s="10"/>
      <c r="C1237" s="10"/>
      <c r="D1237" s="129" t="s">
        <v>2283</v>
      </c>
      <c r="E1237" s="74">
        <v>0</v>
      </c>
      <c r="F1237" s="74">
        <v>0</v>
      </c>
      <c r="G1237" s="74">
        <v>0</v>
      </c>
      <c r="H1237" s="74">
        <v>0</v>
      </c>
      <c r="I1237" s="12">
        <v>0</v>
      </c>
    </row>
    <row r="1238" spans="1:9" x14ac:dyDescent="0.25">
      <c r="A1238" s="160" t="s">
        <v>2284</v>
      </c>
      <c r="B1238" s="10"/>
      <c r="C1238" s="10"/>
      <c r="D1238" s="129" t="s">
        <v>2285</v>
      </c>
      <c r="E1238" s="74">
        <v>0</v>
      </c>
      <c r="F1238" s="74">
        <v>0</v>
      </c>
      <c r="G1238" s="74">
        <v>0</v>
      </c>
      <c r="H1238" s="74">
        <v>0</v>
      </c>
      <c r="I1238" s="12">
        <v>0</v>
      </c>
    </row>
    <row r="1239" spans="1:9" x14ac:dyDescent="0.25">
      <c r="A1239" s="160" t="s">
        <v>2286</v>
      </c>
      <c r="B1239" s="10"/>
      <c r="C1239" s="10"/>
      <c r="D1239" s="129" t="s">
        <v>2287</v>
      </c>
      <c r="E1239" s="74">
        <v>0</v>
      </c>
      <c r="F1239" s="74">
        <v>0</v>
      </c>
      <c r="G1239" s="74">
        <v>0</v>
      </c>
      <c r="H1239" s="74">
        <v>0</v>
      </c>
      <c r="I1239" s="12">
        <v>0</v>
      </c>
    </row>
    <row r="1240" spans="1:9" x14ac:dyDescent="0.25">
      <c r="A1240" s="160" t="s">
        <v>2288</v>
      </c>
      <c r="B1240" s="10"/>
      <c r="C1240" s="10"/>
      <c r="D1240" s="129" t="s">
        <v>2289</v>
      </c>
      <c r="E1240" s="74">
        <v>0</v>
      </c>
      <c r="F1240" s="74">
        <v>0</v>
      </c>
      <c r="G1240" s="74">
        <v>0</v>
      </c>
      <c r="H1240" s="74">
        <v>0</v>
      </c>
      <c r="I1240" s="12">
        <v>0</v>
      </c>
    </row>
    <row r="1241" spans="1:9" x14ac:dyDescent="0.25">
      <c r="A1241" s="160" t="s">
        <v>2290</v>
      </c>
      <c r="B1241" s="10"/>
      <c r="C1241" s="10"/>
      <c r="D1241" s="129" t="s">
        <v>2291</v>
      </c>
      <c r="E1241" s="74">
        <v>0</v>
      </c>
      <c r="F1241" s="74">
        <v>0</v>
      </c>
      <c r="G1241" s="74">
        <v>0</v>
      </c>
      <c r="H1241" s="74">
        <v>0</v>
      </c>
      <c r="I1241" s="12">
        <v>0</v>
      </c>
    </row>
    <row r="1242" spans="1:9" x14ac:dyDescent="0.25">
      <c r="A1242" s="160" t="s">
        <v>2292</v>
      </c>
      <c r="B1242" s="10"/>
      <c r="C1242" s="10"/>
      <c r="D1242" s="129" t="s">
        <v>2293</v>
      </c>
      <c r="E1242" s="74">
        <v>0</v>
      </c>
      <c r="F1242" s="74">
        <v>0</v>
      </c>
      <c r="G1242" s="74">
        <v>0</v>
      </c>
      <c r="H1242" s="74">
        <v>0</v>
      </c>
      <c r="I1242" s="12">
        <v>0</v>
      </c>
    </row>
    <row r="1243" spans="1:9" x14ac:dyDescent="0.25">
      <c r="A1243" s="160" t="s">
        <v>2294</v>
      </c>
      <c r="B1243" s="10"/>
      <c r="C1243" s="10"/>
      <c r="D1243" s="129" t="s">
        <v>2295</v>
      </c>
      <c r="E1243" s="74">
        <v>0</v>
      </c>
      <c r="F1243" s="74">
        <v>0</v>
      </c>
      <c r="G1243" s="74">
        <v>0</v>
      </c>
      <c r="H1243" s="74">
        <v>0</v>
      </c>
      <c r="I1243" s="12">
        <v>0</v>
      </c>
    </row>
    <row r="1244" spans="1:9" x14ac:dyDescent="0.25">
      <c r="A1244" s="160" t="s">
        <v>2296</v>
      </c>
      <c r="B1244" s="10"/>
      <c r="C1244" s="10"/>
      <c r="D1244" s="129" t="s">
        <v>1269</v>
      </c>
      <c r="E1244" s="74">
        <v>0</v>
      </c>
      <c r="F1244" s="74">
        <v>0</v>
      </c>
      <c r="G1244" s="74">
        <v>0</v>
      </c>
      <c r="H1244" s="74">
        <v>0</v>
      </c>
      <c r="I1244" s="12">
        <v>0</v>
      </c>
    </row>
    <row r="1245" spans="1:9" x14ac:dyDescent="0.25">
      <c r="A1245" s="160" t="s">
        <v>2297</v>
      </c>
      <c r="B1245" s="10"/>
      <c r="C1245" s="10"/>
      <c r="D1245" s="129" t="s">
        <v>2298</v>
      </c>
      <c r="E1245" s="74">
        <v>0</v>
      </c>
      <c r="F1245" s="74">
        <v>0</v>
      </c>
      <c r="G1245" s="74">
        <v>0</v>
      </c>
      <c r="H1245" s="74">
        <v>0</v>
      </c>
      <c r="I1245" s="12">
        <v>0</v>
      </c>
    </row>
    <row r="1246" spans="1:9" x14ac:dyDescent="0.25">
      <c r="A1246" s="160" t="s">
        <v>2299</v>
      </c>
      <c r="B1246" s="10"/>
      <c r="C1246" s="10"/>
      <c r="D1246" s="129" t="s">
        <v>2300</v>
      </c>
      <c r="E1246" s="74">
        <v>0</v>
      </c>
      <c r="F1246" s="74">
        <v>0</v>
      </c>
      <c r="G1246" s="74">
        <v>0</v>
      </c>
      <c r="H1246" s="74">
        <v>0</v>
      </c>
      <c r="I1246" s="12">
        <v>0</v>
      </c>
    </row>
    <row r="1247" spans="1:9" x14ac:dyDescent="0.25">
      <c r="A1247" s="160" t="s">
        <v>2301</v>
      </c>
      <c r="B1247" s="10"/>
      <c r="C1247" s="10"/>
      <c r="D1247" s="129" t="s">
        <v>2302</v>
      </c>
      <c r="E1247" s="74">
        <v>0</v>
      </c>
      <c r="F1247" s="74">
        <v>0</v>
      </c>
      <c r="G1247" s="74">
        <v>0</v>
      </c>
      <c r="H1247" s="74">
        <v>0</v>
      </c>
      <c r="I1247" s="12">
        <v>0</v>
      </c>
    </row>
    <row r="1248" spans="1:9" x14ac:dyDescent="0.25">
      <c r="A1248" s="160" t="s">
        <v>2303</v>
      </c>
      <c r="B1248" s="10"/>
      <c r="C1248" s="10"/>
      <c r="D1248" s="129" t="s">
        <v>2304</v>
      </c>
      <c r="E1248" s="74">
        <v>0</v>
      </c>
      <c r="F1248" s="74">
        <v>0</v>
      </c>
      <c r="G1248" s="74">
        <v>0</v>
      </c>
      <c r="H1248" s="74">
        <v>0</v>
      </c>
      <c r="I1248" s="12">
        <v>0</v>
      </c>
    </row>
    <row r="1249" spans="1:9" x14ac:dyDescent="0.25">
      <c r="A1249" s="160" t="s">
        <v>2305</v>
      </c>
      <c r="B1249" s="10"/>
      <c r="C1249" s="10"/>
      <c r="D1249" s="129" t="s">
        <v>2306</v>
      </c>
      <c r="E1249" s="74">
        <v>0</v>
      </c>
      <c r="F1249" s="74">
        <v>0</v>
      </c>
      <c r="G1249" s="74">
        <v>0</v>
      </c>
      <c r="H1249" s="74">
        <v>0</v>
      </c>
      <c r="I1249" s="12">
        <v>0</v>
      </c>
    </row>
    <row r="1250" spans="1:9" x14ac:dyDescent="0.25">
      <c r="A1250" s="160" t="s">
        <v>2307</v>
      </c>
      <c r="B1250" s="10"/>
      <c r="C1250" s="10"/>
      <c r="D1250" s="129" t="s">
        <v>2308</v>
      </c>
      <c r="E1250" s="74">
        <v>0</v>
      </c>
      <c r="F1250" s="74">
        <v>0</v>
      </c>
      <c r="G1250" s="74">
        <v>0</v>
      </c>
      <c r="H1250" s="74">
        <v>0</v>
      </c>
      <c r="I1250" s="12">
        <v>0</v>
      </c>
    </row>
    <row r="1251" spans="1:9" x14ac:dyDescent="0.25">
      <c r="A1251" s="160" t="s">
        <v>2309</v>
      </c>
      <c r="B1251" s="10"/>
      <c r="C1251" s="10"/>
      <c r="D1251" s="129" t="s">
        <v>2310</v>
      </c>
      <c r="E1251" s="74">
        <v>0</v>
      </c>
      <c r="F1251" s="74">
        <v>0</v>
      </c>
      <c r="G1251" s="74">
        <v>0</v>
      </c>
      <c r="H1251" s="74">
        <v>0</v>
      </c>
      <c r="I1251" s="12">
        <v>0</v>
      </c>
    </row>
    <row r="1252" spans="1:9" x14ac:dyDescent="0.25">
      <c r="A1252" s="160" t="s">
        <v>2311</v>
      </c>
      <c r="B1252" s="10"/>
      <c r="C1252" s="10"/>
      <c r="D1252" s="129" t="s">
        <v>2312</v>
      </c>
      <c r="E1252" s="74">
        <v>27</v>
      </c>
      <c r="F1252" s="74">
        <v>24</v>
      </c>
      <c r="G1252" s="74">
        <v>24</v>
      </c>
      <c r="H1252" s="74">
        <v>50</v>
      </c>
      <c r="I1252" s="12">
        <v>35</v>
      </c>
    </row>
    <row r="1253" spans="1:9" x14ac:dyDescent="0.25">
      <c r="A1253" s="160" t="s">
        <v>2313</v>
      </c>
      <c r="B1253" s="10"/>
      <c r="C1253" s="10"/>
      <c r="D1253" s="129" t="s">
        <v>2314</v>
      </c>
      <c r="E1253" s="74">
        <v>0</v>
      </c>
      <c r="F1253" s="74">
        <v>0</v>
      </c>
      <c r="G1253" s="74">
        <v>0</v>
      </c>
      <c r="H1253" s="74">
        <v>0</v>
      </c>
      <c r="I1253" s="12">
        <v>0</v>
      </c>
    </row>
    <row r="1254" spans="1:9" x14ac:dyDescent="0.25">
      <c r="A1254" s="160" t="s">
        <v>2315</v>
      </c>
      <c r="B1254" s="10"/>
      <c r="C1254" s="10"/>
      <c r="D1254" s="129" t="s">
        <v>1726</v>
      </c>
      <c r="E1254" s="74">
        <v>0</v>
      </c>
      <c r="F1254" s="74">
        <v>0</v>
      </c>
      <c r="G1254" s="74">
        <v>0</v>
      </c>
      <c r="H1254" s="74">
        <v>0</v>
      </c>
      <c r="I1254" s="12">
        <v>0</v>
      </c>
    </row>
    <row r="1255" spans="1:9" x14ac:dyDescent="0.25">
      <c r="A1255" s="160" t="s">
        <v>2316</v>
      </c>
      <c r="B1255" s="10"/>
      <c r="C1255" s="10"/>
      <c r="D1255" s="129" t="s">
        <v>2317</v>
      </c>
      <c r="E1255" s="74">
        <v>0</v>
      </c>
      <c r="F1255" s="74">
        <v>0</v>
      </c>
      <c r="G1255" s="74">
        <v>0</v>
      </c>
      <c r="H1255" s="74">
        <v>0</v>
      </c>
      <c r="I1255" s="12">
        <v>0</v>
      </c>
    </row>
    <row r="1256" spans="1:9" x14ac:dyDescent="0.25">
      <c r="A1256" s="159" t="s">
        <v>2318</v>
      </c>
      <c r="B1256" s="7"/>
      <c r="C1256" s="8" t="s">
        <v>2156</v>
      </c>
      <c r="D1256" s="126"/>
      <c r="E1256" s="9">
        <v>86</v>
      </c>
      <c r="F1256" s="9">
        <v>77</v>
      </c>
      <c r="G1256" s="9">
        <v>99</v>
      </c>
      <c r="H1256" s="9">
        <f>SUM(H1257:H1260)</f>
        <v>108</v>
      </c>
      <c r="I1256" s="5">
        <v>134</v>
      </c>
    </row>
    <row r="1257" spans="1:9" x14ac:dyDescent="0.25">
      <c r="A1257" s="160" t="s">
        <v>2319</v>
      </c>
      <c r="B1257" s="10"/>
      <c r="C1257" s="10"/>
      <c r="D1257" s="129" t="s">
        <v>2156</v>
      </c>
      <c r="E1257" s="74">
        <v>47</v>
      </c>
      <c r="F1257" s="74">
        <v>46</v>
      </c>
      <c r="G1257" s="74">
        <v>42</v>
      </c>
      <c r="H1257" s="74">
        <v>64</v>
      </c>
      <c r="I1257" s="12">
        <v>77</v>
      </c>
    </row>
    <row r="1258" spans="1:9" x14ac:dyDescent="0.25">
      <c r="A1258" s="160" t="s">
        <v>2320</v>
      </c>
      <c r="B1258" s="10"/>
      <c r="C1258" s="10"/>
      <c r="D1258" s="129" t="s">
        <v>2321</v>
      </c>
      <c r="E1258" s="74">
        <v>34</v>
      </c>
      <c r="F1258" s="74">
        <v>24</v>
      </c>
      <c r="G1258" s="74">
        <v>42</v>
      </c>
      <c r="H1258" s="74">
        <v>26</v>
      </c>
      <c r="I1258" s="12">
        <v>39</v>
      </c>
    </row>
    <row r="1259" spans="1:9" x14ac:dyDescent="0.25">
      <c r="A1259" s="160" t="s">
        <v>2322</v>
      </c>
      <c r="B1259" s="10"/>
      <c r="C1259" s="10"/>
      <c r="D1259" s="129" t="s">
        <v>2323</v>
      </c>
      <c r="E1259" s="74">
        <v>0</v>
      </c>
      <c r="F1259" s="74">
        <v>0</v>
      </c>
      <c r="G1259" s="74">
        <v>0</v>
      </c>
      <c r="H1259" s="74">
        <v>0</v>
      </c>
      <c r="I1259" s="12">
        <v>0</v>
      </c>
    </row>
    <row r="1260" spans="1:9" x14ac:dyDescent="0.25">
      <c r="A1260" s="160" t="s">
        <v>2324</v>
      </c>
      <c r="B1260" s="10"/>
      <c r="C1260" s="10"/>
      <c r="D1260" s="129" t="s">
        <v>2325</v>
      </c>
      <c r="E1260" s="74">
        <v>5</v>
      </c>
      <c r="F1260" s="74">
        <v>7</v>
      </c>
      <c r="G1260" s="74">
        <v>15</v>
      </c>
      <c r="H1260" s="74">
        <v>18</v>
      </c>
      <c r="I1260" s="12">
        <v>18</v>
      </c>
    </row>
    <row r="1261" spans="1:9" x14ac:dyDescent="0.25">
      <c r="A1261" s="159" t="s">
        <v>2326</v>
      </c>
      <c r="B1261" s="7"/>
      <c r="C1261" s="8" t="s">
        <v>2327</v>
      </c>
      <c r="D1261" s="126"/>
      <c r="E1261" s="9">
        <v>1440</v>
      </c>
      <c r="F1261" s="9">
        <v>1182</v>
      </c>
      <c r="G1261" s="9">
        <v>1451</v>
      </c>
      <c r="H1261" s="9">
        <f>SUM(H1262:H1270)</f>
        <v>1895</v>
      </c>
      <c r="I1261" s="5">
        <v>1674</v>
      </c>
    </row>
    <row r="1262" spans="1:9" x14ac:dyDescent="0.25">
      <c r="A1262" s="160" t="s">
        <v>2328</v>
      </c>
      <c r="B1262" s="10"/>
      <c r="C1262" s="10"/>
      <c r="D1262" s="129" t="s">
        <v>2327</v>
      </c>
      <c r="E1262" s="74">
        <v>823</v>
      </c>
      <c r="F1262" s="74">
        <v>514</v>
      </c>
      <c r="G1262" s="74">
        <v>498</v>
      </c>
      <c r="H1262" s="74">
        <v>617</v>
      </c>
      <c r="I1262" s="12">
        <v>550</v>
      </c>
    </row>
    <row r="1263" spans="1:9" x14ac:dyDescent="0.25">
      <c r="A1263" s="160" t="s">
        <v>2329</v>
      </c>
      <c r="B1263" s="10"/>
      <c r="C1263" s="10"/>
      <c r="D1263" s="129" t="s">
        <v>2330</v>
      </c>
      <c r="E1263" s="74">
        <v>0</v>
      </c>
      <c r="F1263" s="74">
        <v>0</v>
      </c>
      <c r="G1263" s="74">
        <v>0</v>
      </c>
      <c r="H1263" s="74">
        <v>0</v>
      </c>
      <c r="I1263" s="12">
        <v>0</v>
      </c>
    </row>
    <row r="1264" spans="1:9" x14ac:dyDescent="0.25">
      <c r="A1264" s="160" t="s">
        <v>2331</v>
      </c>
      <c r="B1264" s="10"/>
      <c r="C1264" s="10"/>
      <c r="D1264" s="129" t="s">
        <v>2332</v>
      </c>
      <c r="E1264" s="74">
        <v>0</v>
      </c>
      <c r="F1264" s="74">
        <v>0</v>
      </c>
      <c r="G1264" s="74">
        <v>0</v>
      </c>
      <c r="H1264" s="74">
        <v>0</v>
      </c>
      <c r="I1264" s="12">
        <v>0</v>
      </c>
    </row>
    <row r="1265" spans="1:9" x14ac:dyDescent="0.25">
      <c r="A1265" s="160" t="s">
        <v>2333</v>
      </c>
      <c r="B1265" s="10"/>
      <c r="C1265" s="10"/>
      <c r="D1265" s="129" t="s">
        <v>2334</v>
      </c>
      <c r="E1265" s="74">
        <v>275</v>
      </c>
      <c r="F1265" s="74">
        <v>285</v>
      </c>
      <c r="G1265" s="74">
        <v>403</v>
      </c>
      <c r="H1265" s="74">
        <v>463</v>
      </c>
      <c r="I1265" s="12">
        <v>441</v>
      </c>
    </row>
    <row r="1266" spans="1:9" x14ac:dyDescent="0.25">
      <c r="A1266" s="160" t="s">
        <v>2335</v>
      </c>
      <c r="B1266" s="10"/>
      <c r="C1266" s="10"/>
      <c r="D1266" s="129" t="s">
        <v>2336</v>
      </c>
      <c r="E1266" s="74">
        <v>0</v>
      </c>
      <c r="F1266" s="74">
        <v>0</v>
      </c>
      <c r="G1266" s="74">
        <v>0</v>
      </c>
      <c r="H1266" s="74">
        <v>0</v>
      </c>
      <c r="I1266" s="12">
        <v>0</v>
      </c>
    </row>
    <row r="1267" spans="1:9" x14ac:dyDescent="0.25">
      <c r="A1267" s="160" t="s">
        <v>2337</v>
      </c>
      <c r="B1267" s="10"/>
      <c r="C1267" s="10"/>
      <c r="D1267" s="129" t="s">
        <v>2338</v>
      </c>
      <c r="E1267" s="74">
        <v>318</v>
      </c>
      <c r="F1267" s="74">
        <v>267</v>
      </c>
      <c r="G1267" s="74">
        <v>403</v>
      </c>
      <c r="H1267" s="74">
        <v>592</v>
      </c>
      <c r="I1267" s="12">
        <v>496</v>
      </c>
    </row>
    <row r="1268" spans="1:9" x14ac:dyDescent="0.25">
      <c r="A1268" s="160" t="s">
        <v>2339</v>
      </c>
      <c r="B1268" s="10"/>
      <c r="C1268" s="10"/>
      <c r="D1268" s="129" t="s">
        <v>2340</v>
      </c>
      <c r="E1268" s="74">
        <v>24</v>
      </c>
      <c r="F1268" s="74">
        <v>116</v>
      </c>
      <c r="G1268" s="74">
        <v>147</v>
      </c>
      <c r="H1268" s="74">
        <v>223</v>
      </c>
      <c r="I1268" s="12">
        <v>187</v>
      </c>
    </row>
    <row r="1269" spans="1:9" x14ac:dyDescent="0.25">
      <c r="A1269" s="160" t="s">
        <v>2341</v>
      </c>
      <c r="B1269" s="10"/>
      <c r="C1269" s="10"/>
      <c r="D1269" s="129" t="s">
        <v>2342</v>
      </c>
      <c r="E1269" s="74">
        <v>0</v>
      </c>
      <c r="F1269" s="74">
        <v>0</v>
      </c>
      <c r="G1269" s="74">
        <v>0</v>
      </c>
      <c r="H1269" s="74">
        <v>0</v>
      </c>
      <c r="I1269" s="12">
        <v>0</v>
      </c>
    </row>
    <row r="1270" spans="1:9" x14ac:dyDescent="0.25">
      <c r="A1270" s="160" t="s">
        <v>2343</v>
      </c>
      <c r="B1270" s="10"/>
      <c r="C1270" s="10"/>
      <c r="D1270" s="129" t="s">
        <v>2344</v>
      </c>
      <c r="E1270" s="74">
        <v>0</v>
      </c>
      <c r="F1270" s="74">
        <v>0</v>
      </c>
      <c r="G1270" s="74">
        <v>0</v>
      </c>
      <c r="H1270" s="74">
        <v>0</v>
      </c>
      <c r="I1270" s="12">
        <v>0</v>
      </c>
    </row>
    <row r="1271" spans="1:9" x14ac:dyDescent="0.25">
      <c r="A1271" s="159" t="s">
        <v>2345</v>
      </c>
      <c r="B1271" s="7"/>
      <c r="C1271" s="8" t="s">
        <v>2346</v>
      </c>
      <c r="D1271" s="126"/>
      <c r="E1271" s="9">
        <v>311</v>
      </c>
      <c r="F1271" s="9">
        <v>169</v>
      </c>
      <c r="G1271" s="9">
        <v>220</v>
      </c>
      <c r="H1271" s="9">
        <f>SUM(H1272:H1280)</f>
        <v>292</v>
      </c>
      <c r="I1271" s="5">
        <v>298</v>
      </c>
    </row>
    <row r="1272" spans="1:9" x14ac:dyDescent="0.25">
      <c r="A1272" s="160" t="s">
        <v>2347</v>
      </c>
      <c r="B1272" s="10"/>
      <c r="C1272" s="10"/>
      <c r="D1272" s="129" t="s">
        <v>2346</v>
      </c>
      <c r="E1272" s="74">
        <v>263</v>
      </c>
      <c r="F1272" s="74">
        <v>116</v>
      </c>
      <c r="G1272" s="74">
        <v>155</v>
      </c>
      <c r="H1272" s="74">
        <v>212</v>
      </c>
      <c r="I1272" s="12">
        <v>227</v>
      </c>
    </row>
    <row r="1273" spans="1:9" x14ac:dyDescent="0.25">
      <c r="A1273" s="160" t="s">
        <v>2348</v>
      </c>
      <c r="B1273" s="10"/>
      <c r="C1273" s="10"/>
      <c r="D1273" s="129" t="s">
        <v>503</v>
      </c>
      <c r="E1273" s="74">
        <v>25</v>
      </c>
      <c r="F1273" s="74">
        <v>28</v>
      </c>
      <c r="G1273" s="74">
        <v>19</v>
      </c>
      <c r="H1273" s="74">
        <v>38</v>
      </c>
      <c r="I1273" s="12">
        <v>31</v>
      </c>
    </row>
    <row r="1274" spans="1:9" x14ac:dyDescent="0.25">
      <c r="A1274" s="160" t="s">
        <v>2349</v>
      </c>
      <c r="B1274" s="10"/>
      <c r="C1274" s="10"/>
      <c r="D1274" s="129" t="s">
        <v>2350</v>
      </c>
      <c r="E1274" s="74">
        <v>0</v>
      </c>
      <c r="F1274" s="74">
        <v>0</v>
      </c>
      <c r="G1274" s="74">
        <v>0</v>
      </c>
      <c r="H1274" s="74">
        <v>0</v>
      </c>
      <c r="I1274" s="12">
        <v>0</v>
      </c>
    </row>
    <row r="1275" spans="1:9" x14ac:dyDescent="0.25">
      <c r="A1275" s="160" t="s">
        <v>2351</v>
      </c>
      <c r="B1275" s="10"/>
      <c r="C1275" s="10"/>
      <c r="D1275" s="129" t="s">
        <v>2352</v>
      </c>
      <c r="E1275" s="74">
        <v>14</v>
      </c>
      <c r="F1275" s="74">
        <v>11</v>
      </c>
      <c r="G1275" s="74">
        <v>18</v>
      </c>
      <c r="H1275" s="74">
        <v>21</v>
      </c>
      <c r="I1275" s="12">
        <v>26</v>
      </c>
    </row>
    <row r="1276" spans="1:9" x14ac:dyDescent="0.25">
      <c r="A1276" s="160" t="s">
        <v>2353</v>
      </c>
      <c r="B1276" s="10"/>
      <c r="C1276" s="10"/>
      <c r="D1276" s="129" t="s">
        <v>918</v>
      </c>
      <c r="E1276" s="74">
        <v>0</v>
      </c>
      <c r="F1276" s="74">
        <v>0</v>
      </c>
      <c r="G1276" s="74">
        <v>0</v>
      </c>
      <c r="H1276" s="74">
        <v>0</v>
      </c>
      <c r="I1276" s="12">
        <v>0</v>
      </c>
    </row>
    <row r="1277" spans="1:9" x14ac:dyDescent="0.25">
      <c r="A1277" s="160" t="s">
        <v>2354</v>
      </c>
      <c r="B1277" s="10"/>
      <c r="C1277" s="10"/>
      <c r="D1277" s="129" t="s">
        <v>1720</v>
      </c>
      <c r="E1277" s="74">
        <v>9</v>
      </c>
      <c r="F1277" s="74">
        <v>14</v>
      </c>
      <c r="G1277" s="74">
        <v>28</v>
      </c>
      <c r="H1277" s="74">
        <v>21</v>
      </c>
      <c r="I1277" s="12">
        <v>14</v>
      </c>
    </row>
    <row r="1278" spans="1:9" x14ac:dyDescent="0.25">
      <c r="A1278" s="160" t="s">
        <v>2355</v>
      </c>
      <c r="B1278" s="10"/>
      <c r="C1278" s="10"/>
      <c r="D1278" s="129" t="s">
        <v>2356</v>
      </c>
      <c r="E1278" s="74">
        <v>0</v>
      </c>
      <c r="F1278" s="74">
        <v>0</v>
      </c>
      <c r="G1278" s="74">
        <v>0</v>
      </c>
      <c r="H1278" s="74">
        <v>0</v>
      </c>
      <c r="I1278" s="12">
        <v>0</v>
      </c>
    </row>
    <row r="1279" spans="1:9" x14ac:dyDescent="0.25">
      <c r="A1279" s="160" t="s">
        <v>2357</v>
      </c>
      <c r="B1279" s="10"/>
      <c r="C1279" s="10"/>
      <c r="D1279" s="129" t="s">
        <v>2358</v>
      </c>
      <c r="E1279" s="74">
        <v>0</v>
      </c>
      <c r="F1279" s="74">
        <v>0</v>
      </c>
      <c r="G1279" s="74">
        <v>0</v>
      </c>
      <c r="H1279" s="74">
        <v>0</v>
      </c>
      <c r="I1279" s="12">
        <v>0</v>
      </c>
    </row>
    <row r="1280" spans="1:9" x14ac:dyDescent="0.25">
      <c r="A1280" s="160" t="s">
        <v>2359</v>
      </c>
      <c r="B1280" s="10"/>
      <c r="C1280" s="10"/>
      <c r="D1280" s="129" t="s">
        <v>2360</v>
      </c>
      <c r="E1280" s="74">
        <v>0</v>
      </c>
      <c r="F1280" s="74">
        <v>0</v>
      </c>
      <c r="G1280" s="74">
        <v>0</v>
      </c>
      <c r="H1280" s="74">
        <v>0</v>
      </c>
      <c r="I1280" s="12">
        <v>0</v>
      </c>
    </row>
    <row r="1281" spans="1:9" x14ac:dyDescent="0.25">
      <c r="A1281" s="159" t="s">
        <v>2361</v>
      </c>
      <c r="B1281" s="7"/>
      <c r="C1281" s="8" t="s">
        <v>1726</v>
      </c>
      <c r="D1281" s="126"/>
      <c r="E1281" s="9">
        <v>173</v>
      </c>
      <c r="F1281" s="9">
        <v>101</v>
      </c>
      <c r="G1281" s="9">
        <v>129</v>
      </c>
      <c r="H1281" s="9">
        <f>SUM(H1282:H1291)</f>
        <v>217</v>
      </c>
      <c r="I1281" s="5">
        <v>223</v>
      </c>
    </row>
    <row r="1282" spans="1:9" x14ac:dyDescent="0.25">
      <c r="A1282" s="160" t="s">
        <v>2362</v>
      </c>
      <c r="B1282" s="10"/>
      <c r="C1282" s="10"/>
      <c r="D1282" s="129" t="s">
        <v>2363</v>
      </c>
      <c r="E1282" s="74">
        <v>120</v>
      </c>
      <c r="F1282" s="74">
        <v>56</v>
      </c>
      <c r="G1282" s="74">
        <v>69</v>
      </c>
      <c r="H1282" s="74">
        <v>174</v>
      </c>
      <c r="I1282" s="12">
        <v>160</v>
      </c>
    </row>
    <row r="1283" spans="1:9" x14ac:dyDescent="0.25">
      <c r="A1283" s="160" t="s">
        <v>2364</v>
      </c>
      <c r="B1283" s="10"/>
      <c r="C1283" s="10"/>
      <c r="D1283" s="129" t="s">
        <v>2365</v>
      </c>
      <c r="E1283" s="74">
        <v>0</v>
      </c>
      <c r="F1283" s="74">
        <v>0</v>
      </c>
      <c r="G1283" s="74">
        <v>0</v>
      </c>
      <c r="H1283" s="74">
        <v>0</v>
      </c>
      <c r="I1283" s="12">
        <v>0</v>
      </c>
    </row>
    <row r="1284" spans="1:9" x14ac:dyDescent="0.25">
      <c r="A1284" s="160" t="s">
        <v>2366</v>
      </c>
      <c r="B1284" s="10"/>
      <c r="C1284" s="10"/>
      <c r="D1284" s="129" t="s">
        <v>2367</v>
      </c>
      <c r="E1284" s="74">
        <v>0</v>
      </c>
      <c r="F1284" s="74">
        <v>0</v>
      </c>
      <c r="G1284" s="74">
        <v>0</v>
      </c>
      <c r="H1284" s="74">
        <v>0</v>
      </c>
      <c r="I1284" s="12">
        <v>0</v>
      </c>
    </row>
    <row r="1285" spans="1:9" x14ac:dyDescent="0.25">
      <c r="A1285" s="160" t="s">
        <v>2368</v>
      </c>
      <c r="B1285" s="10"/>
      <c r="C1285" s="10"/>
      <c r="D1285" s="129" t="s">
        <v>2369</v>
      </c>
      <c r="E1285" s="74">
        <v>0</v>
      </c>
      <c r="F1285" s="74">
        <v>0</v>
      </c>
      <c r="G1285" s="74">
        <v>0</v>
      </c>
      <c r="H1285" s="74">
        <v>0</v>
      </c>
      <c r="I1285" s="12">
        <v>0</v>
      </c>
    </row>
    <row r="1286" spans="1:9" x14ac:dyDescent="0.25">
      <c r="A1286" s="160" t="s">
        <v>2370</v>
      </c>
      <c r="B1286" s="10"/>
      <c r="C1286" s="10"/>
      <c r="D1286" s="129" t="s">
        <v>2371</v>
      </c>
      <c r="E1286" s="74">
        <v>53</v>
      </c>
      <c r="F1286" s="74">
        <v>45</v>
      </c>
      <c r="G1286" s="74">
        <v>60</v>
      </c>
      <c r="H1286" s="74">
        <v>43</v>
      </c>
      <c r="I1286" s="12">
        <v>63</v>
      </c>
    </row>
    <row r="1287" spans="1:9" x14ac:dyDescent="0.25">
      <c r="A1287" s="160" t="s">
        <v>2372</v>
      </c>
      <c r="B1287" s="10"/>
      <c r="C1287" s="10"/>
      <c r="D1287" s="129" t="s">
        <v>1269</v>
      </c>
      <c r="E1287" s="74">
        <v>0</v>
      </c>
      <c r="F1287" s="74">
        <v>0</v>
      </c>
      <c r="G1287" s="74">
        <v>0</v>
      </c>
      <c r="H1287" s="74">
        <v>0</v>
      </c>
      <c r="I1287" s="12">
        <v>0</v>
      </c>
    </row>
    <row r="1288" spans="1:9" x14ac:dyDescent="0.25">
      <c r="A1288" s="160" t="s">
        <v>2373</v>
      </c>
      <c r="B1288" s="10"/>
      <c r="C1288" s="10"/>
      <c r="D1288" s="129" t="s">
        <v>2374</v>
      </c>
      <c r="E1288" s="74">
        <v>0</v>
      </c>
      <c r="F1288" s="74">
        <v>0</v>
      </c>
      <c r="G1288" s="74">
        <v>0</v>
      </c>
      <c r="H1288" s="74">
        <v>0</v>
      </c>
      <c r="I1288" s="12">
        <v>0</v>
      </c>
    </row>
    <row r="1289" spans="1:9" x14ac:dyDescent="0.25">
      <c r="A1289" s="160" t="s">
        <v>2375</v>
      </c>
      <c r="B1289" s="10"/>
      <c r="C1289" s="10"/>
      <c r="D1289" s="129" t="s">
        <v>2376</v>
      </c>
      <c r="E1289" s="74">
        <v>0</v>
      </c>
      <c r="F1289" s="74">
        <v>0</v>
      </c>
      <c r="G1289" s="74">
        <v>0</v>
      </c>
      <c r="H1289" s="74">
        <v>0</v>
      </c>
      <c r="I1289" s="12">
        <v>0</v>
      </c>
    </row>
    <row r="1290" spans="1:9" x14ac:dyDescent="0.25">
      <c r="A1290" s="160" t="s">
        <v>2377</v>
      </c>
      <c r="B1290" s="10"/>
      <c r="C1290" s="10"/>
      <c r="D1290" s="129" t="s">
        <v>2378</v>
      </c>
      <c r="E1290" s="74">
        <v>0</v>
      </c>
      <c r="F1290" s="74">
        <v>0</v>
      </c>
      <c r="G1290" s="74">
        <v>0</v>
      </c>
      <c r="H1290" s="74">
        <v>0</v>
      </c>
      <c r="I1290" s="12">
        <v>0</v>
      </c>
    </row>
    <row r="1291" spans="1:9" x14ac:dyDescent="0.25">
      <c r="A1291" s="160" t="s">
        <v>2379</v>
      </c>
      <c r="B1291" s="10"/>
      <c r="C1291" s="10"/>
      <c r="D1291" s="129" t="s">
        <v>1726</v>
      </c>
      <c r="E1291" s="74">
        <v>0</v>
      </c>
      <c r="F1291" s="74">
        <v>0</v>
      </c>
      <c r="G1291" s="74">
        <v>0</v>
      </c>
      <c r="H1291" s="74">
        <v>0</v>
      </c>
      <c r="I1291" s="12">
        <v>0</v>
      </c>
    </row>
    <row r="1292" spans="1:9" x14ac:dyDescent="0.25">
      <c r="A1292" s="159" t="s">
        <v>2380</v>
      </c>
      <c r="B1292" s="7"/>
      <c r="C1292" s="8" t="s">
        <v>2381</v>
      </c>
      <c r="D1292" s="126"/>
      <c r="E1292" s="9">
        <v>495</v>
      </c>
      <c r="F1292" s="9">
        <v>368</v>
      </c>
      <c r="G1292" s="9">
        <v>552</v>
      </c>
      <c r="H1292" s="9">
        <f>SUM(H1293:H1301)</f>
        <v>721</v>
      </c>
      <c r="I1292" s="5">
        <v>899</v>
      </c>
    </row>
    <row r="1293" spans="1:9" x14ac:dyDescent="0.25">
      <c r="A1293" s="160" t="s">
        <v>2382</v>
      </c>
      <c r="B1293" s="10"/>
      <c r="C1293" s="10"/>
      <c r="D1293" s="129" t="s">
        <v>2381</v>
      </c>
      <c r="E1293" s="74">
        <v>495</v>
      </c>
      <c r="F1293" s="74">
        <v>368</v>
      </c>
      <c r="G1293" s="74">
        <v>552</v>
      </c>
      <c r="H1293" s="74">
        <v>721</v>
      </c>
      <c r="I1293" s="12">
        <v>899</v>
      </c>
    </row>
    <row r="1294" spans="1:9" x14ac:dyDescent="0.25">
      <c r="A1294" s="160" t="s">
        <v>2383</v>
      </c>
      <c r="B1294" s="10"/>
      <c r="C1294" s="10"/>
      <c r="D1294" s="129" t="s">
        <v>2384</v>
      </c>
      <c r="E1294" s="74">
        <v>0</v>
      </c>
      <c r="F1294" s="74">
        <v>0</v>
      </c>
      <c r="G1294" s="74">
        <v>0</v>
      </c>
      <c r="H1294" s="74">
        <v>0</v>
      </c>
      <c r="I1294" s="12">
        <v>0</v>
      </c>
    </row>
    <row r="1295" spans="1:9" x14ac:dyDescent="0.25">
      <c r="A1295" s="160" t="s">
        <v>2385</v>
      </c>
      <c r="B1295" s="10"/>
      <c r="C1295" s="10"/>
      <c r="D1295" s="129" t="s">
        <v>2386</v>
      </c>
      <c r="E1295" s="74">
        <v>0</v>
      </c>
      <c r="F1295" s="74">
        <v>0</v>
      </c>
      <c r="G1295" s="74">
        <v>0</v>
      </c>
      <c r="H1295" s="74">
        <v>0</v>
      </c>
      <c r="I1295" s="12">
        <v>0</v>
      </c>
    </row>
    <row r="1296" spans="1:9" x14ac:dyDescent="0.25">
      <c r="A1296" s="160" t="s">
        <v>2387</v>
      </c>
      <c r="B1296" s="10"/>
      <c r="C1296" s="10"/>
      <c r="D1296" s="129" t="s">
        <v>2388</v>
      </c>
      <c r="E1296" s="74">
        <v>0</v>
      </c>
      <c r="F1296" s="74">
        <v>0</v>
      </c>
      <c r="G1296" s="74">
        <v>0</v>
      </c>
      <c r="H1296" s="74">
        <v>0</v>
      </c>
      <c r="I1296" s="12">
        <v>0</v>
      </c>
    </row>
    <row r="1297" spans="1:9" x14ac:dyDescent="0.25">
      <c r="A1297" s="160" t="s">
        <v>2389</v>
      </c>
      <c r="B1297" s="10"/>
      <c r="C1297" s="10"/>
      <c r="D1297" s="129" t="s">
        <v>2390</v>
      </c>
      <c r="E1297" s="74">
        <v>0</v>
      </c>
      <c r="F1297" s="74">
        <v>0</v>
      </c>
      <c r="G1297" s="74">
        <v>0</v>
      </c>
      <c r="H1297" s="74">
        <v>0</v>
      </c>
      <c r="I1297" s="12">
        <v>0</v>
      </c>
    </row>
    <row r="1298" spans="1:9" x14ac:dyDescent="0.25">
      <c r="A1298" s="160" t="s">
        <v>2391</v>
      </c>
      <c r="B1298" s="10"/>
      <c r="C1298" s="10"/>
      <c r="D1298" s="129" t="s">
        <v>2392</v>
      </c>
      <c r="E1298" s="74">
        <v>0</v>
      </c>
      <c r="F1298" s="74">
        <v>0</v>
      </c>
      <c r="G1298" s="74">
        <v>0</v>
      </c>
      <c r="H1298" s="74">
        <v>0</v>
      </c>
      <c r="I1298" s="12">
        <v>0</v>
      </c>
    </row>
    <row r="1299" spans="1:9" x14ac:dyDescent="0.25">
      <c r="A1299" s="160" t="s">
        <v>2393</v>
      </c>
      <c r="B1299" s="10"/>
      <c r="C1299" s="10"/>
      <c r="D1299" s="129" t="s">
        <v>2394</v>
      </c>
      <c r="E1299" s="74">
        <v>0</v>
      </c>
      <c r="F1299" s="74">
        <v>0</v>
      </c>
      <c r="G1299" s="74">
        <v>0</v>
      </c>
      <c r="H1299" s="74">
        <v>0</v>
      </c>
      <c r="I1299" s="12">
        <v>0</v>
      </c>
    </row>
    <row r="1300" spans="1:9" x14ac:dyDescent="0.25">
      <c r="A1300" s="160" t="s">
        <v>2395</v>
      </c>
      <c r="B1300" s="10"/>
      <c r="C1300" s="10"/>
      <c r="D1300" s="129" t="s">
        <v>2396</v>
      </c>
      <c r="E1300" s="74">
        <v>0</v>
      </c>
      <c r="F1300" s="74">
        <v>0</v>
      </c>
      <c r="G1300" s="74">
        <v>0</v>
      </c>
      <c r="H1300" s="74">
        <v>0</v>
      </c>
      <c r="I1300" s="12">
        <v>0</v>
      </c>
    </row>
    <row r="1301" spans="1:9" x14ac:dyDescent="0.25">
      <c r="A1301" s="160" t="s">
        <v>2397</v>
      </c>
      <c r="B1301" s="10"/>
      <c r="C1301" s="10"/>
      <c r="D1301" s="129" t="s">
        <v>2398</v>
      </c>
      <c r="E1301" s="74">
        <v>0</v>
      </c>
      <c r="F1301" s="74">
        <v>0</v>
      </c>
      <c r="G1301" s="74">
        <v>0</v>
      </c>
      <c r="H1301" s="74">
        <v>0</v>
      </c>
      <c r="I1301" s="12">
        <v>0</v>
      </c>
    </row>
    <row r="1302" spans="1:9" x14ac:dyDescent="0.25">
      <c r="A1302" s="158" t="s">
        <v>2399</v>
      </c>
      <c r="B1302" s="14" t="s">
        <v>201</v>
      </c>
      <c r="C1302" s="13"/>
      <c r="D1302" s="131"/>
      <c r="E1302" s="75">
        <v>16497</v>
      </c>
      <c r="F1302" s="75">
        <v>10066</v>
      </c>
      <c r="G1302" s="75">
        <v>13821</v>
      </c>
      <c r="H1302" s="75">
        <f>H1303+H1316+H1325+H1332+H1341+H1336+H1352+H1358+H1372+H1381+H1390+H1395</f>
        <v>18040</v>
      </c>
      <c r="I1302" s="75">
        <f>I1303+I1316+I1325+I1332+I1341+I1336+I1352+I1358+I1372+I1381+I1390+I1395</f>
        <v>23273</v>
      </c>
    </row>
    <row r="1303" spans="1:9" x14ac:dyDescent="0.25">
      <c r="A1303" s="159" t="s">
        <v>2400</v>
      </c>
      <c r="B1303" s="7"/>
      <c r="C1303" s="8" t="s">
        <v>2401</v>
      </c>
      <c r="D1303" s="126"/>
      <c r="E1303" s="9">
        <v>12717</v>
      </c>
      <c r="F1303" s="9">
        <v>7406</v>
      </c>
      <c r="G1303" s="9">
        <v>9732</v>
      </c>
      <c r="H1303" s="9">
        <f>SUM(H1304:H1314)</f>
        <v>12577</v>
      </c>
      <c r="I1303" s="5">
        <v>17445</v>
      </c>
    </row>
    <row r="1304" spans="1:9" x14ac:dyDescent="0.25">
      <c r="A1304" s="160" t="s">
        <v>2402</v>
      </c>
      <c r="B1304" s="10"/>
      <c r="C1304" s="10"/>
      <c r="D1304" s="129" t="s">
        <v>2401</v>
      </c>
      <c r="E1304" s="74">
        <v>7113</v>
      </c>
      <c r="F1304" s="74">
        <v>3021</v>
      </c>
      <c r="G1304" s="74">
        <v>5156</v>
      </c>
      <c r="H1304" s="74">
        <v>7734</v>
      </c>
      <c r="I1304" s="12">
        <v>11359</v>
      </c>
    </row>
    <row r="1305" spans="1:9" x14ac:dyDescent="0.25">
      <c r="A1305" s="160" t="s">
        <v>2403</v>
      </c>
      <c r="B1305" s="10"/>
      <c r="C1305" s="10"/>
      <c r="D1305" s="129" t="s">
        <v>681</v>
      </c>
      <c r="E1305" s="74">
        <v>1446</v>
      </c>
      <c r="F1305" s="74">
        <v>747</v>
      </c>
      <c r="G1305" s="74">
        <v>1149</v>
      </c>
      <c r="H1305" s="74">
        <v>1485</v>
      </c>
      <c r="I1305" s="12">
        <v>1353</v>
      </c>
    </row>
    <row r="1306" spans="1:9" x14ac:dyDescent="0.25">
      <c r="A1306" s="160" t="s">
        <v>2404</v>
      </c>
      <c r="B1306" s="10"/>
      <c r="C1306" s="10"/>
      <c r="D1306" s="129" t="s">
        <v>2405</v>
      </c>
      <c r="E1306" s="74">
        <v>428</v>
      </c>
      <c r="F1306" s="74">
        <v>1481</v>
      </c>
      <c r="G1306" s="74">
        <v>255</v>
      </c>
      <c r="H1306" s="74">
        <v>634</v>
      </c>
      <c r="I1306" s="12">
        <v>423</v>
      </c>
    </row>
    <row r="1307" spans="1:9" x14ac:dyDescent="0.25">
      <c r="A1307" s="160" t="s">
        <v>2406</v>
      </c>
      <c r="B1307" s="10"/>
      <c r="C1307" s="10"/>
      <c r="D1307" s="129" t="s">
        <v>2407</v>
      </c>
      <c r="E1307" s="74">
        <v>623</v>
      </c>
      <c r="F1307" s="74">
        <v>407</v>
      </c>
      <c r="G1307" s="74">
        <v>490</v>
      </c>
      <c r="H1307" s="74">
        <v>526</v>
      </c>
      <c r="I1307" s="12">
        <v>746</v>
      </c>
    </row>
    <row r="1308" spans="1:9" x14ac:dyDescent="0.25">
      <c r="A1308" s="160" t="s">
        <v>2408</v>
      </c>
      <c r="B1308" s="10"/>
      <c r="C1308" s="10"/>
      <c r="D1308" s="129" t="s">
        <v>1432</v>
      </c>
      <c r="E1308" s="74">
        <v>1792</v>
      </c>
      <c r="F1308" s="74">
        <v>930</v>
      </c>
      <c r="G1308" s="74">
        <v>1520</v>
      </c>
      <c r="H1308" s="74">
        <v>1094</v>
      </c>
      <c r="I1308" s="12">
        <v>1749</v>
      </c>
    </row>
    <row r="1309" spans="1:9" x14ac:dyDescent="0.25">
      <c r="A1309" s="160" t="s">
        <v>2409</v>
      </c>
      <c r="B1309" s="10"/>
      <c r="C1309" s="10"/>
      <c r="D1309" s="129" t="s">
        <v>2410</v>
      </c>
      <c r="E1309" s="74">
        <v>330</v>
      </c>
      <c r="F1309" s="74">
        <v>213</v>
      </c>
      <c r="G1309" s="74">
        <v>347</v>
      </c>
      <c r="H1309" s="74">
        <v>482</v>
      </c>
      <c r="I1309" s="12">
        <v>365</v>
      </c>
    </row>
    <row r="1310" spans="1:9" x14ac:dyDescent="0.25">
      <c r="A1310" s="160" t="s">
        <v>2411</v>
      </c>
      <c r="B1310" s="10"/>
      <c r="C1310" s="10"/>
      <c r="D1310" s="129" t="s">
        <v>2412</v>
      </c>
      <c r="E1310" s="74">
        <v>285</v>
      </c>
      <c r="F1310" s="74">
        <v>280</v>
      </c>
      <c r="G1310" s="74">
        <v>407</v>
      </c>
      <c r="H1310" s="74">
        <v>261</v>
      </c>
      <c r="I1310" s="12">
        <v>467</v>
      </c>
    </row>
    <row r="1311" spans="1:9" x14ac:dyDescent="0.25">
      <c r="A1311" s="160" t="s">
        <v>2413</v>
      </c>
      <c r="B1311" s="10"/>
      <c r="C1311" s="10"/>
      <c r="D1311" s="129" t="s">
        <v>2414</v>
      </c>
      <c r="E1311" s="74">
        <v>17</v>
      </c>
      <c r="F1311" s="74">
        <v>29</v>
      </c>
      <c r="G1311" s="74">
        <v>26</v>
      </c>
      <c r="H1311" s="74">
        <v>45</v>
      </c>
      <c r="I1311" s="12">
        <v>36</v>
      </c>
    </row>
    <row r="1312" spans="1:9" x14ac:dyDescent="0.25">
      <c r="A1312" s="160" t="s">
        <v>2415</v>
      </c>
      <c r="B1312" s="10"/>
      <c r="C1312" s="10"/>
      <c r="D1312" s="129" t="s">
        <v>2416</v>
      </c>
      <c r="E1312" s="74">
        <v>242</v>
      </c>
      <c r="F1312" s="74">
        <v>93</v>
      </c>
      <c r="G1312" s="74">
        <v>115</v>
      </c>
      <c r="H1312" s="74">
        <v>293</v>
      </c>
      <c r="I1312" s="12">
        <v>317</v>
      </c>
    </row>
    <row r="1313" spans="1:9" x14ac:dyDescent="0.25">
      <c r="A1313" s="160" t="s">
        <v>2417</v>
      </c>
      <c r="B1313" s="10"/>
      <c r="C1313" s="10"/>
      <c r="D1313" s="129" t="s">
        <v>2418</v>
      </c>
      <c r="E1313" s="74">
        <v>0</v>
      </c>
      <c r="F1313" s="74">
        <v>0</v>
      </c>
      <c r="G1313" s="74">
        <v>2</v>
      </c>
      <c r="H1313" s="74">
        <v>23</v>
      </c>
      <c r="I1313" s="12">
        <v>28</v>
      </c>
    </row>
    <row r="1314" spans="1:9" x14ac:dyDescent="0.25">
      <c r="A1314" s="160" t="s">
        <v>2419</v>
      </c>
      <c r="B1314" s="10"/>
      <c r="C1314" s="10"/>
      <c r="D1314" s="129" t="s">
        <v>2420</v>
      </c>
      <c r="E1314" s="74">
        <v>441</v>
      </c>
      <c r="F1314" s="74">
        <v>205</v>
      </c>
      <c r="G1314" s="74">
        <v>265</v>
      </c>
      <c r="H1314" s="74">
        <v>0</v>
      </c>
      <c r="I1314" s="12">
        <v>602</v>
      </c>
    </row>
    <row r="1315" spans="1:9" x14ac:dyDescent="0.25">
      <c r="A1315" s="160" t="s">
        <v>3971</v>
      </c>
      <c r="B1315" s="10"/>
      <c r="C1315" s="10"/>
      <c r="D1315" s="129" t="s">
        <v>3972</v>
      </c>
      <c r="E1315" s="74">
        <v>0</v>
      </c>
      <c r="F1315" s="74">
        <v>0</v>
      </c>
      <c r="G1315" s="74">
        <v>0</v>
      </c>
      <c r="H1315" s="74">
        <v>0</v>
      </c>
      <c r="I1315" s="74">
        <v>0</v>
      </c>
    </row>
    <row r="1316" spans="1:9" x14ac:dyDescent="0.25">
      <c r="A1316" s="159" t="s">
        <v>2421</v>
      </c>
      <c r="B1316" s="7"/>
      <c r="C1316" s="8" t="s">
        <v>2422</v>
      </c>
      <c r="D1316" s="126"/>
      <c r="E1316" s="9">
        <v>930</v>
      </c>
      <c r="F1316" s="9">
        <v>590</v>
      </c>
      <c r="G1316" s="9">
        <v>810</v>
      </c>
      <c r="H1316" s="9">
        <f>SUM(H1317:H1324)</f>
        <v>1019</v>
      </c>
      <c r="I1316" s="5">
        <v>1205</v>
      </c>
    </row>
    <row r="1317" spans="1:9" x14ac:dyDescent="0.25">
      <c r="A1317" s="160" t="s">
        <v>2423</v>
      </c>
      <c r="B1317" s="10"/>
      <c r="C1317" s="10"/>
      <c r="D1317" s="129" t="s">
        <v>2422</v>
      </c>
      <c r="E1317" s="74">
        <v>22</v>
      </c>
      <c r="F1317" s="74">
        <v>87</v>
      </c>
      <c r="G1317" s="74">
        <v>33</v>
      </c>
      <c r="H1317" s="74">
        <v>35</v>
      </c>
      <c r="I1317" s="12">
        <v>42</v>
      </c>
    </row>
    <row r="1318" spans="1:9" x14ac:dyDescent="0.25">
      <c r="A1318" s="160" t="s">
        <v>2424</v>
      </c>
      <c r="B1318" s="10"/>
      <c r="C1318" s="10"/>
      <c r="D1318" s="129" t="s">
        <v>2425</v>
      </c>
      <c r="E1318" s="74">
        <v>152</v>
      </c>
      <c r="F1318" s="74">
        <v>71</v>
      </c>
      <c r="G1318" s="74">
        <v>88</v>
      </c>
      <c r="H1318" s="74">
        <v>132</v>
      </c>
      <c r="I1318" s="12">
        <v>149</v>
      </c>
    </row>
    <row r="1319" spans="1:9" x14ac:dyDescent="0.25">
      <c r="A1319" s="160" t="s">
        <v>2426</v>
      </c>
      <c r="B1319" s="10"/>
      <c r="C1319" s="10"/>
      <c r="D1319" s="129" t="s">
        <v>2427</v>
      </c>
      <c r="E1319" s="74">
        <v>81</v>
      </c>
      <c r="F1319" s="74">
        <v>62</v>
      </c>
      <c r="G1319" s="74">
        <v>61</v>
      </c>
      <c r="H1319" s="74">
        <v>89</v>
      </c>
      <c r="I1319" s="12">
        <v>74</v>
      </c>
    </row>
    <row r="1320" spans="1:9" x14ac:dyDescent="0.25">
      <c r="A1320" s="160" t="s">
        <v>2428</v>
      </c>
      <c r="B1320" s="10"/>
      <c r="C1320" s="10"/>
      <c r="D1320" s="129" t="s">
        <v>2429</v>
      </c>
      <c r="E1320" s="74">
        <v>7</v>
      </c>
      <c r="F1320" s="74">
        <v>27</v>
      </c>
      <c r="G1320" s="74">
        <v>23</v>
      </c>
      <c r="H1320" s="74">
        <v>25</v>
      </c>
      <c r="I1320" s="12">
        <v>35</v>
      </c>
    </row>
    <row r="1321" spans="1:9" x14ac:dyDescent="0.25">
      <c r="A1321" s="160" t="s">
        <v>2430</v>
      </c>
      <c r="B1321" s="10"/>
      <c r="C1321" s="10"/>
      <c r="D1321" s="129" t="s">
        <v>2431</v>
      </c>
      <c r="E1321" s="74">
        <v>196</v>
      </c>
      <c r="F1321" s="74">
        <v>120</v>
      </c>
      <c r="G1321" s="74">
        <v>186</v>
      </c>
      <c r="H1321" s="74">
        <v>217</v>
      </c>
      <c r="I1321" s="12">
        <v>393</v>
      </c>
    </row>
    <row r="1322" spans="1:9" x14ac:dyDescent="0.25">
      <c r="A1322" s="160" t="s">
        <v>2432</v>
      </c>
      <c r="B1322" s="10"/>
      <c r="C1322" s="10"/>
      <c r="D1322" s="129" t="s">
        <v>2433</v>
      </c>
      <c r="E1322" s="74">
        <v>80</v>
      </c>
      <c r="F1322" s="74">
        <v>32</v>
      </c>
      <c r="G1322" s="74">
        <v>34</v>
      </c>
      <c r="H1322" s="74">
        <v>66</v>
      </c>
      <c r="I1322" s="12">
        <v>68</v>
      </c>
    </row>
    <row r="1323" spans="1:9" x14ac:dyDescent="0.25">
      <c r="A1323" s="160" t="s">
        <v>2434</v>
      </c>
      <c r="B1323" s="10"/>
      <c r="C1323" s="10"/>
      <c r="D1323" s="129" t="s">
        <v>2435</v>
      </c>
      <c r="E1323" s="74">
        <v>193</v>
      </c>
      <c r="F1323" s="74">
        <v>48</v>
      </c>
      <c r="G1323" s="74">
        <v>131</v>
      </c>
      <c r="H1323" s="74">
        <v>166</v>
      </c>
      <c r="I1323" s="12">
        <v>240</v>
      </c>
    </row>
    <row r="1324" spans="1:9" x14ac:dyDescent="0.25">
      <c r="A1324" s="160" t="s">
        <v>2436</v>
      </c>
      <c r="B1324" s="10"/>
      <c r="C1324" s="10"/>
      <c r="D1324" s="129" t="s">
        <v>2437</v>
      </c>
      <c r="E1324" s="74">
        <v>199</v>
      </c>
      <c r="F1324" s="74">
        <v>143</v>
      </c>
      <c r="G1324" s="74">
        <v>254</v>
      </c>
      <c r="H1324" s="74">
        <v>289</v>
      </c>
      <c r="I1324" s="12">
        <v>204</v>
      </c>
    </row>
    <row r="1325" spans="1:9" x14ac:dyDescent="0.25">
      <c r="A1325" s="159" t="s">
        <v>2438</v>
      </c>
      <c r="B1325" s="7"/>
      <c r="C1325" s="8" t="s">
        <v>1392</v>
      </c>
      <c r="D1325" s="126"/>
      <c r="E1325" s="9">
        <v>0</v>
      </c>
      <c r="F1325" s="9">
        <v>4</v>
      </c>
      <c r="G1325" s="9">
        <v>7</v>
      </c>
      <c r="H1325" s="9">
        <f>SUM(H1326:H1331)</f>
        <v>4</v>
      </c>
      <c r="I1325" s="5">
        <v>28</v>
      </c>
    </row>
    <row r="1326" spans="1:9" x14ac:dyDescent="0.25">
      <c r="A1326" s="160" t="s">
        <v>2439</v>
      </c>
      <c r="B1326" s="10"/>
      <c r="C1326" s="10"/>
      <c r="D1326" s="129" t="s">
        <v>1392</v>
      </c>
      <c r="E1326" s="74">
        <v>0</v>
      </c>
      <c r="F1326" s="74">
        <v>4</v>
      </c>
      <c r="G1326" s="74">
        <v>0</v>
      </c>
      <c r="H1326" s="74">
        <v>2</v>
      </c>
      <c r="I1326" s="12">
        <v>19</v>
      </c>
    </row>
    <row r="1327" spans="1:9" x14ac:dyDescent="0.25">
      <c r="A1327" s="160" t="s">
        <v>2440</v>
      </c>
      <c r="B1327" s="10"/>
      <c r="C1327" s="10"/>
      <c r="D1327" s="129" t="s">
        <v>1331</v>
      </c>
      <c r="E1327" s="74">
        <v>0</v>
      </c>
      <c r="F1327" s="74">
        <v>0</v>
      </c>
      <c r="G1327" s="74">
        <v>7</v>
      </c>
      <c r="H1327" s="74">
        <v>2</v>
      </c>
      <c r="I1327" s="12">
        <v>5</v>
      </c>
    </row>
    <row r="1328" spans="1:9" x14ac:dyDescent="0.25">
      <c r="A1328" s="160" t="s">
        <v>2441</v>
      </c>
      <c r="B1328" s="10"/>
      <c r="C1328" s="10"/>
      <c r="D1328" s="129" t="s">
        <v>2442</v>
      </c>
      <c r="E1328" s="74">
        <v>0</v>
      </c>
      <c r="F1328" s="74">
        <v>0</v>
      </c>
      <c r="G1328" s="74">
        <v>0</v>
      </c>
      <c r="H1328" s="74">
        <v>0</v>
      </c>
      <c r="I1328" s="12">
        <v>0</v>
      </c>
    </row>
    <row r="1329" spans="1:9" x14ac:dyDescent="0.25">
      <c r="A1329" s="160" t="s">
        <v>2443</v>
      </c>
      <c r="B1329" s="10"/>
      <c r="C1329" s="10"/>
      <c r="D1329" s="129" t="s">
        <v>2444</v>
      </c>
      <c r="E1329" s="74">
        <v>0</v>
      </c>
      <c r="F1329" s="74">
        <v>0</v>
      </c>
      <c r="G1329" s="74">
        <v>0</v>
      </c>
      <c r="H1329" s="74">
        <v>0</v>
      </c>
      <c r="I1329" s="12">
        <v>0</v>
      </c>
    </row>
    <row r="1330" spans="1:9" x14ac:dyDescent="0.25">
      <c r="A1330" s="160" t="s">
        <v>2445</v>
      </c>
      <c r="B1330" s="10"/>
      <c r="C1330" s="10"/>
      <c r="D1330" s="129" t="s">
        <v>2446</v>
      </c>
      <c r="E1330" s="74">
        <v>0</v>
      </c>
      <c r="F1330" s="74">
        <v>0</v>
      </c>
      <c r="G1330" s="74">
        <v>0</v>
      </c>
      <c r="H1330" s="74">
        <v>0</v>
      </c>
      <c r="I1330" s="12">
        <v>4</v>
      </c>
    </row>
    <row r="1331" spans="1:9" x14ac:dyDescent="0.25">
      <c r="A1331" s="160" t="s">
        <v>2447</v>
      </c>
      <c r="B1331" s="10"/>
      <c r="C1331" s="10"/>
      <c r="D1331" s="129" t="s">
        <v>2448</v>
      </c>
      <c r="E1331" s="74">
        <v>0</v>
      </c>
      <c r="F1331" s="74">
        <v>0</v>
      </c>
      <c r="G1331" s="74">
        <v>0</v>
      </c>
      <c r="H1331" s="74">
        <v>0</v>
      </c>
      <c r="I1331" s="12">
        <v>0</v>
      </c>
    </row>
    <row r="1332" spans="1:9" x14ac:dyDescent="0.25">
      <c r="A1332" s="159" t="s">
        <v>2449</v>
      </c>
      <c r="B1332" s="7"/>
      <c r="C1332" s="8" t="s">
        <v>2450</v>
      </c>
      <c r="D1332" s="126"/>
      <c r="E1332" s="9">
        <v>983</v>
      </c>
      <c r="F1332" s="9">
        <v>613</v>
      </c>
      <c r="G1332" s="9">
        <v>837</v>
      </c>
      <c r="H1332" s="9">
        <f>SUM(H1333:H1335)</f>
        <v>1114</v>
      </c>
      <c r="I1332" s="5">
        <v>1068</v>
      </c>
    </row>
    <row r="1333" spans="1:9" x14ac:dyDescent="0.25">
      <c r="A1333" s="160" t="s">
        <v>2451</v>
      </c>
      <c r="B1333" s="10"/>
      <c r="C1333" s="10"/>
      <c r="D1333" s="129" t="s">
        <v>2450</v>
      </c>
      <c r="E1333" s="74">
        <v>676</v>
      </c>
      <c r="F1333" s="74">
        <v>396</v>
      </c>
      <c r="G1333" s="74">
        <v>536</v>
      </c>
      <c r="H1333" s="74">
        <v>668</v>
      </c>
      <c r="I1333" s="12">
        <v>594</v>
      </c>
    </row>
    <row r="1334" spans="1:9" x14ac:dyDescent="0.25">
      <c r="A1334" s="160" t="s">
        <v>2452</v>
      </c>
      <c r="B1334" s="10"/>
      <c r="C1334" s="10"/>
      <c r="D1334" s="129" t="s">
        <v>2453</v>
      </c>
      <c r="E1334" s="74">
        <v>190</v>
      </c>
      <c r="F1334" s="74">
        <v>175</v>
      </c>
      <c r="G1334" s="74">
        <v>202</v>
      </c>
      <c r="H1334" s="74">
        <v>300</v>
      </c>
      <c r="I1334" s="12">
        <v>297</v>
      </c>
    </row>
    <row r="1335" spans="1:9" x14ac:dyDescent="0.25">
      <c r="A1335" s="160" t="s">
        <v>2454</v>
      </c>
      <c r="B1335" s="10"/>
      <c r="C1335" s="10"/>
      <c r="D1335" s="129" t="s">
        <v>2085</v>
      </c>
      <c r="E1335" s="74">
        <v>117</v>
      </c>
      <c r="F1335" s="74">
        <v>42</v>
      </c>
      <c r="G1335" s="74">
        <v>99</v>
      </c>
      <c r="H1335" s="74">
        <v>146</v>
      </c>
      <c r="I1335" s="12">
        <v>177</v>
      </c>
    </row>
    <row r="1336" spans="1:9" x14ac:dyDescent="0.25">
      <c r="A1336" s="159" t="s">
        <v>2455</v>
      </c>
      <c r="B1336" s="7"/>
      <c r="C1336" s="8" t="s">
        <v>2275</v>
      </c>
      <c r="D1336" s="126"/>
      <c r="E1336" s="9">
        <v>9</v>
      </c>
      <c r="F1336" s="9">
        <v>13</v>
      </c>
      <c r="G1336" s="9">
        <v>12</v>
      </c>
      <c r="H1336" s="9">
        <f>H1337+H1338+H1339+H1340</f>
        <v>32</v>
      </c>
      <c r="I1336" s="5">
        <v>44</v>
      </c>
    </row>
    <row r="1337" spans="1:9" x14ac:dyDescent="0.25">
      <c r="A1337" s="160" t="s">
        <v>2456</v>
      </c>
      <c r="B1337" s="10"/>
      <c r="C1337" s="10"/>
      <c r="D1337" s="129" t="s">
        <v>2275</v>
      </c>
      <c r="E1337" s="74">
        <v>9</v>
      </c>
      <c r="F1337" s="74">
        <v>13</v>
      </c>
      <c r="G1337" s="74">
        <v>10</v>
      </c>
      <c r="H1337" s="74">
        <v>22</v>
      </c>
      <c r="I1337" s="12">
        <v>22</v>
      </c>
    </row>
    <row r="1338" spans="1:9" x14ac:dyDescent="0.25">
      <c r="A1338" s="160" t="s">
        <v>2457</v>
      </c>
      <c r="B1338" s="10"/>
      <c r="C1338" s="10"/>
      <c r="D1338" s="129" t="s">
        <v>2458</v>
      </c>
      <c r="E1338" s="74">
        <v>0</v>
      </c>
      <c r="F1338" s="74">
        <v>0</v>
      </c>
      <c r="G1338" s="74">
        <v>0</v>
      </c>
      <c r="H1338" s="74">
        <v>0</v>
      </c>
      <c r="I1338" s="12">
        <v>0</v>
      </c>
    </row>
    <row r="1339" spans="1:9" x14ac:dyDescent="0.25">
      <c r="A1339" s="160" t="s">
        <v>2459</v>
      </c>
      <c r="B1339" s="10"/>
      <c r="C1339" s="10"/>
      <c r="D1339" s="129" t="s">
        <v>2460</v>
      </c>
      <c r="E1339" s="74">
        <v>0</v>
      </c>
      <c r="F1339" s="74">
        <v>0</v>
      </c>
      <c r="G1339" s="74">
        <v>2</v>
      </c>
      <c r="H1339" s="74">
        <v>10</v>
      </c>
      <c r="I1339" s="12">
        <v>22</v>
      </c>
    </row>
    <row r="1340" spans="1:9" x14ac:dyDescent="0.25">
      <c r="A1340" s="160" t="s">
        <v>2461</v>
      </c>
      <c r="B1340" s="10"/>
      <c r="C1340" s="10"/>
      <c r="D1340" s="129" t="s">
        <v>2462</v>
      </c>
      <c r="E1340" s="74">
        <v>0</v>
      </c>
      <c r="F1340" s="74">
        <v>0</v>
      </c>
      <c r="G1340" s="74">
        <v>0</v>
      </c>
      <c r="H1340" s="74">
        <v>0</v>
      </c>
      <c r="I1340" s="12">
        <v>0</v>
      </c>
    </row>
    <row r="1341" spans="1:9" x14ac:dyDescent="0.25">
      <c r="A1341" s="159" t="s">
        <v>2463</v>
      </c>
      <c r="B1341" s="7"/>
      <c r="C1341" s="8" t="s">
        <v>2464</v>
      </c>
      <c r="D1341" s="126"/>
      <c r="E1341" s="9">
        <v>134</v>
      </c>
      <c r="F1341" s="9">
        <v>74</v>
      </c>
      <c r="G1341" s="9">
        <v>98</v>
      </c>
      <c r="H1341" s="9">
        <f>SUM(H1342:H1351)</f>
        <v>152</v>
      </c>
      <c r="I1341" s="5">
        <v>190</v>
      </c>
    </row>
    <row r="1342" spans="1:9" x14ac:dyDescent="0.25">
      <c r="A1342" s="160" t="s">
        <v>2465</v>
      </c>
      <c r="B1342" s="10"/>
      <c r="C1342" s="10"/>
      <c r="D1342" s="129" t="s">
        <v>2464</v>
      </c>
      <c r="E1342" s="74">
        <v>114</v>
      </c>
      <c r="F1342" s="74">
        <v>56</v>
      </c>
      <c r="G1342" s="74">
        <v>50</v>
      </c>
      <c r="H1342" s="74">
        <v>88</v>
      </c>
      <c r="I1342" s="12">
        <v>105</v>
      </c>
    </row>
    <row r="1343" spans="1:9" x14ac:dyDescent="0.25">
      <c r="A1343" s="160" t="s">
        <v>2466</v>
      </c>
      <c r="B1343" s="10"/>
      <c r="C1343" s="10"/>
      <c r="D1343" s="129" t="s">
        <v>2467</v>
      </c>
      <c r="E1343" s="74">
        <v>11</v>
      </c>
      <c r="F1343" s="74">
        <v>9</v>
      </c>
      <c r="G1343" s="74">
        <v>17</v>
      </c>
      <c r="H1343" s="74">
        <v>14</v>
      </c>
      <c r="I1343" s="12">
        <v>17</v>
      </c>
    </row>
    <row r="1344" spans="1:9" x14ac:dyDescent="0.25">
      <c r="A1344" s="160" t="s">
        <v>2468</v>
      </c>
      <c r="B1344" s="10"/>
      <c r="C1344" s="10"/>
      <c r="D1344" s="129" t="s">
        <v>2469</v>
      </c>
      <c r="E1344" s="74">
        <v>1</v>
      </c>
      <c r="F1344" s="74">
        <v>1</v>
      </c>
      <c r="G1344" s="74">
        <v>8</v>
      </c>
      <c r="H1344" s="74">
        <v>2</v>
      </c>
      <c r="I1344" s="12">
        <v>8</v>
      </c>
    </row>
    <row r="1345" spans="1:9" x14ac:dyDescent="0.25">
      <c r="A1345" s="160" t="s">
        <v>2470</v>
      </c>
      <c r="B1345" s="10"/>
      <c r="C1345" s="10"/>
      <c r="D1345" s="129" t="s">
        <v>2471</v>
      </c>
      <c r="E1345" s="74">
        <v>0</v>
      </c>
      <c r="F1345" s="74">
        <v>0</v>
      </c>
      <c r="G1345" s="74">
        <v>2</v>
      </c>
      <c r="H1345" s="74">
        <v>2</v>
      </c>
      <c r="I1345" s="12">
        <v>13</v>
      </c>
    </row>
    <row r="1346" spans="1:9" x14ac:dyDescent="0.25">
      <c r="A1346" s="160" t="s">
        <v>2472</v>
      </c>
      <c r="B1346" s="10"/>
      <c r="C1346" s="10"/>
      <c r="D1346" s="129" t="s">
        <v>2473</v>
      </c>
      <c r="E1346" s="74">
        <v>0</v>
      </c>
      <c r="F1346" s="74">
        <v>0</v>
      </c>
      <c r="G1346" s="74">
        <v>0</v>
      </c>
      <c r="H1346" s="74">
        <v>0</v>
      </c>
      <c r="I1346" s="12">
        <v>0</v>
      </c>
    </row>
    <row r="1347" spans="1:9" x14ac:dyDescent="0.25">
      <c r="A1347" s="160" t="s">
        <v>2474</v>
      </c>
      <c r="B1347" s="10"/>
      <c r="C1347" s="10"/>
      <c r="D1347" s="129" t="s">
        <v>2475</v>
      </c>
      <c r="E1347" s="74">
        <v>7</v>
      </c>
      <c r="F1347" s="74">
        <v>0</v>
      </c>
      <c r="G1347" s="74">
        <v>4</v>
      </c>
      <c r="H1347" s="74">
        <v>5</v>
      </c>
      <c r="I1347" s="12">
        <v>10</v>
      </c>
    </row>
    <row r="1348" spans="1:9" x14ac:dyDescent="0.25">
      <c r="A1348" s="160" t="s">
        <v>2476</v>
      </c>
      <c r="B1348" s="10"/>
      <c r="C1348" s="10"/>
      <c r="D1348" s="129" t="s">
        <v>2477</v>
      </c>
      <c r="E1348" s="74">
        <v>0</v>
      </c>
      <c r="F1348" s="74">
        <v>0</v>
      </c>
      <c r="G1348" s="74">
        <v>0</v>
      </c>
      <c r="H1348" s="74">
        <v>0</v>
      </c>
      <c r="I1348" s="12">
        <v>0</v>
      </c>
    </row>
    <row r="1349" spans="1:9" x14ac:dyDescent="0.25">
      <c r="A1349" s="160" t="s">
        <v>2478</v>
      </c>
      <c r="B1349" s="10"/>
      <c r="C1349" s="10"/>
      <c r="D1349" s="129" t="s">
        <v>2479</v>
      </c>
      <c r="E1349" s="74">
        <v>1</v>
      </c>
      <c r="F1349" s="74">
        <v>6</v>
      </c>
      <c r="G1349" s="74">
        <v>4</v>
      </c>
      <c r="H1349" s="74">
        <v>20</v>
      </c>
      <c r="I1349" s="12">
        <v>17</v>
      </c>
    </row>
    <row r="1350" spans="1:9" x14ac:dyDescent="0.25">
      <c r="A1350" s="160" t="s">
        <v>2480</v>
      </c>
      <c r="B1350" s="10"/>
      <c r="C1350" s="10"/>
      <c r="D1350" s="129" t="s">
        <v>2481</v>
      </c>
      <c r="E1350" s="74">
        <v>0</v>
      </c>
      <c r="F1350" s="74">
        <v>1</v>
      </c>
      <c r="G1350" s="74">
        <v>3</v>
      </c>
      <c r="H1350" s="74">
        <v>2</v>
      </c>
      <c r="I1350" s="12">
        <v>5</v>
      </c>
    </row>
    <row r="1351" spans="1:9" x14ac:dyDescent="0.25">
      <c r="A1351" s="160" t="s">
        <v>2482</v>
      </c>
      <c r="B1351" s="10"/>
      <c r="C1351" s="10"/>
      <c r="D1351" s="129" t="s">
        <v>2483</v>
      </c>
      <c r="E1351" s="74">
        <v>0</v>
      </c>
      <c r="F1351" s="74">
        <v>1</v>
      </c>
      <c r="G1351" s="74">
        <v>10</v>
      </c>
      <c r="H1351" s="74">
        <v>19</v>
      </c>
      <c r="I1351" s="12">
        <v>15</v>
      </c>
    </row>
    <row r="1352" spans="1:9" x14ac:dyDescent="0.25">
      <c r="A1352" s="159" t="s">
        <v>2484</v>
      </c>
      <c r="B1352" s="7"/>
      <c r="C1352" s="8" t="s">
        <v>2485</v>
      </c>
      <c r="D1352" s="126"/>
      <c r="E1352" s="9">
        <v>706</v>
      </c>
      <c r="F1352" s="9">
        <v>638</v>
      </c>
      <c r="G1352" s="9">
        <v>795</v>
      </c>
      <c r="H1352" s="9">
        <f>SUM(H1353:H1357)</f>
        <v>1233</v>
      </c>
      <c r="I1352" s="5">
        <v>1125</v>
      </c>
    </row>
    <row r="1353" spans="1:9" x14ac:dyDescent="0.25">
      <c r="A1353" s="160" t="s">
        <v>2486</v>
      </c>
      <c r="B1353" s="10"/>
      <c r="C1353" s="10"/>
      <c r="D1353" s="129" t="s">
        <v>2487</v>
      </c>
      <c r="E1353" s="74">
        <v>122</v>
      </c>
      <c r="F1353" s="74">
        <v>78</v>
      </c>
      <c r="G1353" s="74">
        <v>177</v>
      </c>
      <c r="H1353" s="74">
        <v>166</v>
      </c>
      <c r="I1353" s="12">
        <v>163</v>
      </c>
    </row>
    <row r="1354" spans="1:9" x14ac:dyDescent="0.25">
      <c r="A1354" s="160" t="s">
        <v>2488</v>
      </c>
      <c r="B1354" s="10"/>
      <c r="C1354" s="10"/>
      <c r="D1354" s="129" t="s">
        <v>2489</v>
      </c>
      <c r="E1354" s="74">
        <v>96</v>
      </c>
      <c r="F1354" s="74">
        <v>141</v>
      </c>
      <c r="G1354" s="74">
        <v>83</v>
      </c>
      <c r="H1354" s="74">
        <v>310</v>
      </c>
      <c r="I1354" s="12">
        <v>286</v>
      </c>
    </row>
    <row r="1355" spans="1:9" x14ac:dyDescent="0.25">
      <c r="A1355" s="160" t="s">
        <v>2490</v>
      </c>
      <c r="B1355" s="10"/>
      <c r="C1355" s="10"/>
      <c r="D1355" s="129" t="s">
        <v>2491</v>
      </c>
      <c r="E1355" s="74">
        <v>24</v>
      </c>
      <c r="F1355" s="74">
        <v>19</v>
      </c>
      <c r="G1355" s="74">
        <v>17</v>
      </c>
      <c r="H1355" s="74">
        <v>32</v>
      </c>
      <c r="I1355" s="12">
        <v>37</v>
      </c>
    </row>
    <row r="1356" spans="1:9" x14ac:dyDescent="0.25">
      <c r="A1356" s="160" t="s">
        <v>2492</v>
      </c>
      <c r="B1356" s="10"/>
      <c r="C1356" s="10"/>
      <c r="D1356" s="129" t="s">
        <v>2485</v>
      </c>
      <c r="E1356" s="74">
        <v>375</v>
      </c>
      <c r="F1356" s="74">
        <v>349</v>
      </c>
      <c r="G1356" s="74">
        <v>478</v>
      </c>
      <c r="H1356" s="74">
        <v>644</v>
      </c>
      <c r="I1356" s="12">
        <v>515</v>
      </c>
    </row>
    <row r="1357" spans="1:9" x14ac:dyDescent="0.25">
      <c r="A1357" s="160" t="s">
        <v>2493</v>
      </c>
      <c r="B1357" s="10"/>
      <c r="C1357" s="10"/>
      <c r="D1357" s="129" t="s">
        <v>2494</v>
      </c>
      <c r="E1357" s="74">
        <v>89</v>
      </c>
      <c r="F1357" s="74">
        <v>51</v>
      </c>
      <c r="G1357" s="74">
        <v>40</v>
      </c>
      <c r="H1357" s="74">
        <v>81</v>
      </c>
      <c r="I1357" s="12">
        <v>124</v>
      </c>
    </row>
    <row r="1358" spans="1:9" x14ac:dyDescent="0.25">
      <c r="A1358" s="159" t="s">
        <v>2495</v>
      </c>
      <c r="B1358" s="7"/>
      <c r="C1358" s="8" t="s">
        <v>2496</v>
      </c>
      <c r="D1358" s="126"/>
      <c r="E1358" s="9">
        <v>162</v>
      </c>
      <c r="F1358" s="9">
        <v>133</v>
      </c>
      <c r="G1358" s="9">
        <v>241</v>
      </c>
      <c r="H1358" s="9">
        <f>SUM(H1359:H1371)</f>
        <v>292</v>
      </c>
      <c r="I1358" s="5">
        <v>246</v>
      </c>
    </row>
    <row r="1359" spans="1:9" x14ac:dyDescent="0.25">
      <c r="A1359" s="160" t="s">
        <v>2497</v>
      </c>
      <c r="B1359" s="10"/>
      <c r="C1359" s="10"/>
      <c r="D1359" s="129" t="s">
        <v>2498</v>
      </c>
      <c r="E1359" s="74">
        <v>43</v>
      </c>
      <c r="F1359" s="74">
        <v>22</v>
      </c>
      <c r="G1359" s="74">
        <v>31</v>
      </c>
      <c r="H1359" s="74">
        <v>49</v>
      </c>
      <c r="I1359" s="12">
        <v>18</v>
      </c>
    </row>
    <row r="1360" spans="1:9" x14ac:dyDescent="0.25">
      <c r="A1360" s="160" t="s">
        <v>2499</v>
      </c>
      <c r="B1360" s="10"/>
      <c r="C1360" s="10"/>
      <c r="D1360" s="129" t="s">
        <v>2500</v>
      </c>
      <c r="E1360" s="74">
        <v>0</v>
      </c>
      <c r="F1360" s="74">
        <v>0</v>
      </c>
      <c r="G1360" s="74">
        <v>0</v>
      </c>
      <c r="H1360" s="74">
        <v>0</v>
      </c>
      <c r="I1360" s="12">
        <v>0</v>
      </c>
    </row>
    <row r="1361" spans="1:9" x14ac:dyDescent="0.25">
      <c r="A1361" s="160" t="s">
        <v>2501</v>
      </c>
      <c r="B1361" s="10"/>
      <c r="C1361" s="10"/>
      <c r="D1361" s="129" t="s">
        <v>2502</v>
      </c>
      <c r="E1361" s="74">
        <v>0</v>
      </c>
      <c r="F1361" s="74">
        <v>5</v>
      </c>
      <c r="G1361" s="74">
        <v>12</v>
      </c>
      <c r="H1361" s="74">
        <v>14</v>
      </c>
      <c r="I1361" s="12">
        <v>10</v>
      </c>
    </row>
    <row r="1362" spans="1:9" x14ac:dyDescent="0.25">
      <c r="A1362" s="160" t="s">
        <v>2503</v>
      </c>
      <c r="B1362" s="10"/>
      <c r="C1362" s="10"/>
      <c r="D1362" s="129" t="s">
        <v>2504</v>
      </c>
      <c r="E1362" s="74">
        <v>0</v>
      </c>
      <c r="F1362" s="74">
        <v>0</v>
      </c>
      <c r="G1362" s="74">
        <v>0</v>
      </c>
      <c r="H1362" s="74">
        <v>0</v>
      </c>
      <c r="I1362" s="12">
        <v>0</v>
      </c>
    </row>
    <row r="1363" spans="1:9" x14ac:dyDescent="0.25">
      <c r="A1363" s="160" t="s">
        <v>2505</v>
      </c>
      <c r="B1363" s="10"/>
      <c r="C1363" s="10"/>
      <c r="D1363" s="129" t="s">
        <v>2506</v>
      </c>
      <c r="E1363" s="74">
        <v>0</v>
      </c>
      <c r="F1363" s="74">
        <v>0</v>
      </c>
      <c r="G1363" s="74">
        <v>0</v>
      </c>
      <c r="H1363" s="74">
        <v>0</v>
      </c>
      <c r="I1363" s="12">
        <v>0</v>
      </c>
    </row>
    <row r="1364" spans="1:9" x14ac:dyDescent="0.25">
      <c r="A1364" s="160" t="s">
        <v>2507</v>
      </c>
      <c r="B1364" s="10"/>
      <c r="C1364" s="10"/>
      <c r="D1364" s="129" t="s">
        <v>2508</v>
      </c>
      <c r="E1364" s="74">
        <v>0</v>
      </c>
      <c r="F1364" s="74">
        <v>0</v>
      </c>
      <c r="G1364" s="74">
        <v>0</v>
      </c>
      <c r="H1364" s="74">
        <v>0</v>
      </c>
      <c r="I1364" s="12">
        <v>0</v>
      </c>
    </row>
    <row r="1365" spans="1:9" x14ac:dyDescent="0.25">
      <c r="A1365" s="164" t="s">
        <v>2509</v>
      </c>
      <c r="B1365" s="20"/>
      <c r="C1365" s="20"/>
      <c r="D1365" s="142" t="s">
        <v>2510</v>
      </c>
      <c r="E1365" s="74">
        <v>0</v>
      </c>
      <c r="F1365" s="74">
        <v>0</v>
      </c>
      <c r="G1365" s="74">
        <v>0</v>
      </c>
      <c r="H1365" s="74">
        <v>0</v>
      </c>
      <c r="I1365" s="12">
        <v>0</v>
      </c>
    </row>
    <row r="1366" spans="1:9" x14ac:dyDescent="0.25">
      <c r="A1366" s="160" t="s">
        <v>2511</v>
      </c>
      <c r="B1366" s="10"/>
      <c r="C1366" s="10"/>
      <c r="D1366" s="129" t="s">
        <v>2512</v>
      </c>
      <c r="E1366" s="74">
        <v>71</v>
      </c>
      <c r="F1366" s="74">
        <v>33</v>
      </c>
      <c r="G1366" s="74">
        <v>68</v>
      </c>
      <c r="H1366" s="74">
        <v>103</v>
      </c>
      <c r="I1366" s="12">
        <v>117</v>
      </c>
    </row>
    <row r="1367" spans="1:9" x14ac:dyDescent="0.25">
      <c r="A1367" s="160" t="s">
        <v>2513</v>
      </c>
      <c r="B1367" s="10"/>
      <c r="C1367" s="10"/>
      <c r="D1367" s="129" t="s">
        <v>2496</v>
      </c>
      <c r="E1367" s="74">
        <v>48</v>
      </c>
      <c r="F1367" s="74">
        <v>73</v>
      </c>
      <c r="G1367" s="74">
        <v>130</v>
      </c>
      <c r="H1367" s="74">
        <v>126</v>
      </c>
      <c r="I1367" s="12">
        <v>101</v>
      </c>
    </row>
    <row r="1368" spans="1:9" x14ac:dyDescent="0.25">
      <c r="A1368" s="160" t="s">
        <v>2514</v>
      </c>
      <c r="B1368" s="10"/>
      <c r="C1368" s="10"/>
      <c r="D1368" s="129" t="s">
        <v>2515</v>
      </c>
      <c r="E1368" s="74">
        <v>0</v>
      </c>
      <c r="F1368" s="74">
        <v>0</v>
      </c>
      <c r="G1368" s="74">
        <v>0</v>
      </c>
      <c r="H1368" s="74">
        <v>0</v>
      </c>
      <c r="I1368" s="12">
        <v>0</v>
      </c>
    </row>
    <row r="1369" spans="1:9" x14ac:dyDescent="0.25">
      <c r="A1369" s="160" t="s">
        <v>2516</v>
      </c>
      <c r="B1369" s="10"/>
      <c r="C1369" s="10"/>
      <c r="D1369" s="129" t="s">
        <v>2517</v>
      </c>
      <c r="E1369" s="74">
        <v>0</v>
      </c>
      <c r="F1369" s="74">
        <v>0</v>
      </c>
      <c r="G1369" s="74">
        <v>0</v>
      </c>
      <c r="H1369" s="74">
        <v>0</v>
      </c>
      <c r="I1369" s="12">
        <v>0</v>
      </c>
    </row>
    <row r="1370" spans="1:9" x14ac:dyDescent="0.25">
      <c r="A1370" s="160" t="s">
        <v>2518</v>
      </c>
      <c r="B1370" s="10"/>
      <c r="C1370" s="10"/>
      <c r="D1370" s="129" t="s">
        <v>2519</v>
      </c>
      <c r="E1370" s="74">
        <v>0</v>
      </c>
      <c r="F1370" s="74">
        <v>0</v>
      </c>
      <c r="G1370" s="74">
        <v>0</v>
      </c>
      <c r="H1370" s="74">
        <v>0</v>
      </c>
      <c r="I1370" s="12">
        <v>0</v>
      </c>
    </row>
    <row r="1371" spans="1:9" x14ac:dyDescent="0.25">
      <c r="A1371" s="160" t="s">
        <v>2520</v>
      </c>
      <c r="B1371" s="10"/>
      <c r="C1371" s="10"/>
      <c r="D1371" s="129" t="s">
        <v>2521</v>
      </c>
      <c r="E1371" s="74">
        <v>0</v>
      </c>
      <c r="F1371" s="74">
        <v>0</v>
      </c>
      <c r="G1371" s="74">
        <v>0</v>
      </c>
      <c r="H1371" s="74">
        <v>0</v>
      </c>
      <c r="I1371" s="12">
        <v>0</v>
      </c>
    </row>
    <row r="1372" spans="1:9" x14ac:dyDescent="0.25">
      <c r="A1372" s="159" t="s">
        <v>2522</v>
      </c>
      <c r="B1372" s="7"/>
      <c r="C1372" s="8" t="s">
        <v>2523</v>
      </c>
      <c r="D1372" s="126"/>
      <c r="E1372" s="9">
        <v>171</v>
      </c>
      <c r="F1372" s="9">
        <v>102</v>
      </c>
      <c r="G1372" s="9">
        <v>183</v>
      </c>
      <c r="H1372" s="9">
        <f>SUM(H1373:H1380)</f>
        <v>324</v>
      </c>
      <c r="I1372" s="5">
        <v>404</v>
      </c>
    </row>
    <row r="1373" spans="1:9" x14ac:dyDescent="0.25">
      <c r="A1373" s="160" t="s">
        <v>2524</v>
      </c>
      <c r="B1373" s="10"/>
      <c r="C1373" s="10"/>
      <c r="D1373" s="129" t="s">
        <v>2525</v>
      </c>
      <c r="E1373" s="74">
        <v>165</v>
      </c>
      <c r="F1373" s="74">
        <v>96</v>
      </c>
      <c r="G1373" s="74">
        <v>154</v>
      </c>
      <c r="H1373" s="74">
        <v>314</v>
      </c>
      <c r="I1373" s="12">
        <v>393</v>
      </c>
    </row>
    <row r="1374" spans="1:9" x14ac:dyDescent="0.25">
      <c r="A1374" s="160" t="s">
        <v>2526</v>
      </c>
      <c r="B1374" s="10"/>
      <c r="C1374" s="10"/>
      <c r="D1374" s="129" t="s">
        <v>2527</v>
      </c>
      <c r="E1374" s="74">
        <v>0</v>
      </c>
      <c r="F1374" s="74">
        <v>0</v>
      </c>
      <c r="G1374" s="74">
        <v>0</v>
      </c>
      <c r="H1374" s="74">
        <v>0</v>
      </c>
      <c r="I1374" s="12">
        <v>0</v>
      </c>
    </row>
    <row r="1375" spans="1:9" x14ac:dyDescent="0.25">
      <c r="A1375" s="160" t="s">
        <v>2528</v>
      </c>
      <c r="B1375" s="10"/>
      <c r="C1375" s="10"/>
      <c r="D1375" s="129" t="s">
        <v>2529</v>
      </c>
      <c r="E1375" s="74">
        <v>0</v>
      </c>
      <c r="F1375" s="74">
        <v>0</v>
      </c>
      <c r="G1375" s="74">
        <v>0</v>
      </c>
      <c r="H1375" s="74">
        <v>0</v>
      </c>
      <c r="I1375" s="12">
        <v>0</v>
      </c>
    </row>
    <row r="1376" spans="1:9" x14ac:dyDescent="0.25">
      <c r="A1376" s="160" t="s">
        <v>2530</v>
      </c>
      <c r="B1376" s="10"/>
      <c r="C1376" s="10"/>
      <c r="D1376" s="129" t="s">
        <v>2531</v>
      </c>
      <c r="E1376" s="74">
        <v>2</v>
      </c>
      <c r="F1376" s="74">
        <v>2</v>
      </c>
      <c r="G1376" s="74">
        <v>17</v>
      </c>
      <c r="H1376" s="74">
        <v>6</v>
      </c>
      <c r="I1376" s="12">
        <v>3</v>
      </c>
    </row>
    <row r="1377" spans="1:9" x14ac:dyDescent="0.25">
      <c r="A1377" s="160" t="s">
        <v>2532</v>
      </c>
      <c r="B1377" s="10"/>
      <c r="C1377" s="10"/>
      <c r="D1377" s="129" t="s">
        <v>2533</v>
      </c>
      <c r="E1377" s="74">
        <v>0</v>
      </c>
      <c r="F1377" s="74">
        <v>0</v>
      </c>
      <c r="G1377" s="74">
        <v>0</v>
      </c>
      <c r="H1377" s="74">
        <v>0</v>
      </c>
      <c r="I1377" s="12">
        <v>0</v>
      </c>
    </row>
    <row r="1378" spans="1:9" x14ac:dyDescent="0.25">
      <c r="A1378" s="160" t="s">
        <v>2534</v>
      </c>
      <c r="B1378" s="10"/>
      <c r="C1378" s="10"/>
      <c r="D1378" s="129" t="s">
        <v>2535</v>
      </c>
      <c r="E1378" s="74">
        <v>0</v>
      </c>
      <c r="F1378" s="74">
        <v>0</v>
      </c>
      <c r="G1378" s="74">
        <v>0</v>
      </c>
      <c r="H1378" s="74">
        <v>0</v>
      </c>
      <c r="I1378" s="12">
        <v>0</v>
      </c>
    </row>
    <row r="1379" spans="1:9" x14ac:dyDescent="0.25">
      <c r="A1379" s="160" t="s">
        <v>2536</v>
      </c>
      <c r="B1379" s="10"/>
      <c r="C1379" s="10"/>
      <c r="D1379" s="129" t="s">
        <v>2537</v>
      </c>
      <c r="E1379" s="74">
        <v>4</v>
      </c>
      <c r="F1379" s="74">
        <v>4</v>
      </c>
      <c r="G1379" s="74">
        <v>12</v>
      </c>
      <c r="H1379" s="74">
        <v>4</v>
      </c>
      <c r="I1379" s="12">
        <v>8</v>
      </c>
    </row>
    <row r="1380" spans="1:9" x14ac:dyDescent="0.25">
      <c r="A1380" s="160" t="s">
        <v>2538</v>
      </c>
      <c r="B1380" s="10"/>
      <c r="C1380" s="10"/>
      <c r="D1380" s="129" t="s">
        <v>2539</v>
      </c>
      <c r="E1380" s="74">
        <v>0</v>
      </c>
      <c r="F1380" s="74">
        <v>0</v>
      </c>
      <c r="G1380" s="74">
        <v>0</v>
      </c>
      <c r="H1380" s="74">
        <v>0</v>
      </c>
      <c r="I1380" s="12">
        <v>0</v>
      </c>
    </row>
    <row r="1381" spans="1:9" x14ac:dyDescent="0.25">
      <c r="A1381" s="159" t="s">
        <v>2540</v>
      </c>
      <c r="B1381" s="7"/>
      <c r="C1381" s="8" t="s">
        <v>2541</v>
      </c>
      <c r="D1381" s="126"/>
      <c r="E1381" s="9">
        <v>53</v>
      </c>
      <c r="F1381" s="9">
        <v>55</v>
      </c>
      <c r="G1381" s="9">
        <v>100</v>
      </c>
      <c r="H1381" s="9">
        <f>SUM(H1382:H1389)</f>
        <v>119</v>
      </c>
      <c r="I1381" s="5">
        <v>150</v>
      </c>
    </row>
    <row r="1382" spans="1:9" x14ac:dyDescent="0.25">
      <c r="A1382" s="160" t="s">
        <v>2542</v>
      </c>
      <c r="B1382" s="10"/>
      <c r="C1382" s="10"/>
      <c r="D1382" s="129" t="s">
        <v>2541</v>
      </c>
      <c r="E1382" s="74">
        <v>25</v>
      </c>
      <c r="F1382" s="74">
        <v>25</v>
      </c>
      <c r="G1382" s="74">
        <v>35</v>
      </c>
      <c r="H1382" s="74">
        <v>35</v>
      </c>
      <c r="I1382" s="12">
        <v>63</v>
      </c>
    </row>
    <row r="1383" spans="1:9" x14ac:dyDescent="0.25">
      <c r="A1383" s="160" t="s">
        <v>2543</v>
      </c>
      <c r="B1383" s="10"/>
      <c r="C1383" s="10"/>
      <c r="D1383" s="129" t="s">
        <v>2544</v>
      </c>
      <c r="E1383" s="74">
        <v>12</v>
      </c>
      <c r="F1383" s="74">
        <v>11</v>
      </c>
      <c r="G1383" s="74">
        <v>5</v>
      </c>
      <c r="H1383" s="74">
        <v>6</v>
      </c>
      <c r="I1383" s="12">
        <v>14</v>
      </c>
    </row>
    <row r="1384" spans="1:9" x14ac:dyDescent="0.25">
      <c r="A1384" s="164" t="s">
        <v>2545</v>
      </c>
      <c r="B1384" s="20"/>
      <c r="C1384" s="20"/>
      <c r="D1384" s="142" t="s">
        <v>2546</v>
      </c>
      <c r="E1384" s="74">
        <v>0</v>
      </c>
      <c r="F1384" s="74">
        <v>3</v>
      </c>
      <c r="G1384" s="74">
        <v>23</v>
      </c>
      <c r="H1384" s="74">
        <v>12</v>
      </c>
      <c r="I1384" s="12">
        <v>22</v>
      </c>
    </row>
    <row r="1385" spans="1:9" x14ac:dyDescent="0.25">
      <c r="A1385" s="160" t="s">
        <v>2547</v>
      </c>
      <c r="B1385" s="10"/>
      <c r="C1385" s="10"/>
      <c r="D1385" s="129" t="s">
        <v>2548</v>
      </c>
      <c r="E1385" s="74">
        <v>0</v>
      </c>
      <c r="F1385" s="74">
        <v>0</v>
      </c>
      <c r="G1385" s="74">
        <v>0</v>
      </c>
      <c r="H1385" s="74">
        <v>0</v>
      </c>
      <c r="I1385" s="12">
        <v>0</v>
      </c>
    </row>
    <row r="1386" spans="1:9" x14ac:dyDescent="0.25">
      <c r="A1386" s="160" t="s">
        <v>2549</v>
      </c>
      <c r="B1386" s="10"/>
      <c r="C1386" s="10"/>
      <c r="D1386" s="129" t="s">
        <v>1506</v>
      </c>
      <c r="E1386" s="74">
        <v>0</v>
      </c>
      <c r="F1386" s="74">
        <v>0</v>
      </c>
      <c r="G1386" s="74">
        <v>0</v>
      </c>
      <c r="H1386" s="74">
        <v>0</v>
      </c>
      <c r="I1386" s="12">
        <v>0</v>
      </c>
    </row>
    <row r="1387" spans="1:9" x14ac:dyDescent="0.25">
      <c r="A1387" s="160" t="s">
        <v>2550</v>
      </c>
      <c r="B1387" s="10"/>
      <c r="C1387" s="10"/>
      <c r="D1387" s="129" t="s">
        <v>2551</v>
      </c>
      <c r="E1387" s="74">
        <v>16</v>
      </c>
      <c r="F1387" s="74">
        <v>16</v>
      </c>
      <c r="G1387" s="74">
        <v>37</v>
      </c>
      <c r="H1387" s="74">
        <v>66</v>
      </c>
      <c r="I1387" s="12">
        <v>51</v>
      </c>
    </row>
    <row r="1388" spans="1:9" x14ac:dyDescent="0.25">
      <c r="A1388" s="160" t="s">
        <v>2552</v>
      </c>
      <c r="B1388" s="10"/>
      <c r="C1388" s="10"/>
      <c r="D1388" s="129" t="s">
        <v>2553</v>
      </c>
      <c r="E1388" s="74">
        <v>0</v>
      </c>
      <c r="F1388" s="74">
        <v>0</v>
      </c>
      <c r="G1388" s="74">
        <v>0</v>
      </c>
      <c r="H1388" s="74">
        <v>0</v>
      </c>
      <c r="I1388" s="12">
        <v>0</v>
      </c>
    </row>
    <row r="1389" spans="1:9" x14ac:dyDescent="0.25">
      <c r="A1389" s="160" t="s">
        <v>2554</v>
      </c>
      <c r="B1389" s="10"/>
      <c r="C1389" s="10"/>
      <c r="D1389" s="129" t="s">
        <v>2555</v>
      </c>
      <c r="E1389" s="74">
        <v>0</v>
      </c>
      <c r="F1389" s="74">
        <v>0</v>
      </c>
      <c r="G1389" s="74">
        <v>0</v>
      </c>
      <c r="H1389" s="74">
        <v>0</v>
      </c>
      <c r="I1389" s="12">
        <v>0</v>
      </c>
    </row>
    <row r="1390" spans="1:9" x14ac:dyDescent="0.25">
      <c r="A1390" s="159" t="s">
        <v>2556</v>
      </c>
      <c r="B1390" s="7"/>
      <c r="C1390" s="8" t="s">
        <v>2557</v>
      </c>
      <c r="D1390" s="126"/>
      <c r="E1390" s="9">
        <v>45</v>
      </c>
      <c r="F1390" s="9">
        <v>43</v>
      </c>
      <c r="G1390" s="9">
        <v>50</v>
      </c>
      <c r="H1390" s="9">
        <f>SUM(H1391:H1394)</f>
        <v>67</v>
      </c>
      <c r="I1390" s="5">
        <v>52</v>
      </c>
    </row>
    <row r="1391" spans="1:9" x14ac:dyDescent="0.25">
      <c r="A1391" s="160" t="s">
        <v>2558</v>
      </c>
      <c r="B1391" s="10"/>
      <c r="C1391" s="10"/>
      <c r="D1391" s="129" t="s">
        <v>2559</v>
      </c>
      <c r="E1391" s="74">
        <v>45</v>
      </c>
      <c r="F1391" s="74">
        <v>42</v>
      </c>
      <c r="G1391" s="74">
        <v>43</v>
      </c>
      <c r="H1391" s="74">
        <v>43</v>
      </c>
      <c r="I1391" s="12">
        <v>37</v>
      </c>
    </row>
    <row r="1392" spans="1:9" x14ac:dyDescent="0.25">
      <c r="A1392" s="160" t="s">
        <v>2560</v>
      </c>
      <c r="B1392" s="10"/>
      <c r="C1392" s="10"/>
      <c r="D1392" s="129" t="s">
        <v>405</v>
      </c>
      <c r="E1392" s="74">
        <v>0</v>
      </c>
      <c r="F1392" s="74">
        <v>0</v>
      </c>
      <c r="G1392" s="74">
        <v>2</v>
      </c>
      <c r="H1392" s="74">
        <v>13</v>
      </c>
      <c r="I1392" s="12">
        <v>8</v>
      </c>
    </row>
    <row r="1393" spans="1:9" x14ac:dyDescent="0.25">
      <c r="A1393" s="160" t="s">
        <v>2561</v>
      </c>
      <c r="B1393" s="10"/>
      <c r="C1393" s="10"/>
      <c r="D1393" s="129" t="s">
        <v>2562</v>
      </c>
      <c r="E1393" s="74">
        <v>0</v>
      </c>
      <c r="F1393" s="74">
        <v>1</v>
      </c>
      <c r="G1393" s="74">
        <v>5</v>
      </c>
      <c r="H1393" s="74">
        <v>6</v>
      </c>
      <c r="I1393" s="12">
        <v>0</v>
      </c>
    </row>
    <row r="1394" spans="1:9" x14ac:dyDescent="0.25">
      <c r="A1394" s="160" t="s">
        <v>2563</v>
      </c>
      <c r="B1394" s="10"/>
      <c r="C1394" s="10"/>
      <c r="D1394" s="129" t="s">
        <v>2564</v>
      </c>
      <c r="E1394" s="74">
        <v>0</v>
      </c>
      <c r="F1394" s="74">
        <v>0</v>
      </c>
      <c r="G1394" s="74">
        <v>0</v>
      </c>
      <c r="H1394" s="74">
        <v>5</v>
      </c>
      <c r="I1394" s="12">
        <v>7</v>
      </c>
    </row>
    <row r="1395" spans="1:9" x14ac:dyDescent="0.25">
      <c r="A1395" s="159" t="s">
        <v>2565</v>
      </c>
      <c r="B1395" s="7"/>
      <c r="C1395" s="8" t="s">
        <v>2566</v>
      </c>
      <c r="D1395" s="126"/>
      <c r="E1395" s="9">
        <v>587</v>
      </c>
      <c r="F1395" s="9">
        <v>395</v>
      </c>
      <c r="G1395" s="9">
        <v>956</v>
      </c>
      <c r="H1395" s="9">
        <f>SUM(H1396:H1398)</f>
        <v>1107</v>
      </c>
      <c r="I1395" s="5">
        <v>1316</v>
      </c>
    </row>
    <row r="1396" spans="1:9" x14ac:dyDescent="0.25">
      <c r="A1396" s="160" t="s">
        <v>2567</v>
      </c>
      <c r="B1396" s="10"/>
      <c r="C1396" s="10"/>
      <c r="D1396" s="129" t="s">
        <v>2566</v>
      </c>
      <c r="E1396" s="74">
        <v>343</v>
      </c>
      <c r="F1396" s="74">
        <v>287</v>
      </c>
      <c r="G1396" s="74">
        <v>524</v>
      </c>
      <c r="H1396" s="74">
        <v>685</v>
      </c>
      <c r="I1396" s="12">
        <v>807</v>
      </c>
    </row>
    <row r="1397" spans="1:9" x14ac:dyDescent="0.25">
      <c r="A1397" s="160" t="s">
        <v>2568</v>
      </c>
      <c r="B1397" s="10"/>
      <c r="C1397" s="10"/>
      <c r="D1397" s="129" t="s">
        <v>2569</v>
      </c>
      <c r="E1397" s="74">
        <v>190</v>
      </c>
      <c r="F1397" s="74">
        <v>79</v>
      </c>
      <c r="G1397" s="74">
        <v>374</v>
      </c>
      <c r="H1397" s="74">
        <v>328</v>
      </c>
      <c r="I1397" s="12">
        <v>419</v>
      </c>
    </row>
    <row r="1398" spans="1:9" x14ac:dyDescent="0.25">
      <c r="A1398" s="160" t="s">
        <v>2570</v>
      </c>
      <c r="B1398" s="10"/>
      <c r="C1398" s="10"/>
      <c r="D1398" s="129" t="s">
        <v>2571</v>
      </c>
      <c r="E1398" s="74">
        <v>54</v>
      </c>
      <c r="F1398" s="74">
        <v>29</v>
      </c>
      <c r="G1398" s="74">
        <v>58</v>
      </c>
      <c r="H1398" s="74">
        <v>94</v>
      </c>
      <c r="I1398" s="12">
        <v>90</v>
      </c>
    </row>
    <row r="1399" spans="1:9" x14ac:dyDescent="0.25">
      <c r="A1399" s="159" t="s">
        <v>2572</v>
      </c>
      <c r="B1399" s="8" t="s">
        <v>2573</v>
      </c>
      <c r="C1399" s="7"/>
      <c r="D1399" s="126"/>
      <c r="E1399" s="75">
        <v>18354</v>
      </c>
      <c r="F1399" s="75">
        <v>11868</v>
      </c>
      <c r="G1399" s="75">
        <v>16962</v>
      </c>
      <c r="H1399" s="75">
        <f>H1400+H1421+H1428</f>
        <v>23964</v>
      </c>
      <c r="I1399" s="75">
        <f>I1400+I1421+I1428</f>
        <v>30769</v>
      </c>
    </row>
    <row r="1400" spans="1:9" x14ac:dyDescent="0.25">
      <c r="A1400" s="159" t="s">
        <v>2574</v>
      </c>
      <c r="B1400" s="7"/>
      <c r="C1400" s="8" t="s">
        <v>2575</v>
      </c>
      <c r="D1400" s="126"/>
      <c r="E1400" s="9">
        <v>15799</v>
      </c>
      <c r="F1400" s="9">
        <v>10389</v>
      </c>
      <c r="G1400" s="9">
        <v>14336</v>
      </c>
      <c r="H1400" s="9">
        <f>SUM(H1401:H1420)</f>
        <v>20240</v>
      </c>
      <c r="I1400" s="5">
        <v>26601</v>
      </c>
    </row>
    <row r="1401" spans="1:9" x14ac:dyDescent="0.25">
      <c r="A1401" s="160" t="s">
        <v>2576</v>
      </c>
      <c r="B1401" s="10"/>
      <c r="C1401" s="10"/>
      <c r="D1401" s="129" t="s">
        <v>2575</v>
      </c>
      <c r="E1401" s="74">
        <v>8442</v>
      </c>
      <c r="F1401" s="74">
        <v>5981</v>
      </c>
      <c r="G1401" s="74">
        <v>7779</v>
      </c>
      <c r="H1401" s="74">
        <v>11081</v>
      </c>
      <c r="I1401" s="12">
        <v>14566</v>
      </c>
    </row>
    <row r="1402" spans="1:9" x14ac:dyDescent="0.25">
      <c r="A1402" s="160" t="s">
        <v>2577</v>
      </c>
      <c r="B1402" s="10"/>
      <c r="C1402" s="10"/>
      <c r="D1402" s="129" t="s">
        <v>2578</v>
      </c>
      <c r="E1402" s="74">
        <v>208</v>
      </c>
      <c r="F1402" s="74">
        <v>142</v>
      </c>
      <c r="G1402" s="74">
        <v>197</v>
      </c>
      <c r="H1402" s="74">
        <v>260</v>
      </c>
      <c r="I1402" s="12">
        <v>255</v>
      </c>
    </row>
    <row r="1403" spans="1:9" x14ac:dyDescent="0.25">
      <c r="A1403" s="160" t="s">
        <v>2579</v>
      </c>
      <c r="B1403" s="10"/>
      <c r="C1403" s="10"/>
      <c r="D1403" s="129" t="s">
        <v>2580</v>
      </c>
      <c r="E1403" s="74">
        <v>70</v>
      </c>
      <c r="F1403" s="74">
        <v>34</v>
      </c>
      <c r="G1403" s="74">
        <v>70</v>
      </c>
      <c r="H1403" s="74">
        <v>103</v>
      </c>
      <c r="I1403" s="12">
        <v>100</v>
      </c>
    </row>
    <row r="1404" spans="1:9" x14ac:dyDescent="0.25">
      <c r="A1404" s="160" t="s">
        <v>2581</v>
      </c>
      <c r="B1404" s="10"/>
      <c r="C1404" s="10"/>
      <c r="D1404" s="129" t="s">
        <v>2582</v>
      </c>
      <c r="E1404" s="74">
        <v>26</v>
      </c>
      <c r="F1404" s="74">
        <v>14</v>
      </c>
      <c r="G1404" s="74">
        <v>33</v>
      </c>
      <c r="H1404" s="74">
        <v>29</v>
      </c>
      <c r="I1404" s="12">
        <v>40</v>
      </c>
    </row>
    <row r="1405" spans="1:9" x14ac:dyDescent="0.25">
      <c r="A1405" s="160" t="s">
        <v>2583</v>
      </c>
      <c r="B1405" s="10"/>
      <c r="C1405" s="10"/>
      <c r="D1405" s="129" t="s">
        <v>2584</v>
      </c>
      <c r="E1405" s="74">
        <v>3172</v>
      </c>
      <c r="F1405" s="74">
        <v>2139</v>
      </c>
      <c r="G1405" s="74">
        <v>2896</v>
      </c>
      <c r="H1405" s="74">
        <v>4080</v>
      </c>
      <c r="I1405" s="12">
        <v>5736</v>
      </c>
    </row>
    <row r="1406" spans="1:9" x14ac:dyDescent="0.25">
      <c r="A1406" s="160" t="s">
        <v>2585</v>
      </c>
      <c r="B1406" s="10"/>
      <c r="C1406" s="10"/>
      <c r="D1406" s="129" t="s">
        <v>2586</v>
      </c>
      <c r="E1406" s="74">
        <v>1531</v>
      </c>
      <c r="F1406" s="74">
        <v>1034</v>
      </c>
      <c r="G1406" s="74">
        <v>1185</v>
      </c>
      <c r="H1406" s="74">
        <v>1814</v>
      </c>
      <c r="I1406" s="12">
        <v>2614</v>
      </c>
    </row>
    <row r="1407" spans="1:9" x14ac:dyDescent="0.25">
      <c r="A1407" s="160" t="s">
        <v>2587</v>
      </c>
      <c r="B1407" s="10"/>
      <c r="C1407" s="10"/>
      <c r="D1407" s="129" t="s">
        <v>2588</v>
      </c>
      <c r="E1407" s="74">
        <v>194</v>
      </c>
      <c r="F1407" s="74">
        <v>74</v>
      </c>
      <c r="G1407" s="74">
        <v>148</v>
      </c>
      <c r="H1407" s="74">
        <v>145</v>
      </c>
      <c r="I1407" s="12">
        <v>120</v>
      </c>
    </row>
    <row r="1408" spans="1:9" x14ac:dyDescent="0.25">
      <c r="A1408" s="160" t="s">
        <v>2589</v>
      </c>
      <c r="B1408" s="10"/>
      <c r="C1408" s="10"/>
      <c r="D1408" s="129" t="s">
        <v>2590</v>
      </c>
      <c r="E1408" s="74">
        <v>221</v>
      </c>
      <c r="F1408" s="74">
        <v>78</v>
      </c>
      <c r="G1408" s="74">
        <v>169</v>
      </c>
      <c r="H1408" s="74">
        <v>292</v>
      </c>
      <c r="I1408" s="12">
        <v>301</v>
      </c>
    </row>
    <row r="1409" spans="1:9" x14ac:dyDescent="0.25">
      <c r="A1409" s="160" t="s">
        <v>2591</v>
      </c>
      <c r="B1409" s="10"/>
      <c r="C1409" s="10"/>
      <c r="D1409" s="129" t="s">
        <v>2592</v>
      </c>
      <c r="E1409" s="74">
        <v>0</v>
      </c>
      <c r="F1409" s="74">
        <v>0</v>
      </c>
      <c r="G1409" s="74">
        <v>9</v>
      </c>
      <c r="H1409" s="74">
        <v>28</v>
      </c>
      <c r="I1409" s="12">
        <v>20</v>
      </c>
    </row>
    <row r="1410" spans="1:9" x14ac:dyDescent="0.25">
      <c r="A1410" s="160" t="s">
        <v>2593</v>
      </c>
      <c r="B1410" s="10"/>
      <c r="C1410" s="10"/>
      <c r="D1410" s="129" t="s">
        <v>2594</v>
      </c>
      <c r="E1410" s="74">
        <v>73</v>
      </c>
      <c r="F1410" s="74">
        <v>23</v>
      </c>
      <c r="G1410" s="74">
        <v>91</v>
      </c>
      <c r="H1410" s="74">
        <v>71</v>
      </c>
      <c r="I1410" s="12">
        <v>89</v>
      </c>
    </row>
    <row r="1411" spans="1:9" x14ac:dyDescent="0.25">
      <c r="A1411" s="160" t="s">
        <v>2595</v>
      </c>
      <c r="B1411" s="10"/>
      <c r="C1411" s="10"/>
      <c r="D1411" s="129" t="s">
        <v>2596</v>
      </c>
      <c r="E1411" s="74">
        <v>68</v>
      </c>
      <c r="F1411" s="74">
        <v>24</v>
      </c>
      <c r="G1411" s="74">
        <v>63</v>
      </c>
      <c r="H1411" s="74">
        <v>100</v>
      </c>
      <c r="I1411" s="12">
        <v>161</v>
      </c>
    </row>
    <row r="1412" spans="1:9" x14ac:dyDescent="0.25">
      <c r="A1412" s="160" t="s">
        <v>2597</v>
      </c>
      <c r="B1412" s="10"/>
      <c r="C1412" s="10"/>
      <c r="D1412" s="129" t="s">
        <v>2598</v>
      </c>
      <c r="E1412" s="74">
        <v>501</v>
      </c>
      <c r="F1412" s="74">
        <v>30</v>
      </c>
      <c r="G1412" s="74">
        <v>418</v>
      </c>
      <c r="H1412" s="74">
        <v>584</v>
      </c>
      <c r="I1412" s="12">
        <v>754</v>
      </c>
    </row>
    <row r="1413" spans="1:9" x14ac:dyDescent="0.25">
      <c r="A1413" s="160" t="s">
        <v>2599</v>
      </c>
      <c r="B1413" s="10"/>
      <c r="C1413" s="10"/>
      <c r="D1413" s="129" t="s">
        <v>2600</v>
      </c>
      <c r="E1413" s="74">
        <v>140</v>
      </c>
      <c r="F1413" s="74">
        <v>59</v>
      </c>
      <c r="G1413" s="74">
        <v>105</v>
      </c>
      <c r="H1413" s="74">
        <v>159</v>
      </c>
      <c r="I1413" s="12">
        <v>200</v>
      </c>
    </row>
    <row r="1414" spans="1:9" x14ac:dyDescent="0.25">
      <c r="A1414" s="160" t="s">
        <v>2601</v>
      </c>
      <c r="B1414" s="10"/>
      <c r="C1414" s="10"/>
      <c r="D1414" s="129" t="s">
        <v>164</v>
      </c>
      <c r="E1414" s="74">
        <v>75</v>
      </c>
      <c r="F1414" s="74">
        <v>71</v>
      </c>
      <c r="G1414" s="74">
        <v>129</v>
      </c>
      <c r="H1414" s="74">
        <v>142</v>
      </c>
      <c r="I1414" s="12">
        <v>123</v>
      </c>
    </row>
    <row r="1415" spans="1:9" x14ac:dyDescent="0.25">
      <c r="A1415" s="160" t="s">
        <v>2602</v>
      </c>
      <c r="B1415" s="10"/>
      <c r="C1415" s="10"/>
      <c r="D1415" s="129" t="s">
        <v>2603</v>
      </c>
      <c r="E1415" s="74">
        <v>118</v>
      </c>
      <c r="F1415" s="74">
        <v>62</v>
      </c>
      <c r="G1415" s="74">
        <v>156</v>
      </c>
      <c r="H1415" s="74">
        <v>188</v>
      </c>
      <c r="I1415" s="12">
        <v>258</v>
      </c>
    </row>
    <row r="1416" spans="1:9" x14ac:dyDescent="0.25">
      <c r="A1416" s="160" t="s">
        <v>2604</v>
      </c>
      <c r="B1416" s="10"/>
      <c r="C1416" s="10"/>
      <c r="D1416" s="129" t="s">
        <v>2605</v>
      </c>
      <c r="E1416" s="74">
        <v>136</v>
      </c>
      <c r="F1416" s="74">
        <v>81</v>
      </c>
      <c r="G1416" s="74">
        <v>63</v>
      </c>
      <c r="H1416" s="74">
        <v>90</v>
      </c>
      <c r="I1416" s="12">
        <v>141</v>
      </c>
    </row>
    <row r="1417" spans="1:9" x14ac:dyDescent="0.25">
      <c r="A1417" s="164" t="s">
        <v>2606</v>
      </c>
      <c r="B1417" s="20"/>
      <c r="C1417" s="20"/>
      <c r="D1417" s="142" t="s">
        <v>2607</v>
      </c>
      <c r="E1417" s="74">
        <v>222</v>
      </c>
      <c r="F1417" s="74">
        <v>60</v>
      </c>
      <c r="G1417" s="74">
        <v>184</v>
      </c>
      <c r="H1417" s="74">
        <v>277</v>
      </c>
      <c r="I1417" s="12">
        <v>220</v>
      </c>
    </row>
    <row r="1418" spans="1:9" x14ac:dyDescent="0.25">
      <c r="A1418" s="160" t="s">
        <v>2608</v>
      </c>
      <c r="B1418" s="10"/>
      <c r="C1418" s="10"/>
      <c r="D1418" s="129" t="s">
        <v>2609</v>
      </c>
      <c r="E1418" s="74">
        <v>297</v>
      </c>
      <c r="F1418" s="74">
        <v>200</v>
      </c>
      <c r="G1418" s="74">
        <v>299</v>
      </c>
      <c r="H1418" s="74">
        <v>288</v>
      </c>
      <c r="I1418" s="12">
        <v>305</v>
      </c>
    </row>
    <row r="1419" spans="1:9" x14ac:dyDescent="0.25">
      <c r="A1419" s="160" t="s">
        <v>2610</v>
      </c>
      <c r="B1419" s="10"/>
      <c r="C1419" s="10"/>
      <c r="D1419" s="129" t="s">
        <v>2611</v>
      </c>
      <c r="E1419" s="74">
        <v>60</v>
      </c>
      <c r="F1419" s="74">
        <v>16</v>
      </c>
      <c r="G1419" s="74">
        <v>49</v>
      </c>
      <c r="H1419" s="74">
        <v>73</v>
      </c>
      <c r="I1419" s="12">
        <v>124</v>
      </c>
    </row>
    <row r="1420" spans="1:9" x14ac:dyDescent="0.25">
      <c r="A1420" s="160" t="s">
        <v>2612</v>
      </c>
      <c r="B1420" s="10"/>
      <c r="C1420" s="10"/>
      <c r="D1420" s="129" t="s">
        <v>2613</v>
      </c>
      <c r="E1420" s="74">
        <v>245</v>
      </c>
      <c r="F1420" s="74">
        <v>267</v>
      </c>
      <c r="G1420" s="74">
        <v>293</v>
      </c>
      <c r="H1420" s="74">
        <v>436</v>
      </c>
      <c r="I1420" s="12">
        <v>474</v>
      </c>
    </row>
    <row r="1421" spans="1:9" x14ac:dyDescent="0.25">
      <c r="A1421" s="159" t="s">
        <v>2614</v>
      </c>
      <c r="B1421" s="7"/>
      <c r="C1421" s="8" t="s">
        <v>2615</v>
      </c>
      <c r="D1421" s="126"/>
      <c r="E1421" s="9">
        <v>399</v>
      </c>
      <c r="F1421" s="9">
        <v>294</v>
      </c>
      <c r="G1421" s="9">
        <v>446</v>
      </c>
      <c r="H1421" s="9">
        <f>SUM(H1422:H1427)</f>
        <v>544</v>
      </c>
      <c r="I1421" s="5">
        <v>795</v>
      </c>
    </row>
    <row r="1422" spans="1:9" x14ac:dyDescent="0.25">
      <c r="A1422" s="160" t="s">
        <v>2616</v>
      </c>
      <c r="B1422" s="10"/>
      <c r="C1422" s="10"/>
      <c r="D1422" s="129" t="s">
        <v>2615</v>
      </c>
      <c r="E1422" s="74">
        <v>353</v>
      </c>
      <c r="F1422" s="74">
        <v>266</v>
      </c>
      <c r="G1422" s="74">
        <v>385</v>
      </c>
      <c r="H1422" s="74">
        <v>470</v>
      </c>
      <c r="I1422" s="12">
        <v>684</v>
      </c>
    </row>
    <row r="1423" spans="1:9" x14ac:dyDescent="0.25">
      <c r="A1423" s="160" t="s">
        <v>2617</v>
      </c>
      <c r="B1423" s="10"/>
      <c r="C1423" s="10"/>
      <c r="D1423" s="129" t="s">
        <v>2618</v>
      </c>
      <c r="E1423" s="74">
        <v>0</v>
      </c>
      <c r="F1423" s="74">
        <v>0</v>
      </c>
      <c r="G1423" s="74">
        <v>0</v>
      </c>
      <c r="H1423" s="74">
        <v>0</v>
      </c>
      <c r="I1423" s="12">
        <v>0</v>
      </c>
    </row>
    <row r="1424" spans="1:9" x14ac:dyDescent="0.25">
      <c r="A1424" s="160" t="s">
        <v>2619</v>
      </c>
      <c r="B1424" s="10"/>
      <c r="C1424" s="10"/>
      <c r="D1424" s="129" t="s">
        <v>2620</v>
      </c>
      <c r="E1424" s="74">
        <v>0</v>
      </c>
      <c r="F1424" s="74">
        <v>0</v>
      </c>
      <c r="G1424" s="74">
        <v>0</v>
      </c>
      <c r="H1424" s="74">
        <v>6</v>
      </c>
      <c r="I1424" s="12">
        <v>16</v>
      </c>
    </row>
    <row r="1425" spans="1:9" x14ac:dyDescent="0.25">
      <c r="A1425" s="160" t="s">
        <v>2621</v>
      </c>
      <c r="B1425" s="10"/>
      <c r="C1425" s="10"/>
      <c r="D1425" s="129" t="s">
        <v>2622</v>
      </c>
      <c r="E1425" s="74">
        <v>0</v>
      </c>
      <c r="F1425" s="74">
        <v>0</v>
      </c>
      <c r="G1425" s="74">
        <v>0</v>
      </c>
      <c r="H1425" s="74">
        <v>0</v>
      </c>
      <c r="I1425" s="12">
        <v>0</v>
      </c>
    </row>
    <row r="1426" spans="1:9" x14ac:dyDescent="0.25">
      <c r="A1426" s="164" t="s">
        <v>2623</v>
      </c>
      <c r="B1426" s="20"/>
      <c r="C1426" s="20"/>
      <c r="D1426" s="142" t="s">
        <v>2624</v>
      </c>
      <c r="E1426" s="74">
        <v>46</v>
      </c>
      <c r="F1426" s="74">
        <v>28</v>
      </c>
      <c r="G1426" s="74">
        <v>61</v>
      </c>
      <c r="H1426" s="74">
        <v>68</v>
      </c>
      <c r="I1426" s="12">
        <v>95</v>
      </c>
    </row>
    <row r="1427" spans="1:9" x14ac:dyDescent="0.25">
      <c r="A1427" s="160" t="s">
        <v>2625</v>
      </c>
      <c r="B1427" s="10"/>
      <c r="C1427" s="10"/>
      <c r="D1427" s="129" t="s">
        <v>2085</v>
      </c>
      <c r="E1427" s="74">
        <v>0</v>
      </c>
      <c r="F1427" s="74">
        <v>0</v>
      </c>
      <c r="G1427" s="74">
        <v>0</v>
      </c>
      <c r="H1427" s="74">
        <v>0</v>
      </c>
      <c r="I1427" s="12">
        <v>0</v>
      </c>
    </row>
    <row r="1428" spans="1:9" x14ac:dyDescent="0.25">
      <c r="A1428" s="159" t="s">
        <v>2626</v>
      </c>
      <c r="B1428" s="7"/>
      <c r="C1428" s="8" t="s">
        <v>2573</v>
      </c>
      <c r="D1428" s="126"/>
      <c r="E1428" s="9">
        <v>2156</v>
      </c>
      <c r="F1428" s="9">
        <v>1185</v>
      </c>
      <c r="G1428" s="9">
        <v>2180</v>
      </c>
      <c r="H1428" s="9">
        <f>SUM(H1429:H1440)</f>
        <v>3180</v>
      </c>
      <c r="I1428" s="5">
        <v>3373</v>
      </c>
    </row>
    <row r="1429" spans="1:9" x14ac:dyDescent="0.25">
      <c r="A1429" s="160" t="s">
        <v>2627</v>
      </c>
      <c r="B1429" s="10"/>
      <c r="C1429" s="10"/>
      <c r="D1429" s="129" t="s">
        <v>2573</v>
      </c>
      <c r="E1429" s="74">
        <v>1319</v>
      </c>
      <c r="F1429" s="74">
        <v>502</v>
      </c>
      <c r="G1429" s="74">
        <v>986</v>
      </c>
      <c r="H1429" s="74">
        <v>1663</v>
      </c>
      <c r="I1429" s="12">
        <v>1644</v>
      </c>
    </row>
    <row r="1430" spans="1:9" x14ac:dyDescent="0.25">
      <c r="A1430" s="160" t="s">
        <v>2628</v>
      </c>
      <c r="B1430" s="10"/>
      <c r="C1430" s="10"/>
      <c r="D1430" s="129" t="s">
        <v>2629</v>
      </c>
      <c r="E1430" s="74">
        <v>0</v>
      </c>
      <c r="F1430" s="74">
        <v>0</v>
      </c>
      <c r="G1430" s="74">
        <v>0</v>
      </c>
      <c r="H1430" s="74">
        <v>0</v>
      </c>
      <c r="I1430" s="12">
        <v>0</v>
      </c>
    </row>
    <row r="1431" spans="1:9" x14ac:dyDescent="0.25">
      <c r="A1431" s="160" t="s">
        <v>2630</v>
      </c>
      <c r="B1431" s="10"/>
      <c r="C1431" s="10"/>
      <c r="D1431" s="129" t="s">
        <v>2631</v>
      </c>
      <c r="E1431" s="74">
        <v>55</v>
      </c>
      <c r="F1431" s="74">
        <v>35</v>
      </c>
      <c r="G1431" s="74">
        <v>45</v>
      </c>
      <c r="H1431" s="74">
        <v>46</v>
      </c>
      <c r="I1431" s="12">
        <v>83</v>
      </c>
    </row>
    <row r="1432" spans="1:9" x14ac:dyDescent="0.25">
      <c r="A1432" s="160" t="s">
        <v>2632</v>
      </c>
      <c r="B1432" s="10"/>
      <c r="C1432" s="10"/>
      <c r="D1432" s="129" t="s">
        <v>2633</v>
      </c>
      <c r="E1432" s="74">
        <v>82</v>
      </c>
      <c r="F1432" s="74">
        <v>98</v>
      </c>
      <c r="G1432" s="74">
        <v>176</v>
      </c>
      <c r="H1432" s="74">
        <v>127</v>
      </c>
      <c r="I1432" s="12">
        <v>213</v>
      </c>
    </row>
    <row r="1433" spans="1:9" x14ac:dyDescent="0.25">
      <c r="A1433" s="160" t="s">
        <v>2634</v>
      </c>
      <c r="B1433" s="10"/>
      <c r="C1433" s="10"/>
      <c r="D1433" s="129" t="s">
        <v>2635</v>
      </c>
      <c r="E1433" s="74">
        <v>80</v>
      </c>
      <c r="F1433" s="74">
        <v>61</v>
      </c>
      <c r="G1433" s="74">
        <v>84</v>
      </c>
      <c r="H1433" s="74">
        <v>143</v>
      </c>
      <c r="I1433" s="12">
        <v>158</v>
      </c>
    </row>
    <row r="1434" spans="1:9" x14ac:dyDescent="0.25">
      <c r="A1434" s="160" t="s">
        <v>2636</v>
      </c>
      <c r="B1434" s="10"/>
      <c r="C1434" s="10"/>
      <c r="D1434" s="129" t="s">
        <v>2637</v>
      </c>
      <c r="E1434" s="74">
        <v>145</v>
      </c>
      <c r="F1434" s="74">
        <v>74</v>
      </c>
      <c r="G1434" s="74">
        <v>142</v>
      </c>
      <c r="H1434" s="74">
        <v>187</v>
      </c>
      <c r="I1434" s="12">
        <v>205</v>
      </c>
    </row>
    <row r="1435" spans="1:9" x14ac:dyDescent="0.25">
      <c r="A1435" s="160" t="s">
        <v>2638</v>
      </c>
      <c r="B1435" s="10"/>
      <c r="C1435" s="10"/>
      <c r="D1435" s="129" t="s">
        <v>2639</v>
      </c>
      <c r="E1435" s="74">
        <v>111</v>
      </c>
      <c r="F1435" s="74">
        <v>81</v>
      </c>
      <c r="G1435" s="74">
        <v>174</v>
      </c>
      <c r="H1435" s="74">
        <v>253</v>
      </c>
      <c r="I1435" s="12">
        <v>305</v>
      </c>
    </row>
    <row r="1436" spans="1:9" x14ac:dyDescent="0.25">
      <c r="A1436" s="160" t="s">
        <v>2640</v>
      </c>
      <c r="B1436" s="10"/>
      <c r="C1436" s="10"/>
      <c r="D1436" s="129" t="s">
        <v>2641</v>
      </c>
      <c r="E1436" s="74">
        <v>139</v>
      </c>
      <c r="F1436" s="74">
        <v>167</v>
      </c>
      <c r="G1436" s="74">
        <v>323</v>
      </c>
      <c r="H1436" s="74">
        <v>428</v>
      </c>
      <c r="I1436" s="12">
        <v>376</v>
      </c>
    </row>
    <row r="1437" spans="1:9" x14ac:dyDescent="0.25">
      <c r="A1437" s="160" t="s">
        <v>2642</v>
      </c>
      <c r="B1437" s="10"/>
      <c r="C1437" s="10"/>
      <c r="D1437" s="129" t="s">
        <v>2643</v>
      </c>
      <c r="E1437" s="74">
        <v>82</v>
      </c>
      <c r="F1437" s="74">
        <v>45</v>
      </c>
      <c r="G1437" s="74">
        <v>52</v>
      </c>
      <c r="H1437" s="74">
        <v>70</v>
      </c>
      <c r="I1437" s="12">
        <v>95</v>
      </c>
    </row>
    <row r="1438" spans="1:9" x14ac:dyDescent="0.25">
      <c r="A1438" s="160" t="s">
        <v>2644</v>
      </c>
      <c r="B1438" s="10"/>
      <c r="C1438" s="10"/>
      <c r="D1438" s="129" t="s">
        <v>2087</v>
      </c>
      <c r="E1438" s="74">
        <v>28</v>
      </c>
      <c r="F1438" s="74">
        <v>21</v>
      </c>
      <c r="G1438" s="74">
        <v>17</v>
      </c>
      <c r="H1438" s="74">
        <v>14</v>
      </c>
      <c r="I1438" s="12">
        <v>21</v>
      </c>
    </row>
    <row r="1439" spans="1:9" x14ac:dyDescent="0.25">
      <c r="A1439" s="160" t="s">
        <v>2645</v>
      </c>
      <c r="B1439" s="10"/>
      <c r="C1439" s="10"/>
      <c r="D1439" s="129" t="s">
        <v>2494</v>
      </c>
      <c r="E1439" s="74">
        <v>86</v>
      </c>
      <c r="F1439" s="74">
        <v>77</v>
      </c>
      <c r="G1439" s="74">
        <v>86</v>
      </c>
      <c r="H1439" s="74">
        <v>128</v>
      </c>
      <c r="I1439" s="12">
        <v>127</v>
      </c>
    </row>
    <row r="1440" spans="1:9" x14ac:dyDescent="0.25">
      <c r="A1440" s="160" t="s">
        <v>2646</v>
      </c>
      <c r="B1440" s="10"/>
      <c r="C1440" s="10"/>
      <c r="D1440" s="129" t="s">
        <v>2647</v>
      </c>
      <c r="E1440" s="74">
        <v>29</v>
      </c>
      <c r="F1440" s="74">
        <v>24</v>
      </c>
      <c r="G1440" s="74">
        <v>95</v>
      </c>
      <c r="H1440" s="74">
        <v>121</v>
      </c>
      <c r="I1440" s="12">
        <v>146</v>
      </c>
    </row>
    <row r="1441" spans="1:9" x14ac:dyDescent="0.25">
      <c r="A1441" s="159" t="s">
        <v>2648</v>
      </c>
      <c r="B1441" s="8" t="s">
        <v>2649</v>
      </c>
      <c r="C1441" s="7"/>
      <c r="D1441" s="126"/>
      <c r="E1441" s="75">
        <v>128027</v>
      </c>
      <c r="F1441" s="75">
        <v>76293</v>
      </c>
      <c r="G1441" s="75">
        <v>98176</v>
      </c>
      <c r="H1441" s="75">
        <f>H1442+H1486+H1492+H1498+H1506+H1523+H1536+H1569+H1582+H1589</f>
        <v>124287</v>
      </c>
      <c r="I1441" s="75">
        <f>I1442+I1486+I1492+I1498+I1506+I1523+I1536+I1569+I1582+I1589</f>
        <v>148372</v>
      </c>
    </row>
    <row r="1442" spans="1:9" x14ac:dyDescent="0.25">
      <c r="A1442" s="159" t="s">
        <v>2650</v>
      </c>
      <c r="B1442" s="7"/>
      <c r="C1442" s="8" t="s">
        <v>2649</v>
      </c>
      <c r="D1442" s="126"/>
      <c r="E1442" s="9">
        <v>119828</v>
      </c>
      <c r="F1442" s="9">
        <v>70239</v>
      </c>
      <c r="G1442" s="9">
        <v>90826</v>
      </c>
      <c r="H1442" s="9">
        <f>SUM(H1443:H1485)</f>
        <v>115399</v>
      </c>
      <c r="I1442" s="5">
        <v>138955</v>
      </c>
    </row>
    <row r="1443" spans="1:9" x14ac:dyDescent="0.25">
      <c r="A1443" s="160" t="s">
        <v>2651</v>
      </c>
      <c r="B1443" s="10"/>
      <c r="C1443" s="10"/>
      <c r="D1443" s="138" t="s">
        <v>2649</v>
      </c>
      <c r="E1443" s="74">
        <v>8419</v>
      </c>
      <c r="F1443" s="74">
        <v>9527</v>
      </c>
      <c r="G1443" s="74">
        <v>5088</v>
      </c>
      <c r="H1443" s="74">
        <v>7461</v>
      </c>
      <c r="I1443" s="12">
        <v>9700</v>
      </c>
    </row>
    <row r="1444" spans="1:9" x14ac:dyDescent="0.25">
      <c r="A1444" s="160" t="s">
        <v>2652</v>
      </c>
      <c r="B1444" s="10"/>
      <c r="C1444" s="10"/>
      <c r="D1444" s="138" t="s">
        <v>2653</v>
      </c>
      <c r="E1444" s="74">
        <v>454</v>
      </c>
      <c r="F1444" s="74">
        <v>418</v>
      </c>
      <c r="G1444" s="74">
        <v>471</v>
      </c>
      <c r="H1444" s="74">
        <v>630</v>
      </c>
      <c r="I1444" s="12">
        <v>732</v>
      </c>
    </row>
    <row r="1445" spans="1:9" x14ac:dyDescent="0.25">
      <c r="A1445" s="160" t="s">
        <v>2654</v>
      </c>
      <c r="B1445" s="10"/>
      <c r="C1445" s="10"/>
      <c r="D1445" s="138" t="s">
        <v>2655</v>
      </c>
      <c r="E1445" s="74">
        <v>5300</v>
      </c>
      <c r="F1445" s="74">
        <v>2914</v>
      </c>
      <c r="G1445" s="74">
        <v>3735</v>
      </c>
      <c r="H1445" s="74">
        <v>4063</v>
      </c>
      <c r="I1445" s="12">
        <v>4168</v>
      </c>
    </row>
    <row r="1446" spans="1:9" x14ac:dyDescent="0.25">
      <c r="A1446" s="160" t="s">
        <v>2656</v>
      </c>
      <c r="B1446" s="10"/>
      <c r="C1446" s="10"/>
      <c r="D1446" s="138" t="s">
        <v>2657</v>
      </c>
      <c r="E1446" s="74">
        <v>1861</v>
      </c>
      <c r="F1446" s="74">
        <v>352</v>
      </c>
      <c r="G1446" s="74">
        <v>551</v>
      </c>
      <c r="H1446" s="74">
        <v>1293</v>
      </c>
      <c r="I1446" s="12">
        <v>1648</v>
      </c>
    </row>
    <row r="1447" spans="1:9" x14ac:dyDescent="0.25">
      <c r="A1447" s="160" t="s">
        <v>2658</v>
      </c>
      <c r="B1447" s="10"/>
      <c r="C1447" s="10"/>
      <c r="D1447" s="138" t="s">
        <v>2659</v>
      </c>
      <c r="E1447" s="74">
        <v>1226</v>
      </c>
      <c r="F1447" s="74">
        <v>976</v>
      </c>
      <c r="G1447" s="74">
        <v>1035</v>
      </c>
      <c r="H1447" s="74">
        <v>1131</v>
      </c>
      <c r="I1447" s="12">
        <v>1828</v>
      </c>
    </row>
    <row r="1448" spans="1:9" x14ac:dyDescent="0.25">
      <c r="A1448" s="160" t="s">
        <v>2660</v>
      </c>
      <c r="B1448" s="10"/>
      <c r="C1448" s="10"/>
      <c r="D1448" s="138" t="s">
        <v>2661</v>
      </c>
      <c r="E1448" s="74">
        <v>4614</v>
      </c>
      <c r="F1448" s="74">
        <v>2662</v>
      </c>
      <c r="G1448" s="74">
        <v>3068</v>
      </c>
      <c r="H1448" s="74">
        <v>2647</v>
      </c>
      <c r="I1448" s="12">
        <v>3342</v>
      </c>
    </row>
    <row r="1449" spans="1:9" x14ac:dyDescent="0.25">
      <c r="A1449" s="160" t="s">
        <v>2662</v>
      </c>
      <c r="B1449" s="10"/>
      <c r="C1449" s="10"/>
      <c r="D1449" s="138" t="s">
        <v>2663</v>
      </c>
      <c r="E1449" s="74">
        <v>458</v>
      </c>
      <c r="F1449" s="74">
        <v>437</v>
      </c>
      <c r="G1449" s="74">
        <v>393</v>
      </c>
      <c r="H1449" s="74">
        <v>478</v>
      </c>
      <c r="I1449" s="12">
        <v>636</v>
      </c>
    </row>
    <row r="1450" spans="1:9" x14ac:dyDescent="0.25">
      <c r="A1450" s="160" t="s">
        <v>2664</v>
      </c>
      <c r="B1450" s="10"/>
      <c r="C1450" s="10"/>
      <c r="D1450" s="138" t="s">
        <v>2665</v>
      </c>
      <c r="E1450" s="74">
        <v>2432</v>
      </c>
      <c r="F1450" s="74">
        <v>881</v>
      </c>
      <c r="G1450" s="74">
        <v>2333</v>
      </c>
      <c r="H1450" s="74">
        <v>4175</v>
      </c>
      <c r="I1450" s="12">
        <v>4912</v>
      </c>
    </row>
    <row r="1451" spans="1:9" x14ac:dyDescent="0.25">
      <c r="A1451" s="160" t="s">
        <v>2666</v>
      </c>
      <c r="B1451" s="10"/>
      <c r="C1451" s="10"/>
      <c r="D1451" s="138" t="s">
        <v>2667</v>
      </c>
      <c r="E1451" s="74">
        <v>275</v>
      </c>
      <c r="F1451" s="74">
        <v>169</v>
      </c>
      <c r="G1451" s="74">
        <v>167</v>
      </c>
      <c r="H1451" s="74">
        <v>186</v>
      </c>
      <c r="I1451" s="12">
        <v>364</v>
      </c>
    </row>
    <row r="1452" spans="1:9" x14ac:dyDescent="0.25">
      <c r="A1452" s="160" t="s">
        <v>2668</v>
      </c>
      <c r="B1452" s="10"/>
      <c r="C1452" s="10"/>
      <c r="D1452" s="138" t="s">
        <v>2220</v>
      </c>
      <c r="E1452" s="74">
        <v>7990</v>
      </c>
      <c r="F1452" s="74">
        <v>4199</v>
      </c>
      <c r="G1452" s="74">
        <v>5640</v>
      </c>
      <c r="H1452" s="74">
        <v>5959</v>
      </c>
      <c r="I1452" s="12">
        <v>6046</v>
      </c>
    </row>
    <row r="1453" spans="1:9" x14ac:dyDescent="0.25">
      <c r="A1453" s="160" t="s">
        <v>2669</v>
      </c>
      <c r="B1453" s="10"/>
      <c r="C1453" s="10"/>
      <c r="D1453" s="138" t="s">
        <v>2670</v>
      </c>
      <c r="E1453" s="74">
        <v>4009</v>
      </c>
      <c r="F1453" s="74">
        <v>2780</v>
      </c>
      <c r="G1453" s="74">
        <v>3998</v>
      </c>
      <c r="H1453" s="74">
        <v>4457</v>
      </c>
      <c r="I1453" s="12">
        <v>4274</v>
      </c>
    </row>
    <row r="1454" spans="1:9" x14ac:dyDescent="0.25">
      <c r="A1454" s="160" t="s">
        <v>2671</v>
      </c>
      <c r="B1454" s="10"/>
      <c r="C1454" s="10"/>
      <c r="D1454" s="138" t="s">
        <v>197</v>
      </c>
      <c r="E1454" s="74">
        <v>4611</v>
      </c>
      <c r="F1454" s="74">
        <v>1295</v>
      </c>
      <c r="G1454" s="74">
        <v>3319</v>
      </c>
      <c r="H1454" s="74">
        <v>4740</v>
      </c>
      <c r="I1454" s="12">
        <v>5480</v>
      </c>
    </row>
    <row r="1455" spans="1:9" x14ac:dyDescent="0.25">
      <c r="A1455" s="160" t="s">
        <v>2672</v>
      </c>
      <c r="B1455" s="10"/>
      <c r="C1455" s="10"/>
      <c r="D1455" s="138" t="s">
        <v>2673</v>
      </c>
      <c r="E1455" s="74">
        <v>2205</v>
      </c>
      <c r="F1455" s="74">
        <v>1106</v>
      </c>
      <c r="G1455" s="74">
        <v>1445</v>
      </c>
      <c r="H1455" s="74">
        <v>2210</v>
      </c>
      <c r="I1455" s="12">
        <v>2573</v>
      </c>
    </row>
    <row r="1456" spans="1:9" x14ac:dyDescent="0.25">
      <c r="A1456" s="160" t="s">
        <v>2674</v>
      </c>
      <c r="B1456" s="10"/>
      <c r="C1456" s="10"/>
      <c r="D1456" s="138" t="s">
        <v>2675</v>
      </c>
      <c r="E1456" s="74">
        <v>759</v>
      </c>
      <c r="F1456" s="74">
        <v>619</v>
      </c>
      <c r="G1456" s="74">
        <v>1110</v>
      </c>
      <c r="H1456" s="74">
        <v>1870</v>
      </c>
      <c r="I1456" s="12">
        <v>2042</v>
      </c>
    </row>
    <row r="1457" spans="1:9" x14ac:dyDescent="0.25">
      <c r="A1457" s="160" t="s">
        <v>2676</v>
      </c>
      <c r="B1457" s="10"/>
      <c r="C1457" s="10"/>
      <c r="D1457" s="138" t="s">
        <v>2586</v>
      </c>
      <c r="E1457" s="74">
        <v>3661</v>
      </c>
      <c r="F1457" s="74">
        <v>3445</v>
      </c>
      <c r="G1457" s="74">
        <v>4590</v>
      </c>
      <c r="H1457" s="74">
        <v>4584</v>
      </c>
      <c r="I1457" s="12">
        <v>5087</v>
      </c>
    </row>
    <row r="1458" spans="1:9" x14ac:dyDescent="0.25">
      <c r="A1458" s="160" t="s">
        <v>2677</v>
      </c>
      <c r="B1458" s="10"/>
      <c r="C1458" s="10"/>
      <c r="D1458" s="138" t="s">
        <v>2678</v>
      </c>
      <c r="E1458" s="74">
        <v>2166</v>
      </c>
      <c r="F1458" s="74">
        <v>1116</v>
      </c>
      <c r="G1458" s="74">
        <v>1315</v>
      </c>
      <c r="H1458" s="74">
        <v>1481</v>
      </c>
      <c r="I1458" s="12">
        <v>1609</v>
      </c>
    </row>
    <row r="1459" spans="1:9" x14ac:dyDescent="0.25">
      <c r="A1459" s="160" t="s">
        <v>2679</v>
      </c>
      <c r="B1459" s="10"/>
      <c r="C1459" s="10"/>
      <c r="D1459" s="138" t="s">
        <v>2680</v>
      </c>
      <c r="E1459" s="74">
        <v>7090</v>
      </c>
      <c r="F1459" s="74">
        <v>5461</v>
      </c>
      <c r="G1459" s="74">
        <v>6311</v>
      </c>
      <c r="H1459" s="74">
        <v>8363</v>
      </c>
      <c r="I1459" s="12">
        <v>8825</v>
      </c>
    </row>
    <row r="1460" spans="1:9" x14ac:dyDescent="0.25">
      <c r="A1460" s="160" t="s">
        <v>2681</v>
      </c>
      <c r="B1460" s="10"/>
      <c r="C1460" s="10"/>
      <c r="D1460" s="138" t="s">
        <v>2682</v>
      </c>
      <c r="E1460" s="74">
        <v>1560</v>
      </c>
      <c r="F1460" s="74">
        <v>630</v>
      </c>
      <c r="G1460" s="74">
        <v>1274</v>
      </c>
      <c r="H1460" s="74">
        <v>1862</v>
      </c>
      <c r="I1460" s="12">
        <v>2839</v>
      </c>
    </row>
    <row r="1461" spans="1:9" x14ac:dyDescent="0.25">
      <c r="A1461" s="160" t="s">
        <v>2683</v>
      </c>
      <c r="B1461" s="10"/>
      <c r="C1461" s="10"/>
      <c r="D1461" s="138" t="s">
        <v>2684</v>
      </c>
      <c r="E1461" s="74">
        <v>826</v>
      </c>
      <c r="F1461" s="74">
        <v>595</v>
      </c>
      <c r="G1461" s="74">
        <v>669</v>
      </c>
      <c r="H1461" s="74">
        <v>1057</v>
      </c>
      <c r="I1461" s="12">
        <v>928</v>
      </c>
    </row>
    <row r="1462" spans="1:9" x14ac:dyDescent="0.25">
      <c r="A1462" s="160" t="s">
        <v>2685</v>
      </c>
      <c r="B1462" s="10"/>
      <c r="C1462" s="10"/>
      <c r="D1462" s="138" t="s">
        <v>2686</v>
      </c>
      <c r="E1462" s="74">
        <v>1175</v>
      </c>
      <c r="F1462" s="74">
        <v>555</v>
      </c>
      <c r="G1462" s="74">
        <v>957</v>
      </c>
      <c r="H1462" s="74">
        <v>1312</v>
      </c>
      <c r="I1462" s="12">
        <v>842</v>
      </c>
    </row>
    <row r="1463" spans="1:9" x14ac:dyDescent="0.25">
      <c r="A1463" s="160" t="s">
        <v>2687</v>
      </c>
      <c r="B1463" s="10"/>
      <c r="C1463" s="10"/>
      <c r="D1463" s="138" t="s">
        <v>383</v>
      </c>
      <c r="E1463" s="74">
        <v>2962</v>
      </c>
      <c r="F1463" s="74">
        <v>742</v>
      </c>
      <c r="G1463" s="74">
        <v>1600</v>
      </c>
      <c r="H1463" s="74">
        <v>1972</v>
      </c>
      <c r="I1463" s="12">
        <v>1961</v>
      </c>
    </row>
    <row r="1464" spans="1:9" x14ac:dyDescent="0.25">
      <c r="A1464" s="160" t="s">
        <v>2688</v>
      </c>
      <c r="B1464" s="10"/>
      <c r="C1464" s="10"/>
      <c r="D1464" s="138" t="s">
        <v>734</v>
      </c>
      <c r="E1464" s="74">
        <v>2491</v>
      </c>
      <c r="F1464" s="74">
        <v>1257</v>
      </c>
      <c r="G1464" s="74">
        <v>2560</v>
      </c>
      <c r="H1464" s="74">
        <v>3989</v>
      </c>
      <c r="I1464" s="12">
        <v>7438</v>
      </c>
    </row>
    <row r="1465" spans="1:9" x14ac:dyDescent="0.25">
      <c r="A1465" s="160" t="s">
        <v>2689</v>
      </c>
      <c r="B1465" s="10"/>
      <c r="C1465" s="10"/>
      <c r="D1465" s="138" t="s">
        <v>2690</v>
      </c>
      <c r="E1465" s="74">
        <v>846</v>
      </c>
      <c r="F1465" s="74">
        <v>428</v>
      </c>
      <c r="G1465" s="74">
        <v>604</v>
      </c>
      <c r="H1465" s="74">
        <v>761</v>
      </c>
      <c r="I1465" s="12">
        <v>887</v>
      </c>
    </row>
    <row r="1466" spans="1:9" x14ac:dyDescent="0.25">
      <c r="A1466" s="160" t="s">
        <v>2691</v>
      </c>
      <c r="B1466" s="10"/>
      <c r="C1466" s="10"/>
      <c r="D1466" s="138" t="s">
        <v>2692</v>
      </c>
      <c r="E1466" s="74">
        <v>142</v>
      </c>
      <c r="F1466" s="74">
        <v>72</v>
      </c>
      <c r="G1466" s="74">
        <v>85</v>
      </c>
      <c r="H1466" s="74">
        <v>98</v>
      </c>
      <c r="I1466" s="12">
        <v>153</v>
      </c>
    </row>
    <row r="1467" spans="1:9" x14ac:dyDescent="0.25">
      <c r="A1467" s="160" t="s">
        <v>2693</v>
      </c>
      <c r="B1467" s="10"/>
      <c r="C1467" s="10"/>
      <c r="D1467" s="138" t="s">
        <v>2694</v>
      </c>
      <c r="E1467" s="74">
        <v>2668</v>
      </c>
      <c r="F1467" s="74">
        <v>1535</v>
      </c>
      <c r="G1467" s="74">
        <v>2172</v>
      </c>
      <c r="H1467" s="74">
        <v>2504</v>
      </c>
      <c r="I1467" s="12">
        <v>3288</v>
      </c>
    </row>
    <row r="1468" spans="1:9" x14ac:dyDescent="0.25">
      <c r="A1468" s="160" t="s">
        <v>2695</v>
      </c>
      <c r="B1468" s="10"/>
      <c r="C1468" s="10"/>
      <c r="D1468" s="138" t="s">
        <v>2696</v>
      </c>
      <c r="E1468" s="74">
        <v>175</v>
      </c>
      <c r="F1468" s="74">
        <v>100</v>
      </c>
      <c r="G1468" s="74">
        <v>96</v>
      </c>
      <c r="H1468" s="74">
        <v>151</v>
      </c>
      <c r="I1468" s="12">
        <v>456</v>
      </c>
    </row>
    <row r="1469" spans="1:9" x14ac:dyDescent="0.25">
      <c r="A1469" s="160" t="s">
        <v>2697</v>
      </c>
      <c r="B1469" s="10"/>
      <c r="C1469" s="10"/>
      <c r="D1469" s="138" t="s">
        <v>2698</v>
      </c>
      <c r="E1469" s="74">
        <v>74</v>
      </c>
      <c r="F1469" s="74">
        <v>28</v>
      </c>
      <c r="G1469" s="74">
        <v>52</v>
      </c>
      <c r="H1469" s="74">
        <v>50</v>
      </c>
      <c r="I1469" s="12">
        <v>106</v>
      </c>
    </row>
    <row r="1470" spans="1:9" x14ac:dyDescent="0.25">
      <c r="A1470" s="160" t="s">
        <v>2699</v>
      </c>
      <c r="B1470" s="10"/>
      <c r="C1470" s="10"/>
      <c r="D1470" s="138" t="s">
        <v>2700</v>
      </c>
      <c r="E1470" s="74">
        <v>2824</v>
      </c>
      <c r="F1470" s="74">
        <v>1458</v>
      </c>
      <c r="G1470" s="74">
        <v>2145</v>
      </c>
      <c r="H1470" s="74">
        <v>3104</v>
      </c>
      <c r="I1470" s="12">
        <v>4355</v>
      </c>
    </row>
    <row r="1471" spans="1:9" x14ac:dyDescent="0.25">
      <c r="A1471" s="160" t="s">
        <v>2701</v>
      </c>
      <c r="B1471" s="10"/>
      <c r="C1471" s="10"/>
      <c r="D1471" s="138" t="s">
        <v>2702</v>
      </c>
      <c r="E1471" s="74">
        <v>69</v>
      </c>
      <c r="F1471" s="74">
        <v>37</v>
      </c>
      <c r="G1471" s="74">
        <v>54</v>
      </c>
      <c r="H1471" s="74">
        <v>139</v>
      </c>
      <c r="I1471" s="12">
        <v>154</v>
      </c>
    </row>
    <row r="1472" spans="1:9" x14ac:dyDescent="0.25">
      <c r="A1472" s="160" t="s">
        <v>2703</v>
      </c>
      <c r="B1472" s="10"/>
      <c r="C1472" s="10"/>
      <c r="D1472" s="138" t="s">
        <v>2704</v>
      </c>
      <c r="E1472" s="74">
        <v>1828</v>
      </c>
      <c r="F1472" s="74">
        <v>702</v>
      </c>
      <c r="G1472" s="74">
        <v>2043</v>
      </c>
      <c r="H1472" s="74">
        <v>2941</v>
      </c>
      <c r="I1472" s="12">
        <v>3745</v>
      </c>
    </row>
    <row r="1473" spans="1:9" x14ac:dyDescent="0.25">
      <c r="A1473" s="160" t="s">
        <v>2705</v>
      </c>
      <c r="B1473" s="10"/>
      <c r="C1473" s="10"/>
      <c r="D1473" s="138" t="s">
        <v>1840</v>
      </c>
      <c r="E1473" s="74">
        <v>1355</v>
      </c>
      <c r="F1473" s="74">
        <v>871</v>
      </c>
      <c r="G1473" s="74">
        <v>1238</v>
      </c>
      <c r="H1473" s="74">
        <v>1194</v>
      </c>
      <c r="I1473" s="12">
        <v>2234</v>
      </c>
    </row>
    <row r="1474" spans="1:9" x14ac:dyDescent="0.25">
      <c r="A1474" s="160" t="s">
        <v>2706</v>
      </c>
      <c r="B1474" s="10"/>
      <c r="C1474" s="10"/>
      <c r="D1474" s="138" t="s">
        <v>2707</v>
      </c>
      <c r="E1474" s="74">
        <v>11967</v>
      </c>
      <c r="F1474" s="74">
        <v>7456</v>
      </c>
      <c r="G1474" s="74">
        <v>8449</v>
      </c>
      <c r="H1474" s="74">
        <v>11142</v>
      </c>
      <c r="I1474" s="12">
        <v>13245</v>
      </c>
    </row>
    <row r="1475" spans="1:9" x14ac:dyDescent="0.25">
      <c r="A1475" s="160" t="s">
        <v>2708</v>
      </c>
      <c r="B1475" s="10"/>
      <c r="C1475" s="10"/>
      <c r="D1475" s="138" t="s">
        <v>2709</v>
      </c>
      <c r="E1475" s="74">
        <v>3849</v>
      </c>
      <c r="F1475" s="74">
        <v>2006</v>
      </c>
      <c r="G1475" s="74">
        <v>3679</v>
      </c>
      <c r="H1475" s="74">
        <v>4326</v>
      </c>
      <c r="I1475" s="12">
        <v>4337</v>
      </c>
    </row>
    <row r="1476" spans="1:9" x14ac:dyDescent="0.25">
      <c r="A1476" s="160" t="s">
        <v>2710</v>
      </c>
      <c r="B1476" s="10"/>
      <c r="C1476" s="10"/>
      <c r="D1476" s="138" t="s">
        <v>298</v>
      </c>
      <c r="E1476" s="74">
        <v>1847</v>
      </c>
      <c r="F1476" s="74">
        <v>478</v>
      </c>
      <c r="G1476" s="74">
        <v>1314</v>
      </c>
      <c r="H1476" s="74">
        <v>1461</v>
      </c>
      <c r="I1476" s="12">
        <v>1922</v>
      </c>
    </row>
    <row r="1477" spans="1:9" x14ac:dyDescent="0.25">
      <c r="A1477" s="160" t="s">
        <v>2711</v>
      </c>
      <c r="B1477" s="10"/>
      <c r="C1477" s="10"/>
      <c r="D1477" s="138" t="s">
        <v>2712</v>
      </c>
      <c r="E1477" s="74">
        <v>4360</v>
      </c>
      <c r="F1477" s="74">
        <v>1671</v>
      </c>
      <c r="G1477" s="74">
        <v>2826</v>
      </c>
      <c r="H1477" s="74">
        <v>4744</v>
      </c>
      <c r="I1477" s="12">
        <v>6087</v>
      </c>
    </row>
    <row r="1478" spans="1:9" x14ac:dyDescent="0.25">
      <c r="A1478" s="160" t="s">
        <v>2713</v>
      </c>
      <c r="B1478" s="10"/>
      <c r="C1478" s="10"/>
      <c r="D1478" s="138" t="s">
        <v>1025</v>
      </c>
      <c r="E1478" s="74">
        <v>1030</v>
      </c>
      <c r="F1478" s="74">
        <v>666</v>
      </c>
      <c r="G1478" s="74">
        <v>1089</v>
      </c>
      <c r="H1478" s="74">
        <v>866</v>
      </c>
      <c r="I1478" s="12">
        <v>949</v>
      </c>
    </row>
    <row r="1479" spans="1:9" x14ac:dyDescent="0.25">
      <c r="A1479" s="160" t="s">
        <v>2714</v>
      </c>
      <c r="B1479" s="10"/>
      <c r="C1479" s="10"/>
      <c r="D1479" s="138" t="s">
        <v>2715</v>
      </c>
      <c r="E1479" s="74">
        <v>2928</v>
      </c>
      <c r="F1479" s="74">
        <v>928</v>
      </c>
      <c r="G1479" s="74">
        <v>1421</v>
      </c>
      <c r="H1479" s="74">
        <v>1682</v>
      </c>
      <c r="I1479" s="12">
        <v>1617</v>
      </c>
    </row>
    <row r="1480" spans="1:9" x14ac:dyDescent="0.25">
      <c r="A1480" s="160" t="s">
        <v>2716</v>
      </c>
      <c r="B1480" s="10"/>
      <c r="C1480" s="10"/>
      <c r="D1480" s="138" t="s">
        <v>2717</v>
      </c>
      <c r="E1480" s="74">
        <v>15</v>
      </c>
      <c r="F1480" s="74">
        <v>11</v>
      </c>
      <c r="G1480" s="74">
        <v>16</v>
      </c>
      <c r="H1480" s="74">
        <v>12</v>
      </c>
      <c r="I1480" s="12">
        <v>11</v>
      </c>
    </row>
    <row r="1481" spans="1:9" x14ac:dyDescent="0.25">
      <c r="A1481" s="160" t="s">
        <v>2718</v>
      </c>
      <c r="B1481" s="10"/>
      <c r="C1481" s="10"/>
      <c r="D1481" s="138" t="s">
        <v>164</v>
      </c>
      <c r="E1481" s="74">
        <v>180</v>
      </c>
      <c r="F1481" s="74">
        <v>105</v>
      </c>
      <c r="G1481" s="74">
        <v>112</v>
      </c>
      <c r="H1481" s="74">
        <v>194</v>
      </c>
      <c r="I1481" s="12">
        <v>197</v>
      </c>
    </row>
    <row r="1482" spans="1:9" x14ac:dyDescent="0.25">
      <c r="A1482" s="160" t="s">
        <v>2719</v>
      </c>
      <c r="B1482" s="10"/>
      <c r="C1482" s="10"/>
      <c r="D1482" s="138" t="s">
        <v>2720</v>
      </c>
      <c r="E1482" s="74">
        <v>6745</v>
      </c>
      <c r="F1482" s="74">
        <v>3766</v>
      </c>
      <c r="G1482" s="74">
        <v>3983</v>
      </c>
      <c r="H1482" s="74">
        <v>4070</v>
      </c>
      <c r="I1482" s="12">
        <v>4821</v>
      </c>
    </row>
    <row r="1483" spans="1:9" x14ac:dyDescent="0.25">
      <c r="A1483" s="160" t="s">
        <v>2721</v>
      </c>
      <c r="B1483" s="10"/>
      <c r="C1483" s="10"/>
      <c r="D1483" s="138" t="s">
        <v>2722</v>
      </c>
      <c r="E1483" s="74">
        <v>465</v>
      </c>
      <c r="F1483" s="74">
        <v>1109</v>
      </c>
      <c r="G1483" s="74">
        <v>1959</v>
      </c>
      <c r="H1483" s="74">
        <v>1283</v>
      </c>
      <c r="I1483" s="12">
        <v>1676</v>
      </c>
    </row>
    <row r="1484" spans="1:9" x14ac:dyDescent="0.25">
      <c r="A1484" s="160" t="s">
        <v>2723</v>
      </c>
      <c r="B1484" s="10"/>
      <c r="C1484" s="10"/>
      <c r="D1484" s="138" t="s">
        <v>2724</v>
      </c>
      <c r="E1484" s="74">
        <v>3376</v>
      </c>
      <c r="F1484" s="74">
        <v>1588</v>
      </c>
      <c r="G1484" s="74">
        <v>1656</v>
      </c>
      <c r="H1484" s="74">
        <v>3310</v>
      </c>
      <c r="I1484" s="12">
        <v>4693</v>
      </c>
    </row>
    <row r="1485" spans="1:9" x14ac:dyDescent="0.25">
      <c r="A1485" s="160" t="s">
        <v>2725</v>
      </c>
      <c r="B1485" s="10"/>
      <c r="C1485" s="10"/>
      <c r="D1485" s="138" t="s">
        <v>2726</v>
      </c>
      <c r="E1485" s="74">
        <v>6541</v>
      </c>
      <c r="F1485" s="74">
        <v>3088</v>
      </c>
      <c r="G1485" s="74">
        <v>4204</v>
      </c>
      <c r="H1485" s="74">
        <v>5447</v>
      </c>
      <c r="I1485" s="12">
        <v>6748</v>
      </c>
    </row>
    <row r="1486" spans="1:9" x14ac:dyDescent="0.25">
      <c r="A1486" s="159" t="s">
        <v>2727</v>
      </c>
      <c r="B1486" s="7"/>
      <c r="C1486" s="14" t="s">
        <v>2728</v>
      </c>
      <c r="D1486" s="131"/>
      <c r="E1486" s="9">
        <v>1446</v>
      </c>
      <c r="F1486" s="9">
        <v>898</v>
      </c>
      <c r="G1486" s="9">
        <v>1253</v>
      </c>
      <c r="H1486" s="9">
        <f>SUM(H1487:H1491)</f>
        <v>1676</v>
      </c>
      <c r="I1486" s="5">
        <v>2081</v>
      </c>
    </row>
    <row r="1487" spans="1:9" x14ac:dyDescent="0.25">
      <c r="A1487" s="160" t="s">
        <v>2729</v>
      </c>
      <c r="B1487" s="10"/>
      <c r="C1487" s="10"/>
      <c r="D1487" s="129" t="s">
        <v>2728</v>
      </c>
      <c r="E1487" s="74">
        <v>848</v>
      </c>
      <c r="F1487" s="74">
        <v>561</v>
      </c>
      <c r="G1487" s="74">
        <v>732</v>
      </c>
      <c r="H1487" s="74">
        <v>1061</v>
      </c>
      <c r="I1487" s="12">
        <v>1465</v>
      </c>
    </row>
    <row r="1488" spans="1:9" x14ac:dyDescent="0.25">
      <c r="A1488" s="160" t="s">
        <v>2730</v>
      </c>
      <c r="B1488" s="10"/>
      <c r="C1488" s="10"/>
      <c r="D1488" s="129" t="s">
        <v>2731</v>
      </c>
      <c r="E1488" s="74">
        <v>170</v>
      </c>
      <c r="F1488" s="74">
        <v>119</v>
      </c>
      <c r="G1488" s="74">
        <v>171</v>
      </c>
      <c r="H1488" s="74">
        <v>130</v>
      </c>
      <c r="I1488" s="12">
        <v>214</v>
      </c>
    </row>
    <row r="1489" spans="1:9" x14ac:dyDescent="0.25">
      <c r="A1489" s="160" t="s">
        <v>2732</v>
      </c>
      <c r="B1489" s="10"/>
      <c r="C1489" s="10"/>
      <c r="D1489" s="129" t="s">
        <v>2733</v>
      </c>
      <c r="E1489" s="74">
        <v>195</v>
      </c>
      <c r="F1489" s="74">
        <v>102</v>
      </c>
      <c r="G1489" s="74">
        <v>108</v>
      </c>
      <c r="H1489" s="74">
        <v>97</v>
      </c>
      <c r="I1489" s="12">
        <v>110</v>
      </c>
    </row>
    <row r="1490" spans="1:9" x14ac:dyDescent="0.25">
      <c r="A1490" s="160" t="s">
        <v>2734</v>
      </c>
      <c r="B1490" s="10"/>
      <c r="C1490" s="10"/>
      <c r="D1490" s="129" t="s">
        <v>2735</v>
      </c>
      <c r="E1490" s="74">
        <v>122</v>
      </c>
      <c r="F1490" s="74">
        <v>65</v>
      </c>
      <c r="G1490" s="74">
        <v>156</v>
      </c>
      <c r="H1490" s="74">
        <v>285</v>
      </c>
      <c r="I1490" s="12">
        <v>227</v>
      </c>
    </row>
    <row r="1491" spans="1:9" x14ac:dyDescent="0.25">
      <c r="A1491" s="160" t="s">
        <v>2736</v>
      </c>
      <c r="B1491" s="10"/>
      <c r="C1491" s="10"/>
      <c r="D1491" s="129" t="s">
        <v>2737</v>
      </c>
      <c r="E1491" s="74">
        <v>111</v>
      </c>
      <c r="F1491" s="74">
        <v>51</v>
      </c>
      <c r="G1491" s="74">
        <v>86</v>
      </c>
      <c r="H1491" s="74">
        <v>103</v>
      </c>
      <c r="I1491" s="12">
        <v>65</v>
      </c>
    </row>
    <row r="1492" spans="1:9" x14ac:dyDescent="0.25">
      <c r="A1492" s="159" t="s">
        <v>2738</v>
      </c>
      <c r="B1492" s="7"/>
      <c r="C1492" s="14" t="s">
        <v>2739</v>
      </c>
      <c r="D1492" s="131"/>
      <c r="E1492" s="9">
        <v>0</v>
      </c>
      <c r="F1492" s="9">
        <v>4</v>
      </c>
      <c r="G1492" s="9">
        <v>14</v>
      </c>
      <c r="H1492" s="9">
        <f>SUM(H1493:H1497)</f>
        <v>12</v>
      </c>
      <c r="I1492" s="5">
        <v>9</v>
      </c>
    </row>
    <row r="1493" spans="1:9" x14ac:dyDescent="0.25">
      <c r="A1493" s="160" t="s">
        <v>2740</v>
      </c>
      <c r="B1493" s="10"/>
      <c r="C1493" s="10"/>
      <c r="D1493" s="129" t="s">
        <v>2739</v>
      </c>
      <c r="E1493" s="74">
        <v>0</v>
      </c>
      <c r="F1493" s="74">
        <v>0</v>
      </c>
      <c r="G1493" s="74">
        <v>0</v>
      </c>
      <c r="H1493" s="74">
        <v>0</v>
      </c>
      <c r="I1493" s="12">
        <v>0</v>
      </c>
    </row>
    <row r="1494" spans="1:9" x14ac:dyDescent="0.25">
      <c r="A1494" s="160" t="s">
        <v>2741</v>
      </c>
      <c r="B1494" s="10"/>
      <c r="C1494" s="10"/>
      <c r="D1494" s="129" t="s">
        <v>2742</v>
      </c>
      <c r="E1494" s="74">
        <v>0</v>
      </c>
      <c r="F1494" s="74">
        <v>0</v>
      </c>
      <c r="G1494" s="74">
        <v>0</v>
      </c>
      <c r="H1494" s="74">
        <v>0</v>
      </c>
      <c r="I1494" s="12">
        <v>0</v>
      </c>
    </row>
    <row r="1495" spans="1:9" x14ac:dyDescent="0.25">
      <c r="A1495" s="160" t="s">
        <v>2743</v>
      </c>
      <c r="B1495" s="10"/>
      <c r="C1495" s="10"/>
      <c r="D1495" s="129" t="s">
        <v>2744</v>
      </c>
      <c r="E1495" s="74">
        <v>0</v>
      </c>
      <c r="F1495" s="74">
        <v>4</v>
      </c>
      <c r="G1495" s="74">
        <v>14</v>
      </c>
      <c r="H1495" s="74">
        <v>12</v>
      </c>
      <c r="I1495" s="12">
        <v>9</v>
      </c>
    </row>
    <row r="1496" spans="1:9" x14ac:dyDescent="0.25">
      <c r="A1496" s="160" t="s">
        <v>2745</v>
      </c>
      <c r="B1496" s="10"/>
      <c r="C1496" s="10"/>
      <c r="D1496" s="129" t="s">
        <v>2746</v>
      </c>
      <c r="E1496" s="74">
        <v>0</v>
      </c>
      <c r="F1496" s="74">
        <v>0</v>
      </c>
      <c r="G1496" s="74">
        <v>0</v>
      </c>
      <c r="H1496" s="74">
        <v>0</v>
      </c>
      <c r="I1496" s="12">
        <v>0</v>
      </c>
    </row>
    <row r="1497" spans="1:9" x14ac:dyDescent="0.25">
      <c r="A1497" s="160" t="s">
        <v>2747</v>
      </c>
      <c r="B1497" s="10"/>
      <c r="C1497" s="10"/>
      <c r="D1497" s="129" t="s">
        <v>2748</v>
      </c>
      <c r="E1497" s="74">
        <v>0</v>
      </c>
      <c r="F1497" s="74">
        <v>0</v>
      </c>
      <c r="G1497" s="74">
        <v>0</v>
      </c>
      <c r="H1497" s="74">
        <v>0</v>
      </c>
      <c r="I1497" s="12">
        <v>0</v>
      </c>
    </row>
    <row r="1498" spans="1:9" x14ac:dyDescent="0.25">
      <c r="A1498" s="159" t="s">
        <v>2749</v>
      </c>
      <c r="B1498" s="7"/>
      <c r="C1498" s="8" t="s">
        <v>2750</v>
      </c>
      <c r="D1498" s="126"/>
      <c r="E1498" s="9">
        <v>72</v>
      </c>
      <c r="F1498" s="9">
        <v>97</v>
      </c>
      <c r="G1498" s="9">
        <v>81</v>
      </c>
      <c r="H1498" s="9">
        <f>SUM(H1499:H1505)</f>
        <v>83</v>
      </c>
      <c r="I1498" s="5">
        <v>78</v>
      </c>
    </row>
    <row r="1499" spans="1:9" x14ac:dyDescent="0.25">
      <c r="A1499" s="160" t="s">
        <v>2751</v>
      </c>
      <c r="B1499" s="10"/>
      <c r="C1499" s="10"/>
      <c r="D1499" s="129" t="s">
        <v>2750</v>
      </c>
      <c r="E1499" s="74">
        <v>18</v>
      </c>
      <c r="F1499" s="74">
        <v>84</v>
      </c>
      <c r="G1499" s="74">
        <v>56</v>
      </c>
      <c r="H1499" s="74">
        <v>45</v>
      </c>
      <c r="I1499" s="12">
        <v>27</v>
      </c>
    </row>
    <row r="1500" spans="1:9" x14ac:dyDescent="0.25">
      <c r="A1500" s="160" t="s">
        <v>2752</v>
      </c>
      <c r="B1500" s="10"/>
      <c r="C1500" s="10"/>
      <c r="D1500" s="129" t="s">
        <v>2753</v>
      </c>
      <c r="E1500" s="74">
        <v>0</v>
      </c>
      <c r="F1500" s="74">
        <v>0</v>
      </c>
      <c r="G1500" s="74">
        <v>0</v>
      </c>
      <c r="H1500" s="74">
        <v>0</v>
      </c>
      <c r="I1500" s="12">
        <v>0</v>
      </c>
    </row>
    <row r="1501" spans="1:9" x14ac:dyDescent="0.25">
      <c r="A1501" s="160" t="s">
        <v>2754</v>
      </c>
      <c r="B1501" s="10"/>
      <c r="C1501" s="10"/>
      <c r="D1501" s="129" t="s">
        <v>2755</v>
      </c>
      <c r="E1501" s="74">
        <v>0</v>
      </c>
      <c r="F1501" s="74">
        <v>0</v>
      </c>
      <c r="G1501" s="74">
        <v>0</v>
      </c>
      <c r="H1501" s="74">
        <v>0</v>
      </c>
      <c r="I1501" s="12">
        <v>0</v>
      </c>
    </row>
    <row r="1502" spans="1:9" x14ac:dyDescent="0.25">
      <c r="A1502" s="160" t="s">
        <v>2756</v>
      </c>
      <c r="B1502" s="10"/>
      <c r="C1502" s="10"/>
      <c r="D1502" s="129" t="s">
        <v>2757</v>
      </c>
      <c r="E1502" s="74">
        <v>0</v>
      </c>
      <c r="F1502" s="74">
        <v>0</v>
      </c>
      <c r="G1502" s="74">
        <v>0</v>
      </c>
      <c r="H1502" s="74">
        <v>0</v>
      </c>
      <c r="I1502" s="12">
        <v>0</v>
      </c>
    </row>
    <row r="1503" spans="1:9" x14ac:dyDescent="0.25">
      <c r="A1503" s="160" t="s">
        <v>2758</v>
      </c>
      <c r="B1503" s="10"/>
      <c r="C1503" s="10"/>
      <c r="D1503" s="129" t="s">
        <v>2759</v>
      </c>
      <c r="E1503" s="74">
        <v>0</v>
      </c>
      <c r="F1503" s="74">
        <v>0</v>
      </c>
      <c r="G1503" s="74">
        <v>0</v>
      </c>
      <c r="H1503" s="74">
        <v>0</v>
      </c>
      <c r="I1503" s="12">
        <v>0</v>
      </c>
    </row>
    <row r="1504" spans="1:9" x14ac:dyDescent="0.25">
      <c r="A1504" s="160" t="s">
        <v>2760</v>
      </c>
      <c r="B1504" s="10"/>
      <c r="C1504" s="10"/>
      <c r="D1504" s="129" t="s">
        <v>2012</v>
      </c>
      <c r="E1504" s="74">
        <v>0</v>
      </c>
      <c r="F1504" s="74">
        <v>0</v>
      </c>
      <c r="G1504" s="74">
        <v>0</v>
      </c>
      <c r="H1504" s="74">
        <v>0</v>
      </c>
      <c r="I1504" s="12">
        <v>0</v>
      </c>
    </row>
    <row r="1505" spans="1:9" x14ac:dyDescent="0.25">
      <c r="A1505" s="160" t="s">
        <v>2761</v>
      </c>
      <c r="B1505" s="10"/>
      <c r="C1505" s="10"/>
      <c r="D1505" s="129" t="s">
        <v>2762</v>
      </c>
      <c r="E1505" s="74">
        <v>54</v>
      </c>
      <c r="F1505" s="74">
        <v>13</v>
      </c>
      <c r="G1505" s="74">
        <v>25</v>
      </c>
      <c r="H1505" s="74">
        <v>38</v>
      </c>
      <c r="I1505" s="12">
        <v>51</v>
      </c>
    </row>
    <row r="1506" spans="1:9" x14ac:dyDescent="0.25">
      <c r="A1506" s="159" t="s">
        <v>2763</v>
      </c>
      <c r="B1506" s="7"/>
      <c r="C1506" s="8" t="s">
        <v>2764</v>
      </c>
      <c r="D1506" s="126"/>
      <c r="E1506" s="9">
        <v>3778</v>
      </c>
      <c r="F1506" s="9">
        <v>2607</v>
      </c>
      <c r="G1506" s="9">
        <v>3044</v>
      </c>
      <c r="H1506" s="9">
        <f>SUM(H1507:H1522)</f>
        <v>3824</v>
      </c>
      <c r="I1506" s="5">
        <v>3673</v>
      </c>
    </row>
    <row r="1507" spans="1:9" x14ac:dyDescent="0.25">
      <c r="A1507" s="160" t="s">
        <v>2765</v>
      </c>
      <c r="B1507" s="10"/>
      <c r="C1507" s="10"/>
      <c r="D1507" s="129" t="s">
        <v>2766</v>
      </c>
      <c r="E1507" s="74">
        <v>1342</v>
      </c>
      <c r="F1507" s="74">
        <v>919</v>
      </c>
      <c r="G1507" s="74">
        <v>857</v>
      </c>
      <c r="H1507" s="74">
        <v>1063</v>
      </c>
      <c r="I1507" s="12">
        <v>630</v>
      </c>
    </row>
    <row r="1508" spans="1:9" x14ac:dyDescent="0.25">
      <c r="A1508" s="160" t="s">
        <v>2767</v>
      </c>
      <c r="B1508" s="10"/>
      <c r="C1508" s="10"/>
      <c r="D1508" s="129" t="s">
        <v>2768</v>
      </c>
      <c r="E1508" s="74">
        <v>127</v>
      </c>
      <c r="F1508" s="74">
        <v>103</v>
      </c>
      <c r="G1508" s="74">
        <v>111</v>
      </c>
      <c r="H1508" s="74">
        <v>207</v>
      </c>
      <c r="I1508" s="12">
        <v>281</v>
      </c>
    </row>
    <row r="1509" spans="1:9" x14ac:dyDescent="0.25">
      <c r="A1509" s="160" t="s">
        <v>2769</v>
      </c>
      <c r="B1509" s="10"/>
      <c r="C1509" s="10"/>
      <c r="D1509" s="129" t="s">
        <v>2770</v>
      </c>
      <c r="E1509" s="74">
        <v>21</v>
      </c>
      <c r="F1509" s="74">
        <v>13</v>
      </c>
      <c r="G1509" s="74">
        <v>31</v>
      </c>
      <c r="H1509" s="74">
        <v>21</v>
      </c>
      <c r="I1509" s="12">
        <v>41</v>
      </c>
    </row>
    <row r="1510" spans="1:9" x14ac:dyDescent="0.25">
      <c r="A1510" s="160" t="s">
        <v>2771</v>
      </c>
      <c r="B1510" s="10"/>
      <c r="C1510" s="10"/>
      <c r="D1510" s="129" t="s">
        <v>2772</v>
      </c>
      <c r="E1510" s="74">
        <v>204</v>
      </c>
      <c r="F1510" s="74">
        <v>116</v>
      </c>
      <c r="G1510" s="74">
        <v>157</v>
      </c>
      <c r="H1510" s="74">
        <v>183</v>
      </c>
      <c r="I1510" s="12">
        <v>222</v>
      </c>
    </row>
    <row r="1511" spans="1:9" x14ac:dyDescent="0.25">
      <c r="A1511" s="160" t="s">
        <v>2773</v>
      </c>
      <c r="B1511" s="10"/>
      <c r="C1511" s="10"/>
      <c r="D1511" s="129" t="s">
        <v>2167</v>
      </c>
      <c r="E1511" s="74">
        <v>454</v>
      </c>
      <c r="F1511" s="74">
        <v>287</v>
      </c>
      <c r="G1511" s="74">
        <v>391</v>
      </c>
      <c r="H1511" s="74">
        <v>519</v>
      </c>
      <c r="I1511" s="12">
        <v>485</v>
      </c>
    </row>
    <row r="1512" spans="1:9" x14ac:dyDescent="0.25">
      <c r="A1512" s="160" t="s">
        <v>2774</v>
      </c>
      <c r="B1512" s="10"/>
      <c r="C1512" s="10"/>
      <c r="D1512" s="129" t="s">
        <v>2775</v>
      </c>
      <c r="E1512" s="74">
        <v>0</v>
      </c>
      <c r="F1512" s="74">
        <v>0</v>
      </c>
      <c r="G1512" s="74">
        <v>0</v>
      </c>
      <c r="H1512" s="74">
        <v>0</v>
      </c>
      <c r="I1512" s="12">
        <v>0</v>
      </c>
    </row>
    <row r="1513" spans="1:9" x14ac:dyDescent="0.25">
      <c r="A1513" s="160" t="s">
        <v>2776</v>
      </c>
      <c r="B1513" s="10"/>
      <c r="C1513" s="10"/>
      <c r="D1513" s="129" t="s">
        <v>2777</v>
      </c>
      <c r="E1513" s="74">
        <v>611</v>
      </c>
      <c r="F1513" s="74">
        <v>360</v>
      </c>
      <c r="G1513" s="74">
        <v>457</v>
      </c>
      <c r="H1513" s="74">
        <v>601</v>
      </c>
      <c r="I1513" s="12">
        <v>753</v>
      </c>
    </row>
    <row r="1514" spans="1:9" x14ac:dyDescent="0.25">
      <c r="A1514" s="160" t="s">
        <v>2778</v>
      </c>
      <c r="B1514" s="10"/>
      <c r="C1514" s="10"/>
      <c r="D1514" s="129" t="s">
        <v>2779</v>
      </c>
      <c r="E1514" s="74">
        <v>37</v>
      </c>
      <c r="F1514" s="74">
        <v>37</v>
      </c>
      <c r="G1514" s="74">
        <v>27</v>
      </c>
      <c r="H1514" s="74">
        <v>28</v>
      </c>
      <c r="I1514" s="12">
        <v>49</v>
      </c>
    </row>
    <row r="1515" spans="1:9" x14ac:dyDescent="0.25">
      <c r="A1515" s="160" t="s">
        <v>2780</v>
      </c>
      <c r="B1515" s="10"/>
      <c r="C1515" s="10"/>
      <c r="D1515" s="129" t="s">
        <v>2781</v>
      </c>
      <c r="E1515" s="74">
        <v>515</v>
      </c>
      <c r="F1515" s="74">
        <v>402</v>
      </c>
      <c r="G1515" s="74">
        <v>464</v>
      </c>
      <c r="H1515" s="74">
        <v>542</v>
      </c>
      <c r="I1515" s="12">
        <v>600</v>
      </c>
    </row>
    <row r="1516" spans="1:9" x14ac:dyDescent="0.25">
      <c r="A1516" s="160" t="s">
        <v>2782</v>
      </c>
      <c r="B1516" s="10"/>
      <c r="C1516" s="10"/>
      <c r="D1516" s="129" t="s">
        <v>2783</v>
      </c>
      <c r="E1516" s="74">
        <v>217</v>
      </c>
      <c r="F1516" s="74">
        <v>145</v>
      </c>
      <c r="G1516" s="74">
        <v>162</v>
      </c>
      <c r="H1516" s="74">
        <v>208</v>
      </c>
      <c r="I1516" s="12">
        <v>151</v>
      </c>
    </row>
    <row r="1517" spans="1:9" x14ac:dyDescent="0.25">
      <c r="A1517" s="160" t="s">
        <v>2784</v>
      </c>
      <c r="B1517" s="10"/>
      <c r="C1517" s="10"/>
      <c r="D1517" s="129" t="s">
        <v>2785</v>
      </c>
      <c r="E1517" s="74">
        <v>8</v>
      </c>
      <c r="F1517" s="74">
        <v>8</v>
      </c>
      <c r="G1517" s="74">
        <v>7</v>
      </c>
      <c r="H1517" s="74">
        <v>10</v>
      </c>
      <c r="I1517" s="12">
        <v>16</v>
      </c>
    </row>
    <row r="1518" spans="1:9" x14ac:dyDescent="0.25">
      <c r="A1518" s="160" t="s">
        <v>2786</v>
      </c>
      <c r="B1518" s="10"/>
      <c r="C1518" s="10"/>
      <c r="D1518" s="129" t="s">
        <v>2787</v>
      </c>
      <c r="E1518" s="74">
        <v>108</v>
      </c>
      <c r="F1518" s="74">
        <v>72</v>
      </c>
      <c r="G1518" s="74">
        <v>73</v>
      </c>
      <c r="H1518" s="74">
        <v>172</v>
      </c>
      <c r="I1518" s="12">
        <v>175</v>
      </c>
    </row>
    <row r="1519" spans="1:9" x14ac:dyDescent="0.25">
      <c r="A1519" s="160" t="s">
        <v>2788</v>
      </c>
      <c r="B1519" s="10"/>
      <c r="C1519" s="10"/>
      <c r="D1519" s="129" t="s">
        <v>703</v>
      </c>
      <c r="E1519" s="74">
        <v>90</v>
      </c>
      <c r="F1519" s="74">
        <v>82</v>
      </c>
      <c r="G1519" s="74">
        <v>149</v>
      </c>
      <c r="H1519" s="74">
        <v>131</v>
      </c>
      <c r="I1519" s="12">
        <v>117</v>
      </c>
    </row>
    <row r="1520" spans="1:9" x14ac:dyDescent="0.25">
      <c r="A1520" s="160" t="s">
        <v>2789</v>
      </c>
      <c r="B1520" s="10"/>
      <c r="C1520" s="10"/>
      <c r="D1520" s="129" t="s">
        <v>298</v>
      </c>
      <c r="E1520" s="74">
        <v>43</v>
      </c>
      <c r="F1520" s="74">
        <v>38</v>
      </c>
      <c r="G1520" s="74">
        <v>145</v>
      </c>
      <c r="H1520" s="74">
        <v>115</v>
      </c>
      <c r="I1520" s="12">
        <v>141</v>
      </c>
    </row>
    <row r="1521" spans="1:9" x14ac:dyDescent="0.25">
      <c r="A1521" s="160" t="s">
        <v>2790</v>
      </c>
      <c r="B1521" s="10"/>
      <c r="C1521" s="10"/>
      <c r="D1521" s="129" t="s">
        <v>2791</v>
      </c>
      <c r="E1521" s="74">
        <v>0</v>
      </c>
      <c r="F1521" s="74">
        <v>0</v>
      </c>
      <c r="G1521" s="74">
        <v>0</v>
      </c>
      <c r="H1521" s="74">
        <v>0</v>
      </c>
      <c r="I1521" s="12">
        <v>0</v>
      </c>
    </row>
    <row r="1522" spans="1:9" x14ac:dyDescent="0.25">
      <c r="A1522" s="160" t="s">
        <v>2792</v>
      </c>
      <c r="B1522" s="10"/>
      <c r="C1522" s="10"/>
      <c r="D1522" s="129" t="s">
        <v>2793</v>
      </c>
      <c r="E1522" s="74">
        <v>1</v>
      </c>
      <c r="F1522" s="74">
        <v>25</v>
      </c>
      <c r="G1522" s="74">
        <v>13</v>
      </c>
      <c r="H1522" s="74">
        <v>24</v>
      </c>
      <c r="I1522" s="12">
        <v>12</v>
      </c>
    </row>
    <row r="1523" spans="1:9" x14ac:dyDescent="0.25">
      <c r="A1523" s="159" t="s">
        <v>2794</v>
      </c>
      <c r="B1523" s="7"/>
      <c r="C1523" s="8" t="s">
        <v>2795</v>
      </c>
      <c r="D1523" s="126"/>
      <c r="E1523" s="9">
        <v>480</v>
      </c>
      <c r="F1523" s="9">
        <v>337</v>
      </c>
      <c r="G1523" s="9">
        <v>435</v>
      </c>
      <c r="H1523" s="9">
        <f>SUM(H1524:H1535)</f>
        <v>614</v>
      </c>
      <c r="I1523" s="5">
        <v>729</v>
      </c>
    </row>
    <row r="1524" spans="1:9" x14ac:dyDescent="0.25">
      <c r="A1524" s="160" t="s">
        <v>2796</v>
      </c>
      <c r="B1524" s="10"/>
      <c r="C1524" s="10"/>
      <c r="D1524" s="129" t="s">
        <v>2795</v>
      </c>
      <c r="E1524" s="74">
        <v>210</v>
      </c>
      <c r="F1524" s="74">
        <v>108</v>
      </c>
      <c r="G1524" s="74">
        <v>114</v>
      </c>
      <c r="H1524" s="74">
        <v>296</v>
      </c>
      <c r="I1524" s="12">
        <v>270</v>
      </c>
    </row>
    <row r="1525" spans="1:9" x14ac:dyDescent="0.25">
      <c r="A1525" s="160" t="s">
        <v>2797</v>
      </c>
      <c r="B1525" s="10"/>
      <c r="C1525" s="10"/>
      <c r="D1525" s="129" t="s">
        <v>2798</v>
      </c>
      <c r="E1525" s="74">
        <v>0</v>
      </c>
      <c r="F1525" s="74">
        <v>0</v>
      </c>
      <c r="G1525" s="74">
        <v>0</v>
      </c>
      <c r="H1525" s="74">
        <v>0</v>
      </c>
      <c r="I1525" s="12">
        <v>0</v>
      </c>
    </row>
    <row r="1526" spans="1:9" x14ac:dyDescent="0.25">
      <c r="A1526" s="160" t="s">
        <v>2799</v>
      </c>
      <c r="B1526" s="10"/>
      <c r="C1526" s="10"/>
      <c r="D1526" s="129" t="s">
        <v>2800</v>
      </c>
      <c r="E1526" s="74">
        <v>0</v>
      </c>
      <c r="F1526" s="74">
        <v>0</v>
      </c>
      <c r="G1526" s="74">
        <v>0</v>
      </c>
      <c r="H1526" s="74">
        <v>0</v>
      </c>
      <c r="I1526" s="12">
        <v>0</v>
      </c>
    </row>
    <row r="1527" spans="1:9" x14ac:dyDescent="0.25">
      <c r="A1527" s="160" t="s">
        <v>2801</v>
      </c>
      <c r="B1527" s="10"/>
      <c r="C1527" s="10"/>
      <c r="D1527" s="129" t="s">
        <v>2802</v>
      </c>
      <c r="E1527" s="74">
        <v>0</v>
      </c>
      <c r="F1527" s="74">
        <v>19</v>
      </c>
      <c r="G1527" s="74">
        <v>38</v>
      </c>
      <c r="H1527" s="74">
        <v>29</v>
      </c>
      <c r="I1527" s="12">
        <v>58</v>
      </c>
    </row>
    <row r="1528" spans="1:9" x14ac:dyDescent="0.25">
      <c r="A1528" s="160" t="s">
        <v>2803</v>
      </c>
      <c r="B1528" s="10"/>
      <c r="C1528" s="10"/>
      <c r="D1528" s="129" t="s">
        <v>1378</v>
      </c>
      <c r="E1528" s="74">
        <v>270</v>
      </c>
      <c r="F1528" s="74">
        <v>210</v>
      </c>
      <c r="G1528" s="74">
        <v>283</v>
      </c>
      <c r="H1528" s="74">
        <v>289</v>
      </c>
      <c r="I1528" s="12">
        <v>401</v>
      </c>
    </row>
    <row r="1529" spans="1:9" x14ac:dyDescent="0.25">
      <c r="A1529" s="162" t="s">
        <v>2804</v>
      </c>
      <c r="B1529" s="16"/>
      <c r="C1529" s="16"/>
      <c r="D1529" s="136" t="s">
        <v>2805</v>
      </c>
      <c r="E1529" s="74">
        <v>0</v>
      </c>
      <c r="F1529" s="74">
        <v>0</v>
      </c>
      <c r="G1529" s="74">
        <v>0</v>
      </c>
      <c r="H1529" s="74">
        <v>0</v>
      </c>
      <c r="I1529" s="12">
        <v>0</v>
      </c>
    </row>
    <row r="1530" spans="1:9" x14ac:dyDescent="0.25">
      <c r="A1530" s="162" t="s">
        <v>2806</v>
      </c>
      <c r="B1530" s="16"/>
      <c r="C1530" s="16"/>
      <c r="D1530" s="136" t="s">
        <v>2807</v>
      </c>
      <c r="E1530" s="74">
        <v>0</v>
      </c>
      <c r="F1530" s="74">
        <v>0</v>
      </c>
      <c r="G1530" s="74">
        <v>0</v>
      </c>
      <c r="H1530" s="74">
        <v>0</v>
      </c>
      <c r="I1530" s="12">
        <v>0</v>
      </c>
    </row>
    <row r="1531" spans="1:9" x14ac:dyDescent="0.25">
      <c r="A1531" s="160" t="s">
        <v>2808</v>
      </c>
      <c r="B1531" s="10"/>
      <c r="C1531" s="10"/>
      <c r="D1531" s="129" t="s">
        <v>2809</v>
      </c>
      <c r="E1531" s="74">
        <v>0</v>
      </c>
      <c r="F1531" s="74">
        <v>0</v>
      </c>
      <c r="G1531" s="74">
        <v>0</v>
      </c>
      <c r="H1531" s="74">
        <v>0</v>
      </c>
      <c r="I1531" s="12">
        <v>0</v>
      </c>
    </row>
    <row r="1532" spans="1:9" x14ac:dyDescent="0.25">
      <c r="A1532" s="160" t="s">
        <v>2810</v>
      </c>
      <c r="B1532" s="10"/>
      <c r="C1532" s="10"/>
      <c r="D1532" s="129" t="s">
        <v>2811</v>
      </c>
      <c r="E1532" s="74">
        <v>0</v>
      </c>
      <c r="F1532" s="74">
        <v>0</v>
      </c>
      <c r="G1532" s="74">
        <v>0</v>
      </c>
      <c r="H1532" s="74">
        <v>0</v>
      </c>
      <c r="I1532" s="12">
        <v>0</v>
      </c>
    </row>
    <row r="1533" spans="1:9" x14ac:dyDescent="0.25">
      <c r="A1533" s="160" t="s">
        <v>2812</v>
      </c>
      <c r="B1533" s="10"/>
      <c r="C1533" s="10"/>
      <c r="D1533" s="129" t="s">
        <v>2813</v>
      </c>
      <c r="E1533" s="74">
        <v>0</v>
      </c>
      <c r="F1533" s="74">
        <v>0</v>
      </c>
      <c r="G1533" s="74">
        <v>0</v>
      </c>
      <c r="H1533" s="74">
        <v>0</v>
      </c>
      <c r="I1533" s="12">
        <v>0</v>
      </c>
    </row>
    <row r="1534" spans="1:9" x14ac:dyDescent="0.25">
      <c r="A1534" s="160" t="s">
        <v>2814</v>
      </c>
      <c r="B1534" s="10"/>
      <c r="C1534" s="10"/>
      <c r="D1534" s="129" t="s">
        <v>2815</v>
      </c>
      <c r="E1534" s="74">
        <v>0</v>
      </c>
      <c r="F1534" s="74">
        <v>0</v>
      </c>
      <c r="G1534" s="74">
        <v>0</v>
      </c>
      <c r="H1534" s="74">
        <v>0</v>
      </c>
      <c r="I1534" s="12">
        <v>0</v>
      </c>
    </row>
    <row r="1535" spans="1:9" x14ac:dyDescent="0.25">
      <c r="A1535" s="160" t="s">
        <v>2816</v>
      </c>
      <c r="B1535" s="10"/>
      <c r="C1535" s="10"/>
      <c r="D1535" s="129" t="s">
        <v>2817</v>
      </c>
      <c r="E1535" s="74">
        <v>0</v>
      </c>
      <c r="F1535" s="74">
        <v>0</v>
      </c>
      <c r="G1535" s="74">
        <v>0</v>
      </c>
      <c r="H1535" s="74">
        <v>0</v>
      </c>
      <c r="I1535" s="12">
        <v>0</v>
      </c>
    </row>
    <row r="1536" spans="1:9" x14ac:dyDescent="0.25">
      <c r="A1536" s="158" t="s">
        <v>2818</v>
      </c>
      <c r="B1536" s="13"/>
      <c r="C1536" s="14" t="s">
        <v>2819</v>
      </c>
      <c r="D1536" s="131"/>
      <c r="E1536" s="9">
        <v>323</v>
      </c>
      <c r="F1536" s="9">
        <v>499</v>
      </c>
      <c r="G1536" s="9">
        <v>325</v>
      </c>
      <c r="H1536" s="9">
        <f>SUM(H1537:H1568)</f>
        <v>434</v>
      </c>
      <c r="I1536" s="5">
        <v>423</v>
      </c>
    </row>
    <row r="1537" spans="1:9" x14ac:dyDescent="0.25">
      <c r="A1537" s="160" t="s">
        <v>2820</v>
      </c>
      <c r="B1537" s="10"/>
      <c r="C1537" s="10"/>
      <c r="D1537" s="138" t="s">
        <v>2821</v>
      </c>
      <c r="E1537" s="74">
        <v>38</v>
      </c>
      <c r="F1537" s="74">
        <v>22</v>
      </c>
      <c r="G1537" s="74">
        <v>26</v>
      </c>
      <c r="H1537" s="74">
        <v>66</v>
      </c>
      <c r="I1537" s="12">
        <v>67</v>
      </c>
    </row>
    <row r="1538" spans="1:9" x14ac:dyDescent="0.25">
      <c r="A1538" s="160" t="s">
        <v>2822</v>
      </c>
      <c r="B1538" s="10"/>
      <c r="C1538" s="10"/>
      <c r="D1538" s="138" t="s">
        <v>2823</v>
      </c>
      <c r="E1538" s="74">
        <v>0</v>
      </c>
      <c r="F1538" s="74">
        <v>0</v>
      </c>
      <c r="G1538" s="74">
        <v>0</v>
      </c>
      <c r="H1538" s="74">
        <v>0</v>
      </c>
      <c r="I1538" s="12">
        <v>0</v>
      </c>
    </row>
    <row r="1539" spans="1:9" x14ac:dyDescent="0.25">
      <c r="A1539" s="160" t="s">
        <v>2824</v>
      </c>
      <c r="B1539" s="10"/>
      <c r="C1539" s="10"/>
      <c r="D1539" s="138" t="s">
        <v>2825</v>
      </c>
      <c r="E1539" s="74">
        <v>0</v>
      </c>
      <c r="F1539" s="74">
        <v>0</v>
      </c>
      <c r="G1539" s="74">
        <v>0</v>
      </c>
      <c r="H1539" s="74">
        <v>0</v>
      </c>
      <c r="I1539" s="12">
        <v>0</v>
      </c>
    </row>
    <row r="1540" spans="1:9" x14ac:dyDescent="0.25">
      <c r="A1540" s="160" t="s">
        <v>2826</v>
      </c>
      <c r="B1540" s="10"/>
      <c r="C1540" s="10"/>
      <c r="D1540" s="138" t="s">
        <v>2827</v>
      </c>
      <c r="E1540" s="74">
        <v>0</v>
      </c>
      <c r="F1540" s="74">
        <v>0</v>
      </c>
      <c r="G1540" s="74">
        <v>0</v>
      </c>
      <c r="H1540" s="74">
        <v>0</v>
      </c>
      <c r="I1540" s="12">
        <v>0</v>
      </c>
    </row>
    <row r="1541" spans="1:9" x14ac:dyDescent="0.25">
      <c r="A1541" s="160" t="s">
        <v>2828</v>
      </c>
      <c r="B1541" s="10"/>
      <c r="C1541" s="10"/>
      <c r="D1541" s="138" t="s">
        <v>2829</v>
      </c>
      <c r="E1541" s="74">
        <v>30</v>
      </c>
      <c r="F1541" s="74">
        <v>19</v>
      </c>
      <c r="G1541" s="74">
        <v>16</v>
      </c>
      <c r="H1541" s="74">
        <v>20</v>
      </c>
      <c r="I1541" s="12">
        <v>20</v>
      </c>
    </row>
    <row r="1542" spans="1:9" x14ac:dyDescent="0.25">
      <c r="A1542" s="160" t="s">
        <v>2830</v>
      </c>
      <c r="B1542" s="10"/>
      <c r="C1542" s="10"/>
      <c r="D1542" s="138" t="s">
        <v>1703</v>
      </c>
      <c r="E1542" s="74">
        <v>0</v>
      </c>
      <c r="F1542" s="74">
        <v>0</v>
      </c>
      <c r="G1542" s="74">
        <v>0</v>
      </c>
      <c r="H1542" s="74">
        <v>0</v>
      </c>
      <c r="I1542" s="12">
        <v>0</v>
      </c>
    </row>
    <row r="1543" spans="1:9" x14ac:dyDescent="0.25">
      <c r="A1543" s="160" t="s">
        <v>2831</v>
      </c>
      <c r="B1543" s="10"/>
      <c r="C1543" s="10"/>
      <c r="D1543" s="138" t="s">
        <v>2832</v>
      </c>
      <c r="E1543" s="74">
        <v>0</v>
      </c>
      <c r="F1543" s="74">
        <v>0</v>
      </c>
      <c r="G1543" s="74">
        <v>0</v>
      </c>
      <c r="H1543" s="74">
        <v>0</v>
      </c>
      <c r="I1543" s="12">
        <v>0</v>
      </c>
    </row>
    <row r="1544" spans="1:9" x14ac:dyDescent="0.25">
      <c r="A1544" s="160" t="s">
        <v>2833</v>
      </c>
      <c r="B1544" s="10"/>
      <c r="C1544" s="10"/>
      <c r="D1544" s="138" t="s">
        <v>2834</v>
      </c>
      <c r="E1544" s="74">
        <v>0</v>
      </c>
      <c r="F1544" s="74">
        <v>0</v>
      </c>
      <c r="G1544" s="74">
        <v>0</v>
      </c>
      <c r="H1544" s="74">
        <v>0</v>
      </c>
      <c r="I1544" s="12">
        <v>0</v>
      </c>
    </row>
    <row r="1545" spans="1:9" x14ac:dyDescent="0.25">
      <c r="A1545" s="160" t="s">
        <v>2835</v>
      </c>
      <c r="B1545" s="10"/>
      <c r="C1545" s="10"/>
      <c r="D1545" s="138" t="s">
        <v>2819</v>
      </c>
      <c r="E1545" s="74">
        <v>6</v>
      </c>
      <c r="F1545" s="74">
        <v>5</v>
      </c>
      <c r="G1545" s="74">
        <v>5</v>
      </c>
      <c r="H1545" s="74">
        <v>7</v>
      </c>
      <c r="I1545" s="12">
        <v>4</v>
      </c>
    </row>
    <row r="1546" spans="1:9" x14ac:dyDescent="0.25">
      <c r="A1546" s="160" t="s">
        <v>2836</v>
      </c>
      <c r="B1546" s="10"/>
      <c r="C1546" s="10"/>
      <c r="D1546" s="138" t="s">
        <v>2837</v>
      </c>
      <c r="E1546" s="74">
        <v>0</v>
      </c>
      <c r="F1546" s="74">
        <v>0</v>
      </c>
      <c r="G1546" s="74">
        <v>0</v>
      </c>
      <c r="H1546" s="74">
        <v>0</v>
      </c>
      <c r="I1546" s="12">
        <v>0</v>
      </c>
    </row>
    <row r="1547" spans="1:9" x14ac:dyDescent="0.25">
      <c r="A1547" s="160" t="s">
        <v>2838</v>
      </c>
      <c r="B1547" s="10"/>
      <c r="C1547" s="10"/>
      <c r="D1547" s="138" t="s">
        <v>2839</v>
      </c>
      <c r="E1547" s="74">
        <v>0</v>
      </c>
      <c r="F1547" s="74">
        <v>0</v>
      </c>
      <c r="G1547" s="74">
        <v>0</v>
      </c>
      <c r="H1547" s="74">
        <v>0</v>
      </c>
      <c r="I1547" s="12">
        <v>0</v>
      </c>
    </row>
    <row r="1548" spans="1:9" x14ac:dyDescent="0.25">
      <c r="A1548" s="160" t="s">
        <v>2840</v>
      </c>
      <c r="B1548" s="10"/>
      <c r="C1548" s="10"/>
      <c r="D1548" s="138" t="s">
        <v>2841</v>
      </c>
      <c r="E1548" s="74">
        <v>0</v>
      </c>
      <c r="F1548" s="74">
        <v>0</v>
      </c>
      <c r="G1548" s="74">
        <v>0</v>
      </c>
      <c r="H1548" s="74">
        <v>0</v>
      </c>
      <c r="I1548" s="12">
        <v>0</v>
      </c>
    </row>
    <row r="1549" spans="1:9" x14ac:dyDescent="0.25">
      <c r="A1549" s="160" t="s">
        <v>2842</v>
      </c>
      <c r="B1549" s="10"/>
      <c r="C1549" s="10"/>
      <c r="D1549" s="138" t="s">
        <v>2843</v>
      </c>
      <c r="E1549" s="74">
        <v>0</v>
      </c>
      <c r="F1549" s="74">
        <v>0</v>
      </c>
      <c r="G1549" s="74">
        <v>0</v>
      </c>
      <c r="H1549" s="74">
        <v>0</v>
      </c>
      <c r="I1549" s="12">
        <v>0</v>
      </c>
    </row>
    <row r="1550" spans="1:9" x14ac:dyDescent="0.25">
      <c r="A1550" s="160" t="s">
        <v>2844</v>
      </c>
      <c r="B1550" s="10"/>
      <c r="C1550" s="10"/>
      <c r="D1550" s="138" t="s">
        <v>2845</v>
      </c>
      <c r="E1550" s="74">
        <v>119</v>
      </c>
      <c r="F1550" s="74">
        <v>94</v>
      </c>
      <c r="G1550" s="74">
        <v>119</v>
      </c>
      <c r="H1550" s="74">
        <v>140</v>
      </c>
      <c r="I1550" s="12">
        <v>126</v>
      </c>
    </row>
    <row r="1551" spans="1:9" x14ac:dyDescent="0.25">
      <c r="A1551" s="160" t="s">
        <v>2846</v>
      </c>
      <c r="B1551" s="10"/>
      <c r="C1551" s="10"/>
      <c r="D1551" s="138" t="s">
        <v>2847</v>
      </c>
      <c r="E1551" s="74">
        <v>0</v>
      </c>
      <c r="F1551" s="74">
        <v>0</v>
      </c>
      <c r="G1551" s="74">
        <v>0</v>
      </c>
      <c r="H1551" s="74">
        <v>0</v>
      </c>
      <c r="I1551" s="12">
        <v>0</v>
      </c>
    </row>
    <row r="1552" spans="1:9" x14ac:dyDescent="0.25">
      <c r="A1552" s="160" t="s">
        <v>2848</v>
      </c>
      <c r="B1552" s="10"/>
      <c r="C1552" s="10"/>
      <c r="D1552" s="138" t="s">
        <v>703</v>
      </c>
      <c r="E1552" s="74">
        <v>0</v>
      </c>
      <c r="F1552" s="74">
        <v>252</v>
      </c>
      <c r="G1552" s="74">
        <v>0</v>
      </c>
      <c r="H1552" s="74">
        <v>0</v>
      </c>
      <c r="I1552" s="12">
        <v>0</v>
      </c>
    </row>
    <row r="1553" spans="1:9" x14ac:dyDescent="0.25">
      <c r="A1553" s="160" t="s">
        <v>2849</v>
      </c>
      <c r="B1553" s="10"/>
      <c r="C1553" s="10"/>
      <c r="D1553" s="138" t="s">
        <v>2850</v>
      </c>
      <c r="E1553" s="74">
        <v>0</v>
      </c>
      <c r="F1553" s="74">
        <v>0</v>
      </c>
      <c r="G1553" s="74">
        <v>0</v>
      </c>
      <c r="H1553" s="74">
        <v>0</v>
      </c>
      <c r="I1553" s="12">
        <v>0</v>
      </c>
    </row>
    <row r="1554" spans="1:9" x14ac:dyDescent="0.25">
      <c r="A1554" s="160" t="s">
        <v>2851</v>
      </c>
      <c r="B1554" s="10"/>
      <c r="C1554" s="10"/>
      <c r="D1554" s="138" t="s">
        <v>2852</v>
      </c>
      <c r="E1554" s="74">
        <v>1</v>
      </c>
      <c r="F1554" s="74">
        <v>6</v>
      </c>
      <c r="G1554" s="74">
        <v>6</v>
      </c>
      <c r="H1554" s="74">
        <v>3</v>
      </c>
      <c r="I1554" s="12">
        <v>5</v>
      </c>
    </row>
    <row r="1555" spans="1:9" x14ac:dyDescent="0.25">
      <c r="A1555" s="160" t="s">
        <v>2853</v>
      </c>
      <c r="B1555" s="10"/>
      <c r="C1555" s="10"/>
      <c r="D1555" s="138" t="s">
        <v>2854</v>
      </c>
      <c r="E1555" s="74">
        <v>0</v>
      </c>
      <c r="F1555" s="74">
        <v>0</v>
      </c>
      <c r="G1555" s="74">
        <v>0</v>
      </c>
      <c r="H1555" s="74">
        <v>0</v>
      </c>
      <c r="I1555" s="12">
        <v>0</v>
      </c>
    </row>
    <row r="1556" spans="1:9" x14ac:dyDescent="0.25">
      <c r="A1556" s="160" t="s">
        <v>2855</v>
      </c>
      <c r="B1556" s="10"/>
      <c r="C1556" s="10"/>
      <c r="D1556" s="138" t="s">
        <v>2856</v>
      </c>
      <c r="E1556" s="74">
        <v>0</v>
      </c>
      <c r="F1556" s="74">
        <v>0</v>
      </c>
      <c r="G1556" s="74">
        <v>0</v>
      </c>
      <c r="H1556" s="74">
        <v>0</v>
      </c>
      <c r="I1556" s="12">
        <v>0</v>
      </c>
    </row>
    <row r="1557" spans="1:9" x14ac:dyDescent="0.25">
      <c r="A1557" s="160" t="s">
        <v>2857</v>
      </c>
      <c r="B1557" s="10"/>
      <c r="C1557" s="10"/>
      <c r="D1557" s="138" t="s">
        <v>2858</v>
      </c>
      <c r="E1557" s="74">
        <v>0</v>
      </c>
      <c r="F1557" s="74">
        <v>0</v>
      </c>
      <c r="G1557" s="74">
        <v>0</v>
      </c>
      <c r="H1557" s="74">
        <v>0</v>
      </c>
      <c r="I1557" s="12">
        <v>9</v>
      </c>
    </row>
    <row r="1558" spans="1:9" x14ac:dyDescent="0.25">
      <c r="A1558" s="160" t="s">
        <v>2859</v>
      </c>
      <c r="B1558" s="10"/>
      <c r="C1558" s="10"/>
      <c r="D1558" s="138" t="s">
        <v>2860</v>
      </c>
      <c r="E1558" s="74">
        <v>40</v>
      </c>
      <c r="F1558" s="74">
        <v>24</v>
      </c>
      <c r="G1558" s="74">
        <v>22</v>
      </c>
      <c r="H1558" s="74">
        <v>32</v>
      </c>
      <c r="I1558" s="12">
        <v>29</v>
      </c>
    </row>
    <row r="1559" spans="1:9" x14ac:dyDescent="0.25">
      <c r="A1559" s="160" t="s">
        <v>2861</v>
      </c>
      <c r="B1559" s="10"/>
      <c r="C1559" s="10"/>
      <c r="D1559" s="138" t="s">
        <v>2862</v>
      </c>
      <c r="E1559" s="74">
        <v>0</v>
      </c>
      <c r="F1559" s="74">
        <v>0</v>
      </c>
      <c r="G1559" s="74">
        <v>0</v>
      </c>
      <c r="H1559" s="74">
        <v>0</v>
      </c>
      <c r="I1559" s="12">
        <v>0</v>
      </c>
    </row>
    <row r="1560" spans="1:9" x14ac:dyDescent="0.25">
      <c r="A1560" s="160" t="s">
        <v>2863</v>
      </c>
      <c r="B1560" s="10"/>
      <c r="C1560" s="10"/>
      <c r="D1560" s="138" t="s">
        <v>2864</v>
      </c>
      <c r="E1560" s="74">
        <v>0</v>
      </c>
      <c r="F1560" s="74">
        <v>0</v>
      </c>
      <c r="G1560" s="74">
        <v>0</v>
      </c>
      <c r="H1560" s="74">
        <v>0</v>
      </c>
      <c r="I1560" s="12">
        <v>0</v>
      </c>
    </row>
    <row r="1561" spans="1:9" x14ac:dyDescent="0.25">
      <c r="A1561" s="160" t="s">
        <v>2865</v>
      </c>
      <c r="B1561" s="10"/>
      <c r="C1561" s="10"/>
      <c r="D1561" s="138" t="s">
        <v>2866</v>
      </c>
      <c r="E1561" s="74">
        <v>0</v>
      </c>
      <c r="F1561" s="74">
        <v>0</v>
      </c>
      <c r="G1561" s="74">
        <v>0</v>
      </c>
      <c r="H1561" s="74">
        <v>0</v>
      </c>
      <c r="I1561" s="12">
        <v>0</v>
      </c>
    </row>
    <row r="1562" spans="1:9" x14ac:dyDescent="0.25">
      <c r="A1562" s="160" t="s">
        <v>2867</v>
      </c>
      <c r="B1562" s="10"/>
      <c r="C1562" s="10"/>
      <c r="D1562" s="138" t="s">
        <v>2868</v>
      </c>
      <c r="E1562" s="74">
        <v>0</v>
      </c>
      <c r="F1562" s="74">
        <v>0</v>
      </c>
      <c r="G1562" s="74">
        <v>0</v>
      </c>
      <c r="H1562" s="74">
        <v>0</v>
      </c>
      <c r="I1562" s="12">
        <v>0</v>
      </c>
    </row>
    <row r="1563" spans="1:9" x14ac:dyDescent="0.25">
      <c r="A1563" s="160" t="s">
        <v>2869</v>
      </c>
      <c r="B1563" s="10"/>
      <c r="C1563" s="10"/>
      <c r="D1563" s="138" t="s">
        <v>2870</v>
      </c>
      <c r="E1563" s="74">
        <v>0</v>
      </c>
      <c r="F1563" s="74">
        <v>0</v>
      </c>
      <c r="G1563" s="74">
        <v>0</v>
      </c>
      <c r="H1563" s="74">
        <v>0</v>
      </c>
      <c r="I1563" s="12">
        <v>0</v>
      </c>
    </row>
    <row r="1564" spans="1:9" x14ac:dyDescent="0.25">
      <c r="A1564" s="160" t="s">
        <v>2871</v>
      </c>
      <c r="B1564" s="10"/>
      <c r="C1564" s="10"/>
      <c r="D1564" s="138" t="s">
        <v>2872</v>
      </c>
      <c r="E1564" s="74">
        <v>89</v>
      </c>
      <c r="F1564" s="74">
        <v>77</v>
      </c>
      <c r="G1564" s="74">
        <v>131</v>
      </c>
      <c r="H1564" s="74">
        <v>166</v>
      </c>
      <c r="I1564" s="12">
        <v>163</v>
      </c>
    </row>
    <row r="1565" spans="1:9" x14ac:dyDescent="0.25">
      <c r="A1565" s="160" t="s">
        <v>2873</v>
      </c>
      <c r="B1565" s="10"/>
      <c r="C1565" s="10"/>
      <c r="D1565" s="138" t="s">
        <v>2874</v>
      </c>
      <c r="E1565" s="74">
        <v>0</v>
      </c>
      <c r="F1565" s="74">
        <v>0</v>
      </c>
      <c r="G1565" s="74">
        <v>0</v>
      </c>
      <c r="H1565" s="74">
        <v>0</v>
      </c>
      <c r="I1565" s="12">
        <v>0</v>
      </c>
    </row>
    <row r="1566" spans="1:9" x14ac:dyDescent="0.25">
      <c r="A1566" s="160" t="s">
        <v>2875</v>
      </c>
      <c r="B1566" s="10"/>
      <c r="C1566" s="10"/>
      <c r="D1566" s="138" t="s">
        <v>2876</v>
      </c>
      <c r="E1566" s="74">
        <v>0</v>
      </c>
      <c r="F1566" s="74">
        <v>0</v>
      </c>
      <c r="G1566" s="74">
        <v>0</v>
      </c>
      <c r="H1566" s="74">
        <v>0</v>
      </c>
      <c r="I1566" s="12">
        <v>0</v>
      </c>
    </row>
    <row r="1567" spans="1:9" x14ac:dyDescent="0.25">
      <c r="A1567" s="160" t="s">
        <v>2877</v>
      </c>
      <c r="B1567" s="10"/>
      <c r="C1567" s="10"/>
      <c r="D1567" s="138" t="s">
        <v>2878</v>
      </c>
      <c r="E1567" s="74">
        <v>0</v>
      </c>
      <c r="F1567" s="74">
        <v>0</v>
      </c>
      <c r="G1567" s="74">
        <v>0</v>
      </c>
      <c r="H1567" s="74">
        <v>0</v>
      </c>
      <c r="I1567" s="12">
        <v>0</v>
      </c>
    </row>
    <row r="1568" spans="1:9" x14ac:dyDescent="0.25">
      <c r="A1568" s="160" t="s">
        <v>2879</v>
      </c>
      <c r="B1568" s="10"/>
      <c r="C1568" s="10"/>
      <c r="D1568" s="138" t="s">
        <v>2880</v>
      </c>
      <c r="E1568" s="74">
        <v>0</v>
      </c>
      <c r="F1568" s="74">
        <v>0</v>
      </c>
      <c r="G1568" s="74">
        <v>0</v>
      </c>
      <c r="H1568" s="74">
        <v>0</v>
      </c>
      <c r="I1568" s="12">
        <v>0</v>
      </c>
    </row>
    <row r="1569" spans="1:9" x14ac:dyDescent="0.25">
      <c r="A1569" s="159" t="s">
        <v>2881</v>
      </c>
      <c r="B1569" s="7"/>
      <c r="C1569" s="14" t="s">
        <v>2882</v>
      </c>
      <c r="D1569" s="131"/>
      <c r="E1569" s="9">
        <v>1934</v>
      </c>
      <c r="F1569" s="9">
        <v>1514</v>
      </c>
      <c r="G1569" s="9">
        <v>2078</v>
      </c>
      <c r="H1569" s="9">
        <f>SUM(H1570:H1581)</f>
        <v>2094</v>
      </c>
      <c r="I1569" s="5">
        <v>2305</v>
      </c>
    </row>
    <row r="1570" spans="1:9" x14ac:dyDescent="0.25">
      <c r="A1570" s="160" t="s">
        <v>2883</v>
      </c>
      <c r="B1570" s="10"/>
      <c r="C1570" s="10"/>
      <c r="D1570" s="129" t="s">
        <v>2884</v>
      </c>
      <c r="E1570" s="74">
        <v>1125</v>
      </c>
      <c r="F1570" s="74">
        <v>791</v>
      </c>
      <c r="G1570" s="74">
        <v>1198</v>
      </c>
      <c r="H1570" s="74">
        <v>1007</v>
      </c>
      <c r="I1570" s="12">
        <v>1018</v>
      </c>
    </row>
    <row r="1571" spans="1:9" x14ac:dyDescent="0.25">
      <c r="A1571" s="160" t="s">
        <v>2885</v>
      </c>
      <c r="B1571" s="10"/>
      <c r="C1571" s="10"/>
      <c r="D1571" s="129" t="s">
        <v>2886</v>
      </c>
      <c r="E1571" s="74">
        <v>0</v>
      </c>
      <c r="F1571" s="74">
        <v>4</v>
      </c>
      <c r="G1571" s="74">
        <v>22</v>
      </c>
      <c r="H1571" s="74">
        <v>2</v>
      </c>
      <c r="I1571" s="12">
        <v>8</v>
      </c>
    </row>
    <row r="1572" spans="1:9" x14ac:dyDescent="0.25">
      <c r="A1572" s="160" t="s">
        <v>2887</v>
      </c>
      <c r="B1572" s="10"/>
      <c r="C1572" s="10"/>
      <c r="D1572" s="129" t="s">
        <v>2888</v>
      </c>
      <c r="E1572" s="74">
        <v>0</v>
      </c>
      <c r="F1572" s="74">
        <v>0</v>
      </c>
      <c r="G1572" s="74">
        <v>0</v>
      </c>
      <c r="H1572" s="74">
        <v>0</v>
      </c>
      <c r="I1572" s="12">
        <v>0</v>
      </c>
    </row>
    <row r="1573" spans="1:9" x14ac:dyDescent="0.25">
      <c r="A1573" s="160" t="s">
        <v>2889</v>
      </c>
      <c r="B1573" s="10"/>
      <c r="C1573" s="10"/>
      <c r="D1573" s="129" t="s">
        <v>2890</v>
      </c>
      <c r="E1573" s="74">
        <v>0</v>
      </c>
      <c r="F1573" s="74">
        <v>0</v>
      </c>
      <c r="G1573" s="74">
        <v>0</v>
      </c>
      <c r="H1573" s="74">
        <v>0</v>
      </c>
      <c r="I1573" s="12">
        <v>0</v>
      </c>
    </row>
    <row r="1574" spans="1:9" x14ac:dyDescent="0.25">
      <c r="A1574" s="160" t="s">
        <v>2891</v>
      </c>
      <c r="B1574" s="10"/>
      <c r="C1574" s="10"/>
      <c r="D1574" s="129" t="s">
        <v>2892</v>
      </c>
      <c r="E1574" s="74">
        <v>272</v>
      </c>
      <c r="F1574" s="74">
        <v>248</v>
      </c>
      <c r="G1574" s="74">
        <v>319</v>
      </c>
      <c r="H1574" s="74">
        <v>393</v>
      </c>
      <c r="I1574" s="12">
        <v>631</v>
      </c>
    </row>
    <row r="1575" spans="1:9" x14ac:dyDescent="0.25">
      <c r="A1575" s="160" t="s">
        <v>2893</v>
      </c>
      <c r="B1575" s="10"/>
      <c r="C1575" s="10"/>
      <c r="D1575" s="129" t="s">
        <v>2882</v>
      </c>
      <c r="E1575" s="74">
        <v>209</v>
      </c>
      <c r="F1575" s="74">
        <v>188</v>
      </c>
      <c r="G1575" s="74">
        <v>229</v>
      </c>
      <c r="H1575" s="74">
        <v>280</v>
      </c>
      <c r="I1575" s="12">
        <v>225</v>
      </c>
    </row>
    <row r="1576" spans="1:9" x14ac:dyDescent="0.25">
      <c r="A1576" s="160" t="s">
        <v>2894</v>
      </c>
      <c r="B1576" s="10"/>
      <c r="C1576" s="10"/>
      <c r="D1576" s="129" t="s">
        <v>1063</v>
      </c>
      <c r="E1576" s="74">
        <v>0</v>
      </c>
      <c r="F1576" s="74">
        <v>0</v>
      </c>
      <c r="G1576" s="74">
        <v>0</v>
      </c>
      <c r="H1576" s="74">
        <v>0</v>
      </c>
      <c r="I1576" s="12">
        <v>0</v>
      </c>
    </row>
    <row r="1577" spans="1:9" x14ac:dyDescent="0.25">
      <c r="A1577" s="160" t="s">
        <v>2895</v>
      </c>
      <c r="B1577" s="10"/>
      <c r="C1577" s="10"/>
      <c r="D1577" s="129" t="s">
        <v>2896</v>
      </c>
      <c r="E1577" s="74">
        <v>0</v>
      </c>
      <c r="F1577" s="74">
        <v>0</v>
      </c>
      <c r="G1577" s="74">
        <v>0</v>
      </c>
      <c r="H1577" s="74">
        <v>0</v>
      </c>
      <c r="I1577" s="12">
        <v>0</v>
      </c>
    </row>
    <row r="1578" spans="1:9" x14ac:dyDescent="0.25">
      <c r="A1578" s="160" t="s">
        <v>2897</v>
      </c>
      <c r="B1578" s="10"/>
      <c r="C1578" s="10"/>
      <c r="D1578" s="129" t="s">
        <v>2898</v>
      </c>
      <c r="E1578" s="74">
        <v>0</v>
      </c>
      <c r="F1578" s="74">
        <v>0</v>
      </c>
      <c r="G1578" s="74">
        <v>0</v>
      </c>
      <c r="H1578" s="74">
        <v>0</v>
      </c>
      <c r="I1578" s="12">
        <v>0</v>
      </c>
    </row>
    <row r="1579" spans="1:9" x14ac:dyDescent="0.25">
      <c r="A1579" s="160" t="s">
        <v>2899</v>
      </c>
      <c r="B1579" s="10"/>
      <c r="C1579" s="10"/>
      <c r="D1579" s="129" t="s">
        <v>2900</v>
      </c>
      <c r="E1579" s="74">
        <v>0</v>
      </c>
      <c r="F1579" s="74">
        <v>46</v>
      </c>
      <c r="G1579" s="74">
        <v>0</v>
      </c>
      <c r="H1579" s="74">
        <v>0</v>
      </c>
      <c r="I1579" s="12">
        <v>0</v>
      </c>
    </row>
    <row r="1580" spans="1:9" x14ac:dyDescent="0.25">
      <c r="A1580" s="160" t="s">
        <v>2901</v>
      </c>
      <c r="B1580" s="10"/>
      <c r="C1580" s="10"/>
      <c r="D1580" s="129" t="s">
        <v>2902</v>
      </c>
      <c r="E1580" s="74">
        <v>180</v>
      </c>
      <c r="F1580" s="74">
        <v>147</v>
      </c>
      <c r="G1580" s="74">
        <v>177</v>
      </c>
      <c r="H1580" s="74">
        <v>165</v>
      </c>
      <c r="I1580" s="12">
        <v>129</v>
      </c>
    </row>
    <row r="1581" spans="1:9" x14ac:dyDescent="0.25">
      <c r="A1581" s="160" t="s">
        <v>2903</v>
      </c>
      <c r="B1581" s="10"/>
      <c r="C1581" s="10"/>
      <c r="D1581" s="129" t="s">
        <v>2904</v>
      </c>
      <c r="E1581" s="74">
        <v>148</v>
      </c>
      <c r="F1581" s="74">
        <v>90</v>
      </c>
      <c r="G1581" s="74">
        <v>133</v>
      </c>
      <c r="H1581" s="74">
        <v>247</v>
      </c>
      <c r="I1581" s="12">
        <v>294</v>
      </c>
    </row>
    <row r="1582" spans="1:9" x14ac:dyDescent="0.25">
      <c r="A1582" s="159" t="s">
        <v>2905</v>
      </c>
      <c r="B1582" s="7"/>
      <c r="C1582" s="8" t="s">
        <v>2906</v>
      </c>
      <c r="D1582" s="126"/>
      <c r="E1582" s="9">
        <v>111</v>
      </c>
      <c r="F1582" s="9">
        <v>58</v>
      </c>
      <c r="G1582" s="9">
        <v>62</v>
      </c>
      <c r="H1582" s="9">
        <f>SUM(H1583:H1588)</f>
        <v>86</v>
      </c>
      <c r="I1582" s="5">
        <v>61</v>
      </c>
    </row>
    <row r="1583" spans="1:9" x14ac:dyDescent="0.25">
      <c r="A1583" s="160" t="s">
        <v>2907</v>
      </c>
      <c r="B1583" s="10"/>
      <c r="C1583" s="10"/>
      <c r="D1583" s="129" t="s">
        <v>2906</v>
      </c>
      <c r="E1583" s="74">
        <v>84</v>
      </c>
      <c r="F1583" s="74">
        <v>47</v>
      </c>
      <c r="G1583" s="74">
        <v>36</v>
      </c>
      <c r="H1583" s="74">
        <v>41</v>
      </c>
      <c r="I1583" s="12">
        <v>29</v>
      </c>
    </row>
    <row r="1584" spans="1:9" x14ac:dyDescent="0.25">
      <c r="A1584" s="160" t="s">
        <v>2908</v>
      </c>
      <c r="B1584" s="10"/>
      <c r="C1584" s="10"/>
      <c r="D1584" s="129" t="s">
        <v>2909</v>
      </c>
      <c r="E1584" s="74">
        <v>0</v>
      </c>
      <c r="F1584" s="74">
        <v>0</v>
      </c>
      <c r="G1584" s="74">
        <v>0</v>
      </c>
      <c r="H1584" s="74">
        <v>0</v>
      </c>
      <c r="I1584" s="12">
        <v>0</v>
      </c>
    </row>
    <row r="1585" spans="1:9" x14ac:dyDescent="0.25">
      <c r="A1585" s="160" t="s">
        <v>2910</v>
      </c>
      <c r="B1585" s="10"/>
      <c r="C1585" s="10"/>
      <c r="D1585" s="129" t="s">
        <v>2911</v>
      </c>
      <c r="E1585" s="74">
        <v>0</v>
      </c>
      <c r="F1585" s="74">
        <v>0</v>
      </c>
      <c r="G1585" s="74">
        <v>0</v>
      </c>
      <c r="H1585" s="74">
        <v>0</v>
      </c>
      <c r="I1585" s="12">
        <v>0</v>
      </c>
    </row>
    <row r="1586" spans="1:9" x14ac:dyDescent="0.25">
      <c r="A1586" s="160" t="s">
        <v>2912</v>
      </c>
      <c r="B1586" s="10"/>
      <c r="C1586" s="10"/>
      <c r="D1586" s="129" t="s">
        <v>2913</v>
      </c>
      <c r="E1586" s="74">
        <v>0</v>
      </c>
      <c r="F1586" s="74">
        <v>0</v>
      </c>
      <c r="G1586" s="74">
        <v>0</v>
      </c>
      <c r="H1586" s="74">
        <v>0</v>
      </c>
      <c r="I1586" s="12">
        <v>0</v>
      </c>
    </row>
    <row r="1587" spans="1:9" x14ac:dyDescent="0.25">
      <c r="A1587" s="163" t="s">
        <v>2914</v>
      </c>
      <c r="B1587" s="17"/>
      <c r="C1587" s="17"/>
      <c r="D1587" s="138" t="s">
        <v>2915</v>
      </c>
      <c r="E1587" s="74">
        <v>0</v>
      </c>
      <c r="F1587" s="74">
        <v>0</v>
      </c>
      <c r="G1587" s="74">
        <v>0</v>
      </c>
      <c r="H1587" s="74">
        <v>0</v>
      </c>
      <c r="I1587" s="12">
        <v>0</v>
      </c>
    </row>
    <row r="1588" spans="1:9" x14ac:dyDescent="0.25">
      <c r="A1588" s="163" t="s">
        <v>2916</v>
      </c>
      <c r="B1588" s="17"/>
      <c r="C1588" s="17"/>
      <c r="D1588" s="138" t="s">
        <v>2917</v>
      </c>
      <c r="E1588" s="74">
        <v>27</v>
      </c>
      <c r="F1588" s="74">
        <v>11</v>
      </c>
      <c r="G1588" s="74">
        <v>26</v>
      </c>
      <c r="H1588" s="74">
        <v>45</v>
      </c>
      <c r="I1588" s="12">
        <v>32</v>
      </c>
    </row>
    <row r="1589" spans="1:9" x14ac:dyDescent="0.25">
      <c r="A1589" s="158" t="s">
        <v>2918</v>
      </c>
      <c r="B1589" s="13"/>
      <c r="C1589" s="14" t="s">
        <v>2317</v>
      </c>
      <c r="D1589" s="131"/>
      <c r="E1589" s="9">
        <v>55</v>
      </c>
      <c r="F1589" s="9">
        <v>40</v>
      </c>
      <c r="G1589" s="9">
        <v>58</v>
      </c>
      <c r="H1589" s="9">
        <f>SUM(H1590:H1622)</f>
        <v>65</v>
      </c>
      <c r="I1589" s="5">
        <v>58</v>
      </c>
    </row>
    <row r="1590" spans="1:9" x14ac:dyDescent="0.25">
      <c r="A1590" s="163" t="s">
        <v>2919</v>
      </c>
      <c r="B1590" s="17"/>
      <c r="C1590" s="17"/>
      <c r="D1590" s="138" t="s">
        <v>2317</v>
      </c>
      <c r="E1590" s="74">
        <v>12</v>
      </c>
      <c r="F1590" s="74">
        <v>15</v>
      </c>
      <c r="G1590" s="74">
        <v>29</v>
      </c>
      <c r="H1590" s="74">
        <v>26</v>
      </c>
      <c r="I1590" s="12">
        <v>12</v>
      </c>
    </row>
    <row r="1591" spans="1:9" x14ac:dyDescent="0.25">
      <c r="A1591" s="163" t="s">
        <v>2920</v>
      </c>
      <c r="B1591" s="17"/>
      <c r="C1591" s="17"/>
      <c r="D1591" s="138" t="s">
        <v>2921</v>
      </c>
      <c r="E1591" s="74">
        <v>0</v>
      </c>
      <c r="F1591" s="74">
        <v>0</v>
      </c>
      <c r="G1591" s="74">
        <v>0</v>
      </c>
      <c r="H1591" s="74">
        <v>0</v>
      </c>
      <c r="I1591" s="12">
        <v>0</v>
      </c>
    </row>
    <row r="1592" spans="1:9" x14ac:dyDescent="0.25">
      <c r="A1592" s="160" t="s">
        <v>2922</v>
      </c>
      <c r="B1592" s="10"/>
      <c r="C1592" s="10"/>
      <c r="D1592" s="129" t="s">
        <v>2923</v>
      </c>
      <c r="E1592" s="74">
        <v>17</v>
      </c>
      <c r="F1592" s="74">
        <v>10</v>
      </c>
      <c r="G1592" s="74">
        <v>12</v>
      </c>
      <c r="H1592" s="74">
        <v>12</v>
      </c>
      <c r="I1592" s="12">
        <v>20</v>
      </c>
    </row>
    <row r="1593" spans="1:9" x14ac:dyDescent="0.25">
      <c r="A1593" s="160" t="s">
        <v>2924</v>
      </c>
      <c r="B1593" s="10"/>
      <c r="C1593" s="10"/>
      <c r="D1593" s="129" t="s">
        <v>2925</v>
      </c>
      <c r="E1593" s="74">
        <v>0</v>
      </c>
      <c r="F1593" s="74">
        <v>0</v>
      </c>
      <c r="G1593" s="74">
        <v>0</v>
      </c>
      <c r="H1593" s="74">
        <v>0</v>
      </c>
      <c r="I1593" s="12">
        <v>0</v>
      </c>
    </row>
    <row r="1594" spans="1:9" x14ac:dyDescent="0.25">
      <c r="A1594" s="160" t="s">
        <v>2926</v>
      </c>
      <c r="B1594" s="10"/>
      <c r="C1594" s="10"/>
      <c r="D1594" s="129" t="s">
        <v>2927</v>
      </c>
      <c r="E1594" s="74">
        <v>0</v>
      </c>
      <c r="F1594" s="74">
        <v>0</v>
      </c>
      <c r="G1594" s="74">
        <v>0</v>
      </c>
      <c r="H1594" s="74">
        <v>0</v>
      </c>
      <c r="I1594" s="12">
        <v>0</v>
      </c>
    </row>
    <row r="1595" spans="1:9" x14ac:dyDescent="0.25">
      <c r="A1595" s="160" t="s">
        <v>2928</v>
      </c>
      <c r="B1595" s="10"/>
      <c r="C1595" s="10"/>
      <c r="D1595" s="129" t="s">
        <v>2929</v>
      </c>
      <c r="E1595" s="74">
        <v>0</v>
      </c>
      <c r="F1595" s="74">
        <v>0</v>
      </c>
      <c r="G1595" s="74">
        <v>0</v>
      </c>
      <c r="H1595" s="74">
        <v>0</v>
      </c>
      <c r="I1595" s="12">
        <v>0</v>
      </c>
    </row>
    <row r="1596" spans="1:9" x14ac:dyDescent="0.25">
      <c r="A1596" s="160" t="s">
        <v>2930</v>
      </c>
      <c r="B1596" s="10"/>
      <c r="C1596" s="10"/>
      <c r="D1596" s="129" t="s">
        <v>2931</v>
      </c>
      <c r="E1596" s="74">
        <v>0</v>
      </c>
      <c r="F1596" s="74">
        <v>0</v>
      </c>
      <c r="G1596" s="74">
        <v>0</v>
      </c>
      <c r="H1596" s="74">
        <v>0</v>
      </c>
      <c r="I1596" s="12">
        <v>0</v>
      </c>
    </row>
    <row r="1597" spans="1:9" x14ac:dyDescent="0.25">
      <c r="A1597" s="160" t="s">
        <v>2932</v>
      </c>
      <c r="B1597" s="10"/>
      <c r="C1597" s="10"/>
      <c r="D1597" s="129" t="s">
        <v>2933</v>
      </c>
      <c r="E1597" s="74">
        <v>10</v>
      </c>
      <c r="F1597" s="74">
        <v>11</v>
      </c>
      <c r="G1597" s="74">
        <v>9</v>
      </c>
      <c r="H1597" s="74">
        <v>17</v>
      </c>
      <c r="I1597" s="12">
        <v>14</v>
      </c>
    </row>
    <row r="1598" spans="1:9" x14ac:dyDescent="0.25">
      <c r="A1598" s="160" t="s">
        <v>2934</v>
      </c>
      <c r="B1598" s="10"/>
      <c r="C1598" s="10"/>
      <c r="D1598" s="129" t="s">
        <v>2935</v>
      </c>
      <c r="E1598" s="74">
        <v>0</v>
      </c>
      <c r="F1598" s="74">
        <v>0</v>
      </c>
      <c r="G1598" s="74">
        <v>0</v>
      </c>
      <c r="H1598" s="74">
        <v>0</v>
      </c>
      <c r="I1598" s="12">
        <v>0</v>
      </c>
    </row>
    <row r="1599" spans="1:9" x14ac:dyDescent="0.25">
      <c r="A1599" s="160" t="s">
        <v>2936</v>
      </c>
      <c r="B1599" s="10"/>
      <c r="C1599" s="10"/>
      <c r="D1599" s="129" t="s">
        <v>418</v>
      </c>
      <c r="E1599" s="74">
        <v>0</v>
      </c>
      <c r="F1599" s="74">
        <v>0</v>
      </c>
      <c r="G1599" s="74">
        <v>0</v>
      </c>
      <c r="H1599" s="74">
        <v>0</v>
      </c>
      <c r="I1599" s="12">
        <v>0</v>
      </c>
    </row>
    <row r="1600" spans="1:9" x14ac:dyDescent="0.25">
      <c r="A1600" s="160" t="s">
        <v>2937</v>
      </c>
      <c r="B1600" s="10"/>
      <c r="C1600" s="10"/>
      <c r="D1600" s="129" t="s">
        <v>2938</v>
      </c>
      <c r="E1600" s="74">
        <v>0</v>
      </c>
      <c r="F1600" s="74">
        <v>0</v>
      </c>
      <c r="G1600" s="74">
        <v>0</v>
      </c>
      <c r="H1600" s="74">
        <v>0</v>
      </c>
      <c r="I1600" s="12">
        <v>0</v>
      </c>
    </row>
    <row r="1601" spans="1:9" x14ac:dyDescent="0.25">
      <c r="A1601" s="160" t="s">
        <v>2939</v>
      </c>
      <c r="B1601" s="10"/>
      <c r="C1601" s="10"/>
      <c r="D1601" s="129" t="s">
        <v>2940</v>
      </c>
      <c r="E1601" s="74">
        <v>0</v>
      </c>
      <c r="F1601" s="74">
        <v>0</v>
      </c>
      <c r="G1601" s="74">
        <v>0</v>
      </c>
      <c r="H1601" s="74">
        <v>0</v>
      </c>
      <c r="I1601" s="12">
        <v>0</v>
      </c>
    </row>
    <row r="1602" spans="1:9" x14ac:dyDescent="0.25">
      <c r="A1602" s="160" t="s">
        <v>2941</v>
      </c>
      <c r="B1602" s="10"/>
      <c r="C1602" s="10"/>
      <c r="D1602" s="129" t="s">
        <v>2942</v>
      </c>
      <c r="E1602" s="74">
        <v>0</v>
      </c>
      <c r="F1602" s="74">
        <v>0</v>
      </c>
      <c r="G1602" s="74">
        <v>0</v>
      </c>
      <c r="H1602" s="74">
        <v>0</v>
      </c>
      <c r="I1602" s="12">
        <v>0</v>
      </c>
    </row>
    <row r="1603" spans="1:9" x14ac:dyDescent="0.25">
      <c r="A1603" s="160" t="s">
        <v>2943</v>
      </c>
      <c r="B1603" s="10"/>
      <c r="C1603" s="10"/>
      <c r="D1603" s="129" t="s">
        <v>2944</v>
      </c>
      <c r="E1603" s="74">
        <v>0</v>
      </c>
      <c r="F1603" s="74">
        <v>0</v>
      </c>
      <c r="G1603" s="74">
        <v>0</v>
      </c>
      <c r="H1603" s="74">
        <v>0</v>
      </c>
      <c r="I1603" s="12">
        <v>0</v>
      </c>
    </row>
    <row r="1604" spans="1:9" x14ac:dyDescent="0.25">
      <c r="A1604" s="160" t="s">
        <v>2945</v>
      </c>
      <c r="B1604" s="10"/>
      <c r="C1604" s="10"/>
      <c r="D1604" s="129" t="s">
        <v>2946</v>
      </c>
      <c r="E1604" s="74">
        <v>16</v>
      </c>
      <c r="F1604" s="74">
        <v>4</v>
      </c>
      <c r="G1604" s="74">
        <v>8</v>
      </c>
      <c r="H1604" s="74">
        <v>8</v>
      </c>
      <c r="I1604" s="12">
        <v>10</v>
      </c>
    </row>
    <row r="1605" spans="1:9" x14ac:dyDescent="0.25">
      <c r="A1605" s="160" t="s">
        <v>2947</v>
      </c>
      <c r="B1605" s="10"/>
      <c r="C1605" s="10"/>
      <c r="D1605" s="129" t="s">
        <v>2948</v>
      </c>
      <c r="E1605" s="74">
        <v>0</v>
      </c>
      <c r="F1605" s="74">
        <v>0</v>
      </c>
      <c r="G1605" s="74">
        <v>0</v>
      </c>
      <c r="H1605" s="74">
        <v>0</v>
      </c>
      <c r="I1605" s="12">
        <v>0</v>
      </c>
    </row>
    <row r="1606" spans="1:9" x14ac:dyDescent="0.25">
      <c r="A1606" s="160" t="s">
        <v>2949</v>
      </c>
      <c r="B1606" s="10"/>
      <c r="C1606" s="10"/>
      <c r="D1606" s="129" t="s">
        <v>2950</v>
      </c>
      <c r="E1606" s="74">
        <v>0</v>
      </c>
      <c r="F1606" s="74">
        <v>0</v>
      </c>
      <c r="G1606" s="74">
        <v>0</v>
      </c>
      <c r="H1606" s="74">
        <v>0</v>
      </c>
      <c r="I1606" s="12">
        <v>0</v>
      </c>
    </row>
    <row r="1607" spans="1:9" x14ac:dyDescent="0.25">
      <c r="A1607" s="160" t="s">
        <v>2951</v>
      </c>
      <c r="B1607" s="10"/>
      <c r="C1607" s="10"/>
      <c r="D1607" s="129" t="s">
        <v>2841</v>
      </c>
      <c r="E1607" s="74">
        <v>0</v>
      </c>
      <c r="F1607" s="74">
        <v>0</v>
      </c>
      <c r="G1607" s="74">
        <v>0</v>
      </c>
      <c r="H1607" s="74">
        <v>0</v>
      </c>
      <c r="I1607" s="12">
        <v>0</v>
      </c>
    </row>
    <row r="1608" spans="1:9" x14ac:dyDescent="0.25">
      <c r="A1608" s="160" t="s">
        <v>2952</v>
      </c>
      <c r="B1608" s="10"/>
      <c r="C1608" s="10"/>
      <c r="D1608" s="129" t="s">
        <v>2953</v>
      </c>
      <c r="E1608" s="74">
        <v>0</v>
      </c>
      <c r="F1608" s="74">
        <v>0</v>
      </c>
      <c r="G1608" s="74">
        <v>0</v>
      </c>
      <c r="H1608" s="74">
        <v>0</v>
      </c>
      <c r="I1608" s="12">
        <v>0</v>
      </c>
    </row>
    <row r="1609" spans="1:9" x14ac:dyDescent="0.25">
      <c r="A1609" s="160" t="s">
        <v>2954</v>
      </c>
      <c r="B1609" s="10"/>
      <c r="C1609" s="10"/>
      <c r="D1609" s="129" t="s">
        <v>2955</v>
      </c>
      <c r="E1609" s="74">
        <v>0</v>
      </c>
      <c r="F1609" s="74">
        <v>0</v>
      </c>
      <c r="G1609" s="74">
        <v>0</v>
      </c>
      <c r="H1609" s="74">
        <v>0</v>
      </c>
      <c r="I1609" s="12">
        <v>0</v>
      </c>
    </row>
    <row r="1610" spans="1:9" x14ac:dyDescent="0.25">
      <c r="A1610" s="160" t="s">
        <v>2956</v>
      </c>
      <c r="B1610" s="10"/>
      <c r="C1610" s="10"/>
      <c r="D1610" s="129" t="s">
        <v>734</v>
      </c>
      <c r="E1610" s="74">
        <v>0</v>
      </c>
      <c r="F1610" s="74">
        <v>0</v>
      </c>
      <c r="G1610" s="74">
        <v>0</v>
      </c>
      <c r="H1610" s="74">
        <v>0</v>
      </c>
      <c r="I1610" s="12">
        <v>0</v>
      </c>
    </row>
    <row r="1611" spans="1:9" x14ac:dyDescent="0.25">
      <c r="A1611" s="160" t="s">
        <v>2957</v>
      </c>
      <c r="B1611" s="10"/>
      <c r="C1611" s="10"/>
      <c r="D1611" s="129" t="s">
        <v>2958</v>
      </c>
      <c r="E1611" s="74">
        <v>0</v>
      </c>
      <c r="F1611" s="74">
        <v>0</v>
      </c>
      <c r="G1611" s="74">
        <v>0</v>
      </c>
      <c r="H1611" s="74">
        <v>2</v>
      </c>
      <c r="I1611" s="12">
        <v>2</v>
      </c>
    </row>
    <row r="1612" spans="1:9" x14ac:dyDescent="0.25">
      <c r="A1612" s="160" t="s">
        <v>2959</v>
      </c>
      <c r="B1612" s="10"/>
      <c r="C1612" s="10"/>
      <c r="D1612" s="129" t="s">
        <v>2960</v>
      </c>
      <c r="E1612" s="74">
        <v>0</v>
      </c>
      <c r="F1612" s="74">
        <v>0</v>
      </c>
      <c r="G1612" s="74">
        <v>0</v>
      </c>
      <c r="H1612" s="74">
        <v>0</v>
      </c>
      <c r="I1612" s="12">
        <v>0</v>
      </c>
    </row>
    <row r="1613" spans="1:9" x14ac:dyDescent="0.25">
      <c r="A1613" s="160" t="s">
        <v>2961</v>
      </c>
      <c r="B1613" s="10"/>
      <c r="C1613" s="10"/>
      <c r="D1613" s="129" t="s">
        <v>2962</v>
      </c>
      <c r="E1613" s="74">
        <v>0</v>
      </c>
      <c r="F1613" s="74">
        <v>0</v>
      </c>
      <c r="G1613" s="74">
        <v>0</v>
      </c>
      <c r="H1613" s="74">
        <v>0</v>
      </c>
      <c r="I1613" s="12">
        <v>0</v>
      </c>
    </row>
    <row r="1614" spans="1:9" x14ac:dyDescent="0.25">
      <c r="A1614" s="160" t="s">
        <v>2963</v>
      </c>
      <c r="B1614" s="10"/>
      <c r="C1614" s="10"/>
      <c r="D1614" s="129" t="s">
        <v>2964</v>
      </c>
      <c r="E1614" s="74">
        <v>0</v>
      </c>
      <c r="F1614" s="74">
        <v>0</v>
      </c>
      <c r="G1614" s="74">
        <v>0</v>
      </c>
      <c r="H1614" s="74">
        <v>0</v>
      </c>
      <c r="I1614" s="12">
        <v>0</v>
      </c>
    </row>
    <row r="1615" spans="1:9" x14ac:dyDescent="0.25">
      <c r="A1615" s="160" t="s">
        <v>2965</v>
      </c>
      <c r="B1615" s="10"/>
      <c r="C1615" s="10"/>
      <c r="D1615" s="129" t="s">
        <v>2966</v>
      </c>
      <c r="E1615" s="74">
        <v>0</v>
      </c>
      <c r="F1615" s="74">
        <v>0</v>
      </c>
      <c r="G1615" s="74">
        <v>0</v>
      </c>
      <c r="H1615" s="74">
        <v>0</v>
      </c>
      <c r="I1615" s="12">
        <v>0</v>
      </c>
    </row>
    <row r="1616" spans="1:9" x14ac:dyDescent="0.25">
      <c r="A1616" s="160" t="s">
        <v>2967</v>
      </c>
      <c r="B1616" s="10"/>
      <c r="C1616" s="10"/>
      <c r="D1616" s="129" t="s">
        <v>2968</v>
      </c>
      <c r="E1616" s="74">
        <v>0</v>
      </c>
      <c r="F1616" s="74">
        <v>0</v>
      </c>
      <c r="G1616" s="74">
        <v>0</v>
      </c>
      <c r="H1616" s="74">
        <v>0</v>
      </c>
      <c r="I1616" s="12">
        <v>0</v>
      </c>
    </row>
    <row r="1617" spans="1:9" x14ac:dyDescent="0.25">
      <c r="A1617" s="160" t="s">
        <v>2969</v>
      </c>
      <c r="B1617" s="10"/>
      <c r="C1617" s="10"/>
      <c r="D1617" s="129" t="s">
        <v>2970</v>
      </c>
      <c r="E1617" s="74">
        <v>0</v>
      </c>
      <c r="F1617" s="74">
        <v>0</v>
      </c>
      <c r="G1617" s="74">
        <v>0</v>
      </c>
      <c r="H1617" s="74">
        <v>0</v>
      </c>
      <c r="I1617" s="12">
        <v>0</v>
      </c>
    </row>
    <row r="1618" spans="1:9" x14ac:dyDescent="0.25">
      <c r="A1618" s="160" t="s">
        <v>2971</v>
      </c>
      <c r="B1618" s="10"/>
      <c r="C1618" s="10"/>
      <c r="D1618" s="129" t="s">
        <v>2972</v>
      </c>
      <c r="E1618" s="74">
        <v>0</v>
      </c>
      <c r="F1618" s="74">
        <v>0</v>
      </c>
      <c r="G1618" s="74">
        <v>0</v>
      </c>
      <c r="H1618" s="74">
        <v>0</v>
      </c>
      <c r="I1618" s="12">
        <v>0</v>
      </c>
    </row>
    <row r="1619" spans="1:9" x14ac:dyDescent="0.25">
      <c r="A1619" s="160" t="s">
        <v>2973</v>
      </c>
      <c r="B1619" s="10"/>
      <c r="C1619" s="10"/>
      <c r="D1619" s="129" t="s">
        <v>2974</v>
      </c>
      <c r="E1619" s="74">
        <v>0</v>
      </c>
      <c r="F1619" s="74">
        <v>0</v>
      </c>
      <c r="G1619" s="74">
        <v>0</v>
      </c>
      <c r="H1619" s="74">
        <v>0</v>
      </c>
      <c r="I1619" s="12">
        <v>0</v>
      </c>
    </row>
    <row r="1620" spans="1:9" x14ac:dyDescent="0.25">
      <c r="A1620" s="160" t="s">
        <v>2975</v>
      </c>
      <c r="B1620" s="10"/>
      <c r="C1620" s="10"/>
      <c r="D1620" s="129" t="s">
        <v>2976</v>
      </c>
      <c r="E1620" s="74">
        <v>0</v>
      </c>
      <c r="F1620" s="74">
        <v>0</v>
      </c>
      <c r="G1620" s="74">
        <v>0</v>
      </c>
      <c r="H1620" s="74">
        <v>0</v>
      </c>
      <c r="I1620" s="12">
        <v>0</v>
      </c>
    </row>
    <row r="1621" spans="1:9" x14ac:dyDescent="0.25">
      <c r="A1621" s="160" t="s">
        <v>2977</v>
      </c>
      <c r="B1621" s="10"/>
      <c r="C1621" s="10"/>
      <c r="D1621" s="129" t="s">
        <v>2978</v>
      </c>
      <c r="E1621" s="74">
        <v>0</v>
      </c>
      <c r="F1621" s="74">
        <v>0</v>
      </c>
      <c r="G1621" s="74">
        <v>0</v>
      </c>
      <c r="H1621" s="74">
        <v>0</v>
      </c>
      <c r="I1621" s="12">
        <v>0</v>
      </c>
    </row>
    <row r="1622" spans="1:9" x14ac:dyDescent="0.25">
      <c r="A1622" s="160" t="s">
        <v>2979</v>
      </c>
      <c r="B1622" s="10"/>
      <c r="C1622" s="10"/>
      <c r="D1622" s="129" t="s">
        <v>2980</v>
      </c>
      <c r="E1622" s="74">
        <v>0</v>
      </c>
      <c r="F1622" s="74">
        <v>0</v>
      </c>
      <c r="G1622" s="74">
        <v>0</v>
      </c>
      <c r="H1622" s="74">
        <v>0</v>
      </c>
      <c r="I1622" s="12">
        <v>0</v>
      </c>
    </row>
    <row r="1623" spans="1:9" x14ac:dyDescent="0.25">
      <c r="A1623" s="159" t="s">
        <v>2981</v>
      </c>
      <c r="B1623" s="8" t="s">
        <v>2982</v>
      </c>
      <c r="C1623" s="7"/>
      <c r="D1623" s="126"/>
      <c r="E1623" s="75">
        <v>3448</v>
      </c>
      <c r="F1623" s="75">
        <v>2399</v>
      </c>
      <c r="G1623" s="75">
        <v>3225</v>
      </c>
      <c r="H1623" s="75">
        <f>H1624+H1636+H1643+H1649+H1654+H1666+H1673+H1680</f>
        <v>4650</v>
      </c>
      <c r="I1623" s="75">
        <f>I1624+I1636+I1643+I1649+I1654+I1666+I1673+I1680</f>
        <v>4117</v>
      </c>
    </row>
    <row r="1624" spans="1:9" x14ac:dyDescent="0.25">
      <c r="A1624" s="159" t="s">
        <v>2983</v>
      </c>
      <c r="B1624" s="7"/>
      <c r="C1624" s="8" t="s">
        <v>2984</v>
      </c>
      <c r="D1624" s="126"/>
      <c r="E1624" s="9">
        <v>2716</v>
      </c>
      <c r="F1624" s="9">
        <v>1790</v>
      </c>
      <c r="G1624" s="9">
        <v>2362</v>
      </c>
      <c r="H1624" s="9">
        <f>SUM(H1625:H1635)</f>
        <v>3124</v>
      </c>
      <c r="I1624" s="5">
        <v>3086</v>
      </c>
    </row>
    <row r="1625" spans="1:9" x14ac:dyDescent="0.25">
      <c r="A1625" s="160" t="s">
        <v>2985</v>
      </c>
      <c r="B1625" s="10"/>
      <c r="C1625" s="10"/>
      <c r="D1625" s="129" t="s">
        <v>2986</v>
      </c>
      <c r="E1625" s="74">
        <v>1018</v>
      </c>
      <c r="F1625" s="74">
        <v>1128</v>
      </c>
      <c r="G1625" s="74">
        <v>713</v>
      </c>
      <c r="H1625" s="74">
        <v>1042</v>
      </c>
      <c r="I1625" s="12">
        <v>1164</v>
      </c>
    </row>
    <row r="1626" spans="1:9" x14ac:dyDescent="0.25">
      <c r="A1626" s="160" t="s">
        <v>2987</v>
      </c>
      <c r="B1626" s="10"/>
      <c r="C1626" s="10"/>
      <c r="D1626" s="129" t="s">
        <v>2988</v>
      </c>
      <c r="E1626" s="74">
        <v>0</v>
      </c>
      <c r="F1626" s="74">
        <v>0</v>
      </c>
      <c r="G1626" s="74">
        <v>0</v>
      </c>
      <c r="H1626" s="74">
        <v>0</v>
      </c>
      <c r="I1626" s="12">
        <v>0</v>
      </c>
    </row>
    <row r="1627" spans="1:9" x14ac:dyDescent="0.25">
      <c r="A1627" s="160" t="s">
        <v>2989</v>
      </c>
      <c r="B1627" s="10"/>
      <c r="C1627" s="10"/>
      <c r="D1627" s="129" t="s">
        <v>2990</v>
      </c>
      <c r="E1627" s="74">
        <v>0</v>
      </c>
      <c r="F1627" s="74">
        <v>0</v>
      </c>
      <c r="G1627" s="74">
        <v>4</v>
      </c>
      <c r="H1627" s="74">
        <v>9</v>
      </c>
      <c r="I1627" s="12">
        <v>5</v>
      </c>
    </row>
    <row r="1628" spans="1:9" x14ac:dyDescent="0.25">
      <c r="A1628" s="160" t="s">
        <v>2991</v>
      </c>
      <c r="B1628" s="10"/>
      <c r="C1628" s="10"/>
      <c r="D1628" s="129" t="s">
        <v>2992</v>
      </c>
      <c r="E1628" s="74">
        <v>0</v>
      </c>
      <c r="F1628" s="74">
        <v>0</v>
      </c>
      <c r="G1628" s="74">
        <v>8</v>
      </c>
      <c r="H1628" s="74">
        <v>8</v>
      </c>
      <c r="I1628" s="12">
        <v>4</v>
      </c>
    </row>
    <row r="1629" spans="1:9" x14ac:dyDescent="0.25">
      <c r="A1629" s="160" t="s">
        <v>2993</v>
      </c>
      <c r="B1629" s="10"/>
      <c r="C1629" s="10"/>
      <c r="D1629" s="129" t="s">
        <v>2994</v>
      </c>
      <c r="E1629" s="74">
        <v>9</v>
      </c>
      <c r="F1629" s="74">
        <v>0</v>
      </c>
      <c r="G1629" s="74">
        <v>5</v>
      </c>
      <c r="H1629" s="74">
        <v>9</v>
      </c>
      <c r="I1629" s="12">
        <v>2</v>
      </c>
    </row>
    <row r="1630" spans="1:9" x14ac:dyDescent="0.25">
      <c r="A1630" s="160" t="s">
        <v>2995</v>
      </c>
      <c r="B1630" s="10"/>
      <c r="C1630" s="10"/>
      <c r="D1630" s="129" t="s">
        <v>2996</v>
      </c>
      <c r="E1630" s="74">
        <v>12</v>
      </c>
      <c r="F1630" s="74">
        <v>7</v>
      </c>
      <c r="G1630" s="74">
        <v>13</v>
      </c>
      <c r="H1630" s="74">
        <v>50</v>
      </c>
      <c r="I1630" s="12">
        <v>8</v>
      </c>
    </row>
    <row r="1631" spans="1:9" x14ac:dyDescent="0.25">
      <c r="A1631" s="160" t="s">
        <v>2997</v>
      </c>
      <c r="B1631" s="10"/>
      <c r="C1631" s="10"/>
      <c r="D1631" s="129" t="s">
        <v>2998</v>
      </c>
      <c r="E1631" s="74">
        <v>0</v>
      </c>
      <c r="F1631" s="74">
        <v>0</v>
      </c>
      <c r="G1631" s="74">
        <v>0</v>
      </c>
      <c r="H1631" s="74">
        <v>0</v>
      </c>
      <c r="I1631" s="12">
        <v>0</v>
      </c>
    </row>
    <row r="1632" spans="1:9" x14ac:dyDescent="0.25">
      <c r="A1632" s="160" t="s">
        <v>2999</v>
      </c>
      <c r="B1632" s="10"/>
      <c r="C1632" s="10"/>
      <c r="D1632" s="129" t="s">
        <v>3000</v>
      </c>
      <c r="E1632" s="74">
        <v>912</v>
      </c>
      <c r="F1632" s="74">
        <v>408</v>
      </c>
      <c r="G1632" s="74">
        <v>776</v>
      </c>
      <c r="H1632" s="74">
        <v>1022</v>
      </c>
      <c r="I1632" s="12">
        <v>897</v>
      </c>
    </row>
    <row r="1633" spans="1:9" x14ac:dyDescent="0.25">
      <c r="A1633" s="160" t="s">
        <v>3001</v>
      </c>
      <c r="B1633" s="10"/>
      <c r="C1633" s="10"/>
      <c r="D1633" s="129" t="s">
        <v>3002</v>
      </c>
      <c r="E1633" s="74">
        <v>0</v>
      </c>
      <c r="F1633" s="74">
        <v>0</v>
      </c>
      <c r="G1633" s="74">
        <v>0</v>
      </c>
      <c r="H1633" s="74">
        <v>0</v>
      </c>
      <c r="I1633" s="12">
        <v>0</v>
      </c>
    </row>
    <row r="1634" spans="1:9" x14ac:dyDescent="0.25">
      <c r="A1634" s="160" t="s">
        <v>3003</v>
      </c>
      <c r="B1634" s="10"/>
      <c r="C1634" s="10"/>
      <c r="D1634" s="129" t="s">
        <v>1128</v>
      </c>
      <c r="E1634" s="74">
        <v>762</v>
      </c>
      <c r="F1634" s="74">
        <v>247</v>
      </c>
      <c r="G1634" s="74">
        <v>841</v>
      </c>
      <c r="H1634" s="74">
        <v>980</v>
      </c>
      <c r="I1634" s="12">
        <v>1005</v>
      </c>
    </row>
    <row r="1635" spans="1:9" x14ac:dyDescent="0.25">
      <c r="A1635" s="160" t="s">
        <v>3004</v>
      </c>
      <c r="B1635" s="10"/>
      <c r="C1635" s="10"/>
      <c r="D1635" s="129" t="s">
        <v>961</v>
      </c>
      <c r="E1635" s="74">
        <v>3</v>
      </c>
      <c r="F1635" s="74">
        <v>0</v>
      </c>
      <c r="G1635" s="74">
        <v>2</v>
      </c>
      <c r="H1635" s="74">
        <v>4</v>
      </c>
      <c r="I1635" s="12">
        <v>1</v>
      </c>
    </row>
    <row r="1636" spans="1:9" x14ac:dyDescent="0.25">
      <c r="A1636" s="159" t="s">
        <v>3005</v>
      </c>
      <c r="B1636" s="7"/>
      <c r="C1636" s="8" t="s">
        <v>3006</v>
      </c>
      <c r="D1636" s="126"/>
      <c r="E1636" s="9">
        <v>478</v>
      </c>
      <c r="F1636" s="9">
        <v>463</v>
      </c>
      <c r="G1636" s="9">
        <v>511</v>
      </c>
      <c r="H1636" s="9">
        <f>SUM(H1637:H1642)</f>
        <v>586</v>
      </c>
      <c r="I1636" s="5">
        <v>664</v>
      </c>
    </row>
    <row r="1637" spans="1:9" x14ac:dyDescent="0.25">
      <c r="A1637" s="160" t="s">
        <v>3007</v>
      </c>
      <c r="B1637" s="10"/>
      <c r="C1637" s="10"/>
      <c r="D1637" s="129" t="s">
        <v>3008</v>
      </c>
      <c r="E1637" s="74">
        <v>478</v>
      </c>
      <c r="F1637" s="74">
        <v>463</v>
      </c>
      <c r="G1637" s="74">
        <v>511</v>
      </c>
      <c r="H1637" s="74">
        <v>586</v>
      </c>
      <c r="I1637" s="12">
        <v>664</v>
      </c>
    </row>
    <row r="1638" spans="1:9" x14ac:dyDescent="0.25">
      <c r="A1638" s="160" t="s">
        <v>3009</v>
      </c>
      <c r="B1638" s="10"/>
      <c r="C1638" s="10"/>
      <c r="D1638" s="129" t="s">
        <v>3010</v>
      </c>
      <c r="E1638" s="74">
        <v>0</v>
      </c>
      <c r="F1638" s="74">
        <v>0</v>
      </c>
      <c r="G1638" s="74">
        <v>0</v>
      </c>
      <c r="H1638" s="74">
        <v>0</v>
      </c>
      <c r="I1638" s="12">
        <v>0</v>
      </c>
    </row>
    <row r="1639" spans="1:9" x14ac:dyDescent="0.25">
      <c r="A1639" s="160" t="s">
        <v>3011</v>
      </c>
      <c r="B1639" s="10"/>
      <c r="C1639" s="10"/>
      <c r="D1639" s="129" t="s">
        <v>3012</v>
      </c>
      <c r="E1639" s="74">
        <v>0</v>
      </c>
      <c r="F1639" s="74">
        <v>0</v>
      </c>
      <c r="G1639" s="74">
        <v>0</v>
      </c>
      <c r="H1639" s="74">
        <v>0</v>
      </c>
      <c r="I1639" s="12">
        <v>0</v>
      </c>
    </row>
    <row r="1640" spans="1:9" x14ac:dyDescent="0.25">
      <c r="A1640" s="160" t="s">
        <v>3013</v>
      </c>
      <c r="B1640" s="10"/>
      <c r="C1640" s="10"/>
      <c r="D1640" s="129" t="s">
        <v>2588</v>
      </c>
      <c r="E1640" s="74">
        <v>0</v>
      </c>
      <c r="F1640" s="74">
        <v>0</v>
      </c>
      <c r="G1640" s="74">
        <v>0</v>
      </c>
      <c r="H1640" s="74">
        <v>0</v>
      </c>
      <c r="I1640" s="12">
        <v>0</v>
      </c>
    </row>
    <row r="1641" spans="1:9" x14ac:dyDescent="0.25">
      <c r="A1641" s="160" t="s">
        <v>3014</v>
      </c>
      <c r="B1641" s="10"/>
      <c r="C1641" s="10"/>
      <c r="D1641" s="129" t="s">
        <v>385</v>
      </c>
      <c r="E1641" s="74">
        <v>0</v>
      </c>
      <c r="F1641" s="74">
        <v>0</v>
      </c>
      <c r="G1641" s="74">
        <v>0</v>
      </c>
      <c r="H1641" s="74">
        <v>0</v>
      </c>
      <c r="I1641" s="12">
        <v>0</v>
      </c>
    </row>
    <row r="1642" spans="1:9" x14ac:dyDescent="0.25">
      <c r="A1642" s="160" t="s">
        <v>3015</v>
      </c>
      <c r="B1642" s="10"/>
      <c r="C1642" s="10"/>
      <c r="D1642" s="129" t="s">
        <v>3016</v>
      </c>
      <c r="E1642" s="74">
        <v>0</v>
      </c>
      <c r="F1642" s="74">
        <v>0</v>
      </c>
      <c r="G1642" s="74">
        <v>0</v>
      </c>
      <c r="H1642" s="74">
        <v>0</v>
      </c>
      <c r="I1642" s="12">
        <v>0</v>
      </c>
    </row>
    <row r="1643" spans="1:9" x14ac:dyDescent="0.25">
      <c r="A1643" s="159" t="s">
        <v>3017</v>
      </c>
      <c r="B1643" s="7"/>
      <c r="C1643" s="8" t="s">
        <v>2982</v>
      </c>
      <c r="D1643" s="126"/>
      <c r="E1643" s="9">
        <v>123</v>
      </c>
      <c r="F1643" s="9">
        <v>48</v>
      </c>
      <c r="G1643" s="9">
        <v>135</v>
      </c>
      <c r="H1643" s="9">
        <f>SUM(H1644:H1648)</f>
        <v>154</v>
      </c>
      <c r="I1643" s="5">
        <v>90</v>
      </c>
    </row>
    <row r="1644" spans="1:9" x14ac:dyDescent="0.25">
      <c r="A1644" s="160" t="s">
        <v>3018</v>
      </c>
      <c r="B1644" s="10"/>
      <c r="C1644" s="10"/>
      <c r="D1644" s="129" t="s">
        <v>3019</v>
      </c>
      <c r="E1644" s="74">
        <v>123</v>
      </c>
      <c r="F1644" s="74">
        <v>48</v>
      </c>
      <c r="G1644" s="74">
        <v>135</v>
      </c>
      <c r="H1644" s="74">
        <v>154</v>
      </c>
      <c r="I1644" s="12">
        <v>90</v>
      </c>
    </row>
    <row r="1645" spans="1:9" x14ac:dyDescent="0.25">
      <c r="A1645" s="160" t="s">
        <v>3020</v>
      </c>
      <c r="B1645" s="10"/>
      <c r="C1645" s="10"/>
      <c r="D1645" s="129" t="s">
        <v>3021</v>
      </c>
      <c r="E1645" s="74">
        <v>0</v>
      </c>
      <c r="F1645" s="74">
        <v>0</v>
      </c>
      <c r="G1645" s="74">
        <v>0</v>
      </c>
      <c r="H1645" s="74">
        <v>0</v>
      </c>
      <c r="I1645" s="12">
        <v>0</v>
      </c>
    </row>
    <row r="1646" spans="1:9" x14ac:dyDescent="0.25">
      <c r="A1646" s="160" t="s">
        <v>3022</v>
      </c>
      <c r="B1646" s="10"/>
      <c r="C1646" s="10"/>
      <c r="D1646" s="129" t="s">
        <v>3023</v>
      </c>
      <c r="E1646" s="74">
        <v>0</v>
      </c>
      <c r="F1646" s="74">
        <v>0</v>
      </c>
      <c r="G1646" s="74">
        <v>0</v>
      </c>
      <c r="H1646" s="74">
        <v>0</v>
      </c>
      <c r="I1646" s="12">
        <v>0</v>
      </c>
    </row>
    <row r="1647" spans="1:9" x14ac:dyDescent="0.25">
      <c r="A1647" s="160" t="s">
        <v>3024</v>
      </c>
      <c r="B1647" s="10"/>
      <c r="C1647" s="10"/>
      <c r="D1647" s="129" t="s">
        <v>3025</v>
      </c>
      <c r="E1647" s="74">
        <v>0</v>
      </c>
      <c r="F1647" s="74">
        <v>0</v>
      </c>
      <c r="G1647" s="74">
        <v>0</v>
      </c>
      <c r="H1647" s="74">
        <v>0</v>
      </c>
      <c r="I1647" s="12">
        <v>0</v>
      </c>
    </row>
    <row r="1648" spans="1:9" x14ac:dyDescent="0.25">
      <c r="A1648" s="160" t="s">
        <v>3026</v>
      </c>
      <c r="B1648" s="10"/>
      <c r="C1648" s="10"/>
      <c r="D1648" s="129" t="s">
        <v>3027</v>
      </c>
      <c r="E1648" s="74">
        <v>0</v>
      </c>
      <c r="F1648" s="74">
        <v>0</v>
      </c>
      <c r="G1648" s="74">
        <v>0</v>
      </c>
      <c r="H1648" s="74">
        <v>0</v>
      </c>
      <c r="I1648" s="12">
        <v>0</v>
      </c>
    </row>
    <row r="1649" spans="1:9" x14ac:dyDescent="0.25">
      <c r="A1649" s="159" t="s">
        <v>3028</v>
      </c>
      <c r="B1649" s="7"/>
      <c r="C1649" s="8" t="s">
        <v>3029</v>
      </c>
      <c r="D1649" s="126"/>
      <c r="E1649" s="9">
        <v>43</v>
      </c>
      <c r="F1649" s="9">
        <v>22</v>
      </c>
      <c r="G1649" s="9">
        <v>101</v>
      </c>
      <c r="H1649" s="9">
        <f>SUM(H1650:H1653)</f>
        <v>668</v>
      </c>
      <c r="I1649" s="5">
        <v>111</v>
      </c>
    </row>
    <row r="1650" spans="1:9" x14ac:dyDescent="0.25">
      <c r="A1650" s="160" t="s">
        <v>3030</v>
      </c>
      <c r="B1650" s="10"/>
      <c r="C1650" s="10"/>
      <c r="D1650" s="129" t="s">
        <v>3031</v>
      </c>
      <c r="E1650" s="74">
        <v>38</v>
      </c>
      <c r="F1650" s="74">
        <v>14</v>
      </c>
      <c r="G1650" s="74">
        <v>83</v>
      </c>
      <c r="H1650" s="74">
        <v>658</v>
      </c>
      <c r="I1650" s="12">
        <v>106</v>
      </c>
    </row>
    <row r="1651" spans="1:9" x14ac:dyDescent="0.25">
      <c r="A1651" s="160" t="s">
        <v>3032</v>
      </c>
      <c r="B1651" s="10"/>
      <c r="C1651" s="10"/>
      <c r="D1651" s="129" t="s">
        <v>3033</v>
      </c>
      <c r="E1651" s="74">
        <v>5</v>
      </c>
      <c r="F1651" s="74">
        <v>6</v>
      </c>
      <c r="G1651" s="74">
        <v>8</v>
      </c>
      <c r="H1651" s="74">
        <v>10</v>
      </c>
      <c r="I1651" s="12">
        <v>5</v>
      </c>
    </row>
    <row r="1652" spans="1:9" x14ac:dyDescent="0.25">
      <c r="A1652" s="160" t="s">
        <v>3034</v>
      </c>
      <c r="B1652" s="10"/>
      <c r="C1652" s="10"/>
      <c r="D1652" s="129" t="s">
        <v>3035</v>
      </c>
      <c r="E1652" s="74">
        <v>0</v>
      </c>
      <c r="F1652" s="74">
        <v>0</v>
      </c>
      <c r="G1652" s="74">
        <v>0</v>
      </c>
      <c r="H1652" s="74">
        <v>0</v>
      </c>
      <c r="I1652" s="12">
        <v>0</v>
      </c>
    </row>
    <row r="1653" spans="1:9" x14ac:dyDescent="0.25">
      <c r="A1653" s="160" t="s">
        <v>3036</v>
      </c>
      <c r="B1653" s="10"/>
      <c r="C1653" s="10"/>
      <c r="D1653" s="129" t="s">
        <v>1416</v>
      </c>
      <c r="E1653" s="74">
        <v>0</v>
      </c>
      <c r="F1653" s="74">
        <v>2</v>
      </c>
      <c r="G1653" s="74">
        <v>10</v>
      </c>
      <c r="H1653" s="74">
        <v>0</v>
      </c>
      <c r="I1653" s="12">
        <v>0</v>
      </c>
    </row>
    <row r="1654" spans="1:9" x14ac:dyDescent="0.25">
      <c r="A1654" s="159" t="s">
        <v>3037</v>
      </c>
      <c r="B1654" s="7"/>
      <c r="C1654" s="8" t="s">
        <v>3038</v>
      </c>
      <c r="D1654" s="126"/>
      <c r="E1654" s="9">
        <v>46</v>
      </c>
      <c r="F1654" s="9">
        <v>19</v>
      </c>
      <c r="G1654" s="9">
        <v>20</v>
      </c>
      <c r="H1654" s="9">
        <f>SUM(H1655:H1665)</f>
        <v>50</v>
      </c>
      <c r="I1654" s="5">
        <v>28</v>
      </c>
    </row>
    <row r="1655" spans="1:9" x14ac:dyDescent="0.25">
      <c r="A1655" s="160" t="s">
        <v>3039</v>
      </c>
      <c r="B1655" s="10"/>
      <c r="C1655" s="10"/>
      <c r="D1655" s="129" t="s">
        <v>3038</v>
      </c>
      <c r="E1655" s="74">
        <v>45</v>
      </c>
      <c r="F1655" s="74">
        <v>19</v>
      </c>
      <c r="G1655" s="74">
        <v>20</v>
      </c>
      <c r="H1655" s="74">
        <v>49</v>
      </c>
      <c r="I1655" s="12">
        <v>22</v>
      </c>
    </row>
    <row r="1656" spans="1:9" x14ac:dyDescent="0.25">
      <c r="A1656" s="160" t="s">
        <v>3040</v>
      </c>
      <c r="B1656" s="10"/>
      <c r="C1656" s="10"/>
      <c r="D1656" s="129" t="s">
        <v>3041</v>
      </c>
      <c r="E1656" s="74">
        <v>0</v>
      </c>
      <c r="F1656" s="74">
        <v>0</v>
      </c>
      <c r="G1656" s="74">
        <v>0</v>
      </c>
      <c r="H1656" s="74">
        <v>0</v>
      </c>
      <c r="I1656" s="12">
        <v>0</v>
      </c>
    </row>
    <row r="1657" spans="1:9" x14ac:dyDescent="0.25">
      <c r="A1657" s="160" t="s">
        <v>3042</v>
      </c>
      <c r="B1657" s="10"/>
      <c r="C1657" s="10"/>
      <c r="D1657" s="129" t="s">
        <v>3043</v>
      </c>
      <c r="E1657" s="74">
        <v>0</v>
      </c>
      <c r="F1657" s="74">
        <v>0</v>
      </c>
      <c r="G1657" s="74">
        <v>0</v>
      </c>
      <c r="H1657" s="74">
        <v>1</v>
      </c>
      <c r="I1657" s="12">
        <v>1</v>
      </c>
    </row>
    <row r="1658" spans="1:9" x14ac:dyDescent="0.25">
      <c r="A1658" s="160" t="s">
        <v>3044</v>
      </c>
      <c r="B1658" s="10"/>
      <c r="C1658" s="10"/>
      <c r="D1658" s="129" t="s">
        <v>3045</v>
      </c>
      <c r="E1658" s="74">
        <v>0</v>
      </c>
      <c r="F1658" s="74">
        <v>0</v>
      </c>
      <c r="G1658" s="74">
        <v>0</v>
      </c>
      <c r="H1658" s="74">
        <v>0</v>
      </c>
      <c r="I1658" s="12">
        <v>0</v>
      </c>
    </row>
    <row r="1659" spans="1:9" x14ac:dyDescent="0.25">
      <c r="A1659" s="164" t="s">
        <v>3046</v>
      </c>
      <c r="B1659" s="20"/>
      <c r="C1659" s="20"/>
      <c r="D1659" s="142" t="s">
        <v>3047</v>
      </c>
      <c r="E1659" s="74">
        <v>0</v>
      </c>
      <c r="F1659" s="74">
        <v>0</v>
      </c>
      <c r="G1659" s="74">
        <v>0</v>
      </c>
      <c r="H1659" s="74">
        <v>0</v>
      </c>
      <c r="I1659" s="12">
        <v>0</v>
      </c>
    </row>
    <row r="1660" spans="1:9" x14ac:dyDescent="0.25">
      <c r="A1660" s="160" t="s">
        <v>3048</v>
      </c>
      <c r="B1660" s="10"/>
      <c r="C1660" s="10"/>
      <c r="D1660" s="129" t="s">
        <v>3049</v>
      </c>
      <c r="E1660" s="74">
        <v>0</v>
      </c>
      <c r="F1660" s="74">
        <v>0</v>
      </c>
      <c r="G1660" s="74">
        <v>0</v>
      </c>
      <c r="H1660" s="74">
        <v>0</v>
      </c>
      <c r="I1660" s="12">
        <v>0</v>
      </c>
    </row>
    <row r="1661" spans="1:9" x14ac:dyDescent="0.25">
      <c r="A1661" s="160" t="s">
        <v>3050</v>
      </c>
      <c r="B1661" s="10"/>
      <c r="C1661" s="10"/>
      <c r="D1661" s="129" t="s">
        <v>3051</v>
      </c>
      <c r="E1661" s="74">
        <v>0</v>
      </c>
      <c r="F1661" s="74">
        <v>0</v>
      </c>
      <c r="G1661" s="74">
        <v>0</v>
      </c>
      <c r="H1661" s="74">
        <v>0</v>
      </c>
      <c r="I1661" s="12">
        <v>0</v>
      </c>
    </row>
    <row r="1662" spans="1:9" x14ac:dyDescent="0.25">
      <c r="A1662" s="160" t="s">
        <v>3052</v>
      </c>
      <c r="B1662" s="10"/>
      <c r="C1662" s="10"/>
      <c r="D1662" s="129" t="s">
        <v>3053</v>
      </c>
      <c r="E1662" s="74">
        <v>1</v>
      </c>
      <c r="F1662" s="74">
        <v>0</v>
      </c>
      <c r="G1662" s="74">
        <v>0</v>
      </c>
      <c r="H1662" s="74">
        <v>0</v>
      </c>
      <c r="I1662" s="12">
        <v>0</v>
      </c>
    </row>
    <row r="1663" spans="1:9" x14ac:dyDescent="0.25">
      <c r="A1663" s="160" t="s">
        <v>3054</v>
      </c>
      <c r="B1663" s="10"/>
      <c r="C1663" s="10"/>
      <c r="D1663" s="129" t="s">
        <v>3055</v>
      </c>
      <c r="E1663" s="74">
        <v>0</v>
      </c>
      <c r="F1663" s="74">
        <v>0</v>
      </c>
      <c r="G1663" s="74">
        <v>0</v>
      </c>
      <c r="H1663" s="74">
        <v>0</v>
      </c>
      <c r="I1663" s="12">
        <v>0</v>
      </c>
    </row>
    <row r="1664" spans="1:9" x14ac:dyDescent="0.25">
      <c r="A1664" s="160" t="s">
        <v>3056</v>
      </c>
      <c r="B1664" s="10"/>
      <c r="C1664" s="10"/>
      <c r="D1664" s="129" t="s">
        <v>3057</v>
      </c>
      <c r="E1664" s="74">
        <v>0</v>
      </c>
      <c r="F1664" s="74">
        <v>0</v>
      </c>
      <c r="G1664" s="74">
        <v>0</v>
      </c>
      <c r="H1664" s="74">
        <v>0</v>
      </c>
      <c r="I1664" s="12">
        <v>5</v>
      </c>
    </row>
    <row r="1665" spans="1:9" x14ac:dyDescent="0.25">
      <c r="A1665" s="160" t="s">
        <v>3058</v>
      </c>
      <c r="B1665" s="10"/>
      <c r="C1665" s="10"/>
      <c r="D1665" s="129" t="s">
        <v>3059</v>
      </c>
      <c r="E1665" s="74">
        <v>0</v>
      </c>
      <c r="F1665" s="74">
        <v>0</v>
      </c>
      <c r="G1665" s="74">
        <v>0</v>
      </c>
      <c r="H1665" s="74">
        <v>0</v>
      </c>
      <c r="I1665" s="12">
        <v>0</v>
      </c>
    </row>
    <row r="1666" spans="1:9" x14ac:dyDescent="0.25">
      <c r="A1666" s="159" t="s">
        <v>3060</v>
      </c>
      <c r="B1666" s="7"/>
      <c r="C1666" s="8" t="s">
        <v>3061</v>
      </c>
      <c r="D1666" s="126"/>
      <c r="E1666" s="9">
        <v>42</v>
      </c>
      <c r="F1666" s="9">
        <v>57</v>
      </c>
      <c r="G1666" s="9">
        <v>96</v>
      </c>
      <c r="H1666" s="9">
        <f>SUM(H1667:H1672)</f>
        <v>67</v>
      </c>
      <c r="I1666" s="5">
        <v>120</v>
      </c>
    </row>
    <row r="1667" spans="1:9" x14ac:dyDescent="0.25">
      <c r="A1667" s="160" t="s">
        <v>3062</v>
      </c>
      <c r="B1667" s="10"/>
      <c r="C1667" s="10"/>
      <c r="D1667" s="129" t="s">
        <v>3063</v>
      </c>
      <c r="E1667" s="74">
        <v>42</v>
      </c>
      <c r="F1667" s="74">
        <v>53</v>
      </c>
      <c r="G1667" s="74">
        <v>93</v>
      </c>
      <c r="H1667" s="74">
        <v>63</v>
      </c>
      <c r="I1667" s="12">
        <v>111</v>
      </c>
    </row>
    <row r="1668" spans="1:9" x14ac:dyDescent="0.25">
      <c r="A1668" s="160" t="s">
        <v>3064</v>
      </c>
      <c r="B1668" s="10"/>
      <c r="C1668" s="10"/>
      <c r="D1668" s="129" t="s">
        <v>3065</v>
      </c>
      <c r="E1668" s="74">
        <v>0</v>
      </c>
      <c r="F1668" s="74">
        <v>0</v>
      </c>
      <c r="G1668" s="74">
        <v>0</v>
      </c>
      <c r="H1668" s="74">
        <v>0</v>
      </c>
      <c r="I1668" s="12">
        <v>0</v>
      </c>
    </row>
    <row r="1669" spans="1:9" x14ac:dyDescent="0.25">
      <c r="A1669" s="160" t="s">
        <v>3066</v>
      </c>
      <c r="B1669" s="10"/>
      <c r="C1669" s="10"/>
      <c r="D1669" s="129" t="s">
        <v>3067</v>
      </c>
      <c r="E1669" s="74">
        <v>0</v>
      </c>
      <c r="F1669" s="74">
        <v>0</v>
      </c>
      <c r="G1669" s="74">
        <v>0</v>
      </c>
      <c r="H1669" s="74">
        <v>0</v>
      </c>
      <c r="I1669" s="12">
        <v>0</v>
      </c>
    </row>
    <row r="1670" spans="1:9" x14ac:dyDescent="0.25">
      <c r="A1670" s="160" t="s">
        <v>3068</v>
      </c>
      <c r="B1670" s="10"/>
      <c r="C1670" s="10"/>
      <c r="D1670" s="129" t="s">
        <v>2336</v>
      </c>
      <c r="E1670" s="74">
        <v>0</v>
      </c>
      <c r="F1670" s="74">
        <v>0</v>
      </c>
      <c r="G1670" s="74">
        <v>3</v>
      </c>
      <c r="H1670" s="74">
        <v>1</v>
      </c>
      <c r="I1670" s="12">
        <v>7</v>
      </c>
    </row>
    <row r="1671" spans="1:9" x14ac:dyDescent="0.25">
      <c r="A1671" s="160" t="s">
        <v>3069</v>
      </c>
      <c r="B1671" s="10"/>
      <c r="C1671" s="10"/>
      <c r="D1671" s="129" t="s">
        <v>3070</v>
      </c>
      <c r="E1671" s="74">
        <v>0</v>
      </c>
      <c r="F1671" s="74">
        <v>0</v>
      </c>
      <c r="G1671" s="74">
        <v>0</v>
      </c>
      <c r="H1671" s="74">
        <v>3</v>
      </c>
      <c r="I1671" s="12">
        <v>2</v>
      </c>
    </row>
    <row r="1672" spans="1:9" x14ac:dyDescent="0.25">
      <c r="A1672" s="160" t="s">
        <v>3071</v>
      </c>
      <c r="B1672" s="10"/>
      <c r="C1672" s="10"/>
      <c r="D1672" s="129" t="s">
        <v>3072</v>
      </c>
      <c r="E1672" s="74">
        <v>0</v>
      </c>
      <c r="F1672" s="74">
        <v>4</v>
      </c>
      <c r="G1672" s="74">
        <v>0</v>
      </c>
      <c r="H1672" s="74">
        <v>0</v>
      </c>
      <c r="I1672" s="12">
        <v>0</v>
      </c>
    </row>
    <row r="1673" spans="1:9" x14ac:dyDescent="0.25">
      <c r="A1673" s="159" t="s">
        <v>3073</v>
      </c>
      <c r="B1673" s="7"/>
      <c r="C1673" s="8" t="s">
        <v>3074</v>
      </c>
      <c r="D1673" s="126"/>
      <c r="E1673" s="9">
        <v>0</v>
      </c>
      <c r="F1673" s="9">
        <v>0</v>
      </c>
      <c r="G1673" s="9">
        <v>0</v>
      </c>
      <c r="H1673" s="9">
        <f>SUM(H1674:H1679)</f>
        <v>0</v>
      </c>
      <c r="I1673" s="5">
        <v>0</v>
      </c>
    </row>
    <row r="1674" spans="1:9" x14ac:dyDescent="0.25">
      <c r="A1674" s="160" t="s">
        <v>3075</v>
      </c>
      <c r="B1674" s="10"/>
      <c r="C1674" s="10"/>
      <c r="D1674" s="129" t="s">
        <v>2728</v>
      </c>
      <c r="E1674" s="74">
        <v>0</v>
      </c>
      <c r="F1674" s="74">
        <v>0</v>
      </c>
      <c r="G1674" s="74">
        <v>0</v>
      </c>
      <c r="H1674" s="74">
        <v>0</v>
      </c>
      <c r="I1674" s="12">
        <v>0</v>
      </c>
    </row>
    <row r="1675" spans="1:9" x14ac:dyDescent="0.25">
      <c r="A1675" s="160" t="s">
        <v>3076</v>
      </c>
      <c r="B1675" s="10"/>
      <c r="C1675" s="10"/>
      <c r="D1675" s="129" t="s">
        <v>3077</v>
      </c>
      <c r="E1675" s="74">
        <v>0</v>
      </c>
      <c r="F1675" s="74">
        <v>0</v>
      </c>
      <c r="G1675" s="74">
        <v>0</v>
      </c>
      <c r="H1675" s="74">
        <v>0</v>
      </c>
      <c r="I1675" s="12">
        <v>0</v>
      </c>
    </row>
    <row r="1676" spans="1:9" x14ac:dyDescent="0.25">
      <c r="A1676" s="160" t="s">
        <v>3078</v>
      </c>
      <c r="B1676" s="10"/>
      <c r="C1676" s="10"/>
      <c r="D1676" s="129" t="s">
        <v>3079</v>
      </c>
      <c r="E1676" s="74">
        <v>0</v>
      </c>
      <c r="F1676" s="74">
        <v>0</v>
      </c>
      <c r="G1676" s="74">
        <v>0</v>
      </c>
      <c r="H1676" s="74">
        <v>0</v>
      </c>
      <c r="I1676" s="12">
        <v>0</v>
      </c>
    </row>
    <row r="1677" spans="1:9" x14ac:dyDescent="0.25">
      <c r="A1677" s="160" t="s">
        <v>3080</v>
      </c>
      <c r="B1677" s="10"/>
      <c r="C1677" s="10"/>
      <c r="D1677" s="129" t="s">
        <v>3081</v>
      </c>
      <c r="E1677" s="74">
        <v>0</v>
      </c>
      <c r="F1677" s="74">
        <v>0</v>
      </c>
      <c r="G1677" s="74">
        <v>0</v>
      </c>
      <c r="H1677" s="74">
        <v>0</v>
      </c>
      <c r="I1677" s="12">
        <v>0</v>
      </c>
    </row>
    <row r="1678" spans="1:9" x14ac:dyDescent="0.25">
      <c r="A1678" s="160" t="s">
        <v>3082</v>
      </c>
      <c r="B1678" s="10"/>
      <c r="C1678" s="10"/>
      <c r="D1678" s="129" t="s">
        <v>3083</v>
      </c>
      <c r="E1678" s="74">
        <v>0</v>
      </c>
      <c r="F1678" s="74">
        <v>0</v>
      </c>
      <c r="G1678" s="74">
        <v>0</v>
      </c>
      <c r="H1678" s="74">
        <v>0</v>
      </c>
      <c r="I1678" s="12">
        <v>0</v>
      </c>
    </row>
    <row r="1679" spans="1:9" x14ac:dyDescent="0.25">
      <c r="A1679" s="160" t="s">
        <v>3084</v>
      </c>
      <c r="B1679" s="10"/>
      <c r="C1679" s="10"/>
      <c r="D1679" s="129" t="s">
        <v>3085</v>
      </c>
      <c r="E1679" s="74">
        <v>0</v>
      </c>
      <c r="F1679" s="74">
        <v>0</v>
      </c>
      <c r="G1679" s="74">
        <v>0</v>
      </c>
      <c r="H1679" s="74">
        <v>0</v>
      </c>
      <c r="I1679" s="12">
        <v>0</v>
      </c>
    </row>
    <row r="1680" spans="1:9" x14ac:dyDescent="0.25">
      <c r="A1680" s="159" t="s">
        <v>3086</v>
      </c>
      <c r="B1680" s="7"/>
      <c r="C1680" s="8" t="s">
        <v>3087</v>
      </c>
      <c r="D1680" s="126"/>
      <c r="E1680" s="9">
        <v>0</v>
      </c>
      <c r="F1680" s="9">
        <v>0</v>
      </c>
      <c r="G1680" s="9">
        <v>0</v>
      </c>
      <c r="H1680" s="9">
        <f>SUM(H1681:H1684)</f>
        <v>1</v>
      </c>
      <c r="I1680" s="5">
        <v>18</v>
      </c>
    </row>
    <row r="1681" spans="1:9" x14ac:dyDescent="0.25">
      <c r="A1681" s="160" t="s">
        <v>3088</v>
      </c>
      <c r="B1681" s="10"/>
      <c r="C1681" s="10"/>
      <c r="D1681" s="129" t="s">
        <v>3087</v>
      </c>
      <c r="E1681" s="74">
        <v>0</v>
      </c>
      <c r="F1681" s="74">
        <v>0</v>
      </c>
      <c r="G1681" s="74">
        <v>0</v>
      </c>
      <c r="H1681" s="74">
        <v>1</v>
      </c>
      <c r="I1681" s="12">
        <v>18</v>
      </c>
    </row>
    <row r="1682" spans="1:9" x14ac:dyDescent="0.25">
      <c r="A1682" s="160" t="s">
        <v>3089</v>
      </c>
      <c r="B1682" s="10"/>
      <c r="C1682" s="10"/>
      <c r="D1682" s="129" t="s">
        <v>3090</v>
      </c>
      <c r="E1682" s="74">
        <v>0</v>
      </c>
      <c r="F1682" s="74">
        <v>0</v>
      </c>
      <c r="G1682" s="74">
        <v>0</v>
      </c>
      <c r="H1682" s="74">
        <v>0</v>
      </c>
      <c r="I1682" s="12">
        <v>0</v>
      </c>
    </row>
    <row r="1683" spans="1:9" x14ac:dyDescent="0.25">
      <c r="A1683" s="160" t="s">
        <v>3091</v>
      </c>
      <c r="B1683" s="10"/>
      <c r="C1683" s="10"/>
      <c r="D1683" s="129" t="s">
        <v>3092</v>
      </c>
      <c r="E1683" s="74">
        <v>0</v>
      </c>
      <c r="F1683" s="74">
        <v>0</v>
      </c>
      <c r="G1683" s="74">
        <v>0</v>
      </c>
      <c r="H1683" s="74">
        <v>0</v>
      </c>
      <c r="I1683" s="12">
        <v>0</v>
      </c>
    </row>
    <row r="1684" spans="1:9" x14ac:dyDescent="0.25">
      <c r="A1684" s="160" t="s">
        <v>3093</v>
      </c>
      <c r="B1684" s="10"/>
      <c r="C1684" s="10"/>
      <c r="D1684" s="129" t="s">
        <v>3094</v>
      </c>
      <c r="E1684" s="74">
        <v>0</v>
      </c>
      <c r="F1684" s="74">
        <v>0</v>
      </c>
      <c r="G1684" s="74">
        <v>0</v>
      </c>
      <c r="H1684" s="74">
        <v>0</v>
      </c>
      <c r="I1684" s="12">
        <v>0</v>
      </c>
    </row>
    <row r="1685" spans="1:9" x14ac:dyDescent="0.25">
      <c r="A1685" s="159" t="s">
        <v>3095</v>
      </c>
      <c r="B1685" s="8" t="s">
        <v>3096</v>
      </c>
      <c r="C1685" s="7"/>
      <c r="D1685" s="126"/>
      <c r="E1685" s="75">
        <v>2003</v>
      </c>
      <c r="F1685" s="75">
        <v>1329</v>
      </c>
      <c r="G1685" s="75">
        <v>1601</v>
      </c>
      <c r="H1685" s="75">
        <f>H1686+H1691+H1696</f>
        <v>1661</v>
      </c>
      <c r="I1685" s="75">
        <f>I1686+I1691+I1696</f>
        <v>2021</v>
      </c>
    </row>
    <row r="1686" spans="1:9" x14ac:dyDescent="0.25">
      <c r="A1686" s="159" t="s">
        <v>3097</v>
      </c>
      <c r="B1686" s="7"/>
      <c r="C1686" s="8" t="s">
        <v>3098</v>
      </c>
      <c r="D1686" s="126"/>
      <c r="E1686" s="9">
        <v>1949</v>
      </c>
      <c r="F1686" s="9">
        <v>1291</v>
      </c>
      <c r="G1686" s="9">
        <v>1504</v>
      </c>
      <c r="H1686" s="9">
        <f>SUM(H1687:H1690)</f>
        <v>1512</v>
      </c>
      <c r="I1686" s="5">
        <v>1888</v>
      </c>
    </row>
    <row r="1687" spans="1:9" x14ac:dyDescent="0.25">
      <c r="A1687" s="160" t="s">
        <v>3099</v>
      </c>
      <c r="B1687" s="10"/>
      <c r="C1687" s="10"/>
      <c r="D1687" s="129" t="s">
        <v>3098</v>
      </c>
      <c r="E1687" s="74">
        <v>1755</v>
      </c>
      <c r="F1687" s="74">
        <v>1109</v>
      </c>
      <c r="G1687" s="74">
        <v>1256</v>
      </c>
      <c r="H1687" s="74">
        <v>1292</v>
      </c>
      <c r="I1687" s="12">
        <v>1556</v>
      </c>
    </row>
    <row r="1688" spans="1:9" x14ac:dyDescent="0.25">
      <c r="A1688" s="160" t="s">
        <v>3100</v>
      </c>
      <c r="B1688" s="10"/>
      <c r="C1688" s="10"/>
      <c r="D1688" s="129" t="s">
        <v>3101</v>
      </c>
      <c r="E1688" s="74">
        <v>128</v>
      </c>
      <c r="F1688" s="74">
        <v>103</v>
      </c>
      <c r="G1688" s="74">
        <v>199</v>
      </c>
      <c r="H1688" s="74">
        <v>116</v>
      </c>
      <c r="I1688" s="12">
        <v>242</v>
      </c>
    </row>
    <row r="1689" spans="1:9" x14ac:dyDescent="0.25">
      <c r="A1689" s="160" t="s">
        <v>3102</v>
      </c>
      <c r="B1689" s="10"/>
      <c r="C1689" s="10"/>
      <c r="D1689" s="129" t="s">
        <v>3103</v>
      </c>
      <c r="E1689" s="74">
        <v>33</v>
      </c>
      <c r="F1689" s="74">
        <v>41</v>
      </c>
      <c r="G1689" s="74">
        <v>22</v>
      </c>
      <c r="H1689" s="74">
        <v>24</v>
      </c>
      <c r="I1689" s="12">
        <v>42</v>
      </c>
    </row>
    <row r="1690" spans="1:9" x14ac:dyDescent="0.25">
      <c r="A1690" s="160" t="s">
        <v>3104</v>
      </c>
      <c r="B1690" s="10"/>
      <c r="C1690" s="10"/>
      <c r="D1690" s="129" t="s">
        <v>3105</v>
      </c>
      <c r="E1690" s="74">
        <v>33</v>
      </c>
      <c r="F1690" s="74">
        <v>38</v>
      </c>
      <c r="G1690" s="74">
        <v>27</v>
      </c>
      <c r="H1690" s="74">
        <v>80</v>
      </c>
      <c r="I1690" s="12">
        <v>48</v>
      </c>
    </row>
    <row r="1691" spans="1:9" x14ac:dyDescent="0.25">
      <c r="A1691" s="159" t="s">
        <v>3106</v>
      </c>
      <c r="B1691" s="7"/>
      <c r="C1691" s="8" t="s">
        <v>3107</v>
      </c>
      <c r="D1691" s="126"/>
      <c r="E1691" s="9">
        <v>49</v>
      </c>
      <c r="F1691" s="9">
        <v>27</v>
      </c>
      <c r="G1691" s="9">
        <v>63</v>
      </c>
      <c r="H1691" s="9">
        <f>SUM(H1692:H1695)</f>
        <v>117</v>
      </c>
      <c r="I1691" s="5">
        <v>83</v>
      </c>
    </row>
    <row r="1692" spans="1:9" x14ac:dyDescent="0.25">
      <c r="A1692" s="160" t="s">
        <v>3108</v>
      </c>
      <c r="B1692" s="10"/>
      <c r="C1692" s="10"/>
      <c r="D1692" s="129" t="s">
        <v>3107</v>
      </c>
      <c r="E1692" s="74">
        <v>0</v>
      </c>
      <c r="F1692" s="74">
        <v>0</v>
      </c>
      <c r="G1692" s="74">
        <v>6</v>
      </c>
      <c r="H1692" s="74">
        <v>17</v>
      </c>
      <c r="I1692" s="12">
        <v>9</v>
      </c>
    </row>
    <row r="1693" spans="1:9" x14ac:dyDescent="0.25">
      <c r="A1693" s="160" t="s">
        <v>3109</v>
      </c>
      <c r="B1693" s="10"/>
      <c r="C1693" s="10"/>
      <c r="D1693" s="129" t="s">
        <v>3110</v>
      </c>
      <c r="E1693" s="74">
        <v>0</v>
      </c>
      <c r="F1693" s="74">
        <v>0</v>
      </c>
      <c r="G1693" s="74">
        <v>0</v>
      </c>
      <c r="H1693" s="74">
        <v>0</v>
      </c>
      <c r="I1693" s="12">
        <v>0</v>
      </c>
    </row>
    <row r="1694" spans="1:9" x14ac:dyDescent="0.25">
      <c r="A1694" s="160" t="s">
        <v>3111</v>
      </c>
      <c r="B1694" s="10"/>
      <c r="C1694" s="10"/>
      <c r="D1694" s="129" t="s">
        <v>3096</v>
      </c>
      <c r="E1694" s="74">
        <v>14</v>
      </c>
      <c r="F1694" s="74">
        <v>8</v>
      </c>
      <c r="G1694" s="74">
        <v>35</v>
      </c>
      <c r="H1694" s="74">
        <v>63</v>
      </c>
      <c r="I1694" s="12">
        <v>34</v>
      </c>
    </row>
    <row r="1695" spans="1:9" x14ac:dyDescent="0.25">
      <c r="A1695" s="160" t="s">
        <v>3112</v>
      </c>
      <c r="B1695" s="10"/>
      <c r="C1695" s="10"/>
      <c r="D1695" s="129" t="s">
        <v>3113</v>
      </c>
      <c r="E1695" s="74">
        <v>35</v>
      </c>
      <c r="F1695" s="74">
        <v>19</v>
      </c>
      <c r="G1695" s="74">
        <v>22</v>
      </c>
      <c r="H1695" s="74">
        <v>37</v>
      </c>
      <c r="I1695" s="12">
        <v>40</v>
      </c>
    </row>
    <row r="1696" spans="1:9" x14ac:dyDescent="0.25">
      <c r="A1696" s="159" t="s">
        <v>3114</v>
      </c>
      <c r="B1696" s="7"/>
      <c r="C1696" s="8" t="s">
        <v>3115</v>
      </c>
      <c r="D1696" s="126"/>
      <c r="E1696" s="9">
        <v>5</v>
      </c>
      <c r="F1696" s="9">
        <v>11</v>
      </c>
      <c r="G1696" s="9">
        <v>34</v>
      </c>
      <c r="H1696" s="9">
        <f>SUM(H1697:H1699)</f>
        <v>32</v>
      </c>
      <c r="I1696" s="5">
        <v>50</v>
      </c>
    </row>
    <row r="1697" spans="1:9" x14ac:dyDescent="0.25">
      <c r="A1697" s="160" t="s">
        <v>3116</v>
      </c>
      <c r="B1697" s="10"/>
      <c r="C1697" s="10"/>
      <c r="D1697" s="129" t="s">
        <v>3117</v>
      </c>
      <c r="E1697" s="74">
        <v>0</v>
      </c>
      <c r="F1697" s="74">
        <v>3</v>
      </c>
      <c r="G1697" s="74">
        <v>0</v>
      </c>
      <c r="H1697" s="74">
        <v>0</v>
      </c>
      <c r="I1697" s="12">
        <v>0</v>
      </c>
    </row>
    <row r="1698" spans="1:9" x14ac:dyDescent="0.25">
      <c r="A1698" s="160" t="s">
        <v>3118</v>
      </c>
      <c r="B1698" s="10"/>
      <c r="C1698" s="10"/>
      <c r="D1698" s="129" t="s">
        <v>3119</v>
      </c>
      <c r="E1698" s="74">
        <v>5</v>
      </c>
      <c r="F1698" s="74">
        <v>8</v>
      </c>
      <c r="G1698" s="74">
        <v>34</v>
      </c>
      <c r="H1698" s="74">
        <v>32</v>
      </c>
      <c r="I1698" s="12">
        <v>50</v>
      </c>
    </row>
    <row r="1699" spans="1:9" x14ac:dyDescent="0.25">
      <c r="A1699" s="160" t="s">
        <v>3120</v>
      </c>
      <c r="B1699" s="10"/>
      <c r="C1699" s="10"/>
      <c r="D1699" s="129" t="s">
        <v>3115</v>
      </c>
      <c r="E1699" s="74">
        <v>0</v>
      </c>
      <c r="F1699" s="74">
        <v>0</v>
      </c>
      <c r="G1699" s="74">
        <v>0</v>
      </c>
      <c r="H1699" s="74">
        <v>0</v>
      </c>
      <c r="I1699" s="12">
        <v>0</v>
      </c>
    </row>
    <row r="1700" spans="1:9" x14ac:dyDescent="0.25">
      <c r="A1700" s="159" t="s">
        <v>3121</v>
      </c>
      <c r="B1700" s="8" t="s">
        <v>3122</v>
      </c>
      <c r="C1700" s="7"/>
      <c r="D1700" s="126"/>
      <c r="E1700" s="75">
        <v>1558</v>
      </c>
      <c r="F1700" s="75">
        <v>937</v>
      </c>
      <c r="G1700" s="75">
        <v>1542</v>
      </c>
      <c r="H1700" s="75">
        <f>H1701+H1709+H1721</f>
        <v>2033</v>
      </c>
      <c r="I1700" s="75">
        <f>I1701+I1709+I1721</f>
        <v>2147</v>
      </c>
    </row>
    <row r="1701" spans="1:9" x14ac:dyDescent="0.25">
      <c r="A1701" s="159" t="s">
        <v>3123</v>
      </c>
      <c r="B1701" s="7"/>
      <c r="C1701" s="8" t="s">
        <v>3124</v>
      </c>
      <c r="D1701" s="126"/>
      <c r="E1701" s="9">
        <v>800</v>
      </c>
      <c r="F1701" s="9">
        <v>537</v>
      </c>
      <c r="G1701" s="9">
        <v>838</v>
      </c>
      <c r="H1701" s="9">
        <f>SUM(H1702:H1707)</f>
        <v>1093</v>
      </c>
      <c r="I1701" s="5">
        <v>1247</v>
      </c>
    </row>
    <row r="1702" spans="1:9" x14ac:dyDescent="0.25">
      <c r="A1702" s="160" t="s">
        <v>3125</v>
      </c>
      <c r="B1702" s="10"/>
      <c r="C1702" s="10"/>
      <c r="D1702" s="129" t="s">
        <v>3122</v>
      </c>
      <c r="E1702" s="74">
        <v>763</v>
      </c>
      <c r="F1702" s="74">
        <v>525</v>
      </c>
      <c r="G1702" s="74">
        <v>795</v>
      </c>
      <c r="H1702" s="74">
        <v>1007</v>
      </c>
      <c r="I1702" s="12">
        <v>1148</v>
      </c>
    </row>
    <row r="1703" spans="1:9" x14ac:dyDescent="0.25">
      <c r="A1703" s="160" t="s">
        <v>3126</v>
      </c>
      <c r="B1703" s="10"/>
      <c r="C1703" s="10"/>
      <c r="D1703" s="129" t="s">
        <v>3127</v>
      </c>
      <c r="E1703" s="74">
        <v>0</v>
      </c>
      <c r="F1703" s="74">
        <v>0</v>
      </c>
      <c r="G1703" s="74">
        <v>0</v>
      </c>
      <c r="H1703" s="74">
        <v>0</v>
      </c>
      <c r="I1703" s="12">
        <v>1</v>
      </c>
    </row>
    <row r="1704" spans="1:9" x14ac:dyDescent="0.25">
      <c r="A1704" s="160" t="s">
        <v>3128</v>
      </c>
      <c r="B1704" s="10"/>
      <c r="C1704" s="10"/>
      <c r="D1704" s="129" t="s">
        <v>3129</v>
      </c>
      <c r="E1704" s="74">
        <v>0</v>
      </c>
      <c r="F1704" s="74">
        <v>0</v>
      </c>
      <c r="G1704" s="74">
        <v>0</v>
      </c>
      <c r="H1704" s="74">
        <v>0</v>
      </c>
      <c r="I1704" s="12">
        <v>0</v>
      </c>
    </row>
    <row r="1705" spans="1:9" x14ac:dyDescent="0.25">
      <c r="A1705" s="160" t="s">
        <v>3130</v>
      </c>
      <c r="B1705" s="10"/>
      <c r="C1705" s="10"/>
      <c r="D1705" s="129" t="s">
        <v>3131</v>
      </c>
      <c r="E1705" s="74">
        <v>32</v>
      </c>
      <c r="F1705" s="74">
        <v>12</v>
      </c>
      <c r="G1705" s="74">
        <v>34</v>
      </c>
      <c r="H1705" s="74">
        <v>46</v>
      </c>
      <c r="I1705" s="12">
        <v>51</v>
      </c>
    </row>
    <row r="1706" spans="1:9" x14ac:dyDescent="0.25">
      <c r="A1706" s="160" t="s">
        <v>3132</v>
      </c>
      <c r="B1706" s="10"/>
      <c r="C1706" s="10"/>
      <c r="D1706" s="129" t="s">
        <v>128</v>
      </c>
      <c r="E1706" s="74">
        <v>0</v>
      </c>
      <c r="F1706" s="74">
        <v>0</v>
      </c>
      <c r="G1706" s="74">
        <v>0</v>
      </c>
      <c r="H1706" s="74">
        <v>2</v>
      </c>
      <c r="I1706" s="12">
        <v>1</v>
      </c>
    </row>
    <row r="1707" spans="1:9" x14ac:dyDescent="0.25">
      <c r="A1707" s="160" t="s">
        <v>3133</v>
      </c>
      <c r="B1707" s="10"/>
      <c r="C1707" s="10"/>
      <c r="D1707" s="129" t="s">
        <v>3134</v>
      </c>
      <c r="E1707" s="74">
        <v>5</v>
      </c>
      <c r="F1707" s="74">
        <v>0</v>
      </c>
      <c r="G1707" s="74">
        <v>9</v>
      </c>
      <c r="H1707" s="74">
        <v>38</v>
      </c>
      <c r="I1707" s="12">
        <v>46</v>
      </c>
    </row>
    <row r="1708" spans="1:9" x14ac:dyDescent="0.25">
      <c r="A1708" s="160" t="s">
        <v>3960</v>
      </c>
      <c r="B1708" s="10"/>
      <c r="C1708" s="10"/>
      <c r="D1708" s="129" t="s">
        <v>703</v>
      </c>
      <c r="E1708" s="74">
        <v>0</v>
      </c>
      <c r="F1708" s="74">
        <v>0</v>
      </c>
      <c r="G1708" s="74">
        <v>0</v>
      </c>
      <c r="H1708" s="74">
        <v>0</v>
      </c>
      <c r="I1708" s="74">
        <v>0</v>
      </c>
    </row>
    <row r="1709" spans="1:9" x14ac:dyDescent="0.25">
      <c r="A1709" s="159" t="s">
        <v>3135</v>
      </c>
      <c r="B1709" s="7"/>
      <c r="C1709" s="8" t="s">
        <v>3136</v>
      </c>
      <c r="D1709" s="126"/>
      <c r="E1709" s="9">
        <v>25</v>
      </c>
      <c r="F1709" s="9">
        <v>19</v>
      </c>
      <c r="G1709" s="9">
        <v>32</v>
      </c>
      <c r="H1709" s="9">
        <f>SUM(H1710:H1720)</f>
        <v>40</v>
      </c>
      <c r="I1709" s="5">
        <v>58</v>
      </c>
    </row>
    <row r="1710" spans="1:9" x14ac:dyDescent="0.25">
      <c r="A1710" s="160" t="s">
        <v>3137</v>
      </c>
      <c r="B1710" s="10"/>
      <c r="C1710" s="10"/>
      <c r="D1710" s="129" t="s">
        <v>3138</v>
      </c>
      <c r="E1710" s="74">
        <v>25</v>
      </c>
      <c r="F1710" s="74">
        <v>19</v>
      </c>
      <c r="G1710" s="74">
        <v>20</v>
      </c>
      <c r="H1710" s="74">
        <v>24</v>
      </c>
      <c r="I1710" s="12">
        <v>26</v>
      </c>
    </row>
    <row r="1711" spans="1:9" x14ac:dyDescent="0.25">
      <c r="A1711" s="160" t="s">
        <v>3139</v>
      </c>
      <c r="B1711" s="10"/>
      <c r="C1711" s="10"/>
      <c r="D1711" s="129" t="s">
        <v>3140</v>
      </c>
      <c r="E1711" s="74">
        <v>0</v>
      </c>
      <c r="F1711" s="74">
        <v>0</v>
      </c>
      <c r="G1711" s="74">
        <v>0</v>
      </c>
      <c r="H1711" s="74">
        <v>0</v>
      </c>
      <c r="I1711" s="12">
        <v>0</v>
      </c>
    </row>
    <row r="1712" spans="1:9" x14ac:dyDescent="0.25">
      <c r="A1712" s="160" t="s">
        <v>3141</v>
      </c>
      <c r="B1712" s="10"/>
      <c r="C1712" s="10"/>
      <c r="D1712" s="129" t="s">
        <v>3142</v>
      </c>
      <c r="E1712" s="74">
        <v>0</v>
      </c>
      <c r="F1712" s="74">
        <v>0</v>
      </c>
      <c r="G1712" s="74">
        <v>0</v>
      </c>
      <c r="H1712" s="74">
        <v>0</v>
      </c>
      <c r="I1712" s="12">
        <v>0</v>
      </c>
    </row>
    <row r="1713" spans="1:9" x14ac:dyDescent="0.25">
      <c r="A1713" s="160" t="s">
        <v>3143</v>
      </c>
      <c r="B1713" s="10"/>
      <c r="C1713" s="10"/>
      <c r="D1713" s="129" t="s">
        <v>3144</v>
      </c>
      <c r="E1713" s="74">
        <v>0</v>
      </c>
      <c r="F1713" s="74">
        <v>0</v>
      </c>
      <c r="G1713" s="74">
        <v>0</v>
      </c>
      <c r="H1713" s="74">
        <v>4</v>
      </c>
      <c r="I1713" s="12">
        <v>13</v>
      </c>
    </row>
    <row r="1714" spans="1:9" x14ac:dyDescent="0.25">
      <c r="A1714" s="160" t="s">
        <v>3145</v>
      </c>
      <c r="B1714" s="10"/>
      <c r="C1714" s="10"/>
      <c r="D1714" s="129" t="s">
        <v>3146</v>
      </c>
      <c r="E1714" s="74">
        <v>0</v>
      </c>
      <c r="F1714" s="74">
        <v>0</v>
      </c>
      <c r="G1714" s="74">
        <v>0</v>
      </c>
      <c r="H1714" s="74">
        <v>0</v>
      </c>
      <c r="I1714" s="12">
        <v>0</v>
      </c>
    </row>
    <row r="1715" spans="1:9" x14ac:dyDescent="0.25">
      <c r="A1715" s="160" t="s">
        <v>3147</v>
      </c>
      <c r="B1715" s="10"/>
      <c r="C1715" s="10"/>
      <c r="D1715" s="129" t="s">
        <v>3148</v>
      </c>
      <c r="E1715" s="74">
        <v>0</v>
      </c>
      <c r="F1715" s="74">
        <v>0</v>
      </c>
      <c r="G1715" s="74">
        <v>0</v>
      </c>
      <c r="H1715" s="74">
        <v>0</v>
      </c>
      <c r="I1715" s="12">
        <v>0</v>
      </c>
    </row>
    <row r="1716" spans="1:9" x14ac:dyDescent="0.25">
      <c r="A1716" s="160" t="s">
        <v>3149</v>
      </c>
      <c r="B1716" s="10"/>
      <c r="C1716" s="10"/>
      <c r="D1716" s="129" t="s">
        <v>3150</v>
      </c>
      <c r="E1716" s="74">
        <v>0</v>
      </c>
      <c r="F1716" s="74">
        <v>0</v>
      </c>
      <c r="G1716" s="74">
        <v>0</v>
      </c>
      <c r="H1716" s="74">
        <v>0</v>
      </c>
      <c r="I1716" s="12">
        <v>0</v>
      </c>
    </row>
    <row r="1717" spans="1:9" x14ac:dyDescent="0.25">
      <c r="A1717" s="160" t="s">
        <v>3151</v>
      </c>
      <c r="B1717" s="10"/>
      <c r="C1717" s="10"/>
      <c r="D1717" s="129" t="s">
        <v>3152</v>
      </c>
      <c r="E1717" s="74">
        <v>0</v>
      </c>
      <c r="F1717" s="74">
        <v>0</v>
      </c>
      <c r="G1717" s="74">
        <v>12</v>
      </c>
      <c r="H1717" s="74">
        <v>10</v>
      </c>
      <c r="I1717" s="12">
        <v>17</v>
      </c>
    </row>
    <row r="1718" spans="1:9" x14ac:dyDescent="0.25">
      <c r="A1718" s="160" t="s">
        <v>3153</v>
      </c>
      <c r="B1718" s="10"/>
      <c r="C1718" s="10"/>
      <c r="D1718" s="129" t="s">
        <v>3154</v>
      </c>
      <c r="E1718" s="74">
        <v>0</v>
      </c>
      <c r="F1718" s="74">
        <v>0</v>
      </c>
      <c r="G1718" s="74">
        <v>0</v>
      </c>
      <c r="H1718" s="74">
        <v>2</v>
      </c>
      <c r="I1718" s="12">
        <v>2</v>
      </c>
    </row>
    <row r="1719" spans="1:9" x14ac:dyDescent="0.25">
      <c r="A1719" s="160" t="s">
        <v>3155</v>
      </c>
      <c r="B1719" s="10"/>
      <c r="C1719" s="10"/>
      <c r="D1719" s="129" t="s">
        <v>3156</v>
      </c>
      <c r="E1719" s="74">
        <v>0</v>
      </c>
      <c r="F1719" s="74">
        <v>0</v>
      </c>
      <c r="G1719" s="74">
        <v>0</v>
      </c>
      <c r="H1719" s="74">
        <v>0</v>
      </c>
      <c r="I1719" s="12">
        <v>0</v>
      </c>
    </row>
    <row r="1720" spans="1:9" x14ac:dyDescent="0.25">
      <c r="A1720" s="160" t="s">
        <v>3157</v>
      </c>
      <c r="B1720" s="10"/>
      <c r="C1720" s="10"/>
      <c r="D1720" s="129" t="s">
        <v>3158</v>
      </c>
      <c r="E1720" s="74">
        <v>0</v>
      </c>
      <c r="F1720" s="74">
        <v>0</v>
      </c>
      <c r="G1720" s="74">
        <v>0</v>
      </c>
      <c r="H1720" s="74">
        <v>0</v>
      </c>
      <c r="I1720" s="12">
        <v>0</v>
      </c>
    </row>
    <row r="1721" spans="1:9" x14ac:dyDescent="0.25">
      <c r="A1721" s="159" t="s">
        <v>3159</v>
      </c>
      <c r="B1721" s="7"/>
      <c r="C1721" s="7" t="s">
        <v>3160</v>
      </c>
      <c r="D1721" s="126"/>
      <c r="E1721" s="9">
        <v>733</v>
      </c>
      <c r="F1721" s="9">
        <v>381</v>
      </c>
      <c r="G1721" s="9">
        <v>672</v>
      </c>
      <c r="H1721" s="9">
        <f>SUM(H1722:H1724)</f>
        <v>900</v>
      </c>
      <c r="I1721" s="5">
        <v>842</v>
      </c>
    </row>
    <row r="1722" spans="1:9" x14ac:dyDescent="0.25">
      <c r="A1722" s="160" t="s">
        <v>3161</v>
      </c>
      <c r="B1722" s="10"/>
      <c r="C1722" s="10"/>
      <c r="D1722" s="129" t="s">
        <v>3160</v>
      </c>
      <c r="E1722" s="74">
        <v>689</v>
      </c>
      <c r="F1722" s="74">
        <v>356</v>
      </c>
      <c r="G1722" s="74">
        <v>603</v>
      </c>
      <c r="H1722" s="74">
        <v>825</v>
      </c>
      <c r="I1722" s="12">
        <v>778</v>
      </c>
    </row>
    <row r="1723" spans="1:9" x14ac:dyDescent="0.25">
      <c r="A1723" s="160" t="s">
        <v>3162</v>
      </c>
      <c r="B1723" s="10"/>
      <c r="C1723" s="10"/>
      <c r="D1723" s="129" t="s">
        <v>3163</v>
      </c>
      <c r="E1723" s="74">
        <v>0</v>
      </c>
      <c r="F1723" s="74">
        <v>5</v>
      </c>
      <c r="G1723" s="74">
        <v>22</v>
      </c>
      <c r="H1723" s="74">
        <v>28</v>
      </c>
      <c r="I1723" s="12">
        <v>21</v>
      </c>
    </row>
    <row r="1724" spans="1:9" x14ac:dyDescent="0.25">
      <c r="A1724" s="160" t="s">
        <v>3164</v>
      </c>
      <c r="B1724" s="10"/>
      <c r="C1724" s="10"/>
      <c r="D1724" s="129" t="s">
        <v>3165</v>
      </c>
      <c r="E1724" s="74">
        <v>44</v>
      </c>
      <c r="F1724" s="74">
        <v>20</v>
      </c>
      <c r="G1724" s="74">
        <v>47</v>
      </c>
      <c r="H1724" s="74">
        <v>47</v>
      </c>
      <c r="I1724" s="12">
        <v>43</v>
      </c>
    </row>
    <row r="1725" spans="1:9" x14ac:dyDescent="0.25">
      <c r="A1725" s="159" t="s">
        <v>3166</v>
      </c>
      <c r="B1725" s="7" t="s">
        <v>3167</v>
      </c>
      <c r="C1725" s="7"/>
      <c r="D1725" s="126"/>
      <c r="E1725" s="75">
        <v>1098</v>
      </c>
      <c r="F1725" s="75">
        <v>936</v>
      </c>
      <c r="G1725" s="75">
        <v>1181</v>
      </c>
      <c r="H1725" s="75">
        <f>H1726+H1740+H1749</f>
        <v>1476</v>
      </c>
      <c r="I1725" s="75">
        <f>I1726+I1740+I1749</f>
        <v>1725</v>
      </c>
    </row>
    <row r="1726" spans="1:9" x14ac:dyDescent="0.25">
      <c r="A1726" s="159" t="s">
        <v>3168</v>
      </c>
      <c r="B1726" s="7"/>
      <c r="C1726" s="8" t="s">
        <v>3167</v>
      </c>
      <c r="D1726" s="126"/>
      <c r="E1726" s="9">
        <v>611</v>
      </c>
      <c r="F1726" s="9">
        <v>469</v>
      </c>
      <c r="G1726" s="9">
        <v>527</v>
      </c>
      <c r="H1726" s="9">
        <f>SUM(H1727:H1739)</f>
        <v>704</v>
      </c>
      <c r="I1726" s="5">
        <v>924</v>
      </c>
    </row>
    <row r="1727" spans="1:9" x14ac:dyDescent="0.25">
      <c r="A1727" s="160" t="s">
        <v>3169</v>
      </c>
      <c r="B1727" s="10"/>
      <c r="C1727" s="10"/>
      <c r="D1727" s="129" t="s">
        <v>3170</v>
      </c>
      <c r="E1727" s="74">
        <v>145</v>
      </c>
      <c r="F1727" s="74">
        <v>95</v>
      </c>
      <c r="G1727" s="74">
        <v>89</v>
      </c>
      <c r="H1727" s="74">
        <v>201</v>
      </c>
      <c r="I1727" s="12">
        <v>241</v>
      </c>
    </row>
    <row r="1728" spans="1:9" x14ac:dyDescent="0.25">
      <c r="A1728" s="160" t="s">
        <v>3171</v>
      </c>
      <c r="B1728" s="10"/>
      <c r="C1728" s="10"/>
      <c r="D1728" s="129" t="s">
        <v>3172</v>
      </c>
      <c r="E1728" s="74">
        <v>3</v>
      </c>
      <c r="F1728" s="74">
        <v>14</v>
      </c>
      <c r="G1728" s="74">
        <v>9</v>
      </c>
      <c r="H1728" s="74">
        <v>11</v>
      </c>
      <c r="I1728" s="12">
        <v>11</v>
      </c>
    </row>
    <row r="1729" spans="1:9" x14ac:dyDescent="0.25">
      <c r="A1729" s="160" t="s">
        <v>3173</v>
      </c>
      <c r="B1729" s="10"/>
      <c r="C1729" s="10"/>
      <c r="D1729" s="129" t="s">
        <v>3174</v>
      </c>
      <c r="E1729" s="74">
        <v>26</v>
      </c>
      <c r="F1729" s="74">
        <v>14</v>
      </c>
      <c r="G1729" s="74">
        <v>25</v>
      </c>
      <c r="H1729" s="74">
        <v>35</v>
      </c>
      <c r="I1729" s="12">
        <v>48</v>
      </c>
    </row>
    <row r="1730" spans="1:9" x14ac:dyDescent="0.25">
      <c r="A1730" s="160" t="s">
        <v>3175</v>
      </c>
      <c r="B1730" s="10"/>
      <c r="C1730" s="10"/>
      <c r="D1730" s="129" t="s">
        <v>3176</v>
      </c>
      <c r="E1730" s="74">
        <v>19</v>
      </c>
      <c r="F1730" s="74">
        <v>8</v>
      </c>
      <c r="G1730" s="74">
        <v>27</v>
      </c>
      <c r="H1730" s="74">
        <v>25</v>
      </c>
      <c r="I1730" s="12">
        <v>67</v>
      </c>
    </row>
    <row r="1731" spans="1:9" x14ac:dyDescent="0.25">
      <c r="A1731" s="160" t="s">
        <v>3177</v>
      </c>
      <c r="B1731" s="10"/>
      <c r="C1731" s="10"/>
      <c r="D1731" s="129" t="s">
        <v>3178</v>
      </c>
      <c r="E1731" s="74">
        <v>0</v>
      </c>
      <c r="F1731" s="74">
        <v>1</v>
      </c>
      <c r="G1731" s="74">
        <v>0</v>
      </c>
      <c r="H1731" s="74">
        <v>0</v>
      </c>
      <c r="I1731" s="12">
        <v>0</v>
      </c>
    </row>
    <row r="1732" spans="1:9" x14ac:dyDescent="0.25">
      <c r="A1732" s="160" t="s">
        <v>3179</v>
      </c>
      <c r="B1732" s="10"/>
      <c r="C1732" s="10"/>
      <c r="D1732" s="129" t="s">
        <v>3180</v>
      </c>
      <c r="E1732" s="74">
        <v>0</v>
      </c>
      <c r="F1732" s="74">
        <v>0</v>
      </c>
      <c r="G1732" s="74">
        <v>0</v>
      </c>
      <c r="H1732" s="74">
        <v>0</v>
      </c>
      <c r="I1732" s="12">
        <v>0</v>
      </c>
    </row>
    <row r="1733" spans="1:9" x14ac:dyDescent="0.25">
      <c r="A1733" s="160" t="s">
        <v>3181</v>
      </c>
      <c r="B1733" s="10"/>
      <c r="C1733" s="10"/>
      <c r="D1733" s="129" t="s">
        <v>1642</v>
      </c>
      <c r="E1733" s="74">
        <v>49</v>
      </c>
      <c r="F1733" s="74">
        <v>59</v>
      </c>
      <c r="G1733" s="74">
        <v>51</v>
      </c>
      <c r="H1733" s="74">
        <v>38</v>
      </c>
      <c r="I1733" s="12">
        <v>47</v>
      </c>
    </row>
    <row r="1734" spans="1:9" x14ac:dyDescent="0.25">
      <c r="A1734" s="160" t="s">
        <v>3182</v>
      </c>
      <c r="B1734" s="10"/>
      <c r="C1734" s="10"/>
      <c r="D1734" s="129" t="s">
        <v>3183</v>
      </c>
      <c r="E1734" s="74">
        <v>29</v>
      </c>
      <c r="F1734" s="74">
        <v>9</v>
      </c>
      <c r="G1734" s="74">
        <v>40</v>
      </c>
      <c r="H1734" s="74">
        <v>14</v>
      </c>
      <c r="I1734" s="12">
        <v>19</v>
      </c>
    </row>
    <row r="1735" spans="1:9" x14ac:dyDescent="0.25">
      <c r="A1735" s="160" t="s">
        <v>3184</v>
      </c>
      <c r="B1735" s="10"/>
      <c r="C1735" s="10"/>
      <c r="D1735" s="129" t="s">
        <v>3185</v>
      </c>
      <c r="E1735" s="74">
        <v>0</v>
      </c>
      <c r="F1735" s="74">
        <v>16</v>
      </c>
      <c r="G1735" s="74">
        <v>0</v>
      </c>
      <c r="H1735" s="74">
        <v>0</v>
      </c>
      <c r="I1735" s="12">
        <v>0</v>
      </c>
    </row>
    <row r="1736" spans="1:9" x14ac:dyDescent="0.25">
      <c r="A1736" s="160" t="s">
        <v>3186</v>
      </c>
      <c r="B1736" s="10"/>
      <c r="C1736" s="10"/>
      <c r="D1736" s="129" t="s">
        <v>3187</v>
      </c>
      <c r="E1736" s="74">
        <v>7</v>
      </c>
      <c r="F1736" s="74">
        <v>22</v>
      </c>
      <c r="G1736" s="74">
        <v>25</v>
      </c>
      <c r="H1736" s="74">
        <v>31</v>
      </c>
      <c r="I1736" s="12">
        <v>35</v>
      </c>
    </row>
    <row r="1737" spans="1:9" x14ac:dyDescent="0.25">
      <c r="A1737" s="160" t="s">
        <v>3188</v>
      </c>
      <c r="B1737" s="10"/>
      <c r="C1737" s="10"/>
      <c r="D1737" s="129" t="s">
        <v>3189</v>
      </c>
      <c r="E1737" s="74">
        <v>44</v>
      </c>
      <c r="F1737" s="74">
        <v>16</v>
      </c>
      <c r="G1737" s="74">
        <v>31</v>
      </c>
      <c r="H1737" s="74">
        <v>35</v>
      </c>
      <c r="I1737" s="12">
        <v>59</v>
      </c>
    </row>
    <row r="1738" spans="1:9" x14ac:dyDescent="0.25">
      <c r="A1738" s="160" t="s">
        <v>3190</v>
      </c>
      <c r="B1738" s="10"/>
      <c r="C1738" s="10"/>
      <c r="D1738" s="129" t="s">
        <v>3191</v>
      </c>
      <c r="E1738" s="74">
        <v>12</v>
      </c>
      <c r="F1738" s="74">
        <v>2</v>
      </c>
      <c r="G1738" s="74">
        <v>6</v>
      </c>
      <c r="H1738" s="74">
        <v>11</v>
      </c>
      <c r="I1738" s="12">
        <v>23</v>
      </c>
    </row>
    <row r="1739" spans="1:9" x14ac:dyDescent="0.25">
      <c r="A1739" s="160" t="s">
        <v>3192</v>
      </c>
      <c r="B1739" s="10"/>
      <c r="C1739" s="10"/>
      <c r="D1739" s="129" t="s">
        <v>2398</v>
      </c>
      <c r="E1739" s="74">
        <v>277</v>
      </c>
      <c r="F1739" s="74">
        <v>213</v>
      </c>
      <c r="G1739" s="74">
        <v>224</v>
      </c>
      <c r="H1739" s="74">
        <v>303</v>
      </c>
      <c r="I1739" s="12">
        <v>374</v>
      </c>
    </row>
    <row r="1740" spans="1:9" x14ac:dyDescent="0.25">
      <c r="A1740" s="159" t="s">
        <v>3193</v>
      </c>
      <c r="B1740" s="7"/>
      <c r="C1740" s="8" t="s">
        <v>3194</v>
      </c>
      <c r="D1740" s="126"/>
      <c r="E1740" s="9">
        <v>90</v>
      </c>
      <c r="F1740" s="9">
        <v>101</v>
      </c>
      <c r="G1740" s="9">
        <v>153</v>
      </c>
      <c r="H1740" s="9">
        <f>SUM(H1741:H1748)</f>
        <v>102</v>
      </c>
      <c r="I1740" s="5">
        <v>139</v>
      </c>
    </row>
    <row r="1741" spans="1:9" x14ac:dyDescent="0.25">
      <c r="A1741" s="160" t="s">
        <v>3195</v>
      </c>
      <c r="B1741" s="10"/>
      <c r="C1741" s="10"/>
      <c r="D1741" s="129" t="s">
        <v>3196</v>
      </c>
      <c r="E1741" s="74">
        <v>72</v>
      </c>
      <c r="F1741" s="74">
        <v>70</v>
      </c>
      <c r="G1741" s="74">
        <v>107</v>
      </c>
      <c r="H1741" s="74">
        <v>84</v>
      </c>
      <c r="I1741" s="12">
        <v>104</v>
      </c>
    </row>
    <row r="1742" spans="1:9" x14ac:dyDescent="0.25">
      <c r="A1742" s="164" t="s">
        <v>3197</v>
      </c>
      <c r="B1742" s="20"/>
      <c r="C1742" s="20"/>
      <c r="D1742" s="142" t="s">
        <v>3198</v>
      </c>
      <c r="E1742" s="74">
        <v>0</v>
      </c>
      <c r="F1742" s="74">
        <v>6</v>
      </c>
      <c r="G1742" s="74">
        <v>6</v>
      </c>
      <c r="H1742" s="74">
        <v>2</v>
      </c>
      <c r="I1742" s="12">
        <v>12</v>
      </c>
    </row>
    <row r="1743" spans="1:9" x14ac:dyDescent="0.25">
      <c r="A1743" s="160" t="s">
        <v>3199</v>
      </c>
      <c r="B1743" s="10"/>
      <c r="C1743" s="10"/>
      <c r="D1743" s="129" t="s">
        <v>3200</v>
      </c>
      <c r="E1743" s="74">
        <v>1</v>
      </c>
      <c r="F1743" s="74">
        <v>0</v>
      </c>
      <c r="G1743" s="74">
        <v>4</v>
      </c>
      <c r="H1743" s="74">
        <v>0</v>
      </c>
      <c r="I1743" s="12">
        <v>1</v>
      </c>
    </row>
    <row r="1744" spans="1:9" x14ac:dyDescent="0.25">
      <c r="A1744" s="160" t="s">
        <v>3201</v>
      </c>
      <c r="B1744" s="10"/>
      <c r="C1744" s="10"/>
      <c r="D1744" s="129" t="s">
        <v>3202</v>
      </c>
      <c r="E1744" s="74">
        <v>6</v>
      </c>
      <c r="F1744" s="74">
        <v>12</v>
      </c>
      <c r="G1744" s="74">
        <v>16</v>
      </c>
      <c r="H1744" s="74">
        <v>10</v>
      </c>
      <c r="I1744" s="12">
        <v>10</v>
      </c>
    </row>
    <row r="1745" spans="1:9" x14ac:dyDescent="0.25">
      <c r="A1745" s="160" t="s">
        <v>3203</v>
      </c>
      <c r="B1745" s="10"/>
      <c r="C1745" s="10"/>
      <c r="D1745" s="129" t="s">
        <v>3204</v>
      </c>
      <c r="E1745" s="74">
        <v>0</v>
      </c>
      <c r="F1745" s="74">
        <v>0</v>
      </c>
      <c r="G1745" s="74">
        <v>0</v>
      </c>
      <c r="H1745" s="74">
        <v>0</v>
      </c>
      <c r="I1745" s="12">
        <v>0</v>
      </c>
    </row>
    <row r="1746" spans="1:9" x14ac:dyDescent="0.25">
      <c r="A1746" s="160" t="s">
        <v>3205</v>
      </c>
      <c r="B1746" s="10"/>
      <c r="C1746" s="10"/>
      <c r="D1746" s="129" t="s">
        <v>3206</v>
      </c>
      <c r="E1746" s="74">
        <v>11</v>
      </c>
      <c r="F1746" s="74">
        <v>13</v>
      </c>
      <c r="G1746" s="74">
        <v>20</v>
      </c>
      <c r="H1746" s="74">
        <v>6</v>
      </c>
      <c r="I1746" s="12">
        <v>12</v>
      </c>
    </row>
    <row r="1747" spans="1:9" x14ac:dyDescent="0.25">
      <c r="A1747" s="160" t="s">
        <v>3207</v>
      </c>
      <c r="B1747" s="10"/>
      <c r="C1747" s="10"/>
      <c r="D1747" s="129" t="s">
        <v>3208</v>
      </c>
      <c r="E1747" s="74">
        <v>0</v>
      </c>
      <c r="F1747" s="74">
        <v>0</v>
      </c>
      <c r="G1747" s="74">
        <v>0</v>
      </c>
      <c r="H1747" s="74">
        <v>0</v>
      </c>
      <c r="I1747" s="12">
        <v>0</v>
      </c>
    </row>
    <row r="1748" spans="1:9" x14ac:dyDescent="0.25">
      <c r="A1748" s="160" t="s">
        <v>3209</v>
      </c>
      <c r="B1748" s="10"/>
      <c r="C1748" s="10"/>
      <c r="D1748" s="129" t="s">
        <v>708</v>
      </c>
      <c r="E1748" s="74">
        <v>0</v>
      </c>
      <c r="F1748" s="74">
        <v>0</v>
      </c>
      <c r="G1748" s="74">
        <v>0</v>
      </c>
      <c r="H1748" s="74">
        <v>0</v>
      </c>
      <c r="I1748" s="12">
        <v>0</v>
      </c>
    </row>
    <row r="1749" spans="1:9" x14ac:dyDescent="0.25">
      <c r="A1749" s="159" t="s">
        <v>3210</v>
      </c>
      <c r="B1749" s="7"/>
      <c r="C1749" s="8" t="s">
        <v>3211</v>
      </c>
      <c r="D1749" s="126"/>
      <c r="E1749" s="9">
        <v>397</v>
      </c>
      <c r="F1749" s="9">
        <v>366</v>
      </c>
      <c r="G1749" s="9">
        <v>501</v>
      </c>
      <c r="H1749" s="9">
        <f>SUM(H1750:H1757)</f>
        <v>670</v>
      </c>
      <c r="I1749" s="5">
        <v>662</v>
      </c>
    </row>
    <row r="1750" spans="1:9" x14ac:dyDescent="0.25">
      <c r="A1750" s="160" t="s">
        <v>3212</v>
      </c>
      <c r="B1750" s="10"/>
      <c r="C1750" s="10"/>
      <c r="D1750" s="129" t="s">
        <v>3211</v>
      </c>
      <c r="E1750" s="74">
        <v>190</v>
      </c>
      <c r="F1750" s="74">
        <v>180</v>
      </c>
      <c r="G1750" s="74">
        <v>142</v>
      </c>
      <c r="H1750" s="74">
        <v>248</v>
      </c>
      <c r="I1750" s="12">
        <v>303</v>
      </c>
    </row>
    <row r="1751" spans="1:9" x14ac:dyDescent="0.25">
      <c r="A1751" s="160" t="s">
        <v>3213</v>
      </c>
      <c r="B1751" s="10"/>
      <c r="C1751" s="10"/>
      <c r="D1751" s="129" t="s">
        <v>3214</v>
      </c>
      <c r="E1751" s="74">
        <v>0</v>
      </c>
      <c r="F1751" s="74">
        <v>0</v>
      </c>
      <c r="G1751" s="74">
        <v>0</v>
      </c>
      <c r="H1751" s="74">
        <v>0</v>
      </c>
      <c r="I1751" s="12">
        <v>0</v>
      </c>
    </row>
    <row r="1752" spans="1:9" x14ac:dyDescent="0.25">
      <c r="A1752" s="160" t="s">
        <v>3215</v>
      </c>
      <c r="B1752" s="10"/>
      <c r="C1752" s="10"/>
      <c r="D1752" s="129" t="s">
        <v>3216</v>
      </c>
      <c r="E1752" s="74">
        <v>0</v>
      </c>
      <c r="F1752" s="74">
        <v>12</v>
      </c>
      <c r="G1752" s="74">
        <v>0</v>
      </c>
      <c r="H1752" s="74">
        <v>26</v>
      </c>
      <c r="I1752" s="12">
        <v>32</v>
      </c>
    </row>
    <row r="1753" spans="1:9" x14ac:dyDescent="0.25">
      <c r="A1753" s="160" t="s">
        <v>3217</v>
      </c>
      <c r="B1753" s="10"/>
      <c r="C1753" s="10"/>
      <c r="D1753" s="129" t="s">
        <v>3218</v>
      </c>
      <c r="E1753" s="74">
        <v>0</v>
      </c>
      <c r="F1753" s="74">
        <v>6</v>
      </c>
      <c r="G1753" s="74">
        <v>12</v>
      </c>
      <c r="H1753" s="74">
        <v>26</v>
      </c>
      <c r="I1753" s="12">
        <v>25</v>
      </c>
    </row>
    <row r="1754" spans="1:9" x14ac:dyDescent="0.25">
      <c r="A1754" s="160" t="s">
        <v>3219</v>
      </c>
      <c r="B1754" s="10"/>
      <c r="C1754" s="10"/>
      <c r="D1754" s="129" t="s">
        <v>3220</v>
      </c>
      <c r="E1754" s="74">
        <v>9</v>
      </c>
      <c r="F1754" s="74">
        <v>6</v>
      </c>
      <c r="G1754" s="74">
        <v>6</v>
      </c>
      <c r="H1754" s="74">
        <v>7</v>
      </c>
      <c r="I1754" s="12">
        <v>8</v>
      </c>
    </row>
    <row r="1755" spans="1:9" x14ac:dyDescent="0.25">
      <c r="A1755" s="160" t="s">
        <v>3221</v>
      </c>
      <c r="B1755" s="10"/>
      <c r="C1755" s="10"/>
      <c r="D1755" s="129" t="s">
        <v>3222</v>
      </c>
      <c r="E1755" s="74">
        <v>100</v>
      </c>
      <c r="F1755" s="74">
        <v>64</v>
      </c>
      <c r="G1755" s="74">
        <v>67</v>
      </c>
      <c r="H1755" s="74">
        <v>106</v>
      </c>
      <c r="I1755" s="12">
        <v>80</v>
      </c>
    </row>
    <row r="1756" spans="1:9" x14ac:dyDescent="0.25">
      <c r="A1756" s="160" t="s">
        <v>3223</v>
      </c>
      <c r="B1756" s="10"/>
      <c r="C1756" s="10"/>
      <c r="D1756" s="129" t="s">
        <v>3224</v>
      </c>
      <c r="E1756" s="74">
        <v>98</v>
      </c>
      <c r="F1756" s="74">
        <v>55</v>
      </c>
      <c r="G1756" s="74">
        <v>111</v>
      </c>
      <c r="H1756" s="74">
        <v>120</v>
      </c>
      <c r="I1756" s="12">
        <v>140</v>
      </c>
    </row>
    <row r="1757" spans="1:9" x14ac:dyDescent="0.25">
      <c r="A1757" s="160" t="s">
        <v>3225</v>
      </c>
      <c r="B1757" s="10"/>
      <c r="C1757" s="10"/>
      <c r="D1757" s="129" t="s">
        <v>3226</v>
      </c>
      <c r="E1757" s="74">
        <v>0</v>
      </c>
      <c r="F1757" s="74">
        <v>43</v>
      </c>
      <c r="G1757" s="74">
        <v>163</v>
      </c>
      <c r="H1757" s="74">
        <v>137</v>
      </c>
      <c r="I1757" s="12">
        <v>74</v>
      </c>
    </row>
    <row r="1758" spans="1:9" x14ac:dyDescent="0.25">
      <c r="A1758" s="159" t="s">
        <v>3227</v>
      </c>
      <c r="B1758" s="8" t="s">
        <v>3228</v>
      </c>
      <c r="C1758" s="7"/>
      <c r="D1758" s="126"/>
      <c r="E1758" s="75">
        <v>17666</v>
      </c>
      <c r="F1758" s="75">
        <v>12422</v>
      </c>
      <c r="G1758" s="75">
        <v>14300</v>
      </c>
      <c r="H1758" s="75">
        <f>H1759+H1770+H1781+H1790+H1801+H1809+H1818+H1825</f>
        <v>20151</v>
      </c>
      <c r="I1758" s="75">
        <f>I1759+I1770+I1781+I1790+I1801+I1809+I1818+I1825</f>
        <v>21436</v>
      </c>
    </row>
    <row r="1759" spans="1:9" x14ac:dyDescent="0.25">
      <c r="A1759" s="159" t="s">
        <v>3229</v>
      </c>
      <c r="B1759" s="7"/>
      <c r="C1759" s="8" t="s">
        <v>3228</v>
      </c>
      <c r="D1759" s="126"/>
      <c r="E1759" s="9">
        <v>11244</v>
      </c>
      <c r="F1759" s="9">
        <v>8845</v>
      </c>
      <c r="G1759" s="9">
        <v>8904</v>
      </c>
      <c r="H1759" s="9">
        <f>SUM(H1760:H1769)</f>
        <v>13643</v>
      </c>
      <c r="I1759" s="5">
        <v>14631</v>
      </c>
    </row>
    <row r="1760" spans="1:9" x14ac:dyDescent="0.25">
      <c r="A1760" s="160" t="s">
        <v>3230</v>
      </c>
      <c r="B1760" s="10"/>
      <c r="C1760" s="10"/>
      <c r="D1760" s="129" t="s">
        <v>3228</v>
      </c>
      <c r="E1760" s="74">
        <v>4105</v>
      </c>
      <c r="F1760" s="74">
        <v>3989</v>
      </c>
      <c r="G1760" s="74">
        <v>3192</v>
      </c>
      <c r="H1760" s="74">
        <v>5515</v>
      </c>
      <c r="I1760" s="12">
        <v>6385</v>
      </c>
    </row>
    <row r="1761" spans="1:9" x14ac:dyDescent="0.25">
      <c r="A1761" s="160" t="s">
        <v>3231</v>
      </c>
      <c r="B1761" s="10"/>
      <c r="C1761" s="10"/>
      <c r="D1761" s="129" t="s">
        <v>818</v>
      </c>
      <c r="E1761" s="74">
        <v>2911</v>
      </c>
      <c r="F1761" s="74">
        <v>1553</v>
      </c>
      <c r="G1761" s="74">
        <v>1935</v>
      </c>
      <c r="H1761" s="74">
        <v>3291</v>
      </c>
      <c r="I1761" s="12">
        <v>3025</v>
      </c>
    </row>
    <row r="1762" spans="1:9" x14ac:dyDescent="0.25">
      <c r="A1762" s="160" t="s">
        <v>3232</v>
      </c>
      <c r="B1762" s="10"/>
      <c r="C1762" s="10"/>
      <c r="D1762" s="129" t="s">
        <v>3233</v>
      </c>
      <c r="E1762" s="74">
        <v>894</v>
      </c>
      <c r="F1762" s="74">
        <v>501</v>
      </c>
      <c r="G1762" s="74">
        <v>637</v>
      </c>
      <c r="H1762" s="74">
        <v>617</v>
      </c>
      <c r="I1762" s="12">
        <v>734</v>
      </c>
    </row>
    <row r="1763" spans="1:9" x14ac:dyDescent="0.25">
      <c r="A1763" s="160" t="s">
        <v>3234</v>
      </c>
      <c r="B1763" s="10"/>
      <c r="C1763" s="10"/>
      <c r="D1763" s="129" t="s">
        <v>3235</v>
      </c>
      <c r="E1763" s="74">
        <v>90</v>
      </c>
      <c r="F1763" s="74">
        <v>7</v>
      </c>
      <c r="G1763" s="74">
        <v>91</v>
      </c>
      <c r="H1763" s="74">
        <v>166</v>
      </c>
      <c r="I1763" s="12">
        <v>150</v>
      </c>
    </row>
    <row r="1764" spans="1:9" x14ac:dyDescent="0.25">
      <c r="A1764" s="160" t="s">
        <v>3236</v>
      </c>
      <c r="B1764" s="10"/>
      <c r="C1764" s="10"/>
      <c r="D1764" s="129" t="s">
        <v>3237</v>
      </c>
      <c r="E1764" s="74">
        <v>0</v>
      </c>
      <c r="F1764" s="74">
        <v>0</v>
      </c>
      <c r="G1764" s="74">
        <v>0</v>
      </c>
      <c r="H1764" s="74">
        <v>0</v>
      </c>
      <c r="I1764" s="12">
        <v>0</v>
      </c>
    </row>
    <row r="1765" spans="1:9" x14ac:dyDescent="0.25">
      <c r="A1765" s="160" t="s">
        <v>3238</v>
      </c>
      <c r="B1765" s="10"/>
      <c r="C1765" s="10"/>
      <c r="D1765" s="129" t="s">
        <v>3239</v>
      </c>
      <c r="E1765" s="74">
        <v>200</v>
      </c>
      <c r="F1765" s="74">
        <v>119</v>
      </c>
      <c r="G1765" s="74">
        <v>122</v>
      </c>
      <c r="H1765" s="74">
        <v>286</v>
      </c>
      <c r="I1765" s="12">
        <v>315</v>
      </c>
    </row>
    <row r="1766" spans="1:9" x14ac:dyDescent="0.25">
      <c r="A1766" s="160" t="s">
        <v>3240</v>
      </c>
      <c r="B1766" s="10"/>
      <c r="C1766" s="10"/>
      <c r="D1766" s="129" t="s">
        <v>918</v>
      </c>
      <c r="E1766" s="74">
        <v>353</v>
      </c>
      <c r="F1766" s="74">
        <v>298</v>
      </c>
      <c r="G1766" s="74">
        <v>360</v>
      </c>
      <c r="H1766" s="74">
        <v>359</v>
      </c>
      <c r="I1766" s="12">
        <v>505</v>
      </c>
    </row>
    <row r="1767" spans="1:9" x14ac:dyDescent="0.25">
      <c r="A1767" s="160" t="s">
        <v>3241</v>
      </c>
      <c r="B1767" s="10"/>
      <c r="C1767" s="10"/>
      <c r="D1767" s="129" t="s">
        <v>3242</v>
      </c>
      <c r="E1767" s="74">
        <v>80</v>
      </c>
      <c r="F1767" s="74">
        <v>57</v>
      </c>
      <c r="G1767" s="74">
        <v>90</v>
      </c>
      <c r="H1767" s="74">
        <v>114</v>
      </c>
      <c r="I1767" s="12">
        <v>104</v>
      </c>
    </row>
    <row r="1768" spans="1:9" x14ac:dyDescent="0.25">
      <c r="A1768" s="160" t="s">
        <v>3243</v>
      </c>
      <c r="B1768" s="10"/>
      <c r="C1768" s="10"/>
      <c r="D1768" s="129" t="s">
        <v>3244</v>
      </c>
      <c r="E1768" s="74">
        <v>169</v>
      </c>
      <c r="F1768" s="74">
        <v>182</v>
      </c>
      <c r="G1768" s="74">
        <v>213</v>
      </c>
      <c r="H1768" s="74">
        <v>419</v>
      </c>
      <c r="I1768" s="12">
        <v>671</v>
      </c>
    </row>
    <row r="1769" spans="1:9" x14ac:dyDescent="0.25">
      <c r="A1769" s="160" t="s">
        <v>3245</v>
      </c>
      <c r="B1769" s="10"/>
      <c r="C1769" s="10"/>
      <c r="D1769" s="129" t="s">
        <v>3246</v>
      </c>
      <c r="E1769" s="74">
        <v>2442</v>
      </c>
      <c r="F1769" s="74">
        <v>2139</v>
      </c>
      <c r="G1769" s="74">
        <v>2264</v>
      </c>
      <c r="H1769" s="74">
        <v>2876</v>
      </c>
      <c r="I1769" s="12">
        <v>2742</v>
      </c>
    </row>
    <row r="1770" spans="1:9" x14ac:dyDescent="0.25">
      <c r="A1770" s="159" t="s">
        <v>3247</v>
      </c>
      <c r="B1770" s="7"/>
      <c r="C1770" s="8" t="s">
        <v>3248</v>
      </c>
      <c r="D1770" s="126"/>
      <c r="E1770" s="9">
        <v>167</v>
      </c>
      <c r="F1770" s="9">
        <v>83</v>
      </c>
      <c r="G1770" s="9">
        <v>125</v>
      </c>
      <c r="H1770" s="9">
        <f>SUM(H1771:H1780)</f>
        <v>141</v>
      </c>
      <c r="I1770" s="5">
        <v>205</v>
      </c>
    </row>
    <row r="1771" spans="1:9" x14ac:dyDescent="0.25">
      <c r="A1771" s="164" t="s">
        <v>3249</v>
      </c>
      <c r="B1771" s="20"/>
      <c r="C1771" s="20"/>
      <c r="D1771" s="142" t="s">
        <v>3248</v>
      </c>
      <c r="E1771" s="74">
        <v>64</v>
      </c>
      <c r="F1771" s="74">
        <v>14</v>
      </c>
      <c r="G1771" s="74">
        <v>39</v>
      </c>
      <c r="H1771" s="74">
        <v>35</v>
      </c>
      <c r="I1771" s="12">
        <v>68</v>
      </c>
    </row>
    <row r="1772" spans="1:9" x14ac:dyDescent="0.25">
      <c r="A1772" s="164" t="s">
        <v>3250</v>
      </c>
      <c r="B1772" s="20"/>
      <c r="C1772" s="20"/>
      <c r="D1772" s="142" t="s">
        <v>3251</v>
      </c>
      <c r="E1772" s="74">
        <v>8</v>
      </c>
      <c r="F1772" s="74">
        <v>9</v>
      </c>
      <c r="G1772" s="74">
        <v>9</v>
      </c>
      <c r="H1772" s="74">
        <v>12</v>
      </c>
      <c r="I1772" s="12">
        <v>6</v>
      </c>
    </row>
    <row r="1773" spans="1:9" x14ac:dyDescent="0.25">
      <c r="A1773" s="164" t="s">
        <v>3252</v>
      </c>
      <c r="B1773" s="20"/>
      <c r="C1773" s="20"/>
      <c r="D1773" s="142" t="s">
        <v>3253</v>
      </c>
      <c r="E1773" s="74">
        <v>0</v>
      </c>
      <c r="F1773" s="74">
        <v>1</v>
      </c>
      <c r="G1773" s="74">
        <v>2</v>
      </c>
      <c r="H1773" s="74">
        <v>5</v>
      </c>
      <c r="I1773" s="12">
        <v>10</v>
      </c>
    </row>
    <row r="1774" spans="1:9" x14ac:dyDescent="0.25">
      <c r="A1774" s="164" t="s">
        <v>3254</v>
      </c>
      <c r="B1774" s="20"/>
      <c r="C1774" s="20"/>
      <c r="D1774" s="142" t="s">
        <v>2588</v>
      </c>
      <c r="E1774" s="74">
        <v>0</v>
      </c>
      <c r="F1774" s="74">
        <v>0</v>
      </c>
      <c r="G1774" s="74">
        <v>0</v>
      </c>
      <c r="H1774" s="74">
        <v>1</v>
      </c>
      <c r="I1774" s="12">
        <v>1</v>
      </c>
    </row>
    <row r="1775" spans="1:9" x14ac:dyDescent="0.25">
      <c r="A1775" s="164" t="s">
        <v>3255</v>
      </c>
      <c r="B1775" s="20"/>
      <c r="C1775" s="20"/>
      <c r="D1775" s="142" t="s">
        <v>3256</v>
      </c>
      <c r="E1775" s="74">
        <v>0</v>
      </c>
      <c r="F1775" s="74">
        <v>0</v>
      </c>
      <c r="G1775" s="74">
        <v>0</v>
      </c>
      <c r="H1775" s="74">
        <v>7</v>
      </c>
      <c r="I1775" s="12">
        <v>13</v>
      </c>
    </row>
    <row r="1776" spans="1:9" x14ac:dyDescent="0.25">
      <c r="A1776" s="164" t="s">
        <v>3257</v>
      </c>
      <c r="B1776" s="20"/>
      <c r="C1776" s="20"/>
      <c r="D1776" s="142" t="s">
        <v>3258</v>
      </c>
      <c r="E1776" s="74">
        <v>7</v>
      </c>
      <c r="F1776" s="74">
        <v>7</v>
      </c>
      <c r="G1776" s="74">
        <v>7</v>
      </c>
      <c r="H1776" s="74">
        <v>9</v>
      </c>
      <c r="I1776" s="12">
        <v>6</v>
      </c>
    </row>
    <row r="1777" spans="1:9" x14ac:dyDescent="0.25">
      <c r="A1777" s="164" t="s">
        <v>3259</v>
      </c>
      <c r="B1777" s="20"/>
      <c r="C1777" s="20"/>
      <c r="D1777" s="142" t="s">
        <v>3260</v>
      </c>
      <c r="E1777" s="74">
        <v>27</v>
      </c>
      <c r="F1777" s="74">
        <v>20</v>
      </c>
      <c r="G1777" s="74">
        <v>28</v>
      </c>
      <c r="H1777" s="74">
        <v>21</v>
      </c>
      <c r="I1777" s="12">
        <v>23</v>
      </c>
    </row>
    <row r="1778" spans="1:9" x14ac:dyDescent="0.25">
      <c r="A1778" s="164" t="s">
        <v>3261</v>
      </c>
      <c r="B1778" s="20"/>
      <c r="C1778" s="20"/>
      <c r="D1778" s="142" t="s">
        <v>3262</v>
      </c>
      <c r="E1778" s="74">
        <v>0</v>
      </c>
      <c r="F1778" s="74">
        <v>0</v>
      </c>
      <c r="G1778" s="74">
        <v>11</v>
      </c>
      <c r="H1778" s="74">
        <v>7</v>
      </c>
      <c r="I1778" s="12">
        <v>7</v>
      </c>
    </row>
    <row r="1779" spans="1:9" x14ac:dyDescent="0.25">
      <c r="A1779" s="164" t="s">
        <v>3263</v>
      </c>
      <c r="B1779" s="20"/>
      <c r="C1779" s="20"/>
      <c r="D1779" s="142" t="s">
        <v>3264</v>
      </c>
      <c r="E1779" s="74">
        <v>3</v>
      </c>
      <c r="F1779" s="74">
        <v>2</v>
      </c>
      <c r="G1779" s="74">
        <v>2</v>
      </c>
      <c r="H1779" s="74">
        <v>0</v>
      </c>
      <c r="I1779" s="12">
        <v>2</v>
      </c>
    </row>
    <row r="1780" spans="1:9" x14ac:dyDescent="0.25">
      <c r="A1780" s="164" t="s">
        <v>3265</v>
      </c>
      <c r="B1780" s="20"/>
      <c r="C1780" s="20"/>
      <c r="D1780" s="142" t="s">
        <v>3266</v>
      </c>
      <c r="E1780" s="74">
        <v>58</v>
      </c>
      <c r="F1780" s="74">
        <v>30</v>
      </c>
      <c r="G1780" s="74">
        <v>27</v>
      </c>
      <c r="H1780" s="74">
        <v>44</v>
      </c>
      <c r="I1780" s="12">
        <v>69</v>
      </c>
    </row>
    <row r="1781" spans="1:9" x14ac:dyDescent="0.25">
      <c r="A1781" s="159" t="s">
        <v>3267</v>
      </c>
      <c r="B1781" s="7"/>
      <c r="C1781" s="8" t="s">
        <v>3216</v>
      </c>
      <c r="D1781" s="126"/>
      <c r="E1781" s="9">
        <v>101</v>
      </c>
      <c r="F1781" s="9">
        <v>62</v>
      </c>
      <c r="G1781" s="9">
        <v>114</v>
      </c>
      <c r="H1781" s="9">
        <f>SUM(H1782:H1789)</f>
        <v>177</v>
      </c>
      <c r="I1781" s="5">
        <v>186</v>
      </c>
    </row>
    <row r="1782" spans="1:9" x14ac:dyDescent="0.25">
      <c r="A1782" s="160" t="s">
        <v>3268</v>
      </c>
      <c r="B1782" s="10"/>
      <c r="C1782" s="10"/>
      <c r="D1782" s="129" t="s">
        <v>3216</v>
      </c>
      <c r="E1782" s="74">
        <v>50</v>
      </c>
      <c r="F1782" s="74">
        <v>38</v>
      </c>
      <c r="G1782" s="74">
        <v>45</v>
      </c>
      <c r="H1782" s="74">
        <v>65</v>
      </c>
      <c r="I1782" s="12">
        <v>53</v>
      </c>
    </row>
    <row r="1783" spans="1:9" x14ac:dyDescent="0.25">
      <c r="A1783" s="160" t="s">
        <v>3269</v>
      </c>
      <c r="B1783" s="10"/>
      <c r="C1783" s="10"/>
      <c r="D1783" s="129" t="s">
        <v>3270</v>
      </c>
      <c r="E1783" s="74">
        <v>15</v>
      </c>
      <c r="F1783" s="74">
        <v>8</v>
      </c>
      <c r="G1783" s="74">
        <v>15</v>
      </c>
      <c r="H1783" s="74">
        <v>52</v>
      </c>
      <c r="I1783" s="12">
        <v>39</v>
      </c>
    </row>
    <row r="1784" spans="1:9" x14ac:dyDescent="0.25">
      <c r="A1784" s="160" t="s">
        <v>3271</v>
      </c>
      <c r="B1784" s="10"/>
      <c r="C1784" s="10"/>
      <c r="D1784" s="129" t="s">
        <v>3272</v>
      </c>
      <c r="E1784" s="74">
        <v>6</v>
      </c>
      <c r="F1784" s="74">
        <v>2</v>
      </c>
      <c r="G1784" s="74">
        <v>3</v>
      </c>
      <c r="H1784" s="74">
        <v>5</v>
      </c>
      <c r="I1784" s="12">
        <v>4</v>
      </c>
    </row>
    <row r="1785" spans="1:9" x14ac:dyDescent="0.25">
      <c r="A1785" s="160" t="s">
        <v>3273</v>
      </c>
      <c r="B1785" s="10"/>
      <c r="C1785" s="10"/>
      <c r="D1785" s="129" t="s">
        <v>3274</v>
      </c>
      <c r="E1785" s="74">
        <v>3</v>
      </c>
      <c r="F1785" s="74">
        <v>1</v>
      </c>
      <c r="G1785" s="74">
        <v>21</v>
      </c>
      <c r="H1785" s="74">
        <v>19</v>
      </c>
      <c r="I1785" s="12">
        <v>14</v>
      </c>
    </row>
    <row r="1786" spans="1:9" x14ac:dyDescent="0.25">
      <c r="A1786" s="160" t="s">
        <v>3275</v>
      </c>
      <c r="B1786" s="10"/>
      <c r="C1786" s="10"/>
      <c r="D1786" s="129" t="s">
        <v>3276</v>
      </c>
      <c r="E1786" s="74">
        <v>0</v>
      </c>
      <c r="F1786" s="74">
        <v>1</v>
      </c>
      <c r="G1786" s="74">
        <v>0</v>
      </c>
      <c r="H1786" s="74">
        <v>0</v>
      </c>
      <c r="I1786" s="12">
        <v>0</v>
      </c>
    </row>
    <row r="1787" spans="1:9" x14ac:dyDescent="0.25">
      <c r="A1787" s="160" t="s">
        <v>3277</v>
      </c>
      <c r="B1787" s="10"/>
      <c r="C1787" s="10"/>
      <c r="D1787" s="129" t="s">
        <v>3278</v>
      </c>
      <c r="E1787" s="74">
        <v>18</v>
      </c>
      <c r="F1787" s="74">
        <v>8</v>
      </c>
      <c r="G1787" s="74">
        <v>14</v>
      </c>
      <c r="H1787" s="74">
        <v>16</v>
      </c>
      <c r="I1787" s="12">
        <v>67</v>
      </c>
    </row>
    <row r="1788" spans="1:9" x14ac:dyDescent="0.25">
      <c r="A1788" s="160" t="s">
        <v>3279</v>
      </c>
      <c r="B1788" s="10"/>
      <c r="C1788" s="10"/>
      <c r="D1788" s="129" t="s">
        <v>3280</v>
      </c>
      <c r="E1788" s="74">
        <v>0</v>
      </c>
      <c r="F1788" s="74">
        <v>0</v>
      </c>
      <c r="G1788" s="74">
        <v>5</v>
      </c>
      <c r="H1788" s="74">
        <v>11</v>
      </c>
      <c r="I1788" s="12">
        <v>4</v>
      </c>
    </row>
    <row r="1789" spans="1:9" x14ac:dyDescent="0.25">
      <c r="A1789" s="160" t="s">
        <v>3281</v>
      </c>
      <c r="B1789" s="10"/>
      <c r="C1789" s="10"/>
      <c r="D1789" s="129" t="s">
        <v>3282</v>
      </c>
      <c r="E1789" s="74">
        <v>9</v>
      </c>
      <c r="F1789" s="74">
        <v>4</v>
      </c>
      <c r="G1789" s="74">
        <v>11</v>
      </c>
      <c r="H1789" s="74">
        <v>9</v>
      </c>
      <c r="I1789" s="12">
        <v>5</v>
      </c>
    </row>
    <row r="1790" spans="1:9" x14ac:dyDescent="0.25">
      <c r="A1790" s="159" t="s">
        <v>3283</v>
      </c>
      <c r="B1790" s="7"/>
      <c r="C1790" s="8" t="s">
        <v>3284</v>
      </c>
      <c r="D1790" s="126"/>
      <c r="E1790" s="9">
        <v>680</v>
      </c>
      <c r="F1790" s="9">
        <v>576</v>
      </c>
      <c r="G1790" s="9">
        <v>656</v>
      </c>
      <c r="H1790" s="9">
        <f>SUM(H1791:H1800)</f>
        <v>695</v>
      </c>
      <c r="I1790" s="5">
        <v>696</v>
      </c>
    </row>
    <row r="1791" spans="1:9" x14ac:dyDescent="0.25">
      <c r="A1791" s="163" t="s">
        <v>3285</v>
      </c>
      <c r="B1791" s="17"/>
      <c r="C1791" s="17"/>
      <c r="D1791" s="138" t="s">
        <v>3286</v>
      </c>
      <c r="E1791" s="74">
        <v>510</v>
      </c>
      <c r="F1791" s="74">
        <v>387</v>
      </c>
      <c r="G1791" s="74">
        <v>482</v>
      </c>
      <c r="H1791" s="74">
        <v>485</v>
      </c>
      <c r="I1791" s="12">
        <v>470</v>
      </c>
    </row>
    <row r="1792" spans="1:9" x14ac:dyDescent="0.25">
      <c r="A1792" s="160" t="s">
        <v>3287</v>
      </c>
      <c r="B1792" s="10"/>
      <c r="C1792" s="10"/>
      <c r="D1792" s="129" t="s">
        <v>3288</v>
      </c>
      <c r="E1792" s="74">
        <v>21</v>
      </c>
      <c r="F1792" s="74">
        <v>34</v>
      </c>
      <c r="G1792" s="74">
        <v>25</v>
      </c>
      <c r="H1792" s="74">
        <v>0</v>
      </c>
      <c r="I1792" s="12">
        <v>42</v>
      </c>
    </row>
    <row r="1793" spans="1:9" x14ac:dyDescent="0.25">
      <c r="A1793" s="160" t="s">
        <v>3289</v>
      </c>
      <c r="B1793" s="10"/>
      <c r="C1793" s="10"/>
      <c r="D1793" s="129" t="s">
        <v>3290</v>
      </c>
      <c r="E1793" s="74">
        <v>0</v>
      </c>
      <c r="F1793" s="74">
        <v>0</v>
      </c>
      <c r="G1793" s="74">
        <v>1</v>
      </c>
      <c r="H1793" s="74">
        <v>10</v>
      </c>
      <c r="I1793" s="12">
        <v>7</v>
      </c>
    </row>
    <row r="1794" spans="1:9" x14ac:dyDescent="0.25">
      <c r="A1794" s="160" t="s">
        <v>3291</v>
      </c>
      <c r="B1794" s="10"/>
      <c r="C1794" s="10"/>
      <c r="D1794" s="129" t="s">
        <v>3292</v>
      </c>
      <c r="E1794" s="74">
        <v>50</v>
      </c>
      <c r="F1794" s="74">
        <v>49</v>
      </c>
      <c r="G1794" s="74">
        <v>55</v>
      </c>
      <c r="H1794" s="74">
        <v>67</v>
      </c>
      <c r="I1794" s="12">
        <v>64</v>
      </c>
    </row>
    <row r="1795" spans="1:9" x14ac:dyDescent="0.25">
      <c r="A1795" s="160" t="s">
        <v>3293</v>
      </c>
      <c r="B1795" s="10"/>
      <c r="C1795" s="10"/>
      <c r="D1795" s="129" t="s">
        <v>3284</v>
      </c>
      <c r="E1795" s="74">
        <v>71</v>
      </c>
      <c r="F1795" s="74">
        <v>49</v>
      </c>
      <c r="G1795" s="74">
        <v>50</v>
      </c>
      <c r="H1795" s="74">
        <v>85</v>
      </c>
      <c r="I1795" s="12">
        <v>55</v>
      </c>
    </row>
    <row r="1796" spans="1:9" x14ac:dyDescent="0.25">
      <c r="A1796" s="160" t="s">
        <v>3294</v>
      </c>
      <c r="B1796" s="10"/>
      <c r="C1796" s="10"/>
      <c r="D1796" s="129" t="s">
        <v>3295</v>
      </c>
      <c r="E1796" s="74">
        <v>12</v>
      </c>
      <c r="F1796" s="74">
        <v>16</v>
      </c>
      <c r="G1796" s="74">
        <v>14</v>
      </c>
      <c r="H1796" s="74">
        <v>9</v>
      </c>
      <c r="I1796" s="12">
        <v>28</v>
      </c>
    </row>
    <row r="1797" spans="1:9" x14ac:dyDescent="0.25">
      <c r="A1797" s="160" t="s">
        <v>3296</v>
      </c>
      <c r="B1797" s="10"/>
      <c r="C1797" s="10"/>
      <c r="D1797" s="129" t="s">
        <v>3297</v>
      </c>
      <c r="E1797" s="74">
        <v>10</v>
      </c>
      <c r="F1797" s="74">
        <v>12</v>
      </c>
      <c r="G1797" s="74">
        <v>21</v>
      </c>
      <c r="H1797" s="74">
        <v>27</v>
      </c>
      <c r="I1797" s="12">
        <v>20</v>
      </c>
    </row>
    <row r="1798" spans="1:9" x14ac:dyDescent="0.25">
      <c r="A1798" s="160" t="s">
        <v>3298</v>
      </c>
      <c r="B1798" s="10"/>
      <c r="C1798" s="10"/>
      <c r="D1798" s="129" t="s">
        <v>3299</v>
      </c>
      <c r="E1798" s="74">
        <v>2</v>
      </c>
      <c r="F1798" s="74">
        <v>1</v>
      </c>
      <c r="G1798" s="74">
        <v>2</v>
      </c>
      <c r="H1798" s="74">
        <v>5</v>
      </c>
      <c r="I1798" s="12">
        <v>2</v>
      </c>
    </row>
    <row r="1799" spans="1:9" x14ac:dyDescent="0.25">
      <c r="A1799" s="160" t="s">
        <v>3300</v>
      </c>
      <c r="B1799" s="10"/>
      <c r="C1799" s="10"/>
      <c r="D1799" s="129" t="s">
        <v>3301</v>
      </c>
      <c r="E1799" s="74">
        <v>3</v>
      </c>
      <c r="F1799" s="74">
        <v>12</v>
      </c>
      <c r="G1799" s="74">
        <v>0</v>
      </c>
      <c r="H1799" s="74">
        <v>3</v>
      </c>
      <c r="I1799" s="12">
        <v>4</v>
      </c>
    </row>
    <row r="1800" spans="1:9" x14ac:dyDescent="0.25">
      <c r="A1800" s="160" t="s">
        <v>3302</v>
      </c>
      <c r="B1800" s="10"/>
      <c r="C1800" s="10"/>
      <c r="D1800" s="129" t="s">
        <v>3303</v>
      </c>
      <c r="E1800" s="74">
        <v>1</v>
      </c>
      <c r="F1800" s="74">
        <v>16</v>
      </c>
      <c r="G1800" s="74">
        <v>6</v>
      </c>
      <c r="H1800" s="74">
        <v>4</v>
      </c>
      <c r="I1800" s="12">
        <v>4</v>
      </c>
    </row>
    <row r="1801" spans="1:9" x14ac:dyDescent="0.25">
      <c r="A1801" s="159" t="s">
        <v>3304</v>
      </c>
      <c r="B1801" s="7"/>
      <c r="C1801" s="8" t="s">
        <v>3305</v>
      </c>
      <c r="D1801" s="126"/>
      <c r="E1801" s="9">
        <v>658</v>
      </c>
      <c r="F1801" s="9">
        <v>424</v>
      </c>
      <c r="G1801" s="9">
        <v>503</v>
      </c>
      <c r="H1801" s="9">
        <f>SUM(H1802:H1808)</f>
        <v>668</v>
      </c>
      <c r="I1801" s="5">
        <v>615</v>
      </c>
    </row>
    <row r="1802" spans="1:9" x14ac:dyDescent="0.25">
      <c r="A1802" s="160" t="s">
        <v>3306</v>
      </c>
      <c r="B1802" s="10"/>
      <c r="C1802" s="10"/>
      <c r="D1802" s="129" t="s">
        <v>3305</v>
      </c>
      <c r="E1802" s="74">
        <v>553</v>
      </c>
      <c r="F1802" s="74">
        <v>315</v>
      </c>
      <c r="G1802" s="74">
        <v>402</v>
      </c>
      <c r="H1802" s="74">
        <v>577</v>
      </c>
      <c r="I1802" s="12">
        <v>514</v>
      </c>
    </row>
    <row r="1803" spans="1:9" x14ac:dyDescent="0.25">
      <c r="A1803" s="160" t="s">
        <v>3307</v>
      </c>
      <c r="B1803" s="10"/>
      <c r="C1803" s="10"/>
      <c r="D1803" s="129" t="s">
        <v>3308</v>
      </c>
      <c r="E1803" s="74">
        <v>7</v>
      </c>
      <c r="F1803" s="74">
        <v>3</v>
      </c>
      <c r="G1803" s="74">
        <v>6</v>
      </c>
      <c r="H1803" s="74">
        <v>4</v>
      </c>
      <c r="I1803" s="12">
        <v>2</v>
      </c>
    </row>
    <row r="1804" spans="1:9" x14ac:dyDescent="0.25">
      <c r="A1804" s="160" t="s">
        <v>3309</v>
      </c>
      <c r="B1804" s="10"/>
      <c r="C1804" s="10"/>
      <c r="D1804" s="129" t="s">
        <v>3310</v>
      </c>
      <c r="E1804" s="74">
        <v>0</v>
      </c>
      <c r="F1804" s="74">
        <v>0</v>
      </c>
      <c r="G1804" s="74">
        <v>0</v>
      </c>
      <c r="H1804" s="74">
        <v>0</v>
      </c>
      <c r="I1804" s="12">
        <v>0</v>
      </c>
    </row>
    <row r="1805" spans="1:9" x14ac:dyDescent="0.25">
      <c r="A1805" s="160" t="s">
        <v>3311</v>
      </c>
      <c r="B1805" s="10"/>
      <c r="C1805" s="10"/>
      <c r="D1805" s="129" t="s">
        <v>3312</v>
      </c>
      <c r="E1805" s="74">
        <v>73</v>
      </c>
      <c r="F1805" s="74">
        <v>72</v>
      </c>
      <c r="G1805" s="74">
        <v>73</v>
      </c>
      <c r="H1805" s="74">
        <v>55</v>
      </c>
      <c r="I1805" s="12">
        <v>54</v>
      </c>
    </row>
    <row r="1806" spans="1:9" x14ac:dyDescent="0.25">
      <c r="A1806" s="160" t="s">
        <v>3313</v>
      </c>
      <c r="B1806" s="10"/>
      <c r="C1806" s="10"/>
      <c r="D1806" s="129" t="s">
        <v>3314</v>
      </c>
      <c r="E1806" s="74">
        <v>0</v>
      </c>
      <c r="F1806" s="74">
        <v>0</v>
      </c>
      <c r="G1806" s="74">
        <v>0</v>
      </c>
      <c r="H1806" s="74">
        <v>5</v>
      </c>
      <c r="I1806" s="12">
        <v>20</v>
      </c>
    </row>
    <row r="1807" spans="1:9" x14ac:dyDescent="0.25">
      <c r="A1807" s="160" t="s">
        <v>3315</v>
      </c>
      <c r="B1807" s="10"/>
      <c r="C1807" s="10"/>
      <c r="D1807" s="129" t="s">
        <v>3316</v>
      </c>
      <c r="E1807" s="74">
        <v>21</v>
      </c>
      <c r="F1807" s="74">
        <v>31</v>
      </c>
      <c r="G1807" s="74">
        <v>14</v>
      </c>
      <c r="H1807" s="74">
        <v>18</v>
      </c>
      <c r="I1807" s="12">
        <v>4</v>
      </c>
    </row>
    <row r="1808" spans="1:9" x14ac:dyDescent="0.25">
      <c r="A1808" s="160" t="s">
        <v>3317</v>
      </c>
      <c r="B1808" s="10"/>
      <c r="C1808" s="10"/>
      <c r="D1808" s="129" t="s">
        <v>3318</v>
      </c>
      <c r="E1808" s="74">
        <v>4</v>
      </c>
      <c r="F1808" s="74">
        <v>3</v>
      </c>
      <c r="G1808" s="74">
        <v>8</v>
      </c>
      <c r="H1808" s="74">
        <v>9</v>
      </c>
      <c r="I1808" s="12">
        <v>21</v>
      </c>
    </row>
    <row r="1809" spans="1:9" x14ac:dyDescent="0.25">
      <c r="A1809" s="159" t="s">
        <v>3319</v>
      </c>
      <c r="B1809" s="7"/>
      <c r="C1809" s="8" t="s">
        <v>3320</v>
      </c>
      <c r="D1809" s="126"/>
      <c r="E1809" s="9">
        <v>3000</v>
      </c>
      <c r="F1809" s="9">
        <v>1445</v>
      </c>
      <c r="G1809" s="9">
        <v>2301</v>
      </c>
      <c r="H1809" s="9">
        <f>SUM(H1810:H1817)</f>
        <v>2895</v>
      </c>
      <c r="I1809" s="5">
        <v>3050</v>
      </c>
    </row>
    <row r="1810" spans="1:9" x14ac:dyDescent="0.25">
      <c r="A1810" s="160" t="s">
        <v>3321</v>
      </c>
      <c r="B1810" s="10"/>
      <c r="C1810" s="10"/>
      <c r="D1810" s="129" t="s">
        <v>3320</v>
      </c>
      <c r="E1810" s="74">
        <v>1935</v>
      </c>
      <c r="F1810" s="74">
        <v>993</v>
      </c>
      <c r="G1810" s="74">
        <v>1802</v>
      </c>
      <c r="H1810" s="74">
        <v>2546</v>
      </c>
      <c r="I1810" s="12">
        <v>2320</v>
      </c>
    </row>
    <row r="1811" spans="1:9" x14ac:dyDescent="0.25">
      <c r="A1811" s="160" t="s">
        <v>3322</v>
      </c>
      <c r="B1811" s="10"/>
      <c r="C1811" s="10"/>
      <c r="D1811" s="129" t="s">
        <v>1339</v>
      </c>
      <c r="E1811" s="74">
        <v>734</v>
      </c>
      <c r="F1811" s="74">
        <v>266</v>
      </c>
      <c r="G1811" s="74">
        <v>221</v>
      </c>
      <c r="H1811" s="74">
        <v>0</v>
      </c>
      <c r="I1811" s="12">
        <v>270</v>
      </c>
    </row>
    <row r="1812" spans="1:9" x14ac:dyDescent="0.25">
      <c r="A1812" s="160" t="s">
        <v>3323</v>
      </c>
      <c r="B1812" s="10"/>
      <c r="C1812" s="10"/>
      <c r="D1812" s="129" t="s">
        <v>3324</v>
      </c>
      <c r="E1812" s="74">
        <v>77</v>
      </c>
      <c r="F1812" s="74">
        <v>2</v>
      </c>
      <c r="G1812" s="74">
        <v>85</v>
      </c>
      <c r="H1812" s="74">
        <v>65</v>
      </c>
      <c r="I1812" s="12">
        <v>109</v>
      </c>
    </row>
    <row r="1813" spans="1:9" x14ac:dyDescent="0.25">
      <c r="A1813" s="160" t="s">
        <v>3325</v>
      </c>
      <c r="B1813" s="10"/>
      <c r="C1813" s="10"/>
      <c r="D1813" s="129" t="s">
        <v>3326</v>
      </c>
      <c r="E1813" s="74">
        <v>0</v>
      </c>
      <c r="F1813" s="74">
        <v>21</v>
      </c>
      <c r="G1813" s="74">
        <v>24</v>
      </c>
      <c r="H1813" s="74">
        <v>1</v>
      </c>
      <c r="I1813" s="12">
        <v>0</v>
      </c>
    </row>
    <row r="1814" spans="1:9" x14ac:dyDescent="0.25">
      <c r="A1814" s="160" t="s">
        <v>3327</v>
      </c>
      <c r="B1814" s="10"/>
      <c r="C1814" s="10"/>
      <c r="D1814" s="129" t="s">
        <v>3328</v>
      </c>
      <c r="E1814" s="74">
        <v>60</v>
      </c>
      <c r="F1814" s="74">
        <v>40</v>
      </c>
      <c r="G1814" s="74">
        <v>59</v>
      </c>
      <c r="H1814" s="74">
        <v>67</v>
      </c>
      <c r="I1814" s="12">
        <v>121</v>
      </c>
    </row>
    <row r="1815" spans="1:9" x14ac:dyDescent="0.25">
      <c r="A1815" s="160" t="s">
        <v>3329</v>
      </c>
      <c r="B1815" s="10"/>
      <c r="C1815" s="10"/>
      <c r="D1815" s="129" t="s">
        <v>3330</v>
      </c>
      <c r="E1815" s="74">
        <v>34</v>
      </c>
      <c r="F1815" s="74">
        <v>36</v>
      </c>
      <c r="G1815" s="74">
        <v>26</v>
      </c>
      <c r="H1815" s="74">
        <v>44</v>
      </c>
      <c r="I1815" s="12">
        <v>57</v>
      </c>
    </row>
    <row r="1816" spans="1:9" x14ac:dyDescent="0.25">
      <c r="A1816" s="160" t="s">
        <v>3331</v>
      </c>
      <c r="B1816" s="10"/>
      <c r="C1816" s="10"/>
      <c r="D1816" s="129" t="s">
        <v>3332</v>
      </c>
      <c r="E1816" s="74">
        <v>160</v>
      </c>
      <c r="F1816" s="74">
        <v>82</v>
      </c>
      <c r="G1816" s="74">
        <v>68</v>
      </c>
      <c r="H1816" s="74">
        <v>151</v>
      </c>
      <c r="I1816" s="12">
        <v>130</v>
      </c>
    </row>
    <row r="1817" spans="1:9" x14ac:dyDescent="0.25">
      <c r="A1817" s="160" t="s">
        <v>3333</v>
      </c>
      <c r="B1817" s="10"/>
      <c r="C1817" s="10"/>
      <c r="D1817" s="129" t="s">
        <v>3295</v>
      </c>
      <c r="E1817" s="74">
        <v>0</v>
      </c>
      <c r="F1817" s="74">
        <v>5</v>
      </c>
      <c r="G1817" s="74">
        <v>16</v>
      </c>
      <c r="H1817" s="74">
        <v>21</v>
      </c>
      <c r="I1817" s="12">
        <v>43</v>
      </c>
    </row>
    <row r="1818" spans="1:9" x14ac:dyDescent="0.25">
      <c r="A1818" s="159" t="s">
        <v>3334</v>
      </c>
      <c r="B1818" s="7"/>
      <c r="C1818" s="8" t="s">
        <v>3335</v>
      </c>
      <c r="D1818" s="126"/>
      <c r="E1818" s="9">
        <v>1565</v>
      </c>
      <c r="F1818" s="9">
        <v>779</v>
      </c>
      <c r="G1818" s="9">
        <v>1280</v>
      </c>
      <c r="H1818" s="9">
        <f>SUM(H1819:H1824)</f>
        <v>1466</v>
      </c>
      <c r="I1818" s="5">
        <v>1476</v>
      </c>
    </row>
    <row r="1819" spans="1:9" x14ac:dyDescent="0.25">
      <c r="A1819" s="160" t="s">
        <v>3336</v>
      </c>
      <c r="B1819" s="10"/>
      <c r="C1819" s="10"/>
      <c r="D1819" s="129" t="s">
        <v>3337</v>
      </c>
      <c r="E1819" s="74">
        <v>1219</v>
      </c>
      <c r="F1819" s="74">
        <v>603</v>
      </c>
      <c r="G1819" s="74">
        <v>816</v>
      </c>
      <c r="H1819" s="74">
        <v>1052</v>
      </c>
      <c r="I1819" s="12">
        <v>1012</v>
      </c>
    </row>
    <row r="1820" spans="1:9" x14ac:dyDescent="0.25">
      <c r="A1820" s="160" t="s">
        <v>3338</v>
      </c>
      <c r="B1820" s="10"/>
      <c r="C1820" s="10"/>
      <c r="D1820" s="129" t="s">
        <v>3339</v>
      </c>
      <c r="E1820" s="74">
        <v>85</v>
      </c>
      <c r="F1820" s="74">
        <v>44</v>
      </c>
      <c r="G1820" s="74">
        <v>36</v>
      </c>
      <c r="H1820" s="74">
        <v>42</v>
      </c>
      <c r="I1820" s="12">
        <v>77</v>
      </c>
    </row>
    <row r="1821" spans="1:9" x14ac:dyDescent="0.25">
      <c r="A1821" s="160" t="s">
        <v>3340</v>
      </c>
      <c r="B1821" s="10"/>
      <c r="C1821" s="10"/>
      <c r="D1821" s="129" t="s">
        <v>3341</v>
      </c>
      <c r="E1821" s="74">
        <v>44</v>
      </c>
      <c r="F1821" s="74">
        <v>3</v>
      </c>
      <c r="G1821" s="74">
        <v>58</v>
      </c>
      <c r="H1821" s="74">
        <v>91</v>
      </c>
      <c r="I1821" s="12">
        <v>62</v>
      </c>
    </row>
    <row r="1822" spans="1:9" x14ac:dyDescent="0.25">
      <c r="A1822" s="160" t="s">
        <v>3342</v>
      </c>
      <c r="B1822" s="10"/>
      <c r="C1822" s="10"/>
      <c r="D1822" s="129" t="s">
        <v>3343</v>
      </c>
      <c r="E1822" s="74">
        <v>0</v>
      </c>
      <c r="F1822" s="74">
        <v>0</v>
      </c>
      <c r="G1822" s="74">
        <v>0</v>
      </c>
      <c r="H1822" s="74">
        <v>0</v>
      </c>
      <c r="I1822" s="12">
        <v>0</v>
      </c>
    </row>
    <row r="1823" spans="1:9" x14ac:dyDescent="0.25">
      <c r="A1823" s="160" t="s">
        <v>3344</v>
      </c>
      <c r="B1823" s="10"/>
      <c r="C1823" s="10"/>
      <c r="D1823" s="129" t="s">
        <v>3345</v>
      </c>
      <c r="E1823" s="74">
        <v>65</v>
      </c>
      <c r="F1823" s="74">
        <v>46</v>
      </c>
      <c r="G1823" s="74">
        <v>80</v>
      </c>
      <c r="H1823" s="74">
        <v>97</v>
      </c>
      <c r="I1823" s="12">
        <v>126</v>
      </c>
    </row>
    <row r="1824" spans="1:9" x14ac:dyDescent="0.25">
      <c r="A1824" s="160" t="s">
        <v>3346</v>
      </c>
      <c r="B1824" s="10"/>
      <c r="C1824" s="10"/>
      <c r="D1824" s="129" t="s">
        <v>3347</v>
      </c>
      <c r="E1824" s="74">
        <v>152</v>
      </c>
      <c r="F1824" s="74">
        <v>83</v>
      </c>
      <c r="G1824" s="74">
        <v>290</v>
      </c>
      <c r="H1824" s="74">
        <v>184</v>
      </c>
      <c r="I1824" s="12">
        <v>199</v>
      </c>
    </row>
    <row r="1825" spans="1:9" x14ac:dyDescent="0.25">
      <c r="A1825" s="159" t="s">
        <v>3348</v>
      </c>
      <c r="B1825" s="7"/>
      <c r="C1825" s="8" t="s">
        <v>3349</v>
      </c>
      <c r="D1825" s="126"/>
      <c r="E1825" s="9">
        <v>251</v>
      </c>
      <c r="F1825" s="9">
        <v>208</v>
      </c>
      <c r="G1825" s="9">
        <v>417</v>
      </c>
      <c r="H1825" s="9">
        <f>SUM(H1826:H1831)</f>
        <v>466</v>
      </c>
      <c r="I1825" s="5">
        <v>577</v>
      </c>
    </row>
    <row r="1826" spans="1:9" x14ac:dyDescent="0.25">
      <c r="A1826" s="160" t="s">
        <v>3350</v>
      </c>
      <c r="B1826" s="10"/>
      <c r="C1826" s="10"/>
      <c r="D1826" s="129" t="s">
        <v>3349</v>
      </c>
      <c r="E1826" s="74">
        <v>170</v>
      </c>
      <c r="F1826" s="74">
        <v>136</v>
      </c>
      <c r="G1826" s="74">
        <v>298</v>
      </c>
      <c r="H1826" s="74">
        <v>321</v>
      </c>
      <c r="I1826" s="12">
        <v>393</v>
      </c>
    </row>
    <row r="1827" spans="1:9" x14ac:dyDescent="0.25">
      <c r="A1827" s="160" t="s">
        <v>3351</v>
      </c>
      <c r="B1827" s="10"/>
      <c r="C1827" s="10"/>
      <c r="D1827" s="129" t="s">
        <v>3352</v>
      </c>
      <c r="E1827" s="74">
        <v>0</v>
      </c>
      <c r="F1827" s="74">
        <v>0</v>
      </c>
      <c r="G1827" s="74">
        <v>0</v>
      </c>
      <c r="H1827" s="74">
        <v>0</v>
      </c>
      <c r="I1827" s="12">
        <v>0</v>
      </c>
    </row>
    <row r="1828" spans="1:9" x14ac:dyDescent="0.25">
      <c r="A1828" s="160" t="s">
        <v>3353</v>
      </c>
      <c r="B1828" s="10"/>
      <c r="C1828" s="10"/>
      <c r="D1828" s="129" t="s">
        <v>3354</v>
      </c>
      <c r="E1828" s="74">
        <v>61</v>
      </c>
      <c r="F1828" s="74">
        <v>43</v>
      </c>
      <c r="G1828" s="74">
        <v>84</v>
      </c>
      <c r="H1828" s="74">
        <v>88</v>
      </c>
      <c r="I1828" s="12">
        <v>111</v>
      </c>
    </row>
    <row r="1829" spans="1:9" x14ac:dyDescent="0.25">
      <c r="A1829" s="160" t="s">
        <v>3355</v>
      </c>
      <c r="B1829" s="10"/>
      <c r="C1829" s="10"/>
      <c r="D1829" s="129" t="s">
        <v>3356</v>
      </c>
      <c r="E1829" s="74">
        <v>0</v>
      </c>
      <c r="F1829" s="74">
        <v>0</v>
      </c>
      <c r="G1829" s="74">
        <v>0</v>
      </c>
      <c r="H1829" s="74">
        <v>0</v>
      </c>
      <c r="I1829" s="12">
        <v>0</v>
      </c>
    </row>
    <row r="1830" spans="1:9" x14ac:dyDescent="0.25">
      <c r="A1830" s="160" t="s">
        <v>3357</v>
      </c>
      <c r="B1830" s="10"/>
      <c r="C1830" s="10"/>
      <c r="D1830" s="129" t="s">
        <v>3358</v>
      </c>
      <c r="E1830" s="74">
        <v>20</v>
      </c>
      <c r="F1830" s="74">
        <v>29</v>
      </c>
      <c r="G1830" s="74">
        <v>23</v>
      </c>
      <c r="H1830" s="74">
        <v>37</v>
      </c>
      <c r="I1830" s="12">
        <v>54</v>
      </c>
    </row>
    <row r="1831" spans="1:9" x14ac:dyDescent="0.25">
      <c r="A1831" s="160" t="s">
        <v>3359</v>
      </c>
      <c r="B1831" s="10"/>
      <c r="C1831" s="10"/>
      <c r="D1831" s="129" t="s">
        <v>3360</v>
      </c>
      <c r="E1831" s="74">
        <v>0</v>
      </c>
      <c r="F1831" s="74">
        <v>0</v>
      </c>
      <c r="G1831" s="74">
        <v>12</v>
      </c>
      <c r="H1831" s="74">
        <v>20</v>
      </c>
      <c r="I1831" s="12">
        <v>19</v>
      </c>
    </row>
    <row r="1832" spans="1:9" x14ac:dyDescent="0.25">
      <c r="A1832" s="159" t="s">
        <v>3361</v>
      </c>
      <c r="B1832" s="8" t="s">
        <v>3362</v>
      </c>
      <c r="C1832" s="7"/>
      <c r="D1832" s="126"/>
      <c r="E1832" s="75">
        <v>2876</v>
      </c>
      <c r="F1832" s="75">
        <v>2093</v>
      </c>
      <c r="G1832" s="75">
        <v>3580</v>
      </c>
      <c r="H1832" s="75">
        <f>H1833+H1849+H1865+H1876+H1884+H1890+H1899+H1910+H1920+H1925+H1931+H1937+H1948</f>
        <v>4404</v>
      </c>
      <c r="I1832" s="75">
        <f>I1833+I1849+I1865+I1876+I1884+I1890+I1899+I1910+I1920+I1925+I1931+I1937+I1948</f>
        <v>4957</v>
      </c>
    </row>
    <row r="1833" spans="1:9" x14ac:dyDescent="0.25">
      <c r="A1833" s="159" t="s">
        <v>3363</v>
      </c>
      <c r="B1833" s="7"/>
      <c r="C1833" s="8" t="s">
        <v>3362</v>
      </c>
      <c r="D1833" s="126"/>
      <c r="E1833" s="9">
        <v>797</v>
      </c>
      <c r="F1833" s="9">
        <v>737</v>
      </c>
      <c r="G1833" s="9">
        <v>1301</v>
      </c>
      <c r="H1833" s="9">
        <f>SUM(H1834:H1848)</f>
        <v>1485</v>
      </c>
      <c r="I1833" s="5">
        <v>1701</v>
      </c>
    </row>
    <row r="1834" spans="1:9" x14ac:dyDescent="0.25">
      <c r="A1834" s="160" t="s">
        <v>3364</v>
      </c>
      <c r="B1834" s="10"/>
      <c r="C1834" s="10"/>
      <c r="D1834" s="129" t="s">
        <v>3362</v>
      </c>
      <c r="E1834" s="74">
        <v>603</v>
      </c>
      <c r="F1834" s="74">
        <v>651</v>
      </c>
      <c r="G1834" s="74">
        <v>1073</v>
      </c>
      <c r="H1834" s="74">
        <v>1319</v>
      </c>
      <c r="I1834" s="12">
        <v>1518</v>
      </c>
    </row>
    <row r="1835" spans="1:9" x14ac:dyDescent="0.25">
      <c r="A1835" s="160" t="s">
        <v>3365</v>
      </c>
      <c r="B1835" s="10"/>
      <c r="C1835" s="10"/>
      <c r="D1835" s="129" t="s">
        <v>3366</v>
      </c>
      <c r="E1835" s="74">
        <v>54</v>
      </c>
      <c r="F1835" s="74">
        <v>43</v>
      </c>
      <c r="G1835" s="74">
        <v>63</v>
      </c>
      <c r="H1835" s="74">
        <v>36</v>
      </c>
      <c r="I1835" s="12">
        <v>28</v>
      </c>
    </row>
    <row r="1836" spans="1:9" x14ac:dyDescent="0.25">
      <c r="A1836" s="160" t="s">
        <v>3367</v>
      </c>
      <c r="B1836" s="10"/>
      <c r="C1836" s="10"/>
      <c r="D1836" s="129" t="s">
        <v>3368</v>
      </c>
      <c r="E1836" s="74">
        <v>0</v>
      </c>
      <c r="F1836" s="74">
        <v>0</v>
      </c>
      <c r="G1836" s="74">
        <v>0</v>
      </c>
      <c r="H1836" s="74">
        <v>0</v>
      </c>
      <c r="I1836" s="12">
        <v>0</v>
      </c>
    </row>
    <row r="1837" spans="1:9" x14ac:dyDescent="0.25">
      <c r="A1837" s="160" t="s">
        <v>3369</v>
      </c>
      <c r="B1837" s="10"/>
      <c r="C1837" s="10"/>
      <c r="D1837" s="129" t="s">
        <v>3370</v>
      </c>
      <c r="E1837" s="74">
        <v>0</v>
      </c>
      <c r="F1837" s="74">
        <v>0</v>
      </c>
      <c r="G1837" s="74">
        <v>0</v>
      </c>
      <c r="H1837" s="74">
        <v>0</v>
      </c>
      <c r="I1837" s="12">
        <v>0</v>
      </c>
    </row>
    <row r="1838" spans="1:9" x14ac:dyDescent="0.25">
      <c r="A1838" s="160" t="s">
        <v>3371</v>
      </c>
      <c r="B1838" s="10"/>
      <c r="C1838" s="10"/>
      <c r="D1838" s="129" t="s">
        <v>3372</v>
      </c>
      <c r="E1838" s="74">
        <v>10</v>
      </c>
      <c r="F1838" s="74">
        <v>3</v>
      </c>
      <c r="G1838" s="74">
        <v>14</v>
      </c>
      <c r="H1838" s="74">
        <v>11</v>
      </c>
      <c r="I1838" s="12">
        <v>22</v>
      </c>
    </row>
    <row r="1839" spans="1:9" x14ac:dyDescent="0.25">
      <c r="A1839" s="160" t="s">
        <v>3373</v>
      </c>
      <c r="B1839" s="10"/>
      <c r="C1839" s="10"/>
      <c r="D1839" s="129" t="s">
        <v>3374</v>
      </c>
      <c r="E1839" s="74">
        <v>15</v>
      </c>
      <c r="F1839" s="74">
        <v>1</v>
      </c>
      <c r="G1839" s="74">
        <v>28</v>
      </c>
      <c r="H1839" s="74">
        <v>27</v>
      </c>
      <c r="I1839" s="12">
        <v>27</v>
      </c>
    </row>
    <row r="1840" spans="1:9" x14ac:dyDescent="0.25">
      <c r="A1840" s="160" t="s">
        <v>3375</v>
      </c>
      <c r="B1840" s="10"/>
      <c r="C1840" s="10"/>
      <c r="D1840" s="129" t="s">
        <v>3376</v>
      </c>
      <c r="E1840" s="74">
        <v>0</v>
      </c>
      <c r="F1840" s="74">
        <v>0</v>
      </c>
      <c r="G1840" s="74">
        <v>0</v>
      </c>
      <c r="H1840" s="74">
        <v>0</v>
      </c>
      <c r="I1840" s="12">
        <v>0</v>
      </c>
    </row>
    <row r="1841" spans="1:9" x14ac:dyDescent="0.25">
      <c r="A1841" s="160" t="s">
        <v>3377</v>
      </c>
      <c r="B1841" s="10"/>
      <c r="C1841" s="10"/>
      <c r="D1841" s="129" t="s">
        <v>376</v>
      </c>
      <c r="E1841" s="74">
        <v>3</v>
      </c>
      <c r="F1841" s="74">
        <v>3</v>
      </c>
      <c r="G1841" s="74">
        <v>18</v>
      </c>
      <c r="H1841" s="74">
        <v>10</v>
      </c>
      <c r="I1841" s="12">
        <v>12</v>
      </c>
    </row>
    <row r="1842" spans="1:9" x14ac:dyDescent="0.25">
      <c r="A1842" s="160" t="s">
        <v>3378</v>
      </c>
      <c r="B1842" s="10"/>
      <c r="C1842" s="10"/>
      <c r="D1842" s="129" t="s">
        <v>3379</v>
      </c>
      <c r="E1842" s="74">
        <v>34</v>
      </c>
      <c r="F1842" s="74">
        <v>18</v>
      </c>
      <c r="G1842" s="74">
        <v>33</v>
      </c>
      <c r="H1842" s="74">
        <v>14</v>
      </c>
      <c r="I1842" s="12">
        <v>22</v>
      </c>
    </row>
    <row r="1843" spans="1:9" x14ac:dyDescent="0.25">
      <c r="A1843" s="160" t="s">
        <v>3380</v>
      </c>
      <c r="B1843" s="10"/>
      <c r="C1843" s="10"/>
      <c r="D1843" s="129" t="s">
        <v>3381</v>
      </c>
      <c r="E1843" s="74">
        <v>26</v>
      </c>
      <c r="F1843" s="74">
        <v>3</v>
      </c>
      <c r="G1843" s="74">
        <v>18</v>
      </c>
      <c r="H1843" s="74">
        <v>27</v>
      </c>
      <c r="I1843" s="12">
        <v>38</v>
      </c>
    </row>
    <row r="1844" spans="1:9" x14ac:dyDescent="0.25">
      <c r="A1844" s="160" t="s">
        <v>3382</v>
      </c>
      <c r="B1844" s="10"/>
      <c r="C1844" s="10"/>
      <c r="D1844" s="129" t="s">
        <v>3383</v>
      </c>
      <c r="E1844" s="74">
        <v>23</v>
      </c>
      <c r="F1844" s="74">
        <v>2</v>
      </c>
      <c r="G1844" s="74">
        <v>7</v>
      </c>
      <c r="H1844" s="74">
        <v>4</v>
      </c>
      <c r="I1844" s="12">
        <v>10</v>
      </c>
    </row>
    <row r="1845" spans="1:9" x14ac:dyDescent="0.25">
      <c r="A1845" s="160" t="s">
        <v>3384</v>
      </c>
      <c r="B1845" s="10"/>
      <c r="C1845" s="10"/>
      <c r="D1845" s="129" t="s">
        <v>3385</v>
      </c>
      <c r="E1845" s="74">
        <v>20</v>
      </c>
      <c r="F1845" s="74">
        <v>9</v>
      </c>
      <c r="G1845" s="74">
        <v>37</v>
      </c>
      <c r="H1845" s="74">
        <v>28</v>
      </c>
      <c r="I1845" s="12">
        <v>17</v>
      </c>
    </row>
    <row r="1846" spans="1:9" x14ac:dyDescent="0.25">
      <c r="A1846" s="160" t="s">
        <v>3386</v>
      </c>
      <c r="B1846" s="10"/>
      <c r="C1846" s="10"/>
      <c r="D1846" s="129" t="s">
        <v>703</v>
      </c>
      <c r="E1846" s="74">
        <v>0</v>
      </c>
      <c r="F1846" s="74">
        <v>0</v>
      </c>
      <c r="G1846" s="74">
        <v>0</v>
      </c>
      <c r="H1846" s="74">
        <v>0</v>
      </c>
      <c r="I1846" s="12">
        <v>0</v>
      </c>
    </row>
    <row r="1847" spans="1:9" x14ac:dyDescent="0.25">
      <c r="A1847" s="160" t="s">
        <v>3387</v>
      </c>
      <c r="B1847" s="10"/>
      <c r="C1847" s="10"/>
      <c r="D1847" s="129" t="s">
        <v>3388</v>
      </c>
      <c r="E1847" s="74">
        <v>9</v>
      </c>
      <c r="F1847" s="74">
        <v>4</v>
      </c>
      <c r="G1847" s="74">
        <v>10</v>
      </c>
      <c r="H1847" s="74">
        <v>9</v>
      </c>
      <c r="I1847" s="12">
        <v>7</v>
      </c>
    </row>
    <row r="1848" spans="1:9" x14ac:dyDescent="0.25">
      <c r="A1848" s="160" t="s">
        <v>3389</v>
      </c>
      <c r="B1848" s="10"/>
      <c r="C1848" s="10"/>
      <c r="D1848" s="129" t="s">
        <v>3390</v>
      </c>
      <c r="E1848" s="74">
        <v>0</v>
      </c>
      <c r="F1848" s="74">
        <v>0</v>
      </c>
      <c r="G1848" s="74">
        <v>0</v>
      </c>
      <c r="H1848" s="74">
        <v>0</v>
      </c>
      <c r="I1848" s="12">
        <v>0</v>
      </c>
    </row>
    <row r="1849" spans="1:9" x14ac:dyDescent="0.25">
      <c r="A1849" s="159" t="s">
        <v>3391</v>
      </c>
      <c r="B1849" s="7"/>
      <c r="C1849" s="8" t="s">
        <v>2927</v>
      </c>
      <c r="D1849" s="126"/>
      <c r="E1849" s="9">
        <v>50</v>
      </c>
      <c r="F1849" s="9">
        <v>102</v>
      </c>
      <c r="G1849" s="9">
        <v>129</v>
      </c>
      <c r="H1849" s="9">
        <f>SUM(H1850:H1864)</f>
        <v>171</v>
      </c>
      <c r="I1849" s="5">
        <v>177</v>
      </c>
    </row>
    <row r="1850" spans="1:9" x14ac:dyDescent="0.25">
      <c r="A1850" s="160" t="s">
        <v>3392</v>
      </c>
      <c r="B1850" s="10"/>
      <c r="C1850" s="10"/>
      <c r="D1850" s="129" t="s">
        <v>2927</v>
      </c>
      <c r="E1850" s="74">
        <v>17</v>
      </c>
      <c r="F1850" s="74">
        <v>56</v>
      </c>
      <c r="G1850" s="74">
        <v>91</v>
      </c>
      <c r="H1850" s="74">
        <v>102</v>
      </c>
      <c r="I1850" s="12">
        <v>87</v>
      </c>
    </row>
    <row r="1851" spans="1:9" x14ac:dyDescent="0.25">
      <c r="A1851" s="160" t="s">
        <v>3393</v>
      </c>
      <c r="B1851" s="10"/>
      <c r="C1851" s="10"/>
      <c r="D1851" s="129" t="s">
        <v>3394</v>
      </c>
      <c r="E1851" s="74">
        <v>0</v>
      </c>
      <c r="F1851" s="74">
        <v>0</v>
      </c>
      <c r="G1851" s="74">
        <v>0</v>
      </c>
      <c r="H1851" s="74">
        <v>0</v>
      </c>
      <c r="I1851" s="12">
        <v>0</v>
      </c>
    </row>
    <row r="1852" spans="1:9" x14ac:dyDescent="0.25">
      <c r="A1852" s="160" t="s">
        <v>3395</v>
      </c>
      <c r="B1852" s="10"/>
      <c r="C1852" s="10"/>
      <c r="D1852" s="129" t="s">
        <v>3396</v>
      </c>
      <c r="E1852" s="74">
        <v>6</v>
      </c>
      <c r="F1852" s="74">
        <v>9</v>
      </c>
      <c r="G1852" s="74">
        <v>25</v>
      </c>
      <c r="H1852" s="74">
        <v>29</v>
      </c>
      <c r="I1852" s="12">
        <v>24</v>
      </c>
    </row>
    <row r="1853" spans="1:9" x14ac:dyDescent="0.25">
      <c r="A1853" s="160" t="s">
        <v>3397</v>
      </c>
      <c r="B1853" s="10"/>
      <c r="C1853" s="10"/>
      <c r="D1853" s="129" t="s">
        <v>3398</v>
      </c>
      <c r="E1853" s="74">
        <v>6</v>
      </c>
      <c r="F1853" s="74">
        <v>9</v>
      </c>
      <c r="G1853" s="74">
        <v>4</v>
      </c>
      <c r="H1853" s="74">
        <v>13</v>
      </c>
      <c r="I1853" s="12">
        <v>8</v>
      </c>
    </row>
    <row r="1854" spans="1:9" x14ac:dyDescent="0.25">
      <c r="A1854" s="160" t="s">
        <v>3399</v>
      </c>
      <c r="B1854" s="10"/>
      <c r="C1854" s="10"/>
      <c r="D1854" s="129" t="s">
        <v>3400</v>
      </c>
      <c r="E1854" s="74">
        <v>0</v>
      </c>
      <c r="F1854" s="74">
        <v>0</v>
      </c>
      <c r="G1854" s="74">
        <v>0</v>
      </c>
      <c r="H1854" s="74">
        <v>0</v>
      </c>
      <c r="I1854" s="12">
        <v>0</v>
      </c>
    </row>
    <row r="1855" spans="1:9" x14ac:dyDescent="0.25">
      <c r="A1855" s="160" t="s">
        <v>3401</v>
      </c>
      <c r="B1855" s="10"/>
      <c r="C1855" s="10"/>
      <c r="D1855" s="129" t="s">
        <v>3402</v>
      </c>
      <c r="E1855" s="74">
        <v>0</v>
      </c>
      <c r="F1855" s="74">
        <v>0</v>
      </c>
      <c r="G1855" s="74">
        <v>0</v>
      </c>
      <c r="H1855" s="74">
        <v>0</v>
      </c>
      <c r="I1855" s="12">
        <v>0</v>
      </c>
    </row>
    <row r="1856" spans="1:9" x14ac:dyDescent="0.25">
      <c r="A1856" s="160" t="s">
        <v>3403</v>
      </c>
      <c r="B1856" s="10"/>
      <c r="C1856" s="10"/>
      <c r="D1856" s="129" t="s">
        <v>3404</v>
      </c>
      <c r="E1856" s="74">
        <v>11</v>
      </c>
      <c r="F1856" s="74">
        <v>4</v>
      </c>
      <c r="G1856" s="74">
        <v>4</v>
      </c>
      <c r="H1856" s="74">
        <v>4</v>
      </c>
      <c r="I1856" s="12">
        <v>5</v>
      </c>
    </row>
    <row r="1857" spans="1:9" x14ac:dyDescent="0.25">
      <c r="A1857" s="160" t="s">
        <v>3405</v>
      </c>
      <c r="B1857" s="10"/>
      <c r="C1857" s="10"/>
      <c r="D1857" s="129" t="s">
        <v>3406</v>
      </c>
      <c r="E1857" s="74">
        <v>0</v>
      </c>
      <c r="F1857" s="74">
        <v>0</v>
      </c>
      <c r="G1857" s="74">
        <v>0</v>
      </c>
      <c r="H1857" s="74">
        <v>0</v>
      </c>
      <c r="I1857" s="12">
        <v>0</v>
      </c>
    </row>
    <row r="1858" spans="1:9" x14ac:dyDescent="0.25">
      <c r="A1858" s="160" t="s">
        <v>3407</v>
      </c>
      <c r="B1858" s="10"/>
      <c r="C1858" s="10"/>
      <c r="D1858" s="129" t="s">
        <v>3408</v>
      </c>
      <c r="E1858" s="74">
        <v>0</v>
      </c>
      <c r="F1858" s="74">
        <v>0</v>
      </c>
      <c r="G1858" s="74">
        <v>0</v>
      </c>
      <c r="H1858" s="74">
        <v>0</v>
      </c>
      <c r="I1858" s="12">
        <v>0</v>
      </c>
    </row>
    <row r="1859" spans="1:9" x14ac:dyDescent="0.25">
      <c r="A1859" s="160" t="s">
        <v>3409</v>
      </c>
      <c r="B1859" s="10"/>
      <c r="C1859" s="10"/>
      <c r="D1859" s="129" t="s">
        <v>3410</v>
      </c>
      <c r="E1859" s="74">
        <v>0</v>
      </c>
      <c r="F1859" s="74">
        <v>14</v>
      </c>
      <c r="G1859" s="74">
        <v>0</v>
      </c>
      <c r="H1859" s="74">
        <v>0</v>
      </c>
      <c r="I1859" s="12">
        <v>0</v>
      </c>
    </row>
    <row r="1860" spans="1:9" x14ac:dyDescent="0.25">
      <c r="A1860" s="160" t="s">
        <v>3411</v>
      </c>
      <c r="B1860" s="10"/>
      <c r="C1860" s="10"/>
      <c r="D1860" s="129" t="s">
        <v>3412</v>
      </c>
      <c r="E1860" s="74">
        <v>10</v>
      </c>
      <c r="F1860" s="74">
        <v>10</v>
      </c>
      <c r="G1860" s="74">
        <v>5</v>
      </c>
      <c r="H1860" s="74">
        <v>23</v>
      </c>
      <c r="I1860" s="12">
        <v>53</v>
      </c>
    </row>
    <row r="1861" spans="1:9" x14ac:dyDescent="0.25">
      <c r="A1861" s="160" t="s">
        <v>3413</v>
      </c>
      <c r="B1861" s="10"/>
      <c r="C1861" s="10"/>
      <c r="D1861" s="129" t="s">
        <v>2494</v>
      </c>
      <c r="E1861" s="74">
        <v>0</v>
      </c>
      <c r="F1861" s="74">
        <v>0</v>
      </c>
      <c r="G1861" s="74">
        <v>0</v>
      </c>
      <c r="H1861" s="74">
        <v>0</v>
      </c>
      <c r="I1861" s="12">
        <v>0</v>
      </c>
    </row>
    <row r="1862" spans="1:9" x14ac:dyDescent="0.25">
      <c r="A1862" s="160" t="s">
        <v>3414</v>
      </c>
      <c r="B1862" s="10"/>
      <c r="C1862" s="10"/>
      <c r="D1862" s="129" t="s">
        <v>3415</v>
      </c>
      <c r="E1862" s="74">
        <v>0</v>
      </c>
      <c r="F1862" s="74">
        <v>0</v>
      </c>
      <c r="G1862" s="74">
        <v>0</v>
      </c>
      <c r="H1862" s="74">
        <v>0</v>
      </c>
      <c r="I1862" s="12">
        <v>0</v>
      </c>
    </row>
    <row r="1863" spans="1:9" x14ac:dyDescent="0.25">
      <c r="A1863" s="160" t="s">
        <v>3416</v>
      </c>
      <c r="B1863" s="10"/>
      <c r="C1863" s="10"/>
      <c r="D1863" s="129" t="s">
        <v>3417</v>
      </c>
      <c r="E1863" s="74">
        <v>0</v>
      </c>
      <c r="F1863" s="74">
        <v>0</v>
      </c>
      <c r="G1863" s="74">
        <v>0</v>
      </c>
      <c r="H1863" s="74">
        <v>0</v>
      </c>
      <c r="I1863" s="12">
        <v>0</v>
      </c>
    </row>
    <row r="1864" spans="1:9" x14ac:dyDescent="0.25">
      <c r="A1864" s="160" t="s">
        <v>3418</v>
      </c>
      <c r="B1864" s="10"/>
      <c r="C1864" s="10"/>
      <c r="D1864" s="129" t="s">
        <v>3419</v>
      </c>
      <c r="E1864" s="74">
        <v>0</v>
      </c>
      <c r="F1864" s="74">
        <v>0</v>
      </c>
      <c r="G1864" s="74">
        <v>0</v>
      </c>
      <c r="H1864" s="74">
        <v>0</v>
      </c>
      <c r="I1864" s="12">
        <v>0</v>
      </c>
    </row>
    <row r="1865" spans="1:9" x14ac:dyDescent="0.25">
      <c r="A1865" s="159" t="s">
        <v>3420</v>
      </c>
      <c r="B1865" s="7"/>
      <c r="C1865" s="8" t="s">
        <v>3421</v>
      </c>
      <c r="D1865" s="126"/>
      <c r="E1865" s="9">
        <v>0</v>
      </c>
      <c r="F1865" s="9">
        <v>22</v>
      </c>
      <c r="G1865" s="9">
        <v>41</v>
      </c>
      <c r="H1865" s="9">
        <f>SUM(H1866:H1875)</f>
        <v>54</v>
      </c>
      <c r="I1865" s="5">
        <v>54</v>
      </c>
    </row>
    <row r="1866" spans="1:9" x14ac:dyDescent="0.25">
      <c r="A1866" s="160" t="s">
        <v>3422</v>
      </c>
      <c r="B1866" s="10"/>
      <c r="C1866" s="10"/>
      <c r="D1866" s="129" t="s">
        <v>3423</v>
      </c>
      <c r="E1866" s="74">
        <v>0</v>
      </c>
      <c r="F1866" s="74">
        <v>19</v>
      </c>
      <c r="G1866" s="74">
        <v>39</v>
      </c>
      <c r="H1866" s="74">
        <v>48</v>
      </c>
      <c r="I1866" s="12">
        <v>37</v>
      </c>
    </row>
    <row r="1867" spans="1:9" x14ac:dyDescent="0.25">
      <c r="A1867" s="160" t="s">
        <v>3424</v>
      </c>
      <c r="B1867" s="10"/>
      <c r="C1867" s="10"/>
      <c r="D1867" s="129" t="s">
        <v>3425</v>
      </c>
      <c r="E1867" s="74">
        <v>0</v>
      </c>
      <c r="F1867" s="74">
        <v>0</v>
      </c>
      <c r="G1867" s="74">
        <v>0</v>
      </c>
      <c r="H1867" s="74">
        <v>0</v>
      </c>
      <c r="I1867" s="12">
        <v>0</v>
      </c>
    </row>
    <row r="1868" spans="1:9" x14ac:dyDescent="0.25">
      <c r="A1868" s="160" t="s">
        <v>3426</v>
      </c>
      <c r="B1868" s="10"/>
      <c r="C1868" s="10"/>
      <c r="D1868" s="129" t="s">
        <v>3427</v>
      </c>
      <c r="E1868" s="74">
        <v>0</v>
      </c>
      <c r="F1868" s="74">
        <v>0</v>
      </c>
      <c r="G1868" s="74">
        <v>0</v>
      </c>
      <c r="H1868" s="74">
        <v>0</v>
      </c>
      <c r="I1868" s="12">
        <v>0</v>
      </c>
    </row>
    <row r="1869" spans="1:9" x14ac:dyDescent="0.25">
      <c r="A1869" s="160" t="s">
        <v>3428</v>
      </c>
      <c r="B1869" s="10"/>
      <c r="C1869" s="10"/>
      <c r="D1869" s="129" t="s">
        <v>3429</v>
      </c>
      <c r="E1869" s="74">
        <v>0</v>
      </c>
      <c r="F1869" s="74">
        <v>0</v>
      </c>
      <c r="G1869" s="74">
        <v>0</v>
      </c>
      <c r="H1869" s="74">
        <v>0</v>
      </c>
      <c r="I1869" s="12">
        <v>0</v>
      </c>
    </row>
    <row r="1870" spans="1:9" x14ac:dyDescent="0.25">
      <c r="A1870" s="160" t="s">
        <v>3430</v>
      </c>
      <c r="B1870" s="10"/>
      <c r="C1870" s="10"/>
      <c r="D1870" s="129" t="s">
        <v>3431</v>
      </c>
      <c r="E1870" s="74">
        <v>0</v>
      </c>
      <c r="F1870" s="74">
        <v>0</v>
      </c>
      <c r="G1870" s="74">
        <v>0</v>
      </c>
      <c r="H1870" s="74">
        <v>0</v>
      </c>
      <c r="I1870" s="12">
        <v>0</v>
      </c>
    </row>
    <row r="1871" spans="1:9" x14ac:dyDescent="0.25">
      <c r="A1871" s="160" t="s">
        <v>3432</v>
      </c>
      <c r="B1871" s="10"/>
      <c r="C1871" s="10"/>
      <c r="D1871" s="129" t="s">
        <v>3433</v>
      </c>
      <c r="E1871" s="74">
        <v>0</v>
      </c>
      <c r="F1871" s="74">
        <v>1</v>
      </c>
      <c r="G1871" s="74">
        <v>2</v>
      </c>
      <c r="H1871" s="74">
        <v>6</v>
      </c>
      <c r="I1871" s="12">
        <v>17</v>
      </c>
    </row>
    <row r="1872" spans="1:9" x14ac:dyDescent="0.25">
      <c r="A1872" s="160" t="s">
        <v>3434</v>
      </c>
      <c r="B1872" s="10"/>
      <c r="C1872" s="10"/>
      <c r="D1872" s="129" t="s">
        <v>3435</v>
      </c>
      <c r="E1872" s="74">
        <v>0</v>
      </c>
      <c r="F1872" s="74">
        <v>0</v>
      </c>
      <c r="G1872" s="74">
        <v>0</v>
      </c>
      <c r="H1872" s="74">
        <v>0</v>
      </c>
      <c r="I1872" s="12">
        <v>0</v>
      </c>
    </row>
    <row r="1873" spans="1:9" x14ac:dyDescent="0.25">
      <c r="A1873" s="160" t="s">
        <v>3436</v>
      </c>
      <c r="B1873" s="10"/>
      <c r="C1873" s="10"/>
      <c r="D1873" s="129" t="s">
        <v>3437</v>
      </c>
      <c r="E1873" s="74">
        <v>0</v>
      </c>
      <c r="F1873" s="74">
        <v>0</v>
      </c>
      <c r="G1873" s="74">
        <v>0</v>
      </c>
      <c r="H1873" s="74">
        <v>0</v>
      </c>
      <c r="I1873" s="12">
        <v>0</v>
      </c>
    </row>
    <row r="1874" spans="1:9" x14ac:dyDescent="0.25">
      <c r="A1874" s="160" t="s">
        <v>3438</v>
      </c>
      <c r="B1874" s="10"/>
      <c r="C1874" s="10"/>
      <c r="D1874" s="129" t="s">
        <v>3439</v>
      </c>
      <c r="E1874" s="74">
        <v>0</v>
      </c>
      <c r="F1874" s="74">
        <v>2</v>
      </c>
      <c r="G1874" s="74">
        <v>0</v>
      </c>
      <c r="H1874" s="74">
        <v>0</v>
      </c>
      <c r="I1874" s="12">
        <v>0</v>
      </c>
    </row>
    <row r="1875" spans="1:9" x14ac:dyDescent="0.25">
      <c r="A1875" s="160" t="s">
        <v>3440</v>
      </c>
      <c r="B1875" s="10"/>
      <c r="C1875" s="10"/>
      <c r="D1875" s="129" t="s">
        <v>3441</v>
      </c>
      <c r="E1875" s="74">
        <v>0</v>
      </c>
      <c r="F1875" s="74">
        <v>0</v>
      </c>
      <c r="G1875" s="74">
        <v>0</v>
      </c>
      <c r="H1875" s="74">
        <v>0</v>
      </c>
      <c r="I1875" s="12">
        <v>0</v>
      </c>
    </row>
    <row r="1876" spans="1:9" x14ac:dyDescent="0.25">
      <c r="A1876" s="159" t="s">
        <v>3442</v>
      </c>
      <c r="B1876" s="7"/>
      <c r="C1876" s="8" t="s">
        <v>3374</v>
      </c>
      <c r="D1876" s="126"/>
      <c r="E1876" s="9">
        <v>66</v>
      </c>
      <c r="F1876" s="9">
        <v>38</v>
      </c>
      <c r="G1876" s="9">
        <v>84</v>
      </c>
      <c r="H1876" s="9">
        <f>SUM(H1877:H1883)</f>
        <v>112</v>
      </c>
      <c r="I1876" s="5">
        <v>65</v>
      </c>
    </row>
    <row r="1877" spans="1:9" x14ac:dyDescent="0.25">
      <c r="A1877" s="160" t="s">
        <v>3443</v>
      </c>
      <c r="B1877" s="10"/>
      <c r="C1877" s="10"/>
      <c r="D1877" s="129" t="s">
        <v>3444</v>
      </c>
      <c r="E1877" s="74">
        <v>28</v>
      </c>
      <c r="F1877" s="74">
        <v>13</v>
      </c>
      <c r="G1877" s="74">
        <v>32</v>
      </c>
      <c r="H1877" s="74">
        <v>31</v>
      </c>
      <c r="I1877" s="12">
        <v>1</v>
      </c>
    </row>
    <row r="1878" spans="1:9" x14ac:dyDescent="0.25">
      <c r="A1878" s="160" t="s">
        <v>3445</v>
      </c>
      <c r="B1878" s="10"/>
      <c r="C1878" s="10"/>
      <c r="D1878" s="129" t="s">
        <v>3446</v>
      </c>
      <c r="E1878" s="74">
        <v>17</v>
      </c>
      <c r="F1878" s="74">
        <v>14</v>
      </c>
      <c r="G1878" s="74">
        <v>34</v>
      </c>
      <c r="H1878" s="74">
        <v>61</v>
      </c>
      <c r="I1878" s="12">
        <v>54</v>
      </c>
    </row>
    <row r="1879" spans="1:9" x14ac:dyDescent="0.25">
      <c r="A1879" s="160" t="s">
        <v>3447</v>
      </c>
      <c r="B1879" s="10"/>
      <c r="C1879" s="10"/>
      <c r="D1879" s="129" t="s">
        <v>3448</v>
      </c>
      <c r="E1879" s="74">
        <v>2</v>
      </c>
      <c r="F1879" s="74">
        <v>0</v>
      </c>
      <c r="G1879" s="74">
        <v>0</v>
      </c>
      <c r="H1879" s="74">
        <v>4</v>
      </c>
      <c r="I1879" s="12">
        <v>0</v>
      </c>
    </row>
    <row r="1880" spans="1:9" x14ac:dyDescent="0.25">
      <c r="A1880" s="160" t="s">
        <v>3449</v>
      </c>
      <c r="B1880" s="10"/>
      <c r="C1880" s="10"/>
      <c r="D1880" s="129" t="s">
        <v>3450</v>
      </c>
      <c r="E1880" s="74">
        <v>0</v>
      </c>
      <c r="F1880" s="74">
        <v>3</v>
      </c>
      <c r="G1880" s="74">
        <v>0</v>
      </c>
      <c r="H1880" s="74">
        <v>0</v>
      </c>
      <c r="I1880" s="12">
        <v>0</v>
      </c>
    </row>
    <row r="1881" spans="1:9" x14ac:dyDescent="0.25">
      <c r="A1881" s="160" t="s">
        <v>3451</v>
      </c>
      <c r="B1881" s="10"/>
      <c r="C1881" s="10"/>
      <c r="D1881" s="129" t="s">
        <v>3452</v>
      </c>
      <c r="E1881" s="74">
        <v>0</v>
      </c>
      <c r="F1881" s="74">
        <v>0</v>
      </c>
      <c r="G1881" s="74">
        <v>0</v>
      </c>
      <c r="H1881" s="74">
        <v>0</v>
      </c>
      <c r="I1881" s="12">
        <v>0</v>
      </c>
    </row>
    <row r="1882" spans="1:9" x14ac:dyDescent="0.25">
      <c r="A1882" s="160" t="s">
        <v>3453</v>
      </c>
      <c r="B1882" s="10"/>
      <c r="C1882" s="10"/>
      <c r="D1882" s="129" t="s">
        <v>3454</v>
      </c>
      <c r="E1882" s="74">
        <v>4</v>
      </c>
      <c r="F1882" s="74">
        <v>6</v>
      </c>
      <c r="G1882" s="74">
        <v>7</v>
      </c>
      <c r="H1882" s="74">
        <v>5</v>
      </c>
      <c r="I1882" s="12">
        <v>10</v>
      </c>
    </row>
    <row r="1883" spans="1:9" x14ac:dyDescent="0.25">
      <c r="A1883" s="160" t="s">
        <v>3455</v>
      </c>
      <c r="B1883" s="10"/>
      <c r="C1883" s="10"/>
      <c r="D1883" s="129" t="s">
        <v>3456</v>
      </c>
      <c r="E1883" s="74">
        <v>15</v>
      </c>
      <c r="F1883" s="74">
        <v>2</v>
      </c>
      <c r="G1883" s="74">
        <v>11</v>
      </c>
      <c r="H1883" s="74">
        <v>11</v>
      </c>
      <c r="I1883" s="12">
        <v>0</v>
      </c>
    </row>
    <row r="1884" spans="1:9" x14ac:dyDescent="0.25">
      <c r="A1884" s="159" t="s">
        <v>3457</v>
      </c>
      <c r="B1884" s="7"/>
      <c r="C1884" s="8" t="s">
        <v>3458</v>
      </c>
      <c r="D1884" s="126"/>
      <c r="E1884" s="9">
        <v>107</v>
      </c>
      <c r="F1884" s="9">
        <v>94</v>
      </c>
      <c r="G1884" s="9">
        <v>90</v>
      </c>
      <c r="H1884" s="9">
        <f>SUM(H1885:H1889)</f>
        <v>103</v>
      </c>
      <c r="I1884" s="5">
        <v>93</v>
      </c>
    </row>
    <row r="1885" spans="1:9" x14ac:dyDescent="0.25">
      <c r="A1885" s="160" t="s">
        <v>3459</v>
      </c>
      <c r="B1885" s="10"/>
      <c r="C1885" s="10"/>
      <c r="D1885" s="129" t="s">
        <v>3460</v>
      </c>
      <c r="E1885" s="74">
        <v>99</v>
      </c>
      <c r="F1885" s="74">
        <v>86</v>
      </c>
      <c r="G1885" s="74">
        <v>73</v>
      </c>
      <c r="H1885" s="74">
        <v>83</v>
      </c>
      <c r="I1885" s="12">
        <v>88</v>
      </c>
    </row>
    <row r="1886" spans="1:9" x14ac:dyDescent="0.25">
      <c r="A1886" s="160" t="s">
        <v>3461</v>
      </c>
      <c r="B1886" s="10"/>
      <c r="C1886" s="10"/>
      <c r="D1886" s="129" t="s">
        <v>3462</v>
      </c>
      <c r="E1886" s="74">
        <v>0</v>
      </c>
      <c r="F1886" s="74">
        <v>0</v>
      </c>
      <c r="G1886" s="74">
        <v>0</v>
      </c>
      <c r="H1886" s="74">
        <v>0</v>
      </c>
      <c r="I1886" s="12">
        <v>0</v>
      </c>
    </row>
    <row r="1887" spans="1:9" x14ac:dyDescent="0.25">
      <c r="A1887" s="160" t="s">
        <v>3463</v>
      </c>
      <c r="B1887" s="10"/>
      <c r="C1887" s="10"/>
      <c r="D1887" s="129" t="s">
        <v>3464</v>
      </c>
      <c r="E1887" s="74">
        <v>7</v>
      </c>
      <c r="F1887" s="74">
        <v>7</v>
      </c>
      <c r="G1887" s="74">
        <v>9</v>
      </c>
      <c r="H1887" s="74">
        <v>7</v>
      </c>
      <c r="I1887" s="12">
        <v>2</v>
      </c>
    </row>
    <row r="1888" spans="1:9" x14ac:dyDescent="0.25">
      <c r="A1888" s="160" t="s">
        <v>3465</v>
      </c>
      <c r="B1888" s="10"/>
      <c r="C1888" s="10"/>
      <c r="D1888" s="129" t="s">
        <v>164</v>
      </c>
      <c r="E1888" s="74">
        <v>1</v>
      </c>
      <c r="F1888" s="74">
        <v>0</v>
      </c>
      <c r="G1888" s="74">
        <v>8</v>
      </c>
      <c r="H1888" s="74">
        <v>13</v>
      </c>
      <c r="I1888" s="12">
        <v>3</v>
      </c>
    </row>
    <row r="1889" spans="1:9" x14ac:dyDescent="0.25">
      <c r="A1889" s="160" t="s">
        <v>3466</v>
      </c>
      <c r="B1889" s="10"/>
      <c r="C1889" s="10"/>
      <c r="D1889" s="129" t="s">
        <v>3467</v>
      </c>
      <c r="E1889" s="74">
        <v>0</v>
      </c>
      <c r="F1889" s="74">
        <v>1</v>
      </c>
      <c r="G1889" s="74">
        <v>0</v>
      </c>
      <c r="H1889" s="74">
        <v>0</v>
      </c>
      <c r="I1889" s="12">
        <v>0</v>
      </c>
    </row>
    <row r="1890" spans="1:9" x14ac:dyDescent="0.25">
      <c r="A1890" s="159" t="s">
        <v>3468</v>
      </c>
      <c r="B1890" s="7"/>
      <c r="C1890" s="8" t="s">
        <v>3469</v>
      </c>
      <c r="D1890" s="126"/>
      <c r="E1890" s="9">
        <v>31</v>
      </c>
      <c r="F1890" s="9">
        <v>84</v>
      </c>
      <c r="G1890" s="9">
        <v>91</v>
      </c>
      <c r="H1890" s="9">
        <f>SUM(H1891:H1898)</f>
        <v>75</v>
      </c>
      <c r="I1890" s="5">
        <v>91</v>
      </c>
    </row>
    <row r="1891" spans="1:9" x14ac:dyDescent="0.25">
      <c r="A1891" s="160" t="s">
        <v>3470</v>
      </c>
      <c r="B1891" s="10"/>
      <c r="C1891" s="10"/>
      <c r="D1891" s="129" t="s">
        <v>3469</v>
      </c>
      <c r="E1891" s="74">
        <v>16</v>
      </c>
      <c r="F1891" s="74">
        <v>47</v>
      </c>
      <c r="G1891" s="74">
        <v>39</v>
      </c>
      <c r="H1891" s="74">
        <v>27</v>
      </c>
      <c r="I1891" s="12">
        <v>48</v>
      </c>
    </row>
    <row r="1892" spans="1:9" x14ac:dyDescent="0.25">
      <c r="A1892" s="160" t="s">
        <v>3471</v>
      </c>
      <c r="B1892" s="10"/>
      <c r="C1892" s="10"/>
      <c r="D1892" s="129" t="s">
        <v>3472</v>
      </c>
      <c r="E1892" s="74">
        <v>0</v>
      </c>
      <c r="F1892" s="74">
        <v>3</v>
      </c>
      <c r="G1892" s="74">
        <v>0</v>
      </c>
      <c r="H1892" s="74">
        <v>0</v>
      </c>
      <c r="I1892" s="12">
        <v>0</v>
      </c>
    </row>
    <row r="1893" spans="1:9" x14ac:dyDescent="0.25">
      <c r="A1893" s="160" t="s">
        <v>3473</v>
      </c>
      <c r="B1893" s="10"/>
      <c r="C1893" s="10"/>
      <c r="D1893" s="129" t="s">
        <v>3474</v>
      </c>
      <c r="E1893" s="74">
        <v>0</v>
      </c>
      <c r="F1893" s="74">
        <v>0</v>
      </c>
      <c r="G1893" s="74">
        <v>0</v>
      </c>
      <c r="H1893" s="74">
        <v>0</v>
      </c>
      <c r="I1893" s="12">
        <v>0</v>
      </c>
    </row>
    <row r="1894" spans="1:9" x14ac:dyDescent="0.25">
      <c r="A1894" s="160" t="s">
        <v>3475</v>
      </c>
      <c r="B1894" s="10"/>
      <c r="C1894" s="10"/>
      <c r="D1894" s="129" t="s">
        <v>3476</v>
      </c>
      <c r="E1894" s="74">
        <v>0</v>
      </c>
      <c r="F1894" s="74">
        <v>0</v>
      </c>
      <c r="G1894" s="74">
        <v>0</v>
      </c>
      <c r="H1894" s="74">
        <v>0</v>
      </c>
      <c r="I1894" s="12">
        <v>0</v>
      </c>
    </row>
    <row r="1895" spans="1:9" x14ac:dyDescent="0.25">
      <c r="A1895" s="160" t="s">
        <v>3477</v>
      </c>
      <c r="B1895" s="10"/>
      <c r="C1895" s="10"/>
      <c r="D1895" s="129" t="s">
        <v>3478</v>
      </c>
      <c r="E1895" s="74">
        <v>7</v>
      </c>
      <c r="F1895" s="74">
        <v>8</v>
      </c>
      <c r="G1895" s="74">
        <v>9</v>
      </c>
      <c r="H1895" s="74">
        <v>10</v>
      </c>
      <c r="I1895" s="12">
        <v>6</v>
      </c>
    </row>
    <row r="1896" spans="1:9" x14ac:dyDescent="0.25">
      <c r="A1896" s="160" t="s">
        <v>3479</v>
      </c>
      <c r="B1896" s="10"/>
      <c r="C1896" s="10"/>
      <c r="D1896" s="129" t="s">
        <v>3480</v>
      </c>
      <c r="E1896" s="74">
        <v>0</v>
      </c>
      <c r="F1896" s="74">
        <v>0</v>
      </c>
      <c r="G1896" s="74">
        <v>1</v>
      </c>
      <c r="H1896" s="74">
        <v>4</v>
      </c>
      <c r="I1896" s="12">
        <v>1</v>
      </c>
    </row>
    <row r="1897" spans="1:9" x14ac:dyDescent="0.25">
      <c r="A1897" s="160" t="s">
        <v>3481</v>
      </c>
      <c r="B1897" s="10"/>
      <c r="C1897" s="10"/>
      <c r="D1897" s="129" t="s">
        <v>3482</v>
      </c>
      <c r="E1897" s="74">
        <v>8</v>
      </c>
      <c r="F1897" s="74">
        <v>24</v>
      </c>
      <c r="G1897" s="74">
        <v>27</v>
      </c>
      <c r="H1897" s="74">
        <v>26</v>
      </c>
      <c r="I1897" s="12">
        <v>25</v>
      </c>
    </row>
    <row r="1898" spans="1:9" x14ac:dyDescent="0.25">
      <c r="A1898" s="160" t="s">
        <v>3483</v>
      </c>
      <c r="B1898" s="10"/>
      <c r="C1898" s="10"/>
      <c r="D1898" s="129" t="s">
        <v>3484</v>
      </c>
      <c r="E1898" s="74">
        <v>0</v>
      </c>
      <c r="F1898" s="74">
        <v>2</v>
      </c>
      <c r="G1898" s="74">
        <v>15</v>
      </c>
      <c r="H1898" s="74">
        <v>8</v>
      </c>
      <c r="I1898" s="12">
        <v>11</v>
      </c>
    </row>
    <row r="1899" spans="1:9" x14ac:dyDescent="0.25">
      <c r="A1899" s="159" t="s">
        <v>3485</v>
      </c>
      <c r="B1899" s="7"/>
      <c r="C1899" s="8" t="s">
        <v>1110</v>
      </c>
      <c r="D1899" s="126"/>
      <c r="E1899" s="9">
        <v>54</v>
      </c>
      <c r="F1899" s="9">
        <v>12</v>
      </c>
      <c r="G1899" s="9">
        <v>64</v>
      </c>
      <c r="H1899" s="9">
        <f>SUM(H1900:H1909)</f>
        <v>38</v>
      </c>
      <c r="I1899" s="5">
        <v>34</v>
      </c>
    </row>
    <row r="1900" spans="1:9" x14ac:dyDescent="0.25">
      <c r="A1900" s="160" t="s">
        <v>3486</v>
      </c>
      <c r="B1900" s="10"/>
      <c r="C1900" s="10"/>
      <c r="D1900" s="129" t="s">
        <v>1110</v>
      </c>
      <c r="E1900" s="74">
        <v>22</v>
      </c>
      <c r="F1900" s="74">
        <v>1</v>
      </c>
      <c r="G1900" s="74">
        <v>17</v>
      </c>
      <c r="H1900" s="74">
        <v>24</v>
      </c>
      <c r="I1900" s="12">
        <v>18</v>
      </c>
    </row>
    <row r="1901" spans="1:9" x14ac:dyDescent="0.25">
      <c r="A1901" s="160" t="s">
        <v>3487</v>
      </c>
      <c r="B1901" s="10"/>
      <c r="C1901" s="10"/>
      <c r="D1901" s="129" t="s">
        <v>3488</v>
      </c>
      <c r="E1901" s="74">
        <v>1</v>
      </c>
      <c r="F1901" s="74">
        <v>3</v>
      </c>
      <c r="G1901" s="74">
        <v>5</v>
      </c>
      <c r="H1901" s="74">
        <v>3</v>
      </c>
      <c r="I1901" s="12">
        <v>2</v>
      </c>
    </row>
    <row r="1902" spans="1:9" x14ac:dyDescent="0.25">
      <c r="A1902" s="160" t="s">
        <v>3489</v>
      </c>
      <c r="B1902" s="10"/>
      <c r="C1902" s="10"/>
      <c r="D1902" s="129" t="s">
        <v>3490</v>
      </c>
      <c r="E1902" s="74">
        <v>0</v>
      </c>
      <c r="F1902" s="74">
        <v>0</v>
      </c>
      <c r="G1902" s="74">
        <v>0</v>
      </c>
      <c r="H1902" s="74">
        <v>0</v>
      </c>
      <c r="I1902" s="12">
        <v>0</v>
      </c>
    </row>
    <row r="1903" spans="1:9" x14ac:dyDescent="0.25">
      <c r="A1903" s="160" t="s">
        <v>3491</v>
      </c>
      <c r="B1903" s="10"/>
      <c r="C1903" s="10"/>
      <c r="D1903" s="129" t="s">
        <v>3492</v>
      </c>
      <c r="E1903" s="74">
        <v>0</v>
      </c>
      <c r="F1903" s="74">
        <v>0</v>
      </c>
      <c r="G1903" s="74">
        <v>0</v>
      </c>
      <c r="H1903" s="74">
        <v>0</v>
      </c>
      <c r="I1903" s="12">
        <v>0</v>
      </c>
    </row>
    <row r="1904" spans="1:9" x14ac:dyDescent="0.25">
      <c r="A1904" s="160" t="s">
        <v>3493</v>
      </c>
      <c r="B1904" s="10"/>
      <c r="C1904" s="10"/>
      <c r="D1904" s="129" t="s">
        <v>3494</v>
      </c>
      <c r="E1904" s="74">
        <v>0</v>
      </c>
      <c r="F1904" s="74">
        <v>0</v>
      </c>
      <c r="G1904" s="74">
        <v>0</v>
      </c>
      <c r="H1904" s="74">
        <v>0</v>
      </c>
      <c r="I1904" s="12">
        <v>0</v>
      </c>
    </row>
    <row r="1905" spans="1:9" x14ac:dyDescent="0.25">
      <c r="A1905" s="160" t="s">
        <v>3495</v>
      </c>
      <c r="B1905" s="10"/>
      <c r="C1905" s="10"/>
      <c r="D1905" s="129" t="s">
        <v>1720</v>
      </c>
      <c r="E1905" s="74">
        <v>0</v>
      </c>
      <c r="F1905" s="74">
        <v>0</v>
      </c>
      <c r="G1905" s="74">
        <v>0</v>
      </c>
      <c r="H1905" s="74">
        <v>0</v>
      </c>
      <c r="I1905" s="12">
        <v>0</v>
      </c>
    </row>
    <row r="1906" spans="1:9" x14ac:dyDescent="0.25">
      <c r="A1906" s="160" t="s">
        <v>3496</v>
      </c>
      <c r="B1906" s="10"/>
      <c r="C1906" s="10"/>
      <c r="D1906" s="129" t="s">
        <v>3497</v>
      </c>
      <c r="E1906" s="74">
        <v>0</v>
      </c>
      <c r="F1906" s="74">
        <v>0</v>
      </c>
      <c r="G1906" s="74">
        <v>0</v>
      </c>
      <c r="H1906" s="74">
        <v>0</v>
      </c>
      <c r="I1906" s="12">
        <v>0</v>
      </c>
    </row>
    <row r="1907" spans="1:9" x14ac:dyDescent="0.25">
      <c r="A1907" s="160" t="s">
        <v>3498</v>
      </c>
      <c r="B1907" s="10"/>
      <c r="C1907" s="10"/>
      <c r="D1907" s="129" t="s">
        <v>3499</v>
      </c>
      <c r="E1907" s="74">
        <v>16</v>
      </c>
      <c r="F1907" s="74">
        <v>6</v>
      </c>
      <c r="G1907" s="74">
        <v>17</v>
      </c>
      <c r="H1907" s="74">
        <v>2</v>
      </c>
      <c r="I1907" s="12">
        <v>2</v>
      </c>
    </row>
    <row r="1908" spans="1:9" x14ac:dyDescent="0.25">
      <c r="A1908" s="160" t="s">
        <v>3500</v>
      </c>
      <c r="B1908" s="10"/>
      <c r="C1908" s="10"/>
      <c r="D1908" s="129" t="s">
        <v>1082</v>
      </c>
      <c r="E1908" s="74">
        <v>15</v>
      </c>
      <c r="F1908" s="74">
        <v>2</v>
      </c>
      <c r="G1908" s="74">
        <v>25</v>
      </c>
      <c r="H1908" s="74">
        <v>9</v>
      </c>
      <c r="I1908" s="12">
        <v>12</v>
      </c>
    </row>
    <row r="1909" spans="1:9" x14ac:dyDescent="0.25">
      <c r="A1909" s="160" t="s">
        <v>3501</v>
      </c>
      <c r="B1909" s="10"/>
      <c r="C1909" s="10"/>
      <c r="D1909" s="129" t="s">
        <v>3502</v>
      </c>
      <c r="E1909" s="74">
        <v>0</v>
      </c>
      <c r="F1909" s="74">
        <v>0</v>
      </c>
      <c r="G1909" s="74">
        <v>0</v>
      </c>
      <c r="H1909" s="74">
        <v>0</v>
      </c>
      <c r="I1909" s="12">
        <v>0</v>
      </c>
    </row>
    <row r="1910" spans="1:9" x14ac:dyDescent="0.25">
      <c r="A1910" s="159" t="s">
        <v>3503</v>
      </c>
      <c r="B1910" s="7"/>
      <c r="C1910" s="8" t="s">
        <v>3504</v>
      </c>
      <c r="D1910" s="126"/>
      <c r="E1910" s="9">
        <v>72</v>
      </c>
      <c r="F1910" s="9">
        <v>36</v>
      </c>
      <c r="G1910" s="9">
        <v>77</v>
      </c>
      <c r="H1910" s="9">
        <f>SUM(H1911:H1919)</f>
        <v>70</v>
      </c>
      <c r="I1910" s="5">
        <v>91</v>
      </c>
    </row>
    <row r="1911" spans="1:9" x14ac:dyDescent="0.25">
      <c r="A1911" s="160" t="s">
        <v>3505</v>
      </c>
      <c r="B1911" s="10"/>
      <c r="C1911" s="10"/>
      <c r="D1911" s="129" t="s">
        <v>2925</v>
      </c>
      <c r="E1911" s="74">
        <v>54</v>
      </c>
      <c r="F1911" s="74">
        <v>27</v>
      </c>
      <c r="G1911" s="74">
        <v>70</v>
      </c>
      <c r="H1911" s="74">
        <v>55</v>
      </c>
      <c r="I1911" s="12">
        <v>72</v>
      </c>
    </row>
    <row r="1912" spans="1:9" x14ac:dyDescent="0.25">
      <c r="A1912" s="160" t="s">
        <v>3506</v>
      </c>
      <c r="B1912" s="10"/>
      <c r="C1912" s="10"/>
      <c r="D1912" s="129" t="s">
        <v>3507</v>
      </c>
      <c r="E1912" s="74">
        <v>0</v>
      </c>
      <c r="F1912" s="74">
        <v>0</v>
      </c>
      <c r="G1912" s="74">
        <v>0</v>
      </c>
      <c r="H1912" s="74">
        <v>0</v>
      </c>
      <c r="I1912" s="12">
        <v>0</v>
      </c>
    </row>
    <row r="1913" spans="1:9" x14ac:dyDescent="0.25">
      <c r="A1913" s="160" t="s">
        <v>3508</v>
      </c>
      <c r="B1913" s="10"/>
      <c r="C1913" s="10"/>
      <c r="D1913" s="129" t="s">
        <v>3509</v>
      </c>
      <c r="E1913" s="74">
        <v>0</v>
      </c>
      <c r="F1913" s="74">
        <v>0</v>
      </c>
      <c r="G1913" s="74">
        <v>0</v>
      </c>
      <c r="H1913" s="74">
        <v>0</v>
      </c>
      <c r="I1913" s="12">
        <v>0</v>
      </c>
    </row>
    <row r="1914" spans="1:9" x14ac:dyDescent="0.25">
      <c r="A1914" s="160" t="s">
        <v>3510</v>
      </c>
      <c r="B1914" s="10"/>
      <c r="C1914" s="10"/>
      <c r="D1914" s="129" t="s">
        <v>3511</v>
      </c>
      <c r="E1914" s="74">
        <v>0</v>
      </c>
      <c r="F1914" s="74">
        <v>0</v>
      </c>
      <c r="G1914" s="74">
        <v>0</v>
      </c>
      <c r="H1914" s="74">
        <v>0</v>
      </c>
      <c r="I1914" s="12">
        <v>0</v>
      </c>
    </row>
    <row r="1915" spans="1:9" x14ac:dyDescent="0.25">
      <c r="A1915" s="160" t="s">
        <v>3512</v>
      </c>
      <c r="B1915" s="10"/>
      <c r="C1915" s="10"/>
      <c r="D1915" s="129" t="s">
        <v>3513</v>
      </c>
      <c r="E1915" s="74">
        <v>0</v>
      </c>
      <c r="F1915" s="74">
        <v>0</v>
      </c>
      <c r="G1915" s="74">
        <v>0</v>
      </c>
      <c r="H1915" s="74">
        <v>0</v>
      </c>
      <c r="I1915" s="12">
        <v>0</v>
      </c>
    </row>
    <row r="1916" spans="1:9" x14ac:dyDescent="0.25">
      <c r="A1916" s="160" t="s">
        <v>3514</v>
      </c>
      <c r="B1916" s="10"/>
      <c r="C1916" s="10"/>
      <c r="D1916" s="129" t="s">
        <v>3515</v>
      </c>
      <c r="E1916" s="74">
        <v>6</v>
      </c>
      <c r="F1916" s="74">
        <v>4</v>
      </c>
      <c r="G1916" s="74">
        <v>2</v>
      </c>
      <c r="H1916" s="74">
        <v>9</v>
      </c>
      <c r="I1916" s="12">
        <v>11</v>
      </c>
    </row>
    <row r="1917" spans="1:9" x14ac:dyDescent="0.25">
      <c r="A1917" s="160" t="s">
        <v>3516</v>
      </c>
      <c r="B1917" s="10"/>
      <c r="C1917" s="10"/>
      <c r="D1917" s="129" t="s">
        <v>3517</v>
      </c>
      <c r="E1917" s="74">
        <v>6</v>
      </c>
      <c r="F1917" s="74">
        <v>3</v>
      </c>
      <c r="G1917" s="74">
        <v>1</v>
      </c>
      <c r="H1917" s="74">
        <v>6</v>
      </c>
      <c r="I1917" s="12">
        <v>8</v>
      </c>
    </row>
    <row r="1918" spans="1:9" x14ac:dyDescent="0.25">
      <c r="A1918" s="160" t="s">
        <v>3518</v>
      </c>
      <c r="B1918" s="10"/>
      <c r="C1918" s="10"/>
      <c r="D1918" s="129" t="s">
        <v>164</v>
      </c>
      <c r="E1918" s="74">
        <v>6</v>
      </c>
      <c r="F1918" s="74">
        <v>2</v>
      </c>
      <c r="G1918" s="74">
        <v>4</v>
      </c>
      <c r="H1918" s="74">
        <v>0</v>
      </c>
      <c r="I1918" s="12">
        <v>0</v>
      </c>
    </row>
    <row r="1919" spans="1:9" x14ac:dyDescent="0.25">
      <c r="A1919" s="160" t="s">
        <v>3519</v>
      </c>
      <c r="B1919" s="10"/>
      <c r="C1919" s="10"/>
      <c r="D1919" s="129" t="s">
        <v>3520</v>
      </c>
      <c r="E1919" s="74">
        <v>0</v>
      </c>
      <c r="F1919" s="74">
        <v>0</v>
      </c>
      <c r="G1919" s="74">
        <v>0</v>
      </c>
      <c r="H1919" s="74">
        <v>0</v>
      </c>
      <c r="I1919" s="12">
        <v>0</v>
      </c>
    </row>
    <row r="1920" spans="1:9" x14ac:dyDescent="0.25">
      <c r="A1920" s="159" t="s">
        <v>3521</v>
      </c>
      <c r="B1920" s="7"/>
      <c r="C1920" s="8" t="s">
        <v>3522</v>
      </c>
      <c r="D1920" s="126"/>
      <c r="E1920" s="9">
        <v>9</v>
      </c>
      <c r="F1920" s="9">
        <v>7</v>
      </c>
      <c r="G1920" s="9">
        <v>26</v>
      </c>
      <c r="H1920" s="9">
        <f>SUM(H1921:H1924)</f>
        <v>14</v>
      </c>
      <c r="I1920" s="5">
        <v>13</v>
      </c>
    </row>
    <row r="1921" spans="1:9" x14ac:dyDescent="0.25">
      <c r="A1921" s="160" t="s">
        <v>3523</v>
      </c>
      <c r="B1921" s="10"/>
      <c r="C1921" s="10"/>
      <c r="D1921" s="129" t="s">
        <v>3522</v>
      </c>
      <c r="E1921" s="74">
        <v>4</v>
      </c>
      <c r="F1921" s="74">
        <v>5</v>
      </c>
      <c r="G1921" s="74">
        <v>25</v>
      </c>
      <c r="H1921" s="74">
        <v>14</v>
      </c>
      <c r="I1921" s="12">
        <v>12</v>
      </c>
    </row>
    <row r="1922" spans="1:9" x14ac:dyDescent="0.25">
      <c r="A1922" s="160" t="s">
        <v>3524</v>
      </c>
      <c r="B1922" s="10"/>
      <c r="C1922" s="10"/>
      <c r="D1922" s="129" t="s">
        <v>3525</v>
      </c>
      <c r="E1922" s="74">
        <v>5</v>
      </c>
      <c r="F1922" s="74">
        <v>2</v>
      </c>
      <c r="G1922" s="74">
        <v>1</v>
      </c>
      <c r="H1922" s="74">
        <v>0</v>
      </c>
      <c r="I1922" s="12">
        <v>1</v>
      </c>
    </row>
    <row r="1923" spans="1:9" x14ac:dyDescent="0.25">
      <c r="A1923" s="160" t="s">
        <v>3526</v>
      </c>
      <c r="B1923" s="10"/>
      <c r="C1923" s="10"/>
      <c r="D1923" s="129" t="s">
        <v>3527</v>
      </c>
      <c r="E1923" s="74">
        <v>0</v>
      </c>
      <c r="F1923" s="74">
        <v>0</v>
      </c>
      <c r="G1923" s="74">
        <v>0</v>
      </c>
      <c r="H1923" s="74">
        <v>0</v>
      </c>
      <c r="I1923" s="12">
        <v>0</v>
      </c>
    </row>
    <row r="1924" spans="1:9" x14ac:dyDescent="0.25">
      <c r="A1924" s="160" t="s">
        <v>3528</v>
      </c>
      <c r="B1924" s="10"/>
      <c r="C1924" s="10"/>
      <c r="D1924" s="129" t="s">
        <v>3529</v>
      </c>
      <c r="E1924" s="74">
        <v>0</v>
      </c>
      <c r="F1924" s="74">
        <v>0</v>
      </c>
      <c r="G1924" s="74">
        <v>0</v>
      </c>
      <c r="H1924" s="74">
        <v>0</v>
      </c>
      <c r="I1924" s="12">
        <v>0</v>
      </c>
    </row>
    <row r="1925" spans="1:9" x14ac:dyDescent="0.25">
      <c r="A1925" s="159" t="s">
        <v>3530</v>
      </c>
      <c r="B1925" s="7"/>
      <c r="C1925" s="8" t="s">
        <v>3531</v>
      </c>
      <c r="D1925" s="126"/>
      <c r="E1925" s="9">
        <v>61</v>
      </c>
      <c r="F1925" s="9">
        <v>49</v>
      </c>
      <c r="G1925" s="9">
        <v>77</v>
      </c>
      <c r="H1925" s="9">
        <f>SUM(H1926:H1930)</f>
        <v>46</v>
      </c>
      <c r="I1925" s="5">
        <v>54</v>
      </c>
    </row>
    <row r="1926" spans="1:9" x14ac:dyDescent="0.25">
      <c r="A1926" s="160" t="s">
        <v>3532</v>
      </c>
      <c r="B1926" s="10"/>
      <c r="C1926" s="10"/>
      <c r="D1926" s="129" t="s">
        <v>3533</v>
      </c>
      <c r="E1926" s="74">
        <v>38</v>
      </c>
      <c r="F1926" s="74">
        <v>19</v>
      </c>
      <c r="G1926" s="74">
        <v>26</v>
      </c>
      <c r="H1926" s="74">
        <v>22</v>
      </c>
      <c r="I1926" s="12">
        <v>30</v>
      </c>
    </row>
    <row r="1927" spans="1:9" x14ac:dyDescent="0.25">
      <c r="A1927" s="160" t="s">
        <v>3534</v>
      </c>
      <c r="B1927" s="10"/>
      <c r="C1927" s="10"/>
      <c r="D1927" s="129" t="s">
        <v>3535</v>
      </c>
      <c r="E1927" s="74">
        <v>23</v>
      </c>
      <c r="F1927" s="74">
        <v>30</v>
      </c>
      <c r="G1927" s="74">
        <v>51</v>
      </c>
      <c r="H1927" s="74">
        <v>24</v>
      </c>
      <c r="I1927" s="12">
        <v>24</v>
      </c>
    </row>
    <row r="1928" spans="1:9" x14ac:dyDescent="0.25">
      <c r="A1928" s="160" t="s">
        <v>3536</v>
      </c>
      <c r="B1928" s="10"/>
      <c r="C1928" s="10"/>
      <c r="D1928" s="129" t="s">
        <v>3537</v>
      </c>
      <c r="E1928" s="74">
        <v>0</v>
      </c>
      <c r="F1928" s="74">
        <v>0</v>
      </c>
      <c r="G1928" s="74">
        <v>0</v>
      </c>
      <c r="H1928" s="74">
        <v>0</v>
      </c>
      <c r="I1928" s="12">
        <v>0</v>
      </c>
    </row>
    <row r="1929" spans="1:9" x14ac:dyDescent="0.25">
      <c r="A1929" s="160" t="s">
        <v>3538</v>
      </c>
      <c r="B1929" s="10"/>
      <c r="C1929" s="10"/>
      <c r="D1929" s="129" t="s">
        <v>3539</v>
      </c>
      <c r="E1929" s="74">
        <v>0</v>
      </c>
      <c r="F1929" s="74">
        <v>0</v>
      </c>
      <c r="G1929" s="74">
        <v>0</v>
      </c>
      <c r="H1929" s="74">
        <v>0</v>
      </c>
      <c r="I1929" s="12">
        <v>0</v>
      </c>
    </row>
    <row r="1930" spans="1:9" x14ac:dyDescent="0.25">
      <c r="A1930" s="160" t="s">
        <v>3540</v>
      </c>
      <c r="B1930" s="10"/>
      <c r="C1930" s="10"/>
      <c r="D1930" s="129" t="s">
        <v>3541</v>
      </c>
      <c r="E1930" s="74">
        <v>0</v>
      </c>
      <c r="F1930" s="74">
        <v>0</v>
      </c>
      <c r="G1930" s="74">
        <v>0</v>
      </c>
      <c r="H1930" s="74">
        <v>0</v>
      </c>
      <c r="I1930" s="12">
        <v>0</v>
      </c>
    </row>
    <row r="1931" spans="1:9" x14ac:dyDescent="0.25">
      <c r="A1931" s="159" t="s">
        <v>3542</v>
      </c>
      <c r="B1931" s="7"/>
      <c r="C1931" s="8" t="s">
        <v>3543</v>
      </c>
      <c r="D1931" s="126"/>
      <c r="E1931" s="9">
        <v>1556</v>
      </c>
      <c r="F1931" s="9">
        <v>857</v>
      </c>
      <c r="G1931" s="9">
        <v>1521</v>
      </c>
      <c r="H1931" s="9">
        <f>SUM(H1932:H1936)</f>
        <v>2109</v>
      </c>
      <c r="I1931" s="5">
        <v>2474</v>
      </c>
    </row>
    <row r="1932" spans="1:9" x14ac:dyDescent="0.25">
      <c r="A1932" s="160" t="s">
        <v>3544</v>
      </c>
      <c r="B1932" s="10"/>
      <c r="C1932" s="10"/>
      <c r="D1932" s="129" t="s">
        <v>3545</v>
      </c>
      <c r="E1932" s="74">
        <v>1523</v>
      </c>
      <c r="F1932" s="74">
        <v>855</v>
      </c>
      <c r="G1932" s="74">
        <v>1498</v>
      </c>
      <c r="H1932" s="74">
        <v>2096</v>
      </c>
      <c r="I1932" s="12">
        <v>2441</v>
      </c>
    </row>
    <row r="1933" spans="1:9" x14ac:dyDescent="0.25">
      <c r="A1933" s="160" t="s">
        <v>3546</v>
      </c>
      <c r="B1933" s="10"/>
      <c r="C1933" s="10"/>
      <c r="D1933" s="129" t="s">
        <v>432</v>
      </c>
      <c r="E1933" s="74">
        <v>0</v>
      </c>
      <c r="F1933" s="74">
        <v>1</v>
      </c>
      <c r="G1933" s="74">
        <v>0</v>
      </c>
      <c r="H1933" s="74">
        <v>0</v>
      </c>
      <c r="I1933" s="12">
        <v>0</v>
      </c>
    </row>
    <row r="1934" spans="1:9" x14ac:dyDescent="0.25">
      <c r="A1934" s="160" t="s">
        <v>3547</v>
      </c>
      <c r="B1934" s="10"/>
      <c r="C1934" s="10"/>
      <c r="D1934" s="129" t="s">
        <v>3548</v>
      </c>
      <c r="E1934" s="74">
        <v>24</v>
      </c>
      <c r="F1934" s="74">
        <v>1</v>
      </c>
      <c r="G1934" s="74">
        <v>11</v>
      </c>
      <c r="H1934" s="74">
        <v>7</v>
      </c>
      <c r="I1934" s="12">
        <v>18</v>
      </c>
    </row>
    <row r="1935" spans="1:9" x14ac:dyDescent="0.25">
      <c r="A1935" s="160" t="s">
        <v>3549</v>
      </c>
      <c r="B1935" s="10"/>
      <c r="C1935" s="10"/>
      <c r="D1935" s="129" t="s">
        <v>3550</v>
      </c>
      <c r="E1935" s="74">
        <v>9</v>
      </c>
      <c r="F1935" s="74">
        <v>0</v>
      </c>
      <c r="G1935" s="74">
        <v>12</v>
      </c>
      <c r="H1935" s="74">
        <v>6</v>
      </c>
      <c r="I1935" s="12">
        <v>15</v>
      </c>
    </row>
    <row r="1936" spans="1:9" x14ac:dyDescent="0.25">
      <c r="A1936" s="160" t="s">
        <v>3551</v>
      </c>
      <c r="B1936" s="10"/>
      <c r="C1936" s="10"/>
      <c r="D1936" s="129" t="s">
        <v>1025</v>
      </c>
      <c r="E1936" s="74">
        <v>0</v>
      </c>
      <c r="F1936" s="74">
        <v>0</v>
      </c>
      <c r="G1936" s="74">
        <v>0</v>
      </c>
      <c r="H1936" s="74">
        <v>0</v>
      </c>
      <c r="I1936" s="12">
        <v>0</v>
      </c>
    </row>
    <row r="1937" spans="1:9" x14ac:dyDescent="0.25">
      <c r="A1937" s="159" t="s">
        <v>3552</v>
      </c>
      <c r="B1937" s="7"/>
      <c r="C1937" s="8" t="s">
        <v>3553</v>
      </c>
      <c r="D1937" s="126"/>
      <c r="E1937" s="9">
        <v>44</v>
      </c>
      <c r="F1937" s="9">
        <v>29</v>
      </c>
      <c r="G1937" s="9">
        <v>50</v>
      </c>
      <c r="H1937" s="9">
        <f>SUM(H1938:H1947)</f>
        <v>74</v>
      </c>
      <c r="I1937" s="5">
        <v>65</v>
      </c>
    </row>
    <row r="1938" spans="1:9" x14ac:dyDescent="0.25">
      <c r="A1938" s="160" t="s">
        <v>3554</v>
      </c>
      <c r="B1938" s="10"/>
      <c r="C1938" s="10"/>
      <c r="D1938" s="129" t="s">
        <v>3553</v>
      </c>
      <c r="E1938" s="74">
        <v>41</v>
      </c>
      <c r="F1938" s="74">
        <v>18</v>
      </c>
      <c r="G1938" s="74">
        <v>26</v>
      </c>
      <c r="H1938" s="74">
        <v>34</v>
      </c>
      <c r="I1938" s="12">
        <v>49</v>
      </c>
    </row>
    <row r="1939" spans="1:9" x14ac:dyDescent="0.25">
      <c r="A1939" s="160" t="s">
        <v>3555</v>
      </c>
      <c r="B1939" s="10"/>
      <c r="C1939" s="10"/>
      <c r="D1939" s="129" t="s">
        <v>3556</v>
      </c>
      <c r="E1939" s="74">
        <v>0</v>
      </c>
      <c r="F1939" s="74">
        <v>0</v>
      </c>
      <c r="G1939" s="74">
        <v>0</v>
      </c>
      <c r="H1939" s="74">
        <v>0</v>
      </c>
      <c r="I1939" s="12">
        <v>0</v>
      </c>
    </row>
    <row r="1940" spans="1:9" x14ac:dyDescent="0.25">
      <c r="A1940" s="160" t="s">
        <v>3557</v>
      </c>
      <c r="B1940" s="10"/>
      <c r="C1940" s="10"/>
      <c r="D1940" s="129" t="s">
        <v>3558</v>
      </c>
      <c r="E1940" s="74">
        <v>0</v>
      </c>
      <c r="F1940" s="74">
        <v>0</v>
      </c>
      <c r="G1940" s="74">
        <v>0</v>
      </c>
      <c r="H1940" s="74">
        <v>3</v>
      </c>
      <c r="I1940" s="12">
        <v>2</v>
      </c>
    </row>
    <row r="1941" spans="1:9" x14ac:dyDescent="0.25">
      <c r="A1941" s="160" t="s">
        <v>3559</v>
      </c>
      <c r="B1941" s="10"/>
      <c r="C1941" s="10"/>
      <c r="D1941" s="129" t="s">
        <v>3560</v>
      </c>
      <c r="E1941" s="74">
        <v>0</v>
      </c>
      <c r="F1941" s="74">
        <v>0</v>
      </c>
      <c r="G1941" s="74">
        <v>0</v>
      </c>
      <c r="H1941" s="74">
        <v>0</v>
      </c>
      <c r="I1941" s="12">
        <v>0</v>
      </c>
    </row>
    <row r="1942" spans="1:9" x14ac:dyDescent="0.25">
      <c r="A1942" s="160" t="s">
        <v>3561</v>
      </c>
      <c r="B1942" s="10"/>
      <c r="C1942" s="10"/>
      <c r="D1942" s="129" t="s">
        <v>3562</v>
      </c>
      <c r="E1942" s="74">
        <v>0</v>
      </c>
      <c r="F1942" s="74">
        <v>0</v>
      </c>
      <c r="G1942" s="74">
        <v>0</v>
      </c>
      <c r="H1942" s="74">
        <v>0</v>
      </c>
      <c r="I1942" s="12">
        <v>0</v>
      </c>
    </row>
    <row r="1943" spans="1:9" x14ac:dyDescent="0.25">
      <c r="A1943" s="160" t="s">
        <v>3563</v>
      </c>
      <c r="B1943" s="10"/>
      <c r="C1943" s="10"/>
      <c r="D1943" s="129" t="s">
        <v>3564</v>
      </c>
      <c r="E1943" s="74">
        <v>0</v>
      </c>
      <c r="F1943" s="74">
        <v>0</v>
      </c>
      <c r="G1943" s="74">
        <v>0</v>
      </c>
      <c r="H1943" s="74">
        <v>0</v>
      </c>
      <c r="I1943" s="12">
        <v>1</v>
      </c>
    </row>
    <row r="1944" spans="1:9" x14ac:dyDescent="0.25">
      <c r="A1944" s="160" t="s">
        <v>3565</v>
      </c>
      <c r="B1944" s="10"/>
      <c r="C1944" s="10"/>
      <c r="D1944" s="129" t="s">
        <v>3566</v>
      </c>
      <c r="E1944" s="74">
        <v>3</v>
      </c>
      <c r="F1944" s="74">
        <v>11</v>
      </c>
      <c r="G1944" s="74">
        <v>24</v>
      </c>
      <c r="H1944" s="74">
        <v>37</v>
      </c>
      <c r="I1944" s="12">
        <v>13</v>
      </c>
    </row>
    <row r="1945" spans="1:9" x14ac:dyDescent="0.25">
      <c r="A1945" s="160" t="s">
        <v>3567</v>
      </c>
      <c r="B1945" s="10"/>
      <c r="C1945" s="10"/>
      <c r="D1945" s="129" t="s">
        <v>3568</v>
      </c>
      <c r="E1945" s="74">
        <v>0</v>
      </c>
      <c r="F1945" s="74">
        <v>0</v>
      </c>
      <c r="G1945" s="74">
        <v>0</v>
      </c>
      <c r="H1945" s="74">
        <v>0</v>
      </c>
      <c r="I1945" s="12">
        <v>0</v>
      </c>
    </row>
    <row r="1946" spans="1:9" x14ac:dyDescent="0.25">
      <c r="A1946" s="160" t="s">
        <v>3569</v>
      </c>
      <c r="B1946" s="10"/>
      <c r="C1946" s="10"/>
      <c r="D1946" s="129" t="s">
        <v>3570</v>
      </c>
      <c r="E1946" s="74">
        <v>0</v>
      </c>
      <c r="F1946" s="74">
        <v>0</v>
      </c>
      <c r="G1946" s="74">
        <v>0</v>
      </c>
      <c r="H1946" s="74">
        <v>0</v>
      </c>
      <c r="I1946" s="12">
        <v>0</v>
      </c>
    </row>
    <row r="1947" spans="1:9" x14ac:dyDescent="0.25">
      <c r="A1947" s="160" t="s">
        <v>3571</v>
      </c>
      <c r="B1947" s="10"/>
      <c r="C1947" s="10"/>
      <c r="D1947" s="129" t="s">
        <v>3572</v>
      </c>
      <c r="E1947" s="74">
        <v>0</v>
      </c>
      <c r="F1947" s="74">
        <v>0</v>
      </c>
      <c r="G1947" s="74">
        <v>0</v>
      </c>
      <c r="H1947" s="74">
        <v>0</v>
      </c>
      <c r="I1947" s="12">
        <v>0</v>
      </c>
    </row>
    <row r="1948" spans="1:9" x14ac:dyDescent="0.25">
      <c r="A1948" s="159" t="s">
        <v>3573</v>
      </c>
      <c r="B1948" s="7"/>
      <c r="C1948" s="8" t="s">
        <v>3574</v>
      </c>
      <c r="D1948" s="126"/>
      <c r="E1948" s="9">
        <v>29</v>
      </c>
      <c r="F1948" s="9">
        <v>26</v>
      </c>
      <c r="G1948" s="9">
        <v>29</v>
      </c>
      <c r="H1948" s="9">
        <f>SUM(H1949:H1955)</f>
        <v>53</v>
      </c>
      <c r="I1948" s="5">
        <v>45</v>
      </c>
    </row>
    <row r="1949" spans="1:9" x14ac:dyDescent="0.25">
      <c r="A1949" s="160" t="s">
        <v>3575</v>
      </c>
      <c r="B1949" s="10"/>
      <c r="C1949" s="10"/>
      <c r="D1949" s="129" t="s">
        <v>3574</v>
      </c>
      <c r="E1949" s="74">
        <v>24</v>
      </c>
      <c r="F1949" s="74">
        <v>20</v>
      </c>
      <c r="G1949" s="74">
        <v>28</v>
      </c>
      <c r="H1949" s="74">
        <v>48</v>
      </c>
      <c r="I1949" s="12">
        <v>40</v>
      </c>
    </row>
    <row r="1950" spans="1:9" x14ac:dyDescent="0.25">
      <c r="A1950" s="160" t="s">
        <v>3576</v>
      </c>
      <c r="B1950" s="10"/>
      <c r="C1950" s="10"/>
      <c r="D1950" s="129" t="s">
        <v>3577</v>
      </c>
      <c r="E1950" s="74">
        <v>0</v>
      </c>
      <c r="F1950" s="74">
        <v>0</v>
      </c>
      <c r="G1950" s="74">
        <v>0</v>
      </c>
      <c r="H1950" s="74">
        <v>0</v>
      </c>
      <c r="I1950" s="12">
        <v>0</v>
      </c>
    </row>
    <row r="1951" spans="1:9" x14ac:dyDescent="0.25">
      <c r="A1951" s="160" t="s">
        <v>3578</v>
      </c>
      <c r="B1951" s="10"/>
      <c r="C1951" s="10"/>
      <c r="D1951" s="129" t="s">
        <v>3579</v>
      </c>
      <c r="E1951" s="74">
        <v>0</v>
      </c>
      <c r="F1951" s="74">
        <v>1</v>
      </c>
      <c r="G1951" s="74">
        <v>0</v>
      </c>
      <c r="H1951" s="74">
        <v>0</v>
      </c>
      <c r="I1951" s="12">
        <v>0</v>
      </c>
    </row>
    <row r="1952" spans="1:9" x14ac:dyDescent="0.25">
      <c r="A1952" s="160" t="s">
        <v>3580</v>
      </c>
      <c r="B1952" s="10"/>
      <c r="C1952" s="10"/>
      <c r="D1952" s="129" t="s">
        <v>3581</v>
      </c>
      <c r="E1952" s="74">
        <v>0</v>
      </c>
      <c r="F1952" s="74">
        <v>0</v>
      </c>
      <c r="G1952" s="74">
        <v>0</v>
      </c>
      <c r="H1952" s="74">
        <v>0</v>
      </c>
      <c r="I1952" s="12">
        <v>0</v>
      </c>
    </row>
    <row r="1953" spans="1:9" x14ac:dyDescent="0.25">
      <c r="A1953" s="160" t="s">
        <v>3582</v>
      </c>
      <c r="B1953" s="10"/>
      <c r="C1953" s="10"/>
      <c r="D1953" s="129" t="s">
        <v>3583</v>
      </c>
      <c r="E1953" s="74">
        <v>0</v>
      </c>
      <c r="F1953" s="74">
        <v>0</v>
      </c>
      <c r="G1953" s="74">
        <v>0</v>
      </c>
      <c r="H1953" s="74">
        <v>0</v>
      </c>
      <c r="I1953" s="12">
        <v>0</v>
      </c>
    </row>
    <row r="1954" spans="1:9" x14ac:dyDescent="0.25">
      <c r="A1954" s="160" t="s">
        <v>3584</v>
      </c>
      <c r="B1954" s="10"/>
      <c r="C1954" s="10"/>
      <c r="D1954" s="129" t="s">
        <v>3585</v>
      </c>
      <c r="E1954" s="74">
        <v>0</v>
      </c>
      <c r="F1954" s="74">
        <v>0</v>
      </c>
      <c r="G1954" s="74">
        <v>0</v>
      </c>
      <c r="H1954" s="74">
        <v>0</v>
      </c>
      <c r="I1954" s="12">
        <v>0</v>
      </c>
    </row>
    <row r="1955" spans="1:9" x14ac:dyDescent="0.25">
      <c r="A1955" s="160" t="s">
        <v>3586</v>
      </c>
      <c r="B1955" s="10"/>
      <c r="C1955" s="10"/>
      <c r="D1955" s="129" t="s">
        <v>3587</v>
      </c>
      <c r="E1955" s="74">
        <v>5</v>
      </c>
      <c r="F1955" s="74">
        <v>5</v>
      </c>
      <c r="G1955" s="74">
        <v>1</v>
      </c>
      <c r="H1955" s="74">
        <v>5</v>
      </c>
      <c r="I1955" s="12">
        <v>5</v>
      </c>
    </row>
    <row r="1956" spans="1:9" x14ac:dyDescent="0.25">
      <c r="A1956" s="159" t="s">
        <v>3588</v>
      </c>
      <c r="B1956" s="8" t="s">
        <v>3589</v>
      </c>
      <c r="C1956" s="7"/>
      <c r="D1956" s="126"/>
      <c r="E1956" s="75">
        <v>5078</v>
      </c>
      <c r="F1956" s="75">
        <v>3510</v>
      </c>
      <c r="G1956" s="75">
        <v>5405</v>
      </c>
      <c r="H1956" s="75">
        <f>H1957+H1964+H1971+H1977+H1984+H1996+H2002+H2013+H2023+H2038</f>
        <v>6852</v>
      </c>
      <c r="I1956" s="75">
        <f>I1957+I1964+I1971+I1977+I1984+I1996+I2002+I2013+I2023+I2038</f>
        <v>6924</v>
      </c>
    </row>
    <row r="1957" spans="1:9" x14ac:dyDescent="0.25">
      <c r="A1957" s="159" t="s">
        <v>3590</v>
      </c>
      <c r="B1957" s="7"/>
      <c r="C1957" s="8" t="s">
        <v>3591</v>
      </c>
      <c r="D1957" s="126"/>
      <c r="E1957" s="9">
        <v>1108</v>
      </c>
      <c r="F1957" s="9">
        <v>846</v>
      </c>
      <c r="G1957" s="9">
        <v>1067</v>
      </c>
      <c r="H1957" s="9">
        <f>SUM(H1958:H1963)</f>
        <v>1318</v>
      </c>
      <c r="I1957" s="5">
        <v>1368</v>
      </c>
    </row>
    <row r="1958" spans="1:9" x14ac:dyDescent="0.25">
      <c r="A1958" s="160" t="s">
        <v>3592</v>
      </c>
      <c r="B1958" s="10"/>
      <c r="C1958" s="10"/>
      <c r="D1958" s="129" t="s">
        <v>3591</v>
      </c>
      <c r="E1958" s="74">
        <v>906</v>
      </c>
      <c r="F1958" s="74">
        <v>661</v>
      </c>
      <c r="G1958" s="74">
        <v>732</v>
      </c>
      <c r="H1958" s="74">
        <v>1010</v>
      </c>
      <c r="I1958" s="12">
        <v>1021</v>
      </c>
    </row>
    <row r="1959" spans="1:9" x14ac:dyDescent="0.25">
      <c r="A1959" s="160" t="s">
        <v>3593</v>
      </c>
      <c r="B1959" s="10"/>
      <c r="C1959" s="10"/>
      <c r="D1959" s="129" t="s">
        <v>3594</v>
      </c>
      <c r="E1959" s="74">
        <v>35</v>
      </c>
      <c r="F1959" s="74">
        <v>39</v>
      </c>
      <c r="G1959" s="74">
        <v>55</v>
      </c>
      <c r="H1959" s="74">
        <v>63</v>
      </c>
      <c r="I1959" s="12">
        <v>46</v>
      </c>
    </row>
    <row r="1960" spans="1:9" x14ac:dyDescent="0.25">
      <c r="A1960" s="160" t="s">
        <v>3595</v>
      </c>
      <c r="B1960" s="10"/>
      <c r="C1960" s="10"/>
      <c r="D1960" s="129" t="s">
        <v>3596</v>
      </c>
      <c r="E1960" s="74">
        <v>0</v>
      </c>
      <c r="F1960" s="74">
        <v>0</v>
      </c>
      <c r="G1960" s="74">
        <v>0</v>
      </c>
      <c r="H1960" s="74">
        <v>0</v>
      </c>
      <c r="I1960" s="12">
        <v>0</v>
      </c>
    </row>
    <row r="1961" spans="1:9" x14ac:dyDescent="0.25">
      <c r="A1961" s="160" t="s">
        <v>3597</v>
      </c>
      <c r="B1961" s="10"/>
      <c r="C1961" s="10"/>
      <c r="D1961" s="129" t="s">
        <v>3598</v>
      </c>
      <c r="E1961" s="74">
        <v>0</v>
      </c>
      <c r="F1961" s="74">
        <v>11</v>
      </c>
      <c r="G1961" s="74">
        <v>20</v>
      </c>
      <c r="H1961" s="74">
        <v>35</v>
      </c>
      <c r="I1961" s="12">
        <v>44</v>
      </c>
    </row>
    <row r="1962" spans="1:9" x14ac:dyDescent="0.25">
      <c r="A1962" s="160" t="s">
        <v>3599</v>
      </c>
      <c r="B1962" s="10"/>
      <c r="C1962" s="10"/>
      <c r="D1962" s="129" t="s">
        <v>3600</v>
      </c>
      <c r="E1962" s="74">
        <v>156</v>
      </c>
      <c r="F1962" s="74">
        <v>117</v>
      </c>
      <c r="G1962" s="74">
        <v>227</v>
      </c>
      <c r="H1962" s="74">
        <v>189</v>
      </c>
      <c r="I1962" s="12">
        <v>231</v>
      </c>
    </row>
    <row r="1963" spans="1:9" x14ac:dyDescent="0.25">
      <c r="A1963" s="160" t="s">
        <v>3601</v>
      </c>
      <c r="B1963" s="10"/>
      <c r="C1963" s="10"/>
      <c r="D1963" s="129" t="s">
        <v>3602</v>
      </c>
      <c r="E1963" s="74">
        <v>11</v>
      </c>
      <c r="F1963" s="74">
        <v>18</v>
      </c>
      <c r="G1963" s="74">
        <v>33</v>
      </c>
      <c r="H1963" s="74">
        <v>21</v>
      </c>
      <c r="I1963" s="12">
        <v>26</v>
      </c>
    </row>
    <row r="1964" spans="1:9" x14ac:dyDescent="0.25">
      <c r="A1964" s="159" t="s">
        <v>3603</v>
      </c>
      <c r="B1964" s="7"/>
      <c r="C1964" s="8" t="s">
        <v>1339</v>
      </c>
      <c r="D1964" s="126"/>
      <c r="E1964" s="9">
        <v>168</v>
      </c>
      <c r="F1964" s="9">
        <v>104</v>
      </c>
      <c r="G1964" s="9">
        <v>263</v>
      </c>
      <c r="H1964" s="9">
        <f>SUM(H1965:H1970)</f>
        <v>299</v>
      </c>
      <c r="I1964" s="5">
        <v>206</v>
      </c>
    </row>
    <row r="1965" spans="1:9" x14ac:dyDescent="0.25">
      <c r="A1965" s="160" t="s">
        <v>3604</v>
      </c>
      <c r="B1965" s="10"/>
      <c r="C1965" s="10"/>
      <c r="D1965" s="129" t="s">
        <v>1339</v>
      </c>
      <c r="E1965" s="74">
        <v>126</v>
      </c>
      <c r="F1965" s="74">
        <v>71</v>
      </c>
      <c r="G1965" s="74">
        <v>176</v>
      </c>
      <c r="H1965" s="74">
        <v>260</v>
      </c>
      <c r="I1965" s="12">
        <v>171</v>
      </c>
    </row>
    <row r="1966" spans="1:9" x14ac:dyDescent="0.25">
      <c r="A1966" s="160" t="s">
        <v>3605</v>
      </c>
      <c r="B1966" s="10"/>
      <c r="C1966" s="10"/>
      <c r="D1966" s="129" t="s">
        <v>3606</v>
      </c>
      <c r="E1966" s="74">
        <v>0</v>
      </c>
      <c r="F1966" s="74">
        <v>0</v>
      </c>
      <c r="G1966" s="74">
        <v>0</v>
      </c>
      <c r="H1966" s="74">
        <v>0</v>
      </c>
      <c r="I1966" s="12">
        <v>0</v>
      </c>
    </row>
    <row r="1967" spans="1:9" x14ac:dyDescent="0.25">
      <c r="A1967" s="160" t="s">
        <v>3607</v>
      </c>
      <c r="B1967" s="10"/>
      <c r="C1967" s="10"/>
      <c r="D1967" s="129" t="s">
        <v>3608</v>
      </c>
      <c r="E1967" s="74">
        <v>16</v>
      </c>
      <c r="F1967" s="74">
        <v>8</v>
      </c>
      <c r="G1967" s="74">
        <v>45</v>
      </c>
      <c r="H1967" s="74">
        <v>39</v>
      </c>
      <c r="I1967" s="12">
        <v>35</v>
      </c>
    </row>
    <row r="1968" spans="1:9" x14ac:dyDescent="0.25">
      <c r="A1968" s="160" t="s">
        <v>3609</v>
      </c>
      <c r="B1968" s="10"/>
      <c r="C1968" s="10"/>
      <c r="D1968" s="129" t="s">
        <v>3610</v>
      </c>
      <c r="E1968" s="74">
        <v>0</v>
      </c>
      <c r="F1968" s="74">
        <v>0</v>
      </c>
      <c r="G1968" s="74">
        <v>0</v>
      </c>
      <c r="H1968" s="74">
        <v>0</v>
      </c>
      <c r="I1968" s="12">
        <v>0</v>
      </c>
    </row>
    <row r="1969" spans="1:9" x14ac:dyDescent="0.25">
      <c r="A1969" s="160" t="s">
        <v>3611</v>
      </c>
      <c r="B1969" s="10"/>
      <c r="C1969" s="10"/>
      <c r="D1969" s="129" t="s">
        <v>1416</v>
      </c>
      <c r="E1969" s="74">
        <v>26</v>
      </c>
      <c r="F1969" s="74">
        <v>25</v>
      </c>
      <c r="G1969" s="74">
        <v>42</v>
      </c>
      <c r="H1969" s="74">
        <v>0</v>
      </c>
      <c r="I1969" s="12">
        <v>0</v>
      </c>
    </row>
    <row r="1970" spans="1:9" x14ac:dyDescent="0.25">
      <c r="A1970" s="160" t="s">
        <v>3612</v>
      </c>
      <c r="B1970" s="10"/>
      <c r="C1970" s="10"/>
      <c r="D1970" s="129" t="s">
        <v>1931</v>
      </c>
      <c r="E1970" s="74">
        <v>0</v>
      </c>
      <c r="F1970" s="74">
        <v>0</v>
      </c>
      <c r="G1970" s="74">
        <v>0</v>
      </c>
      <c r="H1970" s="74">
        <v>0</v>
      </c>
      <c r="I1970" s="12">
        <v>0</v>
      </c>
    </row>
    <row r="1971" spans="1:9" x14ac:dyDescent="0.25">
      <c r="A1971" s="159" t="s">
        <v>3613</v>
      </c>
      <c r="B1971" s="7"/>
      <c r="C1971" s="8" t="s">
        <v>3614</v>
      </c>
      <c r="D1971" s="126"/>
      <c r="E1971" s="9">
        <v>19</v>
      </c>
      <c r="F1971" s="9">
        <v>22</v>
      </c>
      <c r="G1971" s="9">
        <v>62</v>
      </c>
      <c r="H1971" s="9">
        <f>SUM(H1972:H1976)</f>
        <v>49</v>
      </c>
      <c r="I1971" s="5">
        <v>66</v>
      </c>
    </row>
    <row r="1972" spans="1:9" x14ac:dyDescent="0.25">
      <c r="A1972" s="163" t="s">
        <v>3615</v>
      </c>
      <c r="B1972" s="17"/>
      <c r="C1972" s="17"/>
      <c r="D1972" s="138" t="s">
        <v>3616</v>
      </c>
      <c r="E1972" s="74">
        <v>19</v>
      </c>
      <c r="F1972" s="74">
        <v>21</v>
      </c>
      <c r="G1972" s="74">
        <v>38</v>
      </c>
      <c r="H1972" s="74">
        <v>34</v>
      </c>
      <c r="I1972" s="12">
        <v>48</v>
      </c>
    </row>
    <row r="1973" spans="1:9" x14ac:dyDescent="0.25">
      <c r="A1973" s="160" t="s">
        <v>3617</v>
      </c>
      <c r="B1973" s="10"/>
      <c r="C1973" s="10"/>
      <c r="D1973" s="129" t="s">
        <v>3618</v>
      </c>
      <c r="E1973" s="74">
        <v>0</v>
      </c>
      <c r="F1973" s="74">
        <v>0</v>
      </c>
      <c r="G1973" s="74">
        <v>0</v>
      </c>
      <c r="H1973" s="74">
        <v>0</v>
      </c>
      <c r="I1973" s="12">
        <v>0</v>
      </c>
    </row>
    <row r="1974" spans="1:9" x14ac:dyDescent="0.25">
      <c r="A1974" s="160" t="s">
        <v>3619</v>
      </c>
      <c r="B1974" s="10"/>
      <c r="C1974" s="10"/>
      <c r="D1974" s="129" t="s">
        <v>3589</v>
      </c>
      <c r="E1974" s="74">
        <v>0</v>
      </c>
      <c r="F1974" s="74">
        <v>0</v>
      </c>
      <c r="G1974" s="74">
        <v>24</v>
      </c>
      <c r="H1974" s="74">
        <v>15</v>
      </c>
      <c r="I1974" s="12">
        <v>18</v>
      </c>
    </row>
    <row r="1975" spans="1:9" x14ac:dyDescent="0.25">
      <c r="A1975" s="160" t="s">
        <v>3620</v>
      </c>
      <c r="B1975" s="10"/>
      <c r="C1975" s="10"/>
      <c r="D1975" s="129" t="s">
        <v>164</v>
      </c>
      <c r="E1975" s="74">
        <v>0</v>
      </c>
      <c r="F1975" s="74">
        <v>0</v>
      </c>
      <c r="G1975" s="74">
        <v>0</v>
      </c>
      <c r="H1975" s="74">
        <v>0</v>
      </c>
      <c r="I1975" s="12">
        <v>0</v>
      </c>
    </row>
    <row r="1976" spans="1:9" x14ac:dyDescent="0.25">
      <c r="A1976" s="160" t="s">
        <v>3621</v>
      </c>
      <c r="B1976" s="10"/>
      <c r="C1976" s="10"/>
      <c r="D1976" s="129" t="s">
        <v>3622</v>
      </c>
      <c r="E1976" s="74">
        <v>0</v>
      </c>
      <c r="F1976" s="74">
        <v>1</v>
      </c>
      <c r="G1976" s="74">
        <v>0</v>
      </c>
      <c r="H1976" s="74">
        <v>0</v>
      </c>
      <c r="I1976" s="12">
        <v>0</v>
      </c>
    </row>
    <row r="1977" spans="1:9" x14ac:dyDescent="0.25">
      <c r="A1977" s="159" t="s">
        <v>3623</v>
      </c>
      <c r="B1977" s="7"/>
      <c r="C1977" s="8" t="s">
        <v>3610</v>
      </c>
      <c r="D1977" s="126"/>
      <c r="E1977" s="9">
        <v>133</v>
      </c>
      <c r="F1977" s="9">
        <v>112</v>
      </c>
      <c r="G1977" s="9">
        <v>110</v>
      </c>
      <c r="H1977" s="9">
        <f>SUM(H1978:H1983)</f>
        <v>105</v>
      </c>
      <c r="I1977" s="5">
        <v>105</v>
      </c>
    </row>
    <row r="1978" spans="1:9" x14ac:dyDescent="0.25">
      <c r="A1978" s="160" t="s">
        <v>3624</v>
      </c>
      <c r="B1978" s="10"/>
      <c r="C1978" s="10"/>
      <c r="D1978" s="129" t="s">
        <v>3625</v>
      </c>
      <c r="E1978" s="74">
        <v>112</v>
      </c>
      <c r="F1978" s="74">
        <v>93</v>
      </c>
      <c r="G1978" s="74">
        <v>86</v>
      </c>
      <c r="H1978" s="74">
        <v>75</v>
      </c>
      <c r="I1978" s="12">
        <v>83</v>
      </c>
    </row>
    <row r="1979" spans="1:9" x14ac:dyDescent="0.25">
      <c r="A1979" s="160" t="s">
        <v>3626</v>
      </c>
      <c r="B1979" s="10"/>
      <c r="C1979" s="10"/>
      <c r="D1979" s="129" t="s">
        <v>3627</v>
      </c>
      <c r="E1979" s="74">
        <v>0</v>
      </c>
      <c r="F1979" s="74">
        <v>0</v>
      </c>
      <c r="G1979" s="74">
        <v>0</v>
      </c>
      <c r="H1979" s="74">
        <v>0</v>
      </c>
      <c r="I1979" s="12">
        <v>0</v>
      </c>
    </row>
    <row r="1980" spans="1:9" x14ac:dyDescent="0.25">
      <c r="A1980" s="160" t="s">
        <v>3628</v>
      </c>
      <c r="B1980" s="10"/>
      <c r="C1980" s="10"/>
      <c r="D1980" s="129" t="s">
        <v>3629</v>
      </c>
      <c r="E1980" s="74">
        <v>0</v>
      </c>
      <c r="F1980" s="74">
        <v>0</v>
      </c>
      <c r="G1980" s="74">
        <v>0</v>
      </c>
      <c r="H1980" s="74">
        <v>0</v>
      </c>
      <c r="I1980" s="12">
        <v>0</v>
      </c>
    </row>
    <row r="1981" spans="1:9" x14ac:dyDescent="0.25">
      <c r="A1981" s="160" t="s">
        <v>3630</v>
      </c>
      <c r="B1981" s="10"/>
      <c r="C1981" s="10"/>
      <c r="D1981" s="129" t="s">
        <v>3631</v>
      </c>
      <c r="E1981" s="74">
        <v>0</v>
      </c>
      <c r="F1981" s="74">
        <v>0</v>
      </c>
      <c r="G1981" s="74">
        <v>0</v>
      </c>
      <c r="H1981" s="74">
        <v>0</v>
      </c>
      <c r="I1981" s="12">
        <v>0</v>
      </c>
    </row>
    <row r="1982" spans="1:9" x14ac:dyDescent="0.25">
      <c r="A1982" s="160" t="s">
        <v>3632</v>
      </c>
      <c r="B1982" s="10"/>
      <c r="C1982" s="10"/>
      <c r="D1982" s="129" t="s">
        <v>3633</v>
      </c>
      <c r="E1982" s="74">
        <v>21</v>
      </c>
      <c r="F1982" s="74">
        <v>19</v>
      </c>
      <c r="G1982" s="74">
        <v>24</v>
      </c>
      <c r="H1982" s="74">
        <v>30</v>
      </c>
      <c r="I1982" s="12">
        <v>22</v>
      </c>
    </row>
    <row r="1983" spans="1:9" x14ac:dyDescent="0.25">
      <c r="A1983" s="160" t="s">
        <v>3634</v>
      </c>
      <c r="B1983" s="10"/>
      <c r="C1983" s="10"/>
      <c r="D1983" s="129" t="s">
        <v>3635</v>
      </c>
      <c r="E1983" s="74">
        <v>0</v>
      </c>
      <c r="F1983" s="74">
        <v>0</v>
      </c>
      <c r="G1983" s="74">
        <v>0</v>
      </c>
      <c r="H1983" s="74">
        <v>0</v>
      </c>
      <c r="I1983" s="12">
        <v>0</v>
      </c>
    </row>
    <row r="1984" spans="1:9" x14ac:dyDescent="0.25">
      <c r="A1984" s="159" t="s">
        <v>3636</v>
      </c>
      <c r="B1984" s="7"/>
      <c r="C1984" s="8" t="s">
        <v>3637</v>
      </c>
      <c r="D1984" s="126"/>
      <c r="E1984" s="9">
        <v>160</v>
      </c>
      <c r="F1984" s="9">
        <v>116</v>
      </c>
      <c r="G1984" s="9">
        <v>181</v>
      </c>
      <c r="H1984" s="9">
        <f>SUM(H1985:H1995)</f>
        <v>189</v>
      </c>
      <c r="I1984" s="5">
        <v>279</v>
      </c>
    </row>
    <row r="1985" spans="1:9" x14ac:dyDescent="0.25">
      <c r="A1985" s="160" t="s">
        <v>3638</v>
      </c>
      <c r="B1985" s="10"/>
      <c r="C1985" s="10"/>
      <c r="D1985" s="129" t="s">
        <v>3637</v>
      </c>
      <c r="E1985" s="74">
        <v>115</v>
      </c>
      <c r="F1985" s="74">
        <v>68</v>
      </c>
      <c r="G1985" s="74">
        <v>86</v>
      </c>
      <c r="H1985" s="74">
        <v>100</v>
      </c>
      <c r="I1985" s="12">
        <v>150</v>
      </c>
    </row>
    <row r="1986" spans="1:9" x14ac:dyDescent="0.25">
      <c r="A1986" s="160" t="s">
        <v>3639</v>
      </c>
      <c r="B1986" s="10"/>
      <c r="C1986" s="10"/>
      <c r="D1986" s="129" t="s">
        <v>3640</v>
      </c>
      <c r="E1986" s="74">
        <v>14</v>
      </c>
      <c r="F1986" s="74">
        <v>18</v>
      </c>
      <c r="G1986" s="74">
        <v>37</v>
      </c>
      <c r="H1986" s="74">
        <v>39</v>
      </c>
      <c r="I1986" s="12">
        <v>52</v>
      </c>
    </row>
    <row r="1987" spans="1:9" x14ac:dyDescent="0.25">
      <c r="A1987" s="160" t="s">
        <v>3641</v>
      </c>
      <c r="B1987" s="10"/>
      <c r="C1987" s="10"/>
      <c r="D1987" s="129" t="s">
        <v>3642</v>
      </c>
      <c r="E1987" s="74">
        <v>0</v>
      </c>
      <c r="F1987" s="74">
        <v>0</v>
      </c>
      <c r="G1987" s="74">
        <v>0</v>
      </c>
      <c r="H1987" s="74">
        <v>0</v>
      </c>
      <c r="I1987" s="12">
        <v>0</v>
      </c>
    </row>
    <row r="1988" spans="1:9" x14ac:dyDescent="0.25">
      <c r="A1988" s="160" t="s">
        <v>3643</v>
      </c>
      <c r="B1988" s="10"/>
      <c r="C1988" s="10"/>
      <c r="D1988" s="129" t="s">
        <v>3644</v>
      </c>
      <c r="E1988" s="74">
        <v>0</v>
      </c>
      <c r="F1988" s="74">
        <v>11</v>
      </c>
      <c r="G1988" s="74">
        <v>36</v>
      </c>
      <c r="H1988" s="74">
        <v>25</v>
      </c>
      <c r="I1988" s="12">
        <v>28</v>
      </c>
    </row>
    <row r="1989" spans="1:9" x14ac:dyDescent="0.25">
      <c r="A1989" s="160" t="s">
        <v>3645</v>
      </c>
      <c r="B1989" s="10"/>
      <c r="C1989" s="10"/>
      <c r="D1989" s="129" t="s">
        <v>3646</v>
      </c>
      <c r="E1989" s="74">
        <v>0</v>
      </c>
      <c r="F1989" s="74">
        <v>0</v>
      </c>
      <c r="G1989" s="74">
        <v>0</v>
      </c>
      <c r="H1989" s="74">
        <v>0</v>
      </c>
      <c r="I1989" s="12">
        <v>0</v>
      </c>
    </row>
    <row r="1990" spans="1:9" x14ac:dyDescent="0.25">
      <c r="A1990" s="160" t="s">
        <v>3647</v>
      </c>
      <c r="B1990" s="10"/>
      <c r="C1990" s="10"/>
      <c r="D1990" s="129" t="s">
        <v>3648</v>
      </c>
      <c r="E1990" s="74">
        <v>0</v>
      </c>
      <c r="F1990" s="74">
        <v>0</v>
      </c>
      <c r="G1990" s="74">
        <v>0</v>
      </c>
      <c r="H1990" s="74">
        <v>0</v>
      </c>
      <c r="I1990" s="12">
        <v>0</v>
      </c>
    </row>
    <row r="1991" spans="1:9" x14ac:dyDescent="0.25">
      <c r="A1991" s="160" t="s">
        <v>3649</v>
      </c>
      <c r="B1991" s="10"/>
      <c r="C1991" s="10"/>
      <c r="D1991" s="129" t="s">
        <v>3650</v>
      </c>
      <c r="E1991" s="74">
        <v>0</v>
      </c>
      <c r="F1991" s="74">
        <v>0</v>
      </c>
      <c r="G1991" s="74">
        <v>0</v>
      </c>
      <c r="H1991" s="74">
        <v>0</v>
      </c>
      <c r="I1991" s="12">
        <v>0</v>
      </c>
    </row>
    <row r="1992" spans="1:9" x14ac:dyDescent="0.25">
      <c r="A1992" s="160" t="s">
        <v>3651</v>
      </c>
      <c r="B1992" s="10"/>
      <c r="C1992" s="10"/>
      <c r="D1992" s="129" t="s">
        <v>3652</v>
      </c>
      <c r="E1992" s="74">
        <v>0</v>
      </c>
      <c r="F1992" s="74">
        <v>0</v>
      </c>
      <c r="G1992" s="74">
        <v>0</v>
      </c>
      <c r="H1992" s="74">
        <v>0</v>
      </c>
      <c r="I1992" s="12">
        <v>0</v>
      </c>
    </row>
    <row r="1993" spans="1:9" x14ac:dyDescent="0.25">
      <c r="A1993" s="160" t="s">
        <v>3653</v>
      </c>
      <c r="B1993" s="10"/>
      <c r="C1993" s="10"/>
      <c r="D1993" s="129" t="s">
        <v>3654</v>
      </c>
      <c r="E1993" s="74">
        <v>0</v>
      </c>
      <c r="F1993" s="74">
        <v>0</v>
      </c>
      <c r="G1993" s="74">
        <v>0</v>
      </c>
      <c r="H1993" s="74">
        <v>0</v>
      </c>
      <c r="I1993" s="12">
        <v>0</v>
      </c>
    </row>
    <row r="1994" spans="1:9" x14ac:dyDescent="0.25">
      <c r="A1994" s="160" t="s">
        <v>3655</v>
      </c>
      <c r="B1994" s="10"/>
      <c r="C1994" s="10"/>
      <c r="D1994" s="129" t="s">
        <v>3656</v>
      </c>
      <c r="E1994" s="74">
        <v>31</v>
      </c>
      <c r="F1994" s="74">
        <v>19</v>
      </c>
      <c r="G1994" s="74">
        <v>22</v>
      </c>
      <c r="H1994" s="74">
        <v>25</v>
      </c>
      <c r="I1994" s="12">
        <v>49</v>
      </c>
    </row>
    <row r="1995" spans="1:9" x14ac:dyDescent="0.25">
      <c r="A1995" s="160" t="s">
        <v>3657</v>
      </c>
      <c r="B1995" s="10"/>
      <c r="C1995" s="10"/>
      <c r="D1995" s="129" t="s">
        <v>3658</v>
      </c>
      <c r="E1995" s="74">
        <v>0</v>
      </c>
      <c r="F1995" s="74">
        <v>0</v>
      </c>
      <c r="G1995" s="74">
        <v>0</v>
      </c>
      <c r="H1995" s="74">
        <v>0</v>
      </c>
      <c r="I1995" s="12">
        <v>0</v>
      </c>
    </row>
    <row r="1996" spans="1:9" x14ac:dyDescent="0.25">
      <c r="A1996" s="159" t="s">
        <v>3659</v>
      </c>
      <c r="B1996" s="7"/>
      <c r="C1996" s="8" t="s">
        <v>781</v>
      </c>
      <c r="D1996" s="126"/>
      <c r="E1996" s="9">
        <v>252</v>
      </c>
      <c r="F1996" s="9">
        <v>152</v>
      </c>
      <c r="G1996" s="9">
        <v>225</v>
      </c>
      <c r="H1996" s="9">
        <f>SUM(H1997:H2001)</f>
        <v>288</v>
      </c>
      <c r="I1996" s="5">
        <v>253</v>
      </c>
    </row>
    <row r="1997" spans="1:9" x14ac:dyDescent="0.25">
      <c r="A1997" s="160" t="s">
        <v>3660</v>
      </c>
      <c r="B1997" s="10"/>
      <c r="C1997" s="10"/>
      <c r="D1997" s="129" t="s">
        <v>3661</v>
      </c>
      <c r="E1997" s="74">
        <v>247</v>
      </c>
      <c r="F1997" s="74">
        <v>149</v>
      </c>
      <c r="G1997" s="74">
        <v>198</v>
      </c>
      <c r="H1997" s="74">
        <v>248</v>
      </c>
      <c r="I1997" s="12">
        <v>217</v>
      </c>
    </row>
    <row r="1998" spans="1:9" x14ac:dyDescent="0.25">
      <c r="A1998" s="160" t="s">
        <v>3662</v>
      </c>
      <c r="B1998" s="10"/>
      <c r="C1998" s="10"/>
      <c r="D1998" s="129" t="s">
        <v>3663</v>
      </c>
      <c r="E1998" s="74">
        <v>0</v>
      </c>
      <c r="F1998" s="74">
        <v>0</v>
      </c>
      <c r="G1998" s="74">
        <v>0</v>
      </c>
      <c r="H1998" s="74">
        <v>21</v>
      </c>
      <c r="I1998" s="12">
        <v>21</v>
      </c>
    </row>
    <row r="1999" spans="1:9" x14ac:dyDescent="0.25">
      <c r="A1999" s="160" t="s">
        <v>3664</v>
      </c>
      <c r="B1999" s="10"/>
      <c r="C1999" s="10"/>
      <c r="D1999" s="129" t="s">
        <v>3665</v>
      </c>
      <c r="E1999" s="74">
        <v>0</v>
      </c>
      <c r="F1999" s="74">
        <v>0</v>
      </c>
      <c r="G1999" s="74">
        <v>12</v>
      </c>
      <c r="H1999" s="74">
        <v>19</v>
      </c>
      <c r="I1999" s="12">
        <v>15</v>
      </c>
    </row>
    <row r="2000" spans="1:9" x14ac:dyDescent="0.25">
      <c r="A2000" s="160" t="s">
        <v>3666</v>
      </c>
      <c r="B2000" s="10"/>
      <c r="C2000" s="10"/>
      <c r="D2000" s="129" t="s">
        <v>3667</v>
      </c>
      <c r="E2000" s="74">
        <v>0</v>
      </c>
      <c r="F2000" s="74">
        <v>0</v>
      </c>
      <c r="G2000" s="74">
        <v>0</v>
      </c>
      <c r="H2000" s="74">
        <v>0</v>
      </c>
      <c r="I2000" s="12">
        <v>0</v>
      </c>
    </row>
    <row r="2001" spans="1:9" x14ac:dyDescent="0.25">
      <c r="A2001" s="160" t="s">
        <v>3668</v>
      </c>
      <c r="B2001" s="10"/>
      <c r="C2001" s="10"/>
      <c r="D2001" s="129" t="s">
        <v>3669</v>
      </c>
      <c r="E2001" s="74">
        <v>5</v>
      </c>
      <c r="F2001" s="74">
        <v>3</v>
      </c>
      <c r="G2001" s="74">
        <v>15</v>
      </c>
      <c r="H2001" s="74">
        <v>0</v>
      </c>
      <c r="I2001" s="12">
        <v>0</v>
      </c>
    </row>
    <row r="2002" spans="1:9" x14ac:dyDescent="0.25">
      <c r="A2002" s="159" t="s">
        <v>3670</v>
      </c>
      <c r="B2002" s="7"/>
      <c r="C2002" s="8" t="s">
        <v>3671</v>
      </c>
      <c r="D2002" s="126"/>
      <c r="E2002" s="9">
        <v>127</v>
      </c>
      <c r="F2002" s="9">
        <v>102</v>
      </c>
      <c r="G2002" s="9">
        <v>109</v>
      </c>
      <c r="H2002" s="9">
        <f>SUM(H2003:H2012)</f>
        <v>91</v>
      </c>
      <c r="I2002" s="5">
        <v>152</v>
      </c>
    </row>
    <row r="2003" spans="1:9" x14ac:dyDescent="0.25">
      <c r="A2003" s="160" t="s">
        <v>3672</v>
      </c>
      <c r="B2003" s="10"/>
      <c r="C2003" s="10"/>
      <c r="D2003" s="129" t="s">
        <v>3671</v>
      </c>
      <c r="E2003" s="74">
        <v>107</v>
      </c>
      <c r="F2003" s="74">
        <v>83</v>
      </c>
      <c r="G2003" s="74">
        <v>99</v>
      </c>
      <c r="H2003" s="74">
        <v>82</v>
      </c>
      <c r="I2003" s="12">
        <v>117</v>
      </c>
    </row>
    <row r="2004" spans="1:9" x14ac:dyDescent="0.25">
      <c r="A2004" s="160" t="s">
        <v>3673</v>
      </c>
      <c r="B2004" s="10"/>
      <c r="C2004" s="10"/>
      <c r="D2004" s="129" t="s">
        <v>3288</v>
      </c>
      <c r="E2004" s="74">
        <v>0</v>
      </c>
      <c r="F2004" s="74">
        <v>0</v>
      </c>
      <c r="G2004" s="74">
        <v>0</v>
      </c>
      <c r="H2004" s="74">
        <v>0</v>
      </c>
      <c r="I2004" s="12">
        <v>0</v>
      </c>
    </row>
    <row r="2005" spans="1:9" x14ac:dyDescent="0.25">
      <c r="A2005" s="160" t="s">
        <v>3674</v>
      </c>
      <c r="B2005" s="10"/>
      <c r="C2005" s="10"/>
      <c r="D2005" s="129" t="s">
        <v>3675</v>
      </c>
      <c r="E2005" s="74">
        <v>0</v>
      </c>
      <c r="F2005" s="74">
        <v>0</v>
      </c>
      <c r="G2005" s="74">
        <v>0</v>
      </c>
      <c r="H2005" s="74">
        <v>0</v>
      </c>
      <c r="I2005" s="12">
        <v>0</v>
      </c>
    </row>
    <row r="2006" spans="1:9" x14ac:dyDescent="0.25">
      <c r="A2006" s="160" t="s">
        <v>3676</v>
      </c>
      <c r="B2006" s="10"/>
      <c r="C2006" s="10"/>
      <c r="D2006" s="129" t="s">
        <v>3677</v>
      </c>
      <c r="E2006" s="74">
        <v>0</v>
      </c>
      <c r="F2006" s="74">
        <v>0</v>
      </c>
      <c r="G2006" s="74">
        <v>0</v>
      </c>
      <c r="H2006" s="74">
        <v>0</v>
      </c>
      <c r="I2006" s="12">
        <v>0</v>
      </c>
    </row>
    <row r="2007" spans="1:9" x14ac:dyDescent="0.25">
      <c r="A2007" s="160" t="s">
        <v>3678</v>
      </c>
      <c r="B2007" s="10"/>
      <c r="C2007" s="10"/>
      <c r="D2007" s="129" t="s">
        <v>3679</v>
      </c>
      <c r="E2007" s="74">
        <v>0</v>
      </c>
      <c r="F2007" s="74">
        <v>0</v>
      </c>
      <c r="G2007" s="74">
        <v>0</v>
      </c>
      <c r="H2007" s="74">
        <v>0</v>
      </c>
      <c r="I2007" s="12">
        <v>0</v>
      </c>
    </row>
    <row r="2008" spans="1:9" x14ac:dyDescent="0.25">
      <c r="A2008" s="160" t="s">
        <v>3680</v>
      </c>
      <c r="B2008" s="10"/>
      <c r="C2008" s="10"/>
      <c r="D2008" s="129" t="s">
        <v>128</v>
      </c>
      <c r="E2008" s="74">
        <v>0</v>
      </c>
      <c r="F2008" s="74">
        <v>0</v>
      </c>
      <c r="G2008" s="74">
        <v>0</v>
      </c>
      <c r="H2008" s="74">
        <v>0</v>
      </c>
      <c r="I2008" s="12">
        <v>0</v>
      </c>
    </row>
    <row r="2009" spans="1:9" x14ac:dyDescent="0.25">
      <c r="A2009" s="160" t="s">
        <v>3681</v>
      </c>
      <c r="B2009" s="10"/>
      <c r="C2009" s="10"/>
      <c r="D2009" s="129" t="s">
        <v>3682</v>
      </c>
      <c r="E2009" s="74">
        <v>20</v>
      </c>
      <c r="F2009" s="74">
        <v>19</v>
      </c>
      <c r="G2009" s="74">
        <v>10</v>
      </c>
      <c r="H2009" s="74">
        <v>9</v>
      </c>
      <c r="I2009" s="12">
        <v>35</v>
      </c>
    </row>
    <row r="2010" spans="1:9" x14ac:dyDescent="0.25">
      <c r="A2010" s="160" t="s">
        <v>3683</v>
      </c>
      <c r="B2010" s="10"/>
      <c r="C2010" s="10"/>
      <c r="D2010" s="129" t="s">
        <v>3684</v>
      </c>
      <c r="E2010" s="74">
        <v>0</v>
      </c>
      <c r="F2010" s="74">
        <v>0</v>
      </c>
      <c r="G2010" s="74">
        <v>0</v>
      </c>
      <c r="H2010" s="74">
        <v>0</v>
      </c>
      <c r="I2010" s="12">
        <v>0</v>
      </c>
    </row>
    <row r="2011" spans="1:9" x14ac:dyDescent="0.25">
      <c r="A2011" s="160" t="s">
        <v>3685</v>
      </c>
      <c r="B2011" s="10"/>
      <c r="C2011" s="10"/>
      <c r="D2011" s="129" t="s">
        <v>3686</v>
      </c>
      <c r="E2011" s="74">
        <v>0</v>
      </c>
      <c r="F2011" s="74">
        <v>0</v>
      </c>
      <c r="G2011" s="74">
        <v>0</v>
      </c>
      <c r="H2011" s="74">
        <v>0</v>
      </c>
      <c r="I2011" s="12">
        <v>0</v>
      </c>
    </row>
    <row r="2012" spans="1:9" x14ac:dyDescent="0.25">
      <c r="A2012" s="160" t="s">
        <v>3687</v>
      </c>
      <c r="B2012" s="10"/>
      <c r="C2012" s="10"/>
      <c r="D2012" s="129" t="s">
        <v>3688</v>
      </c>
      <c r="E2012" s="74">
        <v>0</v>
      </c>
      <c r="F2012" s="74">
        <v>0</v>
      </c>
      <c r="G2012" s="74">
        <v>0</v>
      </c>
      <c r="H2012" s="74">
        <v>0</v>
      </c>
      <c r="I2012" s="12">
        <v>0</v>
      </c>
    </row>
    <row r="2013" spans="1:9" x14ac:dyDescent="0.25">
      <c r="A2013" s="159" t="s">
        <v>3689</v>
      </c>
      <c r="B2013" s="7"/>
      <c r="C2013" s="8" t="s">
        <v>3690</v>
      </c>
      <c r="D2013" s="126"/>
      <c r="E2013" s="9">
        <v>805</v>
      </c>
      <c r="F2013" s="9">
        <v>763</v>
      </c>
      <c r="G2013" s="9">
        <v>1121</v>
      </c>
      <c r="H2013" s="9">
        <f>SUM(H2014:H2022)</f>
        <v>1365</v>
      </c>
      <c r="I2013" s="5">
        <v>1330</v>
      </c>
    </row>
    <row r="2014" spans="1:9" x14ac:dyDescent="0.25">
      <c r="A2014" s="160" t="s">
        <v>3691</v>
      </c>
      <c r="B2014" s="10"/>
      <c r="C2014" s="10"/>
      <c r="D2014" s="129" t="s">
        <v>3690</v>
      </c>
      <c r="E2014" s="74">
        <v>398</v>
      </c>
      <c r="F2014" s="74">
        <v>325</v>
      </c>
      <c r="G2014" s="74">
        <v>355</v>
      </c>
      <c r="H2014" s="74">
        <v>448</v>
      </c>
      <c r="I2014" s="12">
        <v>415</v>
      </c>
    </row>
    <row r="2015" spans="1:9" x14ac:dyDescent="0.25">
      <c r="A2015" s="160" t="s">
        <v>3692</v>
      </c>
      <c r="B2015" s="10"/>
      <c r="C2015" s="10"/>
      <c r="D2015" s="129" t="s">
        <v>3693</v>
      </c>
      <c r="E2015" s="74">
        <v>0</v>
      </c>
      <c r="F2015" s="74">
        <v>7</v>
      </c>
      <c r="G2015" s="74">
        <v>91</v>
      </c>
      <c r="H2015" s="74">
        <v>0</v>
      </c>
      <c r="I2015" s="12">
        <v>0</v>
      </c>
    </row>
    <row r="2016" spans="1:9" x14ac:dyDescent="0.25">
      <c r="A2016" s="160" t="s">
        <v>3694</v>
      </c>
      <c r="B2016" s="10"/>
      <c r="C2016" s="10"/>
      <c r="D2016" s="129" t="s">
        <v>3695</v>
      </c>
      <c r="E2016" s="74">
        <v>0</v>
      </c>
      <c r="F2016" s="74">
        <v>43</v>
      </c>
      <c r="G2016" s="74">
        <v>90</v>
      </c>
      <c r="H2016" s="74">
        <v>112</v>
      </c>
      <c r="I2016" s="12">
        <v>119</v>
      </c>
    </row>
    <row r="2017" spans="1:9" x14ac:dyDescent="0.25">
      <c r="A2017" s="160" t="s">
        <v>3696</v>
      </c>
      <c r="B2017" s="10"/>
      <c r="C2017" s="10"/>
      <c r="D2017" s="129" t="s">
        <v>3697</v>
      </c>
      <c r="E2017" s="74">
        <v>355</v>
      </c>
      <c r="F2017" s="74">
        <v>297</v>
      </c>
      <c r="G2017" s="74">
        <v>470</v>
      </c>
      <c r="H2017" s="74">
        <v>662</v>
      </c>
      <c r="I2017" s="12">
        <v>669</v>
      </c>
    </row>
    <row r="2018" spans="1:9" x14ac:dyDescent="0.25">
      <c r="A2018" s="160" t="s">
        <v>3698</v>
      </c>
      <c r="B2018" s="10"/>
      <c r="C2018" s="10"/>
      <c r="D2018" s="129" t="s">
        <v>3699</v>
      </c>
      <c r="E2018" s="74">
        <v>52</v>
      </c>
      <c r="F2018" s="74">
        <v>66</v>
      </c>
      <c r="G2018" s="74">
        <v>59</v>
      </c>
      <c r="H2018" s="74">
        <v>64</v>
      </c>
      <c r="I2018" s="12">
        <v>60</v>
      </c>
    </row>
    <row r="2019" spans="1:9" x14ac:dyDescent="0.25">
      <c r="A2019" s="160" t="s">
        <v>3700</v>
      </c>
      <c r="B2019" s="10"/>
      <c r="C2019" s="10"/>
      <c r="D2019" s="129" t="s">
        <v>3701</v>
      </c>
      <c r="E2019" s="74">
        <v>0</v>
      </c>
      <c r="F2019" s="74">
        <v>0</v>
      </c>
      <c r="G2019" s="74">
        <v>0</v>
      </c>
      <c r="H2019" s="74">
        <v>0</v>
      </c>
      <c r="I2019" s="12">
        <v>0</v>
      </c>
    </row>
    <row r="2020" spans="1:9" x14ac:dyDescent="0.25">
      <c r="A2020" s="160" t="s">
        <v>3702</v>
      </c>
      <c r="B2020" s="10"/>
      <c r="C2020" s="10"/>
      <c r="D2020" s="129" t="s">
        <v>3703</v>
      </c>
      <c r="E2020" s="74">
        <v>0</v>
      </c>
      <c r="F2020" s="74">
        <v>0</v>
      </c>
      <c r="G2020" s="74">
        <v>0</v>
      </c>
      <c r="H2020" s="74">
        <v>0</v>
      </c>
      <c r="I2020" s="12">
        <v>0</v>
      </c>
    </row>
    <row r="2021" spans="1:9" x14ac:dyDescent="0.25">
      <c r="A2021" s="160" t="s">
        <v>3704</v>
      </c>
      <c r="B2021" s="10"/>
      <c r="C2021" s="10"/>
      <c r="D2021" s="129" t="s">
        <v>3705</v>
      </c>
      <c r="E2021" s="74">
        <v>0</v>
      </c>
      <c r="F2021" s="74">
        <v>0</v>
      </c>
      <c r="G2021" s="74">
        <v>0</v>
      </c>
      <c r="H2021" s="74">
        <v>0</v>
      </c>
      <c r="I2021" s="12">
        <v>0</v>
      </c>
    </row>
    <row r="2022" spans="1:9" x14ac:dyDescent="0.25">
      <c r="A2022" s="160" t="s">
        <v>3706</v>
      </c>
      <c r="B2022" s="10"/>
      <c r="C2022" s="10"/>
      <c r="D2022" s="129" t="s">
        <v>3707</v>
      </c>
      <c r="E2022" s="74">
        <v>0</v>
      </c>
      <c r="F2022" s="74">
        <v>25</v>
      </c>
      <c r="G2022" s="74">
        <v>56</v>
      </c>
      <c r="H2022" s="74">
        <v>79</v>
      </c>
      <c r="I2022" s="12">
        <v>67</v>
      </c>
    </row>
    <row r="2023" spans="1:9" x14ac:dyDescent="0.25">
      <c r="A2023" s="159" t="s">
        <v>3708</v>
      </c>
      <c r="B2023" s="7"/>
      <c r="C2023" s="8" t="s">
        <v>3589</v>
      </c>
      <c r="D2023" s="126"/>
      <c r="E2023" s="9">
        <v>2007</v>
      </c>
      <c r="F2023" s="9">
        <v>992</v>
      </c>
      <c r="G2023" s="9">
        <v>1803</v>
      </c>
      <c r="H2023" s="9">
        <f>SUM(H2024:H2037)</f>
        <v>2602</v>
      </c>
      <c r="I2023" s="5">
        <v>2558</v>
      </c>
    </row>
    <row r="2024" spans="1:9" x14ac:dyDescent="0.25">
      <c r="A2024" s="160" t="s">
        <v>3709</v>
      </c>
      <c r="B2024" s="10"/>
      <c r="C2024" s="10"/>
      <c r="D2024" s="129" t="s">
        <v>3710</v>
      </c>
      <c r="E2024" s="74">
        <v>1592</v>
      </c>
      <c r="F2024" s="74">
        <v>776</v>
      </c>
      <c r="G2024" s="74">
        <v>1238</v>
      </c>
      <c r="H2024" s="74">
        <v>1797</v>
      </c>
      <c r="I2024" s="12">
        <v>1817</v>
      </c>
    </row>
    <row r="2025" spans="1:9" x14ac:dyDescent="0.25">
      <c r="A2025" s="160" t="s">
        <v>3711</v>
      </c>
      <c r="B2025" s="10"/>
      <c r="C2025" s="10"/>
      <c r="D2025" s="129" t="s">
        <v>3712</v>
      </c>
      <c r="E2025" s="74">
        <v>0</v>
      </c>
      <c r="F2025" s="74">
        <v>0</v>
      </c>
      <c r="G2025" s="74">
        <v>0</v>
      </c>
      <c r="H2025" s="74">
        <v>0</v>
      </c>
      <c r="I2025" s="12">
        <v>0</v>
      </c>
    </row>
    <row r="2026" spans="1:9" x14ac:dyDescent="0.25">
      <c r="A2026" s="160" t="s">
        <v>3713</v>
      </c>
      <c r="B2026" s="10"/>
      <c r="C2026" s="10"/>
      <c r="D2026" s="129" t="s">
        <v>3714</v>
      </c>
      <c r="E2026" s="74">
        <v>0</v>
      </c>
      <c r="F2026" s="74">
        <v>0</v>
      </c>
      <c r="G2026" s="74">
        <v>0</v>
      </c>
      <c r="H2026" s="74">
        <v>0</v>
      </c>
      <c r="I2026" s="12">
        <v>0</v>
      </c>
    </row>
    <row r="2027" spans="1:9" x14ac:dyDescent="0.25">
      <c r="A2027" s="160" t="s">
        <v>3715</v>
      </c>
      <c r="B2027" s="10"/>
      <c r="C2027" s="10"/>
      <c r="D2027" s="129" t="s">
        <v>3716</v>
      </c>
      <c r="E2027" s="74">
        <v>7</v>
      </c>
      <c r="F2027" s="74">
        <v>13</v>
      </c>
      <c r="G2027" s="74">
        <v>29</v>
      </c>
      <c r="H2027" s="74">
        <v>25</v>
      </c>
      <c r="I2027" s="12">
        <v>16</v>
      </c>
    </row>
    <row r="2028" spans="1:9" x14ac:dyDescent="0.25">
      <c r="A2028" s="160" t="s">
        <v>3717</v>
      </c>
      <c r="B2028" s="10"/>
      <c r="C2028" s="10"/>
      <c r="D2028" s="129" t="s">
        <v>3718</v>
      </c>
      <c r="E2028" s="74">
        <v>0</v>
      </c>
      <c r="F2028" s="74">
        <v>0</v>
      </c>
      <c r="G2028" s="74">
        <v>0</v>
      </c>
      <c r="H2028" s="74">
        <v>0</v>
      </c>
      <c r="I2028" s="12">
        <v>0</v>
      </c>
    </row>
    <row r="2029" spans="1:9" x14ac:dyDescent="0.25">
      <c r="A2029" s="160" t="s">
        <v>3719</v>
      </c>
      <c r="B2029" s="10"/>
      <c r="C2029" s="10"/>
      <c r="D2029" s="129" t="s">
        <v>681</v>
      </c>
      <c r="E2029" s="74">
        <v>0</v>
      </c>
      <c r="F2029" s="74">
        <v>7</v>
      </c>
      <c r="G2029" s="74">
        <v>15</v>
      </c>
      <c r="H2029" s="74">
        <v>15</v>
      </c>
      <c r="I2029" s="12">
        <v>9</v>
      </c>
    </row>
    <row r="2030" spans="1:9" x14ac:dyDescent="0.25">
      <c r="A2030" s="160" t="s">
        <v>3720</v>
      </c>
      <c r="B2030" s="10"/>
      <c r="C2030" s="10"/>
      <c r="D2030" s="129" t="s">
        <v>3721</v>
      </c>
      <c r="E2030" s="74">
        <v>0</v>
      </c>
      <c r="F2030" s="74">
        <v>0</v>
      </c>
      <c r="G2030" s="74">
        <v>0</v>
      </c>
      <c r="H2030" s="74">
        <v>0</v>
      </c>
      <c r="I2030" s="12">
        <v>0</v>
      </c>
    </row>
    <row r="2031" spans="1:9" x14ac:dyDescent="0.25">
      <c r="A2031" s="160" t="s">
        <v>3722</v>
      </c>
      <c r="B2031" s="10"/>
      <c r="C2031" s="10"/>
      <c r="D2031" s="129" t="s">
        <v>3723</v>
      </c>
      <c r="E2031" s="74">
        <v>0</v>
      </c>
      <c r="F2031" s="74">
        <v>0</v>
      </c>
      <c r="G2031" s="74">
        <v>0</v>
      </c>
      <c r="H2031" s="74">
        <v>0</v>
      </c>
      <c r="I2031" s="12">
        <v>0</v>
      </c>
    </row>
    <row r="2032" spans="1:9" x14ac:dyDescent="0.25">
      <c r="A2032" s="160" t="s">
        <v>3724</v>
      </c>
      <c r="B2032" s="10"/>
      <c r="C2032" s="10"/>
      <c r="D2032" s="129" t="s">
        <v>3725</v>
      </c>
      <c r="E2032" s="74">
        <v>230</v>
      </c>
      <c r="F2032" s="74">
        <v>140</v>
      </c>
      <c r="G2032" s="74">
        <v>267</v>
      </c>
      <c r="H2032" s="74">
        <v>319</v>
      </c>
      <c r="I2032" s="12">
        <v>360</v>
      </c>
    </row>
    <row r="2033" spans="1:9" x14ac:dyDescent="0.25">
      <c r="A2033" s="160" t="s">
        <v>3726</v>
      </c>
      <c r="B2033" s="10"/>
      <c r="C2033" s="10"/>
      <c r="D2033" s="129" t="s">
        <v>3727</v>
      </c>
      <c r="E2033" s="74">
        <v>172</v>
      </c>
      <c r="F2033" s="74">
        <v>55</v>
      </c>
      <c r="G2033" s="74">
        <v>242</v>
      </c>
      <c r="H2033" s="74">
        <v>408</v>
      </c>
      <c r="I2033" s="12">
        <v>319</v>
      </c>
    </row>
    <row r="2034" spans="1:9" x14ac:dyDescent="0.25">
      <c r="A2034" s="160" t="s">
        <v>3728</v>
      </c>
      <c r="B2034" s="10"/>
      <c r="C2034" s="10"/>
      <c r="D2034" s="129" t="s">
        <v>3729</v>
      </c>
      <c r="E2034" s="74">
        <v>0</v>
      </c>
      <c r="F2034" s="74">
        <v>0</v>
      </c>
      <c r="G2034" s="74">
        <v>0</v>
      </c>
      <c r="H2034" s="74">
        <v>0</v>
      </c>
      <c r="I2034" s="12">
        <v>0</v>
      </c>
    </row>
    <row r="2035" spans="1:9" x14ac:dyDescent="0.25">
      <c r="A2035" s="160" t="s">
        <v>3730</v>
      </c>
      <c r="B2035" s="10"/>
      <c r="C2035" s="10"/>
      <c r="D2035" s="129" t="s">
        <v>703</v>
      </c>
      <c r="E2035" s="74">
        <v>0</v>
      </c>
      <c r="F2035" s="74">
        <v>0</v>
      </c>
      <c r="G2035" s="74">
        <v>0</v>
      </c>
      <c r="H2035" s="74">
        <v>0</v>
      </c>
      <c r="I2035" s="12">
        <v>0</v>
      </c>
    </row>
    <row r="2036" spans="1:9" x14ac:dyDescent="0.25">
      <c r="A2036" s="160" t="s">
        <v>3731</v>
      </c>
      <c r="B2036" s="10"/>
      <c r="C2036" s="10"/>
      <c r="D2036" s="129" t="s">
        <v>3732</v>
      </c>
      <c r="E2036" s="74">
        <v>0</v>
      </c>
      <c r="F2036" s="74">
        <v>0</v>
      </c>
      <c r="G2036" s="74">
        <v>6</v>
      </c>
      <c r="H2036" s="74">
        <v>35</v>
      </c>
      <c r="I2036" s="12">
        <v>27</v>
      </c>
    </row>
    <row r="2037" spans="1:9" x14ac:dyDescent="0.25">
      <c r="A2037" s="160" t="s">
        <v>3733</v>
      </c>
      <c r="B2037" s="10"/>
      <c r="C2037" s="10"/>
      <c r="D2037" s="129" t="s">
        <v>3734</v>
      </c>
      <c r="E2037" s="74">
        <v>6</v>
      </c>
      <c r="F2037" s="74">
        <v>1</v>
      </c>
      <c r="G2037" s="74">
        <v>6</v>
      </c>
      <c r="H2037" s="74">
        <v>3</v>
      </c>
      <c r="I2037" s="12">
        <v>10</v>
      </c>
    </row>
    <row r="2038" spans="1:9" x14ac:dyDescent="0.25">
      <c r="A2038" s="159" t="s">
        <v>3735</v>
      </c>
      <c r="B2038" s="7"/>
      <c r="C2038" s="8" t="s">
        <v>3736</v>
      </c>
      <c r="D2038" s="126"/>
      <c r="E2038" s="9">
        <v>299</v>
      </c>
      <c r="F2038" s="9">
        <v>301</v>
      </c>
      <c r="G2038" s="9">
        <v>464</v>
      </c>
      <c r="H2038" s="9">
        <f>SUM(H2039:H2044)</f>
        <v>546</v>
      </c>
      <c r="I2038" s="5">
        <v>607</v>
      </c>
    </row>
    <row r="2039" spans="1:9" x14ac:dyDescent="0.25">
      <c r="A2039" s="160" t="s">
        <v>3737</v>
      </c>
      <c r="B2039" s="10"/>
      <c r="C2039" s="10"/>
      <c r="D2039" s="129" t="s">
        <v>3736</v>
      </c>
      <c r="E2039" s="74">
        <v>143</v>
      </c>
      <c r="F2039" s="74">
        <v>168</v>
      </c>
      <c r="G2039" s="74">
        <v>297</v>
      </c>
      <c r="H2039" s="74">
        <v>310</v>
      </c>
      <c r="I2039" s="12">
        <v>371</v>
      </c>
    </row>
    <row r="2040" spans="1:9" x14ac:dyDescent="0.25">
      <c r="A2040" s="160" t="s">
        <v>3738</v>
      </c>
      <c r="B2040" s="10"/>
      <c r="C2040" s="10"/>
      <c r="D2040" s="129" t="s">
        <v>3739</v>
      </c>
      <c r="E2040" s="74">
        <v>54</v>
      </c>
      <c r="F2040" s="74">
        <v>38</v>
      </c>
      <c r="G2040" s="74">
        <v>68</v>
      </c>
      <c r="H2040" s="74">
        <v>80</v>
      </c>
      <c r="I2040" s="12">
        <v>68</v>
      </c>
    </row>
    <row r="2041" spans="1:9" x14ac:dyDescent="0.25">
      <c r="A2041" s="160" t="s">
        <v>3740</v>
      </c>
      <c r="B2041" s="10"/>
      <c r="C2041" s="10"/>
      <c r="D2041" s="129" t="s">
        <v>3741</v>
      </c>
      <c r="E2041" s="74">
        <v>0</v>
      </c>
      <c r="F2041" s="74">
        <v>0</v>
      </c>
      <c r="G2041" s="74">
        <v>2</v>
      </c>
      <c r="H2041" s="74">
        <v>20</v>
      </c>
      <c r="I2041" s="12">
        <v>24</v>
      </c>
    </row>
    <row r="2042" spans="1:9" x14ac:dyDescent="0.25">
      <c r="A2042" s="160" t="s">
        <v>3742</v>
      </c>
      <c r="B2042" s="10"/>
      <c r="C2042" s="10"/>
      <c r="D2042" s="129" t="s">
        <v>3743</v>
      </c>
      <c r="E2042" s="74">
        <v>0</v>
      </c>
      <c r="F2042" s="74">
        <v>0</v>
      </c>
      <c r="G2042" s="74">
        <v>0</v>
      </c>
      <c r="H2042" s="74">
        <v>0</v>
      </c>
      <c r="I2042" s="12">
        <v>0</v>
      </c>
    </row>
    <row r="2043" spans="1:9" x14ac:dyDescent="0.25">
      <c r="A2043" s="160" t="s">
        <v>3744</v>
      </c>
      <c r="B2043" s="10"/>
      <c r="C2043" s="10"/>
      <c r="D2043" s="129" t="s">
        <v>3745</v>
      </c>
      <c r="E2043" s="74">
        <v>102</v>
      </c>
      <c r="F2043" s="74">
        <v>95</v>
      </c>
      <c r="G2043" s="74">
        <v>97</v>
      </c>
      <c r="H2043" s="74">
        <v>92</v>
      </c>
      <c r="I2043" s="12">
        <v>102</v>
      </c>
    </row>
    <row r="2044" spans="1:9" x14ac:dyDescent="0.25">
      <c r="A2044" s="160" t="s">
        <v>3947</v>
      </c>
      <c r="B2044" s="10"/>
      <c r="C2044" s="10"/>
      <c r="D2044" s="129" t="s">
        <v>1082</v>
      </c>
      <c r="E2044" s="74">
        <v>0</v>
      </c>
      <c r="F2044" s="74">
        <v>0</v>
      </c>
      <c r="G2044" s="74">
        <v>0</v>
      </c>
      <c r="H2044" s="74">
        <v>44</v>
      </c>
      <c r="I2044" s="12">
        <v>42</v>
      </c>
    </row>
    <row r="2045" spans="1:9" x14ac:dyDescent="0.25">
      <c r="A2045" s="159" t="s">
        <v>3746</v>
      </c>
      <c r="B2045" s="8" t="s">
        <v>3747</v>
      </c>
      <c r="C2045" s="7"/>
      <c r="D2045" s="126"/>
      <c r="E2045" s="75">
        <v>3029</v>
      </c>
      <c r="F2045" s="75">
        <v>1975</v>
      </c>
      <c r="G2045" s="75">
        <v>3009</v>
      </c>
      <c r="H2045" s="75">
        <f>H2046+H2058+H2065+H2069</f>
        <v>3671</v>
      </c>
      <c r="I2045" s="75">
        <f>I2046+I2058+I2065+I2069</f>
        <v>3968</v>
      </c>
    </row>
    <row r="2046" spans="1:9" x14ac:dyDescent="0.25">
      <c r="A2046" s="159" t="s">
        <v>3748</v>
      </c>
      <c r="B2046" s="7"/>
      <c r="C2046" s="8" t="s">
        <v>3747</v>
      </c>
      <c r="D2046" s="126"/>
      <c r="E2046" s="9">
        <v>2975</v>
      </c>
      <c r="F2046" s="9">
        <v>1944</v>
      </c>
      <c r="G2046" s="9">
        <v>2937</v>
      </c>
      <c r="H2046" s="9">
        <f>SUM(H2047:H2057)</f>
        <v>3522</v>
      </c>
      <c r="I2046" s="5">
        <v>3826</v>
      </c>
    </row>
    <row r="2047" spans="1:9" x14ac:dyDescent="0.25">
      <c r="A2047" s="160" t="s">
        <v>3749</v>
      </c>
      <c r="B2047" s="10"/>
      <c r="C2047" s="10"/>
      <c r="D2047" s="129" t="s">
        <v>3747</v>
      </c>
      <c r="E2047" s="74">
        <v>1914</v>
      </c>
      <c r="F2047" s="74">
        <v>1381</v>
      </c>
      <c r="G2047" s="74">
        <v>1726</v>
      </c>
      <c r="H2047" s="74">
        <v>2039</v>
      </c>
      <c r="I2047" s="12">
        <v>2054</v>
      </c>
    </row>
    <row r="2048" spans="1:9" x14ac:dyDescent="0.25">
      <c r="A2048" s="160" t="s">
        <v>3750</v>
      </c>
      <c r="B2048" s="10"/>
      <c r="C2048" s="10"/>
      <c r="D2048" s="129" t="s">
        <v>3751</v>
      </c>
      <c r="E2048" s="74">
        <v>186</v>
      </c>
      <c r="F2048" s="74">
        <v>52</v>
      </c>
      <c r="G2048" s="74">
        <v>140</v>
      </c>
      <c r="H2048" s="74">
        <v>156</v>
      </c>
      <c r="I2048" s="12">
        <v>222</v>
      </c>
    </row>
    <row r="2049" spans="1:9" x14ac:dyDescent="0.25">
      <c r="A2049" s="160" t="s">
        <v>3752</v>
      </c>
      <c r="B2049" s="10"/>
      <c r="C2049" s="10"/>
      <c r="D2049" s="129" t="s">
        <v>3753</v>
      </c>
      <c r="E2049" s="74">
        <v>2</v>
      </c>
      <c r="F2049" s="74">
        <v>36</v>
      </c>
      <c r="G2049" s="74">
        <v>53</v>
      </c>
      <c r="H2049" s="74">
        <v>82</v>
      </c>
      <c r="I2049" s="12">
        <v>98</v>
      </c>
    </row>
    <row r="2050" spans="1:9" x14ac:dyDescent="0.25">
      <c r="A2050" s="160" t="s">
        <v>3754</v>
      </c>
      <c r="B2050" s="10"/>
      <c r="C2050" s="10"/>
      <c r="D2050" s="129" t="s">
        <v>3755</v>
      </c>
      <c r="E2050" s="74">
        <v>66</v>
      </c>
      <c r="F2050" s="74">
        <v>17</v>
      </c>
      <c r="G2050" s="74">
        <v>179</v>
      </c>
      <c r="H2050" s="74">
        <v>220</v>
      </c>
      <c r="I2050" s="12">
        <v>211</v>
      </c>
    </row>
    <row r="2051" spans="1:9" x14ac:dyDescent="0.25">
      <c r="A2051" s="160" t="s">
        <v>3756</v>
      </c>
      <c r="B2051" s="10"/>
      <c r="C2051" s="10"/>
      <c r="D2051" s="129" t="s">
        <v>3757</v>
      </c>
      <c r="E2051" s="74">
        <v>6</v>
      </c>
      <c r="F2051" s="74">
        <v>3</v>
      </c>
      <c r="G2051" s="74">
        <v>8</v>
      </c>
      <c r="H2051" s="74">
        <v>13</v>
      </c>
      <c r="I2051" s="12">
        <v>21</v>
      </c>
    </row>
    <row r="2052" spans="1:9" x14ac:dyDescent="0.25">
      <c r="A2052" s="160" t="s">
        <v>3758</v>
      </c>
      <c r="B2052" s="10"/>
      <c r="C2052" s="10"/>
      <c r="D2052" s="129" t="s">
        <v>3759</v>
      </c>
      <c r="E2052" s="74">
        <v>13</v>
      </c>
      <c r="F2052" s="74">
        <v>3</v>
      </c>
      <c r="G2052" s="74">
        <v>19</v>
      </c>
      <c r="H2052" s="74">
        <v>34</v>
      </c>
      <c r="I2052" s="12">
        <v>36</v>
      </c>
    </row>
    <row r="2053" spans="1:9" x14ac:dyDescent="0.25">
      <c r="A2053" s="160" t="s">
        <v>3760</v>
      </c>
      <c r="B2053" s="10"/>
      <c r="C2053" s="10"/>
      <c r="D2053" s="129" t="s">
        <v>1720</v>
      </c>
      <c r="E2053" s="74">
        <v>0</v>
      </c>
      <c r="F2053" s="74">
        <v>0</v>
      </c>
      <c r="G2053" s="74">
        <v>0</v>
      </c>
      <c r="H2053" s="74">
        <v>0</v>
      </c>
      <c r="I2053" s="12">
        <v>0</v>
      </c>
    </row>
    <row r="2054" spans="1:9" x14ac:dyDescent="0.25">
      <c r="A2054" s="160" t="s">
        <v>3761</v>
      </c>
      <c r="B2054" s="10"/>
      <c r="C2054" s="10"/>
      <c r="D2054" s="129" t="s">
        <v>3762</v>
      </c>
      <c r="E2054" s="74">
        <v>246</v>
      </c>
      <c r="F2054" s="74">
        <v>174</v>
      </c>
      <c r="G2054" s="74">
        <v>210</v>
      </c>
      <c r="H2054" s="74">
        <v>282</v>
      </c>
      <c r="I2054" s="12">
        <v>319</v>
      </c>
    </row>
    <row r="2055" spans="1:9" x14ac:dyDescent="0.25">
      <c r="A2055" s="160" t="s">
        <v>3763</v>
      </c>
      <c r="B2055" s="10"/>
      <c r="C2055" s="10"/>
      <c r="D2055" s="129" t="s">
        <v>3764</v>
      </c>
      <c r="E2055" s="74">
        <v>6</v>
      </c>
      <c r="F2055" s="74">
        <v>1</v>
      </c>
      <c r="G2055" s="74">
        <v>41</v>
      </c>
      <c r="H2055" s="74">
        <v>24</v>
      </c>
      <c r="I2055" s="12">
        <v>22</v>
      </c>
    </row>
    <row r="2056" spans="1:9" x14ac:dyDescent="0.25">
      <c r="A2056" s="160" t="s">
        <v>3765</v>
      </c>
      <c r="B2056" s="10"/>
      <c r="C2056" s="10"/>
      <c r="D2056" s="129" t="s">
        <v>3766</v>
      </c>
      <c r="E2056" s="74">
        <v>536</v>
      </c>
      <c r="F2056" s="74">
        <v>277</v>
      </c>
      <c r="G2056" s="74">
        <v>542</v>
      </c>
      <c r="H2056" s="74">
        <v>599</v>
      </c>
      <c r="I2056" s="12">
        <v>779</v>
      </c>
    </row>
    <row r="2057" spans="1:9" x14ac:dyDescent="0.25">
      <c r="A2057" s="160" t="s">
        <v>3767</v>
      </c>
      <c r="B2057" s="10"/>
      <c r="C2057" s="10"/>
      <c r="D2057" s="129" t="s">
        <v>3768</v>
      </c>
      <c r="E2057" s="74">
        <v>0</v>
      </c>
      <c r="F2057" s="74">
        <v>0</v>
      </c>
      <c r="G2057" s="74">
        <v>19</v>
      </c>
      <c r="H2057" s="74">
        <v>73</v>
      </c>
      <c r="I2057" s="12">
        <v>64</v>
      </c>
    </row>
    <row r="2058" spans="1:9" x14ac:dyDescent="0.25">
      <c r="A2058" s="159" t="s">
        <v>3769</v>
      </c>
      <c r="B2058" s="7"/>
      <c r="C2058" s="8" t="s">
        <v>3770</v>
      </c>
      <c r="D2058" s="126"/>
      <c r="E2058" s="9">
        <v>0</v>
      </c>
      <c r="F2058" s="9">
        <v>2</v>
      </c>
      <c r="G2058" s="9">
        <v>6</v>
      </c>
      <c r="H2058" s="9">
        <f>SUM(H2059:H2064)</f>
        <v>10</v>
      </c>
      <c r="I2058" s="5">
        <v>8</v>
      </c>
    </row>
    <row r="2059" spans="1:9" x14ac:dyDescent="0.25">
      <c r="A2059" s="160" t="s">
        <v>3771</v>
      </c>
      <c r="B2059" s="10"/>
      <c r="C2059" s="10"/>
      <c r="D2059" s="129" t="s">
        <v>3770</v>
      </c>
      <c r="E2059" s="74">
        <v>0</v>
      </c>
      <c r="F2059" s="74">
        <v>2</v>
      </c>
      <c r="G2059" s="74">
        <v>6</v>
      </c>
      <c r="H2059" s="74">
        <v>10</v>
      </c>
      <c r="I2059" s="12">
        <v>8</v>
      </c>
    </row>
    <row r="2060" spans="1:9" x14ac:dyDescent="0.25">
      <c r="A2060" s="160" t="s">
        <v>3772</v>
      </c>
      <c r="B2060" s="10"/>
      <c r="C2060" s="10"/>
      <c r="D2060" s="129" t="s">
        <v>3773</v>
      </c>
      <c r="E2060" s="74">
        <v>0</v>
      </c>
      <c r="F2060" s="74">
        <v>0</v>
      </c>
      <c r="G2060" s="74">
        <v>0</v>
      </c>
      <c r="H2060" s="74">
        <v>0</v>
      </c>
      <c r="I2060" s="12">
        <v>0</v>
      </c>
    </row>
    <row r="2061" spans="1:9" x14ac:dyDescent="0.25">
      <c r="A2061" s="160" t="s">
        <v>3774</v>
      </c>
      <c r="B2061" s="10"/>
      <c r="C2061" s="10"/>
      <c r="D2061" s="129" t="s">
        <v>3775</v>
      </c>
      <c r="E2061" s="74">
        <v>0</v>
      </c>
      <c r="F2061" s="74">
        <v>0</v>
      </c>
      <c r="G2061" s="74">
        <v>0</v>
      </c>
      <c r="H2061" s="74">
        <v>0</v>
      </c>
      <c r="I2061" s="12">
        <v>0</v>
      </c>
    </row>
    <row r="2062" spans="1:9" x14ac:dyDescent="0.25">
      <c r="A2062" s="160" t="s">
        <v>3776</v>
      </c>
      <c r="B2062" s="10"/>
      <c r="C2062" s="10"/>
      <c r="D2062" s="129" t="s">
        <v>3777</v>
      </c>
      <c r="E2062" s="74">
        <v>0</v>
      </c>
      <c r="F2062" s="74">
        <v>0</v>
      </c>
      <c r="G2062" s="74">
        <v>0</v>
      </c>
      <c r="H2062" s="74">
        <v>0</v>
      </c>
      <c r="I2062" s="12">
        <v>0</v>
      </c>
    </row>
    <row r="2063" spans="1:9" x14ac:dyDescent="0.25">
      <c r="A2063" s="160" t="s">
        <v>3778</v>
      </c>
      <c r="B2063" s="10"/>
      <c r="C2063" s="10"/>
      <c r="D2063" s="129" t="s">
        <v>3779</v>
      </c>
      <c r="E2063" s="74">
        <v>0</v>
      </c>
      <c r="F2063" s="74">
        <v>0</v>
      </c>
      <c r="G2063" s="74">
        <v>0</v>
      </c>
      <c r="H2063" s="74">
        <v>0</v>
      </c>
      <c r="I2063" s="12">
        <v>0</v>
      </c>
    </row>
    <row r="2064" spans="1:9" x14ac:dyDescent="0.25">
      <c r="A2064" s="160" t="s">
        <v>3780</v>
      </c>
      <c r="B2064" s="10"/>
      <c r="C2064" s="10"/>
      <c r="D2064" s="129" t="s">
        <v>3781</v>
      </c>
      <c r="E2064" s="74">
        <v>0</v>
      </c>
      <c r="F2064" s="74">
        <v>0</v>
      </c>
      <c r="G2064" s="74">
        <v>0</v>
      </c>
      <c r="H2064" s="74">
        <v>0</v>
      </c>
      <c r="I2064" s="12">
        <v>0</v>
      </c>
    </row>
    <row r="2065" spans="1:9" x14ac:dyDescent="0.25">
      <c r="A2065" s="159" t="s">
        <v>3782</v>
      </c>
      <c r="B2065" s="7"/>
      <c r="C2065" s="8" t="s">
        <v>3783</v>
      </c>
      <c r="D2065" s="126"/>
      <c r="E2065" s="9">
        <v>20</v>
      </c>
      <c r="F2065" s="9">
        <v>5</v>
      </c>
      <c r="G2065" s="9">
        <v>40</v>
      </c>
      <c r="H2065" s="9">
        <f>SUM(H2066:H2068)</f>
        <v>120</v>
      </c>
      <c r="I2065" s="5">
        <v>121</v>
      </c>
    </row>
    <row r="2066" spans="1:9" x14ac:dyDescent="0.25">
      <c r="A2066" s="160" t="s">
        <v>3784</v>
      </c>
      <c r="B2066" s="10"/>
      <c r="C2066" s="10"/>
      <c r="D2066" s="129" t="s">
        <v>3785</v>
      </c>
      <c r="E2066" s="74">
        <v>4</v>
      </c>
      <c r="F2066" s="74">
        <v>1</v>
      </c>
      <c r="G2066" s="74">
        <v>13</v>
      </c>
      <c r="H2066" s="74">
        <v>13</v>
      </c>
      <c r="I2066" s="12">
        <v>18</v>
      </c>
    </row>
    <row r="2067" spans="1:9" x14ac:dyDescent="0.25">
      <c r="A2067" s="160" t="s">
        <v>3786</v>
      </c>
      <c r="B2067" s="10"/>
      <c r="C2067" s="10"/>
      <c r="D2067" s="129" t="s">
        <v>3787</v>
      </c>
      <c r="E2067" s="74">
        <v>16</v>
      </c>
      <c r="F2067" s="74">
        <v>4</v>
      </c>
      <c r="G2067" s="74">
        <v>17</v>
      </c>
      <c r="H2067" s="74">
        <v>22</v>
      </c>
      <c r="I2067" s="12">
        <v>27</v>
      </c>
    </row>
    <row r="2068" spans="1:9" x14ac:dyDescent="0.25">
      <c r="A2068" s="160" t="s">
        <v>3788</v>
      </c>
      <c r="B2068" s="10"/>
      <c r="C2068" s="10"/>
      <c r="D2068" s="129" t="s">
        <v>3789</v>
      </c>
      <c r="E2068" s="74">
        <v>0</v>
      </c>
      <c r="F2068" s="74">
        <v>0</v>
      </c>
      <c r="G2068" s="74">
        <v>10</v>
      </c>
      <c r="H2068" s="74">
        <v>85</v>
      </c>
      <c r="I2068" s="12">
        <v>76</v>
      </c>
    </row>
    <row r="2069" spans="1:9" x14ac:dyDescent="0.25">
      <c r="A2069" s="159" t="s">
        <v>3790</v>
      </c>
      <c r="B2069" s="7"/>
      <c r="C2069" s="8" t="s">
        <v>3791</v>
      </c>
      <c r="D2069" s="126"/>
      <c r="E2069" s="9">
        <v>34</v>
      </c>
      <c r="F2069" s="9">
        <v>24</v>
      </c>
      <c r="G2069" s="9">
        <v>26</v>
      </c>
      <c r="H2069" s="9">
        <f>SUM(H2070:H2077)</f>
        <v>19</v>
      </c>
      <c r="I2069" s="5">
        <v>13</v>
      </c>
    </row>
    <row r="2070" spans="1:9" x14ac:dyDescent="0.25">
      <c r="A2070" s="160" t="s">
        <v>3792</v>
      </c>
      <c r="B2070" s="10"/>
      <c r="C2070" s="10"/>
      <c r="D2070" s="129" t="s">
        <v>3791</v>
      </c>
      <c r="E2070" s="74">
        <v>29</v>
      </c>
      <c r="F2070" s="74">
        <v>23</v>
      </c>
      <c r="G2070" s="74">
        <v>23</v>
      </c>
      <c r="H2070" s="74">
        <v>7</v>
      </c>
      <c r="I2070" s="12">
        <v>8</v>
      </c>
    </row>
    <row r="2071" spans="1:9" x14ac:dyDescent="0.25">
      <c r="A2071" s="160" t="s">
        <v>3793</v>
      </c>
      <c r="B2071" s="10"/>
      <c r="C2071" s="10"/>
      <c r="D2071" s="129" t="s">
        <v>3794</v>
      </c>
      <c r="E2071" s="74">
        <v>0</v>
      </c>
      <c r="F2071" s="74">
        <v>0</v>
      </c>
      <c r="G2071" s="74">
        <v>0</v>
      </c>
      <c r="H2071" s="74">
        <v>0</v>
      </c>
      <c r="I2071" s="12">
        <v>0</v>
      </c>
    </row>
    <row r="2072" spans="1:9" x14ac:dyDescent="0.25">
      <c r="A2072" s="160" t="s">
        <v>3795</v>
      </c>
      <c r="B2072" s="10"/>
      <c r="C2072" s="10"/>
      <c r="D2072" s="129" t="s">
        <v>3796</v>
      </c>
      <c r="E2072" s="74">
        <v>0</v>
      </c>
      <c r="F2072" s="74">
        <v>0</v>
      </c>
      <c r="G2072" s="74">
        <v>0</v>
      </c>
      <c r="H2072" s="74">
        <v>0</v>
      </c>
      <c r="I2072" s="12">
        <v>0</v>
      </c>
    </row>
    <row r="2073" spans="1:9" x14ac:dyDescent="0.25">
      <c r="A2073" s="160" t="s">
        <v>3797</v>
      </c>
      <c r="B2073" s="10"/>
      <c r="C2073" s="10"/>
      <c r="D2073" s="129" t="s">
        <v>3798</v>
      </c>
      <c r="E2073" s="74">
        <v>5</v>
      </c>
      <c r="F2073" s="74">
        <v>1</v>
      </c>
      <c r="G2073" s="74">
        <v>3</v>
      </c>
      <c r="H2073" s="74">
        <v>8</v>
      </c>
      <c r="I2073" s="12">
        <v>2</v>
      </c>
    </row>
    <row r="2074" spans="1:9" x14ac:dyDescent="0.25">
      <c r="A2074" s="160" t="s">
        <v>3799</v>
      </c>
      <c r="B2074" s="10"/>
      <c r="C2074" s="10"/>
      <c r="D2074" s="129" t="s">
        <v>3800</v>
      </c>
      <c r="E2074" s="74">
        <v>0</v>
      </c>
      <c r="F2074" s="74">
        <v>0</v>
      </c>
      <c r="G2074" s="74">
        <v>0</v>
      </c>
      <c r="H2074" s="74">
        <v>2</v>
      </c>
      <c r="I2074" s="12">
        <v>0</v>
      </c>
    </row>
    <row r="2075" spans="1:9" x14ac:dyDescent="0.25">
      <c r="A2075" s="160" t="s">
        <v>3801</v>
      </c>
      <c r="B2075" s="10"/>
      <c r="C2075" s="10"/>
      <c r="D2075" s="129" t="s">
        <v>3802</v>
      </c>
      <c r="E2075" s="74">
        <v>0</v>
      </c>
      <c r="F2075" s="74">
        <v>0</v>
      </c>
      <c r="G2075" s="74">
        <v>0</v>
      </c>
      <c r="H2075" s="74">
        <v>1</v>
      </c>
      <c r="I2075" s="12">
        <v>0</v>
      </c>
    </row>
    <row r="2076" spans="1:9" x14ac:dyDescent="0.25">
      <c r="A2076" s="160" t="s">
        <v>3803</v>
      </c>
      <c r="B2076" s="10"/>
      <c r="C2076" s="10"/>
      <c r="D2076" s="129" t="s">
        <v>3804</v>
      </c>
      <c r="E2076" s="74">
        <v>0</v>
      </c>
      <c r="F2076" s="74">
        <v>0</v>
      </c>
      <c r="G2076" s="74">
        <v>0</v>
      </c>
      <c r="H2076" s="74">
        <v>0</v>
      </c>
      <c r="I2076" s="12">
        <v>0</v>
      </c>
    </row>
    <row r="2077" spans="1:9" x14ac:dyDescent="0.25">
      <c r="A2077" s="160" t="s">
        <v>3805</v>
      </c>
      <c r="B2077" s="10"/>
      <c r="C2077" s="10"/>
      <c r="D2077" s="129" t="s">
        <v>3806</v>
      </c>
      <c r="E2077" s="74">
        <v>0</v>
      </c>
      <c r="F2077" s="74">
        <v>0</v>
      </c>
      <c r="G2077" s="74">
        <v>0</v>
      </c>
      <c r="H2077" s="74">
        <v>1</v>
      </c>
      <c r="I2077" s="12">
        <v>3</v>
      </c>
    </row>
    <row r="2078" spans="1:9" x14ac:dyDescent="0.25">
      <c r="A2078" s="159" t="s">
        <v>3807</v>
      </c>
      <c r="B2078" s="8" t="s">
        <v>3808</v>
      </c>
      <c r="C2078" s="7"/>
      <c r="D2078" s="126"/>
      <c r="E2078" s="75">
        <v>3107</v>
      </c>
      <c r="F2078" s="75">
        <v>1693</v>
      </c>
      <c r="G2078" s="75">
        <v>1850</v>
      </c>
      <c r="H2078" s="75">
        <f>H2079+H2086+H2090</f>
        <v>2535</v>
      </c>
      <c r="I2078" s="75">
        <f>I2079+I2086+I2090</f>
        <v>2511</v>
      </c>
    </row>
    <row r="2079" spans="1:9" x14ac:dyDescent="0.25">
      <c r="A2079" s="159" t="s">
        <v>3809</v>
      </c>
      <c r="B2079" s="7"/>
      <c r="C2079" s="8" t="s">
        <v>3808</v>
      </c>
      <c r="D2079" s="126"/>
      <c r="E2079" s="9">
        <v>2282</v>
      </c>
      <c r="F2079" s="9">
        <v>1443</v>
      </c>
      <c r="G2079" s="9">
        <v>1390</v>
      </c>
      <c r="H2079" s="9">
        <f>SUM(H2080:H2085)</f>
        <v>1883</v>
      </c>
      <c r="I2079" s="5">
        <v>1840</v>
      </c>
    </row>
    <row r="2080" spans="1:9" x14ac:dyDescent="0.25">
      <c r="A2080" s="160" t="s">
        <v>3810</v>
      </c>
      <c r="B2080" s="10"/>
      <c r="C2080" s="10"/>
      <c r="D2080" s="129" t="s">
        <v>3808</v>
      </c>
      <c r="E2080" s="74">
        <v>1998</v>
      </c>
      <c r="F2080" s="74">
        <v>1416</v>
      </c>
      <c r="G2080" s="74">
        <v>1237</v>
      </c>
      <c r="H2080" s="74">
        <v>1679</v>
      </c>
      <c r="I2080" s="12">
        <v>1607</v>
      </c>
    </row>
    <row r="2081" spans="1:9" x14ac:dyDescent="0.25">
      <c r="A2081" s="160" t="s">
        <v>3811</v>
      </c>
      <c r="B2081" s="10"/>
      <c r="C2081" s="10"/>
      <c r="D2081" s="129" t="s">
        <v>3812</v>
      </c>
      <c r="E2081" s="74">
        <v>136</v>
      </c>
      <c r="F2081" s="74">
        <v>7</v>
      </c>
      <c r="G2081" s="74">
        <v>83</v>
      </c>
      <c r="H2081" s="74">
        <v>96</v>
      </c>
      <c r="I2081" s="12">
        <v>143</v>
      </c>
    </row>
    <row r="2082" spans="1:9" x14ac:dyDescent="0.25">
      <c r="A2082" s="160" t="s">
        <v>3813</v>
      </c>
      <c r="B2082" s="10"/>
      <c r="C2082" s="10"/>
      <c r="D2082" s="129" t="s">
        <v>3814</v>
      </c>
      <c r="E2082" s="74">
        <v>54</v>
      </c>
      <c r="F2082" s="74">
        <v>7</v>
      </c>
      <c r="G2082" s="74">
        <v>6</v>
      </c>
      <c r="H2082" s="74">
        <v>25</v>
      </c>
      <c r="I2082" s="12">
        <v>22</v>
      </c>
    </row>
    <row r="2083" spans="1:9" x14ac:dyDescent="0.25">
      <c r="A2083" s="160" t="s">
        <v>3815</v>
      </c>
      <c r="B2083" s="10"/>
      <c r="C2083" s="10"/>
      <c r="D2083" s="129" t="s">
        <v>3816</v>
      </c>
      <c r="E2083" s="74">
        <v>29</v>
      </c>
      <c r="F2083" s="74">
        <v>0</v>
      </c>
      <c r="G2083" s="74">
        <v>18</v>
      </c>
      <c r="H2083" s="74">
        <v>42</v>
      </c>
      <c r="I2083" s="12">
        <v>39</v>
      </c>
    </row>
    <row r="2084" spans="1:9" x14ac:dyDescent="0.25">
      <c r="A2084" s="160" t="s">
        <v>3817</v>
      </c>
      <c r="B2084" s="10"/>
      <c r="C2084" s="10"/>
      <c r="D2084" s="129" t="s">
        <v>3818</v>
      </c>
      <c r="E2084" s="74">
        <v>35</v>
      </c>
      <c r="F2084" s="74">
        <v>13</v>
      </c>
      <c r="G2084" s="74">
        <v>34</v>
      </c>
      <c r="H2084" s="74">
        <v>24</v>
      </c>
      <c r="I2084" s="12">
        <v>14</v>
      </c>
    </row>
    <row r="2085" spans="1:9" x14ac:dyDescent="0.25">
      <c r="A2085" s="160" t="s">
        <v>3819</v>
      </c>
      <c r="B2085" s="10"/>
      <c r="C2085" s="10"/>
      <c r="D2085" s="129" t="s">
        <v>3820</v>
      </c>
      <c r="E2085" s="74">
        <v>30</v>
      </c>
      <c r="F2085" s="74">
        <v>0</v>
      </c>
      <c r="G2085" s="74">
        <v>12</v>
      </c>
      <c r="H2085" s="74">
        <v>17</v>
      </c>
      <c r="I2085" s="12">
        <v>15</v>
      </c>
    </row>
    <row r="2086" spans="1:9" x14ac:dyDescent="0.25">
      <c r="A2086" s="159" t="s">
        <v>3821</v>
      </c>
      <c r="B2086" s="7"/>
      <c r="C2086" s="8" t="s">
        <v>3822</v>
      </c>
      <c r="D2086" s="126"/>
      <c r="E2086" s="9">
        <v>150</v>
      </c>
      <c r="F2086" s="9">
        <v>41</v>
      </c>
      <c r="G2086" s="9">
        <v>121</v>
      </c>
      <c r="H2086" s="9">
        <f>SUM(H2087:H2089)</f>
        <v>217</v>
      </c>
      <c r="I2086" s="5">
        <v>217</v>
      </c>
    </row>
    <row r="2087" spans="1:9" x14ac:dyDescent="0.25">
      <c r="A2087" s="160" t="s">
        <v>3823</v>
      </c>
      <c r="B2087" s="10"/>
      <c r="C2087" s="10"/>
      <c r="D2087" s="129" t="s">
        <v>3824</v>
      </c>
      <c r="E2087" s="74">
        <v>109</v>
      </c>
      <c r="F2087" s="74">
        <v>19</v>
      </c>
      <c r="G2087" s="74">
        <v>75</v>
      </c>
      <c r="H2087" s="74">
        <v>132</v>
      </c>
      <c r="I2087" s="12">
        <v>150</v>
      </c>
    </row>
    <row r="2088" spans="1:9" x14ac:dyDescent="0.25">
      <c r="A2088" s="160" t="s">
        <v>3825</v>
      </c>
      <c r="B2088" s="10"/>
      <c r="C2088" s="10"/>
      <c r="D2088" s="129" t="s">
        <v>3826</v>
      </c>
      <c r="E2088" s="74">
        <v>9</v>
      </c>
      <c r="F2088" s="74">
        <v>3</v>
      </c>
      <c r="G2088" s="74">
        <v>7</v>
      </c>
      <c r="H2088" s="74">
        <v>20</v>
      </c>
      <c r="I2088" s="12">
        <v>8</v>
      </c>
    </row>
    <row r="2089" spans="1:9" x14ac:dyDescent="0.25">
      <c r="A2089" s="160" t="s">
        <v>3827</v>
      </c>
      <c r="B2089" s="10"/>
      <c r="C2089" s="10"/>
      <c r="D2089" s="129" t="s">
        <v>3828</v>
      </c>
      <c r="E2089" s="74">
        <v>32</v>
      </c>
      <c r="F2089" s="74">
        <v>19</v>
      </c>
      <c r="G2089" s="74">
        <v>39</v>
      </c>
      <c r="H2089" s="74">
        <v>65</v>
      </c>
      <c r="I2089" s="12">
        <v>59</v>
      </c>
    </row>
    <row r="2090" spans="1:9" x14ac:dyDescent="0.25">
      <c r="A2090" s="159" t="s">
        <v>3829</v>
      </c>
      <c r="B2090" s="7"/>
      <c r="C2090" s="8" t="s">
        <v>3830</v>
      </c>
      <c r="D2090" s="126"/>
      <c r="E2090" s="9">
        <v>675</v>
      </c>
      <c r="F2090" s="9">
        <v>209</v>
      </c>
      <c r="G2090" s="9">
        <v>339</v>
      </c>
      <c r="H2090" s="9">
        <f>SUM(H2091:H2094)</f>
        <v>435</v>
      </c>
      <c r="I2090" s="5">
        <v>454</v>
      </c>
    </row>
    <row r="2091" spans="1:9" x14ac:dyDescent="0.25">
      <c r="A2091" s="160" t="s">
        <v>3831</v>
      </c>
      <c r="B2091" s="10"/>
      <c r="C2091" s="10"/>
      <c r="D2091" s="129" t="s">
        <v>3830</v>
      </c>
      <c r="E2091" s="74">
        <v>510</v>
      </c>
      <c r="F2091" s="74">
        <v>144</v>
      </c>
      <c r="G2091" s="74">
        <v>136</v>
      </c>
      <c r="H2091" s="74">
        <v>250</v>
      </c>
      <c r="I2091" s="12">
        <v>280</v>
      </c>
    </row>
    <row r="2092" spans="1:9" x14ac:dyDescent="0.25">
      <c r="A2092" s="160" t="s">
        <v>3832</v>
      </c>
      <c r="B2092" s="10"/>
      <c r="C2092" s="10"/>
      <c r="D2092" s="129" t="s">
        <v>3833</v>
      </c>
      <c r="E2092" s="74">
        <v>125</v>
      </c>
      <c r="F2092" s="74">
        <v>56</v>
      </c>
      <c r="G2092" s="74">
        <v>158</v>
      </c>
      <c r="H2092" s="74">
        <v>134</v>
      </c>
      <c r="I2092" s="12">
        <v>140</v>
      </c>
    </row>
    <row r="2093" spans="1:9" x14ac:dyDescent="0.25">
      <c r="A2093" s="160" t="s">
        <v>3834</v>
      </c>
      <c r="B2093" s="10"/>
      <c r="C2093" s="10"/>
      <c r="D2093" s="129" t="s">
        <v>3835</v>
      </c>
      <c r="E2093" s="74">
        <v>0</v>
      </c>
      <c r="F2093" s="74">
        <v>0</v>
      </c>
      <c r="G2093" s="74">
        <v>0</v>
      </c>
      <c r="H2093" s="74">
        <v>0</v>
      </c>
      <c r="I2093" s="12">
        <v>0</v>
      </c>
    </row>
    <row r="2094" spans="1:9" x14ac:dyDescent="0.25">
      <c r="A2094" s="160" t="s">
        <v>3836</v>
      </c>
      <c r="B2094" s="10"/>
      <c r="C2094" s="10"/>
      <c r="D2094" s="129" t="s">
        <v>3837</v>
      </c>
      <c r="E2094" s="74">
        <v>40</v>
      </c>
      <c r="F2094" s="74">
        <v>9</v>
      </c>
      <c r="G2094" s="74">
        <v>45</v>
      </c>
      <c r="H2094" s="74">
        <v>51</v>
      </c>
      <c r="I2094" s="12">
        <v>34</v>
      </c>
    </row>
    <row r="2095" spans="1:9" x14ac:dyDescent="0.25">
      <c r="A2095" s="159" t="s">
        <v>3838</v>
      </c>
      <c r="B2095" s="8" t="s">
        <v>3061</v>
      </c>
      <c r="C2095" s="7"/>
      <c r="D2095" s="126"/>
      <c r="E2095" s="75">
        <v>7224</v>
      </c>
      <c r="F2095" s="75">
        <v>4536</v>
      </c>
      <c r="G2095" s="75">
        <v>5498</v>
      </c>
      <c r="H2095" s="75">
        <f>H2096+H2104+H2109+H2117</f>
        <v>5274</v>
      </c>
      <c r="I2095" s="75">
        <f>I2096+I2104+I2109+I2117</f>
        <v>5445</v>
      </c>
    </row>
    <row r="2096" spans="1:9" x14ac:dyDescent="0.25">
      <c r="A2096" s="159" t="s">
        <v>3839</v>
      </c>
      <c r="B2096" s="23"/>
      <c r="C2096" s="8" t="s">
        <v>3840</v>
      </c>
      <c r="D2096" s="126"/>
      <c r="E2096" s="9">
        <v>6666</v>
      </c>
      <c r="F2096" s="9">
        <v>4158</v>
      </c>
      <c r="G2096" s="9">
        <v>4878</v>
      </c>
      <c r="H2096" s="9">
        <f>SUM(H2097:H2103)</f>
        <v>4567</v>
      </c>
      <c r="I2096" s="5">
        <v>4827</v>
      </c>
    </row>
    <row r="2097" spans="1:9" x14ac:dyDescent="0.25">
      <c r="A2097" s="160" t="s">
        <v>3841</v>
      </c>
      <c r="B2097" s="24"/>
      <c r="C2097" s="10"/>
      <c r="D2097" s="129" t="s">
        <v>3842</v>
      </c>
      <c r="E2097" s="74">
        <v>6011</v>
      </c>
      <c r="F2097" s="74">
        <v>1629</v>
      </c>
      <c r="G2097" s="74">
        <v>3187</v>
      </c>
      <c r="H2097" s="74">
        <v>3314</v>
      </c>
      <c r="I2097" s="12">
        <v>3597</v>
      </c>
    </row>
    <row r="2098" spans="1:9" x14ac:dyDescent="0.25">
      <c r="A2098" s="160" t="s">
        <v>3843</v>
      </c>
      <c r="B2098" s="24"/>
      <c r="C2098" s="10"/>
      <c r="D2098" s="129" t="s">
        <v>3844</v>
      </c>
      <c r="E2098" s="74">
        <v>218</v>
      </c>
      <c r="F2098" s="74">
        <v>124</v>
      </c>
      <c r="G2098" s="74">
        <v>274</v>
      </c>
      <c r="H2098" s="74">
        <v>279</v>
      </c>
      <c r="I2098" s="12">
        <v>222</v>
      </c>
    </row>
    <row r="2099" spans="1:9" x14ac:dyDescent="0.25">
      <c r="A2099" s="160" t="s">
        <v>3845</v>
      </c>
      <c r="B2099" s="24"/>
      <c r="C2099" s="10"/>
      <c r="D2099" s="129" t="s">
        <v>3846</v>
      </c>
      <c r="E2099" s="74">
        <v>0</v>
      </c>
      <c r="F2099" s="74">
        <v>0</v>
      </c>
      <c r="G2099" s="74">
        <v>0</v>
      </c>
      <c r="H2099" s="74">
        <v>0</v>
      </c>
      <c r="I2099" s="12">
        <v>0</v>
      </c>
    </row>
    <row r="2100" spans="1:9" x14ac:dyDescent="0.25">
      <c r="A2100" s="160" t="s">
        <v>3847</v>
      </c>
      <c r="B2100" s="24"/>
      <c r="C2100" s="10"/>
      <c r="D2100" s="129" t="s">
        <v>3848</v>
      </c>
      <c r="E2100" s="74">
        <v>0</v>
      </c>
      <c r="F2100" s="74">
        <v>0</v>
      </c>
      <c r="G2100" s="74">
        <v>10</v>
      </c>
      <c r="H2100" s="74">
        <v>12</v>
      </c>
      <c r="I2100" s="12">
        <v>10</v>
      </c>
    </row>
    <row r="2101" spans="1:9" x14ac:dyDescent="0.25">
      <c r="A2101" s="160" t="s">
        <v>3849</v>
      </c>
      <c r="B2101" s="24"/>
      <c r="C2101" s="10"/>
      <c r="D2101" s="129" t="s">
        <v>3850</v>
      </c>
      <c r="E2101" s="74">
        <v>284</v>
      </c>
      <c r="F2101" s="74">
        <v>305</v>
      </c>
      <c r="G2101" s="74">
        <v>857</v>
      </c>
      <c r="H2101" s="74">
        <v>583</v>
      </c>
      <c r="I2101" s="12">
        <v>694</v>
      </c>
    </row>
    <row r="2102" spans="1:9" x14ac:dyDescent="0.25">
      <c r="A2102" s="160" t="s">
        <v>3851</v>
      </c>
      <c r="B2102" s="24"/>
      <c r="C2102" s="10"/>
      <c r="D2102" s="129" t="s">
        <v>3852</v>
      </c>
      <c r="E2102" s="74">
        <v>0</v>
      </c>
      <c r="F2102" s="74">
        <v>0</v>
      </c>
      <c r="G2102" s="74">
        <v>2</v>
      </c>
      <c r="H2102" s="74">
        <v>18</v>
      </c>
      <c r="I2102" s="12">
        <v>29</v>
      </c>
    </row>
    <row r="2103" spans="1:9" x14ac:dyDescent="0.25">
      <c r="A2103" s="160" t="s">
        <v>3853</v>
      </c>
      <c r="B2103" s="24"/>
      <c r="C2103" s="10"/>
      <c r="D2103" s="129" t="s">
        <v>3854</v>
      </c>
      <c r="E2103" s="74">
        <v>153</v>
      </c>
      <c r="F2103" s="74">
        <v>2100</v>
      </c>
      <c r="G2103" s="74">
        <v>548</v>
      </c>
      <c r="H2103" s="74">
        <v>361</v>
      </c>
      <c r="I2103" s="12">
        <v>275</v>
      </c>
    </row>
    <row r="2104" spans="1:9" x14ac:dyDescent="0.25">
      <c r="A2104" s="159" t="s">
        <v>3855</v>
      </c>
      <c r="B2104" s="23"/>
      <c r="C2104" s="8" t="s">
        <v>3856</v>
      </c>
      <c r="D2104" s="126"/>
      <c r="E2104" s="9">
        <v>147</v>
      </c>
      <c r="F2104" s="9">
        <v>141</v>
      </c>
      <c r="G2104" s="9">
        <v>233</v>
      </c>
      <c r="H2104" s="9">
        <f>SUM(H2105:H2108)</f>
        <v>279</v>
      </c>
      <c r="I2104" s="5">
        <v>266</v>
      </c>
    </row>
    <row r="2105" spans="1:9" x14ac:dyDescent="0.25">
      <c r="A2105" s="160" t="s">
        <v>3857</v>
      </c>
      <c r="B2105" s="24"/>
      <c r="C2105" s="10"/>
      <c r="D2105" s="129" t="s">
        <v>3858</v>
      </c>
      <c r="E2105" s="74">
        <v>147</v>
      </c>
      <c r="F2105" s="74">
        <v>137</v>
      </c>
      <c r="G2105" s="74">
        <v>212</v>
      </c>
      <c r="H2105" s="74">
        <v>238</v>
      </c>
      <c r="I2105" s="12">
        <v>246</v>
      </c>
    </row>
    <row r="2106" spans="1:9" x14ac:dyDescent="0.25">
      <c r="A2106" s="160" t="s">
        <v>3859</v>
      </c>
      <c r="B2106" s="24"/>
      <c r="C2106" s="10"/>
      <c r="D2106" s="129" t="s">
        <v>3860</v>
      </c>
      <c r="E2106" s="74">
        <v>0</v>
      </c>
      <c r="F2106" s="74">
        <v>2</v>
      </c>
      <c r="G2106" s="74">
        <v>5</v>
      </c>
      <c r="H2106" s="74">
        <v>20</v>
      </c>
      <c r="I2106" s="12">
        <v>13</v>
      </c>
    </row>
    <row r="2107" spans="1:9" x14ac:dyDescent="0.25">
      <c r="A2107" s="160" t="s">
        <v>3861</v>
      </c>
      <c r="B2107" s="24"/>
      <c r="C2107" s="10"/>
      <c r="D2107" s="129" t="s">
        <v>3862</v>
      </c>
      <c r="E2107" s="74">
        <v>0</v>
      </c>
      <c r="F2107" s="74">
        <v>2</v>
      </c>
      <c r="G2107" s="74">
        <v>16</v>
      </c>
      <c r="H2107" s="74">
        <v>21</v>
      </c>
      <c r="I2107" s="12">
        <v>7</v>
      </c>
    </row>
    <row r="2108" spans="1:9" x14ac:dyDescent="0.25">
      <c r="A2108" s="160" t="s">
        <v>3863</v>
      </c>
      <c r="B2108" s="24"/>
      <c r="C2108" s="10"/>
      <c r="D2108" s="129" t="s">
        <v>3864</v>
      </c>
      <c r="E2108" s="74">
        <v>0</v>
      </c>
      <c r="F2108" s="74">
        <v>0</v>
      </c>
      <c r="G2108" s="74">
        <v>0</v>
      </c>
      <c r="H2108" s="74">
        <v>0</v>
      </c>
      <c r="I2108" s="12">
        <v>0</v>
      </c>
    </row>
    <row r="2109" spans="1:9" x14ac:dyDescent="0.25">
      <c r="A2109" s="159" t="s">
        <v>3865</v>
      </c>
      <c r="B2109" s="23"/>
      <c r="C2109" s="8" t="s">
        <v>3866</v>
      </c>
      <c r="D2109" s="126"/>
      <c r="E2109" s="9">
        <v>411</v>
      </c>
      <c r="F2109" s="9">
        <v>237</v>
      </c>
      <c r="G2109" s="9">
        <v>379</v>
      </c>
      <c r="H2109" s="9">
        <f>SUM(H2110:H2114)</f>
        <v>424</v>
      </c>
      <c r="I2109" s="5">
        <v>350</v>
      </c>
    </row>
    <row r="2110" spans="1:9" x14ac:dyDescent="0.25">
      <c r="A2110" s="160" t="s">
        <v>3867</v>
      </c>
      <c r="B2110" s="24"/>
      <c r="C2110" s="10"/>
      <c r="D2110" s="129" t="s">
        <v>3866</v>
      </c>
      <c r="E2110" s="74">
        <v>197</v>
      </c>
      <c r="F2110" s="74">
        <v>166</v>
      </c>
      <c r="G2110" s="74">
        <v>167</v>
      </c>
      <c r="H2110" s="74">
        <v>216</v>
      </c>
      <c r="I2110" s="12">
        <v>192</v>
      </c>
    </row>
    <row r="2111" spans="1:9" x14ac:dyDescent="0.25">
      <c r="A2111" s="160" t="s">
        <v>3868</v>
      </c>
      <c r="B2111" s="24"/>
      <c r="C2111" s="10"/>
      <c r="D2111" s="129" t="s">
        <v>3869</v>
      </c>
      <c r="E2111" s="74">
        <v>94</v>
      </c>
      <c r="F2111" s="74">
        <v>10</v>
      </c>
      <c r="G2111" s="74">
        <v>97</v>
      </c>
      <c r="H2111" s="74">
        <v>71</v>
      </c>
      <c r="I2111" s="12">
        <v>67</v>
      </c>
    </row>
    <row r="2112" spans="1:9" x14ac:dyDescent="0.25">
      <c r="A2112" s="160" t="s">
        <v>3870</v>
      </c>
      <c r="B2112" s="24"/>
      <c r="C2112" s="10"/>
      <c r="D2112" s="129" t="s">
        <v>3871</v>
      </c>
      <c r="E2112" s="74">
        <v>0</v>
      </c>
      <c r="F2112" s="74">
        <v>0</v>
      </c>
      <c r="G2112" s="74">
        <v>0</v>
      </c>
      <c r="H2112" s="74">
        <v>4</v>
      </c>
      <c r="I2112" s="12">
        <v>13</v>
      </c>
    </row>
    <row r="2113" spans="1:9" x14ac:dyDescent="0.25">
      <c r="A2113" s="160" t="s">
        <v>3872</v>
      </c>
      <c r="B2113" s="24"/>
      <c r="C2113" s="10"/>
      <c r="D2113" s="129" t="s">
        <v>3873</v>
      </c>
      <c r="E2113" s="74">
        <v>58</v>
      </c>
      <c r="F2113" s="74">
        <v>40</v>
      </c>
      <c r="G2113" s="74">
        <v>46</v>
      </c>
      <c r="H2113" s="74">
        <v>75</v>
      </c>
      <c r="I2113" s="12">
        <v>39</v>
      </c>
    </row>
    <row r="2114" spans="1:9" x14ac:dyDescent="0.25">
      <c r="A2114" s="160" t="s">
        <v>3874</v>
      </c>
      <c r="B2114" s="24"/>
      <c r="C2114" s="10"/>
      <c r="D2114" s="129" t="s">
        <v>3875</v>
      </c>
      <c r="E2114" s="74">
        <v>62</v>
      </c>
      <c r="F2114" s="74">
        <v>21</v>
      </c>
      <c r="G2114" s="74">
        <v>69</v>
      </c>
      <c r="H2114" s="74">
        <v>58</v>
      </c>
      <c r="I2114" s="12">
        <v>39</v>
      </c>
    </row>
    <row r="2115" spans="1:9" x14ac:dyDescent="0.25">
      <c r="A2115" s="160" t="s">
        <v>3987</v>
      </c>
      <c r="B2115" s="24"/>
      <c r="C2115" s="10"/>
      <c r="D2115" s="129" t="s">
        <v>3989</v>
      </c>
      <c r="E2115" s="74">
        <v>0</v>
      </c>
      <c r="F2115" s="74">
        <v>0</v>
      </c>
      <c r="G2115" s="74">
        <v>0</v>
      </c>
      <c r="H2115" s="74">
        <v>0</v>
      </c>
      <c r="I2115" s="12">
        <v>0</v>
      </c>
    </row>
    <row r="2116" spans="1:9" x14ac:dyDescent="0.25">
      <c r="A2116" s="160" t="s">
        <v>3988</v>
      </c>
      <c r="B2116" s="24"/>
      <c r="C2116" s="10"/>
      <c r="D2116" s="129" t="s">
        <v>3990</v>
      </c>
      <c r="E2116" s="74">
        <v>0</v>
      </c>
      <c r="F2116" s="74">
        <v>0</v>
      </c>
      <c r="G2116" s="74">
        <v>0</v>
      </c>
      <c r="H2116" s="74">
        <v>0</v>
      </c>
      <c r="I2116" s="12">
        <v>0</v>
      </c>
    </row>
    <row r="2117" spans="1:9" x14ac:dyDescent="0.25">
      <c r="A2117" s="159" t="s">
        <v>3876</v>
      </c>
      <c r="B2117" s="23"/>
      <c r="C2117" s="8" t="s">
        <v>3877</v>
      </c>
      <c r="D2117" s="126"/>
      <c r="E2117" s="75">
        <v>0</v>
      </c>
      <c r="F2117" s="75">
        <v>0</v>
      </c>
      <c r="G2117" s="75">
        <v>8</v>
      </c>
      <c r="H2117" s="75">
        <v>4</v>
      </c>
      <c r="I2117" s="5">
        <v>2</v>
      </c>
    </row>
    <row r="2118" spans="1:9" s="6" customFormat="1" x14ac:dyDescent="0.25">
      <c r="A2118" s="166" t="s">
        <v>3878</v>
      </c>
      <c r="B2118" s="25"/>
      <c r="C2118" s="26"/>
      <c r="D2118" s="157" t="s">
        <v>3877</v>
      </c>
      <c r="E2118" s="76">
        <v>0</v>
      </c>
      <c r="F2118" s="76">
        <v>0</v>
      </c>
      <c r="G2118" s="76">
        <v>8</v>
      </c>
      <c r="H2118" s="76">
        <v>4</v>
      </c>
      <c r="I2118" s="12">
        <v>2</v>
      </c>
    </row>
    <row r="2119" spans="1:9" x14ac:dyDescent="0.25">
      <c r="A2119" s="28" t="s">
        <v>3879</v>
      </c>
      <c r="I2119" s="48"/>
    </row>
    <row r="2120" spans="1:9" x14ac:dyDescent="0.25">
      <c r="A2120" s="30" t="s">
        <v>3880</v>
      </c>
    </row>
    <row r="2121" spans="1:9" x14ac:dyDescent="0.25">
      <c r="A2121" s="30" t="s">
        <v>3881</v>
      </c>
    </row>
  </sheetData>
  <mergeCells count="8">
    <mergeCell ref="A3:A4"/>
    <mergeCell ref="B3:D4"/>
    <mergeCell ref="E3:E4"/>
    <mergeCell ref="H3:H4"/>
    <mergeCell ref="A1:I2"/>
    <mergeCell ref="G3:G4"/>
    <mergeCell ref="F3:F4"/>
    <mergeCell ref="I3:I4"/>
  </mergeCells>
  <phoneticPr fontId="22" type="noConversion"/>
  <pageMargins left="0.7" right="0.7" top="0.75" bottom="0.75" header="0.3" footer="0.3"/>
  <pageSetup paperSize="9" orientation="portrait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1A83E-8EA8-485B-9D18-81601A5B4136}">
  <sheetPr>
    <tabColor theme="3" tint="0.39997558519241921"/>
  </sheetPr>
  <dimension ref="A1:O45"/>
  <sheetViews>
    <sheetView showGridLines="0" workbookViewId="0">
      <selection activeCell="J5" activeCellId="4" sqref="B5 D5 F5 H5 J5"/>
    </sheetView>
  </sheetViews>
  <sheetFormatPr baseColWidth="10" defaultColWidth="9.140625" defaultRowHeight="12.75" x14ac:dyDescent="0.25"/>
  <cols>
    <col min="1" max="1" width="19" style="478" customWidth="1"/>
    <col min="2" max="11" width="6.85546875" style="478" customWidth="1"/>
    <col min="12" max="16384" width="9.140625" style="478"/>
  </cols>
  <sheetData>
    <row r="1" spans="1:15" s="748" customFormat="1" ht="13.5" x14ac:dyDescent="0.25">
      <c r="A1" s="876" t="s">
        <v>4547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5" s="749" customFormat="1" ht="33" customHeight="1" x14ac:dyDescent="0.25">
      <c r="A2" s="885" t="s">
        <v>4550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5" s="750" customFormat="1" x14ac:dyDescent="0.2">
      <c r="A3" s="886" t="s">
        <v>4531</v>
      </c>
      <c r="B3" s="880">
        <v>2019</v>
      </c>
      <c r="C3" s="880"/>
      <c r="D3" s="880">
        <v>2020</v>
      </c>
      <c r="E3" s="880"/>
      <c r="F3" s="880">
        <v>2021</v>
      </c>
      <c r="G3" s="880"/>
      <c r="H3" s="880">
        <v>2022</v>
      </c>
      <c r="I3" s="880"/>
      <c r="J3" s="880">
        <v>2023</v>
      </c>
      <c r="K3" s="888"/>
    </row>
    <row r="4" spans="1:15" s="750" customFormat="1" x14ac:dyDescent="0.2">
      <c r="A4" s="887"/>
      <c r="B4" s="751" t="s">
        <v>3882</v>
      </c>
      <c r="C4" s="752" t="s">
        <v>4347</v>
      </c>
      <c r="D4" s="751" t="s">
        <v>3882</v>
      </c>
      <c r="E4" s="752" t="s">
        <v>4347</v>
      </c>
      <c r="F4" s="751" t="s">
        <v>3882</v>
      </c>
      <c r="G4" s="752" t="s">
        <v>4347</v>
      </c>
      <c r="H4" s="751" t="s">
        <v>3882</v>
      </c>
      <c r="I4" s="752" t="s">
        <v>4347</v>
      </c>
      <c r="J4" s="751" t="s">
        <v>3882</v>
      </c>
      <c r="K4" s="753" t="s">
        <v>4347</v>
      </c>
    </row>
    <row r="5" spans="1:15" s="758" customFormat="1" x14ac:dyDescent="0.2">
      <c r="A5" s="754" t="s">
        <v>3882</v>
      </c>
      <c r="B5" s="729">
        <f>+SUM(B6:B40)</f>
        <v>426596</v>
      </c>
      <c r="C5" s="730">
        <f>+B5/B$5*100</f>
        <v>100</v>
      </c>
      <c r="D5" s="729">
        <f>+SUM(D6:D40)</f>
        <v>291806</v>
      </c>
      <c r="E5" s="730">
        <f>+D5/D$5*100</f>
        <v>100</v>
      </c>
      <c r="F5" s="729">
        <f>+SUM(F6:F40)</f>
        <v>402959</v>
      </c>
      <c r="G5" s="730">
        <f>+F5/F$5*100</f>
        <v>100</v>
      </c>
      <c r="H5" s="729">
        <f>+SUM(H6:H40)</f>
        <v>355452</v>
      </c>
      <c r="I5" s="730">
        <f>+H5/H$5*100</f>
        <v>100</v>
      </c>
      <c r="J5" s="755">
        <f>SUM(J6:J40)</f>
        <v>386589</v>
      </c>
      <c r="K5" s="756">
        <f>J5/$J$5*100</f>
        <v>100</v>
      </c>
    </row>
    <row r="6" spans="1:15" s="762" customFormat="1" ht="13.5" x14ac:dyDescent="0.25">
      <c r="A6" s="759" t="s">
        <v>5</v>
      </c>
      <c r="B6" s="732">
        <v>4128</v>
      </c>
      <c r="C6" s="733">
        <f t="shared" ref="C6:E40" si="0">+B6/B$5*100</f>
        <v>0.96766026873200872</v>
      </c>
      <c r="D6" s="732">
        <v>3132</v>
      </c>
      <c r="E6" s="733">
        <f t="shared" si="0"/>
        <v>1.0733158331220058</v>
      </c>
      <c r="F6" s="732">
        <v>4870</v>
      </c>
      <c r="G6" s="733">
        <f>F6/$F$5*100</f>
        <v>1.2085596797689093</v>
      </c>
      <c r="H6" s="734">
        <v>4589</v>
      </c>
      <c r="I6" s="760">
        <f>H6/$H$5*100</f>
        <v>1.2910322631466413</v>
      </c>
      <c r="J6" s="734">
        <v>4976</v>
      </c>
      <c r="K6" s="783">
        <f>J6/$J$5*100</f>
        <v>1.2871550923590687</v>
      </c>
      <c r="O6" s="763"/>
    </row>
    <row r="7" spans="1:15" s="762" customFormat="1" ht="13.5" x14ac:dyDescent="0.25">
      <c r="A7" s="759" t="s">
        <v>186</v>
      </c>
      <c r="B7" s="732">
        <v>8991</v>
      </c>
      <c r="C7" s="733">
        <f t="shared" si="0"/>
        <v>2.1076146986844697</v>
      </c>
      <c r="D7" s="732">
        <v>6616</v>
      </c>
      <c r="E7" s="733">
        <f t="shared" si="0"/>
        <v>2.2672597547685793</v>
      </c>
      <c r="F7" s="732">
        <v>8029</v>
      </c>
      <c r="G7" s="733">
        <f t="shared" ref="G7:G39" si="1">F7/$F$5*100</f>
        <v>1.9925104042843069</v>
      </c>
      <c r="H7" s="734">
        <v>7495</v>
      </c>
      <c r="I7" s="760">
        <f t="shared" ref="I7:I39" si="2">H7/$H$5*100</f>
        <v>2.1085828747622748</v>
      </c>
      <c r="J7" s="734">
        <v>7675</v>
      </c>
      <c r="K7" s="783">
        <f t="shared" ref="K7:K39" si="3">J7/$J$5*100</f>
        <v>1.9853125670932177</v>
      </c>
      <c r="O7" s="763"/>
    </row>
    <row r="8" spans="1:15" s="762" customFormat="1" ht="13.5" x14ac:dyDescent="0.25">
      <c r="A8" s="759" t="s">
        <v>538</v>
      </c>
      <c r="B8" s="732">
        <v>8306</v>
      </c>
      <c r="C8" s="733">
        <f t="shared" si="0"/>
        <v>1.9470412287035042</v>
      </c>
      <c r="D8" s="732">
        <v>6275</v>
      </c>
      <c r="E8" s="733">
        <f t="shared" si="0"/>
        <v>2.1504012940104045</v>
      </c>
      <c r="F8" s="732">
        <v>8083</v>
      </c>
      <c r="G8" s="733">
        <f t="shared" si="1"/>
        <v>2.00591127137004</v>
      </c>
      <c r="H8" s="734">
        <v>5515</v>
      </c>
      <c r="I8" s="760">
        <f t="shared" si="2"/>
        <v>1.5515456376669705</v>
      </c>
      <c r="J8" s="734">
        <v>7259</v>
      </c>
      <c r="K8" s="783">
        <f t="shared" si="3"/>
        <v>1.8777047458670579</v>
      </c>
      <c r="O8" s="763"/>
    </row>
    <row r="9" spans="1:15" s="762" customFormat="1" ht="13.5" x14ac:dyDescent="0.25">
      <c r="A9" s="759" t="s">
        <v>714</v>
      </c>
      <c r="B9" s="732">
        <v>37283</v>
      </c>
      <c r="C9" s="733">
        <f t="shared" si="0"/>
        <v>8.7396506296355323</v>
      </c>
      <c r="D9" s="732">
        <v>15263</v>
      </c>
      <c r="E9" s="733">
        <f t="shared" si="0"/>
        <v>5.2305298725865814</v>
      </c>
      <c r="F9" s="732">
        <v>30144</v>
      </c>
      <c r="G9" s="733">
        <f t="shared" si="1"/>
        <v>7.4806618043026711</v>
      </c>
      <c r="H9" s="734">
        <v>23387</v>
      </c>
      <c r="I9" s="760">
        <f t="shared" si="2"/>
        <v>6.5795100322969065</v>
      </c>
      <c r="J9" s="734">
        <v>25018</v>
      </c>
      <c r="K9" s="783">
        <f t="shared" si="3"/>
        <v>6.4714722871059447</v>
      </c>
      <c r="O9" s="763"/>
    </row>
    <row r="10" spans="1:15" s="762" customFormat="1" ht="13.5" x14ac:dyDescent="0.25">
      <c r="A10" s="759" t="s">
        <v>942</v>
      </c>
      <c r="B10" s="732">
        <v>11175</v>
      </c>
      <c r="C10" s="733">
        <f t="shared" si="0"/>
        <v>2.6195744920252415</v>
      </c>
      <c r="D10" s="732">
        <v>5708</v>
      </c>
      <c r="E10" s="733">
        <f t="shared" si="0"/>
        <v>1.9560941173245239</v>
      </c>
      <c r="F10" s="732">
        <v>10110</v>
      </c>
      <c r="G10" s="733">
        <f t="shared" si="1"/>
        <v>2.508940115495621</v>
      </c>
      <c r="H10" s="734">
        <v>9517</v>
      </c>
      <c r="I10" s="760">
        <f t="shared" si="2"/>
        <v>2.677436053250509</v>
      </c>
      <c r="J10" s="734">
        <v>9884</v>
      </c>
      <c r="K10" s="783">
        <f t="shared" si="3"/>
        <v>2.5567204447100154</v>
      </c>
      <c r="O10" s="763"/>
    </row>
    <row r="11" spans="1:15" s="762" customFormat="1" ht="13.5" x14ac:dyDescent="0.25">
      <c r="A11" s="759" t="s">
        <v>1190</v>
      </c>
      <c r="B11" s="732">
        <v>9986</v>
      </c>
      <c r="C11" s="733">
        <f t="shared" si="0"/>
        <v>2.3408564543502517</v>
      </c>
      <c r="D11" s="732">
        <v>7119</v>
      </c>
      <c r="E11" s="733">
        <f t="shared" si="0"/>
        <v>2.4396345517227198</v>
      </c>
      <c r="F11" s="732">
        <v>9714</v>
      </c>
      <c r="G11" s="733">
        <f t="shared" si="1"/>
        <v>2.4106670902002438</v>
      </c>
      <c r="H11" s="734">
        <v>8656</v>
      </c>
      <c r="I11" s="760">
        <f t="shared" si="2"/>
        <v>2.43520925469543</v>
      </c>
      <c r="J11" s="734">
        <v>9107</v>
      </c>
      <c r="K11" s="783">
        <f t="shared" si="3"/>
        <v>2.3557317978524996</v>
      </c>
      <c r="O11" s="763"/>
    </row>
    <row r="12" spans="1:15" s="762" customFormat="1" ht="13.5" x14ac:dyDescent="0.25">
      <c r="A12" s="759" t="s">
        <v>1448</v>
      </c>
      <c r="B12" s="732">
        <v>10711</v>
      </c>
      <c r="C12" s="733">
        <f t="shared" si="0"/>
        <v>2.5108064773228063</v>
      </c>
      <c r="D12" s="732">
        <v>8935</v>
      </c>
      <c r="E12" s="733">
        <f t="shared" si="0"/>
        <v>3.0619658266108307</v>
      </c>
      <c r="F12" s="732">
        <v>11718</v>
      </c>
      <c r="G12" s="733">
        <f t="shared" si="1"/>
        <v>2.9079881576041235</v>
      </c>
      <c r="H12" s="734">
        <v>11137</v>
      </c>
      <c r="I12" s="760">
        <f t="shared" si="2"/>
        <v>3.1331937926921216</v>
      </c>
      <c r="J12" s="734">
        <v>9323</v>
      </c>
      <c r="K12" s="783">
        <f t="shared" si="3"/>
        <v>2.4116050896430057</v>
      </c>
      <c r="O12" s="763"/>
    </row>
    <row r="13" spans="1:15" s="762" customFormat="1" ht="13.5" x14ac:dyDescent="0.25">
      <c r="A13" s="759" t="s">
        <v>2764</v>
      </c>
      <c r="B13" s="732">
        <v>4594</v>
      </c>
      <c r="C13" s="733">
        <f t="shared" si="0"/>
        <v>1.0768971110840233</v>
      </c>
      <c r="D13" s="732">
        <v>2929</v>
      </c>
      <c r="E13" s="733">
        <f t="shared" si="0"/>
        <v>1.0037490661603943</v>
      </c>
      <c r="F13" s="732">
        <v>4879</v>
      </c>
      <c r="G13" s="733">
        <f t="shared" si="1"/>
        <v>1.2107931576165318</v>
      </c>
      <c r="H13" s="734">
        <v>4887</v>
      </c>
      <c r="I13" s="760">
        <f t="shared" si="2"/>
        <v>1.374869180648864</v>
      </c>
      <c r="J13" s="734">
        <v>4460</v>
      </c>
      <c r="K13" s="783">
        <f t="shared" si="3"/>
        <v>1.1536800064150816</v>
      </c>
      <c r="O13" s="763"/>
    </row>
    <row r="14" spans="1:15" s="762" customFormat="1" ht="13.5" x14ac:dyDescent="0.25">
      <c r="A14" s="759" t="s">
        <v>1462</v>
      </c>
      <c r="B14" s="732">
        <v>21930</v>
      </c>
      <c r="C14" s="733">
        <f t="shared" si="0"/>
        <v>5.140695177638797</v>
      </c>
      <c r="D14" s="732">
        <v>14449</v>
      </c>
      <c r="E14" s="733">
        <f t="shared" si="0"/>
        <v>4.9515774178735183</v>
      </c>
      <c r="F14" s="732">
        <v>17959</v>
      </c>
      <c r="G14" s="733">
        <f t="shared" si="1"/>
        <v>4.4567809628274837</v>
      </c>
      <c r="H14" s="734">
        <v>17856</v>
      </c>
      <c r="I14" s="760">
        <f t="shared" si="2"/>
        <v>5.0234630836231053</v>
      </c>
      <c r="J14" s="734">
        <v>17684</v>
      </c>
      <c r="K14" s="783">
        <f t="shared" si="3"/>
        <v>4.5743670927005171</v>
      </c>
      <c r="O14" s="763"/>
    </row>
    <row r="15" spans="1:15" s="762" customFormat="1" ht="13.5" x14ac:dyDescent="0.25">
      <c r="A15" s="759" t="s">
        <v>1693</v>
      </c>
      <c r="B15" s="734">
        <v>2357</v>
      </c>
      <c r="C15" s="733">
        <f t="shared" si="0"/>
        <v>0.55251338502939551</v>
      </c>
      <c r="D15" s="734">
        <v>2128</v>
      </c>
      <c r="E15" s="733">
        <f t="shared" si="0"/>
        <v>0.72925162608034111</v>
      </c>
      <c r="F15" s="734">
        <v>2544</v>
      </c>
      <c r="G15" s="733">
        <f t="shared" si="1"/>
        <v>0.63132973826121264</v>
      </c>
      <c r="H15" s="734">
        <v>2480</v>
      </c>
      <c r="I15" s="760">
        <f t="shared" si="2"/>
        <v>0.69770320605876457</v>
      </c>
      <c r="J15" s="734">
        <v>2121</v>
      </c>
      <c r="K15" s="783">
        <f t="shared" si="3"/>
        <v>0.54864468466510941</v>
      </c>
      <c r="O15" s="763"/>
    </row>
    <row r="16" spans="1:15" s="762" customFormat="1" ht="13.5" x14ac:dyDescent="0.25">
      <c r="A16" s="759" t="s">
        <v>1890</v>
      </c>
      <c r="B16" s="732">
        <v>10873</v>
      </c>
      <c r="C16" s="733">
        <f t="shared" si="0"/>
        <v>2.5487815169387429</v>
      </c>
      <c r="D16" s="732">
        <v>8386</v>
      </c>
      <c r="E16" s="733">
        <f t="shared" si="0"/>
        <v>2.8738271317245019</v>
      </c>
      <c r="F16" s="732">
        <v>10695</v>
      </c>
      <c r="G16" s="733">
        <f t="shared" si="1"/>
        <v>2.6541161755910649</v>
      </c>
      <c r="H16" s="734">
        <v>10322</v>
      </c>
      <c r="I16" s="760">
        <f t="shared" si="2"/>
        <v>2.9039082632816808</v>
      </c>
      <c r="J16" s="734">
        <v>10677</v>
      </c>
      <c r="K16" s="783">
        <f t="shared" si="3"/>
        <v>2.7618478539223825</v>
      </c>
      <c r="O16" s="763"/>
    </row>
    <row r="17" spans="1:15" s="762" customFormat="1" ht="13.5" x14ac:dyDescent="0.25">
      <c r="A17" s="759" t="s">
        <v>2882</v>
      </c>
      <c r="B17" s="732">
        <v>6650</v>
      </c>
      <c r="C17" s="733">
        <f t="shared" si="0"/>
        <v>1.5588519348517098</v>
      </c>
      <c r="D17" s="732">
        <v>4092</v>
      </c>
      <c r="E17" s="733">
        <f t="shared" si="0"/>
        <v>1.4023015290980994</v>
      </c>
      <c r="F17" s="732">
        <v>7761</v>
      </c>
      <c r="G17" s="733">
        <f t="shared" si="1"/>
        <v>1.926002397266223</v>
      </c>
      <c r="H17" s="734">
        <v>8637</v>
      </c>
      <c r="I17" s="760">
        <f t="shared" si="2"/>
        <v>2.4298639478748183</v>
      </c>
      <c r="J17" s="734">
        <v>6905</v>
      </c>
      <c r="K17" s="783">
        <f t="shared" si="3"/>
        <v>1.7861346287659503</v>
      </c>
      <c r="O17" s="763"/>
    </row>
    <row r="18" spans="1:15" s="762" customFormat="1" ht="13.5" x14ac:dyDescent="0.25">
      <c r="A18" s="759" t="s">
        <v>2071</v>
      </c>
      <c r="B18" s="732">
        <v>15761</v>
      </c>
      <c r="C18" s="733">
        <f t="shared" si="0"/>
        <v>3.6945962925109472</v>
      </c>
      <c r="D18" s="732">
        <v>7903</v>
      </c>
      <c r="E18" s="733">
        <f t="shared" si="0"/>
        <v>2.7083062034365297</v>
      </c>
      <c r="F18" s="732">
        <v>16321</v>
      </c>
      <c r="G18" s="733">
        <f t="shared" si="1"/>
        <v>4.0502879945602404</v>
      </c>
      <c r="H18" s="734">
        <v>12744</v>
      </c>
      <c r="I18" s="760">
        <f t="shared" si="2"/>
        <v>3.5852942169406843</v>
      </c>
      <c r="J18" s="734">
        <v>12062</v>
      </c>
      <c r="K18" s="783">
        <f t="shared" si="3"/>
        <v>3.120109470264286</v>
      </c>
      <c r="O18" s="763"/>
    </row>
    <row r="19" spans="1:15" s="762" customFormat="1" ht="13.5" x14ac:dyDescent="0.25">
      <c r="A19" s="759" t="s">
        <v>2156</v>
      </c>
      <c r="B19" s="737">
        <v>15378</v>
      </c>
      <c r="C19" s="733">
        <f t="shared" si="0"/>
        <v>3.6048157976164799</v>
      </c>
      <c r="D19" s="737">
        <v>10527</v>
      </c>
      <c r="E19" s="733">
        <f t="shared" si="0"/>
        <v>3.6075337724378529</v>
      </c>
      <c r="F19" s="737">
        <v>14105</v>
      </c>
      <c r="G19" s="733">
        <f t="shared" si="1"/>
        <v>3.500356115634593</v>
      </c>
      <c r="H19" s="304">
        <v>14278</v>
      </c>
      <c r="I19" s="760">
        <f t="shared" si="2"/>
        <v>4.0168574097205809</v>
      </c>
      <c r="J19" s="304">
        <v>14390</v>
      </c>
      <c r="K19" s="783">
        <f t="shared" si="3"/>
        <v>3.7222993928952972</v>
      </c>
      <c r="O19" s="763"/>
    </row>
    <row r="20" spans="1:15" s="762" customFormat="1" ht="13.5" x14ac:dyDescent="0.25">
      <c r="A20" s="759" t="s">
        <v>201</v>
      </c>
      <c r="B20" s="732">
        <v>17692</v>
      </c>
      <c r="C20" s="733">
        <f t="shared" si="0"/>
        <v>4.1472493881799171</v>
      </c>
      <c r="D20" s="732">
        <v>12501</v>
      </c>
      <c r="E20" s="733">
        <f t="shared" si="0"/>
        <v>4.2840106097886954</v>
      </c>
      <c r="F20" s="732">
        <v>19792</v>
      </c>
      <c r="G20" s="733">
        <f t="shared" si="1"/>
        <v>4.9116659511265413</v>
      </c>
      <c r="H20" s="734">
        <v>21001</v>
      </c>
      <c r="I20" s="760">
        <f t="shared" si="2"/>
        <v>5.9082520284032727</v>
      </c>
      <c r="J20" s="734">
        <v>18245</v>
      </c>
      <c r="K20" s="783">
        <f t="shared" si="3"/>
        <v>4.7194824477675255</v>
      </c>
      <c r="O20" s="763"/>
    </row>
    <row r="21" spans="1:15" s="762" customFormat="1" ht="13.5" x14ac:dyDescent="0.25">
      <c r="A21" s="759" t="s">
        <v>2573</v>
      </c>
      <c r="B21" s="732">
        <v>25686</v>
      </c>
      <c r="C21" s="733">
        <f t="shared" si="0"/>
        <v>6.0211535035490256</v>
      </c>
      <c r="D21" s="732">
        <v>15859</v>
      </c>
      <c r="E21" s="733">
        <f t="shared" si="0"/>
        <v>5.4347751588384066</v>
      </c>
      <c r="F21" s="734">
        <v>20443</v>
      </c>
      <c r="G21" s="733">
        <f t="shared" si="1"/>
        <v>5.0732208487712152</v>
      </c>
      <c r="H21" s="734">
        <v>20156</v>
      </c>
      <c r="I21" s="760">
        <f t="shared" si="2"/>
        <v>5.6705265408550236</v>
      </c>
      <c r="J21" s="734">
        <v>21523</v>
      </c>
      <c r="K21" s="783">
        <f t="shared" si="3"/>
        <v>5.567411385217893</v>
      </c>
      <c r="O21" s="763"/>
    </row>
    <row r="22" spans="1:15" s="762" customFormat="1" ht="13.5" x14ac:dyDescent="0.25">
      <c r="A22" s="759" t="s">
        <v>2649</v>
      </c>
      <c r="B22" s="737">
        <v>25435</v>
      </c>
      <c r="C22" s="733">
        <f t="shared" si="0"/>
        <v>5.9623156335268028</v>
      </c>
      <c r="D22" s="737">
        <v>25585</v>
      </c>
      <c r="E22" s="733">
        <f t="shared" si="0"/>
        <v>8.7678114911962055</v>
      </c>
      <c r="F22" s="304">
        <v>18353</v>
      </c>
      <c r="G22" s="733">
        <f t="shared" si="1"/>
        <v>4.5545576597122786</v>
      </c>
      <c r="H22" s="304">
        <v>4243</v>
      </c>
      <c r="I22" s="760">
        <f t="shared" si="2"/>
        <v>1.1936914126239266</v>
      </c>
      <c r="J22" s="304">
        <v>22095</v>
      </c>
      <c r="K22" s="783">
        <f t="shared" si="3"/>
        <v>5.715372139403863</v>
      </c>
      <c r="O22" s="763"/>
    </row>
    <row r="23" spans="1:15" s="762" customFormat="1" ht="13.5" x14ac:dyDescent="0.25">
      <c r="A23" s="759" t="s">
        <v>4426</v>
      </c>
      <c r="B23" s="737">
        <v>33627</v>
      </c>
      <c r="C23" s="733">
        <f t="shared" si="0"/>
        <v>7.8826336862042785</v>
      </c>
      <c r="D23" s="737">
        <v>29004</v>
      </c>
      <c r="E23" s="733">
        <f t="shared" si="0"/>
        <v>9.9394803396777309</v>
      </c>
      <c r="F23" s="737">
        <v>32798</v>
      </c>
      <c r="G23" s="733">
        <f t="shared" si="1"/>
        <v>8.1392896051459331</v>
      </c>
      <c r="H23" s="304">
        <v>29678</v>
      </c>
      <c r="I23" s="760">
        <f t="shared" si="2"/>
        <v>8.3493692537951674</v>
      </c>
      <c r="J23" s="304">
        <v>30578</v>
      </c>
      <c r="K23" s="783">
        <f t="shared" si="3"/>
        <v>7.9096922054171221</v>
      </c>
      <c r="O23" s="763"/>
    </row>
    <row r="24" spans="1:15" s="762" customFormat="1" ht="13.5" x14ac:dyDescent="0.25">
      <c r="A24" s="764" t="s">
        <v>4532</v>
      </c>
      <c r="B24" s="304" t="s">
        <v>3899</v>
      </c>
      <c r="C24" s="304" t="s">
        <v>3899</v>
      </c>
      <c r="D24" s="737">
        <v>6262</v>
      </c>
      <c r="E24" s="304" t="s">
        <v>3899</v>
      </c>
      <c r="F24" s="737">
        <v>10664</v>
      </c>
      <c r="G24" s="733">
        <f t="shared" si="1"/>
        <v>2.646423085227033</v>
      </c>
      <c r="H24" s="304">
        <v>960</v>
      </c>
      <c r="I24" s="760">
        <f t="shared" si="2"/>
        <v>0.27007866040984435</v>
      </c>
      <c r="J24" s="304">
        <v>8423</v>
      </c>
      <c r="K24" s="783">
        <f t="shared" si="3"/>
        <v>2.1787997071825638</v>
      </c>
      <c r="O24" s="763"/>
    </row>
    <row r="25" spans="1:15" s="762" customFormat="1" ht="13.5" x14ac:dyDescent="0.25">
      <c r="A25" s="764" t="s">
        <v>4428</v>
      </c>
      <c r="B25" s="732">
        <v>47227</v>
      </c>
      <c r="C25" s="733">
        <f t="shared" si="0"/>
        <v>11.070661703344618</v>
      </c>
      <c r="D25" s="732">
        <v>29482</v>
      </c>
      <c r="E25" s="733">
        <f t="shared" si="0"/>
        <v>10.103287800799162</v>
      </c>
      <c r="F25" s="732">
        <v>37527</v>
      </c>
      <c r="G25" s="733">
        <f t="shared" si="1"/>
        <v>9.3128581319687616</v>
      </c>
      <c r="H25" s="734">
        <v>31344</v>
      </c>
      <c r="I25" s="760">
        <f t="shared" si="2"/>
        <v>8.8180682623814199</v>
      </c>
      <c r="J25" s="734">
        <v>31440</v>
      </c>
      <c r="K25" s="783">
        <f t="shared" si="3"/>
        <v>8.1326680272847902</v>
      </c>
      <c r="O25" s="763"/>
    </row>
    <row r="26" spans="1:15" s="762" customFormat="1" ht="13.5" x14ac:dyDescent="0.25">
      <c r="A26" s="759" t="s">
        <v>4429</v>
      </c>
      <c r="B26" s="732">
        <v>15036</v>
      </c>
      <c r="C26" s="733">
        <f t="shared" si="0"/>
        <v>3.5246462695383922</v>
      </c>
      <c r="D26" s="732">
        <v>9274</v>
      </c>
      <c r="E26" s="733">
        <f t="shared" si="0"/>
        <v>3.1781389005023883</v>
      </c>
      <c r="F26" s="732">
        <v>26471</v>
      </c>
      <c r="G26" s="733">
        <f t="shared" si="1"/>
        <v>6.5691546782675161</v>
      </c>
      <c r="H26" s="734">
        <v>31021</v>
      </c>
      <c r="I26" s="760">
        <f t="shared" si="2"/>
        <v>8.7271980464310221</v>
      </c>
      <c r="J26" s="734">
        <v>31942</v>
      </c>
      <c r="K26" s="783">
        <f t="shared" si="3"/>
        <v>8.2625216961682817</v>
      </c>
      <c r="O26" s="763"/>
    </row>
    <row r="27" spans="1:15" s="762" customFormat="1" ht="13.5" x14ac:dyDescent="0.25">
      <c r="A27" s="759" t="s">
        <v>2982</v>
      </c>
      <c r="B27" s="732">
        <v>6923</v>
      </c>
      <c r="C27" s="733">
        <f t="shared" si="0"/>
        <v>1.6228469090193063</v>
      </c>
      <c r="D27" s="732">
        <v>4783</v>
      </c>
      <c r="E27" s="733">
        <f t="shared" si="0"/>
        <v>1.6391026915142253</v>
      </c>
      <c r="F27" s="732">
        <v>5424</v>
      </c>
      <c r="G27" s="733">
        <f t="shared" si="1"/>
        <v>1.3460426495003213</v>
      </c>
      <c r="H27" s="734">
        <v>5001</v>
      </c>
      <c r="I27" s="760">
        <f t="shared" si="2"/>
        <v>1.4069410215725329</v>
      </c>
      <c r="J27" s="734">
        <v>5187</v>
      </c>
      <c r="K27" s="783">
        <f t="shared" si="3"/>
        <v>1.3417350209136836</v>
      </c>
      <c r="O27" s="763"/>
    </row>
    <row r="28" spans="1:15" s="762" customFormat="1" ht="13.5" x14ac:dyDescent="0.25">
      <c r="A28" s="759" t="s">
        <v>3096</v>
      </c>
      <c r="B28" s="732">
        <v>4966</v>
      </c>
      <c r="C28" s="733">
        <f t="shared" si="0"/>
        <v>1.1640990539058031</v>
      </c>
      <c r="D28" s="732">
        <v>3042</v>
      </c>
      <c r="E28" s="733">
        <f t="shared" si="0"/>
        <v>1.0424734241242468</v>
      </c>
      <c r="F28" s="732">
        <v>4709</v>
      </c>
      <c r="G28" s="733">
        <f t="shared" si="1"/>
        <v>1.1686052427170011</v>
      </c>
      <c r="H28" s="734">
        <v>4591</v>
      </c>
      <c r="I28" s="760">
        <f t="shared" si="2"/>
        <v>1.2915949270224953</v>
      </c>
      <c r="J28" s="734">
        <v>3746</v>
      </c>
      <c r="K28" s="783">
        <f t="shared" si="3"/>
        <v>0.96898773632979729</v>
      </c>
      <c r="O28" s="763"/>
    </row>
    <row r="29" spans="1:15" s="762" customFormat="1" ht="13.5" x14ac:dyDescent="0.25">
      <c r="A29" s="759" t="s">
        <v>3122</v>
      </c>
      <c r="B29" s="732">
        <v>4365</v>
      </c>
      <c r="C29" s="733">
        <f t="shared" si="0"/>
        <v>1.023216345207175</v>
      </c>
      <c r="D29" s="732">
        <v>3224</v>
      </c>
      <c r="E29" s="733">
        <f t="shared" si="0"/>
        <v>1.1048436289863814</v>
      </c>
      <c r="F29" s="732">
        <v>3797</v>
      </c>
      <c r="G29" s="733">
        <f t="shared" si="1"/>
        <v>0.94227948749128332</v>
      </c>
      <c r="H29" s="734">
        <v>3820</v>
      </c>
      <c r="I29" s="760">
        <f t="shared" si="2"/>
        <v>1.074688002880839</v>
      </c>
      <c r="J29" s="734">
        <v>4291</v>
      </c>
      <c r="K29" s="783">
        <f t="shared" si="3"/>
        <v>1.1099643290419543</v>
      </c>
      <c r="O29" s="763"/>
    </row>
    <row r="30" spans="1:15" s="762" customFormat="1" ht="13.5" x14ac:dyDescent="0.25">
      <c r="A30" s="759" t="s">
        <v>3167</v>
      </c>
      <c r="B30" s="732">
        <v>2370</v>
      </c>
      <c r="C30" s="733">
        <f t="shared" si="0"/>
        <v>0.55556076475166194</v>
      </c>
      <c r="D30" s="732">
        <v>1597</v>
      </c>
      <c r="E30" s="733">
        <f t="shared" si="0"/>
        <v>0.54728141299356425</v>
      </c>
      <c r="F30" s="732">
        <v>1952</v>
      </c>
      <c r="G30" s="733">
        <f t="shared" si="1"/>
        <v>0.4844165287287292</v>
      </c>
      <c r="H30" s="734">
        <v>1728</v>
      </c>
      <c r="I30" s="760">
        <f t="shared" si="2"/>
        <v>0.48614158873771984</v>
      </c>
      <c r="J30" s="734">
        <v>1829</v>
      </c>
      <c r="K30" s="783">
        <f t="shared" si="3"/>
        <v>0.47311227168905479</v>
      </c>
      <c r="O30" s="763"/>
    </row>
    <row r="31" spans="1:15" s="762" customFormat="1" ht="13.5" x14ac:dyDescent="0.25">
      <c r="A31" s="759" t="s">
        <v>3228</v>
      </c>
      <c r="B31" s="732">
        <v>17891</v>
      </c>
      <c r="C31" s="733">
        <f t="shared" si="0"/>
        <v>4.1938977393130736</v>
      </c>
      <c r="D31" s="732">
        <v>10417</v>
      </c>
      <c r="E31" s="733">
        <f t="shared" si="0"/>
        <v>3.5698374947739255</v>
      </c>
      <c r="F31" s="732">
        <v>16228</v>
      </c>
      <c r="G31" s="733">
        <f t="shared" si="1"/>
        <v>4.0272087234681448</v>
      </c>
      <c r="H31" s="734">
        <v>13407</v>
      </c>
      <c r="I31" s="760">
        <f t="shared" si="2"/>
        <v>3.7718172917862329</v>
      </c>
      <c r="J31" s="734">
        <v>13341</v>
      </c>
      <c r="K31" s="783">
        <f t="shared" si="3"/>
        <v>3.4509517860052923</v>
      </c>
      <c r="O31" s="763"/>
    </row>
    <row r="32" spans="1:15" s="762" customFormat="1" ht="13.5" x14ac:dyDescent="0.25">
      <c r="A32" s="759" t="s">
        <v>3362</v>
      </c>
      <c r="B32" s="732">
        <v>13815</v>
      </c>
      <c r="C32" s="733">
        <f t="shared" si="0"/>
        <v>3.2384269894701312</v>
      </c>
      <c r="D32" s="732">
        <v>8753</v>
      </c>
      <c r="E32" s="733">
        <f t="shared" si="0"/>
        <v>2.9995956217486959</v>
      </c>
      <c r="F32" s="732">
        <v>13761</v>
      </c>
      <c r="G32" s="733">
        <f t="shared" si="1"/>
        <v>3.4149876290143664</v>
      </c>
      <c r="H32" s="734">
        <v>10513</v>
      </c>
      <c r="I32" s="760">
        <f t="shared" si="2"/>
        <v>2.9576426634257227</v>
      </c>
      <c r="J32" s="734">
        <v>8712</v>
      </c>
      <c r="K32" s="783">
        <f t="shared" si="3"/>
        <v>2.2535561022170834</v>
      </c>
      <c r="O32" s="763"/>
    </row>
    <row r="33" spans="1:15" s="762" customFormat="1" ht="13.5" x14ac:dyDescent="0.25">
      <c r="A33" s="759" t="s">
        <v>3589</v>
      </c>
      <c r="B33" s="734">
        <v>4240</v>
      </c>
      <c r="C33" s="733">
        <f t="shared" si="0"/>
        <v>0.99391461710845852</v>
      </c>
      <c r="D33" s="734">
        <v>3629</v>
      </c>
      <c r="E33" s="733">
        <f t="shared" si="0"/>
        <v>1.243634469476296</v>
      </c>
      <c r="F33" s="734">
        <v>4438</v>
      </c>
      <c r="G33" s="733">
        <f t="shared" si="1"/>
        <v>1.1013527430830432</v>
      </c>
      <c r="H33" s="734">
        <v>5248</v>
      </c>
      <c r="I33" s="760">
        <f t="shared" si="2"/>
        <v>1.4764300102404826</v>
      </c>
      <c r="J33" s="734">
        <v>10280</v>
      </c>
      <c r="K33" s="783">
        <f t="shared" si="3"/>
        <v>2.6591548129926097</v>
      </c>
      <c r="O33" s="763"/>
    </row>
    <row r="34" spans="1:15" s="762" customFormat="1" ht="13.5" x14ac:dyDescent="0.25">
      <c r="A34" s="759" t="s">
        <v>481</v>
      </c>
      <c r="B34" s="732">
        <v>8312</v>
      </c>
      <c r="C34" s="733">
        <f t="shared" si="0"/>
        <v>1.9484477116522423</v>
      </c>
      <c r="D34" s="732">
        <v>5730</v>
      </c>
      <c r="E34" s="733">
        <f t="shared" si="0"/>
        <v>1.9636333728573092</v>
      </c>
      <c r="F34" s="732">
        <v>7283</v>
      </c>
      <c r="G34" s="733">
        <f t="shared" si="1"/>
        <v>1.8073799071369543</v>
      </c>
      <c r="H34" s="734">
        <v>7967</v>
      </c>
      <c r="I34" s="760">
        <f t="shared" si="2"/>
        <v>2.2413715494637816</v>
      </c>
      <c r="J34" s="734">
        <v>8757</v>
      </c>
      <c r="K34" s="783">
        <f t="shared" si="3"/>
        <v>2.2651963713401053</v>
      </c>
      <c r="O34" s="763"/>
    </row>
    <row r="35" spans="1:15" s="762" customFormat="1" ht="13.5" x14ac:dyDescent="0.25">
      <c r="A35" s="759" t="s">
        <v>4525</v>
      </c>
      <c r="B35" s="732">
        <v>1832</v>
      </c>
      <c r="C35" s="733">
        <f t="shared" si="0"/>
        <v>0.42944612701478679</v>
      </c>
      <c r="D35" s="732">
        <v>5384</v>
      </c>
      <c r="E35" s="733">
        <f t="shared" si="0"/>
        <v>1.8450614449325922</v>
      </c>
      <c r="F35" s="732">
        <v>5774</v>
      </c>
      <c r="G35" s="733">
        <f t="shared" si="1"/>
        <v>1.4329001213522965</v>
      </c>
      <c r="H35" s="734">
        <v>5707</v>
      </c>
      <c r="I35" s="760">
        <f t="shared" si="2"/>
        <v>1.6055613697489393</v>
      </c>
      <c r="J35" s="734">
        <v>5861</v>
      </c>
      <c r="K35" s="783">
        <f t="shared" si="3"/>
        <v>1.5160803851118372</v>
      </c>
      <c r="O35" s="763"/>
    </row>
    <row r="36" spans="1:15" s="762" customFormat="1" ht="13.5" x14ac:dyDescent="0.25">
      <c r="A36" s="759" t="s">
        <v>3320</v>
      </c>
      <c r="B36" s="732">
        <v>5864</v>
      </c>
      <c r="C36" s="733">
        <f t="shared" si="0"/>
        <v>1.3746026685669814</v>
      </c>
      <c r="D36" s="732">
        <v>3404</v>
      </c>
      <c r="E36" s="733">
        <f t="shared" si="0"/>
        <v>1.1665284469818988</v>
      </c>
      <c r="F36" s="732">
        <v>4591</v>
      </c>
      <c r="G36" s="733">
        <f t="shared" si="1"/>
        <v>1.1393218664926208</v>
      </c>
      <c r="H36" s="734">
        <v>4908</v>
      </c>
      <c r="I36" s="760">
        <f t="shared" si="2"/>
        <v>1.3807771513453293</v>
      </c>
      <c r="J36" s="734">
        <v>4701</v>
      </c>
      <c r="K36" s="783">
        <f t="shared" si="3"/>
        <v>1.2160201143850446</v>
      </c>
      <c r="O36" s="763"/>
    </row>
    <row r="37" spans="1:15" s="762" customFormat="1" ht="13.5" x14ac:dyDescent="0.25">
      <c r="A37" s="759" t="s">
        <v>3747</v>
      </c>
      <c r="B37" s="732">
        <v>6523</v>
      </c>
      <c r="C37" s="733">
        <f t="shared" si="0"/>
        <v>1.5290813791034139</v>
      </c>
      <c r="D37" s="732">
        <v>4091</v>
      </c>
      <c r="E37" s="733">
        <f t="shared" si="0"/>
        <v>1.401958835664791</v>
      </c>
      <c r="F37" s="732">
        <v>5835</v>
      </c>
      <c r="G37" s="733">
        <f t="shared" si="1"/>
        <v>1.4480381378750691</v>
      </c>
      <c r="H37" s="734">
        <v>5375</v>
      </c>
      <c r="I37" s="760">
        <f t="shared" si="2"/>
        <v>1.5121591663572016</v>
      </c>
      <c r="J37" s="734">
        <v>5458</v>
      </c>
      <c r="K37" s="783">
        <f t="shared" si="3"/>
        <v>1.4118353082989945</v>
      </c>
      <c r="O37" s="763"/>
    </row>
    <row r="38" spans="1:15" s="762" customFormat="1" ht="13.5" x14ac:dyDescent="0.25">
      <c r="A38" s="759" t="s">
        <v>3808</v>
      </c>
      <c r="B38" s="737">
        <v>4580</v>
      </c>
      <c r="C38" s="733">
        <f t="shared" si="0"/>
        <v>1.0736153175369669</v>
      </c>
      <c r="D38" s="737">
        <v>2889</v>
      </c>
      <c r="E38" s="733">
        <f t="shared" si="0"/>
        <v>0.99004132882805695</v>
      </c>
      <c r="F38" s="737">
        <v>3180</v>
      </c>
      <c r="G38" s="733">
        <f t="shared" si="1"/>
        <v>0.7891621728265158</v>
      </c>
      <c r="H38" s="304">
        <v>3478</v>
      </c>
      <c r="I38" s="760">
        <f t="shared" si="2"/>
        <v>0.9784724801098319</v>
      </c>
      <c r="J38" s="304">
        <v>3119</v>
      </c>
      <c r="K38" s="783">
        <f t="shared" si="3"/>
        <v>0.80679998654902241</v>
      </c>
      <c r="O38" s="763"/>
    </row>
    <row r="39" spans="1:15" s="762" customFormat="1" ht="13.5" x14ac:dyDescent="0.25">
      <c r="A39" s="759" t="s">
        <v>3061</v>
      </c>
      <c r="B39" s="732">
        <v>6336</v>
      </c>
      <c r="C39" s="733">
        <f t="shared" si="0"/>
        <v>1.4852459938677343</v>
      </c>
      <c r="D39" s="732">
        <v>3434</v>
      </c>
      <c r="E39" s="733">
        <f t="shared" si="0"/>
        <v>1.176809249981152</v>
      </c>
      <c r="F39" s="732">
        <v>3007</v>
      </c>
      <c r="G39" s="733">
        <f t="shared" si="1"/>
        <v>0.74622976531111107</v>
      </c>
      <c r="H39" s="734">
        <v>3806</v>
      </c>
      <c r="I39" s="760">
        <f t="shared" si="2"/>
        <v>1.0707493557498622</v>
      </c>
      <c r="J39" s="734">
        <v>5520</v>
      </c>
      <c r="K39" s="783">
        <f t="shared" si="3"/>
        <v>1.4278730124240473</v>
      </c>
      <c r="O39" s="763"/>
    </row>
    <row r="40" spans="1:15" s="762" customFormat="1" x14ac:dyDescent="0.2">
      <c r="A40" s="766" t="s">
        <v>4535</v>
      </c>
      <c r="B40" s="800">
        <v>5753</v>
      </c>
      <c r="C40" s="743">
        <f t="shared" si="0"/>
        <v>1.3485827340153214</v>
      </c>
      <c r="D40" s="800" t="s">
        <v>3899</v>
      </c>
      <c r="E40" s="800" t="s">
        <v>3899</v>
      </c>
      <c r="F40" s="800" t="s">
        <v>3899</v>
      </c>
      <c r="G40" s="744" t="s">
        <v>3899</v>
      </c>
      <c r="H40" s="801" t="s">
        <v>3899</v>
      </c>
      <c r="I40" s="744" t="s">
        <v>3899</v>
      </c>
      <c r="J40" s="745" t="s">
        <v>3899</v>
      </c>
      <c r="K40" s="745" t="s">
        <v>3899</v>
      </c>
      <c r="O40" s="763"/>
    </row>
    <row r="41" spans="1:15" s="762" customFormat="1" x14ac:dyDescent="0.2">
      <c r="A41" s="883" t="s">
        <v>4541</v>
      </c>
      <c r="B41" s="883"/>
      <c r="C41" s="883"/>
    </row>
    <row r="42" spans="1:15" s="762" customFormat="1" x14ac:dyDescent="0.2">
      <c r="A42" s="883" t="s">
        <v>4546</v>
      </c>
      <c r="B42" s="883"/>
      <c r="C42" s="883"/>
      <c r="D42" s="883"/>
      <c r="E42" s="883"/>
      <c r="F42" s="883"/>
      <c r="G42" s="883"/>
      <c r="H42" s="883"/>
      <c r="I42" s="883"/>
      <c r="J42" s="883"/>
      <c r="K42" s="883"/>
    </row>
    <row r="43" spans="1:15" s="762" customFormat="1" x14ac:dyDescent="0.2">
      <c r="A43" s="874" t="s">
        <v>4542</v>
      </c>
      <c r="B43" s="874"/>
      <c r="C43" s="874"/>
      <c r="D43" s="874"/>
      <c r="E43" s="874"/>
      <c r="F43" s="874"/>
      <c r="G43" s="874"/>
      <c r="H43" s="874"/>
      <c r="I43" s="874"/>
      <c r="J43" s="874"/>
      <c r="K43" s="874"/>
    </row>
    <row r="44" spans="1:15" s="762" customFormat="1" x14ac:dyDescent="0.2">
      <c r="A44" s="884" t="s">
        <v>4543</v>
      </c>
      <c r="B44" s="884"/>
      <c r="C44" s="884"/>
      <c r="D44" s="884"/>
      <c r="E44" s="884"/>
      <c r="F44" s="884"/>
      <c r="G44" s="884"/>
      <c r="H44" s="884"/>
      <c r="I44" s="884"/>
      <c r="J44" s="884"/>
      <c r="K44" s="884"/>
    </row>
    <row r="45" spans="1:15" x14ac:dyDescent="0.25">
      <c r="A45" s="875" t="s">
        <v>4237</v>
      </c>
      <c r="B45" s="875"/>
      <c r="C45" s="875"/>
      <c r="D45" s="875"/>
      <c r="E45" s="875"/>
      <c r="F45" s="875"/>
      <c r="G45" s="875"/>
      <c r="H45" s="875"/>
      <c r="I45" s="875"/>
      <c r="J45" s="875"/>
    </row>
  </sheetData>
  <mergeCells count="13">
    <mergeCell ref="A41:C41"/>
    <mergeCell ref="A42:K42"/>
    <mergeCell ref="A43:K43"/>
    <mergeCell ref="A44:K44"/>
    <mergeCell ref="A45:J45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63F8A-CFAA-4418-A94E-D524E949218E}">
  <sheetPr>
    <tabColor theme="3" tint="0.39997558519241921"/>
  </sheetPr>
  <dimension ref="A1:M45"/>
  <sheetViews>
    <sheetView showGridLines="0" workbookViewId="0">
      <selection activeCell="J5" activeCellId="4" sqref="B5 D5 F5 H5 J5"/>
    </sheetView>
  </sheetViews>
  <sheetFormatPr baseColWidth="10" defaultColWidth="9.140625" defaultRowHeight="12.75" x14ac:dyDescent="0.25"/>
  <cols>
    <col min="1" max="1" width="19" style="478" customWidth="1"/>
    <col min="2" max="11" width="7.28515625" style="478" customWidth="1"/>
    <col min="12" max="16384" width="9.140625" style="478"/>
  </cols>
  <sheetData>
    <row r="1" spans="1:13" s="748" customFormat="1" ht="13.5" x14ac:dyDescent="0.25">
      <c r="A1" s="876" t="s">
        <v>4549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3" s="749" customFormat="1" ht="31.5" customHeight="1" x14ac:dyDescent="0.25">
      <c r="A2" s="885" t="s">
        <v>4552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3" s="750" customFormat="1" x14ac:dyDescent="0.2">
      <c r="A3" s="886" t="s">
        <v>4531</v>
      </c>
      <c r="B3" s="880">
        <v>2019</v>
      </c>
      <c r="C3" s="880"/>
      <c r="D3" s="880">
        <v>2020</v>
      </c>
      <c r="E3" s="880"/>
      <c r="F3" s="880">
        <v>2021</v>
      </c>
      <c r="G3" s="880"/>
      <c r="H3" s="880">
        <v>2022</v>
      </c>
      <c r="I3" s="880"/>
      <c r="J3" s="880">
        <v>2023</v>
      </c>
      <c r="K3" s="888"/>
    </row>
    <row r="4" spans="1:13" s="750" customFormat="1" x14ac:dyDescent="0.2">
      <c r="A4" s="887"/>
      <c r="B4" s="751" t="s">
        <v>3882</v>
      </c>
      <c r="C4" s="752" t="s">
        <v>4347</v>
      </c>
      <c r="D4" s="751" t="s">
        <v>3882</v>
      </c>
      <c r="E4" s="752" t="s">
        <v>4347</v>
      </c>
      <c r="F4" s="751" t="s">
        <v>3882</v>
      </c>
      <c r="G4" s="752" t="s">
        <v>4347</v>
      </c>
      <c r="H4" s="751" t="s">
        <v>3882</v>
      </c>
      <c r="I4" s="752" t="s">
        <v>4347</v>
      </c>
      <c r="J4" s="751" t="s">
        <v>3882</v>
      </c>
      <c r="K4" s="753" t="s">
        <v>4347</v>
      </c>
    </row>
    <row r="5" spans="1:13" s="758" customFormat="1" x14ac:dyDescent="0.2">
      <c r="A5" s="754" t="s">
        <v>3882</v>
      </c>
      <c r="B5" s="729">
        <f>+SUM(B6:B40)</f>
        <v>62481</v>
      </c>
      <c r="C5" s="730">
        <f>+B5/B$5*100</f>
        <v>100</v>
      </c>
      <c r="D5" s="729">
        <f>+SUM(D6:D40)</f>
        <v>47036</v>
      </c>
      <c r="E5" s="730">
        <f>+D5/D$5*100</f>
        <v>100</v>
      </c>
      <c r="F5" s="729">
        <f>+SUM(F6:F40)</f>
        <v>60017</v>
      </c>
      <c r="G5" s="730">
        <f>+F5/F$5*100</f>
        <v>100</v>
      </c>
      <c r="H5" s="729">
        <f>+SUM(H6:H40)</f>
        <v>61197</v>
      </c>
      <c r="I5" s="730">
        <f>+H5/H$5*100</f>
        <v>100</v>
      </c>
      <c r="J5" s="755">
        <f>SUM(J6:J40)</f>
        <v>69127</v>
      </c>
      <c r="K5" s="756">
        <f>J5/$J$5*100</f>
        <v>100</v>
      </c>
    </row>
    <row r="6" spans="1:13" s="762" customFormat="1" ht="13.5" x14ac:dyDescent="0.25">
      <c r="A6" s="759" t="s">
        <v>5</v>
      </c>
      <c r="B6" s="732">
        <v>727</v>
      </c>
      <c r="C6" s="733">
        <f t="shared" ref="C6:E40" si="0">+B6/B$5*100</f>
        <v>1.1635537203309807</v>
      </c>
      <c r="D6" s="732">
        <v>740</v>
      </c>
      <c r="E6" s="733">
        <f t="shared" si="0"/>
        <v>1.5732630325707968</v>
      </c>
      <c r="F6" s="732">
        <v>908</v>
      </c>
      <c r="G6" s="733">
        <f>F6/$F$5*100</f>
        <v>1.5129046770081811</v>
      </c>
      <c r="H6" s="734">
        <v>1082</v>
      </c>
      <c r="I6" s="802">
        <f>H6/$H$5*100</f>
        <v>1.7680605258427702</v>
      </c>
      <c r="J6" s="734">
        <v>1146</v>
      </c>
      <c r="K6" s="266">
        <f>J6/$J$5*100</f>
        <v>1.6578182186410519</v>
      </c>
      <c r="M6" s="763"/>
    </row>
    <row r="7" spans="1:13" s="762" customFormat="1" ht="13.5" x14ac:dyDescent="0.25">
      <c r="A7" s="759" t="s">
        <v>186</v>
      </c>
      <c r="B7" s="732">
        <v>2484</v>
      </c>
      <c r="C7" s="733">
        <f t="shared" si="0"/>
        <v>3.9756085850098435</v>
      </c>
      <c r="D7" s="732">
        <v>1512</v>
      </c>
      <c r="E7" s="733">
        <f t="shared" si="0"/>
        <v>3.2145590611446555</v>
      </c>
      <c r="F7" s="732">
        <v>2293</v>
      </c>
      <c r="G7" s="733">
        <f t="shared" ref="G7:G39" si="1">F7/$F$5*100</f>
        <v>3.8205841678191179</v>
      </c>
      <c r="H7" s="734">
        <v>2211</v>
      </c>
      <c r="I7" s="802">
        <f t="shared" ref="I7:I39" si="2">H7/$H$5*100</f>
        <v>3.6129222020687286</v>
      </c>
      <c r="J7" s="734">
        <v>2355</v>
      </c>
      <c r="K7" s="266">
        <f t="shared" ref="K7:K39" si="3">J7/$J$5*100</f>
        <v>3.406773040924675</v>
      </c>
      <c r="M7" s="763"/>
    </row>
    <row r="8" spans="1:13" s="762" customFormat="1" ht="13.5" x14ac:dyDescent="0.25">
      <c r="A8" s="759" t="s">
        <v>538</v>
      </c>
      <c r="B8" s="732">
        <v>1003</v>
      </c>
      <c r="C8" s="733">
        <f t="shared" si="0"/>
        <v>1.6052880075542966</v>
      </c>
      <c r="D8" s="732">
        <v>857</v>
      </c>
      <c r="E8" s="733">
        <f t="shared" si="0"/>
        <v>1.8220086742069905</v>
      </c>
      <c r="F8" s="732">
        <v>974</v>
      </c>
      <c r="G8" s="733">
        <f t="shared" si="1"/>
        <v>1.6228735191695685</v>
      </c>
      <c r="H8" s="734">
        <v>831</v>
      </c>
      <c r="I8" s="802">
        <f t="shared" si="2"/>
        <v>1.3579097014559538</v>
      </c>
      <c r="J8" s="734">
        <v>1024</v>
      </c>
      <c r="K8" s="266">
        <f t="shared" si="3"/>
        <v>1.4813314623808354</v>
      </c>
      <c r="M8" s="763"/>
    </row>
    <row r="9" spans="1:13" s="762" customFormat="1" ht="13.5" x14ac:dyDescent="0.25">
      <c r="A9" s="759" t="s">
        <v>714</v>
      </c>
      <c r="B9" s="732">
        <v>4465</v>
      </c>
      <c r="C9" s="733">
        <f t="shared" si="0"/>
        <v>7.146172436420672</v>
      </c>
      <c r="D9" s="732">
        <v>2836</v>
      </c>
      <c r="E9" s="733">
        <f t="shared" si="0"/>
        <v>6.0294242707713241</v>
      </c>
      <c r="F9" s="732">
        <v>4814</v>
      </c>
      <c r="G9" s="733">
        <f t="shared" si="1"/>
        <v>8.0210606994684834</v>
      </c>
      <c r="H9" s="734">
        <v>4443</v>
      </c>
      <c r="I9" s="802">
        <f t="shared" si="2"/>
        <v>7.2601598117554786</v>
      </c>
      <c r="J9" s="734">
        <v>4796</v>
      </c>
      <c r="K9" s="266">
        <f t="shared" si="3"/>
        <v>6.9379547788852403</v>
      </c>
      <c r="M9" s="763"/>
    </row>
    <row r="10" spans="1:13" s="762" customFormat="1" ht="13.5" x14ac:dyDescent="0.25">
      <c r="A10" s="759" t="s">
        <v>942</v>
      </c>
      <c r="B10" s="732">
        <v>2087</v>
      </c>
      <c r="C10" s="733">
        <f t="shared" si="0"/>
        <v>3.3402154254893484</v>
      </c>
      <c r="D10" s="732">
        <v>1525</v>
      </c>
      <c r="E10" s="733">
        <f t="shared" si="0"/>
        <v>3.2421974657708992</v>
      </c>
      <c r="F10" s="732">
        <v>2095</v>
      </c>
      <c r="G10" s="733">
        <f t="shared" si="1"/>
        <v>3.4906776413349547</v>
      </c>
      <c r="H10" s="734">
        <v>1523</v>
      </c>
      <c r="I10" s="802">
        <f t="shared" si="2"/>
        <v>2.4886840858212005</v>
      </c>
      <c r="J10" s="734">
        <v>1644</v>
      </c>
      <c r="K10" s="266">
        <f t="shared" si="3"/>
        <v>2.3782313712442318</v>
      </c>
      <c r="M10" s="763"/>
    </row>
    <row r="11" spans="1:13" s="762" customFormat="1" ht="13.5" x14ac:dyDescent="0.25">
      <c r="A11" s="759" t="s">
        <v>1190</v>
      </c>
      <c r="B11" s="732">
        <v>1762</v>
      </c>
      <c r="C11" s="733">
        <f t="shared" si="0"/>
        <v>2.8200572974184155</v>
      </c>
      <c r="D11" s="732">
        <v>1525</v>
      </c>
      <c r="E11" s="733">
        <f t="shared" si="0"/>
        <v>3.2421974657708992</v>
      </c>
      <c r="F11" s="732">
        <v>1624</v>
      </c>
      <c r="G11" s="733">
        <f t="shared" si="1"/>
        <v>2.705899995001416</v>
      </c>
      <c r="H11" s="734">
        <v>1543</v>
      </c>
      <c r="I11" s="802">
        <f t="shared" si="2"/>
        <v>2.5213654264097913</v>
      </c>
      <c r="J11" s="734">
        <v>1609</v>
      </c>
      <c r="K11" s="266">
        <f t="shared" si="3"/>
        <v>2.3275999247761368</v>
      </c>
      <c r="M11" s="763"/>
    </row>
    <row r="12" spans="1:13" s="762" customFormat="1" ht="13.5" x14ac:dyDescent="0.25">
      <c r="A12" s="759" t="s">
        <v>1448</v>
      </c>
      <c r="B12" s="732">
        <v>1382</v>
      </c>
      <c r="C12" s="733">
        <f t="shared" si="0"/>
        <v>2.2118724092124005</v>
      </c>
      <c r="D12" s="732">
        <v>904</v>
      </c>
      <c r="E12" s="733">
        <f t="shared" si="0"/>
        <v>1.921932137086487</v>
      </c>
      <c r="F12" s="732">
        <v>1299</v>
      </c>
      <c r="G12" s="733">
        <f t="shared" si="1"/>
        <v>2.1643867570854924</v>
      </c>
      <c r="H12" s="734">
        <v>2020</v>
      </c>
      <c r="I12" s="802">
        <f t="shared" si="2"/>
        <v>3.3008153994476852</v>
      </c>
      <c r="J12" s="734">
        <v>1871</v>
      </c>
      <c r="K12" s="266">
        <f t="shared" si="3"/>
        <v>2.7066124669087332</v>
      </c>
      <c r="M12" s="763"/>
    </row>
    <row r="13" spans="1:13" s="762" customFormat="1" ht="13.5" x14ac:dyDescent="0.25">
      <c r="A13" s="759" t="s">
        <v>2764</v>
      </c>
      <c r="B13" s="732">
        <v>648</v>
      </c>
      <c r="C13" s="733">
        <f t="shared" si="0"/>
        <v>1.0371152830460462</v>
      </c>
      <c r="D13" s="732">
        <v>580</v>
      </c>
      <c r="E13" s="733">
        <f t="shared" si="0"/>
        <v>1.2330980525554895</v>
      </c>
      <c r="F13" s="732">
        <v>580</v>
      </c>
      <c r="G13" s="733">
        <f t="shared" si="1"/>
        <v>0.96639285535764874</v>
      </c>
      <c r="H13" s="734">
        <v>633</v>
      </c>
      <c r="I13" s="802">
        <f t="shared" si="2"/>
        <v>1.0343644296289034</v>
      </c>
      <c r="J13" s="734">
        <v>780</v>
      </c>
      <c r="K13" s="266">
        <f t="shared" si="3"/>
        <v>1.1283579498604019</v>
      </c>
      <c r="M13" s="763"/>
    </row>
    <row r="14" spans="1:13" s="762" customFormat="1" ht="13.5" x14ac:dyDescent="0.25">
      <c r="A14" s="759" t="s">
        <v>1462</v>
      </c>
      <c r="B14" s="732">
        <v>2814</v>
      </c>
      <c r="C14" s="733">
        <f t="shared" si="0"/>
        <v>4.5037691458203293</v>
      </c>
      <c r="D14" s="732">
        <v>2245</v>
      </c>
      <c r="E14" s="733">
        <f t="shared" si="0"/>
        <v>4.7729398758397821</v>
      </c>
      <c r="F14" s="732">
        <v>2429</v>
      </c>
      <c r="G14" s="733">
        <f t="shared" si="1"/>
        <v>4.0471866304547044</v>
      </c>
      <c r="H14" s="734">
        <v>3001</v>
      </c>
      <c r="I14" s="802">
        <f t="shared" si="2"/>
        <v>4.9038351553180712</v>
      </c>
      <c r="J14" s="734">
        <v>3534</v>
      </c>
      <c r="K14" s="266">
        <f t="shared" si="3"/>
        <v>5.1123294805213586</v>
      </c>
      <c r="M14" s="763"/>
    </row>
    <row r="15" spans="1:13" s="762" customFormat="1" ht="13.5" x14ac:dyDescent="0.25">
      <c r="A15" s="759" t="s">
        <v>1693</v>
      </c>
      <c r="B15" s="734">
        <v>494</v>
      </c>
      <c r="C15" s="733">
        <f t="shared" si="0"/>
        <v>0.79064035466781901</v>
      </c>
      <c r="D15" s="734">
        <v>497</v>
      </c>
      <c r="E15" s="733">
        <f t="shared" si="0"/>
        <v>1.0566374691725489</v>
      </c>
      <c r="F15" s="734">
        <v>537</v>
      </c>
      <c r="G15" s="733">
        <f t="shared" si="1"/>
        <v>0.89474648849492633</v>
      </c>
      <c r="H15" s="734">
        <v>676</v>
      </c>
      <c r="I15" s="802">
        <f t="shared" si="2"/>
        <v>1.104629311894374</v>
      </c>
      <c r="J15" s="734">
        <v>779</v>
      </c>
      <c r="K15" s="266">
        <f t="shared" si="3"/>
        <v>1.1269113371041706</v>
      </c>
      <c r="M15" s="763"/>
    </row>
    <row r="16" spans="1:13" s="762" customFormat="1" ht="13.5" x14ac:dyDescent="0.25">
      <c r="A16" s="759" t="s">
        <v>1890</v>
      </c>
      <c r="B16" s="732">
        <v>1574</v>
      </c>
      <c r="C16" s="733">
        <f t="shared" si="0"/>
        <v>2.5191658264112289</v>
      </c>
      <c r="D16" s="732">
        <v>1417</v>
      </c>
      <c r="E16" s="733">
        <f t="shared" si="0"/>
        <v>3.0125861042605662</v>
      </c>
      <c r="F16" s="732">
        <v>1798</v>
      </c>
      <c r="G16" s="733">
        <f t="shared" si="1"/>
        <v>2.9958178516087108</v>
      </c>
      <c r="H16" s="734">
        <v>2179</v>
      </c>
      <c r="I16" s="802">
        <f t="shared" si="2"/>
        <v>3.5606320571269832</v>
      </c>
      <c r="J16" s="734">
        <v>2200</v>
      </c>
      <c r="K16" s="266">
        <f t="shared" si="3"/>
        <v>3.1825480637088259</v>
      </c>
      <c r="M16" s="763"/>
    </row>
    <row r="17" spans="1:13" s="762" customFormat="1" ht="13.5" x14ac:dyDescent="0.25">
      <c r="A17" s="759" t="s">
        <v>2882</v>
      </c>
      <c r="B17" s="732">
        <v>1500</v>
      </c>
      <c r="C17" s="733">
        <f t="shared" si="0"/>
        <v>2.4007298218658475</v>
      </c>
      <c r="D17" s="732">
        <v>1093</v>
      </c>
      <c r="E17" s="733">
        <f t="shared" si="0"/>
        <v>2.3237520197295689</v>
      </c>
      <c r="F17" s="732">
        <v>1503</v>
      </c>
      <c r="G17" s="733">
        <f t="shared" si="1"/>
        <v>2.5042904510388722</v>
      </c>
      <c r="H17" s="734">
        <v>1177</v>
      </c>
      <c r="I17" s="802">
        <f t="shared" si="2"/>
        <v>1.923296893638577</v>
      </c>
      <c r="J17" s="734">
        <v>1238</v>
      </c>
      <c r="K17" s="266">
        <f t="shared" si="3"/>
        <v>1.7909065922143301</v>
      </c>
      <c r="M17" s="763"/>
    </row>
    <row r="18" spans="1:13" s="762" customFormat="1" ht="13.5" x14ac:dyDescent="0.25">
      <c r="A18" s="759" t="s">
        <v>2071</v>
      </c>
      <c r="B18" s="732">
        <v>2362</v>
      </c>
      <c r="C18" s="733">
        <f t="shared" si="0"/>
        <v>3.7803492261647538</v>
      </c>
      <c r="D18" s="732">
        <v>1534</v>
      </c>
      <c r="E18" s="733">
        <f t="shared" si="0"/>
        <v>3.2613317458967597</v>
      </c>
      <c r="F18" s="732">
        <v>2529</v>
      </c>
      <c r="G18" s="733">
        <f t="shared" si="1"/>
        <v>4.2138060882749881</v>
      </c>
      <c r="H18" s="734">
        <v>2682</v>
      </c>
      <c r="I18" s="802">
        <f t="shared" si="2"/>
        <v>4.3825677729300452</v>
      </c>
      <c r="J18" s="734">
        <v>2669</v>
      </c>
      <c r="K18" s="266">
        <f t="shared" si="3"/>
        <v>3.8610094463812978</v>
      </c>
      <c r="M18" s="763"/>
    </row>
    <row r="19" spans="1:13" s="762" customFormat="1" ht="13.5" x14ac:dyDescent="0.25">
      <c r="A19" s="759" t="s">
        <v>2156</v>
      </c>
      <c r="B19" s="737">
        <v>2708</v>
      </c>
      <c r="C19" s="733">
        <f t="shared" si="0"/>
        <v>4.3341175717418094</v>
      </c>
      <c r="D19" s="737">
        <v>2167</v>
      </c>
      <c r="E19" s="733">
        <f t="shared" si="0"/>
        <v>4.60710944808232</v>
      </c>
      <c r="F19" s="737">
        <v>2318</v>
      </c>
      <c r="G19" s="733">
        <f t="shared" si="1"/>
        <v>3.8622390322741889</v>
      </c>
      <c r="H19" s="304">
        <v>2499</v>
      </c>
      <c r="I19" s="802">
        <f t="shared" si="2"/>
        <v>4.0835335065444385</v>
      </c>
      <c r="J19" s="304">
        <v>2579</v>
      </c>
      <c r="K19" s="266">
        <f t="shared" si="3"/>
        <v>3.7308142983204826</v>
      </c>
      <c r="M19" s="763"/>
    </row>
    <row r="20" spans="1:13" s="762" customFormat="1" ht="13.5" x14ac:dyDescent="0.25">
      <c r="A20" s="759" t="s">
        <v>201</v>
      </c>
      <c r="B20" s="732">
        <v>2623</v>
      </c>
      <c r="C20" s="733">
        <f t="shared" si="0"/>
        <v>4.1980762151694115</v>
      </c>
      <c r="D20" s="732">
        <v>2965</v>
      </c>
      <c r="E20" s="733">
        <f t="shared" si="0"/>
        <v>6.3036822859086659</v>
      </c>
      <c r="F20" s="732">
        <v>3014</v>
      </c>
      <c r="G20" s="733">
        <f t="shared" si="1"/>
        <v>5.0219104587033669</v>
      </c>
      <c r="H20" s="734">
        <v>2592</v>
      </c>
      <c r="I20" s="802">
        <f t="shared" si="2"/>
        <v>4.2355017402813857</v>
      </c>
      <c r="J20" s="734">
        <v>2809</v>
      </c>
      <c r="K20" s="266">
        <f t="shared" si="3"/>
        <v>4.0635352322536784</v>
      </c>
      <c r="M20" s="763"/>
    </row>
    <row r="21" spans="1:13" s="762" customFormat="1" ht="13.5" x14ac:dyDescent="0.25">
      <c r="A21" s="759" t="s">
        <v>2573</v>
      </c>
      <c r="B21" s="732">
        <v>3150</v>
      </c>
      <c r="C21" s="733">
        <f t="shared" si="0"/>
        <v>5.0415326259182791</v>
      </c>
      <c r="D21" s="732">
        <v>2491</v>
      </c>
      <c r="E21" s="733">
        <f t="shared" si="0"/>
        <v>5.2959435326133173</v>
      </c>
      <c r="F21" s="732">
        <v>3325</v>
      </c>
      <c r="G21" s="733">
        <f t="shared" si="1"/>
        <v>5.5400969725244513</v>
      </c>
      <c r="H21" s="734">
        <v>3467</v>
      </c>
      <c r="I21" s="802">
        <f t="shared" si="2"/>
        <v>5.6653103910322402</v>
      </c>
      <c r="J21" s="734">
        <v>3548</v>
      </c>
      <c r="K21" s="266">
        <f t="shared" si="3"/>
        <v>5.1325820591085973</v>
      </c>
      <c r="M21" s="763"/>
    </row>
    <row r="22" spans="1:13" s="762" customFormat="1" ht="13.5" x14ac:dyDescent="0.25">
      <c r="A22" s="759" t="s">
        <v>2649</v>
      </c>
      <c r="B22" s="737">
        <v>8539</v>
      </c>
      <c r="C22" s="733">
        <f t="shared" si="0"/>
        <v>13.666554632608314</v>
      </c>
      <c r="D22" s="737">
        <v>4532</v>
      </c>
      <c r="E22" s="733">
        <f t="shared" si="0"/>
        <v>9.6351730589335833</v>
      </c>
      <c r="F22" s="737">
        <v>3803</v>
      </c>
      <c r="G22" s="733">
        <f t="shared" si="1"/>
        <v>6.3365379809054101</v>
      </c>
      <c r="H22" s="304">
        <v>2454</v>
      </c>
      <c r="I22" s="802">
        <f t="shared" si="2"/>
        <v>4.0100004902201087</v>
      </c>
      <c r="J22" s="304">
        <v>5811</v>
      </c>
      <c r="K22" s="266">
        <f t="shared" si="3"/>
        <v>8.4062667264599931</v>
      </c>
      <c r="M22" s="763"/>
    </row>
    <row r="23" spans="1:13" s="762" customFormat="1" ht="13.5" x14ac:dyDescent="0.25">
      <c r="A23" s="759" t="s">
        <v>4426</v>
      </c>
      <c r="B23" s="737">
        <v>2241</v>
      </c>
      <c r="C23" s="733">
        <f t="shared" si="0"/>
        <v>3.5866903538675756</v>
      </c>
      <c r="D23" s="737">
        <v>1593</v>
      </c>
      <c r="E23" s="733">
        <f t="shared" si="0"/>
        <v>3.3867675822774044</v>
      </c>
      <c r="F23" s="737">
        <v>2288</v>
      </c>
      <c r="G23" s="733">
        <f t="shared" si="1"/>
        <v>3.8122531949281036</v>
      </c>
      <c r="H23" s="304">
        <v>3259</v>
      </c>
      <c r="I23" s="802">
        <f t="shared" si="2"/>
        <v>5.3254244489108942</v>
      </c>
      <c r="J23" s="304">
        <v>3555</v>
      </c>
      <c r="K23" s="266">
        <f t="shared" si="3"/>
        <v>5.1427083484022162</v>
      </c>
      <c r="M23" s="763"/>
    </row>
    <row r="24" spans="1:13" s="762" customFormat="1" ht="13.5" x14ac:dyDescent="0.25">
      <c r="A24" s="764" t="s">
        <v>4553</v>
      </c>
      <c r="B24" s="304" t="s">
        <v>3899</v>
      </c>
      <c r="C24" s="304" t="s">
        <v>3899</v>
      </c>
      <c r="D24" s="737">
        <v>649</v>
      </c>
      <c r="E24" s="304" t="s">
        <v>3899</v>
      </c>
      <c r="F24" s="737">
        <v>1044</v>
      </c>
      <c r="G24" s="733">
        <f t="shared" si="1"/>
        <v>1.7395071396437676</v>
      </c>
      <c r="H24" s="304">
        <v>295</v>
      </c>
      <c r="I24" s="802">
        <f t="shared" si="2"/>
        <v>0.48204977368171648</v>
      </c>
      <c r="J24" s="304">
        <v>898</v>
      </c>
      <c r="K24" s="266">
        <f t="shared" si="3"/>
        <v>1.2990582550956935</v>
      </c>
      <c r="M24" s="763"/>
    </row>
    <row r="25" spans="1:13" s="762" customFormat="1" ht="13.5" x14ac:dyDescent="0.25">
      <c r="A25" s="764" t="s">
        <v>4428</v>
      </c>
      <c r="B25" s="732">
        <v>3224</v>
      </c>
      <c r="C25" s="733">
        <f t="shared" si="0"/>
        <v>5.1599686304636609</v>
      </c>
      <c r="D25" s="732">
        <v>1866</v>
      </c>
      <c r="E25" s="733">
        <f t="shared" si="0"/>
        <v>3.9671740794285224</v>
      </c>
      <c r="F25" s="732">
        <v>3307</v>
      </c>
      <c r="G25" s="733">
        <f t="shared" si="1"/>
        <v>5.5101054701168</v>
      </c>
      <c r="H25" s="734">
        <v>3713</v>
      </c>
      <c r="I25" s="802">
        <f t="shared" si="2"/>
        <v>6.0672908802719094</v>
      </c>
      <c r="J25" s="734">
        <v>4041</v>
      </c>
      <c r="K25" s="266">
        <f t="shared" si="3"/>
        <v>5.8457621479306203</v>
      </c>
      <c r="M25" s="763"/>
    </row>
    <row r="26" spans="1:13" s="762" customFormat="1" ht="13.5" x14ac:dyDescent="0.25">
      <c r="A26" s="759" t="s">
        <v>4429</v>
      </c>
      <c r="B26" s="732">
        <v>1647</v>
      </c>
      <c r="C26" s="733">
        <f t="shared" si="0"/>
        <v>2.6360013444087</v>
      </c>
      <c r="D26" s="732">
        <v>1340</v>
      </c>
      <c r="E26" s="733">
        <f t="shared" si="0"/>
        <v>2.8488817076281996</v>
      </c>
      <c r="F26" s="732">
        <v>1638</v>
      </c>
      <c r="G26" s="733">
        <f t="shared" si="1"/>
        <v>2.729226719096256</v>
      </c>
      <c r="H26" s="734">
        <v>2028</v>
      </c>
      <c r="I26" s="802">
        <f t="shared" si="2"/>
        <v>3.3138879356831219</v>
      </c>
      <c r="J26" s="734">
        <v>2252</v>
      </c>
      <c r="K26" s="266">
        <f t="shared" si="3"/>
        <v>3.2577719270328527</v>
      </c>
      <c r="M26" s="763"/>
    </row>
    <row r="27" spans="1:13" s="762" customFormat="1" ht="13.5" x14ac:dyDescent="0.25">
      <c r="A27" s="759" t="s">
        <v>2982</v>
      </c>
      <c r="B27" s="732">
        <v>1249</v>
      </c>
      <c r="C27" s="733">
        <f t="shared" si="0"/>
        <v>1.9990076983402956</v>
      </c>
      <c r="D27" s="732">
        <v>922</v>
      </c>
      <c r="E27" s="733">
        <f t="shared" si="0"/>
        <v>1.9602006973382091</v>
      </c>
      <c r="F27" s="732">
        <v>1122</v>
      </c>
      <c r="G27" s="733">
        <f t="shared" si="1"/>
        <v>1.8694703167435891</v>
      </c>
      <c r="H27" s="734">
        <v>1697</v>
      </c>
      <c r="I27" s="802">
        <f t="shared" si="2"/>
        <v>2.7730117489419417</v>
      </c>
      <c r="J27" s="734">
        <v>1656</v>
      </c>
      <c r="K27" s="266">
        <f t="shared" si="3"/>
        <v>2.3955907243190069</v>
      </c>
      <c r="M27" s="763"/>
    </row>
    <row r="28" spans="1:13" s="762" customFormat="1" ht="13.5" x14ac:dyDescent="0.25">
      <c r="A28" s="759" t="s">
        <v>3096</v>
      </c>
      <c r="B28" s="732">
        <v>490</v>
      </c>
      <c r="C28" s="733">
        <f t="shared" si="0"/>
        <v>0.78423840847617676</v>
      </c>
      <c r="D28" s="732">
        <v>621</v>
      </c>
      <c r="E28" s="733">
        <f t="shared" si="0"/>
        <v>1.3202653286844119</v>
      </c>
      <c r="F28" s="732">
        <v>831</v>
      </c>
      <c r="G28" s="733">
        <f t="shared" si="1"/>
        <v>1.3846076944865622</v>
      </c>
      <c r="H28" s="734">
        <v>695</v>
      </c>
      <c r="I28" s="802">
        <f t="shared" si="2"/>
        <v>1.1356765854535353</v>
      </c>
      <c r="J28" s="734">
        <v>600</v>
      </c>
      <c r="K28" s="266">
        <f t="shared" si="3"/>
        <v>0.86796765373877061</v>
      </c>
      <c r="M28" s="763"/>
    </row>
    <row r="29" spans="1:13" s="762" customFormat="1" ht="13.5" x14ac:dyDescent="0.25">
      <c r="A29" s="759" t="s">
        <v>3122</v>
      </c>
      <c r="B29" s="732">
        <v>887</v>
      </c>
      <c r="C29" s="733">
        <f t="shared" si="0"/>
        <v>1.4196315679966711</v>
      </c>
      <c r="D29" s="732">
        <v>688</v>
      </c>
      <c r="E29" s="733">
        <f t="shared" si="0"/>
        <v>1.4627094140658219</v>
      </c>
      <c r="F29" s="732">
        <v>696</v>
      </c>
      <c r="G29" s="733">
        <f t="shared" si="1"/>
        <v>1.1596714264291783</v>
      </c>
      <c r="H29" s="734">
        <v>1073</v>
      </c>
      <c r="I29" s="802">
        <f t="shared" si="2"/>
        <v>1.7533539225779042</v>
      </c>
      <c r="J29" s="734">
        <v>978</v>
      </c>
      <c r="K29" s="266">
        <f t="shared" si="3"/>
        <v>1.4147872755941961</v>
      </c>
      <c r="M29" s="763"/>
    </row>
    <row r="30" spans="1:13" s="762" customFormat="1" ht="13.5" x14ac:dyDescent="0.25">
      <c r="A30" s="759" t="s">
        <v>3167</v>
      </c>
      <c r="B30" s="732">
        <v>742</v>
      </c>
      <c r="C30" s="733">
        <f t="shared" si="0"/>
        <v>1.187561018549639</v>
      </c>
      <c r="D30" s="732">
        <v>868</v>
      </c>
      <c r="E30" s="733">
        <f t="shared" si="0"/>
        <v>1.8453950165830428</v>
      </c>
      <c r="F30" s="732">
        <v>720</v>
      </c>
      <c r="G30" s="733">
        <f t="shared" si="1"/>
        <v>1.1996600963060466</v>
      </c>
      <c r="H30" s="734">
        <v>739</v>
      </c>
      <c r="I30" s="802">
        <f t="shared" si="2"/>
        <v>1.2075755347484354</v>
      </c>
      <c r="J30" s="734">
        <v>750</v>
      </c>
      <c r="K30" s="266">
        <f t="shared" si="3"/>
        <v>1.0849595671734633</v>
      </c>
      <c r="M30" s="763"/>
    </row>
    <row r="31" spans="1:13" s="762" customFormat="1" ht="13.5" x14ac:dyDescent="0.25">
      <c r="A31" s="759" t="s">
        <v>3228</v>
      </c>
      <c r="B31" s="732">
        <v>2019</v>
      </c>
      <c r="C31" s="733">
        <f t="shared" si="0"/>
        <v>3.2313823402314306</v>
      </c>
      <c r="D31" s="732">
        <v>1805</v>
      </c>
      <c r="E31" s="733">
        <f t="shared" si="0"/>
        <v>3.8374861807976868</v>
      </c>
      <c r="F31" s="732">
        <v>2635</v>
      </c>
      <c r="G31" s="733">
        <f t="shared" si="1"/>
        <v>4.3904227135644902</v>
      </c>
      <c r="H31" s="734">
        <v>2628</v>
      </c>
      <c r="I31" s="802">
        <f t="shared" si="2"/>
        <v>4.2943281533408495</v>
      </c>
      <c r="J31" s="734">
        <v>2601</v>
      </c>
      <c r="K31" s="266">
        <f t="shared" si="3"/>
        <v>3.762639778957571</v>
      </c>
      <c r="M31" s="763"/>
    </row>
    <row r="32" spans="1:13" s="762" customFormat="1" ht="13.5" x14ac:dyDescent="0.25">
      <c r="A32" s="759" t="s">
        <v>3362</v>
      </c>
      <c r="B32" s="732">
        <v>1776</v>
      </c>
      <c r="C32" s="733">
        <f t="shared" si="0"/>
        <v>2.8424641090891631</v>
      </c>
      <c r="D32" s="732">
        <v>1011</v>
      </c>
      <c r="E32" s="733">
        <f t="shared" si="0"/>
        <v>2.1494174674717237</v>
      </c>
      <c r="F32" s="732">
        <v>1962</v>
      </c>
      <c r="G32" s="733">
        <f t="shared" si="1"/>
        <v>3.269073762433977</v>
      </c>
      <c r="H32" s="734">
        <v>1867</v>
      </c>
      <c r="I32" s="802">
        <f t="shared" si="2"/>
        <v>3.0508031439449645</v>
      </c>
      <c r="J32" s="734">
        <v>1639</v>
      </c>
      <c r="K32" s="266">
        <f t="shared" si="3"/>
        <v>2.3709983074630752</v>
      </c>
      <c r="M32" s="763"/>
    </row>
    <row r="33" spans="1:13" s="762" customFormat="1" ht="13.5" x14ac:dyDescent="0.25">
      <c r="A33" s="759" t="s">
        <v>3589</v>
      </c>
      <c r="B33" s="734">
        <v>861</v>
      </c>
      <c r="C33" s="733">
        <f t="shared" si="0"/>
        <v>1.3780189177509963</v>
      </c>
      <c r="D33" s="734">
        <v>808</v>
      </c>
      <c r="E33" s="733">
        <f t="shared" si="0"/>
        <v>1.7178331490773024</v>
      </c>
      <c r="F33" s="734">
        <v>1004</v>
      </c>
      <c r="G33" s="733">
        <f t="shared" si="1"/>
        <v>1.672859356515654</v>
      </c>
      <c r="H33" s="734">
        <v>1000</v>
      </c>
      <c r="I33" s="802">
        <f t="shared" si="2"/>
        <v>1.6340670294295472</v>
      </c>
      <c r="J33" s="734">
        <v>1690</v>
      </c>
      <c r="K33" s="266">
        <f t="shared" si="3"/>
        <v>2.4447755580308703</v>
      </c>
      <c r="M33" s="763"/>
    </row>
    <row r="34" spans="1:13" s="762" customFormat="1" ht="13.5" x14ac:dyDescent="0.25">
      <c r="A34" s="759" t="s">
        <v>481</v>
      </c>
      <c r="B34" s="732">
        <v>1467</v>
      </c>
      <c r="C34" s="733">
        <f t="shared" si="0"/>
        <v>2.3479137657847984</v>
      </c>
      <c r="D34" s="732">
        <v>1621</v>
      </c>
      <c r="E34" s="733">
        <f t="shared" si="0"/>
        <v>3.4462964537800831</v>
      </c>
      <c r="F34" s="732">
        <v>1430</v>
      </c>
      <c r="G34" s="733">
        <f t="shared" si="1"/>
        <v>2.3826582468300646</v>
      </c>
      <c r="H34" s="734">
        <v>1804</v>
      </c>
      <c r="I34" s="802">
        <f t="shared" si="2"/>
        <v>2.9478569210909034</v>
      </c>
      <c r="J34" s="734">
        <v>1725</v>
      </c>
      <c r="K34" s="266">
        <f t="shared" si="3"/>
        <v>2.4954070044989658</v>
      </c>
      <c r="M34" s="763"/>
    </row>
    <row r="35" spans="1:13" s="762" customFormat="1" ht="13.5" x14ac:dyDescent="0.25">
      <c r="A35" s="759" t="s">
        <v>4525</v>
      </c>
      <c r="B35" s="732">
        <v>469</v>
      </c>
      <c r="C35" s="733">
        <f t="shared" si="0"/>
        <v>0.75062819097005495</v>
      </c>
      <c r="D35" s="732">
        <v>807</v>
      </c>
      <c r="E35" s="733">
        <f t="shared" si="0"/>
        <v>1.7157071179522068</v>
      </c>
      <c r="F35" s="732">
        <v>1343</v>
      </c>
      <c r="G35" s="733">
        <f t="shared" si="1"/>
        <v>2.2376993185264178</v>
      </c>
      <c r="H35" s="734">
        <v>1055</v>
      </c>
      <c r="I35" s="802">
        <f t="shared" si="2"/>
        <v>1.7239407160481723</v>
      </c>
      <c r="J35" s="734">
        <v>1213</v>
      </c>
      <c r="K35" s="266">
        <f t="shared" si="3"/>
        <v>1.7547412733085479</v>
      </c>
      <c r="M35" s="763"/>
    </row>
    <row r="36" spans="1:13" s="762" customFormat="1" ht="13.5" x14ac:dyDescent="0.25">
      <c r="A36" s="759" t="s">
        <v>3320</v>
      </c>
      <c r="B36" s="732">
        <v>804</v>
      </c>
      <c r="C36" s="733">
        <f t="shared" si="0"/>
        <v>1.2867911845200941</v>
      </c>
      <c r="D36" s="732">
        <v>710</v>
      </c>
      <c r="E36" s="733">
        <f t="shared" si="0"/>
        <v>1.5094820988179267</v>
      </c>
      <c r="F36" s="732">
        <v>1006</v>
      </c>
      <c r="G36" s="733">
        <f t="shared" si="1"/>
        <v>1.6761917456720596</v>
      </c>
      <c r="H36" s="734">
        <v>1099</v>
      </c>
      <c r="I36" s="802">
        <f t="shared" si="2"/>
        <v>1.7958396653430724</v>
      </c>
      <c r="J36" s="734">
        <v>1334</v>
      </c>
      <c r="K36" s="266">
        <f t="shared" si="3"/>
        <v>1.9297814168125333</v>
      </c>
      <c r="M36" s="763"/>
    </row>
    <row r="37" spans="1:13" s="762" customFormat="1" ht="13.5" x14ac:dyDescent="0.25">
      <c r="A37" s="759" t="s">
        <v>3747</v>
      </c>
      <c r="B37" s="732">
        <v>1477</v>
      </c>
      <c r="C37" s="733">
        <f t="shared" si="0"/>
        <v>2.3639186312639042</v>
      </c>
      <c r="D37" s="732">
        <v>845</v>
      </c>
      <c r="E37" s="733">
        <f t="shared" si="0"/>
        <v>1.7964963007058423</v>
      </c>
      <c r="F37" s="732">
        <v>1201</v>
      </c>
      <c r="G37" s="733">
        <f t="shared" si="1"/>
        <v>2.0010996884216139</v>
      </c>
      <c r="H37" s="734">
        <v>1184</v>
      </c>
      <c r="I37" s="802">
        <f t="shared" si="2"/>
        <v>1.9347353628445838</v>
      </c>
      <c r="J37" s="734">
        <v>1414</v>
      </c>
      <c r="K37" s="266">
        <f t="shared" si="3"/>
        <v>2.0455104373110364</v>
      </c>
      <c r="M37" s="763"/>
    </row>
    <row r="38" spans="1:13" s="762" customFormat="1" ht="13.5" x14ac:dyDescent="0.25">
      <c r="A38" s="759" t="s">
        <v>3808</v>
      </c>
      <c r="B38" s="737">
        <v>769</v>
      </c>
      <c r="C38" s="733">
        <f t="shared" si="0"/>
        <v>1.2307741553432243</v>
      </c>
      <c r="D38" s="737">
        <v>579</v>
      </c>
      <c r="E38" s="733">
        <f t="shared" si="0"/>
        <v>1.2309720214303936</v>
      </c>
      <c r="F38" s="737">
        <v>844</v>
      </c>
      <c r="G38" s="733">
        <f t="shared" si="1"/>
        <v>1.4062682240031992</v>
      </c>
      <c r="H38" s="304">
        <v>674</v>
      </c>
      <c r="I38" s="802">
        <f t="shared" si="2"/>
        <v>1.1013611778355148</v>
      </c>
      <c r="J38" s="304">
        <v>771</v>
      </c>
      <c r="K38" s="266">
        <f t="shared" si="3"/>
        <v>1.1153384350543203</v>
      </c>
      <c r="M38" s="763"/>
    </row>
    <row r="39" spans="1:13" s="762" customFormat="1" ht="13.5" x14ac:dyDescent="0.25">
      <c r="A39" s="759" t="s">
        <v>3061</v>
      </c>
      <c r="B39" s="732">
        <v>1420</v>
      </c>
      <c r="C39" s="733">
        <f t="shared" si="0"/>
        <v>2.2726908980330021</v>
      </c>
      <c r="D39" s="732">
        <v>883</v>
      </c>
      <c r="E39" s="733">
        <f t="shared" si="0"/>
        <v>1.8772854834594777</v>
      </c>
      <c r="F39" s="732">
        <v>1103</v>
      </c>
      <c r="G39" s="733">
        <f t="shared" si="1"/>
        <v>1.8378126197577351</v>
      </c>
      <c r="H39" s="734">
        <v>1374</v>
      </c>
      <c r="I39" s="802">
        <f t="shared" si="2"/>
        <v>2.2452080984361982</v>
      </c>
      <c r="J39" s="734">
        <v>1618</v>
      </c>
      <c r="K39" s="266">
        <f t="shared" si="3"/>
        <v>2.3406194395822184</v>
      </c>
      <c r="M39" s="763"/>
    </row>
    <row r="40" spans="1:13" s="762" customFormat="1" x14ac:dyDescent="0.2">
      <c r="A40" s="766" t="s">
        <v>4535</v>
      </c>
      <c r="B40" s="742">
        <v>617</v>
      </c>
      <c r="C40" s="743">
        <f t="shared" si="0"/>
        <v>0.9875002000608184</v>
      </c>
      <c r="D40" s="784">
        <v>0</v>
      </c>
      <c r="E40" s="743">
        <f t="shared" si="0"/>
        <v>0</v>
      </c>
      <c r="F40" s="784" t="s">
        <v>3899</v>
      </c>
      <c r="G40" s="784">
        <v>0</v>
      </c>
      <c r="H40" s="785" t="s">
        <v>3899</v>
      </c>
      <c r="I40" s="784" t="s">
        <v>3899</v>
      </c>
      <c r="J40" s="785" t="s">
        <v>3899</v>
      </c>
      <c r="K40" s="785" t="s">
        <v>3899</v>
      </c>
    </row>
    <row r="41" spans="1:13" s="762" customFormat="1" x14ac:dyDescent="0.2">
      <c r="A41" s="748" t="s">
        <v>4541</v>
      </c>
      <c r="B41" s="748"/>
      <c r="C41" s="748"/>
    </row>
    <row r="42" spans="1:13" s="762" customFormat="1" x14ac:dyDescent="0.2">
      <c r="A42" s="883" t="s">
        <v>4546</v>
      </c>
      <c r="B42" s="883"/>
      <c r="C42" s="883"/>
      <c r="D42" s="883"/>
      <c r="E42" s="883"/>
      <c r="F42" s="883"/>
      <c r="G42" s="883"/>
      <c r="H42" s="883"/>
      <c r="I42" s="883"/>
      <c r="J42" s="883"/>
      <c r="K42" s="883"/>
    </row>
    <row r="43" spans="1:13" s="762" customFormat="1" x14ac:dyDescent="0.2">
      <c r="A43" s="883" t="s">
        <v>4542</v>
      </c>
      <c r="B43" s="883"/>
      <c r="C43" s="883"/>
      <c r="D43" s="883"/>
      <c r="E43" s="883"/>
      <c r="F43" s="883"/>
      <c r="G43" s="883"/>
      <c r="H43" s="883"/>
      <c r="I43" s="883"/>
      <c r="J43" s="883"/>
      <c r="K43" s="883"/>
    </row>
    <row r="44" spans="1:13" ht="13.5" x14ac:dyDescent="0.25">
      <c r="A44" s="782" t="s">
        <v>4543</v>
      </c>
      <c r="B44" s="782"/>
      <c r="C44" s="782"/>
      <c r="D44" s="762"/>
      <c r="E44" s="762"/>
    </row>
    <row r="45" spans="1:13" x14ac:dyDescent="0.25">
      <c r="A45" s="676" t="s">
        <v>4237</v>
      </c>
      <c r="B45" s="676"/>
      <c r="C45" s="676"/>
    </row>
  </sheetData>
  <mergeCells count="10">
    <mergeCell ref="A42:K42"/>
    <mergeCell ref="A43:K43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136F2-E975-4924-8829-8CBCA0AFCD9A}">
  <sheetPr>
    <tabColor theme="3" tint="0.39997558519241921"/>
  </sheetPr>
  <dimension ref="A1:M45"/>
  <sheetViews>
    <sheetView showGridLines="0" workbookViewId="0">
      <selection activeCell="N16" sqref="N16"/>
    </sheetView>
  </sheetViews>
  <sheetFormatPr baseColWidth="10" defaultColWidth="9.140625" defaultRowHeight="12.75" x14ac:dyDescent="0.25"/>
  <cols>
    <col min="1" max="1" width="19" style="478" customWidth="1"/>
    <col min="2" max="11" width="7.140625" style="478" customWidth="1"/>
    <col min="12" max="16384" width="9.140625" style="478"/>
  </cols>
  <sheetData>
    <row r="1" spans="1:13" s="748" customFormat="1" ht="13.5" x14ac:dyDescent="0.25">
      <c r="A1" s="876" t="s">
        <v>4551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3" s="749" customFormat="1" ht="27.75" customHeight="1" x14ac:dyDescent="0.25">
      <c r="A2" s="885" t="s">
        <v>4555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3" s="750" customFormat="1" x14ac:dyDescent="0.2">
      <c r="A3" s="886" t="s">
        <v>4531</v>
      </c>
      <c r="B3" s="880">
        <v>2019</v>
      </c>
      <c r="C3" s="880"/>
      <c r="D3" s="880">
        <v>2020</v>
      </c>
      <c r="E3" s="880"/>
      <c r="F3" s="880">
        <v>2021</v>
      </c>
      <c r="G3" s="880"/>
      <c r="H3" s="880">
        <v>2022</v>
      </c>
      <c r="I3" s="880"/>
      <c r="J3" s="880">
        <v>2023</v>
      </c>
      <c r="K3" s="888"/>
    </row>
    <row r="4" spans="1:13" s="750" customFormat="1" x14ac:dyDescent="0.2">
      <c r="A4" s="887"/>
      <c r="B4" s="751" t="s">
        <v>3882</v>
      </c>
      <c r="C4" s="752" t="s">
        <v>4347</v>
      </c>
      <c r="D4" s="751" t="s">
        <v>3882</v>
      </c>
      <c r="E4" s="752" t="s">
        <v>4347</v>
      </c>
      <c r="F4" s="751" t="s">
        <v>3882</v>
      </c>
      <c r="G4" s="752" t="s">
        <v>4347</v>
      </c>
      <c r="H4" s="751" t="s">
        <v>3882</v>
      </c>
      <c r="I4" s="752" t="s">
        <v>4347</v>
      </c>
      <c r="J4" s="751" t="s">
        <v>3882</v>
      </c>
      <c r="K4" s="753" t="s">
        <v>4347</v>
      </c>
    </row>
    <row r="5" spans="1:13" s="758" customFormat="1" x14ac:dyDescent="0.2">
      <c r="A5" s="754" t="s">
        <v>3882</v>
      </c>
      <c r="B5" s="729">
        <f>+SUM(B6:B40)</f>
        <v>74772</v>
      </c>
      <c r="C5" s="730">
        <f>+B5/B$5*100</f>
        <v>100</v>
      </c>
      <c r="D5" s="729">
        <f>+SUM(D6:D40)</f>
        <v>26652</v>
      </c>
      <c r="E5" s="730">
        <f>+D5/D$5*100</f>
        <v>100</v>
      </c>
      <c r="F5" s="729">
        <f>+SUM(F6:F40)</f>
        <v>55674</v>
      </c>
      <c r="G5" s="730">
        <f>+F5/F$5*100</f>
        <v>100</v>
      </c>
      <c r="H5" s="729">
        <f>+SUM(H6:H40)</f>
        <v>77390</v>
      </c>
      <c r="I5" s="730">
        <f>+H5/H$5*100</f>
        <v>100</v>
      </c>
      <c r="J5" s="755">
        <f>SUM(J6:J40)</f>
        <v>91531</v>
      </c>
      <c r="K5" s="756">
        <f>J5/$J$5*100</f>
        <v>100</v>
      </c>
    </row>
    <row r="6" spans="1:13" s="762" customFormat="1" x14ac:dyDescent="0.2">
      <c r="A6" s="759" t="s">
        <v>5</v>
      </c>
      <c r="B6" s="732">
        <v>1148</v>
      </c>
      <c r="C6" s="733">
        <f t="shared" ref="C6:C40" si="0">+B6/B$5*100</f>
        <v>1.5353340822767882</v>
      </c>
      <c r="D6" s="732">
        <v>612</v>
      </c>
      <c r="E6" s="733">
        <f t="shared" ref="E6:E39" si="1">+D6/D$5*100</f>
        <v>2.2962629446195408</v>
      </c>
      <c r="F6" s="732">
        <v>1477</v>
      </c>
      <c r="G6" s="733">
        <f>F6/$F$5*100</f>
        <v>2.6529439235549805</v>
      </c>
      <c r="H6" s="734">
        <v>1708</v>
      </c>
      <c r="I6" s="733">
        <f>H6/$H$5*100</f>
        <v>2.2070034888228456</v>
      </c>
      <c r="J6" s="734">
        <v>1764</v>
      </c>
      <c r="K6" s="735">
        <f>J6/$J$5*100</f>
        <v>1.9272159159191968</v>
      </c>
      <c r="M6" s="763"/>
    </row>
    <row r="7" spans="1:13" s="762" customFormat="1" x14ac:dyDescent="0.2">
      <c r="A7" s="759" t="s">
        <v>186</v>
      </c>
      <c r="B7" s="732">
        <v>1760</v>
      </c>
      <c r="C7" s="733">
        <f t="shared" si="0"/>
        <v>2.3538222864173752</v>
      </c>
      <c r="D7" s="732">
        <v>531</v>
      </c>
      <c r="E7" s="733">
        <f t="shared" si="1"/>
        <v>1.9923457901846016</v>
      </c>
      <c r="F7" s="732">
        <v>1121</v>
      </c>
      <c r="G7" s="733">
        <f t="shared" ref="G7:G39" si="2">F7/$F$5*100</f>
        <v>2.0135072026439631</v>
      </c>
      <c r="H7" s="734">
        <v>1804</v>
      </c>
      <c r="I7" s="733">
        <f t="shared" ref="I7:I39" si="3">H7/$H$5*100</f>
        <v>2.3310505233234267</v>
      </c>
      <c r="J7" s="734">
        <v>2391</v>
      </c>
      <c r="K7" s="735">
        <f t="shared" ref="K7:K39" si="4">J7/$J$5*100</f>
        <v>2.612229736373469</v>
      </c>
      <c r="M7" s="763"/>
    </row>
    <row r="8" spans="1:13" s="762" customFormat="1" x14ac:dyDescent="0.2">
      <c r="A8" s="759" t="s">
        <v>538</v>
      </c>
      <c r="B8" s="732">
        <v>1474</v>
      </c>
      <c r="C8" s="733">
        <f t="shared" si="0"/>
        <v>1.9713261648745519</v>
      </c>
      <c r="D8" s="732">
        <v>582</v>
      </c>
      <c r="E8" s="733">
        <f t="shared" si="1"/>
        <v>2.1837010355695634</v>
      </c>
      <c r="F8" s="732">
        <v>1143</v>
      </c>
      <c r="G8" s="733">
        <f t="shared" si="2"/>
        <v>2.0530229550598125</v>
      </c>
      <c r="H8" s="734">
        <v>1295</v>
      </c>
      <c r="I8" s="733">
        <f t="shared" si="3"/>
        <v>1.673342809148469</v>
      </c>
      <c r="J8" s="734">
        <v>2007</v>
      </c>
      <c r="K8" s="735">
        <f t="shared" si="4"/>
        <v>2.1926997410713311</v>
      </c>
      <c r="M8" s="763"/>
    </row>
    <row r="9" spans="1:13" s="762" customFormat="1" x14ac:dyDescent="0.2">
      <c r="A9" s="759" t="s">
        <v>714</v>
      </c>
      <c r="B9" s="732">
        <v>2580</v>
      </c>
      <c r="C9" s="733">
        <f t="shared" si="0"/>
        <v>3.4504894880436532</v>
      </c>
      <c r="D9" s="732">
        <v>993</v>
      </c>
      <c r="E9" s="733">
        <f t="shared" si="1"/>
        <v>3.7257991895542548</v>
      </c>
      <c r="F9" s="732">
        <v>2628</v>
      </c>
      <c r="G9" s="733">
        <f t="shared" si="2"/>
        <v>4.7203362431296476</v>
      </c>
      <c r="H9" s="734">
        <v>4267</v>
      </c>
      <c r="I9" s="733">
        <f t="shared" si="3"/>
        <v>5.5136322522289696</v>
      </c>
      <c r="J9" s="734">
        <v>4717</v>
      </c>
      <c r="K9" s="735">
        <f t="shared" si="4"/>
        <v>5.1534452808338163</v>
      </c>
      <c r="M9" s="763"/>
    </row>
    <row r="10" spans="1:13" s="762" customFormat="1" x14ac:dyDescent="0.2">
      <c r="A10" s="759" t="s">
        <v>942</v>
      </c>
      <c r="B10" s="732">
        <v>1982</v>
      </c>
      <c r="C10" s="733">
        <f t="shared" si="0"/>
        <v>2.6507248702722941</v>
      </c>
      <c r="D10" s="732">
        <v>571</v>
      </c>
      <c r="E10" s="733">
        <f t="shared" si="1"/>
        <v>2.1424283355845715</v>
      </c>
      <c r="F10" s="732">
        <v>1519</v>
      </c>
      <c r="G10" s="733">
        <f t="shared" si="2"/>
        <v>2.7283830872579662</v>
      </c>
      <c r="H10" s="734">
        <v>1922</v>
      </c>
      <c r="I10" s="733">
        <f t="shared" si="3"/>
        <v>2.4835250032303917</v>
      </c>
      <c r="J10" s="734">
        <v>2303</v>
      </c>
      <c r="K10" s="735">
        <f t="shared" si="4"/>
        <v>2.5160874457833957</v>
      </c>
      <c r="M10" s="763"/>
    </row>
    <row r="11" spans="1:13" s="762" customFormat="1" x14ac:dyDescent="0.2">
      <c r="A11" s="759" t="s">
        <v>1190</v>
      </c>
      <c r="B11" s="732">
        <v>2725</v>
      </c>
      <c r="C11" s="733">
        <f t="shared" si="0"/>
        <v>3.6444123468678113</v>
      </c>
      <c r="D11" s="732">
        <v>1046</v>
      </c>
      <c r="E11" s="733">
        <f t="shared" si="1"/>
        <v>3.9246585622092147</v>
      </c>
      <c r="F11" s="732">
        <v>2432</v>
      </c>
      <c r="G11" s="733">
        <f t="shared" si="2"/>
        <v>4.3682868125157164</v>
      </c>
      <c r="H11" s="734">
        <v>3213</v>
      </c>
      <c r="I11" s="733">
        <f t="shared" si="3"/>
        <v>4.1516991859413359</v>
      </c>
      <c r="J11" s="734">
        <v>3761</v>
      </c>
      <c r="K11" s="735">
        <f t="shared" si="4"/>
        <v>4.1089903966962016</v>
      </c>
      <c r="M11" s="763"/>
    </row>
    <row r="12" spans="1:13" s="762" customFormat="1" x14ac:dyDescent="0.2">
      <c r="A12" s="759" t="s">
        <v>1448</v>
      </c>
      <c r="B12" s="732">
        <v>868</v>
      </c>
      <c r="C12" s="733">
        <f t="shared" si="0"/>
        <v>1.1608623548922055</v>
      </c>
      <c r="D12" s="732">
        <v>322</v>
      </c>
      <c r="E12" s="733">
        <f t="shared" si="1"/>
        <v>1.2081644904697584</v>
      </c>
      <c r="F12" s="732">
        <v>662</v>
      </c>
      <c r="G12" s="733">
        <f t="shared" si="2"/>
        <v>1.189064913604196</v>
      </c>
      <c r="H12" s="734">
        <v>1043</v>
      </c>
      <c r="I12" s="733">
        <f t="shared" si="3"/>
        <v>1.3477193435844426</v>
      </c>
      <c r="J12" s="734">
        <v>1106</v>
      </c>
      <c r="K12" s="735">
        <f t="shared" si="4"/>
        <v>1.2083337885525123</v>
      </c>
      <c r="M12" s="763"/>
    </row>
    <row r="13" spans="1:13" s="762" customFormat="1" x14ac:dyDescent="0.2">
      <c r="A13" s="759" t="s">
        <v>2764</v>
      </c>
      <c r="B13" s="732">
        <v>1614</v>
      </c>
      <c r="C13" s="733">
        <f t="shared" si="0"/>
        <v>2.1585620285668434</v>
      </c>
      <c r="D13" s="732">
        <v>727</v>
      </c>
      <c r="E13" s="733">
        <f t="shared" si="1"/>
        <v>2.7277502626444545</v>
      </c>
      <c r="F13" s="732">
        <v>980</v>
      </c>
      <c r="G13" s="733">
        <f t="shared" si="2"/>
        <v>1.7602471530696555</v>
      </c>
      <c r="H13" s="734">
        <v>1375</v>
      </c>
      <c r="I13" s="733">
        <f t="shared" si="3"/>
        <v>1.7767153378989535</v>
      </c>
      <c r="J13" s="734">
        <v>1586</v>
      </c>
      <c r="K13" s="735">
        <f t="shared" si="4"/>
        <v>1.7327462826801847</v>
      </c>
      <c r="M13" s="763"/>
    </row>
    <row r="14" spans="1:13" s="762" customFormat="1" x14ac:dyDescent="0.2">
      <c r="A14" s="759" t="s">
        <v>1462</v>
      </c>
      <c r="B14" s="732">
        <v>3057</v>
      </c>
      <c r="C14" s="733">
        <f t="shared" si="0"/>
        <v>4.0884288236238167</v>
      </c>
      <c r="D14" s="732">
        <v>1003</v>
      </c>
      <c r="E14" s="733">
        <f t="shared" si="1"/>
        <v>3.7633198259042473</v>
      </c>
      <c r="F14" s="732">
        <v>2533</v>
      </c>
      <c r="G14" s="733">
        <f t="shared" si="2"/>
        <v>4.549700039515753</v>
      </c>
      <c r="H14" s="734">
        <v>3277</v>
      </c>
      <c r="I14" s="733">
        <f t="shared" si="3"/>
        <v>4.2343972089417239</v>
      </c>
      <c r="J14" s="734">
        <v>3626</v>
      </c>
      <c r="K14" s="735">
        <f t="shared" si="4"/>
        <v>3.9614993827227933</v>
      </c>
      <c r="M14" s="763"/>
    </row>
    <row r="15" spans="1:13" s="762" customFormat="1" x14ac:dyDescent="0.2">
      <c r="A15" s="759" t="s">
        <v>1693</v>
      </c>
      <c r="B15" s="734">
        <v>799</v>
      </c>
      <c r="C15" s="733">
        <f t="shared" si="0"/>
        <v>1.0685818220724337</v>
      </c>
      <c r="D15" s="734">
        <v>332</v>
      </c>
      <c r="E15" s="733">
        <f t="shared" si="1"/>
        <v>1.2456851268197509</v>
      </c>
      <c r="F15" s="734">
        <v>710</v>
      </c>
      <c r="G15" s="733">
        <f t="shared" si="2"/>
        <v>1.2752811006933218</v>
      </c>
      <c r="H15" s="734">
        <v>757</v>
      </c>
      <c r="I15" s="733">
        <f t="shared" si="3"/>
        <v>0.97816255330146018</v>
      </c>
      <c r="J15" s="734">
        <v>703</v>
      </c>
      <c r="K15" s="735">
        <f t="shared" si="4"/>
        <v>0.76804579869115386</v>
      </c>
      <c r="M15" s="763"/>
    </row>
    <row r="16" spans="1:13" s="762" customFormat="1" x14ac:dyDescent="0.2">
      <c r="A16" s="759" t="s">
        <v>1890</v>
      </c>
      <c r="B16" s="732">
        <v>2643</v>
      </c>
      <c r="C16" s="733">
        <f t="shared" si="0"/>
        <v>3.5347456267051838</v>
      </c>
      <c r="D16" s="732">
        <v>997</v>
      </c>
      <c r="E16" s="733">
        <f t="shared" si="1"/>
        <v>3.7408074440942518</v>
      </c>
      <c r="F16" s="732">
        <v>2164</v>
      </c>
      <c r="G16" s="733">
        <f t="shared" si="2"/>
        <v>3.886913101268096</v>
      </c>
      <c r="H16" s="734">
        <v>2973</v>
      </c>
      <c r="I16" s="733">
        <f t="shared" si="3"/>
        <v>3.8415815996898828</v>
      </c>
      <c r="J16" s="734">
        <v>3136</v>
      </c>
      <c r="K16" s="735">
        <f t="shared" si="4"/>
        <v>3.4261616283007945</v>
      </c>
      <c r="M16" s="763"/>
    </row>
    <row r="17" spans="1:13" s="762" customFormat="1" x14ac:dyDescent="0.2">
      <c r="A17" s="759" t="s">
        <v>2882</v>
      </c>
      <c r="B17" s="732">
        <v>2895</v>
      </c>
      <c r="C17" s="733">
        <f t="shared" si="0"/>
        <v>3.8717701813513075</v>
      </c>
      <c r="D17" s="732">
        <v>1231</v>
      </c>
      <c r="E17" s="733">
        <f t="shared" si="1"/>
        <v>4.6187903346840757</v>
      </c>
      <c r="F17" s="732">
        <v>1892</v>
      </c>
      <c r="G17" s="733">
        <f t="shared" si="2"/>
        <v>3.3983547077630494</v>
      </c>
      <c r="H17" s="734">
        <v>2705</v>
      </c>
      <c r="I17" s="733">
        <f t="shared" si="3"/>
        <v>3.4952836283757596</v>
      </c>
      <c r="J17" s="734">
        <v>3046</v>
      </c>
      <c r="K17" s="735">
        <f t="shared" si="4"/>
        <v>3.3278342856518561</v>
      </c>
      <c r="M17" s="763"/>
    </row>
    <row r="18" spans="1:13" s="762" customFormat="1" x14ac:dyDescent="0.2">
      <c r="A18" s="759" t="s">
        <v>2071</v>
      </c>
      <c r="B18" s="732">
        <v>5913</v>
      </c>
      <c r="C18" s="733">
        <f t="shared" si="0"/>
        <v>7.9080404429465583</v>
      </c>
      <c r="D18" s="732">
        <v>1677</v>
      </c>
      <c r="E18" s="733">
        <f t="shared" si="1"/>
        <v>6.2922107158937406</v>
      </c>
      <c r="F18" s="732">
        <v>4391</v>
      </c>
      <c r="G18" s="733">
        <f t="shared" si="2"/>
        <v>7.8869849480906709</v>
      </c>
      <c r="H18" s="734">
        <v>6243</v>
      </c>
      <c r="I18" s="733">
        <f t="shared" si="3"/>
        <v>8.0669337123659375</v>
      </c>
      <c r="J18" s="734">
        <v>6976</v>
      </c>
      <c r="K18" s="735">
        <f t="shared" si="4"/>
        <v>7.6214615813221753</v>
      </c>
      <c r="M18" s="763"/>
    </row>
    <row r="19" spans="1:13" s="762" customFormat="1" x14ac:dyDescent="0.2">
      <c r="A19" s="759" t="s">
        <v>2156</v>
      </c>
      <c r="B19" s="737">
        <v>4142</v>
      </c>
      <c r="C19" s="733">
        <f t="shared" si="0"/>
        <v>5.5395067672390734</v>
      </c>
      <c r="D19" s="737">
        <v>1155</v>
      </c>
      <c r="E19" s="733">
        <f t="shared" si="1"/>
        <v>4.3336334984241329</v>
      </c>
      <c r="F19" s="737">
        <v>3319</v>
      </c>
      <c r="G19" s="733">
        <f t="shared" si="2"/>
        <v>5.961490103100191</v>
      </c>
      <c r="H19" s="304">
        <v>4570</v>
      </c>
      <c r="I19" s="733">
        <f t="shared" si="3"/>
        <v>5.9051557048714303</v>
      </c>
      <c r="J19" s="304">
        <v>5001</v>
      </c>
      <c r="K19" s="735">
        <f t="shared" si="4"/>
        <v>5.4637226731926889</v>
      </c>
      <c r="M19" s="763"/>
    </row>
    <row r="20" spans="1:13" s="762" customFormat="1" x14ac:dyDescent="0.2">
      <c r="A20" s="759" t="s">
        <v>201</v>
      </c>
      <c r="B20" s="732">
        <v>4795</v>
      </c>
      <c r="C20" s="733">
        <f t="shared" si="0"/>
        <v>6.4128283314609753</v>
      </c>
      <c r="D20" s="732">
        <v>1659</v>
      </c>
      <c r="E20" s="733">
        <f t="shared" si="1"/>
        <v>6.2246735704637555</v>
      </c>
      <c r="F20" s="732">
        <v>3822</v>
      </c>
      <c r="G20" s="733">
        <f t="shared" si="2"/>
        <v>6.8649638969716573</v>
      </c>
      <c r="H20" s="734">
        <v>5019</v>
      </c>
      <c r="I20" s="733">
        <f t="shared" si="3"/>
        <v>6.4853340224835261</v>
      </c>
      <c r="J20" s="734">
        <v>5429</v>
      </c>
      <c r="K20" s="735">
        <f t="shared" si="4"/>
        <v>5.9313238137898638</v>
      </c>
      <c r="M20" s="763"/>
    </row>
    <row r="21" spans="1:13" s="762" customFormat="1" x14ac:dyDescent="0.2">
      <c r="A21" s="759" t="s">
        <v>2573</v>
      </c>
      <c r="B21" s="732">
        <v>6218</v>
      </c>
      <c r="C21" s="733">
        <f t="shared" si="0"/>
        <v>8.3159471459904779</v>
      </c>
      <c r="D21" s="732">
        <v>2451</v>
      </c>
      <c r="E21" s="733">
        <f t="shared" si="1"/>
        <v>9.1963079693831613</v>
      </c>
      <c r="F21" s="732">
        <v>5005</v>
      </c>
      <c r="G21" s="733">
        <f t="shared" si="2"/>
        <v>8.989833674605741</v>
      </c>
      <c r="H21" s="734">
        <v>6748</v>
      </c>
      <c r="I21" s="733">
        <f t="shared" si="3"/>
        <v>8.7194728001033734</v>
      </c>
      <c r="J21" s="734">
        <v>7354</v>
      </c>
      <c r="K21" s="735">
        <f t="shared" si="4"/>
        <v>8.034436420447717</v>
      </c>
      <c r="M21" s="763"/>
    </row>
    <row r="22" spans="1:13" s="762" customFormat="1" x14ac:dyDescent="0.2">
      <c r="A22" s="759" t="s">
        <v>2649</v>
      </c>
      <c r="B22" s="737">
        <v>2335</v>
      </c>
      <c r="C22" s="733">
        <f t="shared" si="0"/>
        <v>3.1228267265821432</v>
      </c>
      <c r="D22" s="737">
        <v>652</v>
      </c>
      <c r="E22" s="733">
        <f t="shared" si="1"/>
        <v>2.4463454900195107</v>
      </c>
      <c r="F22" s="737">
        <v>477</v>
      </c>
      <c r="G22" s="733">
        <f t="shared" si="2"/>
        <v>0.85677335919818953</v>
      </c>
      <c r="H22" s="304">
        <v>372</v>
      </c>
      <c r="I22" s="733">
        <f t="shared" si="3"/>
        <v>0.48068225868975317</v>
      </c>
      <c r="J22" s="304">
        <v>1792</v>
      </c>
      <c r="K22" s="735">
        <f t="shared" si="4"/>
        <v>1.9578066447433109</v>
      </c>
      <c r="M22" s="763"/>
    </row>
    <row r="23" spans="1:13" s="762" customFormat="1" x14ac:dyDescent="0.2">
      <c r="A23" s="759" t="s">
        <v>4426</v>
      </c>
      <c r="B23" s="737">
        <v>2305</v>
      </c>
      <c r="C23" s="733">
        <f t="shared" si="0"/>
        <v>3.0827047557909379</v>
      </c>
      <c r="D23" s="737">
        <v>1322</v>
      </c>
      <c r="E23" s="733">
        <f t="shared" si="1"/>
        <v>4.9602281254690084</v>
      </c>
      <c r="F23" s="737">
        <v>2035</v>
      </c>
      <c r="G23" s="733">
        <f t="shared" si="2"/>
        <v>3.6552070984660707</v>
      </c>
      <c r="H23" s="304">
        <v>3054</v>
      </c>
      <c r="I23" s="733">
        <f t="shared" si="3"/>
        <v>3.9462462850497482</v>
      </c>
      <c r="J23" s="304">
        <v>3524</v>
      </c>
      <c r="K23" s="735">
        <f t="shared" si="4"/>
        <v>3.8500617277206626</v>
      </c>
      <c r="M23" s="763"/>
    </row>
    <row r="24" spans="1:13" s="762" customFormat="1" x14ac:dyDescent="0.2">
      <c r="A24" s="764" t="s">
        <v>4532</v>
      </c>
      <c r="B24" s="304" t="s">
        <v>3899</v>
      </c>
      <c r="C24" s="304" t="s">
        <v>3899</v>
      </c>
      <c r="D24" s="737">
        <v>412</v>
      </c>
      <c r="E24" s="304" t="s">
        <v>3899</v>
      </c>
      <c r="F24" s="737">
        <v>590</v>
      </c>
      <c r="G24" s="733">
        <f t="shared" si="2"/>
        <v>1.0597406329705068</v>
      </c>
      <c r="H24" s="304">
        <v>8</v>
      </c>
      <c r="I24" s="733">
        <f t="shared" si="3"/>
        <v>1.0337252875048455E-2</v>
      </c>
      <c r="J24" s="304">
        <v>2026</v>
      </c>
      <c r="K24" s="735">
        <f t="shared" si="4"/>
        <v>2.2134577356305516</v>
      </c>
      <c r="M24" s="763"/>
    </row>
    <row r="25" spans="1:13" s="762" customFormat="1" x14ac:dyDescent="0.2">
      <c r="A25" s="764" t="s">
        <v>4428</v>
      </c>
      <c r="B25" s="732">
        <v>2718</v>
      </c>
      <c r="C25" s="733">
        <f t="shared" si="0"/>
        <v>3.6350505536831967</v>
      </c>
      <c r="D25" s="732">
        <v>766</v>
      </c>
      <c r="E25" s="733">
        <f t="shared" si="1"/>
        <v>2.874080744409425</v>
      </c>
      <c r="F25" s="732">
        <v>1940</v>
      </c>
      <c r="G25" s="733">
        <f t="shared" si="2"/>
        <v>3.4845708948521752</v>
      </c>
      <c r="H25" s="734">
        <v>2553</v>
      </c>
      <c r="I25" s="733">
        <f t="shared" si="3"/>
        <v>3.2988758237498383</v>
      </c>
      <c r="J25" s="734">
        <v>2564</v>
      </c>
      <c r="K25" s="735">
        <f t="shared" si="4"/>
        <v>2.8012367394653177</v>
      </c>
      <c r="M25" s="763"/>
    </row>
    <row r="26" spans="1:13" s="762" customFormat="1" x14ac:dyDescent="0.2">
      <c r="A26" s="759" t="s">
        <v>4429</v>
      </c>
      <c r="B26" s="732">
        <v>1297</v>
      </c>
      <c r="C26" s="733">
        <f t="shared" si="0"/>
        <v>1.7346065372064408</v>
      </c>
      <c r="D26" s="732">
        <v>453</v>
      </c>
      <c r="E26" s="733">
        <f t="shared" si="1"/>
        <v>1.6996848266546598</v>
      </c>
      <c r="F26" s="732">
        <v>1171</v>
      </c>
      <c r="G26" s="733">
        <f t="shared" si="2"/>
        <v>2.1033157308618029</v>
      </c>
      <c r="H26" s="734">
        <v>1740</v>
      </c>
      <c r="I26" s="733">
        <f t="shared" si="3"/>
        <v>2.2483525003230391</v>
      </c>
      <c r="J26" s="734">
        <v>2003</v>
      </c>
      <c r="K26" s="735">
        <f t="shared" si="4"/>
        <v>2.1883296369536001</v>
      </c>
      <c r="M26" s="763"/>
    </row>
    <row r="27" spans="1:13" s="762" customFormat="1" x14ac:dyDescent="0.2">
      <c r="A27" s="759" t="s">
        <v>2982</v>
      </c>
      <c r="B27" s="732">
        <v>897</v>
      </c>
      <c r="C27" s="733">
        <f t="shared" si="0"/>
        <v>1.1996469266570375</v>
      </c>
      <c r="D27" s="732">
        <v>425</v>
      </c>
      <c r="E27" s="733">
        <f t="shared" si="1"/>
        <v>1.5946270448746809</v>
      </c>
      <c r="F27" s="732">
        <v>525</v>
      </c>
      <c r="G27" s="733">
        <f t="shared" si="2"/>
        <v>0.94298954628731535</v>
      </c>
      <c r="H27" s="734">
        <v>822</v>
      </c>
      <c r="I27" s="733">
        <f t="shared" si="3"/>
        <v>1.0621527329112288</v>
      </c>
      <c r="J27" s="734">
        <v>903</v>
      </c>
      <c r="K27" s="735">
        <f t="shared" si="4"/>
        <v>0.98655100457768397</v>
      </c>
      <c r="M27" s="763"/>
    </row>
    <row r="28" spans="1:13" s="762" customFormat="1" x14ac:dyDescent="0.2">
      <c r="A28" s="759" t="s">
        <v>3096</v>
      </c>
      <c r="B28" s="732">
        <v>768</v>
      </c>
      <c r="C28" s="733">
        <f t="shared" si="0"/>
        <v>1.0271224522548548</v>
      </c>
      <c r="D28" s="732">
        <v>246</v>
      </c>
      <c r="E28" s="733">
        <f t="shared" si="1"/>
        <v>0.92300765420981545</v>
      </c>
      <c r="F28" s="732">
        <v>610</v>
      </c>
      <c r="G28" s="733">
        <f t="shared" si="2"/>
        <v>1.0956640442576426</v>
      </c>
      <c r="H28" s="734">
        <v>759</v>
      </c>
      <c r="I28" s="733">
        <f t="shared" si="3"/>
        <v>0.98074686652022225</v>
      </c>
      <c r="J28" s="734">
        <v>662</v>
      </c>
      <c r="K28" s="735">
        <f t="shared" si="4"/>
        <v>0.7232522314844152</v>
      </c>
      <c r="M28" s="763"/>
    </row>
    <row r="29" spans="1:13" s="762" customFormat="1" x14ac:dyDescent="0.2">
      <c r="A29" s="759" t="s">
        <v>3122</v>
      </c>
      <c r="B29" s="732">
        <v>923</v>
      </c>
      <c r="C29" s="733">
        <f t="shared" si="0"/>
        <v>1.2344193013427487</v>
      </c>
      <c r="D29" s="732">
        <v>289</v>
      </c>
      <c r="E29" s="733">
        <f t="shared" si="1"/>
        <v>1.0843463905147832</v>
      </c>
      <c r="F29" s="732">
        <v>716</v>
      </c>
      <c r="G29" s="733">
        <f t="shared" si="2"/>
        <v>1.2860581240794626</v>
      </c>
      <c r="H29" s="734">
        <v>693</v>
      </c>
      <c r="I29" s="733">
        <f t="shared" si="3"/>
        <v>0.89546453030107243</v>
      </c>
      <c r="J29" s="734">
        <v>910</v>
      </c>
      <c r="K29" s="735">
        <f t="shared" si="4"/>
        <v>0.9941986867837127</v>
      </c>
      <c r="M29" s="763"/>
    </row>
    <row r="30" spans="1:13" s="762" customFormat="1" x14ac:dyDescent="0.2">
      <c r="A30" s="759" t="s">
        <v>3167</v>
      </c>
      <c r="B30" s="732">
        <v>610</v>
      </c>
      <c r="C30" s="733">
        <f t="shared" si="0"/>
        <v>0.81581340608784036</v>
      </c>
      <c r="D30" s="732">
        <v>276</v>
      </c>
      <c r="E30" s="733">
        <f t="shared" si="1"/>
        <v>1.0355695632597928</v>
      </c>
      <c r="F30" s="732">
        <v>491</v>
      </c>
      <c r="G30" s="733">
        <f t="shared" si="2"/>
        <v>0.88191974709918453</v>
      </c>
      <c r="H30" s="734">
        <v>651</v>
      </c>
      <c r="I30" s="733">
        <f t="shared" si="3"/>
        <v>0.84119395270706809</v>
      </c>
      <c r="J30" s="734">
        <v>992</v>
      </c>
      <c r="K30" s="735">
        <f t="shared" si="4"/>
        <v>1.08378582119719</v>
      </c>
      <c r="M30" s="763"/>
    </row>
    <row r="31" spans="1:13" s="762" customFormat="1" x14ac:dyDescent="0.2">
      <c r="A31" s="759" t="s">
        <v>3228</v>
      </c>
      <c r="B31" s="732">
        <v>3538</v>
      </c>
      <c r="C31" s="733">
        <f t="shared" si="0"/>
        <v>4.7317177553094742</v>
      </c>
      <c r="D31" s="732">
        <v>1208</v>
      </c>
      <c r="E31" s="733">
        <f t="shared" si="1"/>
        <v>4.5324928710790937</v>
      </c>
      <c r="F31" s="732">
        <v>2474</v>
      </c>
      <c r="G31" s="733">
        <f t="shared" si="2"/>
        <v>4.4437259762187011</v>
      </c>
      <c r="H31" s="734">
        <v>3303</v>
      </c>
      <c r="I31" s="733">
        <f t="shared" si="3"/>
        <v>4.2679932807856318</v>
      </c>
      <c r="J31" s="734">
        <v>3825</v>
      </c>
      <c r="K31" s="735">
        <f t="shared" si="4"/>
        <v>4.178912062579891</v>
      </c>
      <c r="M31" s="763"/>
    </row>
    <row r="32" spans="1:13" s="762" customFormat="1" x14ac:dyDescent="0.2">
      <c r="A32" s="759" t="s">
        <v>3362</v>
      </c>
      <c r="B32" s="732">
        <v>2700</v>
      </c>
      <c r="C32" s="733">
        <f t="shared" si="0"/>
        <v>3.6109773712084738</v>
      </c>
      <c r="D32" s="732">
        <v>731</v>
      </c>
      <c r="E32" s="733">
        <f t="shared" si="1"/>
        <v>2.7427585171844515</v>
      </c>
      <c r="F32" s="732">
        <v>1480</v>
      </c>
      <c r="G32" s="733">
        <f t="shared" si="2"/>
        <v>2.6583324352480511</v>
      </c>
      <c r="H32" s="734">
        <v>2282</v>
      </c>
      <c r="I32" s="733">
        <f t="shared" si="3"/>
        <v>2.9487013826075721</v>
      </c>
      <c r="J32" s="734">
        <v>2514</v>
      </c>
      <c r="K32" s="735">
        <f t="shared" si="4"/>
        <v>2.7466104379936853</v>
      </c>
      <c r="M32" s="763"/>
    </row>
    <row r="33" spans="1:13" s="762" customFormat="1" x14ac:dyDescent="0.2">
      <c r="A33" s="759" t="s">
        <v>3589</v>
      </c>
      <c r="B33" s="734">
        <v>1062</v>
      </c>
      <c r="C33" s="733">
        <f t="shared" si="0"/>
        <v>1.4203177660086663</v>
      </c>
      <c r="D33" s="734">
        <v>457</v>
      </c>
      <c r="E33" s="733">
        <f t="shared" si="1"/>
        <v>1.714693081194657</v>
      </c>
      <c r="F33" s="734">
        <v>719</v>
      </c>
      <c r="G33" s="733">
        <f t="shared" si="2"/>
        <v>1.2914466357725329</v>
      </c>
      <c r="H33" s="734">
        <v>1598</v>
      </c>
      <c r="I33" s="733">
        <f t="shared" si="3"/>
        <v>2.0648662617909292</v>
      </c>
      <c r="J33" s="734">
        <v>3001</v>
      </c>
      <c r="K33" s="735">
        <f t="shared" si="4"/>
        <v>3.2786706143273863</v>
      </c>
      <c r="M33" s="763"/>
    </row>
    <row r="34" spans="1:13" s="762" customFormat="1" x14ac:dyDescent="0.2">
      <c r="A34" s="759" t="s">
        <v>481</v>
      </c>
      <c r="B34" s="732">
        <v>3795</v>
      </c>
      <c r="C34" s="733">
        <f t="shared" si="0"/>
        <v>5.0754293050874661</v>
      </c>
      <c r="D34" s="732">
        <v>1143</v>
      </c>
      <c r="E34" s="733">
        <f t="shared" si="1"/>
        <v>4.2886087348041428</v>
      </c>
      <c r="F34" s="732">
        <v>1927</v>
      </c>
      <c r="G34" s="733">
        <f t="shared" si="2"/>
        <v>3.461220677515537</v>
      </c>
      <c r="H34" s="734">
        <v>3678</v>
      </c>
      <c r="I34" s="733">
        <f t="shared" si="3"/>
        <v>4.7525520093035274</v>
      </c>
      <c r="J34" s="734">
        <v>3473</v>
      </c>
      <c r="K34" s="735">
        <f t="shared" si="4"/>
        <v>3.7943429002195979</v>
      </c>
      <c r="M34" s="763"/>
    </row>
    <row r="35" spans="1:13" s="762" customFormat="1" x14ac:dyDescent="0.2">
      <c r="A35" s="759" t="s">
        <v>4525</v>
      </c>
      <c r="B35" s="780">
        <v>707</v>
      </c>
      <c r="C35" s="733">
        <f t="shared" si="0"/>
        <v>0.9455411116460708</v>
      </c>
      <c r="D35" s="780">
        <v>615</v>
      </c>
      <c r="E35" s="733">
        <f t="shared" si="1"/>
        <v>2.3075191355245384</v>
      </c>
      <c r="F35" s="780">
        <v>1236</v>
      </c>
      <c r="G35" s="733">
        <f t="shared" si="2"/>
        <v>2.220066817544994</v>
      </c>
      <c r="H35" s="781">
        <v>1886</v>
      </c>
      <c r="I35" s="733">
        <f t="shared" si="3"/>
        <v>2.4370073652926738</v>
      </c>
      <c r="J35" s="781">
        <v>2227</v>
      </c>
      <c r="K35" s="735">
        <f t="shared" si="4"/>
        <v>2.4330554675465144</v>
      </c>
      <c r="M35" s="763"/>
    </row>
    <row r="36" spans="1:13" s="762" customFormat="1" x14ac:dyDescent="0.2">
      <c r="A36" s="759" t="s">
        <v>3320</v>
      </c>
      <c r="B36" s="732">
        <v>1248</v>
      </c>
      <c r="C36" s="733">
        <f t="shared" si="0"/>
        <v>1.6690739849141389</v>
      </c>
      <c r="D36" s="732">
        <v>479</v>
      </c>
      <c r="E36" s="733">
        <f t="shared" si="1"/>
        <v>1.7972384811646405</v>
      </c>
      <c r="F36" s="732">
        <v>969</v>
      </c>
      <c r="G36" s="733">
        <f t="shared" si="2"/>
        <v>1.7404892768617306</v>
      </c>
      <c r="H36" s="734">
        <v>1363</v>
      </c>
      <c r="I36" s="733">
        <f t="shared" si="3"/>
        <v>1.7612094585863807</v>
      </c>
      <c r="J36" s="734">
        <v>1818</v>
      </c>
      <c r="K36" s="735">
        <f t="shared" si="4"/>
        <v>1.9862123215085601</v>
      </c>
      <c r="M36" s="763"/>
    </row>
    <row r="37" spans="1:13" s="762" customFormat="1" x14ac:dyDescent="0.2">
      <c r="A37" s="759" t="s">
        <v>3747</v>
      </c>
      <c r="B37" s="732">
        <v>1542</v>
      </c>
      <c r="C37" s="733">
        <f t="shared" si="0"/>
        <v>2.0622692986679505</v>
      </c>
      <c r="D37" s="732">
        <v>356</v>
      </c>
      <c r="E37" s="733">
        <f t="shared" si="1"/>
        <v>1.3357346540597328</v>
      </c>
      <c r="F37" s="732">
        <v>887</v>
      </c>
      <c r="G37" s="733">
        <f t="shared" si="2"/>
        <v>1.5932032905844737</v>
      </c>
      <c r="H37" s="734">
        <v>1347</v>
      </c>
      <c r="I37" s="733">
        <f t="shared" si="3"/>
        <v>1.7405349528362837</v>
      </c>
      <c r="J37" s="734">
        <v>1295</v>
      </c>
      <c r="K37" s="735">
        <f t="shared" si="4"/>
        <v>1.4148212081152833</v>
      </c>
      <c r="M37" s="763"/>
    </row>
    <row r="38" spans="1:13" s="762" customFormat="1" x14ac:dyDescent="0.2">
      <c r="A38" s="759" t="s">
        <v>3808</v>
      </c>
      <c r="B38" s="737">
        <v>1418</v>
      </c>
      <c r="C38" s="733">
        <f t="shared" si="0"/>
        <v>1.8964318193976353</v>
      </c>
      <c r="D38" s="737">
        <v>509</v>
      </c>
      <c r="E38" s="733">
        <f t="shared" si="1"/>
        <v>1.9098003902146179</v>
      </c>
      <c r="F38" s="737">
        <v>952</v>
      </c>
      <c r="G38" s="733">
        <f t="shared" si="2"/>
        <v>1.7099543772676653</v>
      </c>
      <c r="H38" s="304">
        <v>1220</v>
      </c>
      <c r="I38" s="733">
        <f t="shared" si="3"/>
        <v>1.5764310634448897</v>
      </c>
      <c r="J38" s="304">
        <v>1398</v>
      </c>
      <c r="K38" s="735">
        <f t="shared" si="4"/>
        <v>1.5273513891468464</v>
      </c>
      <c r="M38" s="763"/>
    </row>
    <row r="39" spans="1:13" s="762" customFormat="1" x14ac:dyDescent="0.2">
      <c r="A39" s="759" t="s">
        <v>3061</v>
      </c>
      <c r="B39" s="740">
        <v>1377</v>
      </c>
      <c r="C39" s="733">
        <f t="shared" si="0"/>
        <v>1.8415984593163217</v>
      </c>
      <c r="D39" s="732">
        <v>424</v>
      </c>
      <c r="E39" s="733">
        <f t="shared" si="1"/>
        <v>1.5908749812396821</v>
      </c>
      <c r="F39" s="732">
        <v>677</v>
      </c>
      <c r="G39" s="733">
        <f t="shared" si="2"/>
        <v>1.2160074720695477</v>
      </c>
      <c r="H39" s="734">
        <v>1142</v>
      </c>
      <c r="I39" s="733">
        <f t="shared" si="3"/>
        <v>1.4756428479131671</v>
      </c>
      <c r="J39" s="734">
        <v>1698</v>
      </c>
      <c r="K39" s="735">
        <f t="shared" si="4"/>
        <v>1.8551091979766419</v>
      </c>
      <c r="M39" s="763"/>
    </row>
    <row r="40" spans="1:13" s="762" customFormat="1" x14ac:dyDescent="0.2">
      <c r="A40" s="766" t="s">
        <v>4535</v>
      </c>
      <c r="B40" s="742">
        <v>919</v>
      </c>
      <c r="C40" s="743">
        <f t="shared" si="0"/>
        <v>1.2290697052372546</v>
      </c>
      <c r="D40" s="744" t="s">
        <v>3899</v>
      </c>
      <c r="E40" s="744" t="s">
        <v>3899</v>
      </c>
      <c r="F40" s="744" t="s">
        <v>3899</v>
      </c>
      <c r="G40" s="744" t="s">
        <v>3899</v>
      </c>
      <c r="H40" s="745" t="s">
        <v>3899</v>
      </c>
      <c r="I40" s="744" t="s">
        <v>3899</v>
      </c>
      <c r="J40" s="745" t="s">
        <v>3899</v>
      </c>
      <c r="K40" s="745" t="s">
        <v>3899</v>
      </c>
    </row>
    <row r="41" spans="1:13" s="762" customFormat="1" x14ac:dyDescent="0.2">
      <c r="A41" s="883" t="s">
        <v>4541</v>
      </c>
      <c r="B41" s="883"/>
      <c r="C41" s="883"/>
      <c r="F41" s="763"/>
    </row>
    <row r="42" spans="1:13" s="762" customFormat="1" ht="25.5" customHeight="1" x14ac:dyDescent="0.2">
      <c r="A42" s="883" t="s">
        <v>4546</v>
      </c>
      <c r="B42" s="883"/>
      <c r="C42" s="883"/>
      <c r="D42" s="883"/>
      <c r="E42" s="883"/>
      <c r="F42" s="883"/>
      <c r="G42" s="883"/>
      <c r="H42" s="883"/>
      <c r="I42" s="883"/>
      <c r="J42" s="883"/>
      <c r="K42" s="883"/>
    </row>
    <row r="43" spans="1:13" s="762" customFormat="1" ht="24.75" customHeight="1" x14ac:dyDescent="0.2">
      <c r="A43" s="874" t="s">
        <v>4542</v>
      </c>
      <c r="B43" s="874"/>
      <c r="C43" s="874"/>
      <c r="D43" s="874"/>
      <c r="E43" s="874"/>
      <c r="F43" s="874"/>
      <c r="G43" s="874"/>
      <c r="H43" s="874"/>
      <c r="I43" s="874"/>
      <c r="J43" s="874"/>
      <c r="K43" s="874"/>
    </row>
    <row r="44" spans="1:13" s="762" customFormat="1" x14ac:dyDescent="0.2">
      <c r="A44" s="782" t="s">
        <v>4543</v>
      </c>
      <c r="B44" s="782"/>
      <c r="C44" s="782"/>
      <c r="F44" s="763"/>
    </row>
    <row r="45" spans="1:13" ht="13.5" x14ac:dyDescent="0.25">
      <c r="A45" s="676" t="s">
        <v>4237</v>
      </c>
      <c r="B45" s="676"/>
      <c r="C45" s="676"/>
      <c r="F45" s="763"/>
    </row>
  </sheetData>
  <mergeCells count="11">
    <mergeCell ref="A41:C41"/>
    <mergeCell ref="A42:K42"/>
    <mergeCell ref="A43:K43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A2A3C-A553-461E-A303-A09972027E86}">
  <sheetPr>
    <tabColor theme="3" tint="0.39997558519241921"/>
  </sheetPr>
  <dimension ref="A1:N44"/>
  <sheetViews>
    <sheetView showGridLines="0" workbookViewId="0">
      <selection activeCell="P32" sqref="P32"/>
    </sheetView>
  </sheetViews>
  <sheetFormatPr baseColWidth="10" defaultColWidth="9.140625" defaultRowHeight="12.75" x14ac:dyDescent="0.25"/>
  <cols>
    <col min="1" max="1" width="18.140625" style="237" customWidth="1"/>
    <col min="2" max="11" width="7.140625" style="237" customWidth="1"/>
    <col min="12" max="16384" width="9.140625" style="237"/>
  </cols>
  <sheetData>
    <row r="1" spans="1:14" s="786" customFormat="1" ht="13.5" x14ac:dyDescent="0.25">
      <c r="A1" s="892" t="s">
        <v>4554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</row>
    <row r="2" spans="1:14" s="787" customFormat="1" ht="26.25" customHeight="1" x14ac:dyDescent="0.25">
      <c r="A2" s="877" t="s">
        <v>4556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</row>
    <row r="3" spans="1:14" s="788" customFormat="1" x14ac:dyDescent="0.2">
      <c r="A3" s="893" t="s">
        <v>4531</v>
      </c>
      <c r="B3" s="880">
        <v>2019</v>
      </c>
      <c r="C3" s="880"/>
      <c r="D3" s="880">
        <v>2020</v>
      </c>
      <c r="E3" s="880"/>
      <c r="F3" s="880">
        <v>2021</v>
      </c>
      <c r="G3" s="880"/>
      <c r="H3" s="880">
        <v>2022</v>
      </c>
      <c r="I3" s="880"/>
      <c r="J3" s="880">
        <v>2023</v>
      </c>
      <c r="K3" s="888"/>
    </row>
    <row r="4" spans="1:14" s="788" customFormat="1" x14ac:dyDescent="0.2">
      <c r="A4" s="894"/>
      <c r="B4" s="751" t="s">
        <v>3882</v>
      </c>
      <c r="C4" s="752" t="s">
        <v>4347</v>
      </c>
      <c r="D4" s="751" t="s">
        <v>3882</v>
      </c>
      <c r="E4" s="752" t="s">
        <v>4347</v>
      </c>
      <c r="F4" s="751" t="s">
        <v>3882</v>
      </c>
      <c r="G4" s="752" t="s">
        <v>4347</v>
      </c>
      <c r="H4" s="751" t="s">
        <v>3882</v>
      </c>
      <c r="I4" s="752" t="s">
        <v>4347</v>
      </c>
      <c r="J4" s="751" t="s">
        <v>3882</v>
      </c>
      <c r="K4" s="753" t="s">
        <v>4347</v>
      </c>
    </row>
    <row r="5" spans="1:14" s="757" customFormat="1" x14ac:dyDescent="0.2">
      <c r="A5" s="789" t="s">
        <v>3882</v>
      </c>
      <c r="B5" s="755">
        <f>+SUM(B6:B40)</f>
        <v>3293</v>
      </c>
      <c r="C5" s="756">
        <v>100</v>
      </c>
      <c r="D5" s="755">
        <f>+SUM(D6:D40)</f>
        <v>2033</v>
      </c>
      <c r="E5" s="756">
        <v>100</v>
      </c>
      <c r="F5" s="755">
        <f>+SUM(F6:F40)</f>
        <v>3309</v>
      </c>
      <c r="G5" s="756">
        <v>100</v>
      </c>
      <c r="H5" s="755">
        <f>+SUM(H6:H40)</f>
        <v>2636</v>
      </c>
      <c r="I5" s="756">
        <v>100</v>
      </c>
      <c r="J5" s="755">
        <f>+SUM(J6:J40)</f>
        <v>3387</v>
      </c>
      <c r="K5" s="756">
        <f>J5/$J$5*100</f>
        <v>100</v>
      </c>
    </row>
    <row r="6" spans="1:14" s="761" customFormat="1" ht="13.5" x14ac:dyDescent="0.25">
      <c r="A6" s="764" t="s">
        <v>5</v>
      </c>
      <c r="B6" s="734">
        <v>19</v>
      </c>
      <c r="C6" s="735">
        <f>B6/$B$5*100</f>
        <v>0.5769814758578804</v>
      </c>
      <c r="D6" s="734">
        <v>14</v>
      </c>
      <c r="E6" s="735">
        <f>D6/$D$5*100</f>
        <v>0.68863748155435323</v>
      </c>
      <c r="F6" s="734">
        <v>35</v>
      </c>
      <c r="G6" s="735">
        <f>F6/$F$5*100</f>
        <v>1.0577213659715927</v>
      </c>
      <c r="H6" s="734">
        <v>32</v>
      </c>
      <c r="I6" s="803">
        <f>H6/$H$5*100</f>
        <v>1.2139605462822458</v>
      </c>
      <c r="J6" s="734">
        <v>31</v>
      </c>
      <c r="K6" s="266">
        <f>J6/$J$5*100</f>
        <v>0.91526424564511366</v>
      </c>
      <c r="N6" s="790"/>
    </row>
    <row r="7" spans="1:14" s="761" customFormat="1" ht="13.5" x14ac:dyDescent="0.25">
      <c r="A7" s="764" t="s">
        <v>186</v>
      </c>
      <c r="B7" s="734">
        <v>22</v>
      </c>
      <c r="C7" s="735">
        <f t="shared" ref="C7:C40" si="0">B7/$B$5*100</f>
        <v>0.66808381415122986</v>
      </c>
      <c r="D7" s="734">
        <v>34</v>
      </c>
      <c r="E7" s="735">
        <f t="shared" ref="E7:E39" si="1">D7/$D$5*100</f>
        <v>1.6724053123462863</v>
      </c>
      <c r="F7" s="734">
        <v>31</v>
      </c>
      <c r="G7" s="735">
        <f t="shared" ref="G7:G39" si="2">F7/$F$5*100</f>
        <v>0.93683892414626779</v>
      </c>
      <c r="H7" s="734">
        <v>47</v>
      </c>
      <c r="I7" s="803">
        <f t="shared" ref="I7:I39" si="3">H7/$H$5*100</f>
        <v>1.7830045523520486</v>
      </c>
      <c r="J7" s="734">
        <v>31</v>
      </c>
      <c r="K7" s="266">
        <f t="shared" ref="K7:K39" si="4">J7/$J$5*100</f>
        <v>0.91526424564511366</v>
      </c>
      <c r="N7" s="790"/>
    </row>
    <row r="8" spans="1:14" s="761" customFormat="1" ht="13.5" x14ac:dyDescent="0.25">
      <c r="A8" s="764" t="s">
        <v>538</v>
      </c>
      <c r="B8" s="734">
        <v>39</v>
      </c>
      <c r="C8" s="735">
        <f t="shared" si="0"/>
        <v>1.1843303978135438</v>
      </c>
      <c r="D8" s="734">
        <v>42</v>
      </c>
      <c r="E8" s="735">
        <f t="shared" si="1"/>
        <v>2.0659124446630592</v>
      </c>
      <c r="F8" s="734">
        <v>54</v>
      </c>
      <c r="G8" s="735">
        <f t="shared" si="2"/>
        <v>1.6319129646418857</v>
      </c>
      <c r="H8" s="734">
        <v>39</v>
      </c>
      <c r="I8" s="803">
        <f t="shared" si="3"/>
        <v>1.479514415781487</v>
      </c>
      <c r="J8" s="734">
        <v>154</v>
      </c>
      <c r="K8" s="266">
        <f t="shared" si="4"/>
        <v>4.5467965751402417</v>
      </c>
      <c r="N8" s="790"/>
    </row>
    <row r="9" spans="1:14" s="761" customFormat="1" ht="13.5" x14ac:dyDescent="0.25">
      <c r="A9" s="764" t="s">
        <v>714</v>
      </c>
      <c r="B9" s="734">
        <v>122</v>
      </c>
      <c r="C9" s="735">
        <f t="shared" si="0"/>
        <v>3.7048284239295475</v>
      </c>
      <c r="D9" s="734">
        <v>55</v>
      </c>
      <c r="E9" s="735">
        <f t="shared" si="1"/>
        <v>2.7053615346778161</v>
      </c>
      <c r="F9" s="734">
        <v>118</v>
      </c>
      <c r="G9" s="735">
        <f t="shared" si="2"/>
        <v>3.5660320338470837</v>
      </c>
      <c r="H9" s="734">
        <v>143</v>
      </c>
      <c r="I9" s="803">
        <f t="shared" si="3"/>
        <v>5.4248861911987865</v>
      </c>
      <c r="J9" s="734">
        <v>179</v>
      </c>
      <c r="K9" s="266">
        <f t="shared" si="4"/>
        <v>5.2849129022733985</v>
      </c>
      <c r="N9" s="790"/>
    </row>
    <row r="10" spans="1:14" s="761" customFormat="1" ht="13.5" x14ac:dyDescent="0.25">
      <c r="A10" s="764" t="s">
        <v>942</v>
      </c>
      <c r="B10" s="734">
        <v>35</v>
      </c>
      <c r="C10" s="735">
        <f t="shared" si="0"/>
        <v>1.0628606134224112</v>
      </c>
      <c r="D10" s="734">
        <v>32</v>
      </c>
      <c r="E10" s="735">
        <f t="shared" si="1"/>
        <v>1.5740285292670928</v>
      </c>
      <c r="F10" s="734">
        <v>66</v>
      </c>
      <c r="G10" s="735">
        <f t="shared" si="2"/>
        <v>1.9945602901178603</v>
      </c>
      <c r="H10" s="734">
        <v>107</v>
      </c>
      <c r="I10" s="803">
        <f t="shared" si="3"/>
        <v>4.0591805766312588</v>
      </c>
      <c r="J10" s="734">
        <v>136</v>
      </c>
      <c r="K10" s="266">
        <f t="shared" si="4"/>
        <v>4.0153528196043693</v>
      </c>
      <c r="N10" s="790"/>
    </row>
    <row r="11" spans="1:14" s="761" customFormat="1" ht="13.5" x14ac:dyDescent="0.25">
      <c r="A11" s="764" t="s">
        <v>1190</v>
      </c>
      <c r="B11" s="734">
        <v>25</v>
      </c>
      <c r="C11" s="735">
        <f t="shared" si="0"/>
        <v>0.75918615244457943</v>
      </c>
      <c r="D11" s="734">
        <v>22</v>
      </c>
      <c r="E11" s="735">
        <f t="shared" si="1"/>
        <v>1.0821446138711266</v>
      </c>
      <c r="F11" s="734">
        <v>35</v>
      </c>
      <c r="G11" s="735">
        <f t="shared" si="2"/>
        <v>1.0577213659715927</v>
      </c>
      <c r="H11" s="734">
        <v>30</v>
      </c>
      <c r="I11" s="803">
        <f t="shared" si="3"/>
        <v>1.1380880121396053</v>
      </c>
      <c r="J11" s="734">
        <v>45</v>
      </c>
      <c r="K11" s="266">
        <f t="shared" si="4"/>
        <v>1.328609388839681</v>
      </c>
      <c r="N11" s="790"/>
    </row>
    <row r="12" spans="1:14" s="761" customFormat="1" ht="13.5" x14ac:dyDescent="0.25">
      <c r="A12" s="764" t="s">
        <v>1448</v>
      </c>
      <c r="B12" s="734">
        <v>49</v>
      </c>
      <c r="C12" s="735">
        <f t="shared" si="0"/>
        <v>1.4880048587913757</v>
      </c>
      <c r="D12" s="734">
        <v>33</v>
      </c>
      <c r="E12" s="735">
        <f t="shared" si="1"/>
        <v>1.6232169208066896</v>
      </c>
      <c r="F12" s="734">
        <v>57</v>
      </c>
      <c r="G12" s="735">
        <f t="shared" si="2"/>
        <v>1.7225747960108795</v>
      </c>
      <c r="H12" s="734">
        <v>45</v>
      </c>
      <c r="I12" s="803">
        <f t="shared" si="3"/>
        <v>1.7071320182094081</v>
      </c>
      <c r="J12" s="734">
        <v>65</v>
      </c>
      <c r="K12" s="266">
        <f t="shared" si="4"/>
        <v>1.9191024505462062</v>
      </c>
      <c r="N12" s="790"/>
    </row>
    <row r="13" spans="1:14" s="761" customFormat="1" ht="13.5" x14ac:dyDescent="0.25">
      <c r="A13" s="764" t="s">
        <v>2764</v>
      </c>
      <c r="B13" s="734">
        <v>27</v>
      </c>
      <c r="C13" s="735">
        <f t="shared" si="0"/>
        <v>0.81992104464014581</v>
      </c>
      <c r="D13" s="734">
        <v>21</v>
      </c>
      <c r="E13" s="735">
        <f t="shared" si="1"/>
        <v>1.0329562223315296</v>
      </c>
      <c r="F13" s="734">
        <v>25</v>
      </c>
      <c r="G13" s="735">
        <f t="shared" si="2"/>
        <v>0.7555152614082804</v>
      </c>
      <c r="H13" s="734">
        <v>23</v>
      </c>
      <c r="I13" s="803">
        <f t="shared" si="3"/>
        <v>0.87253414264036422</v>
      </c>
      <c r="J13" s="734">
        <v>27</v>
      </c>
      <c r="K13" s="266">
        <f t="shared" si="4"/>
        <v>0.79716563330380874</v>
      </c>
      <c r="N13" s="790"/>
    </row>
    <row r="14" spans="1:14" s="761" customFormat="1" ht="13.5" x14ac:dyDescent="0.25">
      <c r="A14" s="764" t="s">
        <v>1462</v>
      </c>
      <c r="B14" s="734">
        <v>54</v>
      </c>
      <c r="C14" s="735">
        <f t="shared" si="0"/>
        <v>1.6398420892802916</v>
      </c>
      <c r="D14" s="734">
        <v>45</v>
      </c>
      <c r="E14" s="735">
        <f t="shared" si="1"/>
        <v>2.2134776192818495</v>
      </c>
      <c r="F14" s="734">
        <v>48</v>
      </c>
      <c r="G14" s="735">
        <f t="shared" si="2"/>
        <v>1.4505893019038985</v>
      </c>
      <c r="H14" s="734">
        <v>69</v>
      </c>
      <c r="I14" s="803">
        <f t="shared" si="3"/>
        <v>2.6176024279210925</v>
      </c>
      <c r="J14" s="734">
        <v>107</v>
      </c>
      <c r="K14" s="266">
        <f t="shared" si="4"/>
        <v>3.1591378801299088</v>
      </c>
      <c r="N14" s="790"/>
    </row>
    <row r="15" spans="1:14" s="761" customFormat="1" ht="13.5" x14ac:dyDescent="0.25">
      <c r="A15" s="764" t="s">
        <v>1693</v>
      </c>
      <c r="B15" s="734">
        <v>11</v>
      </c>
      <c r="C15" s="735">
        <f t="shared" si="0"/>
        <v>0.33404190707561493</v>
      </c>
      <c r="D15" s="734">
        <v>15</v>
      </c>
      <c r="E15" s="735">
        <f t="shared" si="1"/>
        <v>0.73782587309394987</v>
      </c>
      <c r="F15" s="734">
        <v>29</v>
      </c>
      <c r="G15" s="735">
        <f t="shared" si="2"/>
        <v>0.87639770323360533</v>
      </c>
      <c r="H15" s="734">
        <v>32</v>
      </c>
      <c r="I15" s="803">
        <f t="shared" si="3"/>
        <v>1.2139605462822458</v>
      </c>
      <c r="J15" s="734">
        <v>145</v>
      </c>
      <c r="K15" s="266">
        <f t="shared" si="4"/>
        <v>4.2810746973723059</v>
      </c>
      <c r="N15" s="790"/>
    </row>
    <row r="16" spans="1:14" s="761" customFormat="1" ht="13.5" x14ac:dyDescent="0.25">
      <c r="A16" s="764" t="s">
        <v>1890</v>
      </c>
      <c r="B16" s="734">
        <v>30</v>
      </c>
      <c r="C16" s="735">
        <f t="shared" si="0"/>
        <v>0.91102338293349538</v>
      </c>
      <c r="D16" s="734">
        <v>20</v>
      </c>
      <c r="E16" s="735">
        <f t="shared" si="1"/>
        <v>0.98376783079193308</v>
      </c>
      <c r="F16" s="734">
        <v>246</v>
      </c>
      <c r="G16" s="735">
        <f t="shared" si="2"/>
        <v>7.43427017225748</v>
      </c>
      <c r="H16" s="734">
        <v>141</v>
      </c>
      <c r="I16" s="803">
        <f t="shared" si="3"/>
        <v>5.3490136570561457</v>
      </c>
      <c r="J16" s="734">
        <v>192</v>
      </c>
      <c r="K16" s="266">
        <f t="shared" si="4"/>
        <v>5.6687333923826397</v>
      </c>
      <c r="N16" s="790"/>
    </row>
    <row r="17" spans="1:14" s="761" customFormat="1" ht="13.5" x14ac:dyDescent="0.25">
      <c r="A17" s="764" t="s">
        <v>2882</v>
      </c>
      <c r="B17" s="734">
        <v>100</v>
      </c>
      <c r="C17" s="735">
        <f t="shared" si="0"/>
        <v>3.0367446097783177</v>
      </c>
      <c r="D17" s="734">
        <v>57</v>
      </c>
      <c r="E17" s="735">
        <f t="shared" si="1"/>
        <v>2.8037383177570092</v>
      </c>
      <c r="F17" s="734">
        <v>83</v>
      </c>
      <c r="G17" s="735">
        <f t="shared" si="2"/>
        <v>2.5083106678754912</v>
      </c>
      <c r="H17" s="734">
        <v>52</v>
      </c>
      <c r="I17" s="803">
        <f t="shared" si="3"/>
        <v>1.9726858877086493</v>
      </c>
      <c r="J17" s="734">
        <v>73</v>
      </c>
      <c r="K17" s="266">
        <f t="shared" si="4"/>
        <v>2.1552996752288158</v>
      </c>
      <c r="N17" s="790"/>
    </row>
    <row r="18" spans="1:14" s="761" customFormat="1" ht="13.5" x14ac:dyDescent="0.25">
      <c r="A18" s="764" t="s">
        <v>2071</v>
      </c>
      <c r="B18" s="734">
        <v>107</v>
      </c>
      <c r="C18" s="735">
        <f t="shared" si="0"/>
        <v>3.2493167324628001</v>
      </c>
      <c r="D18" s="734">
        <v>93</v>
      </c>
      <c r="E18" s="735">
        <f t="shared" si="1"/>
        <v>4.5745204131824888</v>
      </c>
      <c r="F18" s="734">
        <v>97</v>
      </c>
      <c r="G18" s="735">
        <f t="shared" si="2"/>
        <v>2.9313992142641281</v>
      </c>
      <c r="H18" s="734">
        <v>85</v>
      </c>
      <c r="I18" s="803">
        <f t="shared" si="3"/>
        <v>3.2245827010622152</v>
      </c>
      <c r="J18" s="734">
        <v>112</v>
      </c>
      <c r="K18" s="266">
        <f t="shared" si="4"/>
        <v>3.3067611455565395</v>
      </c>
      <c r="N18" s="790"/>
    </row>
    <row r="19" spans="1:14" s="761" customFormat="1" ht="13.5" x14ac:dyDescent="0.25">
      <c r="A19" s="764" t="s">
        <v>2156</v>
      </c>
      <c r="B19" s="304">
        <v>49</v>
      </c>
      <c r="C19" s="735">
        <f t="shared" si="0"/>
        <v>1.4880048587913757</v>
      </c>
      <c r="D19" s="304">
        <v>86</v>
      </c>
      <c r="E19" s="735">
        <f t="shared" si="1"/>
        <v>4.230201672405312</v>
      </c>
      <c r="F19" s="734">
        <v>203</v>
      </c>
      <c r="G19" s="735">
        <f t="shared" si="2"/>
        <v>6.1347839226352372</v>
      </c>
      <c r="H19" s="734">
        <v>115</v>
      </c>
      <c r="I19" s="803">
        <f t="shared" si="3"/>
        <v>4.3626707132018208</v>
      </c>
      <c r="J19" s="734">
        <v>134</v>
      </c>
      <c r="K19" s="266">
        <f t="shared" si="4"/>
        <v>3.956303513433717</v>
      </c>
      <c r="N19" s="790"/>
    </row>
    <row r="20" spans="1:14" s="761" customFormat="1" ht="13.5" x14ac:dyDescent="0.25">
      <c r="A20" s="764" t="s">
        <v>201</v>
      </c>
      <c r="B20" s="734">
        <v>110</v>
      </c>
      <c r="C20" s="735">
        <f t="shared" si="0"/>
        <v>3.3404190707561496</v>
      </c>
      <c r="D20" s="734">
        <v>59</v>
      </c>
      <c r="E20" s="735">
        <f t="shared" si="1"/>
        <v>2.9021151008362023</v>
      </c>
      <c r="F20" s="734">
        <v>69</v>
      </c>
      <c r="G20" s="735">
        <f t="shared" si="2"/>
        <v>2.0852221214868538</v>
      </c>
      <c r="H20" s="734">
        <v>73</v>
      </c>
      <c r="I20" s="803">
        <f t="shared" si="3"/>
        <v>2.7693474962063735</v>
      </c>
      <c r="J20" s="734">
        <v>98</v>
      </c>
      <c r="K20" s="266">
        <f t="shared" si="4"/>
        <v>2.8934160023619722</v>
      </c>
      <c r="N20" s="790"/>
    </row>
    <row r="21" spans="1:14" s="761" customFormat="1" ht="13.5" x14ac:dyDescent="0.25">
      <c r="A21" s="764" t="s">
        <v>2573</v>
      </c>
      <c r="B21" s="734">
        <v>151</v>
      </c>
      <c r="C21" s="735">
        <f t="shared" si="0"/>
        <v>4.5854843607652596</v>
      </c>
      <c r="D21" s="734">
        <v>107</v>
      </c>
      <c r="E21" s="735">
        <f t="shared" si="1"/>
        <v>5.2631578947368416</v>
      </c>
      <c r="F21" s="734">
        <v>112</v>
      </c>
      <c r="G21" s="735">
        <f t="shared" si="2"/>
        <v>3.3847083711090962</v>
      </c>
      <c r="H21" s="734">
        <v>109</v>
      </c>
      <c r="I21" s="803">
        <f t="shared" si="3"/>
        <v>4.1350531107739004</v>
      </c>
      <c r="J21" s="734">
        <v>119</v>
      </c>
      <c r="K21" s="266">
        <f t="shared" si="4"/>
        <v>3.5134337171538235</v>
      </c>
      <c r="N21" s="790"/>
    </row>
    <row r="22" spans="1:14" s="761" customFormat="1" ht="13.5" x14ac:dyDescent="0.25">
      <c r="A22" s="764" t="s">
        <v>2649</v>
      </c>
      <c r="B22" s="304">
        <v>1444</v>
      </c>
      <c r="C22" s="735">
        <f t="shared" si="0"/>
        <v>43.850592165198911</v>
      </c>
      <c r="D22" s="304">
        <v>746</v>
      </c>
      <c r="E22" s="735">
        <f t="shared" si="1"/>
        <v>36.694540088539107</v>
      </c>
      <c r="F22" s="734">
        <v>1186</v>
      </c>
      <c r="G22" s="735">
        <f t="shared" si="2"/>
        <v>35.84164400120882</v>
      </c>
      <c r="H22" s="734">
        <v>464</v>
      </c>
      <c r="I22" s="803">
        <f t="shared" si="3"/>
        <v>17.602427921092563</v>
      </c>
      <c r="J22" s="734">
        <v>639</v>
      </c>
      <c r="K22" s="266">
        <f t="shared" si="4"/>
        <v>18.86625332152347</v>
      </c>
      <c r="N22" s="790"/>
    </row>
    <row r="23" spans="1:14" s="761" customFormat="1" ht="13.5" x14ac:dyDescent="0.25">
      <c r="A23" s="764" t="s">
        <v>4465</v>
      </c>
      <c r="B23" s="304">
        <v>132</v>
      </c>
      <c r="C23" s="735">
        <f t="shared" si="0"/>
        <v>4.0085028849073794</v>
      </c>
      <c r="D23" s="304">
        <v>85</v>
      </c>
      <c r="E23" s="735">
        <f t="shared" si="1"/>
        <v>4.1810132808657157</v>
      </c>
      <c r="F23" s="734">
        <v>162</v>
      </c>
      <c r="G23" s="735">
        <f t="shared" si="2"/>
        <v>4.8957388939256576</v>
      </c>
      <c r="H23" s="734">
        <v>253</v>
      </c>
      <c r="I23" s="803">
        <f t="shared" si="3"/>
        <v>9.5978755690440067</v>
      </c>
      <c r="J23" s="734">
        <v>195</v>
      </c>
      <c r="K23" s="266">
        <f t="shared" si="4"/>
        <v>5.7573073516386177</v>
      </c>
      <c r="N23" s="790"/>
    </row>
    <row r="24" spans="1:14" s="761" customFormat="1" ht="13.5" x14ac:dyDescent="0.25">
      <c r="A24" s="764" t="s">
        <v>4532</v>
      </c>
      <c r="B24" s="304" t="s">
        <v>3899</v>
      </c>
      <c r="C24" s="304" t="s">
        <v>3899</v>
      </c>
      <c r="D24" s="304">
        <v>21</v>
      </c>
      <c r="E24" s="735">
        <f t="shared" si="1"/>
        <v>1.0329562223315296</v>
      </c>
      <c r="F24" s="734">
        <v>38</v>
      </c>
      <c r="G24" s="735">
        <f t="shared" si="2"/>
        <v>1.1483831973405862</v>
      </c>
      <c r="H24" s="734">
        <v>29</v>
      </c>
      <c r="I24" s="803">
        <f t="shared" si="3"/>
        <v>1.1001517450682852</v>
      </c>
      <c r="J24" s="734">
        <v>52</v>
      </c>
      <c r="K24" s="266">
        <f t="shared" si="4"/>
        <v>1.5352819604369647</v>
      </c>
      <c r="N24" s="790"/>
    </row>
    <row r="25" spans="1:14" s="761" customFormat="1" ht="13.5" x14ac:dyDescent="0.25">
      <c r="A25" s="764" t="s">
        <v>4428</v>
      </c>
      <c r="B25" s="734">
        <v>201</v>
      </c>
      <c r="C25" s="735">
        <f t="shared" si="0"/>
        <v>6.1038566656544182</v>
      </c>
      <c r="D25" s="734">
        <v>77</v>
      </c>
      <c r="E25" s="735">
        <f t="shared" si="1"/>
        <v>3.7875061485489421</v>
      </c>
      <c r="F25" s="734">
        <v>112</v>
      </c>
      <c r="G25" s="735">
        <f t="shared" si="2"/>
        <v>3.3847083711090962</v>
      </c>
      <c r="H25" s="734">
        <v>189</v>
      </c>
      <c r="I25" s="803">
        <f t="shared" si="3"/>
        <v>7.1699544764795151</v>
      </c>
      <c r="J25" s="734">
        <v>140</v>
      </c>
      <c r="K25" s="266">
        <f t="shared" si="4"/>
        <v>4.1334514319456748</v>
      </c>
      <c r="N25" s="790"/>
    </row>
    <row r="26" spans="1:14" s="761" customFormat="1" ht="13.5" x14ac:dyDescent="0.25">
      <c r="A26" s="764" t="s">
        <v>4429</v>
      </c>
      <c r="B26" s="734">
        <v>106</v>
      </c>
      <c r="C26" s="735">
        <f t="shared" si="0"/>
        <v>3.2189492863650164</v>
      </c>
      <c r="D26" s="734">
        <v>43</v>
      </c>
      <c r="E26" s="735">
        <f t="shared" si="1"/>
        <v>2.115100836202656</v>
      </c>
      <c r="F26" s="734">
        <v>87</v>
      </c>
      <c r="G26" s="735">
        <f t="shared" si="2"/>
        <v>2.6291931097008159</v>
      </c>
      <c r="H26" s="734">
        <v>108</v>
      </c>
      <c r="I26" s="803">
        <f t="shared" si="3"/>
        <v>4.0971168437025796</v>
      </c>
      <c r="J26" s="734">
        <v>108</v>
      </c>
      <c r="K26" s="266">
        <f t="shared" si="4"/>
        <v>3.188662533215235</v>
      </c>
      <c r="N26" s="790"/>
    </row>
    <row r="27" spans="1:14" s="761" customFormat="1" ht="13.5" x14ac:dyDescent="0.25">
      <c r="A27" s="764" t="s">
        <v>2982</v>
      </c>
      <c r="B27" s="734">
        <v>56</v>
      </c>
      <c r="C27" s="735">
        <f t="shared" si="0"/>
        <v>1.700576981475858</v>
      </c>
      <c r="D27" s="734">
        <v>45</v>
      </c>
      <c r="E27" s="735">
        <f t="shared" si="1"/>
        <v>2.2134776192818495</v>
      </c>
      <c r="F27" s="734">
        <v>56</v>
      </c>
      <c r="G27" s="735">
        <f t="shared" si="2"/>
        <v>1.6923541855545481</v>
      </c>
      <c r="H27" s="734">
        <v>57</v>
      </c>
      <c r="I27" s="803">
        <f t="shared" si="3"/>
        <v>2.1623672230652504</v>
      </c>
      <c r="J27" s="734">
        <v>55</v>
      </c>
      <c r="K27" s="266">
        <f t="shared" si="4"/>
        <v>1.6238559196929438</v>
      </c>
      <c r="N27" s="790"/>
    </row>
    <row r="28" spans="1:14" s="761" customFormat="1" ht="13.5" x14ac:dyDescent="0.25">
      <c r="A28" s="764" t="s">
        <v>3096</v>
      </c>
      <c r="B28" s="734">
        <v>22</v>
      </c>
      <c r="C28" s="735">
        <f t="shared" si="0"/>
        <v>0.66808381415122986</v>
      </c>
      <c r="D28" s="734">
        <v>20</v>
      </c>
      <c r="E28" s="735">
        <f t="shared" si="1"/>
        <v>0.98376783079193308</v>
      </c>
      <c r="F28" s="734">
        <v>25</v>
      </c>
      <c r="G28" s="735">
        <f t="shared" si="2"/>
        <v>0.7555152614082804</v>
      </c>
      <c r="H28" s="734">
        <v>18</v>
      </c>
      <c r="I28" s="803">
        <f t="shared" si="3"/>
        <v>0.6828528072837633</v>
      </c>
      <c r="J28" s="734">
        <v>53</v>
      </c>
      <c r="K28" s="266">
        <f t="shared" si="4"/>
        <v>1.5648066135222911</v>
      </c>
      <c r="N28" s="790"/>
    </row>
    <row r="29" spans="1:14" s="761" customFormat="1" ht="13.5" x14ac:dyDescent="0.25">
      <c r="A29" s="764" t="s">
        <v>3122</v>
      </c>
      <c r="B29" s="734">
        <v>6</v>
      </c>
      <c r="C29" s="735">
        <f t="shared" si="0"/>
        <v>0.18220467658669906</v>
      </c>
      <c r="D29" s="734">
        <v>8</v>
      </c>
      <c r="E29" s="735">
        <f t="shared" si="1"/>
        <v>0.3935071323167732</v>
      </c>
      <c r="F29" s="734">
        <v>11</v>
      </c>
      <c r="G29" s="735">
        <f t="shared" si="2"/>
        <v>0.33242671501964338</v>
      </c>
      <c r="H29" s="734">
        <v>13</v>
      </c>
      <c r="I29" s="803">
        <f t="shared" si="3"/>
        <v>0.49317147192716232</v>
      </c>
      <c r="J29" s="734">
        <v>14</v>
      </c>
      <c r="K29" s="266">
        <f t="shared" si="4"/>
        <v>0.41334514319456744</v>
      </c>
      <c r="N29" s="790"/>
    </row>
    <row r="30" spans="1:14" s="761" customFormat="1" ht="13.5" x14ac:dyDescent="0.25">
      <c r="A30" s="764" t="s">
        <v>3167</v>
      </c>
      <c r="B30" s="734">
        <v>17</v>
      </c>
      <c r="C30" s="735">
        <f t="shared" si="0"/>
        <v>0.51624658366231402</v>
      </c>
      <c r="D30" s="734">
        <v>8</v>
      </c>
      <c r="E30" s="735">
        <f t="shared" si="1"/>
        <v>0.3935071323167732</v>
      </c>
      <c r="F30" s="734">
        <v>4</v>
      </c>
      <c r="G30" s="735">
        <f t="shared" si="2"/>
        <v>0.12088244182532487</v>
      </c>
      <c r="H30" s="734">
        <v>5</v>
      </c>
      <c r="I30" s="803">
        <f t="shared" si="3"/>
        <v>0.18968133535660092</v>
      </c>
      <c r="J30" s="734">
        <v>5</v>
      </c>
      <c r="K30" s="266">
        <f t="shared" si="4"/>
        <v>0.14762326542663123</v>
      </c>
      <c r="N30" s="790"/>
    </row>
    <row r="31" spans="1:14" s="761" customFormat="1" ht="13.5" x14ac:dyDescent="0.25">
      <c r="A31" s="764" t="s">
        <v>3228</v>
      </c>
      <c r="B31" s="734">
        <v>102</v>
      </c>
      <c r="C31" s="735">
        <f t="shared" si="0"/>
        <v>3.0974795019738837</v>
      </c>
      <c r="D31" s="734">
        <v>60</v>
      </c>
      <c r="E31" s="735">
        <f t="shared" si="1"/>
        <v>2.9513034923757995</v>
      </c>
      <c r="F31" s="734">
        <v>80</v>
      </c>
      <c r="G31" s="735">
        <f t="shared" si="2"/>
        <v>2.4176488365064976</v>
      </c>
      <c r="H31" s="734">
        <v>92</v>
      </c>
      <c r="I31" s="803">
        <f t="shared" si="3"/>
        <v>3.4901365705614569</v>
      </c>
      <c r="J31" s="734">
        <v>106</v>
      </c>
      <c r="K31" s="266">
        <f t="shared" si="4"/>
        <v>3.1296132270445822</v>
      </c>
      <c r="N31" s="790"/>
    </row>
    <row r="32" spans="1:14" s="761" customFormat="1" ht="13.5" x14ac:dyDescent="0.25">
      <c r="A32" s="764" t="s">
        <v>3362</v>
      </c>
      <c r="B32" s="734">
        <v>50</v>
      </c>
      <c r="C32" s="735">
        <f t="shared" si="0"/>
        <v>1.5183723048891589</v>
      </c>
      <c r="D32" s="734">
        <v>19</v>
      </c>
      <c r="E32" s="735">
        <f t="shared" si="1"/>
        <v>0.93457943925233633</v>
      </c>
      <c r="F32" s="734">
        <v>36</v>
      </c>
      <c r="G32" s="735">
        <f t="shared" si="2"/>
        <v>1.0879419764279239</v>
      </c>
      <c r="H32" s="734">
        <v>56</v>
      </c>
      <c r="I32" s="803">
        <f t="shared" si="3"/>
        <v>2.1244309559939301</v>
      </c>
      <c r="J32" s="734">
        <v>147</v>
      </c>
      <c r="K32" s="266">
        <f t="shared" si="4"/>
        <v>4.3401240035429582</v>
      </c>
      <c r="N32" s="790"/>
    </row>
    <row r="33" spans="1:14" s="761" customFormat="1" ht="13.5" x14ac:dyDescent="0.25">
      <c r="A33" s="764" t="s">
        <v>3589</v>
      </c>
      <c r="B33" s="734">
        <v>27</v>
      </c>
      <c r="C33" s="735">
        <f t="shared" si="0"/>
        <v>0.81992104464014581</v>
      </c>
      <c r="D33" s="734">
        <v>27</v>
      </c>
      <c r="E33" s="735">
        <f t="shared" si="1"/>
        <v>1.3280865715691097</v>
      </c>
      <c r="F33" s="734">
        <v>42</v>
      </c>
      <c r="G33" s="735">
        <f t="shared" si="2"/>
        <v>1.2692656391659112</v>
      </c>
      <c r="H33" s="734">
        <v>21</v>
      </c>
      <c r="I33" s="803">
        <f t="shared" si="3"/>
        <v>0.79666160849772383</v>
      </c>
      <c r="J33" s="734">
        <v>74</v>
      </c>
      <c r="K33" s="266">
        <f t="shared" si="4"/>
        <v>2.1848243283141424</v>
      </c>
      <c r="N33" s="790"/>
    </row>
    <row r="34" spans="1:14" s="761" customFormat="1" ht="13.5" x14ac:dyDescent="0.25">
      <c r="A34" s="764" t="s">
        <v>481</v>
      </c>
      <c r="B34" s="734">
        <v>41</v>
      </c>
      <c r="C34" s="735">
        <f t="shared" si="0"/>
        <v>1.2450652900091101</v>
      </c>
      <c r="D34" s="734">
        <v>33</v>
      </c>
      <c r="E34" s="735">
        <f t="shared" si="1"/>
        <v>1.6232169208066896</v>
      </c>
      <c r="F34" s="734">
        <v>41</v>
      </c>
      <c r="G34" s="735">
        <f t="shared" si="2"/>
        <v>1.23904502870958</v>
      </c>
      <c r="H34" s="734">
        <v>37</v>
      </c>
      <c r="I34" s="803">
        <f t="shared" si="3"/>
        <v>1.4036418816388467</v>
      </c>
      <c r="J34" s="734">
        <v>29</v>
      </c>
      <c r="K34" s="266">
        <f t="shared" si="4"/>
        <v>0.85621493947446115</v>
      </c>
      <c r="N34" s="790"/>
    </row>
    <row r="35" spans="1:14" s="761" customFormat="1" ht="13.5" x14ac:dyDescent="0.25">
      <c r="A35" s="764" t="s">
        <v>4525</v>
      </c>
      <c r="B35" s="734">
        <v>5</v>
      </c>
      <c r="C35" s="735">
        <f t="shared" si="0"/>
        <v>0.1518372304889159</v>
      </c>
      <c r="D35" s="734">
        <v>31</v>
      </c>
      <c r="E35" s="735">
        <f t="shared" si="1"/>
        <v>1.5248401377274963</v>
      </c>
      <c r="F35" s="734">
        <v>27</v>
      </c>
      <c r="G35" s="735">
        <f t="shared" si="2"/>
        <v>0.81595648232094287</v>
      </c>
      <c r="H35" s="734">
        <v>30</v>
      </c>
      <c r="I35" s="803">
        <f t="shared" si="3"/>
        <v>1.1380880121396053</v>
      </c>
      <c r="J35" s="734">
        <v>20</v>
      </c>
      <c r="K35" s="266">
        <f t="shared" si="4"/>
        <v>0.59049306170652494</v>
      </c>
      <c r="N35" s="790"/>
    </row>
    <row r="36" spans="1:14" s="761" customFormat="1" ht="13.5" x14ac:dyDescent="0.25">
      <c r="A36" s="764" t="s">
        <v>3320</v>
      </c>
      <c r="B36" s="734">
        <v>19</v>
      </c>
      <c r="C36" s="735">
        <f t="shared" si="0"/>
        <v>0.5769814758578804</v>
      </c>
      <c r="D36" s="734">
        <v>5</v>
      </c>
      <c r="E36" s="735">
        <f t="shared" si="1"/>
        <v>0.24594195769798327</v>
      </c>
      <c r="F36" s="734">
        <v>23</v>
      </c>
      <c r="G36" s="735">
        <f t="shared" si="2"/>
        <v>0.69507404049561805</v>
      </c>
      <c r="H36" s="734">
        <v>23</v>
      </c>
      <c r="I36" s="803">
        <f t="shared" si="3"/>
        <v>0.87253414264036422</v>
      </c>
      <c r="J36" s="734">
        <v>11</v>
      </c>
      <c r="K36" s="266">
        <f t="shared" si="4"/>
        <v>0.32477118393858873</v>
      </c>
      <c r="N36" s="790"/>
    </row>
    <row r="37" spans="1:14" s="761" customFormat="1" ht="13.5" x14ac:dyDescent="0.25">
      <c r="A37" s="764" t="s">
        <v>3747</v>
      </c>
      <c r="B37" s="734">
        <v>36</v>
      </c>
      <c r="C37" s="735">
        <f t="shared" si="0"/>
        <v>1.0932280595201944</v>
      </c>
      <c r="D37" s="734">
        <v>21</v>
      </c>
      <c r="E37" s="735">
        <f t="shared" si="1"/>
        <v>1.0329562223315296</v>
      </c>
      <c r="F37" s="734">
        <v>17</v>
      </c>
      <c r="G37" s="735">
        <f t="shared" si="2"/>
        <v>0.51375037775763066</v>
      </c>
      <c r="H37" s="734">
        <v>33</v>
      </c>
      <c r="I37" s="803">
        <f t="shared" si="3"/>
        <v>1.251896813353566</v>
      </c>
      <c r="J37" s="734">
        <v>30</v>
      </c>
      <c r="K37" s="266">
        <f t="shared" si="4"/>
        <v>0.88573959255978751</v>
      </c>
      <c r="N37" s="790"/>
    </row>
    <row r="38" spans="1:14" s="761" customFormat="1" ht="13.5" x14ac:dyDescent="0.25">
      <c r="A38" s="764" t="s">
        <v>3808</v>
      </c>
      <c r="B38" s="304">
        <v>9</v>
      </c>
      <c r="C38" s="735">
        <f t="shared" si="0"/>
        <v>0.2733070148800486</v>
      </c>
      <c r="D38" s="304">
        <v>3</v>
      </c>
      <c r="E38" s="735">
        <f t="shared" si="1"/>
        <v>0.14756517461878996</v>
      </c>
      <c r="F38" s="734">
        <v>23</v>
      </c>
      <c r="G38" s="735">
        <f t="shared" si="2"/>
        <v>0.69507404049561805</v>
      </c>
      <c r="H38" s="734">
        <v>12</v>
      </c>
      <c r="I38" s="803">
        <f t="shared" si="3"/>
        <v>0.45523520485584218</v>
      </c>
      <c r="J38" s="734">
        <v>7</v>
      </c>
      <c r="K38" s="266">
        <f t="shared" si="4"/>
        <v>0.20667257159728372</v>
      </c>
      <c r="N38" s="790"/>
    </row>
    <row r="39" spans="1:14" s="761" customFormat="1" ht="13.5" x14ac:dyDescent="0.25">
      <c r="A39" s="764" t="s">
        <v>3061</v>
      </c>
      <c r="B39" s="734">
        <v>43</v>
      </c>
      <c r="C39" s="735">
        <f t="shared" si="0"/>
        <v>1.3058001822046765</v>
      </c>
      <c r="D39" s="734">
        <v>46</v>
      </c>
      <c r="E39" s="735">
        <f t="shared" si="1"/>
        <v>2.2626660108214462</v>
      </c>
      <c r="F39" s="734">
        <v>31</v>
      </c>
      <c r="G39" s="735">
        <f t="shared" si="2"/>
        <v>0.93683892414626779</v>
      </c>
      <c r="H39" s="734">
        <v>54</v>
      </c>
      <c r="I39" s="803">
        <f t="shared" si="3"/>
        <v>2.0485584218512898</v>
      </c>
      <c r="J39" s="734">
        <v>54</v>
      </c>
      <c r="K39" s="266">
        <f t="shared" si="4"/>
        <v>1.5943312666076175</v>
      </c>
      <c r="N39" s="790"/>
    </row>
    <row r="40" spans="1:14" s="761" customFormat="1" x14ac:dyDescent="0.2">
      <c r="A40" s="791" t="s">
        <v>4557</v>
      </c>
      <c r="B40" s="792">
        <v>27</v>
      </c>
      <c r="C40" s="775">
        <f t="shared" si="0"/>
        <v>0.81992104464014581</v>
      </c>
      <c r="D40" s="745" t="s">
        <v>3899</v>
      </c>
      <c r="E40" s="745" t="s">
        <v>3899</v>
      </c>
      <c r="F40" s="745" t="s">
        <v>3899</v>
      </c>
      <c r="G40" s="745" t="s">
        <v>3899</v>
      </c>
      <c r="H40" s="745" t="s">
        <v>3899</v>
      </c>
      <c r="I40" s="745" t="s">
        <v>3899</v>
      </c>
      <c r="J40" s="745" t="s">
        <v>3899</v>
      </c>
      <c r="K40" s="745" t="s">
        <v>3899</v>
      </c>
    </row>
    <row r="41" spans="1:14" ht="28.5" customHeight="1" x14ac:dyDescent="0.25">
      <c r="A41" s="891" t="s">
        <v>4546</v>
      </c>
      <c r="B41" s="891"/>
      <c r="C41" s="891"/>
      <c r="D41" s="891"/>
      <c r="E41" s="891"/>
      <c r="F41" s="891"/>
      <c r="G41" s="891"/>
      <c r="H41" s="891"/>
      <c r="I41" s="891"/>
      <c r="J41" s="891"/>
      <c r="K41" s="891"/>
    </row>
    <row r="42" spans="1:14" s="330" customFormat="1" x14ac:dyDescent="0.25">
      <c r="A42" s="330" t="s">
        <v>4543</v>
      </c>
    </row>
    <row r="43" spans="1:14" s="330" customFormat="1" x14ac:dyDescent="0.25">
      <c r="A43" s="330" t="s">
        <v>4237</v>
      </c>
    </row>
    <row r="44" spans="1:14" x14ac:dyDescent="0.25">
      <c r="B44" s="264"/>
      <c r="D44" s="264"/>
      <c r="F44" s="264"/>
      <c r="H44" s="264"/>
      <c r="J44" s="264"/>
    </row>
  </sheetData>
  <mergeCells count="9">
    <mergeCell ref="A41:K41"/>
    <mergeCell ref="A1:K1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0270E-2CA9-4591-B340-917BFAEEB475}">
  <sheetPr>
    <tabColor theme="5" tint="-0.249977111117893"/>
  </sheetPr>
  <dimension ref="A1"/>
  <sheetViews>
    <sheetView workbookViewId="0">
      <selection activeCell="H28" sqref="H28"/>
    </sheetView>
  </sheetViews>
  <sheetFormatPr baseColWidth="10"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AC55-DE89-4C6B-AEAF-C986DA4CDDAB}">
  <sheetPr>
    <tabColor theme="5" tint="0.39997558519241921"/>
  </sheetPr>
  <dimension ref="A1:K10"/>
  <sheetViews>
    <sheetView showGridLines="0" workbookViewId="0">
      <selection activeCell="I16" sqref="I16"/>
    </sheetView>
  </sheetViews>
  <sheetFormatPr baseColWidth="10" defaultColWidth="10.5703125" defaultRowHeight="12.75" x14ac:dyDescent="0.25"/>
  <cols>
    <col min="1" max="1" width="25.28515625" style="647" customWidth="1"/>
    <col min="2" max="11" width="7" style="647" customWidth="1"/>
    <col min="12" max="16384" width="10.5703125" style="647"/>
  </cols>
  <sheetData>
    <row r="1" spans="1:11" ht="35.25" customHeight="1" x14ac:dyDescent="0.25">
      <c r="A1" s="896" t="s">
        <v>4559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</row>
    <row r="2" spans="1:11" x14ac:dyDescent="0.25">
      <c r="A2" s="897" t="s">
        <v>4496</v>
      </c>
      <c r="B2" s="898">
        <v>2019</v>
      </c>
      <c r="C2" s="898"/>
      <c r="D2" s="898">
        <v>2020</v>
      </c>
      <c r="E2" s="898"/>
      <c r="F2" s="898">
        <v>2021</v>
      </c>
      <c r="G2" s="898"/>
      <c r="H2" s="898">
        <v>2022</v>
      </c>
      <c r="I2" s="898"/>
      <c r="J2" s="898">
        <v>2023</v>
      </c>
      <c r="K2" s="898"/>
    </row>
    <row r="3" spans="1:11" x14ac:dyDescent="0.25">
      <c r="A3" s="897"/>
      <c r="B3" s="648" t="s">
        <v>3882</v>
      </c>
      <c r="C3" s="648" t="s">
        <v>4347</v>
      </c>
      <c r="D3" s="648" t="s">
        <v>3882</v>
      </c>
      <c r="E3" s="648" t="s">
        <v>4347</v>
      </c>
      <c r="F3" s="648" t="s">
        <v>3882</v>
      </c>
      <c r="G3" s="648" t="s">
        <v>4347</v>
      </c>
      <c r="H3" s="648" t="s">
        <v>3882</v>
      </c>
      <c r="I3" s="648" t="s">
        <v>4347</v>
      </c>
      <c r="J3" s="648" t="s">
        <v>3882</v>
      </c>
      <c r="K3" s="648" t="s">
        <v>4347</v>
      </c>
    </row>
    <row r="4" spans="1:11" x14ac:dyDescent="0.25">
      <c r="A4" s="649" t="s">
        <v>3882</v>
      </c>
      <c r="B4" s="650">
        <f t="shared" ref="B4:G4" si="0">SUM(B5:B7)</f>
        <v>89624</v>
      </c>
      <c r="C4" s="651">
        <f t="shared" si="0"/>
        <v>100</v>
      </c>
      <c r="D4" s="650">
        <f t="shared" si="0"/>
        <v>43161</v>
      </c>
      <c r="E4" s="651">
        <f t="shared" si="0"/>
        <v>100</v>
      </c>
      <c r="F4" s="650">
        <f>SUM(F5:F7)</f>
        <v>92766</v>
      </c>
      <c r="G4" s="651">
        <f t="shared" si="0"/>
        <v>100</v>
      </c>
      <c r="H4" s="650">
        <f>SUM(H5:H7)</f>
        <v>120644</v>
      </c>
      <c r="I4" s="651">
        <f t="shared" ref="I4" si="1">SUM(I5:I7)</f>
        <v>100</v>
      </c>
      <c r="J4" s="650">
        <f>SUM(J5:J7)</f>
        <v>125994</v>
      </c>
      <c r="K4" s="651">
        <f>SUM(K5:K7)</f>
        <v>100</v>
      </c>
    </row>
    <row r="5" spans="1:11" x14ac:dyDescent="0.25">
      <c r="A5" s="652" t="s">
        <v>4497</v>
      </c>
      <c r="B5" s="653">
        <v>61627</v>
      </c>
      <c r="C5" s="654">
        <f>B5/$B$4*100</f>
        <v>68.76171561188967</v>
      </c>
      <c r="D5" s="653">
        <v>26579</v>
      </c>
      <c r="E5" s="654">
        <f>D5/$D$4*100</f>
        <v>61.581056972730011</v>
      </c>
      <c r="F5" s="653">
        <v>52633</v>
      </c>
      <c r="G5" s="654">
        <f>F5/$F$4*100</f>
        <v>56.737382230558609</v>
      </c>
      <c r="H5" s="653">
        <v>66439</v>
      </c>
      <c r="I5" s="654">
        <f>H5/$H$4*100</f>
        <v>55.070289446636387</v>
      </c>
      <c r="J5" s="653">
        <v>72374</v>
      </c>
      <c r="K5" s="654">
        <f>J5/$J$4*100</f>
        <v>57.442417892915529</v>
      </c>
    </row>
    <row r="6" spans="1:11" x14ac:dyDescent="0.25">
      <c r="A6" s="652" t="s">
        <v>4498</v>
      </c>
      <c r="B6" s="653">
        <v>14097</v>
      </c>
      <c r="C6" s="654">
        <f t="shared" ref="C6:C7" si="2">B6/$B$4*100</f>
        <v>15.729045791305902</v>
      </c>
      <c r="D6" s="653">
        <v>6110</v>
      </c>
      <c r="E6" s="654">
        <f t="shared" ref="E6:E7" si="3">D6/$D$4*100</f>
        <v>14.156298510229142</v>
      </c>
      <c r="F6" s="653">
        <v>12560</v>
      </c>
      <c r="G6" s="654">
        <f t="shared" ref="G6:G7" si="4">F6/$F$4*100</f>
        <v>13.539443330530581</v>
      </c>
      <c r="H6" s="653">
        <v>16153</v>
      </c>
      <c r="I6" s="654">
        <f t="shared" ref="I6:I7" si="5">H6/$H$4*100</f>
        <v>13.388979145253805</v>
      </c>
      <c r="J6" s="653">
        <v>17465</v>
      </c>
      <c r="K6" s="654">
        <f t="shared" ref="K6:K7" si="6">J6/$J$4*100</f>
        <v>13.86177119545375</v>
      </c>
    </row>
    <row r="7" spans="1:11" x14ac:dyDescent="0.25">
      <c r="A7" s="655" t="s">
        <v>4499</v>
      </c>
      <c r="B7" s="656">
        <v>13900</v>
      </c>
      <c r="C7" s="657">
        <f t="shared" si="2"/>
        <v>15.509238596804428</v>
      </c>
      <c r="D7" s="656">
        <v>10472</v>
      </c>
      <c r="E7" s="657">
        <f t="shared" si="3"/>
        <v>24.262644517040847</v>
      </c>
      <c r="F7" s="656">
        <v>27573</v>
      </c>
      <c r="G7" s="657">
        <f t="shared" si="4"/>
        <v>29.72317443891081</v>
      </c>
      <c r="H7" s="656">
        <v>38052</v>
      </c>
      <c r="I7" s="657">
        <f t="shared" si="5"/>
        <v>31.540731408109814</v>
      </c>
      <c r="J7" s="656">
        <v>36155</v>
      </c>
      <c r="K7" s="657">
        <f t="shared" si="6"/>
        <v>28.695810911630716</v>
      </c>
    </row>
    <row r="8" spans="1:11" x14ac:dyDescent="0.25">
      <c r="A8" s="895" t="s">
        <v>4500</v>
      </c>
      <c r="B8" s="895"/>
      <c r="C8" s="895"/>
      <c r="D8" s="895"/>
      <c r="E8" s="895"/>
      <c r="F8" s="895"/>
      <c r="G8" s="658"/>
      <c r="H8" s="658"/>
      <c r="I8" s="658"/>
      <c r="J8" s="658"/>
      <c r="K8" s="658"/>
    </row>
    <row r="9" spans="1:11" x14ac:dyDescent="0.25">
      <c r="A9" s="6" t="s">
        <v>4504</v>
      </c>
    </row>
    <row r="10" spans="1:11" x14ac:dyDescent="0.25">
      <c r="A10" s="676" t="s">
        <v>4237</v>
      </c>
    </row>
  </sheetData>
  <mergeCells count="8">
    <mergeCell ref="A8:F8"/>
    <mergeCell ref="A1:K1"/>
    <mergeCell ref="A2:A3"/>
    <mergeCell ref="B2:C2"/>
    <mergeCell ref="D2:E2"/>
    <mergeCell ref="F2:G2"/>
    <mergeCell ref="H2:I2"/>
    <mergeCell ref="J2:K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35DD6-78D6-4DE6-8EE9-20E5341594AE}">
  <sheetPr>
    <tabColor theme="5" tint="0.39997558519241921"/>
  </sheetPr>
  <dimension ref="A1:W44"/>
  <sheetViews>
    <sheetView showGridLines="0" workbookViewId="0">
      <selection activeCell="V37" sqref="V37"/>
    </sheetView>
  </sheetViews>
  <sheetFormatPr baseColWidth="10" defaultRowHeight="15" x14ac:dyDescent="0.25"/>
  <cols>
    <col min="1" max="1" width="18.5703125" customWidth="1"/>
    <col min="2" max="3" width="0.42578125" customWidth="1"/>
    <col min="4" max="5" width="7.85546875" customWidth="1"/>
    <col min="6" max="6" width="0.5703125" customWidth="1"/>
    <col min="7" max="8" width="7.85546875" customWidth="1"/>
    <col min="9" max="9" width="0.5703125" customWidth="1"/>
    <col min="10" max="11" width="7.85546875" customWidth="1"/>
    <col min="12" max="12" width="0.42578125" customWidth="1"/>
    <col min="13" max="14" width="7.85546875" customWidth="1"/>
    <col min="15" max="15" width="0.5703125" customWidth="1"/>
    <col min="16" max="17" width="7.85546875" customWidth="1"/>
  </cols>
  <sheetData>
    <row r="1" spans="1:23" ht="42" customHeight="1" x14ac:dyDescent="0.25">
      <c r="A1" s="900" t="s">
        <v>4560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  <c r="Q1" s="901"/>
    </row>
    <row r="2" spans="1:23" x14ac:dyDescent="0.25">
      <c r="A2" s="902" t="s">
        <v>4501</v>
      </c>
      <c r="B2" s="188"/>
      <c r="C2" s="188"/>
      <c r="D2" s="834">
        <v>2019</v>
      </c>
      <c r="E2" s="834"/>
      <c r="F2" s="188"/>
      <c r="G2" s="834">
        <v>2020</v>
      </c>
      <c r="H2" s="834"/>
      <c r="I2" s="188"/>
      <c r="J2" s="834">
        <v>2021</v>
      </c>
      <c r="K2" s="834"/>
      <c r="L2" s="232"/>
      <c r="M2" s="834">
        <v>2022</v>
      </c>
      <c r="N2" s="834"/>
      <c r="O2" s="188"/>
      <c r="P2" s="834">
        <v>2023</v>
      </c>
      <c r="Q2" s="834"/>
    </row>
    <row r="3" spans="1:23" x14ac:dyDescent="0.25">
      <c r="A3" s="903"/>
      <c r="B3" s="659"/>
      <c r="C3" s="659"/>
      <c r="D3" s="543" t="s">
        <v>3882</v>
      </c>
      <c r="E3" s="543" t="s">
        <v>4347</v>
      </c>
      <c r="F3" s="659"/>
      <c r="G3" s="543" t="s">
        <v>3882</v>
      </c>
      <c r="H3" s="543" t="s">
        <v>4347</v>
      </c>
      <c r="I3" s="659"/>
      <c r="J3" s="543" t="s">
        <v>3882</v>
      </c>
      <c r="K3" s="543" t="s">
        <v>4347</v>
      </c>
      <c r="L3" s="543"/>
      <c r="M3" s="543" t="s">
        <v>3882</v>
      </c>
      <c r="N3" s="543" t="s">
        <v>4347</v>
      </c>
      <c r="O3" s="543"/>
      <c r="P3" s="543" t="s">
        <v>3882</v>
      </c>
      <c r="Q3" s="543" t="s">
        <v>4347</v>
      </c>
    </row>
    <row r="4" spans="1:23" ht="15" customHeight="1" x14ac:dyDescent="0.25">
      <c r="A4" s="660" t="s">
        <v>3882</v>
      </c>
      <c r="B4" s="661"/>
      <c r="C4" s="661"/>
      <c r="D4" s="441">
        <f>SUM(D5:D40)</f>
        <v>89624</v>
      </c>
      <c r="E4" s="441">
        <f>SUM(E5:E39)</f>
        <v>99.995536909756311</v>
      </c>
      <c r="F4" s="662"/>
      <c r="G4" s="441">
        <f>SUM(F5:G40)</f>
        <v>43161</v>
      </c>
      <c r="H4" s="662">
        <f>SUM(H5:H39)</f>
        <v>99.979147841801648</v>
      </c>
      <c r="I4" s="662"/>
      <c r="J4" s="441">
        <f>SUM(I5:J40)</f>
        <v>92766</v>
      </c>
      <c r="K4" s="662">
        <f>SUM(K5:K39)</f>
        <v>99.980596339175989</v>
      </c>
      <c r="L4" s="662"/>
      <c r="M4" s="441">
        <f>SUM(M5:M40)</f>
        <v>120644</v>
      </c>
      <c r="N4" s="662">
        <f>SUM(N5:N39)</f>
        <v>99.999171115016068</v>
      </c>
      <c r="O4" s="662"/>
      <c r="P4" s="441">
        <f>SUM(P5:P39)</f>
        <v>125994</v>
      </c>
      <c r="Q4" s="662">
        <f>SUM(Q5:Q40)</f>
        <v>100.00000000000001</v>
      </c>
    </row>
    <row r="5" spans="1:23" ht="15" customHeight="1" x14ac:dyDescent="0.25">
      <c r="A5" s="80" t="s">
        <v>1462</v>
      </c>
      <c r="B5" s="663"/>
      <c r="C5" s="663"/>
      <c r="D5" s="444">
        <v>7262</v>
      </c>
      <c r="E5" s="664">
        <f t="shared" ref="E5:E38" si="0">+D5/$D$4*100</f>
        <v>8.1027403374096227</v>
      </c>
      <c r="F5" s="664"/>
      <c r="G5" s="444">
        <v>4491</v>
      </c>
      <c r="H5" s="664">
        <f t="shared" ref="H5:H38" si="1">G5/$G$4*100</f>
        <v>10.405226940988392</v>
      </c>
      <c r="I5" s="664"/>
      <c r="J5" s="444">
        <v>10343</v>
      </c>
      <c r="K5" s="664">
        <f t="shared" ref="K5:K40" si="2">J5/$J$4*100</f>
        <v>11.149559105706834</v>
      </c>
      <c r="L5" s="664"/>
      <c r="M5" s="444">
        <v>11851</v>
      </c>
      <c r="N5" s="664">
        <f t="shared" ref="N5:N40" si="3">M5/$M$4*100</f>
        <v>9.8231159444315512</v>
      </c>
      <c r="O5" s="664"/>
      <c r="P5" s="444">
        <v>10191</v>
      </c>
      <c r="Q5" s="664">
        <f>P5/$P$4*100</f>
        <v>8.0884804038287541</v>
      </c>
      <c r="R5" s="665"/>
    </row>
    <row r="6" spans="1:23" ht="15" customHeight="1" x14ac:dyDescent="0.25">
      <c r="A6" s="80" t="s">
        <v>2649</v>
      </c>
      <c r="B6" s="663"/>
      <c r="C6" s="663"/>
      <c r="D6" s="444">
        <v>9369</v>
      </c>
      <c r="E6" s="664">
        <f t="shared" si="0"/>
        <v>10.453673123270553</v>
      </c>
      <c r="F6" s="664"/>
      <c r="G6" s="444">
        <v>3239</v>
      </c>
      <c r="H6" s="664">
        <f t="shared" si="1"/>
        <v>7.5044600449479857</v>
      </c>
      <c r="I6" s="664"/>
      <c r="J6" s="444">
        <v>5793</v>
      </c>
      <c r="K6" s="664">
        <f t="shared" si="2"/>
        <v>6.2447448418601645</v>
      </c>
      <c r="L6" s="664"/>
      <c r="M6" s="444">
        <v>8548</v>
      </c>
      <c r="N6" s="664">
        <f t="shared" si="3"/>
        <v>7.0853088425450084</v>
      </c>
      <c r="O6" s="664"/>
      <c r="P6" s="444">
        <v>9556</v>
      </c>
      <c r="Q6" s="664">
        <f t="shared" ref="Q6:Q38" si="4">P6/$P$4*100</f>
        <v>7.5844881502293768</v>
      </c>
      <c r="S6" s="666"/>
      <c r="T6" s="667"/>
    </row>
    <row r="7" spans="1:23" ht="15" customHeight="1" x14ac:dyDescent="0.25">
      <c r="A7" s="80" t="s">
        <v>2573</v>
      </c>
      <c r="B7" s="663"/>
      <c r="C7" s="663"/>
      <c r="D7" s="444">
        <v>7573</v>
      </c>
      <c r="E7" s="664">
        <f t="shared" si="0"/>
        <v>8.4497456038561101</v>
      </c>
      <c r="F7" s="664"/>
      <c r="G7" s="444">
        <v>3108</v>
      </c>
      <c r="H7" s="664">
        <f t="shared" si="1"/>
        <v>7.2009452978383264</v>
      </c>
      <c r="I7" s="664"/>
      <c r="J7" s="444">
        <v>7082</v>
      </c>
      <c r="K7" s="664">
        <f t="shared" si="2"/>
        <v>7.6342625530905721</v>
      </c>
      <c r="L7" s="664"/>
      <c r="M7" s="444">
        <v>8817</v>
      </c>
      <c r="N7" s="664">
        <f t="shared" si="3"/>
        <v>7.3082789032193896</v>
      </c>
      <c r="O7" s="664"/>
      <c r="P7" s="444">
        <v>8976</v>
      </c>
      <c r="Q7" s="664">
        <f t="shared" si="4"/>
        <v>7.1241487689889995</v>
      </c>
    </row>
    <row r="8" spans="1:23" ht="15" customHeight="1" x14ac:dyDescent="0.25">
      <c r="A8" s="80" t="s">
        <v>4465</v>
      </c>
      <c r="B8" s="663"/>
      <c r="C8" s="663"/>
      <c r="D8" s="444">
        <v>3759</v>
      </c>
      <c r="E8" s="664">
        <f t="shared" si="0"/>
        <v>4.1941890565027222</v>
      </c>
      <c r="F8" s="664"/>
      <c r="G8" s="444">
        <v>949</v>
      </c>
      <c r="H8" s="664">
        <f t="shared" si="1"/>
        <v>2.1987442366951644</v>
      </c>
      <c r="I8" s="664"/>
      <c r="J8" s="444">
        <v>5373</v>
      </c>
      <c r="K8" s="664">
        <f t="shared" si="2"/>
        <v>5.7919927559666258</v>
      </c>
      <c r="L8" s="664"/>
      <c r="M8" s="444">
        <v>6775</v>
      </c>
      <c r="N8" s="664">
        <f t="shared" si="3"/>
        <v>5.6156957660555022</v>
      </c>
      <c r="O8" s="664"/>
      <c r="P8" s="444">
        <v>7836</v>
      </c>
      <c r="Q8" s="664">
        <f t="shared" si="4"/>
        <v>6.2193437782751566</v>
      </c>
      <c r="R8" s="478"/>
      <c r="S8" s="478"/>
      <c r="T8" s="478"/>
      <c r="U8" s="478"/>
      <c r="V8" s="478"/>
      <c r="W8" s="478"/>
    </row>
    <row r="9" spans="1:23" ht="15" customHeight="1" x14ac:dyDescent="0.25">
      <c r="A9" s="80" t="s">
        <v>2071</v>
      </c>
      <c r="B9" s="663"/>
      <c r="C9" s="663"/>
      <c r="D9" s="444">
        <v>6287</v>
      </c>
      <c r="E9" s="664">
        <f t="shared" si="0"/>
        <v>7.0148620905114702</v>
      </c>
      <c r="F9" s="664"/>
      <c r="G9" s="444">
        <v>3644</v>
      </c>
      <c r="H9" s="664">
        <f t="shared" si="1"/>
        <v>8.442807163874793</v>
      </c>
      <c r="I9" s="664"/>
      <c r="J9" s="444">
        <v>5307</v>
      </c>
      <c r="K9" s="664">
        <f t="shared" si="2"/>
        <v>5.7208459996119263</v>
      </c>
      <c r="L9" s="664"/>
      <c r="M9" s="444">
        <v>7342</v>
      </c>
      <c r="N9" s="664">
        <f t="shared" si="3"/>
        <v>6.0856735519379335</v>
      </c>
      <c r="O9" s="664"/>
      <c r="P9" s="444">
        <v>7217</v>
      </c>
      <c r="Q9" s="664">
        <f t="shared" si="4"/>
        <v>5.7280505420893055</v>
      </c>
    </row>
    <row r="10" spans="1:23" ht="15" customHeight="1" x14ac:dyDescent="0.25">
      <c r="A10" s="80" t="s">
        <v>201</v>
      </c>
      <c r="B10" s="663"/>
      <c r="C10" s="663"/>
      <c r="D10" s="444">
        <v>4087</v>
      </c>
      <c r="E10" s="664">
        <f t="shared" si="0"/>
        <v>4.5601624564848704</v>
      </c>
      <c r="F10" s="664"/>
      <c r="G10" s="444">
        <v>1646</v>
      </c>
      <c r="H10" s="664">
        <f t="shared" si="1"/>
        <v>3.8136280438358705</v>
      </c>
      <c r="I10" s="664"/>
      <c r="J10" s="444">
        <v>4522</v>
      </c>
      <c r="K10" s="664">
        <f t="shared" si="2"/>
        <v>4.8746307914537654</v>
      </c>
      <c r="L10" s="664"/>
      <c r="M10" s="444">
        <v>5445</v>
      </c>
      <c r="N10" s="664">
        <f t="shared" si="3"/>
        <v>4.5132787374423922</v>
      </c>
      <c r="O10" s="664"/>
      <c r="P10" s="444">
        <v>7146</v>
      </c>
      <c r="Q10" s="664">
        <f t="shared" si="4"/>
        <v>5.6716986523167767</v>
      </c>
    </row>
    <row r="11" spans="1:23" ht="15" customHeight="1" x14ac:dyDescent="0.25">
      <c r="A11" s="80" t="s">
        <v>3589</v>
      </c>
      <c r="B11" s="663"/>
      <c r="C11" s="663"/>
      <c r="D11" s="444">
        <v>3093</v>
      </c>
      <c r="E11" s="664">
        <f t="shared" si="0"/>
        <v>3.4510845309292151</v>
      </c>
      <c r="F11" s="664"/>
      <c r="G11" s="444">
        <v>1656</v>
      </c>
      <c r="H11" s="664">
        <f t="shared" si="1"/>
        <v>3.83679710850073</v>
      </c>
      <c r="I11" s="664"/>
      <c r="J11" s="444">
        <v>4115</v>
      </c>
      <c r="K11" s="664">
        <f t="shared" si="2"/>
        <v>4.4358924605997885</v>
      </c>
      <c r="L11" s="664"/>
      <c r="M11" s="444">
        <v>5132</v>
      </c>
      <c r="N11" s="664">
        <f t="shared" si="3"/>
        <v>4.2538377374755481</v>
      </c>
      <c r="O11" s="664"/>
      <c r="P11" s="444">
        <v>5520</v>
      </c>
      <c r="Q11" s="664">
        <f t="shared" si="4"/>
        <v>4.381161007667032</v>
      </c>
    </row>
    <row r="12" spans="1:23" ht="15" customHeight="1" x14ac:dyDescent="0.25">
      <c r="A12" s="80" t="s">
        <v>2156</v>
      </c>
      <c r="B12" s="663"/>
      <c r="C12" s="663"/>
      <c r="D12" s="444">
        <v>3826</v>
      </c>
      <c r="E12" s="664">
        <f t="shared" si="0"/>
        <v>4.2689458180844415</v>
      </c>
      <c r="F12" s="664"/>
      <c r="G12" s="444">
        <v>1493</v>
      </c>
      <c r="H12" s="664">
        <f t="shared" si="1"/>
        <v>3.4591413544635206</v>
      </c>
      <c r="I12" s="664"/>
      <c r="J12" s="444">
        <v>3701</v>
      </c>
      <c r="K12" s="664">
        <f t="shared" si="2"/>
        <v>3.9896082616475863</v>
      </c>
      <c r="L12" s="664"/>
      <c r="M12" s="444">
        <v>5288</v>
      </c>
      <c r="N12" s="664">
        <f t="shared" si="3"/>
        <v>4.38314379496701</v>
      </c>
      <c r="O12" s="664"/>
      <c r="P12" s="444">
        <v>5486</v>
      </c>
      <c r="Q12" s="664">
        <f t="shared" si="4"/>
        <v>4.3541755956632855</v>
      </c>
    </row>
    <row r="13" spans="1:23" ht="15" customHeight="1" x14ac:dyDescent="0.25">
      <c r="A13" s="80" t="s">
        <v>714</v>
      </c>
      <c r="B13" s="663"/>
      <c r="C13" s="663"/>
      <c r="D13" s="444">
        <v>3469</v>
      </c>
      <c r="E13" s="664">
        <f t="shared" si="0"/>
        <v>3.8706150138355802</v>
      </c>
      <c r="F13" s="664"/>
      <c r="G13" s="444">
        <v>1789</v>
      </c>
      <c r="H13" s="664">
        <f t="shared" si="1"/>
        <v>4.144945668543361</v>
      </c>
      <c r="I13" s="664"/>
      <c r="J13" s="444">
        <v>3753</v>
      </c>
      <c r="K13" s="664">
        <f t="shared" si="2"/>
        <v>4.045663281805834</v>
      </c>
      <c r="L13" s="664"/>
      <c r="M13" s="444">
        <v>4754</v>
      </c>
      <c r="N13" s="664">
        <f t="shared" si="3"/>
        <v>3.9405192135539271</v>
      </c>
      <c r="O13" s="664"/>
      <c r="P13" s="444">
        <v>5148</v>
      </c>
      <c r="Q13" s="664">
        <f t="shared" si="4"/>
        <v>4.0859088528025147</v>
      </c>
    </row>
    <row r="14" spans="1:23" ht="15" customHeight="1" x14ac:dyDescent="0.25">
      <c r="A14" s="80" t="s">
        <v>4428</v>
      </c>
      <c r="B14" s="663"/>
      <c r="C14" s="663"/>
      <c r="D14" s="444">
        <v>3780</v>
      </c>
      <c r="E14" s="664">
        <f t="shared" si="0"/>
        <v>4.217620280282067</v>
      </c>
      <c r="F14" s="664"/>
      <c r="G14" s="444">
        <v>2861</v>
      </c>
      <c r="H14" s="664">
        <f t="shared" si="1"/>
        <v>6.6286694006162969</v>
      </c>
      <c r="I14" s="664"/>
      <c r="J14" s="444">
        <v>4218</v>
      </c>
      <c r="K14" s="664">
        <f t="shared" si="2"/>
        <v>4.5469245197593944</v>
      </c>
      <c r="L14" s="664"/>
      <c r="M14" s="444">
        <v>5138</v>
      </c>
      <c r="N14" s="664">
        <f t="shared" si="3"/>
        <v>4.2588110473790657</v>
      </c>
      <c r="O14" s="664"/>
      <c r="P14" s="444">
        <v>4869</v>
      </c>
      <c r="Q14" s="664">
        <f t="shared" si="4"/>
        <v>3.8644697366541263</v>
      </c>
    </row>
    <row r="15" spans="1:23" ht="15" customHeight="1" x14ac:dyDescent="0.25">
      <c r="A15" s="80" t="s">
        <v>1890</v>
      </c>
      <c r="B15" s="663"/>
      <c r="C15" s="663"/>
      <c r="D15" s="444">
        <v>2693</v>
      </c>
      <c r="E15" s="664">
        <f t="shared" si="0"/>
        <v>3.0047755065607427</v>
      </c>
      <c r="F15" s="664"/>
      <c r="G15" s="444">
        <v>1063</v>
      </c>
      <c r="H15" s="664">
        <f t="shared" si="1"/>
        <v>2.4628715738745628</v>
      </c>
      <c r="I15" s="664"/>
      <c r="J15" s="444">
        <v>2708</v>
      </c>
      <c r="K15" s="664">
        <f t="shared" si="2"/>
        <v>2.9191729728564342</v>
      </c>
      <c r="L15" s="664"/>
      <c r="M15" s="444">
        <v>3881</v>
      </c>
      <c r="N15" s="664">
        <f t="shared" si="3"/>
        <v>3.2169026225920891</v>
      </c>
      <c r="O15" s="664"/>
      <c r="P15" s="444">
        <v>4101</v>
      </c>
      <c r="Q15" s="664">
        <f t="shared" si="4"/>
        <v>3.2549169008048002</v>
      </c>
    </row>
    <row r="16" spans="1:23" ht="15" customHeight="1" x14ac:dyDescent="0.25">
      <c r="A16" s="80" t="s">
        <v>3228</v>
      </c>
      <c r="B16" s="663"/>
      <c r="C16" s="663"/>
      <c r="D16" s="444">
        <v>2296</v>
      </c>
      <c r="E16" s="664">
        <f t="shared" si="0"/>
        <v>2.5618137998750337</v>
      </c>
      <c r="F16" s="664"/>
      <c r="G16" s="444">
        <v>935</v>
      </c>
      <c r="H16" s="664">
        <f t="shared" si="1"/>
        <v>2.1663075461643611</v>
      </c>
      <c r="I16" s="664"/>
      <c r="J16" s="444">
        <v>2497</v>
      </c>
      <c r="K16" s="664">
        <f t="shared" si="2"/>
        <v>2.6917189487527757</v>
      </c>
      <c r="L16" s="664"/>
      <c r="M16" s="444">
        <v>3160</v>
      </c>
      <c r="N16" s="664">
        <f t="shared" si="3"/>
        <v>2.619276549186035</v>
      </c>
      <c r="O16" s="664"/>
      <c r="P16" s="444">
        <v>3206</v>
      </c>
      <c r="Q16" s="664">
        <f t="shared" si="4"/>
        <v>2.5445656142355983</v>
      </c>
    </row>
    <row r="17" spans="1:17" ht="15" customHeight="1" x14ac:dyDescent="0.25">
      <c r="A17" s="80" t="s">
        <v>942</v>
      </c>
      <c r="B17" s="663"/>
      <c r="C17" s="663"/>
      <c r="D17" s="444">
        <v>2130</v>
      </c>
      <c r="E17" s="664">
        <f t="shared" si="0"/>
        <v>2.3765955547621171</v>
      </c>
      <c r="F17" s="664"/>
      <c r="G17" s="444">
        <v>499</v>
      </c>
      <c r="H17" s="664">
        <f t="shared" si="1"/>
        <v>1.1561363267764879</v>
      </c>
      <c r="I17" s="664"/>
      <c r="J17" s="444">
        <v>2148</v>
      </c>
      <c r="K17" s="664">
        <f t="shared" si="2"/>
        <v>2.3155035249983831</v>
      </c>
      <c r="L17" s="664"/>
      <c r="M17" s="444">
        <v>2855</v>
      </c>
      <c r="N17" s="664">
        <f t="shared" si="3"/>
        <v>2.3664666290905476</v>
      </c>
      <c r="O17" s="664"/>
      <c r="P17" s="444">
        <v>3183</v>
      </c>
      <c r="Q17" s="664">
        <f t="shared" si="4"/>
        <v>2.5263107767036526</v>
      </c>
    </row>
    <row r="18" spans="1:17" ht="15" customHeight="1" x14ac:dyDescent="0.25">
      <c r="A18" s="80" t="s">
        <v>2882</v>
      </c>
      <c r="B18" s="663"/>
      <c r="C18" s="663"/>
      <c r="D18" s="444">
        <v>2519</v>
      </c>
      <c r="E18" s="664">
        <f t="shared" si="0"/>
        <v>2.8106310809604569</v>
      </c>
      <c r="F18" s="664"/>
      <c r="G18" s="444">
        <v>1305</v>
      </c>
      <c r="H18" s="664">
        <f t="shared" si="1"/>
        <v>3.023562938764162</v>
      </c>
      <c r="I18" s="664"/>
      <c r="J18" s="444">
        <v>2090</v>
      </c>
      <c r="K18" s="664">
        <f t="shared" si="2"/>
        <v>2.2529806178987992</v>
      </c>
      <c r="L18" s="664"/>
      <c r="M18" s="444">
        <v>2568</v>
      </c>
      <c r="N18" s="664">
        <f t="shared" si="3"/>
        <v>2.1285766387056131</v>
      </c>
      <c r="O18" s="664"/>
      <c r="P18" s="444">
        <v>3183</v>
      </c>
      <c r="Q18" s="664">
        <f t="shared" si="4"/>
        <v>2.5263107767036526</v>
      </c>
    </row>
    <row r="19" spans="1:17" ht="15" customHeight="1" x14ac:dyDescent="0.25">
      <c r="A19" s="80" t="s">
        <v>4429</v>
      </c>
      <c r="B19" s="663"/>
      <c r="C19" s="663"/>
      <c r="D19" s="444">
        <v>1795</v>
      </c>
      <c r="E19" s="664">
        <f t="shared" si="0"/>
        <v>2.0028117468535211</v>
      </c>
      <c r="F19" s="664"/>
      <c r="G19" s="444">
        <v>733</v>
      </c>
      <c r="H19" s="664">
        <f t="shared" si="1"/>
        <v>1.6982924399341996</v>
      </c>
      <c r="I19" s="664"/>
      <c r="J19" s="444">
        <v>1196</v>
      </c>
      <c r="K19" s="664">
        <f t="shared" si="2"/>
        <v>1.2892654636396956</v>
      </c>
      <c r="L19" s="664"/>
      <c r="M19" s="444">
        <v>3004</v>
      </c>
      <c r="N19" s="664">
        <f t="shared" si="3"/>
        <v>2.4899704916945726</v>
      </c>
      <c r="O19" s="664"/>
      <c r="P19" s="444">
        <v>3161</v>
      </c>
      <c r="Q19" s="664">
        <f t="shared" si="4"/>
        <v>2.508849627760052</v>
      </c>
    </row>
    <row r="20" spans="1:17" ht="15" customHeight="1" x14ac:dyDescent="0.25">
      <c r="A20" s="80" t="s">
        <v>3362</v>
      </c>
      <c r="B20" s="663"/>
      <c r="C20" s="663"/>
      <c r="D20" s="444">
        <v>2216</v>
      </c>
      <c r="E20" s="664">
        <f t="shared" si="0"/>
        <v>2.4725519950013388</v>
      </c>
      <c r="F20" s="664"/>
      <c r="G20" s="444">
        <v>942</v>
      </c>
      <c r="H20" s="664">
        <f t="shared" si="1"/>
        <v>2.1825258914297629</v>
      </c>
      <c r="I20" s="664"/>
      <c r="J20" s="444">
        <v>2072</v>
      </c>
      <c r="K20" s="664">
        <f t="shared" si="2"/>
        <v>2.2335769570747903</v>
      </c>
      <c r="L20" s="664"/>
      <c r="M20" s="444">
        <v>2442</v>
      </c>
      <c r="N20" s="664">
        <f t="shared" si="3"/>
        <v>2.0241371307317397</v>
      </c>
      <c r="O20" s="664"/>
      <c r="P20" s="444">
        <v>3059</v>
      </c>
      <c r="Q20" s="664">
        <f t="shared" si="4"/>
        <v>2.4278933917488135</v>
      </c>
    </row>
    <row r="21" spans="1:17" ht="15" customHeight="1" x14ac:dyDescent="0.25">
      <c r="A21" s="80" t="s">
        <v>481</v>
      </c>
      <c r="B21" s="663"/>
      <c r="C21" s="663"/>
      <c r="D21" s="444">
        <v>2565</v>
      </c>
      <c r="E21" s="664">
        <f t="shared" si="0"/>
        <v>2.8619566187628314</v>
      </c>
      <c r="F21" s="664"/>
      <c r="G21" s="444">
        <v>1026</v>
      </c>
      <c r="H21" s="664">
        <f t="shared" si="1"/>
        <v>2.3771460346145825</v>
      </c>
      <c r="I21" s="664"/>
      <c r="J21" s="444">
        <v>1853</v>
      </c>
      <c r="K21" s="664">
        <f t="shared" si="2"/>
        <v>1.9974990837160165</v>
      </c>
      <c r="L21" s="664"/>
      <c r="M21" s="444">
        <v>3348</v>
      </c>
      <c r="N21" s="664">
        <f t="shared" si="3"/>
        <v>2.7751069261629255</v>
      </c>
      <c r="O21" s="664"/>
      <c r="P21" s="444">
        <v>2986</v>
      </c>
      <c r="Q21" s="664">
        <f t="shared" si="4"/>
        <v>2.3699541247995937</v>
      </c>
    </row>
    <row r="22" spans="1:17" ht="15" customHeight="1" x14ac:dyDescent="0.25">
      <c r="A22" s="80" t="s">
        <v>3061</v>
      </c>
      <c r="B22" s="663"/>
      <c r="C22" s="663"/>
      <c r="D22" s="444">
        <v>1864</v>
      </c>
      <c r="E22" s="664">
        <f t="shared" si="0"/>
        <v>2.0798000535570829</v>
      </c>
      <c r="F22" s="664"/>
      <c r="G22" s="444">
        <v>834</v>
      </c>
      <c r="H22" s="664">
        <f t="shared" si="1"/>
        <v>1.9322999930492806</v>
      </c>
      <c r="I22" s="664"/>
      <c r="J22" s="444">
        <v>2460</v>
      </c>
      <c r="K22" s="664">
        <f t="shared" si="2"/>
        <v>2.6518336459478689</v>
      </c>
      <c r="L22" s="664"/>
      <c r="M22" s="444">
        <v>2635</v>
      </c>
      <c r="N22" s="664">
        <f t="shared" si="3"/>
        <v>2.1841119326282286</v>
      </c>
      <c r="O22" s="664"/>
      <c r="P22" s="444">
        <v>2877</v>
      </c>
      <c r="Q22" s="664">
        <f t="shared" si="4"/>
        <v>2.2834420686699364</v>
      </c>
    </row>
    <row r="23" spans="1:17" ht="15" customHeight="1" x14ac:dyDescent="0.25">
      <c r="A23" s="80" t="s">
        <v>186</v>
      </c>
      <c r="B23" s="663"/>
      <c r="C23" s="663"/>
      <c r="D23" s="444">
        <v>2029</v>
      </c>
      <c r="E23" s="664">
        <f t="shared" si="0"/>
        <v>2.2639025261090779</v>
      </c>
      <c r="F23" s="664"/>
      <c r="G23" s="444">
        <v>1489</v>
      </c>
      <c r="H23" s="664">
        <f t="shared" si="1"/>
        <v>3.4498737285975767</v>
      </c>
      <c r="I23" s="664"/>
      <c r="J23" s="444">
        <v>3095</v>
      </c>
      <c r="K23" s="664">
        <f t="shared" si="2"/>
        <v>3.3363516805726237</v>
      </c>
      <c r="L23" s="664"/>
      <c r="M23" s="444">
        <v>2566</v>
      </c>
      <c r="N23" s="664">
        <f t="shared" si="3"/>
        <v>2.126918868737774</v>
      </c>
      <c r="O23" s="664"/>
      <c r="P23" s="444">
        <v>2867</v>
      </c>
      <c r="Q23" s="664">
        <f t="shared" si="4"/>
        <v>2.2755051827864818</v>
      </c>
    </row>
    <row r="24" spans="1:17" ht="15" customHeight="1" x14ac:dyDescent="0.25">
      <c r="A24" s="80" t="s">
        <v>1190</v>
      </c>
      <c r="B24" s="663"/>
      <c r="C24" s="663"/>
      <c r="D24" s="444">
        <v>1782</v>
      </c>
      <c r="E24" s="664">
        <f t="shared" si="0"/>
        <v>1.988306703561546</v>
      </c>
      <c r="F24" s="664"/>
      <c r="G24" s="444">
        <v>768</v>
      </c>
      <c r="H24" s="664">
        <f t="shared" si="1"/>
        <v>1.7793841662612082</v>
      </c>
      <c r="I24" s="664"/>
      <c r="J24" s="444">
        <v>1883</v>
      </c>
      <c r="K24" s="664">
        <f t="shared" si="2"/>
        <v>2.0298385184226979</v>
      </c>
      <c r="L24" s="664"/>
      <c r="M24" s="444">
        <v>2583</v>
      </c>
      <c r="N24" s="664">
        <f t="shared" si="3"/>
        <v>2.1410099134644076</v>
      </c>
      <c r="O24" s="664"/>
      <c r="P24" s="444">
        <v>2786</v>
      </c>
      <c r="Q24" s="664">
        <f t="shared" si="4"/>
        <v>2.2112164071304985</v>
      </c>
    </row>
    <row r="25" spans="1:17" ht="15" customHeight="1" x14ac:dyDescent="0.25">
      <c r="A25" s="80" t="s">
        <v>538</v>
      </c>
      <c r="B25" s="663"/>
      <c r="C25" s="663"/>
      <c r="D25" s="444">
        <v>1271</v>
      </c>
      <c r="E25" s="664">
        <f t="shared" si="0"/>
        <v>1.4181469249308221</v>
      </c>
      <c r="F25" s="664"/>
      <c r="G25" s="444">
        <v>791</v>
      </c>
      <c r="H25" s="664">
        <f t="shared" si="1"/>
        <v>1.8326730149903849</v>
      </c>
      <c r="I25" s="664"/>
      <c r="J25" s="444">
        <v>1554</v>
      </c>
      <c r="K25" s="664">
        <f t="shared" si="2"/>
        <v>1.6751827178060927</v>
      </c>
      <c r="L25" s="664"/>
      <c r="M25" s="444">
        <v>2824</v>
      </c>
      <c r="N25" s="664">
        <f t="shared" si="3"/>
        <v>2.3407711945890388</v>
      </c>
      <c r="O25" s="664"/>
      <c r="P25" s="444">
        <v>2769</v>
      </c>
      <c r="Q25" s="664">
        <f t="shared" si="4"/>
        <v>2.1977237011286253</v>
      </c>
    </row>
    <row r="26" spans="1:17" ht="15" customHeight="1" x14ac:dyDescent="0.25">
      <c r="A26" s="80" t="s">
        <v>1448</v>
      </c>
      <c r="B26" s="663"/>
      <c r="C26" s="663"/>
      <c r="D26" s="444">
        <v>1835</v>
      </c>
      <c r="E26" s="664">
        <f t="shared" si="0"/>
        <v>2.0474426492903688</v>
      </c>
      <c r="F26" s="664"/>
      <c r="G26" s="444">
        <v>1197</v>
      </c>
      <c r="H26" s="664">
        <f t="shared" si="1"/>
        <v>2.7733370403836797</v>
      </c>
      <c r="I26" s="664"/>
      <c r="J26" s="444">
        <v>1584</v>
      </c>
      <c r="K26" s="664">
        <f t="shared" si="2"/>
        <v>1.7075221525127742</v>
      </c>
      <c r="L26" s="664"/>
      <c r="M26" s="444">
        <v>2169</v>
      </c>
      <c r="N26" s="664">
        <f t="shared" si="3"/>
        <v>1.7978515301216802</v>
      </c>
      <c r="O26" s="664"/>
      <c r="P26" s="444">
        <v>2471</v>
      </c>
      <c r="Q26" s="664">
        <f t="shared" si="4"/>
        <v>1.9612045018016733</v>
      </c>
    </row>
    <row r="27" spans="1:17" ht="15" customHeight="1" x14ac:dyDescent="0.25">
      <c r="A27" s="80" t="s">
        <v>4525</v>
      </c>
      <c r="B27" s="668"/>
      <c r="C27" s="668"/>
      <c r="D27" s="669">
        <v>933</v>
      </c>
      <c r="E27" s="664">
        <f t="shared" si="0"/>
        <v>1.0410157993394626</v>
      </c>
      <c r="F27" s="668"/>
      <c r="G27" s="669">
        <v>986</v>
      </c>
      <c r="H27" s="664">
        <f t="shared" si="1"/>
        <v>2.2844697759551447</v>
      </c>
      <c r="I27" s="668"/>
      <c r="J27" s="669">
        <v>1634</v>
      </c>
      <c r="K27" s="664">
        <f t="shared" si="2"/>
        <v>1.7614212103572429</v>
      </c>
      <c r="L27" s="664"/>
      <c r="M27" s="669">
        <v>2610</v>
      </c>
      <c r="N27" s="664">
        <f t="shared" si="3"/>
        <v>2.1633898080302378</v>
      </c>
      <c r="O27" s="664"/>
      <c r="P27" s="669">
        <v>2431</v>
      </c>
      <c r="Q27" s="664">
        <f t="shared" si="4"/>
        <v>1.9294569582678542</v>
      </c>
    </row>
    <row r="28" spans="1:17" ht="15" customHeight="1" x14ac:dyDescent="0.25">
      <c r="A28" s="80" t="s">
        <v>3747</v>
      </c>
      <c r="B28" s="663"/>
      <c r="C28" s="663"/>
      <c r="D28" s="444">
        <v>1601</v>
      </c>
      <c r="E28" s="664">
        <f t="shared" si="0"/>
        <v>1.7863518700348122</v>
      </c>
      <c r="F28" s="664"/>
      <c r="G28" s="444">
        <v>785</v>
      </c>
      <c r="H28" s="664">
        <f t="shared" si="1"/>
        <v>1.8187715761914691</v>
      </c>
      <c r="I28" s="664"/>
      <c r="J28" s="444">
        <v>1398</v>
      </c>
      <c r="K28" s="664">
        <f t="shared" si="2"/>
        <v>1.5070176573313498</v>
      </c>
      <c r="L28" s="664"/>
      <c r="M28" s="444">
        <v>1482</v>
      </c>
      <c r="N28" s="664">
        <f t="shared" si="3"/>
        <v>1.2284075461688935</v>
      </c>
      <c r="O28" s="664"/>
      <c r="P28" s="444">
        <v>1828</v>
      </c>
      <c r="Q28" s="664">
        <f t="shared" si="4"/>
        <v>1.4508627394955314</v>
      </c>
    </row>
    <row r="29" spans="1:17" ht="15" customHeight="1" x14ac:dyDescent="0.25">
      <c r="A29" s="80" t="s">
        <v>5</v>
      </c>
      <c r="B29" s="663"/>
      <c r="C29" s="663"/>
      <c r="D29" s="444">
        <v>1306</v>
      </c>
      <c r="E29" s="664">
        <f t="shared" si="0"/>
        <v>1.4571989645630634</v>
      </c>
      <c r="F29" s="664"/>
      <c r="G29" s="444">
        <v>616</v>
      </c>
      <c r="H29" s="664">
        <f t="shared" si="1"/>
        <v>1.4272143833553439</v>
      </c>
      <c r="I29" s="664"/>
      <c r="J29" s="444">
        <v>1624</v>
      </c>
      <c r="K29" s="664">
        <f t="shared" si="2"/>
        <v>1.7506413987883491</v>
      </c>
      <c r="L29" s="664"/>
      <c r="M29" s="444">
        <v>1826</v>
      </c>
      <c r="N29" s="664">
        <f t="shared" si="3"/>
        <v>1.5135439806372468</v>
      </c>
      <c r="O29" s="664"/>
      <c r="P29" s="444">
        <v>1790</v>
      </c>
      <c r="Q29" s="664">
        <f t="shared" si="4"/>
        <v>1.4207025731384035</v>
      </c>
    </row>
    <row r="30" spans="1:17" ht="15" customHeight="1" x14ac:dyDescent="0.25">
      <c r="A30" s="80" t="s">
        <v>2764</v>
      </c>
      <c r="B30" s="663"/>
      <c r="C30" s="663"/>
      <c r="D30" s="444">
        <v>1151</v>
      </c>
      <c r="E30" s="664">
        <f t="shared" si="0"/>
        <v>1.2842542176202802</v>
      </c>
      <c r="F30" s="664"/>
      <c r="G30" s="444">
        <v>503</v>
      </c>
      <c r="H30" s="664">
        <f t="shared" si="1"/>
        <v>1.1654039526424318</v>
      </c>
      <c r="I30" s="664"/>
      <c r="J30" s="444">
        <v>1030</v>
      </c>
      <c r="K30" s="664">
        <f t="shared" si="2"/>
        <v>1.1103205915960588</v>
      </c>
      <c r="L30" s="664"/>
      <c r="M30" s="444">
        <v>1618</v>
      </c>
      <c r="N30" s="664">
        <f t="shared" si="3"/>
        <v>1.3411359039819635</v>
      </c>
      <c r="O30" s="664"/>
      <c r="P30" s="444">
        <v>1736</v>
      </c>
      <c r="Q30" s="664">
        <f t="shared" si="4"/>
        <v>1.3778433893677478</v>
      </c>
    </row>
    <row r="31" spans="1:17" ht="15" customHeight="1" x14ac:dyDescent="0.25">
      <c r="A31" s="80" t="s">
        <v>4526</v>
      </c>
      <c r="B31" s="663"/>
      <c r="C31" s="663"/>
      <c r="D31" s="444">
        <v>942</v>
      </c>
      <c r="E31" s="664">
        <f t="shared" si="0"/>
        <v>1.0510577523877533</v>
      </c>
      <c r="F31" s="664"/>
      <c r="G31" s="444">
        <v>462</v>
      </c>
      <c r="H31" s="664">
        <f t="shared" si="1"/>
        <v>1.0704107875165081</v>
      </c>
      <c r="I31" s="664"/>
      <c r="J31" s="444">
        <v>1144</v>
      </c>
      <c r="K31" s="664">
        <f t="shared" si="2"/>
        <v>1.2332104434814479</v>
      </c>
      <c r="L31" s="664"/>
      <c r="M31" s="444">
        <v>1730</v>
      </c>
      <c r="N31" s="664">
        <f t="shared" si="3"/>
        <v>1.4339710221809621</v>
      </c>
      <c r="O31" s="664"/>
      <c r="P31" s="444">
        <v>1494</v>
      </c>
      <c r="Q31" s="664">
        <f>P31/$P$4*100</f>
        <v>1.1857707509881421</v>
      </c>
    </row>
    <row r="32" spans="1:17" ht="15" customHeight="1" x14ac:dyDescent="0.25">
      <c r="A32" s="80" t="s">
        <v>3808</v>
      </c>
      <c r="B32" s="663"/>
      <c r="C32" s="663"/>
      <c r="D32" s="444">
        <v>1438</v>
      </c>
      <c r="E32" s="664">
        <f t="shared" si="0"/>
        <v>1.6044809426046593</v>
      </c>
      <c r="F32" s="664"/>
      <c r="G32" s="444">
        <v>937</v>
      </c>
      <c r="H32" s="664">
        <f t="shared" si="1"/>
        <v>2.1709413590973332</v>
      </c>
      <c r="I32" s="664"/>
      <c r="J32" s="444">
        <v>1389</v>
      </c>
      <c r="K32" s="664">
        <f t="shared" si="2"/>
        <v>1.4973158269193454</v>
      </c>
      <c r="L32" s="664"/>
      <c r="M32" s="444">
        <v>1588</v>
      </c>
      <c r="N32" s="664">
        <f t="shared" si="3"/>
        <v>1.3162693544643744</v>
      </c>
      <c r="O32" s="664"/>
      <c r="P32" s="444">
        <v>1487</v>
      </c>
      <c r="Q32" s="664">
        <f>P32/$P$4*100</f>
        <v>1.1802149308697238</v>
      </c>
    </row>
    <row r="33" spans="1:23" ht="15" customHeight="1" x14ac:dyDescent="0.25">
      <c r="A33" s="80" t="s">
        <v>3096</v>
      </c>
      <c r="B33" s="663"/>
      <c r="C33" s="663"/>
      <c r="D33" s="444">
        <v>895</v>
      </c>
      <c r="E33" s="664">
        <f t="shared" si="0"/>
        <v>0.99861644202445776</v>
      </c>
      <c r="F33" s="664"/>
      <c r="G33" s="444">
        <v>435</v>
      </c>
      <c r="H33" s="664">
        <f t="shared" si="1"/>
        <v>1.0078543129213873</v>
      </c>
      <c r="I33" s="664"/>
      <c r="J33" s="444">
        <v>1109</v>
      </c>
      <c r="K33" s="664">
        <f t="shared" si="2"/>
        <v>1.1954811029903196</v>
      </c>
      <c r="L33" s="664"/>
      <c r="M33" s="444">
        <v>1744</v>
      </c>
      <c r="N33" s="664">
        <f t="shared" si="3"/>
        <v>1.4455754119558371</v>
      </c>
      <c r="O33" s="664"/>
      <c r="P33" s="444">
        <v>1373</v>
      </c>
      <c r="Q33" s="664">
        <f t="shared" si="4"/>
        <v>1.0897344317983397</v>
      </c>
    </row>
    <row r="34" spans="1:23" ht="15" customHeight="1" x14ac:dyDescent="0.25">
      <c r="A34" s="80" t="s">
        <v>2982</v>
      </c>
      <c r="B34" s="663"/>
      <c r="C34" s="663"/>
      <c r="D34" s="444">
        <v>1519</v>
      </c>
      <c r="E34" s="664">
        <f t="shared" si="0"/>
        <v>1.6948585200392754</v>
      </c>
      <c r="F34" s="664"/>
      <c r="G34" s="444">
        <v>623</v>
      </c>
      <c r="H34" s="664">
        <f t="shared" si="1"/>
        <v>1.4434327286207456</v>
      </c>
      <c r="I34" s="664"/>
      <c r="J34" s="444">
        <v>961</v>
      </c>
      <c r="K34" s="664">
        <f t="shared" si="2"/>
        <v>1.0359398917706919</v>
      </c>
      <c r="L34" s="664"/>
      <c r="M34" s="444">
        <v>1130</v>
      </c>
      <c r="N34" s="664">
        <f t="shared" si="3"/>
        <v>0.93664003182918343</v>
      </c>
      <c r="O34" s="664"/>
      <c r="P34" s="444">
        <v>1335</v>
      </c>
      <c r="Q34" s="664">
        <f>P34/$P$4*100</f>
        <v>1.0595742654412115</v>
      </c>
    </row>
    <row r="35" spans="1:23" ht="15" customHeight="1" x14ac:dyDescent="0.25">
      <c r="A35" s="80" t="s">
        <v>3320</v>
      </c>
      <c r="B35" s="663"/>
      <c r="C35" s="663"/>
      <c r="D35" s="444">
        <v>516</v>
      </c>
      <c r="E35" s="664">
        <f t="shared" si="0"/>
        <v>0.57573864143532982</v>
      </c>
      <c r="F35" s="664"/>
      <c r="G35" s="444">
        <v>404</v>
      </c>
      <c r="H35" s="664">
        <f t="shared" si="1"/>
        <v>0.93603021246032292</v>
      </c>
      <c r="I35" s="664"/>
      <c r="J35" s="444">
        <v>707</v>
      </c>
      <c r="K35" s="664">
        <f t="shared" si="2"/>
        <v>0.76213267792078987</v>
      </c>
      <c r="L35" s="664"/>
      <c r="M35" s="444">
        <v>1048</v>
      </c>
      <c r="N35" s="664">
        <f t="shared" si="3"/>
        <v>0.86867146314777366</v>
      </c>
      <c r="O35" s="664"/>
      <c r="P35" s="444">
        <v>1219</v>
      </c>
      <c r="Q35" s="664">
        <f t="shared" si="4"/>
        <v>0.96750638919313614</v>
      </c>
    </row>
    <row r="36" spans="1:23" ht="15" customHeight="1" x14ac:dyDescent="0.25">
      <c r="A36" s="80" t="s">
        <v>1693</v>
      </c>
      <c r="B36" s="663"/>
      <c r="C36" s="663"/>
      <c r="D36" s="444">
        <v>817</v>
      </c>
      <c r="E36" s="664">
        <f t="shared" si="0"/>
        <v>0.91158618227260546</v>
      </c>
      <c r="F36" s="664"/>
      <c r="G36" s="444">
        <v>455</v>
      </c>
      <c r="H36" s="664">
        <f t="shared" si="1"/>
        <v>1.0541924422511064</v>
      </c>
      <c r="I36" s="664"/>
      <c r="J36" s="444">
        <v>1135</v>
      </c>
      <c r="K36" s="664">
        <f t="shared" si="2"/>
        <v>1.2235086130694435</v>
      </c>
      <c r="L36" s="664"/>
      <c r="M36" s="444">
        <v>1174</v>
      </c>
      <c r="N36" s="664">
        <f t="shared" si="3"/>
        <v>0.97311097112164713</v>
      </c>
      <c r="O36" s="664"/>
      <c r="P36" s="444">
        <v>1042</v>
      </c>
      <c r="Q36" s="664">
        <f t="shared" si="4"/>
        <v>0.82702350905598676</v>
      </c>
    </row>
    <row r="37" spans="1:23" ht="15" customHeight="1" x14ac:dyDescent="0.25">
      <c r="A37" s="80" t="s">
        <v>3167</v>
      </c>
      <c r="B37" s="663"/>
      <c r="C37" s="663"/>
      <c r="D37" s="444">
        <v>521</v>
      </c>
      <c r="E37" s="664">
        <f t="shared" si="0"/>
        <v>0.58131750423993567</v>
      </c>
      <c r="F37" s="664"/>
      <c r="G37" s="444">
        <v>281</v>
      </c>
      <c r="H37" s="664">
        <f t="shared" si="1"/>
        <v>0.65105071708255136</v>
      </c>
      <c r="I37" s="664"/>
      <c r="J37" s="444">
        <v>614</v>
      </c>
      <c r="K37" s="664">
        <f t="shared" si="2"/>
        <v>0.66188043033007782</v>
      </c>
      <c r="L37" s="664"/>
      <c r="M37" s="444">
        <v>900</v>
      </c>
      <c r="N37" s="664">
        <f t="shared" si="3"/>
        <v>0.74599648552766817</v>
      </c>
      <c r="O37" s="664"/>
      <c r="P37" s="444">
        <v>918</v>
      </c>
      <c r="Q37" s="664">
        <f t="shared" si="4"/>
        <v>0.72860612410114767</v>
      </c>
    </row>
    <row r="38" spans="1:23" ht="15" customHeight="1" x14ac:dyDescent="0.25">
      <c r="A38" s="80" t="s">
        <v>3122</v>
      </c>
      <c r="B38" s="663"/>
      <c r="C38" s="663"/>
      <c r="D38" s="444">
        <v>481</v>
      </c>
      <c r="E38" s="664">
        <f t="shared" si="0"/>
        <v>0.53668660180308847</v>
      </c>
      <c r="F38" s="664"/>
      <c r="G38" s="444">
        <v>207</v>
      </c>
      <c r="H38" s="664">
        <f t="shared" si="1"/>
        <v>0.47959963856259125</v>
      </c>
      <c r="I38" s="664"/>
      <c r="J38" s="444">
        <v>635</v>
      </c>
      <c r="K38" s="664">
        <f t="shared" si="2"/>
        <v>0.68451803462475469</v>
      </c>
      <c r="L38" s="664"/>
      <c r="M38" s="444">
        <v>472</v>
      </c>
      <c r="N38" s="664">
        <f t="shared" si="3"/>
        <v>0.39123371241006594</v>
      </c>
      <c r="O38" s="664"/>
      <c r="P38" s="444">
        <v>561</v>
      </c>
      <c r="Q38" s="664">
        <f t="shared" si="4"/>
        <v>0.44525929806181247</v>
      </c>
    </row>
    <row r="39" spans="1:23" ht="15" customHeight="1" x14ac:dyDescent="0.25">
      <c r="A39" s="80" t="s">
        <v>4502</v>
      </c>
      <c r="B39" s="445"/>
      <c r="C39" s="444"/>
      <c r="D39" s="444" t="s">
        <v>3899</v>
      </c>
      <c r="E39" s="444" t="s">
        <v>3899</v>
      </c>
      <c r="F39" s="444"/>
      <c r="G39" s="444" t="s">
        <v>3899</v>
      </c>
      <c r="H39" s="664" t="s">
        <v>3899</v>
      </c>
      <c r="I39" s="664"/>
      <c r="J39" s="444">
        <v>21</v>
      </c>
      <c r="K39" s="664">
        <f t="shared" si="2"/>
        <v>2.2637604294676931E-2</v>
      </c>
      <c r="L39" s="664"/>
      <c r="M39" s="444">
        <v>196</v>
      </c>
      <c r="N39" s="664">
        <f t="shared" si="3"/>
        <v>0.16246145684824773</v>
      </c>
      <c r="O39" s="664"/>
      <c r="P39" s="444">
        <v>186</v>
      </c>
      <c r="Q39" s="664">
        <f>P39/$P$4*100</f>
        <v>0.14762607743225867</v>
      </c>
    </row>
    <row r="40" spans="1:23" ht="15" customHeight="1" x14ac:dyDescent="0.25">
      <c r="A40" s="670" t="s">
        <v>4503</v>
      </c>
      <c r="B40" s="671"/>
      <c r="C40" s="671"/>
      <c r="D40" s="672">
        <v>4</v>
      </c>
      <c r="E40" s="673">
        <f>+D40/$D$4*100</f>
        <v>4.4630902436847272E-3</v>
      </c>
      <c r="F40" s="671"/>
      <c r="G40" s="672">
        <v>9</v>
      </c>
      <c r="H40" s="673">
        <f>G40/$G$4*100</f>
        <v>2.0852158198373532E-2</v>
      </c>
      <c r="I40" s="671"/>
      <c r="J40" s="674">
        <v>18</v>
      </c>
      <c r="K40" s="673">
        <f t="shared" si="2"/>
        <v>1.9403660824008795E-2</v>
      </c>
      <c r="L40" s="673"/>
      <c r="M40" s="674">
        <v>1</v>
      </c>
      <c r="N40" s="673">
        <f t="shared" si="3"/>
        <v>8.2888498391963132E-4</v>
      </c>
      <c r="O40" s="673"/>
      <c r="P40" s="674" t="s">
        <v>3899</v>
      </c>
      <c r="Q40" s="674" t="s">
        <v>3899</v>
      </c>
    </row>
    <row r="41" spans="1:23" ht="30" customHeight="1" x14ac:dyDescent="0.25">
      <c r="A41" s="899" t="s">
        <v>4527</v>
      </c>
      <c r="B41" s="899"/>
      <c r="C41" s="899"/>
      <c r="D41" s="899"/>
      <c r="E41" s="899"/>
      <c r="F41" s="899"/>
      <c r="G41" s="899"/>
      <c r="H41" s="899"/>
      <c r="I41" s="899"/>
      <c r="J41" s="899"/>
      <c r="K41" s="899"/>
      <c r="L41" s="899"/>
      <c r="M41" s="899"/>
      <c r="N41" s="899"/>
      <c r="O41" s="899"/>
      <c r="P41" s="899"/>
      <c r="Q41" s="899"/>
    </row>
    <row r="42" spans="1:23" ht="13.5" customHeight="1" x14ac:dyDescent="0.25">
      <c r="A42" s="1" t="s">
        <v>4528</v>
      </c>
      <c r="B42" s="675"/>
      <c r="C42" s="675"/>
      <c r="D42" s="675"/>
      <c r="E42" s="675"/>
      <c r="F42" s="675"/>
      <c r="G42" s="675"/>
      <c r="H42" s="675"/>
    </row>
    <row r="43" spans="1:23" ht="11.25" customHeight="1" x14ac:dyDescent="0.25">
      <c r="A43" s="6" t="s">
        <v>4504</v>
      </c>
      <c r="J43" s="478"/>
      <c r="K43" s="478"/>
      <c r="L43" s="478"/>
      <c r="M43" s="478"/>
      <c r="N43" s="478"/>
      <c r="O43" s="478"/>
      <c r="P43" s="478"/>
      <c r="Q43" s="478"/>
    </row>
    <row r="44" spans="1:23" s="478" customFormat="1" ht="15" customHeight="1" x14ac:dyDescent="0.25">
      <c r="A44" s="676" t="s">
        <v>4237</v>
      </c>
      <c r="B44" s="676"/>
      <c r="C44" s="676"/>
      <c r="D44" s="676"/>
      <c r="E44" s="676"/>
      <c r="F44" s="676"/>
      <c r="G44" s="676"/>
      <c r="H44" s="676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</sheetData>
  <mergeCells count="8">
    <mergeCell ref="A41:Q41"/>
    <mergeCell ref="A1:Q1"/>
    <mergeCell ref="A2:A3"/>
    <mergeCell ref="D2:E2"/>
    <mergeCell ref="G2:H2"/>
    <mergeCell ref="J2:K2"/>
    <mergeCell ref="M2:N2"/>
    <mergeCell ref="P2:Q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8A867-F749-4BAC-AD23-83940D860AEA}">
  <sheetPr>
    <tabColor theme="5" tint="0.39997558519241921"/>
  </sheetPr>
  <dimension ref="A1:X39"/>
  <sheetViews>
    <sheetView showGridLines="0" workbookViewId="0">
      <selection activeCell="T7" sqref="T7"/>
    </sheetView>
  </sheetViews>
  <sheetFormatPr baseColWidth="10" defaultRowHeight="15" x14ac:dyDescent="0.25"/>
  <cols>
    <col min="1" max="1" width="35.7109375" customWidth="1"/>
    <col min="2" max="3" width="0.42578125" customWidth="1"/>
    <col min="4" max="5" width="7.85546875" customWidth="1"/>
    <col min="6" max="6" width="0.5703125" customWidth="1"/>
    <col min="7" max="8" width="7.85546875" customWidth="1"/>
    <col min="9" max="9" width="0.5703125" customWidth="1"/>
    <col min="10" max="11" width="7.85546875" customWidth="1"/>
    <col min="12" max="12" width="0.5703125" customWidth="1"/>
    <col min="13" max="14" width="7.85546875" customWidth="1"/>
    <col min="15" max="15" width="0.5703125" customWidth="1"/>
    <col min="16" max="17" width="7.85546875" customWidth="1"/>
    <col min="19" max="21" width="12.28515625" customWidth="1"/>
  </cols>
  <sheetData>
    <row r="1" spans="1:24" ht="42" customHeight="1" x14ac:dyDescent="0.25">
      <c r="A1" s="905" t="s">
        <v>4561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</row>
    <row r="2" spans="1:24" ht="15" customHeight="1" x14ac:dyDescent="0.25">
      <c r="A2" s="906" t="s">
        <v>4505</v>
      </c>
      <c r="B2" s="677"/>
      <c r="C2" s="677"/>
      <c r="D2" s="908">
        <v>2019</v>
      </c>
      <c r="E2" s="908"/>
      <c r="F2" s="677"/>
      <c r="G2" s="908">
        <v>2020</v>
      </c>
      <c r="H2" s="908"/>
      <c r="I2" s="677"/>
      <c r="J2" s="908">
        <v>2021</v>
      </c>
      <c r="K2" s="908"/>
      <c r="L2" s="677"/>
      <c r="M2" s="908">
        <v>2022</v>
      </c>
      <c r="N2" s="908"/>
      <c r="O2" s="677"/>
      <c r="P2" s="908">
        <v>2023</v>
      </c>
      <c r="Q2" s="908"/>
      <c r="S2" s="678"/>
      <c r="T2" s="678"/>
      <c r="U2" s="678"/>
      <c r="V2" s="678"/>
      <c r="W2" s="678"/>
      <c r="X2" s="678"/>
    </row>
    <row r="3" spans="1:24" x14ac:dyDescent="0.25">
      <c r="A3" s="907"/>
      <c r="B3" s="679"/>
      <c r="C3" s="679"/>
      <c r="D3" s="679" t="s">
        <v>3882</v>
      </c>
      <c r="E3" s="679" t="s">
        <v>4347</v>
      </c>
      <c r="F3" s="679"/>
      <c r="G3" s="679" t="s">
        <v>3882</v>
      </c>
      <c r="H3" s="679" t="s">
        <v>4347</v>
      </c>
      <c r="I3" s="679"/>
      <c r="J3" s="679" t="s">
        <v>3882</v>
      </c>
      <c r="K3" s="679" t="s">
        <v>4347</v>
      </c>
      <c r="L3" s="679"/>
      <c r="M3" s="679" t="s">
        <v>3882</v>
      </c>
      <c r="N3" s="679" t="s">
        <v>4347</v>
      </c>
      <c r="O3" s="679"/>
      <c r="P3" s="679" t="s">
        <v>3882</v>
      </c>
      <c r="Q3" s="679" t="s">
        <v>4347</v>
      </c>
      <c r="S3" s="678"/>
      <c r="T3" s="678"/>
      <c r="U3" s="678"/>
      <c r="V3" s="678"/>
      <c r="W3" s="678"/>
      <c r="X3" s="678"/>
    </row>
    <row r="4" spans="1:24" ht="15" customHeight="1" x14ac:dyDescent="0.25">
      <c r="A4" s="680" t="s">
        <v>3882</v>
      </c>
      <c r="B4" s="681"/>
      <c r="C4" s="682"/>
      <c r="D4" s="681">
        <f>D5+D29+D35</f>
        <v>89624</v>
      </c>
      <c r="E4" s="683">
        <v>100</v>
      </c>
      <c r="F4" s="682"/>
      <c r="G4" s="681">
        <f>G5+G29+G35</f>
        <v>43161</v>
      </c>
      <c r="H4" s="683">
        <v>100</v>
      </c>
      <c r="I4" s="683"/>
      <c r="J4" s="681">
        <f>J5+J29+J35</f>
        <v>92766</v>
      </c>
      <c r="K4" s="683">
        <v>100</v>
      </c>
      <c r="L4" s="683"/>
      <c r="M4" s="681">
        <f>M5+M29+M35</f>
        <v>120644</v>
      </c>
      <c r="N4" s="683">
        <v>100</v>
      </c>
      <c r="O4" s="683"/>
      <c r="P4" s="681">
        <f>P5+P29+P35</f>
        <v>125994</v>
      </c>
      <c r="Q4" s="683">
        <v>99.407908313094268</v>
      </c>
      <c r="S4" s="904"/>
      <c r="T4" s="904"/>
      <c r="U4" s="904"/>
      <c r="V4" s="678"/>
      <c r="W4" s="678"/>
      <c r="X4" s="678"/>
    </row>
    <row r="5" spans="1:24" x14ac:dyDescent="0.25">
      <c r="A5" s="684" t="s">
        <v>4506</v>
      </c>
      <c r="B5" s="685"/>
      <c r="C5" s="686"/>
      <c r="D5" s="686">
        <v>87383</v>
      </c>
      <c r="E5" s="687">
        <v>97.499525791370516</v>
      </c>
      <c r="F5" s="686"/>
      <c r="G5" s="686">
        <v>42537</v>
      </c>
      <c r="H5" s="688">
        <v>98.638998376999766</v>
      </c>
      <c r="I5" s="686">
        <v>0</v>
      </c>
      <c r="J5" s="686">
        <v>91811</v>
      </c>
      <c r="K5" s="687">
        <v>98.970527995170642</v>
      </c>
      <c r="L5" s="686">
        <v>0</v>
      </c>
      <c r="M5" s="686">
        <v>119061</v>
      </c>
      <c r="N5" s="687">
        <v>98.68787507045522</v>
      </c>
      <c r="O5" s="686">
        <v>0</v>
      </c>
      <c r="P5" s="686">
        <v>124585</v>
      </c>
      <c r="Q5" s="687">
        <v>98.881692779021222</v>
      </c>
      <c r="S5" s="678"/>
      <c r="T5" s="678"/>
      <c r="U5" s="678"/>
      <c r="V5" s="678"/>
      <c r="W5" s="678"/>
      <c r="X5" s="678"/>
    </row>
    <row r="6" spans="1:24" ht="15" customHeight="1" x14ac:dyDescent="0.25">
      <c r="A6" s="689" t="s">
        <v>3885</v>
      </c>
      <c r="B6" s="690"/>
      <c r="C6" s="692"/>
      <c r="D6" s="444">
        <v>23509</v>
      </c>
      <c r="E6" s="693">
        <v>26.90371014625438</v>
      </c>
      <c r="F6" s="692"/>
      <c r="G6" s="444">
        <v>14146</v>
      </c>
      <c r="H6" s="693">
        <v>33.251063629739328</v>
      </c>
      <c r="I6" s="693"/>
      <c r="J6" s="444">
        <v>34420</v>
      </c>
      <c r="K6" s="693">
        <v>37.490061103789309</v>
      </c>
      <c r="L6" s="693"/>
      <c r="M6" s="444">
        <v>44509</v>
      </c>
      <c r="N6" s="693">
        <v>37.383358110548379</v>
      </c>
      <c r="O6" s="693"/>
      <c r="P6" s="444">
        <v>41609</v>
      </c>
      <c r="Q6" s="693">
        <v>33.398081631014968</v>
      </c>
      <c r="S6" s="694"/>
      <c r="T6" s="678"/>
      <c r="U6" s="678"/>
      <c r="V6" s="678"/>
      <c r="W6" s="678"/>
      <c r="X6" s="678"/>
    </row>
    <row r="7" spans="1:24" ht="15" customHeight="1" x14ac:dyDescent="0.25">
      <c r="A7" s="689" t="s">
        <v>4376</v>
      </c>
      <c r="B7" s="690"/>
      <c r="C7" s="692"/>
      <c r="D7" s="444">
        <v>22957</v>
      </c>
      <c r="E7" s="693">
        <v>26.272001098624433</v>
      </c>
      <c r="F7" s="692"/>
      <c r="G7" s="444">
        <v>11363</v>
      </c>
      <c r="H7" s="693">
        <v>26.709446912535551</v>
      </c>
      <c r="I7" s="693"/>
      <c r="J7" s="444">
        <v>23680</v>
      </c>
      <c r="K7" s="693">
        <v>25.792116413065973</v>
      </c>
      <c r="L7" s="693"/>
      <c r="M7" s="695">
        <v>28907</v>
      </c>
      <c r="N7" s="693">
        <v>24.279151023424966</v>
      </c>
      <c r="O7" s="693"/>
      <c r="P7" s="695">
        <v>33411</v>
      </c>
      <c r="Q7" s="693">
        <v>26.81783521290685</v>
      </c>
      <c r="S7" s="694"/>
      <c r="T7" s="678"/>
      <c r="U7" s="678"/>
      <c r="V7" s="678"/>
      <c r="W7" s="678"/>
      <c r="X7" s="678"/>
    </row>
    <row r="8" spans="1:24" ht="15" customHeight="1" x14ac:dyDescent="0.25">
      <c r="A8" s="689" t="s">
        <v>3884</v>
      </c>
      <c r="B8" s="690"/>
      <c r="C8" s="692"/>
      <c r="D8" s="444">
        <v>18349</v>
      </c>
      <c r="E8" s="693">
        <v>20.998603831452701</v>
      </c>
      <c r="F8" s="692"/>
      <c r="G8" s="444">
        <v>7338</v>
      </c>
      <c r="H8" s="693">
        <v>17.248430999224315</v>
      </c>
      <c r="I8" s="693"/>
      <c r="J8" s="444">
        <v>13830</v>
      </c>
      <c r="K8" s="693">
        <v>15.063554476043176</v>
      </c>
      <c r="L8" s="693"/>
      <c r="M8" s="444">
        <v>17653</v>
      </c>
      <c r="N8" s="693">
        <v>14.826853461670908</v>
      </c>
      <c r="O8" s="693"/>
      <c r="P8" s="444">
        <v>19390</v>
      </c>
      <c r="Q8" s="693">
        <v>15.563671389011519</v>
      </c>
      <c r="S8" s="694"/>
      <c r="T8" s="678"/>
      <c r="U8" s="678"/>
      <c r="V8" s="678"/>
      <c r="W8" s="678"/>
      <c r="X8" s="678"/>
    </row>
    <row r="9" spans="1:24" ht="15" customHeight="1" x14ac:dyDescent="0.25">
      <c r="A9" s="689" t="s">
        <v>3886</v>
      </c>
      <c r="B9" s="690"/>
      <c r="C9" s="692"/>
      <c r="D9" s="444">
        <v>9217</v>
      </c>
      <c r="E9" s="693">
        <v>10.547938934792063</v>
      </c>
      <c r="F9" s="692"/>
      <c r="G9" s="444">
        <v>4240</v>
      </c>
      <c r="H9" s="693">
        <v>9.9663869496744475</v>
      </c>
      <c r="I9" s="693"/>
      <c r="J9" s="444">
        <v>8774</v>
      </c>
      <c r="K9" s="693">
        <v>9.5565890797399007</v>
      </c>
      <c r="L9" s="693"/>
      <c r="M9" s="444">
        <v>12348</v>
      </c>
      <c r="N9" s="693">
        <v>10.371154282258674</v>
      </c>
      <c r="O9" s="693"/>
      <c r="P9" s="444">
        <v>13075</v>
      </c>
      <c r="Q9" s="693">
        <v>10.494842878356142</v>
      </c>
      <c r="S9" s="694"/>
      <c r="T9" s="678"/>
      <c r="U9" s="678"/>
      <c r="V9" s="678"/>
      <c r="W9" s="678"/>
      <c r="X9" s="678"/>
    </row>
    <row r="10" spans="1:24" ht="15" customHeight="1" x14ac:dyDescent="0.25">
      <c r="A10" s="689" t="s">
        <v>4377</v>
      </c>
      <c r="B10" s="690"/>
      <c r="C10" s="692"/>
      <c r="D10" s="444">
        <v>4424</v>
      </c>
      <c r="E10" s="693">
        <v>5.0628275846284136</v>
      </c>
      <c r="F10" s="692"/>
      <c r="G10" s="444">
        <v>1925</v>
      </c>
      <c r="H10" s="693">
        <v>4.5248336976705916</v>
      </c>
      <c r="I10" s="693"/>
      <c r="J10" s="444">
        <v>3971</v>
      </c>
      <c r="K10" s="693">
        <v>4.3251897920728455</v>
      </c>
      <c r="L10" s="693"/>
      <c r="M10" s="444">
        <v>5422</v>
      </c>
      <c r="N10" s="693">
        <v>4.5539681339817406</v>
      </c>
      <c r="O10" s="693"/>
      <c r="P10" s="444">
        <v>5661</v>
      </c>
      <c r="Q10" s="693">
        <v>4.5438857005257454</v>
      </c>
      <c r="S10" s="694"/>
      <c r="T10" s="678"/>
      <c r="U10" s="678"/>
      <c r="V10" s="678"/>
      <c r="W10" s="678"/>
      <c r="X10" s="678"/>
    </row>
    <row r="11" spans="1:24" ht="15" customHeight="1" x14ac:dyDescent="0.25">
      <c r="A11" s="689" t="s">
        <v>3887</v>
      </c>
      <c r="B11" s="690"/>
      <c r="C11" s="692"/>
      <c r="D11" s="444">
        <v>3675</v>
      </c>
      <c r="E11" s="693">
        <v>4.2056716486232864</v>
      </c>
      <c r="F11" s="692"/>
      <c r="G11" s="444">
        <v>1482</v>
      </c>
      <c r="H11" s="693">
        <v>3.4835343064663986</v>
      </c>
      <c r="I11" s="693"/>
      <c r="J11" s="444">
        <v>3271</v>
      </c>
      <c r="K11" s="693">
        <v>3.5627539183757939</v>
      </c>
      <c r="L11" s="693"/>
      <c r="M11" s="444">
        <v>4415</v>
      </c>
      <c r="N11" s="693">
        <v>3.7081832002082966</v>
      </c>
      <c r="O11" s="693"/>
      <c r="P11" s="444">
        <v>4678</v>
      </c>
      <c r="Q11" s="693">
        <v>3.7548661556367136</v>
      </c>
      <c r="S11" s="694"/>
      <c r="T11" s="678"/>
      <c r="U11" s="678"/>
      <c r="V11" s="678"/>
    </row>
    <row r="12" spans="1:24" ht="15" customHeight="1" x14ac:dyDescent="0.25">
      <c r="A12" s="689" t="s">
        <v>4380</v>
      </c>
      <c r="B12" s="690"/>
      <c r="C12" s="692"/>
      <c r="D12" s="444">
        <v>2879</v>
      </c>
      <c r="E12" s="693">
        <v>3.2947288915337256</v>
      </c>
      <c r="F12" s="692"/>
      <c r="G12" s="444">
        <v>1130</v>
      </c>
      <c r="H12" s="693">
        <v>2.6561361446066334</v>
      </c>
      <c r="I12" s="693"/>
      <c r="J12" s="444">
        <v>2235</v>
      </c>
      <c r="K12" s="693">
        <v>2.4343488253041574</v>
      </c>
      <c r="L12" s="693"/>
      <c r="M12" s="444">
        <v>3411</v>
      </c>
      <c r="N12" s="693">
        <v>2.8649179832186862</v>
      </c>
      <c r="O12" s="693"/>
      <c r="P12" s="444">
        <v>4115</v>
      </c>
      <c r="Q12" s="693">
        <v>3.3029658466107477</v>
      </c>
      <c r="S12" s="696"/>
      <c r="T12" s="696"/>
      <c r="U12" s="678"/>
      <c r="V12" s="678"/>
    </row>
    <row r="13" spans="1:24" ht="15" customHeight="1" x14ac:dyDescent="0.25">
      <c r="A13" s="689" t="s">
        <v>4507</v>
      </c>
      <c r="B13" s="690"/>
      <c r="C13" s="692"/>
      <c r="D13" s="444">
        <v>1156</v>
      </c>
      <c r="E13" s="693">
        <v>1.3229269185873522</v>
      </c>
      <c r="F13" s="692"/>
      <c r="G13" s="444">
        <v>392</v>
      </c>
      <c r="H13" s="693">
        <v>0.92142068025292057</v>
      </c>
      <c r="I13" s="693"/>
      <c r="J13" s="444">
        <v>692</v>
      </c>
      <c r="K13" s="693">
        <v>0.75372232085479962</v>
      </c>
      <c r="L13" s="693"/>
      <c r="M13" s="444">
        <v>1258</v>
      </c>
      <c r="N13" s="693">
        <v>1.0566012380208465</v>
      </c>
      <c r="O13" s="693"/>
      <c r="P13" s="444">
        <v>1313</v>
      </c>
      <c r="Q13" s="693">
        <v>1.0538989444957259</v>
      </c>
      <c r="S13" s="694"/>
      <c r="T13" s="678"/>
      <c r="U13" s="678"/>
      <c r="V13" s="678"/>
    </row>
    <row r="14" spans="1:24" ht="15" customHeight="1" x14ac:dyDescent="0.25">
      <c r="A14" s="689" t="s">
        <v>4375</v>
      </c>
      <c r="B14" s="690"/>
      <c r="C14" s="692"/>
      <c r="D14" s="444">
        <v>122</v>
      </c>
      <c r="E14" s="693">
        <v>0.13961685472980706</v>
      </c>
      <c r="F14" s="692"/>
      <c r="G14" s="444">
        <v>100</v>
      </c>
      <c r="H14" s="693">
        <v>0.23505629598288791</v>
      </c>
      <c r="I14" s="693"/>
      <c r="J14" s="444">
        <v>168</v>
      </c>
      <c r="K14" s="693">
        <v>0.18298460968729238</v>
      </c>
      <c r="L14" s="693"/>
      <c r="M14" s="444">
        <v>279</v>
      </c>
      <c r="N14" s="693">
        <v>0.23433366089651522</v>
      </c>
      <c r="O14" s="693"/>
      <c r="P14" s="444">
        <v>319</v>
      </c>
      <c r="Q14" s="693">
        <v>0.25605008628647108</v>
      </c>
      <c r="S14" s="694"/>
      <c r="T14" s="678"/>
      <c r="U14" s="678"/>
      <c r="V14" s="678"/>
    </row>
    <row r="15" spans="1:24" x14ac:dyDescent="0.25">
      <c r="A15" s="697" t="s">
        <v>4508</v>
      </c>
      <c r="B15" s="690"/>
      <c r="C15" s="692"/>
      <c r="D15" s="444">
        <v>179</v>
      </c>
      <c r="E15" s="693">
        <v>0.20484768030029069</v>
      </c>
      <c r="F15" s="692"/>
      <c r="G15" s="444">
        <v>74</v>
      </c>
      <c r="H15" s="693">
        <v>0.17394165902733705</v>
      </c>
      <c r="I15" s="693"/>
      <c r="J15" s="444">
        <v>150</v>
      </c>
      <c r="K15" s="693">
        <v>0.16337911579222533</v>
      </c>
      <c r="L15" s="693"/>
      <c r="M15" s="444">
        <v>187</v>
      </c>
      <c r="N15" s="693">
        <v>0.15706234619228798</v>
      </c>
      <c r="O15" s="693"/>
      <c r="P15" s="444">
        <v>201</v>
      </c>
      <c r="Q15" s="693">
        <v>0.16133563430589556</v>
      </c>
      <c r="S15" s="694"/>
      <c r="T15" s="678"/>
      <c r="U15" s="678"/>
      <c r="V15" s="678"/>
    </row>
    <row r="16" spans="1:24" ht="15" customHeight="1" x14ac:dyDescent="0.25">
      <c r="A16" s="689" t="s">
        <v>4378</v>
      </c>
      <c r="B16" s="690"/>
      <c r="C16" s="692"/>
      <c r="D16" s="444">
        <v>238</v>
      </c>
      <c r="E16" s="693">
        <v>0.27236730676798426</v>
      </c>
      <c r="F16" s="692"/>
      <c r="G16" s="444">
        <v>74</v>
      </c>
      <c r="H16" s="693">
        <v>0.17394165902733705</v>
      </c>
      <c r="I16" s="693"/>
      <c r="J16" s="444">
        <v>176</v>
      </c>
      <c r="K16" s="693">
        <v>0.19169816252954441</v>
      </c>
      <c r="L16" s="693"/>
      <c r="M16" s="444">
        <v>249</v>
      </c>
      <c r="N16" s="693">
        <v>0.20913649305818027</v>
      </c>
      <c r="O16" s="693"/>
      <c r="P16" s="444">
        <v>185</v>
      </c>
      <c r="Q16" s="693">
        <v>0.14849299674920738</v>
      </c>
      <c r="S16" s="694"/>
      <c r="T16" s="678"/>
      <c r="U16" s="678"/>
      <c r="V16" s="678"/>
    </row>
    <row r="17" spans="1:22" ht="15" customHeight="1" x14ac:dyDescent="0.25">
      <c r="A17" s="689" t="s">
        <v>4387</v>
      </c>
      <c r="B17" s="690"/>
      <c r="C17" s="692"/>
      <c r="D17" s="444">
        <v>366</v>
      </c>
      <c r="E17" s="693">
        <v>0.41885056418942118</v>
      </c>
      <c r="F17" s="692"/>
      <c r="G17" s="444">
        <v>146</v>
      </c>
      <c r="H17" s="693">
        <v>0.34318219213501633</v>
      </c>
      <c r="I17" s="693"/>
      <c r="J17" s="444">
        <v>166</v>
      </c>
      <c r="K17" s="693">
        <v>0.18080622147672937</v>
      </c>
      <c r="L17" s="693"/>
      <c r="M17" s="444">
        <v>163</v>
      </c>
      <c r="N17" s="693">
        <v>0.13690461192162001</v>
      </c>
      <c r="O17" s="693"/>
      <c r="P17" s="444">
        <v>182</v>
      </c>
      <c r="Q17" s="693">
        <v>0.14608500220732834</v>
      </c>
      <c r="S17" s="694"/>
      <c r="T17" s="678"/>
      <c r="U17" s="678"/>
      <c r="V17" s="678"/>
    </row>
    <row r="18" spans="1:22" ht="15" customHeight="1" x14ac:dyDescent="0.25">
      <c r="A18" s="697" t="s">
        <v>4509</v>
      </c>
      <c r="B18" s="690"/>
      <c r="C18" s="692"/>
      <c r="D18" s="698" t="s">
        <v>3899</v>
      </c>
      <c r="E18" s="693" t="s">
        <v>3899</v>
      </c>
      <c r="F18" s="692"/>
      <c r="G18" s="698" t="s">
        <v>3899</v>
      </c>
      <c r="H18" s="698" t="s">
        <v>3899</v>
      </c>
      <c r="I18" s="698"/>
      <c r="J18" s="698" t="s">
        <v>3899</v>
      </c>
      <c r="K18" s="693" t="s">
        <v>3899</v>
      </c>
      <c r="L18" s="698"/>
      <c r="M18" s="698" t="s">
        <v>3899</v>
      </c>
      <c r="N18" s="693" t="s">
        <v>3899</v>
      </c>
      <c r="O18" s="693"/>
      <c r="P18" s="698">
        <v>126</v>
      </c>
      <c r="Q18" s="693">
        <v>0.10113577075891961</v>
      </c>
      <c r="S18" s="694"/>
      <c r="T18" s="678"/>
      <c r="U18" s="678"/>
      <c r="V18" s="678"/>
    </row>
    <row r="19" spans="1:22" ht="15" customHeight="1" x14ac:dyDescent="0.25">
      <c r="A19" s="689" t="s">
        <v>4384</v>
      </c>
      <c r="B19" s="690"/>
      <c r="C19" s="692"/>
      <c r="D19" s="444">
        <v>106</v>
      </c>
      <c r="E19" s="693">
        <v>0.12130644755212745</v>
      </c>
      <c r="F19" s="692"/>
      <c r="G19" s="444">
        <v>43</v>
      </c>
      <c r="H19" s="693">
        <v>0.1010742072726418</v>
      </c>
      <c r="I19" s="693"/>
      <c r="J19" s="444">
        <v>78</v>
      </c>
      <c r="K19" s="693">
        <v>8.4957140211957174E-2</v>
      </c>
      <c r="L19" s="693"/>
      <c r="M19" s="444">
        <v>83</v>
      </c>
      <c r="N19" s="693">
        <v>6.9712164352726758E-2</v>
      </c>
      <c r="O19" s="693"/>
      <c r="P19" s="444">
        <v>96</v>
      </c>
      <c r="Q19" s="693">
        <v>7.7055825340129225E-2</v>
      </c>
      <c r="S19" s="699"/>
    </row>
    <row r="20" spans="1:22" ht="15" customHeight="1" x14ac:dyDescent="0.25">
      <c r="A20" s="689" t="s">
        <v>4390</v>
      </c>
      <c r="B20" s="690"/>
      <c r="C20" s="692"/>
      <c r="D20" s="444">
        <v>65</v>
      </c>
      <c r="E20" s="693">
        <v>7.4386029159323436E-2</v>
      </c>
      <c r="F20" s="692"/>
      <c r="G20" s="444">
        <v>20</v>
      </c>
      <c r="H20" s="693">
        <v>4.701125919657758E-2</v>
      </c>
      <c r="I20" s="693"/>
      <c r="J20" s="444">
        <v>78</v>
      </c>
      <c r="K20" s="693">
        <v>8.4957140211957174E-2</v>
      </c>
      <c r="L20" s="693"/>
      <c r="M20" s="444">
        <v>53</v>
      </c>
      <c r="N20" s="693">
        <v>4.4514996514391787E-2</v>
      </c>
      <c r="O20" s="693"/>
      <c r="P20" s="444">
        <v>57</v>
      </c>
      <c r="Q20" s="693">
        <v>4.5751896295701734E-2</v>
      </c>
      <c r="S20" s="699"/>
    </row>
    <row r="21" spans="1:22" ht="15" customHeight="1" x14ac:dyDescent="0.25">
      <c r="A21" s="689" t="s">
        <v>4510</v>
      </c>
      <c r="B21" s="690"/>
      <c r="C21" s="692"/>
      <c r="D21" s="444">
        <v>46</v>
      </c>
      <c r="E21" s="693">
        <v>5.2642420635828892E-2</v>
      </c>
      <c r="F21" s="692"/>
      <c r="G21" s="444">
        <v>16</v>
      </c>
      <c r="H21" s="693">
        <v>3.7609007357262067E-2</v>
      </c>
      <c r="I21" s="693"/>
      <c r="J21" s="444">
        <v>30</v>
      </c>
      <c r="K21" s="693">
        <v>3.2675823158445069E-2</v>
      </c>
      <c r="L21" s="693"/>
      <c r="M21" s="444">
        <v>39</v>
      </c>
      <c r="N21" s="693">
        <v>3.2756318189835459E-2</v>
      </c>
      <c r="O21" s="693"/>
      <c r="P21" s="444">
        <v>56</v>
      </c>
      <c r="Q21" s="693">
        <v>4.4949231448408719E-2</v>
      </c>
      <c r="S21" s="699"/>
    </row>
    <row r="22" spans="1:22" ht="15" customHeight="1" x14ac:dyDescent="0.25">
      <c r="A22" s="689" t="s">
        <v>4389</v>
      </c>
      <c r="B22" s="690"/>
      <c r="C22" s="692"/>
      <c r="D22" s="444">
        <v>36</v>
      </c>
      <c r="E22" s="693">
        <v>4.1198416149779135E-2</v>
      </c>
      <c r="F22" s="692"/>
      <c r="G22" s="444">
        <v>38</v>
      </c>
      <c r="H22" s="693">
        <v>8.9321392473497407E-2</v>
      </c>
      <c r="I22" s="693"/>
      <c r="J22" s="444">
        <v>46</v>
      </c>
      <c r="K22" s="693">
        <v>5.0102928842949104E-2</v>
      </c>
      <c r="L22" s="693"/>
      <c r="M22" s="444">
        <v>41</v>
      </c>
      <c r="N22" s="693">
        <v>3.4436129379057795E-2</v>
      </c>
      <c r="O22" s="693"/>
      <c r="P22" s="444">
        <v>55</v>
      </c>
      <c r="Q22" s="693">
        <v>4.4146566601115704E-2</v>
      </c>
      <c r="S22" s="699"/>
    </row>
    <row r="23" spans="1:22" ht="15" customHeight="1" x14ac:dyDescent="0.25">
      <c r="A23" s="689" t="s">
        <v>4388</v>
      </c>
      <c r="B23" s="690"/>
      <c r="C23" s="692"/>
      <c r="D23" s="444">
        <v>52</v>
      </c>
      <c r="E23" s="693">
        <v>5.950882332745875E-2</v>
      </c>
      <c r="F23" s="692"/>
      <c r="G23" s="444">
        <v>10</v>
      </c>
      <c r="H23" s="693">
        <v>2.350562959828879E-2</v>
      </c>
      <c r="I23" s="693"/>
      <c r="J23" s="444">
        <v>31</v>
      </c>
      <c r="K23" s="693">
        <v>3.376501726372657E-2</v>
      </c>
      <c r="L23" s="693"/>
      <c r="M23" s="444">
        <v>39</v>
      </c>
      <c r="N23" s="693">
        <v>3.2756318189835459E-2</v>
      </c>
      <c r="O23" s="693"/>
      <c r="P23" s="444">
        <v>45</v>
      </c>
      <c r="Q23" s="693">
        <v>3.6119918128185574E-2</v>
      </c>
      <c r="S23" s="699"/>
    </row>
    <row r="24" spans="1:22" ht="15" customHeight="1" x14ac:dyDescent="0.25">
      <c r="A24" s="689" t="s">
        <v>4386</v>
      </c>
      <c r="B24" s="690"/>
      <c r="C24" s="692"/>
      <c r="D24" s="698">
        <v>5</v>
      </c>
      <c r="E24" s="693">
        <v>5.7220022430248792E-3</v>
      </c>
      <c r="F24" s="692"/>
      <c r="G24" s="698" t="s">
        <v>3899</v>
      </c>
      <c r="H24" s="698" t="s">
        <v>3899</v>
      </c>
      <c r="I24" s="698"/>
      <c r="J24" s="698">
        <v>9</v>
      </c>
      <c r="K24" s="693">
        <v>9.8027469475335197E-3</v>
      </c>
      <c r="L24" s="698"/>
      <c r="M24" s="698" t="s">
        <v>3899</v>
      </c>
      <c r="N24" s="693" t="s">
        <v>3899</v>
      </c>
      <c r="O24" s="693"/>
      <c r="P24" s="698">
        <v>7</v>
      </c>
      <c r="Q24" s="693">
        <v>5.6186539310510899E-3</v>
      </c>
      <c r="S24" s="699"/>
    </row>
    <row r="25" spans="1:22" ht="15" customHeight="1" x14ac:dyDescent="0.25">
      <c r="A25" s="689" t="s">
        <v>4382</v>
      </c>
      <c r="B25" s="690"/>
      <c r="C25" s="692"/>
      <c r="D25" s="444">
        <v>1</v>
      </c>
      <c r="E25" s="693">
        <v>1.1444004486049759E-3</v>
      </c>
      <c r="F25" s="692"/>
      <c r="G25" s="698" t="s">
        <v>3899</v>
      </c>
      <c r="H25" s="698" t="s">
        <v>3899</v>
      </c>
      <c r="I25" s="444"/>
      <c r="J25" s="444" t="s">
        <v>3899</v>
      </c>
      <c r="K25" s="444" t="s">
        <v>3899</v>
      </c>
      <c r="L25" s="444"/>
      <c r="M25" s="444">
        <v>4</v>
      </c>
      <c r="N25" s="693">
        <v>3.3596223784446628E-3</v>
      </c>
      <c r="O25" s="693"/>
      <c r="P25" s="444">
        <v>2</v>
      </c>
      <c r="Q25" s="693">
        <v>1.6053296945860256E-3</v>
      </c>
      <c r="S25" s="699"/>
    </row>
    <row r="26" spans="1:22" ht="15" customHeight="1" x14ac:dyDescent="0.25">
      <c r="A26" s="689" t="s">
        <v>4511</v>
      </c>
      <c r="B26" s="690"/>
      <c r="C26" s="692"/>
      <c r="D26" s="444" t="s">
        <v>3899</v>
      </c>
      <c r="E26" s="693" t="s">
        <v>3899</v>
      </c>
      <c r="F26" s="692"/>
      <c r="G26" s="444" t="s">
        <v>3899</v>
      </c>
      <c r="H26" s="693" t="s">
        <v>3899</v>
      </c>
      <c r="I26" s="444"/>
      <c r="J26" s="444" t="s">
        <v>3899</v>
      </c>
      <c r="K26" s="444" t="s">
        <v>3899</v>
      </c>
      <c r="L26" s="444"/>
      <c r="M26" s="444" t="s">
        <v>3899</v>
      </c>
      <c r="N26" s="693" t="s">
        <v>3899</v>
      </c>
      <c r="O26" s="693"/>
      <c r="P26" s="444">
        <v>2</v>
      </c>
      <c r="Q26" s="693">
        <v>1.6053296945860256E-3</v>
      </c>
      <c r="S26" s="699"/>
    </row>
    <row r="27" spans="1:22" ht="15" customHeight="1" x14ac:dyDescent="0.25">
      <c r="A27" s="689" t="s">
        <v>4512</v>
      </c>
      <c r="B27" s="690"/>
      <c r="C27" s="692"/>
      <c r="D27" s="444" t="s">
        <v>3899</v>
      </c>
      <c r="E27" s="691" t="s">
        <v>3899</v>
      </c>
      <c r="F27" s="692"/>
      <c r="G27" s="698" t="s">
        <v>3899</v>
      </c>
      <c r="H27" s="698" t="s">
        <v>3899</v>
      </c>
      <c r="I27" s="444"/>
      <c r="J27" s="444">
        <v>1</v>
      </c>
      <c r="K27" s="693">
        <v>1.0891941052815022E-3</v>
      </c>
      <c r="L27" s="444"/>
      <c r="M27" s="444" t="s">
        <v>3899</v>
      </c>
      <c r="N27" s="693" t="s">
        <v>3899</v>
      </c>
      <c r="O27" s="693"/>
      <c r="P27" s="444" t="s">
        <v>3899</v>
      </c>
      <c r="Q27" s="693" t="s">
        <v>3899</v>
      </c>
      <c r="S27" s="699"/>
    </row>
    <row r="28" spans="1:22" x14ac:dyDescent="0.25">
      <c r="A28" s="697" t="s">
        <v>4391</v>
      </c>
      <c r="B28" s="690"/>
      <c r="C28" s="692"/>
      <c r="D28" s="698">
        <v>1</v>
      </c>
      <c r="E28" s="693">
        <v>1.1444004486049759E-3</v>
      </c>
      <c r="F28" s="692"/>
      <c r="G28" s="698" t="s">
        <v>3899</v>
      </c>
      <c r="H28" s="698" t="s">
        <v>3899</v>
      </c>
      <c r="I28" s="698"/>
      <c r="J28" s="698">
        <v>5</v>
      </c>
      <c r="K28" s="693">
        <v>5.445970526407511E-3</v>
      </c>
      <c r="L28" s="698"/>
      <c r="M28" s="698">
        <v>1</v>
      </c>
      <c r="N28" s="693">
        <v>8.399055946111657E-4</v>
      </c>
      <c r="O28" s="693"/>
      <c r="P28" s="698" t="s">
        <v>3899</v>
      </c>
      <c r="Q28" s="693" t="s">
        <v>3899</v>
      </c>
      <c r="S28" s="699"/>
    </row>
    <row r="29" spans="1:22" x14ac:dyDescent="0.25">
      <c r="A29" s="684" t="s">
        <v>4513</v>
      </c>
      <c r="B29" s="442"/>
      <c r="C29" s="441"/>
      <c r="D29" s="441">
        <v>1773</v>
      </c>
      <c r="E29" s="687">
        <v>1.9782868236948106</v>
      </c>
      <c r="F29" s="441"/>
      <c r="G29" s="441">
        <v>449</v>
      </c>
      <c r="H29" s="687">
        <v>1.0410387201483886</v>
      </c>
      <c r="I29" s="687"/>
      <c r="J29" s="441">
        <v>619</v>
      </c>
      <c r="K29" s="687">
        <v>0.66727033611452469</v>
      </c>
      <c r="L29" s="687"/>
      <c r="M29" s="441">
        <v>964</v>
      </c>
      <c r="N29" s="687">
        <v>0.79904512449852461</v>
      </c>
      <c r="O29" s="687"/>
      <c r="P29" s="441">
        <v>663</v>
      </c>
      <c r="Q29" s="687">
        <v>0.52621553407305111</v>
      </c>
    </row>
    <row r="30" spans="1:22" x14ac:dyDescent="0.25">
      <c r="A30" s="689" t="s">
        <v>4514</v>
      </c>
      <c r="B30" s="690"/>
      <c r="C30" s="692"/>
      <c r="D30" s="444">
        <v>1244</v>
      </c>
      <c r="E30" s="693">
        <v>70.163564579808238</v>
      </c>
      <c r="F30" s="692"/>
      <c r="G30" s="444">
        <v>302</v>
      </c>
      <c r="H30" s="693">
        <v>67.260579064587972</v>
      </c>
      <c r="I30" s="693"/>
      <c r="J30" s="444">
        <v>373</v>
      </c>
      <c r="K30" s="693">
        <v>0.40208697151973788</v>
      </c>
      <c r="L30" s="693"/>
      <c r="M30" s="444">
        <v>612</v>
      </c>
      <c r="N30" s="693">
        <v>0.50727761015881434</v>
      </c>
      <c r="O30" s="444"/>
      <c r="P30" s="444">
        <v>430</v>
      </c>
      <c r="Q30" s="693">
        <v>0.341286092988555</v>
      </c>
    </row>
    <row r="31" spans="1:22" ht="15" customHeight="1" x14ac:dyDescent="0.25">
      <c r="A31" s="689" t="s">
        <v>4515</v>
      </c>
      <c r="B31" s="690"/>
      <c r="C31" s="692"/>
      <c r="D31" s="444">
        <v>525</v>
      </c>
      <c r="E31" s="693">
        <v>29.610829103214893</v>
      </c>
      <c r="F31" s="692"/>
      <c r="G31" s="444">
        <v>145</v>
      </c>
      <c r="H31" s="693">
        <v>32.293986636971042</v>
      </c>
      <c r="I31" s="693"/>
      <c r="J31" s="444">
        <v>238</v>
      </c>
      <c r="K31" s="693">
        <v>0.25655951533967186</v>
      </c>
      <c r="L31" s="693"/>
      <c r="M31" s="444">
        <v>346</v>
      </c>
      <c r="N31" s="693">
        <v>0.28679420443619241</v>
      </c>
      <c r="O31" s="444"/>
      <c r="P31" s="444">
        <v>227</v>
      </c>
      <c r="Q31" s="693">
        <v>0.18016730955442323</v>
      </c>
    </row>
    <row r="32" spans="1:22" ht="15" customHeight="1" x14ac:dyDescent="0.25">
      <c r="A32" s="689" t="s">
        <v>4516</v>
      </c>
      <c r="B32" s="690"/>
      <c r="C32" s="692"/>
      <c r="D32" s="444">
        <v>3</v>
      </c>
      <c r="E32" s="693">
        <v>0.16920473773265651</v>
      </c>
      <c r="F32" s="692"/>
      <c r="G32" s="444">
        <v>2</v>
      </c>
      <c r="H32" s="693">
        <v>0.44543429844097993</v>
      </c>
      <c r="I32" s="444"/>
      <c r="J32" s="444">
        <v>5</v>
      </c>
      <c r="K32" s="693">
        <v>5.389905784446888E-3</v>
      </c>
      <c r="L32" s="444"/>
      <c r="M32" s="444">
        <v>4</v>
      </c>
      <c r="N32" s="693">
        <v>3.3155399356785253E-3</v>
      </c>
      <c r="O32" s="444"/>
      <c r="P32" s="444">
        <v>5</v>
      </c>
      <c r="Q32" s="693">
        <v>3.9684429417273836E-3</v>
      </c>
    </row>
    <row r="33" spans="1:19" ht="15" customHeight="1" x14ac:dyDescent="0.25">
      <c r="A33" s="689" t="s">
        <v>4517</v>
      </c>
      <c r="B33" s="690"/>
      <c r="C33" s="692"/>
      <c r="D33" s="698">
        <v>1</v>
      </c>
      <c r="E33" s="693">
        <v>5.6401579244218847E-2</v>
      </c>
      <c r="F33" s="692"/>
      <c r="G33" s="444" t="s">
        <v>3899</v>
      </c>
      <c r="H33" s="444" t="s">
        <v>3899</v>
      </c>
      <c r="I33" s="444"/>
      <c r="J33" s="444">
        <v>1</v>
      </c>
      <c r="K33" s="693">
        <v>1.0779811568893776E-3</v>
      </c>
      <c r="L33" s="444"/>
      <c r="M33" s="444" t="s">
        <v>3899</v>
      </c>
      <c r="N33" s="693" t="s">
        <v>3899</v>
      </c>
      <c r="O33" s="444"/>
      <c r="P33" s="444">
        <v>1</v>
      </c>
      <c r="Q33" s="693">
        <v>7.936885883454768E-4</v>
      </c>
    </row>
    <row r="34" spans="1:19" ht="15" customHeight="1" x14ac:dyDescent="0.25">
      <c r="A34" s="689" t="s">
        <v>4518</v>
      </c>
      <c r="B34" s="690"/>
      <c r="C34" s="692"/>
      <c r="D34" s="444" t="s">
        <v>3899</v>
      </c>
      <c r="E34" s="444" t="s">
        <v>3899</v>
      </c>
      <c r="F34" s="692"/>
      <c r="G34" s="444" t="s">
        <v>3899</v>
      </c>
      <c r="H34" s="444" t="s">
        <v>3899</v>
      </c>
      <c r="I34" s="444"/>
      <c r="J34" s="444">
        <v>2</v>
      </c>
      <c r="K34" s="693">
        <v>2.1559623137787551E-3</v>
      </c>
      <c r="L34" s="444"/>
      <c r="M34" s="444">
        <v>2</v>
      </c>
      <c r="N34" s="693">
        <v>1.6577699678392626E-3</v>
      </c>
      <c r="O34" s="444"/>
      <c r="P34" s="444" t="s">
        <v>3899</v>
      </c>
      <c r="Q34" s="693" t="s">
        <v>3899</v>
      </c>
    </row>
    <row r="35" spans="1:19" ht="15" customHeight="1" x14ac:dyDescent="0.25">
      <c r="A35" s="804" t="s">
        <v>4519</v>
      </c>
      <c r="B35" s="805"/>
      <c r="C35" s="805"/>
      <c r="D35" s="806">
        <v>468</v>
      </c>
      <c r="E35" s="807">
        <v>0.52218738493467076</v>
      </c>
      <c r="F35" s="805"/>
      <c r="G35" s="806">
        <v>175</v>
      </c>
      <c r="H35" s="807">
        <v>0.31996290285184326</v>
      </c>
      <c r="I35" s="807"/>
      <c r="J35" s="806">
        <v>336</v>
      </c>
      <c r="K35" s="807">
        <v>0.36220166871483089</v>
      </c>
      <c r="L35" s="807"/>
      <c r="M35" s="806">
        <v>619</v>
      </c>
      <c r="N35" s="807">
        <v>0.51307980504625172</v>
      </c>
      <c r="O35" s="807"/>
      <c r="P35" s="806">
        <v>746</v>
      </c>
      <c r="Q35" s="807">
        <v>0.59209168690572567</v>
      </c>
      <c r="R35" s="678"/>
    </row>
    <row r="36" spans="1:19" ht="15" customHeight="1" x14ac:dyDescent="0.25">
      <c r="A36" s="700" t="s">
        <v>4520</v>
      </c>
    </row>
    <row r="37" spans="1:19" ht="15" customHeight="1" x14ac:dyDescent="0.25">
      <c r="A37" s="44" t="s">
        <v>4504</v>
      </c>
      <c r="B37" s="676"/>
      <c r="C37" s="676"/>
      <c r="D37" s="676"/>
      <c r="E37" s="676"/>
      <c r="F37" s="676"/>
      <c r="G37" s="676"/>
      <c r="H37" s="676"/>
      <c r="I37" s="676"/>
      <c r="J37" s="478"/>
      <c r="K37" s="478"/>
      <c r="L37" s="478"/>
      <c r="M37" s="478"/>
      <c r="N37" s="478"/>
      <c r="O37" s="478"/>
      <c r="P37" s="478"/>
      <c r="Q37" s="478"/>
    </row>
    <row r="38" spans="1:19" s="478" customFormat="1" x14ac:dyDescent="0.25">
      <c r="A38" s="701" t="s">
        <v>4237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S38"/>
    </row>
    <row r="39" spans="1:19" x14ac:dyDescent="0.25">
      <c r="C39" s="666"/>
      <c r="D39" s="666"/>
      <c r="E39" s="666"/>
      <c r="F39" s="666"/>
      <c r="G39" s="666"/>
      <c r="H39" s="666"/>
      <c r="I39" s="666"/>
      <c r="J39" s="666"/>
      <c r="K39" s="666"/>
      <c r="S39" s="478"/>
    </row>
  </sheetData>
  <mergeCells count="8">
    <mergeCell ref="S4:U4"/>
    <mergeCell ref="A1:Q1"/>
    <mergeCell ref="A2:A3"/>
    <mergeCell ref="D2:E2"/>
    <mergeCell ref="G2:H2"/>
    <mergeCell ref="J2:K2"/>
    <mergeCell ref="M2:N2"/>
    <mergeCell ref="P2:Q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CCF59-BA21-4B2A-B42E-63AD15D26B49}">
  <sheetPr>
    <tabColor theme="5" tint="0.39997558519241921"/>
  </sheetPr>
  <dimension ref="A1:Q14"/>
  <sheetViews>
    <sheetView showGridLines="0" workbookViewId="0">
      <selection activeCell="L22" sqref="L22"/>
    </sheetView>
  </sheetViews>
  <sheetFormatPr baseColWidth="10" defaultColWidth="8.140625" defaultRowHeight="15" x14ac:dyDescent="0.25"/>
  <cols>
    <col min="1" max="1" width="37.140625" style="702" customWidth="1"/>
    <col min="2" max="3" width="0.5703125" style="702" customWidth="1"/>
    <col min="4" max="5" width="6.7109375" style="702" customWidth="1"/>
    <col min="6" max="6" width="0.5703125" style="702" customWidth="1"/>
    <col min="7" max="8" width="6.7109375" style="702" customWidth="1"/>
    <col min="9" max="9" width="0.5703125" style="702" customWidth="1"/>
    <col min="10" max="11" width="6.7109375" style="702" customWidth="1"/>
    <col min="12" max="12" width="0.5703125" style="702" customWidth="1"/>
    <col min="13" max="14" width="6.7109375" style="702" customWidth="1"/>
    <col min="15" max="15" width="0.5703125" style="702" customWidth="1"/>
    <col min="16" max="17" width="6.7109375" style="702" customWidth="1"/>
    <col min="18" max="16384" width="8.140625" style="702"/>
  </cols>
  <sheetData>
    <row r="1" spans="1:17" ht="45" customHeight="1" x14ac:dyDescent="0.25">
      <c r="A1" s="909" t="s">
        <v>4562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</row>
    <row r="2" spans="1:17" x14ac:dyDescent="0.25">
      <c r="A2" s="910" t="s">
        <v>4521</v>
      </c>
      <c r="B2" s="703"/>
      <c r="C2" s="704"/>
      <c r="D2" s="908">
        <v>2019</v>
      </c>
      <c r="E2" s="908"/>
      <c r="F2" s="704"/>
      <c r="G2" s="908">
        <v>2020</v>
      </c>
      <c r="H2" s="908"/>
      <c r="I2" s="704"/>
      <c r="J2" s="908">
        <v>2021</v>
      </c>
      <c r="K2" s="908"/>
      <c r="L2" s="704"/>
      <c r="M2" s="908">
        <v>2022</v>
      </c>
      <c r="N2" s="908"/>
      <c r="O2" s="704"/>
      <c r="P2" s="908">
        <v>2023</v>
      </c>
      <c r="Q2" s="908"/>
    </row>
    <row r="3" spans="1:17" x14ac:dyDescent="0.25">
      <c r="A3" s="911"/>
      <c r="B3" s="705"/>
      <c r="C3" s="705"/>
      <c r="D3" s="679" t="s">
        <v>3882</v>
      </c>
      <c r="E3" s="679" t="s">
        <v>4347</v>
      </c>
      <c r="F3" s="705"/>
      <c r="G3" s="679" t="s">
        <v>3882</v>
      </c>
      <c r="H3" s="679" t="s">
        <v>4347</v>
      </c>
      <c r="I3" s="705"/>
      <c r="J3" s="679" t="s">
        <v>3882</v>
      </c>
      <c r="K3" s="679" t="s">
        <v>4347</v>
      </c>
      <c r="L3" s="705"/>
      <c r="M3" s="679" t="s">
        <v>3882</v>
      </c>
      <c r="N3" s="679" t="s">
        <v>4347</v>
      </c>
      <c r="O3" s="705"/>
      <c r="P3" s="679" t="s">
        <v>3882</v>
      </c>
      <c r="Q3" s="679" t="s">
        <v>4347</v>
      </c>
    </row>
    <row r="4" spans="1:17" x14ac:dyDescent="0.25">
      <c r="A4" s="706" t="s">
        <v>3882</v>
      </c>
      <c r="B4" s="707"/>
      <c r="C4" s="709"/>
      <c r="D4" s="709">
        <f>SUM(D5:D8)</f>
        <v>23509</v>
      </c>
      <c r="E4" s="708">
        <v>100</v>
      </c>
      <c r="F4" s="709"/>
      <c r="G4" s="709">
        <f>SUM(G5:G8)</f>
        <v>14146</v>
      </c>
      <c r="H4" s="708">
        <f>SUM(H5:H8)</f>
        <v>100</v>
      </c>
      <c r="I4" s="709"/>
      <c r="J4" s="709">
        <f>SUM(J5:J8)</f>
        <v>34420</v>
      </c>
      <c r="K4" s="708">
        <f>SUM(K5:K8)</f>
        <v>100</v>
      </c>
      <c r="L4" s="709"/>
      <c r="M4" s="709">
        <f>SUM(M5:M8)</f>
        <v>44509</v>
      </c>
      <c r="N4" s="708">
        <f>SUM(N5:N8)</f>
        <v>100.00000000000001</v>
      </c>
      <c r="O4" s="709"/>
      <c r="P4" s="709">
        <f>SUM(P5:P8)</f>
        <v>41609</v>
      </c>
      <c r="Q4" s="708">
        <f>SUM(Q5:Q8)</f>
        <v>100</v>
      </c>
    </row>
    <row r="5" spans="1:17" x14ac:dyDescent="0.25">
      <c r="A5" s="710" t="s">
        <v>3898</v>
      </c>
      <c r="B5" s="711"/>
      <c r="C5" s="713"/>
      <c r="D5" s="713">
        <v>21818</v>
      </c>
      <c r="E5" s="712">
        <v>93.004816914616995</v>
      </c>
      <c r="F5" s="713"/>
      <c r="G5" s="713">
        <v>13393</v>
      </c>
      <c r="H5" s="712">
        <f>G5/$G$4*100</f>
        <v>94.6769404778736</v>
      </c>
      <c r="I5" s="713"/>
      <c r="J5" s="713">
        <v>32948</v>
      </c>
      <c r="K5" s="712">
        <f>J5/$J$4*100</f>
        <v>95.72341661824521</v>
      </c>
      <c r="L5" s="713"/>
      <c r="M5" s="713">
        <v>42742</v>
      </c>
      <c r="N5" s="712">
        <f>M5/$M$4*100</f>
        <v>96.030016401177292</v>
      </c>
      <c r="O5" s="713"/>
      <c r="P5" s="713">
        <v>39689</v>
      </c>
      <c r="Q5" s="712">
        <f>P5/$P$4*100</f>
        <v>95.385613689346059</v>
      </c>
    </row>
    <row r="6" spans="1:17" x14ac:dyDescent="0.25">
      <c r="A6" s="710" t="s">
        <v>4522</v>
      </c>
      <c r="B6" s="711"/>
      <c r="C6" s="713"/>
      <c r="D6" s="713">
        <v>1590</v>
      </c>
      <c r="E6" s="712">
        <v>6.5646446992625433</v>
      </c>
      <c r="F6" s="713"/>
      <c r="G6" s="713">
        <v>711</v>
      </c>
      <c r="H6" s="712">
        <f t="shared" ref="H6:H8" si="0">G6/$G$4*100</f>
        <v>5.0261558037607807</v>
      </c>
      <c r="I6" s="713"/>
      <c r="J6" s="713">
        <v>1376</v>
      </c>
      <c r="K6" s="712">
        <f>J6/$J$4*100</f>
        <v>3.9976757699012202</v>
      </c>
      <c r="L6" s="713"/>
      <c r="M6" s="713">
        <v>1629</v>
      </c>
      <c r="N6" s="712">
        <f t="shared" ref="N6:N8" si="1">M6/$M$4*100</f>
        <v>3.6599339459435174</v>
      </c>
      <c r="O6" s="713"/>
      <c r="P6" s="713">
        <v>1751</v>
      </c>
      <c r="Q6" s="712">
        <f t="shared" ref="Q6:Q8" si="2">P6/$P$4*100</f>
        <v>4.2082241822682596</v>
      </c>
    </row>
    <row r="7" spans="1:17" x14ac:dyDescent="0.25">
      <c r="A7" s="710" t="s">
        <v>4523</v>
      </c>
      <c r="B7" s="711"/>
      <c r="C7" s="713"/>
      <c r="D7" s="713">
        <v>60</v>
      </c>
      <c r="E7" s="712">
        <v>0.25576537789334586</v>
      </c>
      <c r="F7" s="713"/>
      <c r="G7" s="713">
        <v>19</v>
      </c>
      <c r="H7" s="712">
        <f t="shared" si="0"/>
        <v>0.13431358687968328</v>
      </c>
      <c r="I7" s="713"/>
      <c r="J7" s="713">
        <v>64</v>
      </c>
      <c r="K7" s="712">
        <f>J7/$J$4*100</f>
        <v>0.18593840790238234</v>
      </c>
      <c r="L7" s="713"/>
      <c r="M7" s="713">
        <v>93</v>
      </c>
      <c r="N7" s="712">
        <f t="shared" si="1"/>
        <v>0.20894650520119523</v>
      </c>
      <c r="O7" s="713"/>
      <c r="P7" s="713">
        <v>136</v>
      </c>
      <c r="Q7" s="712">
        <f t="shared" si="2"/>
        <v>0.32685236367132109</v>
      </c>
    </row>
    <row r="8" spans="1:17" x14ac:dyDescent="0.25">
      <c r="A8" s="714" t="s">
        <v>4524</v>
      </c>
      <c r="B8" s="715"/>
      <c r="C8" s="717"/>
      <c r="D8" s="717">
        <v>41</v>
      </c>
      <c r="E8" s="716">
        <v>0.17477300822711966</v>
      </c>
      <c r="F8" s="717"/>
      <c r="G8" s="717">
        <v>23</v>
      </c>
      <c r="H8" s="716">
        <f t="shared" si="0"/>
        <v>0.16259013148593243</v>
      </c>
      <c r="I8" s="717"/>
      <c r="J8" s="717">
        <v>32</v>
      </c>
      <c r="K8" s="716">
        <f>J8/$J$4*100</f>
        <v>9.2969203951191168E-2</v>
      </c>
      <c r="L8" s="717"/>
      <c r="M8" s="717">
        <v>45</v>
      </c>
      <c r="N8" s="716">
        <f t="shared" si="1"/>
        <v>0.10110314767799772</v>
      </c>
      <c r="O8" s="717"/>
      <c r="P8" s="717">
        <v>33</v>
      </c>
      <c r="Q8" s="716">
        <f t="shared" si="2"/>
        <v>7.9309764714364683E-2</v>
      </c>
    </row>
    <row r="9" spans="1:17" x14ac:dyDescent="0.25">
      <c r="A9" s="6" t="s">
        <v>4504</v>
      </c>
      <c r="M9" s="718"/>
      <c r="N9" s="719"/>
      <c r="O9" s="720"/>
      <c r="P9" s="718"/>
      <c r="Q9" s="718"/>
    </row>
    <row r="10" spans="1:17" x14ac:dyDescent="0.25">
      <c r="A10" s="721" t="s">
        <v>4237</v>
      </c>
    </row>
    <row r="12" spans="1:17" x14ac:dyDescent="0.25">
      <c r="G12" s="722"/>
      <c r="J12" s="722"/>
    </row>
    <row r="14" spans="1:17" x14ac:dyDescent="0.25">
      <c r="M14" s="722"/>
      <c r="P14" s="722"/>
      <c r="Q14" s="722"/>
    </row>
  </sheetData>
  <mergeCells count="7">
    <mergeCell ref="A1:Q1"/>
    <mergeCell ref="A2:A3"/>
    <mergeCell ref="D2:E2"/>
    <mergeCell ref="G2:H2"/>
    <mergeCell ref="J2:K2"/>
    <mergeCell ref="M2:N2"/>
    <mergeCell ref="P2:Q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3EFF-1698-4249-87AE-21DD2A47DB2A}">
  <dimension ref="A1"/>
  <sheetViews>
    <sheetView workbookViewId="0">
      <selection activeCell="D10" sqref="D10"/>
    </sheetView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9" tint="0.39997558519241921"/>
  </sheetPr>
  <dimension ref="A1:I2121"/>
  <sheetViews>
    <sheetView showGridLines="0" workbookViewId="0">
      <selection activeCell="L12" sqref="L12"/>
    </sheetView>
  </sheetViews>
  <sheetFormatPr baseColWidth="10" defaultColWidth="11.5703125" defaultRowHeight="12.75" x14ac:dyDescent="0.25"/>
  <cols>
    <col min="1" max="1" width="8.85546875" style="31" customWidth="1"/>
    <col min="2" max="3" width="2.28515625" style="1" customWidth="1"/>
    <col min="4" max="4" width="29.28515625" style="1" customWidth="1"/>
    <col min="5" max="9" width="9.140625" style="1" customWidth="1"/>
    <col min="10" max="16384" width="11.5703125" style="1"/>
  </cols>
  <sheetData>
    <row r="1" spans="1:9" ht="28.5" customHeight="1" x14ac:dyDescent="0.25">
      <c r="A1" s="810" t="s">
        <v>3993</v>
      </c>
      <c r="B1" s="810"/>
      <c r="C1" s="810"/>
      <c r="D1" s="810"/>
      <c r="E1" s="810"/>
      <c r="F1" s="810"/>
      <c r="G1" s="810"/>
      <c r="H1" s="810"/>
      <c r="I1" s="810"/>
    </row>
    <row r="2" spans="1:9" ht="28.5" customHeight="1" x14ac:dyDescent="0.25">
      <c r="A2" s="818"/>
      <c r="B2" s="818"/>
      <c r="C2" s="818"/>
      <c r="D2" s="818"/>
      <c r="E2" s="818"/>
      <c r="F2" s="818"/>
      <c r="G2" s="818"/>
      <c r="H2" s="818"/>
      <c r="I2" s="818"/>
    </row>
    <row r="3" spans="1:9" ht="12.75" customHeight="1" x14ac:dyDescent="0.25">
      <c r="A3" s="811" t="s">
        <v>0</v>
      </c>
      <c r="B3" s="813" t="s">
        <v>1</v>
      </c>
      <c r="C3" s="814"/>
      <c r="D3" s="815"/>
      <c r="E3" s="808">
        <v>2019</v>
      </c>
      <c r="F3" s="808">
        <v>2020</v>
      </c>
      <c r="G3" s="808">
        <v>2021</v>
      </c>
      <c r="H3" s="808">
        <v>2022</v>
      </c>
      <c r="I3" s="808">
        <v>2023</v>
      </c>
    </row>
    <row r="4" spans="1:9" ht="15" customHeight="1" x14ac:dyDescent="0.25">
      <c r="A4" s="812"/>
      <c r="B4" s="813"/>
      <c r="C4" s="814"/>
      <c r="D4" s="815"/>
      <c r="E4" s="809"/>
      <c r="F4" s="809"/>
      <c r="G4" s="809"/>
      <c r="H4" s="809"/>
      <c r="I4" s="809"/>
    </row>
    <row r="5" spans="1:9" s="6" customFormat="1" ht="6" customHeight="1" x14ac:dyDescent="0.25">
      <c r="A5" s="171"/>
      <c r="B5" s="3"/>
      <c r="C5" s="3"/>
      <c r="D5" s="167"/>
      <c r="E5" s="5"/>
      <c r="F5" s="5"/>
    </row>
    <row r="6" spans="1:9" s="6" customFormat="1" ht="13.5" customHeight="1" x14ac:dyDescent="0.25">
      <c r="A6" s="158" t="s">
        <v>2</v>
      </c>
      <c r="B6" s="115" t="s">
        <v>3</v>
      </c>
      <c r="C6" s="115"/>
      <c r="D6" s="148"/>
      <c r="E6" s="116">
        <f>E7+E99+E286+E379+E497+E633+E774+E783+E913+E1023+E1119+E1168+E1302+E1399+E1441+E1623+E1685+E1700+E1725+E1758+E1832+E1956+E2045+E2078+E2095</f>
        <v>44983</v>
      </c>
      <c r="F6" s="116">
        <f>F7+F99+F286+F379+F497+F633+F774+F783+F913+F1023+F1119+F1168+F1302+F1399+F1441+F1623+F1685+F1700+F1725+F1758+F1832+F1956+F2045+F2078+F2095</f>
        <v>33927</v>
      </c>
      <c r="G6" s="116">
        <f>G7+G99+G286+G379+G497+G633+G774+G783+G913+G1023+G1119+G1168+G1302+G1399+G1441+G1623+G1685+G1700+G1725+G1758+G1832+G1956+G2045+G2078+G2095</f>
        <v>39302</v>
      </c>
      <c r="H6" s="116">
        <f>H7+H99+H286+H379+H497+H633+H774+H783+H913+H1023+H1119+H1168+H1302+H1399+H1441+H1623+H1685+H1700+H1725+H1758+H1832+H1956+H2045+H2078+H2095</f>
        <v>45141</v>
      </c>
      <c r="I6" s="116">
        <f>I7+I99+I286+I379+I497+I633+I774+I783+I913+I1023+I1119+I1168+I1302+I1399+I1441+I1623+I1685+I1700+I1725+I1758+I1832+I1956+I2045+I2078+I2095</f>
        <v>49303</v>
      </c>
    </row>
    <row r="7" spans="1:9" s="6" customFormat="1" ht="13.5" customHeight="1" x14ac:dyDescent="0.25">
      <c r="A7" s="159" t="s">
        <v>4</v>
      </c>
      <c r="B7" s="7" t="s">
        <v>5</v>
      </c>
      <c r="C7" s="7"/>
      <c r="D7" s="126"/>
      <c r="E7" s="9">
        <f>E8+E30+E37+E50+E54+E78+E91</f>
        <v>1079</v>
      </c>
      <c r="F7" s="9">
        <f>F8+F30+F37+F50+F54+F78+F91</f>
        <v>741</v>
      </c>
      <c r="G7" s="9">
        <f>G8+G30+G37+G50+G54+G78+G91</f>
        <v>896</v>
      </c>
      <c r="H7" s="9">
        <f>H8+H30+H37+H50+H54+H78+H91</f>
        <v>1261</v>
      </c>
      <c r="I7" s="9">
        <f>I8+I30+I37+I50+I54+I78+I91</f>
        <v>1095</v>
      </c>
    </row>
    <row r="8" spans="1:9" s="6" customFormat="1" ht="13.5" customHeight="1" x14ac:dyDescent="0.25">
      <c r="A8" s="159" t="s">
        <v>6</v>
      </c>
      <c r="B8" s="7"/>
      <c r="C8" s="7" t="s">
        <v>7</v>
      </c>
      <c r="D8" s="127"/>
      <c r="E8" s="9">
        <f>SUM(E9:E29)</f>
        <v>255</v>
      </c>
      <c r="F8" s="9">
        <f>SUM(F9:F29)</f>
        <v>147</v>
      </c>
      <c r="G8" s="9">
        <f>SUM(G9:G29)</f>
        <v>193</v>
      </c>
      <c r="H8" s="9">
        <f>SUM(H9:H29)</f>
        <v>205</v>
      </c>
      <c r="I8" s="6">
        <v>270</v>
      </c>
    </row>
    <row r="9" spans="1:9" ht="13.5" customHeight="1" x14ac:dyDescent="0.25">
      <c r="A9" s="160" t="s">
        <v>8</v>
      </c>
      <c r="B9" s="10"/>
      <c r="C9" s="10"/>
      <c r="D9" s="129" t="s">
        <v>7</v>
      </c>
      <c r="E9" s="12">
        <v>187</v>
      </c>
      <c r="F9" s="12">
        <v>113</v>
      </c>
      <c r="G9" s="12">
        <v>149</v>
      </c>
      <c r="H9" s="12">
        <v>148</v>
      </c>
      <c r="I9" s="110">
        <v>186</v>
      </c>
    </row>
    <row r="10" spans="1:9" ht="13.5" customHeight="1" x14ac:dyDescent="0.25">
      <c r="A10" s="160" t="s">
        <v>9</v>
      </c>
      <c r="B10" s="10"/>
      <c r="C10" s="10"/>
      <c r="D10" s="129" t="s">
        <v>10</v>
      </c>
      <c r="E10" s="12">
        <v>0</v>
      </c>
      <c r="F10" s="12">
        <v>0</v>
      </c>
      <c r="G10" s="12">
        <v>0</v>
      </c>
      <c r="H10" s="12">
        <v>0</v>
      </c>
      <c r="I10" s="110" t="s">
        <v>3899</v>
      </c>
    </row>
    <row r="11" spans="1:9" ht="13.5" customHeight="1" x14ac:dyDescent="0.25">
      <c r="A11" s="160" t="s">
        <v>11</v>
      </c>
      <c r="B11" s="10"/>
      <c r="C11" s="10"/>
      <c r="D11" s="129" t="s">
        <v>12</v>
      </c>
      <c r="E11" s="12">
        <v>3</v>
      </c>
      <c r="F11" s="12">
        <v>5</v>
      </c>
      <c r="G11" s="12">
        <v>6</v>
      </c>
      <c r="H11" s="12">
        <v>4</v>
      </c>
      <c r="I11" s="110">
        <v>10</v>
      </c>
    </row>
    <row r="12" spans="1:9" ht="13.5" customHeight="1" x14ac:dyDescent="0.25">
      <c r="A12" s="160" t="s">
        <v>13</v>
      </c>
      <c r="B12" s="10"/>
      <c r="C12" s="10"/>
      <c r="D12" s="129" t="s">
        <v>14</v>
      </c>
      <c r="E12" s="12">
        <v>0</v>
      </c>
      <c r="F12" s="12">
        <v>0</v>
      </c>
      <c r="G12" s="12">
        <v>0</v>
      </c>
      <c r="H12" s="12">
        <v>0</v>
      </c>
      <c r="I12" s="110" t="s">
        <v>3899</v>
      </c>
    </row>
    <row r="13" spans="1:9" ht="13.5" customHeight="1" x14ac:dyDescent="0.25">
      <c r="A13" s="160" t="s">
        <v>15</v>
      </c>
      <c r="B13" s="10"/>
      <c r="C13" s="10"/>
      <c r="D13" s="129" t="s">
        <v>16</v>
      </c>
      <c r="E13" s="12">
        <v>0</v>
      </c>
      <c r="F13" s="12">
        <v>0</v>
      </c>
      <c r="G13" s="12">
        <v>0</v>
      </c>
      <c r="H13" s="12">
        <v>0</v>
      </c>
      <c r="I13" s="110" t="s">
        <v>3899</v>
      </c>
    </row>
    <row r="14" spans="1:9" ht="13.5" customHeight="1" x14ac:dyDescent="0.25">
      <c r="A14" s="160" t="s">
        <v>17</v>
      </c>
      <c r="B14" s="10"/>
      <c r="C14" s="10"/>
      <c r="D14" s="129" t="s">
        <v>18</v>
      </c>
      <c r="E14" s="12">
        <v>0</v>
      </c>
      <c r="F14" s="12">
        <v>1</v>
      </c>
      <c r="G14" s="12">
        <v>0</v>
      </c>
      <c r="H14" s="12">
        <v>13</v>
      </c>
      <c r="I14" s="110">
        <v>26</v>
      </c>
    </row>
    <row r="15" spans="1:9" ht="13.5" customHeight="1" x14ac:dyDescent="0.25">
      <c r="A15" s="160" t="s">
        <v>19</v>
      </c>
      <c r="B15" s="10"/>
      <c r="C15" s="10"/>
      <c r="D15" s="129" t="s">
        <v>20</v>
      </c>
      <c r="E15" s="12">
        <v>2</v>
      </c>
      <c r="F15" s="12">
        <v>1</v>
      </c>
      <c r="G15" s="12">
        <v>2</v>
      </c>
      <c r="H15" s="12">
        <v>1</v>
      </c>
      <c r="I15" s="110">
        <v>1</v>
      </c>
    </row>
    <row r="16" spans="1:9" ht="13.5" customHeight="1" x14ac:dyDescent="0.25">
      <c r="A16" s="160" t="s">
        <v>21</v>
      </c>
      <c r="B16" s="10"/>
      <c r="C16" s="10"/>
      <c r="D16" s="129" t="s">
        <v>22</v>
      </c>
      <c r="E16" s="12">
        <v>0</v>
      </c>
      <c r="F16" s="12">
        <v>0</v>
      </c>
      <c r="G16" s="12">
        <v>0</v>
      </c>
      <c r="H16" s="12">
        <v>0</v>
      </c>
      <c r="I16" s="110" t="s">
        <v>3899</v>
      </c>
    </row>
    <row r="17" spans="1:9" ht="13.5" customHeight="1" x14ac:dyDescent="0.25">
      <c r="A17" s="160" t="s">
        <v>23</v>
      </c>
      <c r="B17" s="10"/>
      <c r="C17" s="10"/>
      <c r="D17" s="129" t="s">
        <v>24</v>
      </c>
      <c r="E17" s="12">
        <v>17</v>
      </c>
      <c r="F17" s="12">
        <v>2</v>
      </c>
      <c r="G17" s="12">
        <v>5</v>
      </c>
      <c r="H17" s="12">
        <v>9</v>
      </c>
      <c r="I17" s="110">
        <v>15</v>
      </c>
    </row>
    <row r="18" spans="1:9" ht="13.5" customHeight="1" x14ac:dyDescent="0.25">
      <c r="A18" s="160" t="s">
        <v>25</v>
      </c>
      <c r="B18" s="10"/>
      <c r="C18" s="10"/>
      <c r="D18" s="129" t="s">
        <v>26</v>
      </c>
      <c r="E18" s="12">
        <v>26</v>
      </c>
      <c r="F18" s="12">
        <v>14</v>
      </c>
      <c r="G18" s="12">
        <v>11</v>
      </c>
      <c r="H18" s="12">
        <v>16</v>
      </c>
      <c r="I18" s="110">
        <v>16</v>
      </c>
    </row>
    <row r="19" spans="1:9" ht="13.5" customHeight="1" x14ac:dyDescent="0.25">
      <c r="A19" s="160" t="s">
        <v>27</v>
      </c>
      <c r="B19" s="10"/>
      <c r="C19" s="10"/>
      <c r="D19" s="129" t="s">
        <v>28</v>
      </c>
      <c r="E19" s="12">
        <v>0</v>
      </c>
      <c r="F19" s="12">
        <v>0</v>
      </c>
      <c r="G19" s="12">
        <v>0</v>
      </c>
      <c r="H19" s="12">
        <v>0</v>
      </c>
      <c r="I19" s="110" t="s">
        <v>3899</v>
      </c>
    </row>
    <row r="20" spans="1:9" ht="13.5" customHeight="1" x14ac:dyDescent="0.25">
      <c r="A20" s="160" t="s">
        <v>29</v>
      </c>
      <c r="B20" s="10"/>
      <c r="C20" s="10"/>
      <c r="D20" s="129" t="s">
        <v>30</v>
      </c>
      <c r="E20" s="12">
        <v>0</v>
      </c>
      <c r="F20" s="12">
        <v>0</v>
      </c>
      <c r="G20" s="12">
        <v>0</v>
      </c>
      <c r="H20" s="12">
        <v>0</v>
      </c>
      <c r="I20" s="110" t="s">
        <v>3899</v>
      </c>
    </row>
    <row r="21" spans="1:9" ht="13.5" customHeight="1" x14ac:dyDescent="0.25">
      <c r="A21" s="160" t="s">
        <v>31</v>
      </c>
      <c r="B21" s="10"/>
      <c r="C21" s="10"/>
      <c r="D21" s="129" t="s">
        <v>32</v>
      </c>
      <c r="E21" s="12">
        <v>1</v>
      </c>
      <c r="F21" s="12">
        <v>1</v>
      </c>
      <c r="G21" s="12">
        <v>7</v>
      </c>
      <c r="H21" s="12">
        <v>2</v>
      </c>
      <c r="I21" s="110">
        <v>4</v>
      </c>
    </row>
    <row r="22" spans="1:9" ht="13.5" customHeight="1" x14ac:dyDescent="0.25">
      <c r="A22" s="160" t="s">
        <v>33</v>
      </c>
      <c r="B22" s="10"/>
      <c r="C22" s="10"/>
      <c r="D22" s="129" t="s">
        <v>34</v>
      </c>
      <c r="E22" s="12">
        <v>12</v>
      </c>
      <c r="F22" s="12">
        <v>8</v>
      </c>
      <c r="G22" s="12">
        <v>6</v>
      </c>
      <c r="H22" s="12">
        <v>8</v>
      </c>
      <c r="I22" s="110">
        <v>3</v>
      </c>
    </row>
    <row r="23" spans="1:9" ht="13.5" customHeight="1" x14ac:dyDescent="0.25">
      <c r="A23" s="160" t="s">
        <v>35</v>
      </c>
      <c r="B23" s="10"/>
      <c r="C23" s="10"/>
      <c r="D23" s="129" t="s">
        <v>36</v>
      </c>
      <c r="E23" s="12">
        <v>0</v>
      </c>
      <c r="F23" s="12">
        <v>0</v>
      </c>
      <c r="G23" s="12">
        <v>0</v>
      </c>
      <c r="H23" s="12">
        <v>0</v>
      </c>
      <c r="I23" s="110" t="s">
        <v>3899</v>
      </c>
    </row>
    <row r="24" spans="1:9" ht="13.5" customHeight="1" x14ac:dyDescent="0.25">
      <c r="A24" s="160" t="s">
        <v>37</v>
      </c>
      <c r="B24" s="10"/>
      <c r="C24" s="10"/>
      <c r="D24" s="129" t="s">
        <v>38</v>
      </c>
      <c r="E24" s="12">
        <v>0</v>
      </c>
      <c r="F24" s="12">
        <v>0</v>
      </c>
      <c r="G24" s="12">
        <v>0</v>
      </c>
      <c r="H24" s="12">
        <v>0</v>
      </c>
      <c r="I24" s="110" t="s">
        <v>3899</v>
      </c>
    </row>
    <row r="25" spans="1:9" ht="13.5" customHeight="1" x14ac:dyDescent="0.25">
      <c r="A25" s="160" t="s">
        <v>39</v>
      </c>
      <c r="B25" s="10"/>
      <c r="C25" s="10"/>
      <c r="D25" s="129" t="s">
        <v>40</v>
      </c>
      <c r="E25" s="12">
        <v>2</v>
      </c>
      <c r="F25" s="12">
        <v>1</v>
      </c>
      <c r="G25" s="12">
        <v>1</v>
      </c>
      <c r="H25" s="12">
        <v>0</v>
      </c>
      <c r="I25" s="110">
        <v>2</v>
      </c>
    </row>
    <row r="26" spans="1:9" ht="13.5" customHeight="1" x14ac:dyDescent="0.25">
      <c r="A26" s="160" t="s">
        <v>41</v>
      </c>
      <c r="B26" s="10"/>
      <c r="C26" s="10"/>
      <c r="D26" s="129" t="s">
        <v>42</v>
      </c>
      <c r="E26" s="12">
        <v>5</v>
      </c>
      <c r="F26" s="12">
        <v>1</v>
      </c>
      <c r="G26" s="12">
        <v>6</v>
      </c>
      <c r="H26" s="12">
        <v>4</v>
      </c>
      <c r="I26" s="110">
        <v>7</v>
      </c>
    </row>
    <row r="27" spans="1:9" ht="13.5" customHeight="1" x14ac:dyDescent="0.25">
      <c r="A27" s="160" t="s">
        <v>43</v>
      </c>
      <c r="B27" s="10"/>
      <c r="C27" s="10"/>
      <c r="D27" s="129" t="s">
        <v>44</v>
      </c>
      <c r="E27" s="12">
        <v>0</v>
      </c>
      <c r="F27" s="12">
        <v>0</v>
      </c>
      <c r="G27" s="12">
        <v>0</v>
      </c>
      <c r="H27" s="12">
        <v>0</v>
      </c>
      <c r="I27" s="110" t="s">
        <v>3899</v>
      </c>
    </row>
    <row r="28" spans="1:9" ht="13.5" customHeight="1" x14ac:dyDescent="0.25">
      <c r="A28" s="160" t="s">
        <v>45</v>
      </c>
      <c r="B28" s="10"/>
      <c r="C28" s="10"/>
      <c r="D28" s="129" t="s">
        <v>46</v>
      </c>
      <c r="E28" s="12">
        <v>0</v>
      </c>
      <c r="F28" s="12">
        <v>0</v>
      </c>
      <c r="G28" s="12">
        <v>0</v>
      </c>
      <c r="H28" s="12">
        <v>0</v>
      </c>
      <c r="I28" s="110" t="s">
        <v>3899</v>
      </c>
    </row>
    <row r="29" spans="1:9" ht="13.5" customHeight="1" x14ac:dyDescent="0.25">
      <c r="A29" s="160" t="s">
        <v>47</v>
      </c>
      <c r="B29" s="10"/>
      <c r="C29" s="10"/>
      <c r="D29" s="129" t="s">
        <v>48</v>
      </c>
      <c r="E29" s="12">
        <v>0</v>
      </c>
      <c r="F29" s="12">
        <v>0</v>
      </c>
      <c r="G29" s="12">
        <v>0</v>
      </c>
      <c r="H29" s="12">
        <v>0</v>
      </c>
      <c r="I29" s="110" t="s">
        <v>3899</v>
      </c>
    </row>
    <row r="30" spans="1:9" ht="13.5" customHeight="1" x14ac:dyDescent="0.25">
      <c r="A30" s="159" t="s">
        <v>49</v>
      </c>
      <c r="B30" s="7"/>
      <c r="C30" s="8" t="s">
        <v>50</v>
      </c>
      <c r="D30" s="126"/>
      <c r="E30" s="9">
        <f>SUM(E31:E36)</f>
        <v>204</v>
      </c>
      <c r="F30" s="9">
        <f>SUM(F31:F36)</f>
        <v>175</v>
      </c>
      <c r="G30" s="9">
        <f>SUM(G31:G36)</f>
        <v>150</v>
      </c>
      <c r="H30" s="9">
        <f>SUM(H31:H36)</f>
        <v>171</v>
      </c>
      <c r="I30" s="110">
        <v>222</v>
      </c>
    </row>
    <row r="31" spans="1:9" ht="13.5" customHeight="1" x14ac:dyDescent="0.25">
      <c r="A31" s="160" t="s">
        <v>51</v>
      </c>
      <c r="B31" s="10"/>
      <c r="C31" s="10"/>
      <c r="D31" s="129" t="s">
        <v>50</v>
      </c>
      <c r="E31" s="12">
        <v>145</v>
      </c>
      <c r="F31" s="12">
        <v>23</v>
      </c>
      <c r="G31" s="12">
        <v>101</v>
      </c>
      <c r="H31" s="12">
        <v>123</v>
      </c>
      <c r="I31" s="110">
        <v>171</v>
      </c>
    </row>
    <row r="32" spans="1:9" ht="13.5" customHeight="1" x14ac:dyDescent="0.25">
      <c r="A32" s="160" t="s">
        <v>52</v>
      </c>
      <c r="B32" s="10"/>
      <c r="C32" s="10"/>
      <c r="D32" s="129" t="s">
        <v>53</v>
      </c>
      <c r="E32" s="12">
        <v>18</v>
      </c>
      <c r="F32" s="12">
        <v>7</v>
      </c>
      <c r="G32" s="12">
        <v>9</v>
      </c>
      <c r="H32" s="12">
        <v>12</v>
      </c>
      <c r="I32" s="110">
        <v>7</v>
      </c>
    </row>
    <row r="33" spans="1:9" ht="13.5" customHeight="1" x14ac:dyDescent="0.25">
      <c r="A33" s="160" t="s">
        <v>54</v>
      </c>
      <c r="B33" s="10"/>
      <c r="C33" s="10"/>
      <c r="D33" s="129" t="s">
        <v>55</v>
      </c>
      <c r="E33" s="12">
        <v>3</v>
      </c>
      <c r="F33" s="12">
        <v>15</v>
      </c>
      <c r="G33" s="12">
        <v>4</v>
      </c>
      <c r="H33" s="12">
        <v>4</v>
      </c>
      <c r="I33" s="110">
        <v>5</v>
      </c>
    </row>
    <row r="34" spans="1:9" ht="13.5" customHeight="1" x14ac:dyDescent="0.25">
      <c r="A34" s="160" t="s">
        <v>56</v>
      </c>
      <c r="B34" s="10"/>
      <c r="C34" s="10"/>
      <c r="D34" s="129" t="s">
        <v>57</v>
      </c>
      <c r="E34" s="12">
        <v>0</v>
      </c>
      <c r="F34" s="12">
        <v>0</v>
      </c>
      <c r="G34" s="12">
        <v>0</v>
      </c>
      <c r="H34" s="12">
        <v>0</v>
      </c>
      <c r="I34" s="110" t="s">
        <v>3899</v>
      </c>
    </row>
    <row r="35" spans="1:9" ht="13.5" customHeight="1" x14ac:dyDescent="0.25">
      <c r="A35" s="160" t="s">
        <v>58</v>
      </c>
      <c r="B35" s="10"/>
      <c r="C35" s="10"/>
      <c r="D35" s="129" t="s">
        <v>59</v>
      </c>
      <c r="E35" s="12">
        <v>26</v>
      </c>
      <c r="F35" s="12">
        <v>23</v>
      </c>
      <c r="G35" s="12">
        <v>24</v>
      </c>
      <c r="H35" s="12">
        <v>20</v>
      </c>
      <c r="I35" s="110">
        <v>27</v>
      </c>
    </row>
    <row r="36" spans="1:9" ht="13.5" customHeight="1" x14ac:dyDescent="0.25">
      <c r="A36" s="160" t="s">
        <v>60</v>
      </c>
      <c r="B36" s="10"/>
      <c r="C36" s="10"/>
      <c r="D36" s="129" t="s">
        <v>61</v>
      </c>
      <c r="E36" s="12">
        <v>12</v>
      </c>
      <c r="F36" s="12">
        <v>107</v>
      </c>
      <c r="G36" s="12">
        <v>12</v>
      </c>
      <c r="H36" s="12">
        <v>12</v>
      </c>
      <c r="I36" s="110">
        <v>12</v>
      </c>
    </row>
    <row r="37" spans="1:9" ht="13.5" customHeight="1" x14ac:dyDescent="0.25">
      <c r="A37" s="159" t="s">
        <v>62</v>
      </c>
      <c r="B37" s="7"/>
      <c r="C37" s="8" t="s">
        <v>63</v>
      </c>
      <c r="D37" s="126"/>
      <c r="E37" s="9">
        <f>SUM(E38:E49)</f>
        <v>79</v>
      </c>
      <c r="F37" s="9">
        <f>SUM(F38:F49)</f>
        <v>42</v>
      </c>
      <c r="G37" s="9">
        <f>SUM(G38:G49)</f>
        <v>65</v>
      </c>
      <c r="H37" s="9">
        <f>SUM(H38:H49)</f>
        <v>150</v>
      </c>
      <c r="I37" s="110">
        <v>79</v>
      </c>
    </row>
    <row r="38" spans="1:9" ht="13.5" customHeight="1" x14ac:dyDescent="0.25">
      <c r="A38" s="160" t="s">
        <v>64</v>
      </c>
      <c r="B38" s="10"/>
      <c r="C38" s="10"/>
      <c r="D38" s="129" t="s">
        <v>65</v>
      </c>
      <c r="E38" s="12">
        <v>4</v>
      </c>
      <c r="F38" s="12">
        <v>6</v>
      </c>
      <c r="G38" s="12">
        <v>9</v>
      </c>
      <c r="H38" s="12">
        <v>2</v>
      </c>
      <c r="I38" s="110">
        <v>7</v>
      </c>
    </row>
    <row r="39" spans="1:9" ht="13.5" customHeight="1" x14ac:dyDescent="0.25">
      <c r="A39" s="160" t="s">
        <v>66</v>
      </c>
      <c r="B39" s="10"/>
      <c r="C39" s="10"/>
      <c r="D39" s="129" t="s">
        <v>67</v>
      </c>
      <c r="E39" s="12">
        <v>0</v>
      </c>
      <c r="F39" s="12">
        <v>0</v>
      </c>
      <c r="G39" s="12">
        <v>0</v>
      </c>
      <c r="H39" s="12">
        <v>0</v>
      </c>
      <c r="I39" s="110" t="s">
        <v>3899</v>
      </c>
    </row>
    <row r="40" spans="1:9" ht="13.5" customHeight="1" x14ac:dyDescent="0.25">
      <c r="A40" s="160" t="s">
        <v>68</v>
      </c>
      <c r="B40" s="10"/>
      <c r="C40" s="10"/>
      <c r="D40" s="129" t="s">
        <v>69</v>
      </c>
      <c r="E40" s="12">
        <v>1</v>
      </c>
      <c r="F40" s="12">
        <v>1</v>
      </c>
      <c r="G40" s="12">
        <v>1</v>
      </c>
      <c r="H40" s="12">
        <v>0</v>
      </c>
      <c r="I40" s="110">
        <v>2</v>
      </c>
    </row>
    <row r="41" spans="1:9" ht="13.5" customHeight="1" x14ac:dyDescent="0.25">
      <c r="A41" s="160" t="s">
        <v>70</v>
      </c>
      <c r="B41" s="10"/>
      <c r="C41" s="10"/>
      <c r="D41" s="129" t="s">
        <v>71</v>
      </c>
      <c r="E41" s="12">
        <v>0</v>
      </c>
      <c r="F41" s="12">
        <v>0</v>
      </c>
      <c r="G41" s="12">
        <v>0</v>
      </c>
      <c r="H41" s="12">
        <v>0</v>
      </c>
      <c r="I41" s="110" t="s">
        <v>3899</v>
      </c>
    </row>
    <row r="42" spans="1:9" ht="13.5" customHeight="1" x14ac:dyDescent="0.25">
      <c r="A42" s="160" t="s">
        <v>72</v>
      </c>
      <c r="B42" s="10"/>
      <c r="C42" s="10"/>
      <c r="D42" s="129" t="s">
        <v>73</v>
      </c>
      <c r="E42" s="12">
        <v>0</v>
      </c>
      <c r="F42" s="12">
        <v>0</v>
      </c>
      <c r="G42" s="12">
        <v>0</v>
      </c>
      <c r="H42" s="12">
        <v>0</v>
      </c>
      <c r="I42" s="110" t="s">
        <v>3899</v>
      </c>
    </row>
    <row r="43" spans="1:9" ht="13.5" customHeight="1" x14ac:dyDescent="0.25">
      <c r="A43" s="160" t="s">
        <v>74</v>
      </c>
      <c r="B43" s="10"/>
      <c r="C43" s="10"/>
      <c r="D43" s="129" t="s">
        <v>75</v>
      </c>
      <c r="E43" s="12">
        <v>18</v>
      </c>
      <c r="F43" s="12">
        <v>14</v>
      </c>
      <c r="G43" s="12">
        <v>12</v>
      </c>
      <c r="H43" s="12">
        <v>17</v>
      </c>
      <c r="I43" s="110">
        <v>9</v>
      </c>
    </row>
    <row r="44" spans="1:9" ht="13.5" customHeight="1" x14ac:dyDescent="0.25">
      <c r="A44" s="160" t="s">
        <v>76</v>
      </c>
      <c r="B44" s="10"/>
      <c r="C44" s="10"/>
      <c r="D44" s="129" t="s">
        <v>77</v>
      </c>
      <c r="E44" s="12">
        <v>43</v>
      </c>
      <c r="F44" s="12">
        <v>17</v>
      </c>
      <c r="G44" s="12">
        <v>28</v>
      </c>
      <c r="H44" s="12">
        <v>47</v>
      </c>
      <c r="I44" s="110">
        <v>48</v>
      </c>
    </row>
    <row r="45" spans="1:9" ht="13.5" customHeight="1" x14ac:dyDescent="0.25">
      <c r="A45" s="160" t="s">
        <v>78</v>
      </c>
      <c r="B45" s="10"/>
      <c r="C45" s="10"/>
      <c r="D45" s="129" t="s">
        <v>79</v>
      </c>
      <c r="E45" s="12">
        <v>0</v>
      </c>
      <c r="F45" s="12">
        <v>0</v>
      </c>
      <c r="G45" s="12">
        <v>0</v>
      </c>
      <c r="H45" s="12">
        <v>0</v>
      </c>
      <c r="I45" s="110" t="s">
        <v>3899</v>
      </c>
    </row>
    <row r="46" spans="1:9" ht="13.5" customHeight="1" x14ac:dyDescent="0.25">
      <c r="A46" s="160" t="s">
        <v>80</v>
      </c>
      <c r="B46" s="10"/>
      <c r="C46" s="10"/>
      <c r="D46" s="129" t="s">
        <v>81</v>
      </c>
      <c r="E46" s="12">
        <v>0</v>
      </c>
      <c r="F46" s="12">
        <v>0</v>
      </c>
      <c r="G46" s="12">
        <v>0</v>
      </c>
      <c r="H46" s="12">
        <v>0</v>
      </c>
      <c r="I46" s="110" t="s">
        <v>3899</v>
      </c>
    </row>
    <row r="47" spans="1:9" ht="13.5" customHeight="1" x14ac:dyDescent="0.25">
      <c r="A47" s="160" t="s">
        <v>82</v>
      </c>
      <c r="B47" s="10"/>
      <c r="C47" s="10"/>
      <c r="D47" s="129" t="s">
        <v>83</v>
      </c>
      <c r="E47" s="12">
        <v>0</v>
      </c>
      <c r="F47" s="12">
        <v>0</v>
      </c>
      <c r="G47" s="12">
        <v>0</v>
      </c>
      <c r="H47" s="12">
        <v>0</v>
      </c>
      <c r="I47" s="110" t="s">
        <v>3899</v>
      </c>
    </row>
    <row r="48" spans="1:9" ht="13.5" customHeight="1" x14ac:dyDescent="0.25">
      <c r="A48" s="160" t="s">
        <v>84</v>
      </c>
      <c r="B48" s="10"/>
      <c r="C48" s="10"/>
      <c r="D48" s="129" t="s">
        <v>85</v>
      </c>
      <c r="E48" s="12">
        <v>2</v>
      </c>
      <c r="F48" s="12">
        <v>2</v>
      </c>
      <c r="G48" s="12">
        <v>0</v>
      </c>
      <c r="H48" s="12">
        <v>6</v>
      </c>
      <c r="I48" s="110">
        <v>5</v>
      </c>
    </row>
    <row r="49" spans="1:9" ht="13.5" customHeight="1" x14ac:dyDescent="0.25">
      <c r="A49" s="160" t="s">
        <v>86</v>
      </c>
      <c r="B49" s="10"/>
      <c r="C49" s="10"/>
      <c r="D49" s="129" t="s">
        <v>87</v>
      </c>
      <c r="E49" s="12">
        <v>11</v>
      </c>
      <c r="F49" s="12">
        <v>2</v>
      </c>
      <c r="G49" s="12">
        <v>15</v>
      </c>
      <c r="H49" s="12">
        <v>78</v>
      </c>
      <c r="I49" s="110">
        <v>8</v>
      </c>
    </row>
    <row r="50" spans="1:9" ht="13.5" customHeight="1" x14ac:dyDescent="0.25">
      <c r="A50" s="159" t="s">
        <v>88</v>
      </c>
      <c r="B50" s="7"/>
      <c r="C50" s="8" t="s">
        <v>89</v>
      </c>
      <c r="D50" s="126"/>
      <c r="E50" s="9">
        <f>SUM(E51:E53)</f>
        <v>36</v>
      </c>
      <c r="F50" s="9">
        <f>SUM(F51:F53)</f>
        <v>20</v>
      </c>
      <c r="G50" s="9">
        <f>SUM(G51:G53)</f>
        <v>32</v>
      </c>
      <c r="H50" s="9">
        <f>SUM(H51:H53)</f>
        <v>25</v>
      </c>
      <c r="I50" s="110">
        <v>40</v>
      </c>
    </row>
    <row r="51" spans="1:9" ht="13.5" customHeight="1" x14ac:dyDescent="0.25">
      <c r="A51" s="160" t="s">
        <v>90</v>
      </c>
      <c r="B51" s="10"/>
      <c r="C51" s="10"/>
      <c r="D51" s="129" t="s">
        <v>91</v>
      </c>
      <c r="E51" s="12">
        <v>36</v>
      </c>
      <c r="F51" s="12">
        <v>20</v>
      </c>
      <c r="G51" s="12">
        <v>32</v>
      </c>
      <c r="H51" s="12">
        <v>25</v>
      </c>
      <c r="I51" s="110">
        <v>40</v>
      </c>
    </row>
    <row r="52" spans="1:9" ht="13.5" customHeight="1" x14ac:dyDescent="0.25">
      <c r="A52" s="160" t="s">
        <v>92</v>
      </c>
      <c r="B52" s="10"/>
      <c r="C52" s="10"/>
      <c r="D52" s="129" t="s">
        <v>93</v>
      </c>
      <c r="E52" s="12">
        <v>0</v>
      </c>
      <c r="F52" s="12">
        <v>0</v>
      </c>
      <c r="G52" s="12">
        <v>0</v>
      </c>
      <c r="H52" s="12">
        <v>0</v>
      </c>
      <c r="I52" s="110" t="s">
        <v>3899</v>
      </c>
    </row>
    <row r="53" spans="1:9" ht="13.5" customHeight="1" x14ac:dyDescent="0.25">
      <c r="A53" s="160" t="s">
        <v>94</v>
      </c>
      <c r="B53" s="10"/>
      <c r="C53" s="10"/>
      <c r="D53" s="129" t="s">
        <v>95</v>
      </c>
      <c r="E53" s="12">
        <v>0</v>
      </c>
      <c r="F53" s="12">
        <v>0</v>
      </c>
      <c r="G53" s="12">
        <v>0</v>
      </c>
      <c r="H53" s="12">
        <v>0</v>
      </c>
      <c r="I53" s="110" t="s">
        <v>3899</v>
      </c>
    </row>
    <row r="54" spans="1:9" ht="13.5" customHeight="1" x14ac:dyDescent="0.25">
      <c r="A54" s="159" t="s">
        <v>96</v>
      </c>
      <c r="B54" s="7"/>
      <c r="C54" s="8" t="s">
        <v>97</v>
      </c>
      <c r="D54" s="126"/>
      <c r="E54" s="9">
        <f>SUM(E55:E77)</f>
        <v>82</v>
      </c>
      <c r="F54" s="9">
        <f>SUM(F55:F77)</f>
        <v>41</v>
      </c>
      <c r="G54" s="9">
        <f>SUM(G55:G77)</f>
        <v>89</v>
      </c>
      <c r="H54" s="9">
        <f>SUM(H55:H77)</f>
        <v>268</v>
      </c>
      <c r="I54" s="110">
        <v>78</v>
      </c>
    </row>
    <row r="55" spans="1:9" ht="13.5" customHeight="1" x14ac:dyDescent="0.25">
      <c r="A55" s="160" t="s">
        <v>98</v>
      </c>
      <c r="B55" s="10"/>
      <c r="C55" s="10"/>
      <c r="D55" s="129" t="s">
        <v>99</v>
      </c>
      <c r="E55" s="12">
        <v>18</v>
      </c>
      <c r="F55" s="12">
        <v>6</v>
      </c>
      <c r="G55" s="12">
        <v>14</v>
      </c>
      <c r="H55" s="12">
        <v>20</v>
      </c>
      <c r="I55" s="110">
        <v>6</v>
      </c>
    </row>
    <row r="56" spans="1:9" ht="13.5" customHeight="1" x14ac:dyDescent="0.25">
      <c r="A56" s="160" t="s">
        <v>100</v>
      </c>
      <c r="B56" s="10"/>
      <c r="C56" s="10"/>
      <c r="D56" s="129" t="s">
        <v>101</v>
      </c>
      <c r="E56" s="12">
        <v>8</v>
      </c>
      <c r="F56" s="12">
        <v>7</v>
      </c>
      <c r="G56" s="12">
        <v>16</v>
      </c>
      <c r="H56" s="12">
        <v>26</v>
      </c>
      <c r="I56" s="110">
        <v>16</v>
      </c>
    </row>
    <row r="57" spans="1:9" ht="13.5" customHeight="1" x14ac:dyDescent="0.25">
      <c r="A57" s="160" t="s">
        <v>102</v>
      </c>
      <c r="B57" s="10"/>
      <c r="C57" s="10"/>
      <c r="D57" s="129" t="s">
        <v>103</v>
      </c>
      <c r="E57" s="12">
        <v>0</v>
      </c>
      <c r="F57" s="12">
        <v>0</v>
      </c>
      <c r="G57" s="12">
        <v>0</v>
      </c>
      <c r="H57" s="12">
        <v>0</v>
      </c>
      <c r="I57" s="110" t="s">
        <v>3899</v>
      </c>
    </row>
    <row r="58" spans="1:9" ht="13.5" customHeight="1" x14ac:dyDescent="0.25">
      <c r="A58" s="160" t="s">
        <v>104</v>
      </c>
      <c r="B58" s="10"/>
      <c r="C58" s="10"/>
      <c r="D58" s="129" t="s">
        <v>105</v>
      </c>
      <c r="E58" s="12">
        <v>7</v>
      </c>
      <c r="F58" s="12">
        <v>5</v>
      </c>
      <c r="G58" s="12">
        <v>7</v>
      </c>
      <c r="H58" s="12">
        <v>4</v>
      </c>
      <c r="I58" s="110">
        <v>7</v>
      </c>
    </row>
    <row r="59" spans="1:9" ht="13.5" customHeight="1" x14ac:dyDescent="0.25">
      <c r="A59" s="160" t="s">
        <v>106</v>
      </c>
      <c r="B59" s="10"/>
      <c r="C59" s="10"/>
      <c r="D59" s="129" t="s">
        <v>107</v>
      </c>
      <c r="E59" s="12">
        <v>0</v>
      </c>
      <c r="F59" s="12">
        <v>0</v>
      </c>
      <c r="G59" s="12">
        <v>0</v>
      </c>
      <c r="H59" s="12">
        <v>0</v>
      </c>
      <c r="I59" s="110" t="s">
        <v>3899</v>
      </c>
    </row>
    <row r="60" spans="1:9" ht="13.5" customHeight="1" x14ac:dyDescent="0.25">
      <c r="A60" s="160" t="s">
        <v>108</v>
      </c>
      <c r="B60" s="10"/>
      <c r="C60" s="10"/>
      <c r="D60" s="129" t="s">
        <v>109</v>
      </c>
      <c r="E60" s="12">
        <v>3</v>
      </c>
      <c r="F60" s="12">
        <v>2</v>
      </c>
      <c r="G60" s="12">
        <v>5</v>
      </c>
      <c r="H60" s="12">
        <v>1</v>
      </c>
      <c r="I60" s="110">
        <v>2</v>
      </c>
    </row>
    <row r="61" spans="1:9" ht="13.5" customHeight="1" x14ac:dyDescent="0.25">
      <c r="A61" s="160" t="s">
        <v>110</v>
      </c>
      <c r="B61" s="10"/>
      <c r="C61" s="10"/>
      <c r="D61" s="129" t="s">
        <v>111</v>
      </c>
      <c r="E61" s="12">
        <v>0</v>
      </c>
      <c r="F61" s="12">
        <v>0</v>
      </c>
      <c r="G61" s="12">
        <v>0</v>
      </c>
      <c r="H61" s="12">
        <v>0</v>
      </c>
      <c r="I61" s="110" t="s">
        <v>3899</v>
      </c>
    </row>
    <row r="62" spans="1:9" ht="13.5" customHeight="1" x14ac:dyDescent="0.25">
      <c r="A62" s="160" t="s">
        <v>112</v>
      </c>
      <c r="B62" s="10"/>
      <c r="C62" s="10"/>
      <c r="D62" s="129" t="s">
        <v>113</v>
      </c>
      <c r="E62" s="12">
        <v>0</v>
      </c>
      <c r="F62" s="12">
        <v>0</v>
      </c>
      <c r="G62" s="12">
        <v>0</v>
      </c>
      <c r="H62" s="12">
        <v>0</v>
      </c>
      <c r="I62" s="110" t="s">
        <v>3899</v>
      </c>
    </row>
    <row r="63" spans="1:9" ht="13.5" customHeight="1" x14ac:dyDescent="0.25">
      <c r="A63" s="160" t="s">
        <v>114</v>
      </c>
      <c r="B63" s="10"/>
      <c r="C63" s="10"/>
      <c r="D63" s="129" t="s">
        <v>97</v>
      </c>
      <c r="E63" s="12">
        <v>33</v>
      </c>
      <c r="F63" s="12">
        <v>5</v>
      </c>
      <c r="G63" s="12">
        <v>22</v>
      </c>
      <c r="H63" s="12">
        <v>13</v>
      </c>
      <c r="I63" s="110">
        <v>18</v>
      </c>
    </row>
    <row r="64" spans="1:9" ht="13.5" customHeight="1" x14ac:dyDescent="0.25">
      <c r="A64" s="160" t="s">
        <v>115</v>
      </c>
      <c r="B64" s="10"/>
      <c r="C64" s="10"/>
      <c r="D64" s="129" t="s">
        <v>116</v>
      </c>
      <c r="E64" s="12">
        <v>0</v>
      </c>
      <c r="F64" s="12">
        <v>0</v>
      </c>
      <c r="G64" s="12">
        <v>0</v>
      </c>
      <c r="H64" s="12">
        <v>0</v>
      </c>
      <c r="I64" s="110" t="s">
        <v>3899</v>
      </c>
    </row>
    <row r="65" spans="1:9" ht="13.5" customHeight="1" x14ac:dyDescent="0.25">
      <c r="A65" s="160" t="s">
        <v>117</v>
      </c>
      <c r="B65" s="10"/>
      <c r="C65" s="10"/>
      <c r="D65" s="129" t="s">
        <v>118</v>
      </c>
      <c r="E65" s="12">
        <v>0</v>
      </c>
      <c r="F65" s="12">
        <v>0</v>
      </c>
      <c r="G65" s="12">
        <v>0</v>
      </c>
      <c r="H65" s="12">
        <v>0</v>
      </c>
      <c r="I65" s="110" t="s">
        <v>3899</v>
      </c>
    </row>
    <row r="66" spans="1:9" ht="13.5" customHeight="1" x14ac:dyDescent="0.25">
      <c r="A66" s="160" t="s">
        <v>119</v>
      </c>
      <c r="B66" s="10"/>
      <c r="C66" s="10"/>
      <c r="D66" s="129" t="s">
        <v>120</v>
      </c>
      <c r="E66" s="12">
        <v>3</v>
      </c>
      <c r="F66" s="12">
        <v>0</v>
      </c>
      <c r="G66" s="12">
        <v>6</v>
      </c>
      <c r="H66" s="12">
        <v>14</v>
      </c>
      <c r="I66" s="110">
        <v>10</v>
      </c>
    </row>
    <row r="67" spans="1:9" ht="13.5" customHeight="1" x14ac:dyDescent="0.25">
      <c r="A67" s="160" t="s">
        <v>121</v>
      </c>
      <c r="B67" s="10"/>
      <c r="C67" s="10"/>
      <c r="D67" s="129" t="s">
        <v>122</v>
      </c>
      <c r="E67" s="12">
        <v>4</v>
      </c>
      <c r="F67" s="12">
        <v>0</v>
      </c>
      <c r="G67" s="12">
        <v>5</v>
      </c>
      <c r="H67" s="12">
        <v>8</v>
      </c>
      <c r="I67" s="110">
        <v>4</v>
      </c>
    </row>
    <row r="68" spans="1:9" ht="13.5" customHeight="1" x14ac:dyDescent="0.25">
      <c r="A68" s="160" t="s">
        <v>123</v>
      </c>
      <c r="B68" s="10"/>
      <c r="C68" s="10"/>
      <c r="D68" s="129" t="s">
        <v>124</v>
      </c>
      <c r="E68" s="12">
        <v>0</v>
      </c>
      <c r="F68" s="12">
        <v>0</v>
      </c>
      <c r="G68" s="12">
        <v>0</v>
      </c>
      <c r="H68" s="12">
        <v>0</v>
      </c>
      <c r="I68" s="110" t="s">
        <v>3899</v>
      </c>
    </row>
    <row r="69" spans="1:9" ht="13.5" customHeight="1" x14ac:dyDescent="0.25">
      <c r="A69" s="160" t="s">
        <v>125</v>
      </c>
      <c r="B69" s="10"/>
      <c r="C69" s="10"/>
      <c r="D69" s="129" t="s">
        <v>126</v>
      </c>
      <c r="E69" s="12">
        <v>0</v>
      </c>
      <c r="F69" s="12">
        <v>0</v>
      </c>
      <c r="G69" s="12">
        <v>0</v>
      </c>
      <c r="H69" s="12">
        <v>0</v>
      </c>
      <c r="I69" s="110" t="s">
        <v>3899</v>
      </c>
    </row>
    <row r="70" spans="1:9" ht="13.5" customHeight="1" x14ac:dyDescent="0.25">
      <c r="A70" s="160" t="s">
        <v>127</v>
      </c>
      <c r="B70" s="10"/>
      <c r="C70" s="10"/>
      <c r="D70" s="129" t="s">
        <v>128</v>
      </c>
      <c r="E70" s="12">
        <v>0</v>
      </c>
      <c r="F70" s="12">
        <v>0</v>
      </c>
      <c r="G70" s="12">
        <v>0</v>
      </c>
      <c r="H70" s="12">
        <v>0</v>
      </c>
      <c r="I70" s="110" t="s">
        <v>3899</v>
      </c>
    </row>
    <row r="71" spans="1:9" ht="13.5" customHeight="1" x14ac:dyDescent="0.25">
      <c r="A71" s="160" t="s">
        <v>129</v>
      </c>
      <c r="B71" s="10"/>
      <c r="C71" s="10"/>
      <c r="D71" s="129" t="s">
        <v>130</v>
      </c>
      <c r="E71" s="12">
        <v>0</v>
      </c>
      <c r="F71" s="12">
        <v>0</v>
      </c>
      <c r="G71" s="12">
        <v>0</v>
      </c>
      <c r="H71" s="12">
        <v>0</v>
      </c>
      <c r="I71" s="110" t="s">
        <v>3899</v>
      </c>
    </row>
    <row r="72" spans="1:9" ht="13.5" customHeight="1" x14ac:dyDescent="0.25">
      <c r="A72" s="160" t="s">
        <v>131</v>
      </c>
      <c r="B72" s="10"/>
      <c r="C72" s="10"/>
      <c r="D72" s="129" t="s">
        <v>132</v>
      </c>
      <c r="E72" s="12">
        <v>0</v>
      </c>
      <c r="F72" s="12">
        <v>0</v>
      </c>
      <c r="G72" s="12">
        <v>0</v>
      </c>
      <c r="H72" s="12">
        <v>0</v>
      </c>
      <c r="I72" s="110" t="s">
        <v>3899</v>
      </c>
    </row>
    <row r="73" spans="1:9" ht="13.5" customHeight="1" x14ac:dyDescent="0.25">
      <c r="A73" s="160" t="s">
        <v>133</v>
      </c>
      <c r="B73" s="10"/>
      <c r="C73" s="10"/>
      <c r="D73" s="129" t="s">
        <v>134</v>
      </c>
      <c r="E73" s="12">
        <v>0</v>
      </c>
      <c r="F73" s="12">
        <v>0</v>
      </c>
      <c r="G73" s="12">
        <v>0</v>
      </c>
      <c r="H73" s="12">
        <v>0</v>
      </c>
      <c r="I73" s="110" t="s">
        <v>3899</v>
      </c>
    </row>
    <row r="74" spans="1:9" ht="13.5" customHeight="1" x14ac:dyDescent="0.25">
      <c r="A74" s="160" t="s">
        <v>135</v>
      </c>
      <c r="B74" s="10"/>
      <c r="C74" s="10"/>
      <c r="D74" s="129" t="s">
        <v>136</v>
      </c>
      <c r="E74" s="12">
        <v>0</v>
      </c>
      <c r="F74" s="12">
        <v>0</v>
      </c>
      <c r="G74" s="12">
        <v>0</v>
      </c>
      <c r="H74" s="12">
        <v>0</v>
      </c>
      <c r="I74" s="110" t="s">
        <v>3899</v>
      </c>
    </row>
    <row r="75" spans="1:9" ht="13.5" customHeight="1" x14ac:dyDescent="0.25">
      <c r="A75" s="160" t="s">
        <v>137</v>
      </c>
      <c r="B75" s="10"/>
      <c r="C75" s="10"/>
      <c r="D75" s="129" t="s">
        <v>138</v>
      </c>
      <c r="E75" s="12">
        <v>2</v>
      </c>
      <c r="F75" s="12">
        <v>11</v>
      </c>
      <c r="G75" s="12">
        <v>5</v>
      </c>
      <c r="H75" s="12">
        <v>177</v>
      </c>
      <c r="I75" s="110">
        <v>4</v>
      </c>
    </row>
    <row r="76" spans="1:9" ht="13.5" customHeight="1" x14ac:dyDescent="0.25">
      <c r="A76" s="160" t="s">
        <v>139</v>
      </c>
      <c r="B76" s="10"/>
      <c r="C76" s="10"/>
      <c r="D76" s="129" t="s">
        <v>140</v>
      </c>
      <c r="E76" s="12">
        <v>4</v>
      </c>
      <c r="F76" s="12">
        <v>5</v>
      </c>
      <c r="G76" s="12">
        <v>9</v>
      </c>
      <c r="H76" s="12">
        <v>5</v>
      </c>
      <c r="I76" s="110">
        <v>11</v>
      </c>
    </row>
    <row r="77" spans="1:9" ht="13.5" customHeight="1" x14ac:dyDescent="0.25">
      <c r="A77" s="160" t="s">
        <v>141</v>
      </c>
      <c r="B77" s="10"/>
      <c r="C77" s="10"/>
      <c r="D77" s="129" t="s">
        <v>142</v>
      </c>
      <c r="E77" s="12">
        <v>0</v>
      </c>
      <c r="F77" s="12">
        <v>0</v>
      </c>
      <c r="G77" s="12">
        <v>0</v>
      </c>
      <c r="H77" s="12">
        <v>0</v>
      </c>
      <c r="I77" s="110" t="s">
        <v>3899</v>
      </c>
    </row>
    <row r="78" spans="1:9" ht="13.5" customHeight="1" x14ac:dyDescent="0.25">
      <c r="A78" s="158" t="s">
        <v>143</v>
      </c>
      <c r="B78" s="13"/>
      <c r="C78" s="14" t="s">
        <v>144</v>
      </c>
      <c r="D78" s="131"/>
      <c r="E78" s="9">
        <f>SUM(E79:E90)</f>
        <v>46</v>
      </c>
      <c r="F78" s="9">
        <f>SUM(F79:F90)</f>
        <v>46</v>
      </c>
      <c r="G78" s="9">
        <f>SUM(G79:G90)</f>
        <v>44</v>
      </c>
      <c r="H78" s="9">
        <f>SUM(H79:H90)</f>
        <v>61</v>
      </c>
      <c r="I78" s="110">
        <v>47</v>
      </c>
    </row>
    <row r="79" spans="1:9" ht="13.5" customHeight="1" x14ac:dyDescent="0.25">
      <c r="A79" s="160" t="s">
        <v>145</v>
      </c>
      <c r="B79" s="10"/>
      <c r="C79" s="10"/>
      <c r="D79" s="129" t="s">
        <v>146</v>
      </c>
      <c r="E79" s="12">
        <v>27</v>
      </c>
      <c r="F79" s="12">
        <v>18</v>
      </c>
      <c r="G79" s="12">
        <v>18</v>
      </c>
      <c r="H79" s="12">
        <v>35</v>
      </c>
      <c r="I79" s="110">
        <v>22</v>
      </c>
    </row>
    <row r="80" spans="1:9" ht="13.5" customHeight="1" x14ac:dyDescent="0.25">
      <c r="A80" s="160" t="s">
        <v>147</v>
      </c>
      <c r="B80" s="10"/>
      <c r="C80" s="10"/>
      <c r="D80" s="129" t="s">
        <v>148</v>
      </c>
      <c r="E80" s="12">
        <v>0</v>
      </c>
      <c r="F80" s="12">
        <v>3</v>
      </c>
      <c r="G80" s="12">
        <v>0</v>
      </c>
      <c r="H80" s="12">
        <v>0</v>
      </c>
      <c r="I80" s="110" t="s">
        <v>3899</v>
      </c>
    </row>
    <row r="81" spans="1:9" ht="13.5" customHeight="1" x14ac:dyDescent="0.25">
      <c r="A81" s="160" t="s">
        <v>149</v>
      </c>
      <c r="B81" s="10"/>
      <c r="C81" s="10"/>
      <c r="D81" s="129" t="s">
        <v>150</v>
      </c>
      <c r="E81" s="12">
        <v>0</v>
      </c>
      <c r="F81" s="12">
        <v>0</v>
      </c>
      <c r="G81" s="12">
        <v>0</v>
      </c>
      <c r="H81" s="12">
        <v>0</v>
      </c>
      <c r="I81" s="110" t="s">
        <v>3899</v>
      </c>
    </row>
    <row r="82" spans="1:9" ht="13.5" customHeight="1" x14ac:dyDescent="0.25">
      <c r="A82" s="160" t="s">
        <v>151</v>
      </c>
      <c r="B82" s="10"/>
      <c r="C82" s="10"/>
      <c r="D82" s="129" t="s">
        <v>152</v>
      </c>
      <c r="E82" s="12">
        <v>5</v>
      </c>
      <c r="F82" s="12">
        <v>5</v>
      </c>
      <c r="G82" s="12">
        <v>12</v>
      </c>
      <c r="H82" s="12">
        <v>7</v>
      </c>
      <c r="I82" s="110">
        <v>7</v>
      </c>
    </row>
    <row r="83" spans="1:9" ht="13.5" customHeight="1" x14ac:dyDescent="0.25">
      <c r="A83" s="160" t="s">
        <v>153</v>
      </c>
      <c r="B83" s="10"/>
      <c r="C83" s="10"/>
      <c r="D83" s="129" t="s">
        <v>154</v>
      </c>
      <c r="E83" s="12">
        <v>4</v>
      </c>
      <c r="F83" s="12">
        <v>7</v>
      </c>
      <c r="G83" s="12">
        <v>5</v>
      </c>
      <c r="H83" s="12">
        <v>13</v>
      </c>
      <c r="I83" s="110">
        <v>4</v>
      </c>
    </row>
    <row r="84" spans="1:9" ht="13.5" customHeight="1" x14ac:dyDescent="0.25">
      <c r="A84" s="160" t="s">
        <v>155</v>
      </c>
      <c r="B84" s="10"/>
      <c r="C84" s="10"/>
      <c r="D84" s="129" t="s">
        <v>156</v>
      </c>
      <c r="E84" s="12">
        <v>4</v>
      </c>
      <c r="F84" s="12">
        <v>4</v>
      </c>
      <c r="G84" s="12">
        <v>5</v>
      </c>
      <c r="H84" s="12">
        <v>2</v>
      </c>
      <c r="I84" s="110">
        <v>8</v>
      </c>
    </row>
    <row r="85" spans="1:9" ht="13.5" customHeight="1" x14ac:dyDescent="0.25">
      <c r="A85" s="160" t="s">
        <v>157</v>
      </c>
      <c r="B85" s="10"/>
      <c r="C85" s="10"/>
      <c r="D85" s="129" t="s">
        <v>158</v>
      </c>
      <c r="E85" s="12">
        <v>0</v>
      </c>
      <c r="F85" s="12">
        <v>0</v>
      </c>
      <c r="G85" s="12">
        <v>0</v>
      </c>
      <c r="H85" s="12">
        <v>0</v>
      </c>
      <c r="I85" s="110" t="s">
        <v>3899</v>
      </c>
    </row>
    <row r="86" spans="1:9" ht="13.5" customHeight="1" x14ac:dyDescent="0.25">
      <c r="A86" s="160" t="s">
        <v>159</v>
      </c>
      <c r="B86" s="10"/>
      <c r="C86" s="10"/>
      <c r="D86" s="129" t="s">
        <v>160</v>
      </c>
      <c r="E86" s="12">
        <v>0</v>
      </c>
      <c r="F86" s="12">
        <v>0</v>
      </c>
      <c r="G86" s="12">
        <v>0</v>
      </c>
      <c r="H86" s="12">
        <v>0</v>
      </c>
      <c r="I86" s="110" t="s">
        <v>3899</v>
      </c>
    </row>
    <row r="87" spans="1:9" ht="13.5" customHeight="1" x14ac:dyDescent="0.25">
      <c r="A87" s="160" t="s">
        <v>161</v>
      </c>
      <c r="B87" s="10"/>
      <c r="C87" s="10"/>
      <c r="D87" s="129" t="s">
        <v>162</v>
      </c>
      <c r="E87" s="12">
        <v>4</v>
      </c>
      <c r="F87" s="12">
        <v>9</v>
      </c>
      <c r="G87" s="12">
        <v>4</v>
      </c>
      <c r="H87" s="12">
        <v>2</v>
      </c>
      <c r="I87" s="110">
        <v>6</v>
      </c>
    </row>
    <row r="88" spans="1:9" ht="13.5" customHeight="1" x14ac:dyDescent="0.25">
      <c r="A88" s="160" t="s">
        <v>163</v>
      </c>
      <c r="B88" s="10"/>
      <c r="C88" s="10"/>
      <c r="D88" s="129" t="s">
        <v>164</v>
      </c>
      <c r="E88" s="12">
        <v>2</v>
      </c>
      <c r="F88" s="12">
        <v>0</v>
      </c>
      <c r="G88" s="12">
        <v>0</v>
      </c>
      <c r="H88" s="12">
        <v>2</v>
      </c>
      <c r="I88" s="110" t="s">
        <v>3899</v>
      </c>
    </row>
    <row r="89" spans="1:9" ht="13.5" customHeight="1" x14ac:dyDescent="0.25">
      <c r="A89" s="160" t="s">
        <v>165</v>
      </c>
      <c r="B89" s="10"/>
      <c r="C89" s="10"/>
      <c r="D89" s="129" t="s">
        <v>166</v>
      </c>
      <c r="E89" s="12">
        <v>0</v>
      </c>
      <c r="F89" s="12">
        <v>0</v>
      </c>
      <c r="G89" s="12">
        <v>0</v>
      </c>
      <c r="H89" s="12">
        <v>0</v>
      </c>
      <c r="I89" s="110" t="s">
        <v>3899</v>
      </c>
    </row>
    <row r="90" spans="1:9" ht="13.5" customHeight="1" x14ac:dyDescent="0.25">
      <c r="A90" s="160" t="s">
        <v>167</v>
      </c>
      <c r="B90" s="10"/>
      <c r="C90" s="10"/>
      <c r="D90" s="129" t="s">
        <v>168</v>
      </c>
      <c r="E90" s="12">
        <v>0</v>
      </c>
      <c r="F90" s="12">
        <v>0</v>
      </c>
      <c r="G90" s="12">
        <v>0</v>
      </c>
      <c r="H90" s="12">
        <v>0</v>
      </c>
      <c r="I90" s="110" t="s">
        <v>3899</v>
      </c>
    </row>
    <row r="91" spans="1:9" ht="13.5" customHeight="1" x14ac:dyDescent="0.25">
      <c r="A91" s="159" t="s">
        <v>169</v>
      </c>
      <c r="B91" s="7"/>
      <c r="C91" s="8" t="s">
        <v>170</v>
      </c>
      <c r="D91" s="126"/>
      <c r="E91" s="9">
        <f>SUM(E92:E98)</f>
        <v>377</v>
      </c>
      <c r="F91" s="9">
        <f>SUM(F92:F98)</f>
        <v>270</v>
      </c>
      <c r="G91" s="9">
        <f>SUM(G92:G98)</f>
        <v>323</v>
      </c>
      <c r="H91" s="9">
        <f>SUM(H92:H98)</f>
        <v>381</v>
      </c>
      <c r="I91" s="110">
        <v>359</v>
      </c>
    </row>
    <row r="92" spans="1:9" ht="13.5" customHeight="1" x14ac:dyDescent="0.25">
      <c r="A92" s="160" t="s">
        <v>171</v>
      </c>
      <c r="B92" s="10"/>
      <c r="C92" s="10"/>
      <c r="D92" s="129" t="s">
        <v>172</v>
      </c>
      <c r="E92" s="12">
        <v>234</v>
      </c>
      <c r="F92" s="12">
        <v>187</v>
      </c>
      <c r="G92" s="12">
        <v>180</v>
      </c>
      <c r="H92" s="12">
        <v>219</v>
      </c>
      <c r="I92" s="110">
        <v>241</v>
      </c>
    </row>
    <row r="93" spans="1:9" ht="13.5" customHeight="1" x14ac:dyDescent="0.25">
      <c r="A93" s="160" t="s">
        <v>173</v>
      </c>
      <c r="B93" s="10"/>
      <c r="C93" s="10"/>
      <c r="D93" s="129" t="s">
        <v>174</v>
      </c>
      <c r="E93" s="12">
        <v>61</v>
      </c>
      <c r="F93" s="12">
        <v>38</v>
      </c>
      <c r="G93" s="12">
        <v>78</v>
      </c>
      <c r="H93" s="12">
        <v>76</v>
      </c>
      <c r="I93" s="110">
        <v>49</v>
      </c>
    </row>
    <row r="94" spans="1:9" ht="13.5" customHeight="1" x14ac:dyDescent="0.25">
      <c r="A94" s="160" t="s">
        <v>175</v>
      </c>
      <c r="B94" s="10"/>
      <c r="C94" s="10"/>
      <c r="D94" s="129" t="s">
        <v>176</v>
      </c>
      <c r="E94" s="12">
        <v>20</v>
      </c>
      <c r="F94" s="12">
        <v>18</v>
      </c>
      <c r="G94" s="12">
        <v>17</v>
      </c>
      <c r="H94" s="12">
        <v>20</v>
      </c>
      <c r="I94" s="110">
        <v>17</v>
      </c>
    </row>
    <row r="95" spans="1:9" ht="13.5" customHeight="1" x14ac:dyDescent="0.25">
      <c r="A95" s="160" t="s">
        <v>177</v>
      </c>
      <c r="B95" s="10"/>
      <c r="C95" s="10"/>
      <c r="D95" s="129" t="s">
        <v>178</v>
      </c>
      <c r="E95" s="12">
        <v>30</v>
      </c>
      <c r="F95" s="12">
        <v>8</v>
      </c>
      <c r="G95" s="12">
        <v>16</v>
      </c>
      <c r="H95" s="12">
        <v>21</v>
      </c>
      <c r="I95" s="110">
        <v>19</v>
      </c>
    </row>
    <row r="96" spans="1:9" ht="13.5" customHeight="1" x14ac:dyDescent="0.25">
      <c r="A96" s="160" t="s">
        <v>179</v>
      </c>
      <c r="B96" s="10"/>
      <c r="C96" s="10"/>
      <c r="D96" s="129" t="s">
        <v>180</v>
      </c>
      <c r="E96" s="12">
        <v>21</v>
      </c>
      <c r="F96" s="12">
        <v>15</v>
      </c>
      <c r="G96" s="12">
        <v>16</v>
      </c>
      <c r="H96" s="12">
        <v>24</v>
      </c>
      <c r="I96" s="110">
        <v>13</v>
      </c>
    </row>
    <row r="97" spans="1:9" ht="13.5" customHeight="1" x14ac:dyDescent="0.25">
      <c r="A97" s="160" t="s">
        <v>181</v>
      </c>
      <c r="B97" s="10"/>
      <c r="C97" s="10"/>
      <c r="D97" s="129" t="s">
        <v>182</v>
      </c>
      <c r="E97" s="12">
        <v>11</v>
      </c>
      <c r="F97" s="12">
        <v>4</v>
      </c>
      <c r="G97" s="12">
        <v>16</v>
      </c>
      <c r="H97" s="12">
        <v>21</v>
      </c>
      <c r="I97" s="110">
        <v>20</v>
      </c>
    </row>
    <row r="98" spans="1:9" ht="13.5" customHeight="1" x14ac:dyDescent="0.25">
      <c r="A98" s="160" t="s">
        <v>183</v>
      </c>
      <c r="B98" s="10"/>
      <c r="C98" s="10"/>
      <c r="D98" s="129" t="s">
        <v>184</v>
      </c>
      <c r="E98" s="12">
        <v>0</v>
      </c>
      <c r="F98" s="12">
        <v>0</v>
      </c>
      <c r="G98" s="12">
        <v>0</v>
      </c>
      <c r="H98" s="12">
        <v>0</v>
      </c>
      <c r="I98" s="110" t="s">
        <v>3899</v>
      </c>
    </row>
    <row r="99" spans="1:9" ht="13.5" customHeight="1" x14ac:dyDescent="0.25">
      <c r="A99" s="159" t="s">
        <v>185</v>
      </c>
      <c r="B99" s="8" t="s">
        <v>186</v>
      </c>
      <c r="C99" s="7"/>
      <c r="D99" s="126"/>
      <c r="E99" s="5">
        <f>E100+E113+E119+E126+E129+E145+E157+E161+E166+E174+E191+E197+E208+E217+E228+E240+E245+E256+E266+E277</f>
        <v>2148</v>
      </c>
      <c r="F99" s="5">
        <f>F100+F113+F119+F126+F129+F145+F157+F161+F166+F174+F191+F197+F208+F217+F228+F240+F245+F256+F266+F277</f>
        <v>1461</v>
      </c>
      <c r="G99" s="5">
        <f>G100+G113+G119+G126+G129+G145+G157+G161+G166+G174+G191+G197+G208+G217+G228+G240+G245+G256+G266+G277</f>
        <v>1908</v>
      </c>
      <c r="H99" s="5">
        <f>H100+H113+H119+H126+H129+H145+H157+H161+H166+H174+H191+H197+H208+H217+H228+H240+H245+H256+H266+H277</f>
        <v>2354</v>
      </c>
      <c r="I99" s="5">
        <f>I100+I113+I119+I126+I129+I145+I157+I161+I166+I174+I191+I197+I208+I217+I228+I240+I245+I256+I266+I277</f>
        <v>2514</v>
      </c>
    </row>
    <row r="100" spans="1:9" ht="13.5" customHeight="1" x14ac:dyDescent="0.25">
      <c r="A100" s="159" t="s">
        <v>187</v>
      </c>
      <c r="B100" s="7"/>
      <c r="C100" s="8" t="s">
        <v>188</v>
      </c>
      <c r="D100" s="126"/>
      <c r="E100" s="9">
        <f>SUM(E101:E112)</f>
        <v>373</v>
      </c>
      <c r="F100" s="9">
        <f>SUM(F101:F112)</f>
        <v>269</v>
      </c>
      <c r="G100" s="9">
        <f>SUM(G101:G112)</f>
        <v>291</v>
      </c>
      <c r="H100" s="9">
        <f>SUM(H101:H112)</f>
        <v>388</v>
      </c>
      <c r="I100" s="110">
        <v>454</v>
      </c>
    </row>
    <row r="101" spans="1:9" ht="13.5" customHeight="1" x14ac:dyDescent="0.25">
      <c r="A101" s="160" t="s">
        <v>189</v>
      </c>
      <c r="B101" s="10"/>
      <c r="C101" s="10"/>
      <c r="D101" s="129" t="s">
        <v>188</v>
      </c>
      <c r="E101" s="12">
        <v>316</v>
      </c>
      <c r="F101" s="12">
        <v>232</v>
      </c>
      <c r="G101" s="12">
        <v>249</v>
      </c>
      <c r="H101" s="12">
        <v>320</v>
      </c>
      <c r="I101" s="110">
        <v>398</v>
      </c>
    </row>
    <row r="102" spans="1:9" ht="13.5" customHeight="1" x14ac:dyDescent="0.25">
      <c r="A102" s="160" t="s">
        <v>190</v>
      </c>
      <c r="B102" s="10"/>
      <c r="C102" s="10"/>
      <c r="D102" s="129" t="s">
        <v>191</v>
      </c>
      <c r="E102" s="12">
        <v>0</v>
      </c>
      <c r="F102" s="12">
        <v>0</v>
      </c>
      <c r="G102" s="12">
        <v>0</v>
      </c>
      <c r="H102" s="12">
        <v>0</v>
      </c>
      <c r="I102" s="110" t="s">
        <v>3899</v>
      </c>
    </row>
    <row r="103" spans="1:9" ht="13.5" customHeight="1" x14ac:dyDescent="0.25">
      <c r="A103" s="160" t="s">
        <v>192</v>
      </c>
      <c r="B103" s="10"/>
      <c r="C103" s="10"/>
      <c r="D103" s="129" t="s">
        <v>193</v>
      </c>
      <c r="E103" s="12">
        <v>0</v>
      </c>
      <c r="F103" s="12">
        <v>0</v>
      </c>
      <c r="G103" s="12">
        <v>0</v>
      </c>
      <c r="H103" s="12">
        <v>0</v>
      </c>
      <c r="I103" s="110" t="s">
        <v>3899</v>
      </c>
    </row>
    <row r="104" spans="1:9" ht="13.5" customHeight="1" x14ac:dyDescent="0.25">
      <c r="A104" s="160" t="s">
        <v>194</v>
      </c>
      <c r="B104" s="10"/>
      <c r="C104" s="10"/>
      <c r="D104" s="129" t="s">
        <v>195</v>
      </c>
      <c r="E104" s="12">
        <v>0</v>
      </c>
      <c r="F104" s="12">
        <v>0</v>
      </c>
      <c r="G104" s="12">
        <v>0</v>
      </c>
      <c r="H104" s="12">
        <v>0</v>
      </c>
      <c r="I104" s="110" t="s">
        <v>3899</v>
      </c>
    </row>
    <row r="105" spans="1:9" ht="13.5" customHeight="1" x14ac:dyDescent="0.25">
      <c r="A105" s="160" t="s">
        <v>196</v>
      </c>
      <c r="B105" s="10"/>
      <c r="C105" s="10"/>
      <c r="D105" s="129" t="s">
        <v>197</v>
      </c>
      <c r="E105" s="12">
        <v>33</v>
      </c>
      <c r="F105" s="12">
        <v>22</v>
      </c>
      <c r="G105" s="12">
        <v>21</v>
      </c>
      <c r="H105" s="12">
        <v>30</v>
      </c>
      <c r="I105" s="110">
        <v>34</v>
      </c>
    </row>
    <row r="106" spans="1:9" ht="13.5" customHeight="1" x14ac:dyDescent="0.25">
      <c r="A106" s="160" t="s">
        <v>198</v>
      </c>
      <c r="B106" s="10"/>
      <c r="C106" s="10"/>
      <c r="D106" s="129" t="s">
        <v>199</v>
      </c>
      <c r="E106" s="12">
        <v>0</v>
      </c>
      <c r="F106" s="12">
        <v>3</v>
      </c>
      <c r="G106" s="12">
        <v>0</v>
      </c>
      <c r="H106" s="12">
        <v>0</v>
      </c>
      <c r="I106" s="110" t="s">
        <v>3899</v>
      </c>
    </row>
    <row r="107" spans="1:9" ht="13.5" customHeight="1" x14ac:dyDescent="0.25">
      <c r="A107" s="160" t="s">
        <v>200</v>
      </c>
      <c r="B107" s="10"/>
      <c r="C107" s="10"/>
      <c r="D107" s="129" t="s">
        <v>201</v>
      </c>
      <c r="E107" s="12">
        <v>0</v>
      </c>
      <c r="F107" s="12">
        <v>0</v>
      </c>
      <c r="G107" s="12">
        <v>0</v>
      </c>
      <c r="H107" s="12">
        <v>0</v>
      </c>
      <c r="I107" s="110" t="s">
        <v>3899</v>
      </c>
    </row>
    <row r="108" spans="1:9" ht="13.5" customHeight="1" x14ac:dyDescent="0.25">
      <c r="A108" s="160" t="s">
        <v>202</v>
      </c>
      <c r="B108" s="10"/>
      <c r="C108" s="10"/>
      <c r="D108" s="129" t="s">
        <v>38</v>
      </c>
      <c r="E108" s="12">
        <v>0</v>
      </c>
      <c r="F108" s="12">
        <v>0</v>
      </c>
      <c r="G108" s="12">
        <v>0</v>
      </c>
      <c r="H108" s="12">
        <v>0</v>
      </c>
      <c r="I108" s="110" t="s">
        <v>3899</v>
      </c>
    </row>
    <row r="109" spans="1:9" ht="13.5" customHeight="1" x14ac:dyDescent="0.25">
      <c r="A109" s="160" t="s">
        <v>203</v>
      </c>
      <c r="B109" s="10"/>
      <c r="C109" s="10"/>
      <c r="D109" s="129" t="s">
        <v>204</v>
      </c>
      <c r="E109" s="12">
        <v>0</v>
      </c>
      <c r="F109" s="12">
        <v>0</v>
      </c>
      <c r="G109" s="12">
        <v>0</v>
      </c>
      <c r="H109" s="12">
        <v>0</v>
      </c>
      <c r="I109" s="110" t="s">
        <v>3899</v>
      </c>
    </row>
    <row r="110" spans="1:9" ht="13.5" customHeight="1" x14ac:dyDescent="0.25">
      <c r="A110" s="160" t="s">
        <v>205</v>
      </c>
      <c r="B110" s="10"/>
      <c r="C110" s="10"/>
      <c r="D110" s="129" t="s">
        <v>206</v>
      </c>
      <c r="E110" s="12">
        <v>4</v>
      </c>
      <c r="F110" s="12">
        <v>2</v>
      </c>
      <c r="G110" s="12">
        <v>1</v>
      </c>
      <c r="H110" s="12">
        <v>1</v>
      </c>
      <c r="I110" s="110">
        <v>4</v>
      </c>
    </row>
    <row r="111" spans="1:9" ht="13.5" customHeight="1" x14ac:dyDescent="0.25">
      <c r="A111" s="160" t="s">
        <v>207</v>
      </c>
      <c r="B111" s="10"/>
      <c r="C111" s="10"/>
      <c r="D111" s="129" t="s">
        <v>208</v>
      </c>
      <c r="E111" s="12">
        <v>0</v>
      </c>
      <c r="F111" s="12">
        <v>0</v>
      </c>
      <c r="G111" s="12">
        <v>5</v>
      </c>
      <c r="H111" s="12">
        <v>22</v>
      </c>
      <c r="I111" s="110">
        <v>7</v>
      </c>
    </row>
    <row r="112" spans="1:9" ht="13.5" customHeight="1" x14ac:dyDescent="0.25">
      <c r="A112" s="160" t="s">
        <v>209</v>
      </c>
      <c r="B112" s="10"/>
      <c r="C112" s="10"/>
      <c r="D112" s="129" t="s">
        <v>210</v>
      </c>
      <c r="E112" s="12">
        <v>20</v>
      </c>
      <c r="F112" s="12">
        <v>10</v>
      </c>
      <c r="G112" s="12">
        <v>15</v>
      </c>
      <c r="H112" s="12">
        <v>15</v>
      </c>
      <c r="I112" s="110">
        <v>11</v>
      </c>
    </row>
    <row r="113" spans="1:9" ht="13.5" customHeight="1" x14ac:dyDescent="0.25">
      <c r="A113" s="159" t="s">
        <v>211</v>
      </c>
      <c r="B113" s="7"/>
      <c r="C113" s="7" t="s">
        <v>212</v>
      </c>
      <c r="D113" s="126"/>
      <c r="E113" s="9">
        <f>SUM(E114:E118)</f>
        <v>8</v>
      </c>
      <c r="F113" s="9">
        <f>SUM(F114:F118)</f>
        <v>10</v>
      </c>
      <c r="G113" s="9">
        <f>SUM(G114:G118)</f>
        <v>9</v>
      </c>
      <c r="H113" s="9">
        <f>SUM(H114:H118)</f>
        <v>8</v>
      </c>
      <c r="I113" s="110">
        <v>15</v>
      </c>
    </row>
    <row r="114" spans="1:9" ht="13.5" customHeight="1" x14ac:dyDescent="0.25">
      <c r="A114" s="160" t="s">
        <v>213</v>
      </c>
      <c r="B114" s="10"/>
      <c r="C114" s="10"/>
      <c r="D114" s="129" t="s">
        <v>212</v>
      </c>
      <c r="E114" s="12">
        <v>8</v>
      </c>
      <c r="F114" s="12">
        <v>10</v>
      </c>
      <c r="G114" s="12">
        <v>9</v>
      </c>
      <c r="H114" s="12">
        <v>8</v>
      </c>
      <c r="I114" s="110">
        <v>15</v>
      </c>
    </row>
    <row r="115" spans="1:9" ht="13.5" customHeight="1" x14ac:dyDescent="0.25">
      <c r="A115" s="160" t="s">
        <v>214</v>
      </c>
      <c r="B115" s="10"/>
      <c r="C115" s="10"/>
      <c r="D115" s="129" t="s">
        <v>215</v>
      </c>
      <c r="E115" s="12">
        <v>0</v>
      </c>
      <c r="F115" s="12">
        <v>0</v>
      </c>
      <c r="G115" s="12">
        <v>0</v>
      </c>
      <c r="H115" s="12">
        <v>0</v>
      </c>
      <c r="I115" s="110" t="s">
        <v>3899</v>
      </c>
    </row>
    <row r="116" spans="1:9" ht="13.5" customHeight="1" x14ac:dyDescent="0.25">
      <c r="A116" s="161" t="s">
        <v>216</v>
      </c>
      <c r="B116" s="15"/>
      <c r="C116" s="15"/>
      <c r="D116" s="134" t="s">
        <v>217</v>
      </c>
      <c r="E116" s="12">
        <v>0</v>
      </c>
      <c r="F116" s="12">
        <v>0</v>
      </c>
      <c r="G116" s="12">
        <v>0</v>
      </c>
      <c r="H116" s="12">
        <v>0</v>
      </c>
      <c r="I116" s="110" t="s">
        <v>3899</v>
      </c>
    </row>
    <row r="117" spans="1:9" ht="13.5" customHeight="1" x14ac:dyDescent="0.25">
      <c r="A117" s="160" t="s">
        <v>218</v>
      </c>
      <c r="B117" s="10"/>
      <c r="C117" s="10"/>
      <c r="D117" s="129" t="s">
        <v>219</v>
      </c>
      <c r="E117" s="12">
        <v>0</v>
      </c>
      <c r="F117" s="12">
        <v>0</v>
      </c>
      <c r="G117" s="12">
        <v>0</v>
      </c>
      <c r="H117" s="12">
        <v>0</v>
      </c>
      <c r="I117" s="110" t="s">
        <v>3899</v>
      </c>
    </row>
    <row r="118" spans="1:9" ht="13.5" customHeight="1" x14ac:dyDescent="0.25">
      <c r="A118" s="160" t="s">
        <v>220</v>
      </c>
      <c r="B118" s="10"/>
      <c r="C118" s="10"/>
      <c r="D118" s="129" t="s">
        <v>221</v>
      </c>
      <c r="E118" s="12">
        <v>0</v>
      </c>
      <c r="F118" s="12">
        <v>0</v>
      </c>
      <c r="G118" s="12">
        <v>0</v>
      </c>
      <c r="H118" s="12">
        <v>0</v>
      </c>
      <c r="I118" s="110" t="s">
        <v>3899</v>
      </c>
    </row>
    <row r="119" spans="1:9" ht="13.5" customHeight="1" x14ac:dyDescent="0.25">
      <c r="A119" s="159" t="s">
        <v>222</v>
      </c>
      <c r="B119" s="7"/>
      <c r="C119" s="8" t="s">
        <v>223</v>
      </c>
      <c r="D119" s="126"/>
      <c r="E119" s="9">
        <f>SUM(E120:E125)</f>
        <v>15</v>
      </c>
      <c r="F119" s="9">
        <f>SUM(F120:F125)</f>
        <v>17</v>
      </c>
      <c r="G119" s="9">
        <f>SUM(G120:G125)</f>
        <v>22</v>
      </c>
      <c r="H119" s="9">
        <f>SUM(H120:H125)</f>
        <v>6</v>
      </c>
      <c r="I119" s="110">
        <v>6</v>
      </c>
    </row>
    <row r="120" spans="1:9" ht="13.5" customHeight="1" x14ac:dyDescent="0.25">
      <c r="A120" s="160" t="s">
        <v>224</v>
      </c>
      <c r="B120" s="10"/>
      <c r="C120" s="10"/>
      <c r="D120" s="129" t="s">
        <v>225</v>
      </c>
      <c r="E120" s="12">
        <v>15</v>
      </c>
      <c r="F120" s="12">
        <v>17</v>
      </c>
      <c r="G120" s="12">
        <v>22</v>
      </c>
      <c r="H120" s="12">
        <v>6</v>
      </c>
      <c r="I120" s="110">
        <v>6</v>
      </c>
    </row>
    <row r="121" spans="1:9" ht="13.5" customHeight="1" x14ac:dyDescent="0.25">
      <c r="A121" s="160" t="s">
        <v>226</v>
      </c>
      <c r="B121" s="10"/>
      <c r="C121" s="10"/>
      <c r="D121" s="129" t="s">
        <v>227</v>
      </c>
      <c r="E121" s="12">
        <v>0</v>
      </c>
      <c r="F121" s="12">
        <v>0</v>
      </c>
      <c r="G121" s="12">
        <v>0</v>
      </c>
      <c r="H121" s="12">
        <v>0</v>
      </c>
      <c r="I121" s="110" t="s">
        <v>3899</v>
      </c>
    </row>
    <row r="122" spans="1:9" ht="13.5" customHeight="1" x14ac:dyDescent="0.25">
      <c r="A122" s="160" t="s">
        <v>228</v>
      </c>
      <c r="B122" s="10"/>
      <c r="C122" s="10"/>
      <c r="D122" s="129" t="s">
        <v>229</v>
      </c>
      <c r="E122" s="12">
        <v>0</v>
      </c>
      <c r="F122" s="12">
        <v>0</v>
      </c>
      <c r="G122" s="12">
        <v>0</v>
      </c>
      <c r="H122" s="12">
        <v>0</v>
      </c>
      <c r="I122" s="110" t="s">
        <v>3899</v>
      </c>
    </row>
    <row r="123" spans="1:9" ht="13.5" customHeight="1" x14ac:dyDescent="0.25">
      <c r="A123" s="160" t="s">
        <v>230</v>
      </c>
      <c r="B123" s="10"/>
      <c r="C123" s="10"/>
      <c r="D123" s="129" t="s">
        <v>231</v>
      </c>
      <c r="E123" s="12">
        <v>0</v>
      </c>
      <c r="F123" s="12">
        <v>0</v>
      </c>
      <c r="G123" s="12">
        <v>0</v>
      </c>
      <c r="H123" s="12">
        <v>0</v>
      </c>
      <c r="I123" s="110" t="s">
        <v>3899</v>
      </c>
    </row>
    <row r="124" spans="1:9" ht="13.5" customHeight="1" x14ac:dyDescent="0.25">
      <c r="A124" s="160" t="s">
        <v>232</v>
      </c>
      <c r="B124" s="10"/>
      <c r="C124" s="10"/>
      <c r="D124" s="129" t="s">
        <v>233</v>
      </c>
      <c r="E124" s="12">
        <v>0</v>
      </c>
      <c r="F124" s="12">
        <v>0</v>
      </c>
      <c r="G124" s="12">
        <v>0</v>
      </c>
      <c r="H124" s="12">
        <v>0</v>
      </c>
      <c r="I124" s="110" t="s">
        <v>3899</v>
      </c>
    </row>
    <row r="125" spans="1:9" ht="13.5" customHeight="1" x14ac:dyDescent="0.25">
      <c r="A125" s="160" t="s">
        <v>234</v>
      </c>
      <c r="B125" s="10"/>
      <c r="C125" s="10"/>
      <c r="D125" s="129" t="s">
        <v>235</v>
      </c>
      <c r="E125" s="12">
        <v>0</v>
      </c>
      <c r="F125" s="12">
        <v>0</v>
      </c>
      <c r="G125" s="12">
        <v>0</v>
      </c>
      <c r="H125" s="12">
        <v>0</v>
      </c>
      <c r="I125" s="110" t="s">
        <v>3899</v>
      </c>
    </row>
    <row r="126" spans="1:9" ht="13.5" customHeight="1" x14ac:dyDescent="0.25">
      <c r="A126" s="159" t="s">
        <v>236</v>
      </c>
      <c r="B126" s="7"/>
      <c r="C126" s="8" t="s">
        <v>10</v>
      </c>
      <c r="D126" s="126"/>
      <c r="E126" s="9">
        <f>SUM(E127:E128)</f>
        <v>39</v>
      </c>
      <c r="F126" s="9">
        <f>SUM(F127:F128)</f>
        <v>18</v>
      </c>
      <c r="G126" s="9">
        <f>SUM(G127:G128)</f>
        <v>21</v>
      </c>
      <c r="H126" s="9">
        <f>SUM(H127:H128)</f>
        <v>18</v>
      </c>
      <c r="I126" s="110">
        <v>17</v>
      </c>
    </row>
    <row r="127" spans="1:9" ht="13.5" customHeight="1" x14ac:dyDescent="0.25">
      <c r="A127" s="160" t="s">
        <v>237</v>
      </c>
      <c r="B127" s="10"/>
      <c r="C127" s="10"/>
      <c r="D127" s="129" t="s">
        <v>238</v>
      </c>
      <c r="E127" s="12">
        <v>39</v>
      </c>
      <c r="F127" s="12">
        <v>18</v>
      </c>
      <c r="G127" s="12">
        <v>21</v>
      </c>
      <c r="H127" s="12">
        <v>18</v>
      </c>
      <c r="I127" s="110">
        <v>17</v>
      </c>
    </row>
    <row r="128" spans="1:9" ht="13.5" customHeight="1" x14ac:dyDescent="0.25">
      <c r="A128" s="160" t="s">
        <v>239</v>
      </c>
      <c r="B128" s="10"/>
      <c r="C128" s="10"/>
      <c r="D128" s="129" t="s">
        <v>240</v>
      </c>
      <c r="E128" s="12">
        <v>0</v>
      </c>
      <c r="F128" s="12">
        <v>0</v>
      </c>
      <c r="G128" s="12">
        <v>0</v>
      </c>
      <c r="H128" s="12">
        <v>0</v>
      </c>
      <c r="I128" s="110" t="s">
        <v>3899</v>
      </c>
    </row>
    <row r="129" spans="1:9" ht="13.5" customHeight="1" x14ac:dyDescent="0.25">
      <c r="A129" s="159" t="s">
        <v>241</v>
      </c>
      <c r="B129" s="7"/>
      <c r="C129" s="8" t="s">
        <v>242</v>
      </c>
      <c r="D129" s="126"/>
      <c r="E129" s="9">
        <f>SUM(E130:E144)</f>
        <v>73</v>
      </c>
      <c r="F129" s="9">
        <f>SUM(F130:F144)</f>
        <v>65</v>
      </c>
      <c r="G129" s="9">
        <f>SUM(G130:G144)</f>
        <v>63</v>
      </c>
      <c r="H129" s="9">
        <f>SUM(H130:H144)</f>
        <v>55</v>
      </c>
      <c r="I129" s="110">
        <v>76</v>
      </c>
    </row>
    <row r="130" spans="1:9" ht="13.5" customHeight="1" x14ac:dyDescent="0.25">
      <c r="A130" s="160" t="s">
        <v>243</v>
      </c>
      <c r="B130" s="10"/>
      <c r="C130" s="10"/>
      <c r="D130" s="129" t="s">
        <v>244</v>
      </c>
      <c r="E130" s="12">
        <v>31</v>
      </c>
      <c r="F130" s="12">
        <v>27</v>
      </c>
      <c r="G130" s="12">
        <v>16</v>
      </c>
      <c r="H130" s="12">
        <v>20</v>
      </c>
      <c r="I130" s="110">
        <v>26</v>
      </c>
    </row>
    <row r="131" spans="1:9" ht="13.5" customHeight="1" x14ac:dyDescent="0.25">
      <c r="A131" s="160" t="s">
        <v>245</v>
      </c>
      <c r="B131" s="10"/>
      <c r="C131" s="10"/>
      <c r="D131" s="129" t="s">
        <v>246</v>
      </c>
      <c r="E131" s="12">
        <v>0</v>
      </c>
      <c r="F131" s="12">
        <v>0</v>
      </c>
      <c r="G131" s="12">
        <v>0</v>
      </c>
      <c r="H131" s="12">
        <v>0</v>
      </c>
      <c r="I131" s="110" t="s">
        <v>3899</v>
      </c>
    </row>
    <row r="132" spans="1:9" ht="13.5" customHeight="1" x14ac:dyDescent="0.25">
      <c r="A132" s="160" t="s">
        <v>247</v>
      </c>
      <c r="B132" s="10"/>
      <c r="C132" s="10"/>
      <c r="D132" s="129" t="s">
        <v>223</v>
      </c>
      <c r="E132" s="12">
        <v>0</v>
      </c>
      <c r="F132" s="12">
        <v>0</v>
      </c>
      <c r="G132" s="12">
        <v>0</v>
      </c>
      <c r="H132" s="12">
        <v>0</v>
      </c>
      <c r="I132" s="110" t="s">
        <v>3899</v>
      </c>
    </row>
    <row r="133" spans="1:9" ht="13.5" customHeight="1" x14ac:dyDescent="0.25">
      <c r="A133" s="160" t="s">
        <v>248</v>
      </c>
      <c r="B133" s="10"/>
      <c r="C133" s="10"/>
      <c r="D133" s="129" t="s">
        <v>249</v>
      </c>
      <c r="E133" s="12">
        <v>0</v>
      </c>
      <c r="F133" s="12">
        <v>0</v>
      </c>
      <c r="G133" s="12">
        <v>0</v>
      </c>
      <c r="H133" s="12">
        <v>0</v>
      </c>
      <c r="I133" s="110" t="s">
        <v>3899</v>
      </c>
    </row>
    <row r="134" spans="1:9" ht="13.5" customHeight="1" x14ac:dyDescent="0.25">
      <c r="A134" s="160" t="s">
        <v>250</v>
      </c>
      <c r="B134" s="10"/>
      <c r="C134" s="10"/>
      <c r="D134" s="129" t="s">
        <v>251</v>
      </c>
      <c r="E134" s="12">
        <v>7</v>
      </c>
      <c r="F134" s="12">
        <v>0</v>
      </c>
      <c r="G134" s="12">
        <v>10</v>
      </c>
      <c r="H134" s="12">
        <v>8</v>
      </c>
      <c r="I134" s="110">
        <v>8</v>
      </c>
    </row>
    <row r="135" spans="1:9" ht="13.5" customHeight="1" x14ac:dyDescent="0.25">
      <c r="A135" s="160" t="s">
        <v>252</v>
      </c>
      <c r="B135" s="10"/>
      <c r="C135" s="10"/>
      <c r="D135" s="129" t="s">
        <v>253</v>
      </c>
      <c r="E135" s="12">
        <v>0</v>
      </c>
      <c r="F135" s="12">
        <v>0</v>
      </c>
      <c r="G135" s="12">
        <v>0</v>
      </c>
      <c r="H135" s="12">
        <v>0</v>
      </c>
      <c r="I135" s="110" t="s">
        <v>3899</v>
      </c>
    </row>
    <row r="136" spans="1:9" ht="13.5" customHeight="1" x14ac:dyDescent="0.25">
      <c r="A136" s="160" t="s">
        <v>254</v>
      </c>
      <c r="B136" s="10"/>
      <c r="C136" s="10"/>
      <c r="D136" s="129" t="s">
        <v>255</v>
      </c>
      <c r="E136" s="12">
        <v>8</v>
      </c>
      <c r="F136" s="12">
        <v>8</v>
      </c>
      <c r="G136" s="12">
        <v>13</v>
      </c>
      <c r="H136" s="12">
        <v>10</v>
      </c>
      <c r="I136" s="110">
        <v>3</v>
      </c>
    </row>
    <row r="137" spans="1:9" ht="13.5" customHeight="1" x14ac:dyDescent="0.25">
      <c r="A137" s="160" t="s">
        <v>256</v>
      </c>
      <c r="B137" s="10"/>
      <c r="C137" s="10"/>
      <c r="D137" s="129" t="s">
        <v>257</v>
      </c>
      <c r="E137" s="12">
        <v>27</v>
      </c>
      <c r="F137" s="12">
        <v>30</v>
      </c>
      <c r="G137" s="12">
        <v>24</v>
      </c>
      <c r="H137" s="12">
        <v>17</v>
      </c>
      <c r="I137" s="110">
        <v>39</v>
      </c>
    </row>
    <row r="138" spans="1:9" ht="13.5" customHeight="1" x14ac:dyDescent="0.25">
      <c r="A138" s="160" t="s">
        <v>258</v>
      </c>
      <c r="B138" s="10"/>
      <c r="C138" s="10"/>
      <c r="D138" s="129" t="s">
        <v>259</v>
      </c>
      <c r="E138" s="12">
        <v>0</v>
      </c>
      <c r="F138" s="12">
        <v>0</v>
      </c>
      <c r="G138" s="12">
        <v>0</v>
      </c>
      <c r="H138" s="12">
        <v>0</v>
      </c>
      <c r="I138" s="110" t="s">
        <v>3899</v>
      </c>
    </row>
    <row r="139" spans="1:9" ht="13.5" customHeight="1" x14ac:dyDescent="0.25">
      <c r="A139" s="160" t="s">
        <v>260</v>
      </c>
      <c r="B139" s="10"/>
      <c r="C139" s="10"/>
      <c r="D139" s="129" t="s">
        <v>261</v>
      </c>
      <c r="E139" s="12">
        <v>0</v>
      </c>
      <c r="F139" s="12">
        <v>0</v>
      </c>
      <c r="G139" s="12">
        <v>0</v>
      </c>
      <c r="H139" s="12">
        <v>0</v>
      </c>
      <c r="I139" s="110" t="s">
        <v>3899</v>
      </c>
    </row>
    <row r="140" spans="1:9" ht="13.5" customHeight="1" x14ac:dyDescent="0.25">
      <c r="A140" s="160" t="s">
        <v>262</v>
      </c>
      <c r="B140" s="10"/>
      <c r="C140" s="10"/>
      <c r="D140" s="129" t="s">
        <v>263</v>
      </c>
      <c r="E140" s="12">
        <v>0</v>
      </c>
      <c r="F140" s="12">
        <v>0</v>
      </c>
      <c r="G140" s="12">
        <v>0</v>
      </c>
      <c r="H140" s="12">
        <v>0</v>
      </c>
      <c r="I140" s="110" t="s">
        <v>3899</v>
      </c>
    </row>
    <row r="141" spans="1:9" ht="13.5" customHeight="1" x14ac:dyDescent="0.25">
      <c r="A141" s="160" t="s">
        <v>264</v>
      </c>
      <c r="B141" s="10"/>
      <c r="C141" s="10"/>
      <c r="D141" s="129" t="s">
        <v>265</v>
      </c>
      <c r="E141" s="12">
        <v>0</v>
      </c>
      <c r="F141" s="12">
        <v>0</v>
      </c>
      <c r="G141" s="12">
        <v>0</v>
      </c>
      <c r="H141" s="12">
        <v>0</v>
      </c>
      <c r="I141" s="110" t="s">
        <v>3899</v>
      </c>
    </row>
    <row r="142" spans="1:9" ht="13.5" customHeight="1" x14ac:dyDescent="0.25">
      <c r="A142" s="161" t="s">
        <v>266</v>
      </c>
      <c r="B142" s="15"/>
      <c r="C142" s="15"/>
      <c r="D142" s="134" t="s">
        <v>267</v>
      </c>
      <c r="E142" s="12">
        <v>0</v>
      </c>
      <c r="F142" s="12">
        <v>0</v>
      </c>
      <c r="G142" s="12">
        <v>0</v>
      </c>
      <c r="H142" s="12">
        <v>0</v>
      </c>
      <c r="I142" s="110" t="s">
        <v>3899</v>
      </c>
    </row>
    <row r="143" spans="1:9" ht="13.5" customHeight="1" x14ac:dyDescent="0.25">
      <c r="A143" s="160" t="s">
        <v>268</v>
      </c>
      <c r="B143" s="10"/>
      <c r="C143" s="10"/>
      <c r="D143" s="129" t="s">
        <v>269</v>
      </c>
      <c r="E143" s="12">
        <v>0</v>
      </c>
      <c r="F143" s="12">
        <v>0</v>
      </c>
      <c r="G143" s="12">
        <v>0</v>
      </c>
      <c r="H143" s="12">
        <v>0</v>
      </c>
      <c r="I143" s="110" t="s">
        <v>3899</v>
      </c>
    </row>
    <row r="144" spans="1:9" ht="13.5" customHeight="1" x14ac:dyDescent="0.25">
      <c r="A144" s="160" t="s">
        <v>270</v>
      </c>
      <c r="B144" s="10"/>
      <c r="C144" s="10"/>
      <c r="D144" s="129" t="s">
        <v>271</v>
      </c>
      <c r="E144" s="12">
        <v>0</v>
      </c>
      <c r="F144" s="12">
        <v>0</v>
      </c>
      <c r="G144" s="12">
        <v>0</v>
      </c>
      <c r="H144" s="12">
        <v>0</v>
      </c>
      <c r="I144" s="110" t="s">
        <v>3899</v>
      </c>
    </row>
    <row r="145" spans="1:9" ht="13.5" customHeight="1" x14ac:dyDescent="0.25">
      <c r="A145" s="159" t="s">
        <v>272</v>
      </c>
      <c r="B145" s="7"/>
      <c r="C145" s="8" t="s">
        <v>273</v>
      </c>
      <c r="D145" s="126"/>
      <c r="E145" s="9">
        <f>SUM(E146:E156)</f>
        <v>127</v>
      </c>
      <c r="F145" s="9">
        <f>SUM(F146:F156)</f>
        <v>45</v>
      </c>
      <c r="G145" s="9">
        <f>SUM(G146:G156)</f>
        <v>82</v>
      </c>
      <c r="H145" s="9">
        <f>SUM(H146:H156)</f>
        <v>133</v>
      </c>
      <c r="I145" s="110">
        <v>149</v>
      </c>
    </row>
    <row r="146" spans="1:9" ht="13.5" customHeight="1" x14ac:dyDescent="0.25">
      <c r="A146" s="160" t="s">
        <v>274</v>
      </c>
      <c r="B146" s="10"/>
      <c r="C146" s="10"/>
      <c r="D146" s="129" t="s">
        <v>273</v>
      </c>
      <c r="E146" s="12">
        <v>88</v>
      </c>
      <c r="F146" s="12">
        <v>23</v>
      </c>
      <c r="G146" s="12">
        <v>51</v>
      </c>
      <c r="H146" s="12">
        <v>90</v>
      </c>
      <c r="I146" s="110">
        <v>101</v>
      </c>
    </row>
    <row r="147" spans="1:9" ht="13.5" customHeight="1" x14ac:dyDescent="0.25">
      <c r="A147" s="160" t="s">
        <v>275</v>
      </c>
      <c r="B147" s="10"/>
      <c r="C147" s="10"/>
      <c r="D147" s="129" t="s">
        <v>276</v>
      </c>
      <c r="E147" s="12">
        <v>0</v>
      </c>
      <c r="F147" s="12">
        <v>0</v>
      </c>
      <c r="G147" s="12">
        <v>0</v>
      </c>
      <c r="H147" s="12">
        <v>0</v>
      </c>
      <c r="I147" s="110" t="s">
        <v>3899</v>
      </c>
    </row>
    <row r="148" spans="1:9" ht="13.5" customHeight="1" x14ac:dyDescent="0.25">
      <c r="A148" s="160" t="s">
        <v>277</v>
      </c>
      <c r="B148" s="10"/>
      <c r="C148" s="10"/>
      <c r="D148" s="129" t="s">
        <v>278</v>
      </c>
      <c r="E148" s="12">
        <v>0</v>
      </c>
      <c r="F148" s="12">
        <v>0</v>
      </c>
      <c r="G148" s="12">
        <v>0</v>
      </c>
      <c r="H148" s="12">
        <v>0</v>
      </c>
      <c r="I148" s="110" t="s">
        <v>3899</v>
      </c>
    </row>
    <row r="149" spans="1:9" ht="13.5" customHeight="1" x14ac:dyDescent="0.25">
      <c r="A149" s="160" t="s">
        <v>279</v>
      </c>
      <c r="B149" s="10"/>
      <c r="C149" s="10"/>
      <c r="D149" s="129" t="s">
        <v>280</v>
      </c>
      <c r="E149" s="12">
        <v>12</v>
      </c>
      <c r="F149" s="12">
        <v>9</v>
      </c>
      <c r="G149" s="12">
        <v>7</v>
      </c>
      <c r="H149" s="12">
        <v>17</v>
      </c>
      <c r="I149" s="110">
        <v>21</v>
      </c>
    </row>
    <row r="150" spans="1:9" ht="13.5" customHeight="1" x14ac:dyDescent="0.25">
      <c r="A150" s="160" t="s">
        <v>281</v>
      </c>
      <c r="B150" s="10"/>
      <c r="C150" s="10"/>
      <c r="D150" s="129" t="s">
        <v>282</v>
      </c>
      <c r="E150" s="12">
        <v>0</v>
      </c>
      <c r="F150" s="12">
        <v>0</v>
      </c>
      <c r="G150" s="12">
        <v>0</v>
      </c>
      <c r="H150" s="12">
        <v>0</v>
      </c>
      <c r="I150" s="110" t="s">
        <v>3899</v>
      </c>
    </row>
    <row r="151" spans="1:9" ht="13.5" customHeight="1" x14ac:dyDescent="0.25">
      <c r="A151" s="162" t="s">
        <v>283</v>
      </c>
      <c r="B151" s="16"/>
      <c r="C151" s="16"/>
      <c r="D151" s="136" t="s">
        <v>284</v>
      </c>
      <c r="E151" s="12">
        <v>27</v>
      </c>
      <c r="F151" s="12">
        <v>11</v>
      </c>
      <c r="G151" s="12">
        <v>24</v>
      </c>
      <c r="H151" s="12">
        <v>26</v>
      </c>
      <c r="I151" s="110">
        <v>27</v>
      </c>
    </row>
    <row r="152" spans="1:9" ht="13.5" customHeight="1" x14ac:dyDescent="0.25">
      <c r="A152" s="160" t="s">
        <v>285</v>
      </c>
      <c r="B152" s="10"/>
      <c r="C152" s="10"/>
      <c r="D152" s="129" t="s">
        <v>286</v>
      </c>
      <c r="E152" s="12">
        <v>0</v>
      </c>
      <c r="F152" s="12">
        <v>0</v>
      </c>
      <c r="G152" s="12">
        <v>0</v>
      </c>
      <c r="H152" s="12">
        <v>0</v>
      </c>
      <c r="I152" s="110" t="s">
        <v>3899</v>
      </c>
    </row>
    <row r="153" spans="1:9" ht="13.5" customHeight="1" x14ac:dyDescent="0.25">
      <c r="A153" s="160" t="s">
        <v>287</v>
      </c>
      <c r="B153" s="10"/>
      <c r="C153" s="10"/>
      <c r="D153" s="129" t="s">
        <v>288</v>
      </c>
      <c r="E153" s="12">
        <v>0</v>
      </c>
      <c r="F153" s="12">
        <v>0</v>
      </c>
      <c r="G153" s="12">
        <v>0</v>
      </c>
      <c r="H153" s="12">
        <v>0</v>
      </c>
      <c r="I153" s="110" t="s">
        <v>3899</v>
      </c>
    </row>
    <row r="154" spans="1:9" ht="13.5" customHeight="1" x14ac:dyDescent="0.25">
      <c r="A154" s="160" t="s">
        <v>289</v>
      </c>
      <c r="B154" s="10"/>
      <c r="C154" s="10"/>
      <c r="D154" s="129" t="s">
        <v>290</v>
      </c>
      <c r="E154" s="12">
        <v>0</v>
      </c>
      <c r="F154" s="12">
        <v>2</v>
      </c>
      <c r="G154" s="12">
        <v>0</v>
      </c>
      <c r="H154" s="12">
        <v>0</v>
      </c>
      <c r="I154" s="110" t="s">
        <v>3899</v>
      </c>
    </row>
    <row r="155" spans="1:9" ht="13.5" customHeight="1" x14ac:dyDescent="0.25">
      <c r="A155" s="160" t="s">
        <v>291</v>
      </c>
      <c r="B155" s="10"/>
      <c r="C155" s="10"/>
      <c r="D155" s="129" t="s">
        <v>292</v>
      </c>
      <c r="E155" s="12">
        <v>0</v>
      </c>
      <c r="F155" s="12">
        <v>0</v>
      </c>
      <c r="G155" s="12">
        <v>0</v>
      </c>
      <c r="H155" s="12">
        <v>0</v>
      </c>
      <c r="I155" s="110" t="s">
        <v>3899</v>
      </c>
    </row>
    <row r="156" spans="1:9" ht="13.5" customHeight="1" x14ac:dyDescent="0.25">
      <c r="A156" s="160" t="s">
        <v>293</v>
      </c>
      <c r="B156" s="10"/>
      <c r="C156" s="10"/>
      <c r="D156" s="129" t="s">
        <v>294</v>
      </c>
      <c r="E156" s="12">
        <v>0</v>
      </c>
      <c r="F156" s="12">
        <v>0</v>
      </c>
      <c r="G156" s="12">
        <v>0</v>
      </c>
      <c r="H156" s="12">
        <v>0</v>
      </c>
      <c r="I156" s="110" t="s">
        <v>3899</v>
      </c>
    </row>
    <row r="157" spans="1:9" ht="13.5" customHeight="1" x14ac:dyDescent="0.25">
      <c r="A157" s="159" t="s">
        <v>295</v>
      </c>
      <c r="B157" s="7"/>
      <c r="C157" s="8" t="s">
        <v>296</v>
      </c>
      <c r="D157" s="126"/>
      <c r="E157" s="9">
        <f>SUM(E158:E160)</f>
        <v>11</v>
      </c>
      <c r="F157" s="9">
        <f>SUM(F158:F160)</f>
        <v>8</v>
      </c>
      <c r="G157" s="9">
        <f>SUM(G158:G160)</f>
        <v>13</v>
      </c>
      <c r="H157" s="9">
        <f>SUM(H158:H160)</f>
        <v>20</v>
      </c>
      <c r="I157" s="110">
        <v>23</v>
      </c>
    </row>
    <row r="158" spans="1:9" ht="13.5" customHeight="1" x14ac:dyDescent="0.25">
      <c r="A158" s="160" t="s">
        <v>297</v>
      </c>
      <c r="B158" s="10"/>
      <c r="C158" s="10"/>
      <c r="D158" s="129" t="s">
        <v>298</v>
      </c>
      <c r="E158" s="12">
        <v>11</v>
      </c>
      <c r="F158" s="12">
        <v>8</v>
      </c>
      <c r="G158" s="12">
        <v>13</v>
      </c>
      <c r="H158" s="12">
        <v>20</v>
      </c>
      <c r="I158" s="110">
        <v>23</v>
      </c>
    </row>
    <row r="159" spans="1:9" ht="13.5" customHeight="1" x14ac:dyDescent="0.25">
      <c r="A159" s="160" t="s">
        <v>299</v>
      </c>
      <c r="B159" s="10"/>
      <c r="C159" s="10"/>
      <c r="D159" s="129" t="s">
        <v>146</v>
      </c>
      <c r="E159" s="12">
        <v>0</v>
      </c>
      <c r="F159" s="12">
        <v>0</v>
      </c>
      <c r="G159" s="12">
        <v>0</v>
      </c>
      <c r="H159" s="12">
        <v>0</v>
      </c>
      <c r="I159" s="110" t="s">
        <v>3899</v>
      </c>
    </row>
    <row r="160" spans="1:9" ht="13.5" customHeight="1" x14ac:dyDescent="0.25">
      <c r="A160" s="160" t="s">
        <v>300</v>
      </c>
      <c r="B160" s="10"/>
      <c r="C160" s="10"/>
      <c r="D160" s="129" t="s">
        <v>301</v>
      </c>
      <c r="E160" s="12">
        <v>0</v>
      </c>
      <c r="F160" s="12">
        <v>0</v>
      </c>
      <c r="G160" s="12">
        <v>0</v>
      </c>
      <c r="H160" s="12">
        <v>0</v>
      </c>
      <c r="I160" s="110" t="s">
        <v>3899</v>
      </c>
    </row>
    <row r="161" spans="1:9" ht="13.5" customHeight="1" x14ac:dyDescent="0.25">
      <c r="A161" s="159" t="s">
        <v>302</v>
      </c>
      <c r="B161" s="7"/>
      <c r="C161" s="8" t="s">
        <v>303</v>
      </c>
      <c r="D161" s="126"/>
      <c r="E161" s="9">
        <f>SUM(E162:E165)</f>
        <v>156</v>
      </c>
      <c r="F161" s="9">
        <f>SUM(F162:F165)</f>
        <v>93</v>
      </c>
      <c r="G161" s="9">
        <f>SUM(G162:G165)</f>
        <v>160</v>
      </c>
      <c r="H161" s="9">
        <f>SUM(H162:H165)</f>
        <v>194</v>
      </c>
      <c r="I161" s="110">
        <v>116</v>
      </c>
    </row>
    <row r="162" spans="1:9" ht="13.5" customHeight="1" x14ac:dyDescent="0.25">
      <c r="A162" s="160" t="s">
        <v>304</v>
      </c>
      <c r="B162" s="10"/>
      <c r="C162" s="10"/>
      <c r="D162" s="129" t="s">
        <v>303</v>
      </c>
      <c r="E162" s="12">
        <v>134</v>
      </c>
      <c r="F162" s="12">
        <v>85</v>
      </c>
      <c r="G162" s="12">
        <v>150</v>
      </c>
      <c r="H162" s="12">
        <v>184</v>
      </c>
      <c r="I162" s="110">
        <v>100</v>
      </c>
    </row>
    <row r="163" spans="1:9" ht="13.5" customHeight="1" x14ac:dyDescent="0.25">
      <c r="A163" s="160" t="s">
        <v>305</v>
      </c>
      <c r="B163" s="10"/>
      <c r="C163" s="10"/>
      <c r="D163" s="129" t="s">
        <v>306</v>
      </c>
      <c r="E163" s="12">
        <v>0</v>
      </c>
      <c r="F163" s="12">
        <v>0</v>
      </c>
      <c r="G163" s="12">
        <v>0</v>
      </c>
      <c r="H163" s="12">
        <v>0</v>
      </c>
      <c r="I163" s="110" t="s">
        <v>3899</v>
      </c>
    </row>
    <row r="164" spans="1:9" ht="13.5" customHeight="1" x14ac:dyDescent="0.25">
      <c r="A164" s="160" t="s">
        <v>307</v>
      </c>
      <c r="B164" s="10"/>
      <c r="C164" s="10"/>
      <c r="D164" s="129" t="s">
        <v>308</v>
      </c>
      <c r="E164" s="12">
        <v>0</v>
      </c>
      <c r="F164" s="12">
        <v>0</v>
      </c>
      <c r="G164" s="12">
        <v>0</v>
      </c>
      <c r="H164" s="12">
        <v>0</v>
      </c>
      <c r="I164" s="110" t="s">
        <v>3899</v>
      </c>
    </row>
    <row r="165" spans="1:9" ht="13.5" customHeight="1" x14ac:dyDescent="0.25">
      <c r="A165" s="160" t="s">
        <v>309</v>
      </c>
      <c r="B165" s="10"/>
      <c r="C165" s="10"/>
      <c r="D165" s="129" t="s">
        <v>310</v>
      </c>
      <c r="E165" s="12">
        <v>22</v>
      </c>
      <c r="F165" s="12">
        <v>8</v>
      </c>
      <c r="G165" s="12">
        <v>10</v>
      </c>
      <c r="H165" s="12">
        <v>10</v>
      </c>
      <c r="I165" s="110">
        <v>16</v>
      </c>
    </row>
    <row r="166" spans="1:9" ht="13.5" customHeight="1" x14ac:dyDescent="0.25">
      <c r="A166" s="159" t="s">
        <v>311</v>
      </c>
      <c r="B166" s="7"/>
      <c r="C166" s="8" t="s">
        <v>312</v>
      </c>
      <c r="D166" s="126"/>
      <c r="E166" s="9">
        <f>SUM(E167:E173)</f>
        <v>13</v>
      </c>
      <c r="F166" s="9">
        <f>SUM(F167:F173)</f>
        <v>13</v>
      </c>
      <c r="G166" s="9">
        <f>SUM(G167:G173)</f>
        <v>9</v>
      </c>
      <c r="H166" s="9">
        <f>SUM(H167:H173)</f>
        <v>9</v>
      </c>
      <c r="I166" s="110">
        <v>15</v>
      </c>
    </row>
    <row r="167" spans="1:9" ht="13.5" customHeight="1" x14ac:dyDescent="0.25">
      <c r="A167" s="160" t="s">
        <v>313</v>
      </c>
      <c r="B167" s="10"/>
      <c r="C167" s="10"/>
      <c r="D167" s="129" t="s">
        <v>312</v>
      </c>
      <c r="E167" s="12">
        <v>9</v>
      </c>
      <c r="F167" s="12">
        <v>7</v>
      </c>
      <c r="G167" s="12">
        <v>4</v>
      </c>
      <c r="H167" s="12">
        <v>7</v>
      </c>
      <c r="I167" s="110">
        <v>13</v>
      </c>
    </row>
    <row r="168" spans="1:9" ht="13.5" customHeight="1" x14ac:dyDescent="0.25">
      <c r="A168" s="160" t="s">
        <v>314</v>
      </c>
      <c r="B168" s="10"/>
      <c r="C168" s="10"/>
      <c r="D168" s="129" t="s">
        <v>315</v>
      </c>
      <c r="E168" s="12">
        <v>0</v>
      </c>
      <c r="F168" s="12">
        <v>0</v>
      </c>
      <c r="G168" s="12">
        <v>0</v>
      </c>
      <c r="H168" s="12">
        <v>0</v>
      </c>
      <c r="I168" s="110" t="s">
        <v>3899</v>
      </c>
    </row>
    <row r="169" spans="1:9" ht="13.5" customHeight="1" x14ac:dyDescent="0.25">
      <c r="A169" s="160" t="s">
        <v>316</v>
      </c>
      <c r="B169" s="10"/>
      <c r="C169" s="10"/>
      <c r="D169" s="129" t="s">
        <v>317</v>
      </c>
      <c r="E169" s="12">
        <v>0</v>
      </c>
      <c r="F169" s="12">
        <v>0</v>
      </c>
      <c r="G169" s="12">
        <v>0</v>
      </c>
      <c r="H169" s="12">
        <v>0</v>
      </c>
      <c r="I169" s="110" t="s">
        <v>3899</v>
      </c>
    </row>
    <row r="170" spans="1:9" ht="13.5" customHeight="1" x14ac:dyDescent="0.25">
      <c r="A170" s="160" t="s">
        <v>318</v>
      </c>
      <c r="B170" s="10"/>
      <c r="C170" s="10"/>
      <c r="D170" s="129" t="s">
        <v>319</v>
      </c>
      <c r="E170" s="12">
        <v>0</v>
      </c>
      <c r="F170" s="12">
        <v>0</v>
      </c>
      <c r="G170" s="12">
        <v>0</v>
      </c>
      <c r="H170" s="12">
        <v>0</v>
      </c>
      <c r="I170" s="110" t="s">
        <v>3899</v>
      </c>
    </row>
    <row r="171" spans="1:9" ht="13.5" customHeight="1" x14ac:dyDescent="0.25">
      <c r="A171" s="160" t="s">
        <v>320</v>
      </c>
      <c r="B171" s="10"/>
      <c r="C171" s="10"/>
      <c r="D171" s="129" t="s">
        <v>321</v>
      </c>
      <c r="E171" s="12">
        <v>4</v>
      </c>
      <c r="F171" s="12">
        <v>6</v>
      </c>
      <c r="G171" s="12">
        <v>5</v>
      </c>
      <c r="H171" s="12">
        <v>2</v>
      </c>
      <c r="I171" s="110">
        <v>2</v>
      </c>
    </row>
    <row r="172" spans="1:9" ht="13.5" customHeight="1" x14ac:dyDescent="0.25">
      <c r="A172" s="162" t="s">
        <v>322</v>
      </c>
      <c r="B172" s="16"/>
      <c r="C172" s="16"/>
      <c r="D172" s="136" t="s">
        <v>323</v>
      </c>
      <c r="E172" s="12">
        <v>0</v>
      </c>
      <c r="F172" s="12">
        <v>0</v>
      </c>
      <c r="G172" s="12">
        <v>0</v>
      </c>
      <c r="H172" s="12">
        <v>0</v>
      </c>
      <c r="I172" s="110" t="s">
        <v>3899</v>
      </c>
    </row>
    <row r="173" spans="1:9" ht="13.5" customHeight="1" x14ac:dyDescent="0.25">
      <c r="A173" s="162" t="s">
        <v>324</v>
      </c>
      <c r="B173" s="16"/>
      <c r="C173" s="16"/>
      <c r="D173" s="136" t="s">
        <v>325</v>
      </c>
      <c r="E173" s="12">
        <v>0</v>
      </c>
      <c r="F173" s="12">
        <v>0</v>
      </c>
      <c r="G173" s="12">
        <v>0</v>
      </c>
      <c r="H173" s="12">
        <v>0</v>
      </c>
      <c r="I173" s="110" t="s">
        <v>3899</v>
      </c>
    </row>
    <row r="174" spans="1:9" ht="13.5" customHeight="1" x14ac:dyDescent="0.25">
      <c r="A174" s="159" t="s">
        <v>326</v>
      </c>
      <c r="B174" s="7"/>
      <c r="C174" s="8" t="s">
        <v>327</v>
      </c>
      <c r="D174" s="126"/>
      <c r="E174" s="9">
        <f>SUM(E175:E190)</f>
        <v>177</v>
      </c>
      <c r="F174" s="9">
        <f>SUM(F175:F190)</f>
        <v>138</v>
      </c>
      <c r="G174" s="9">
        <f>SUM(G175:G190)</f>
        <v>187</v>
      </c>
      <c r="H174" s="9">
        <f>SUM(H175:H190)</f>
        <v>180</v>
      </c>
      <c r="I174" s="110">
        <v>266</v>
      </c>
    </row>
    <row r="175" spans="1:9" ht="13.5" customHeight="1" x14ac:dyDescent="0.25">
      <c r="A175" s="160" t="s">
        <v>328</v>
      </c>
      <c r="B175" s="10"/>
      <c r="C175" s="10"/>
      <c r="D175" s="129" t="s">
        <v>327</v>
      </c>
      <c r="E175" s="12">
        <v>31</v>
      </c>
      <c r="F175" s="12">
        <v>10</v>
      </c>
      <c r="G175" s="12">
        <v>26</v>
      </c>
      <c r="H175" s="12">
        <v>31</v>
      </c>
      <c r="I175" s="110">
        <v>45</v>
      </c>
    </row>
    <row r="176" spans="1:9" ht="13.5" customHeight="1" x14ac:dyDescent="0.25">
      <c r="A176" s="160" t="s">
        <v>329</v>
      </c>
      <c r="B176" s="10"/>
      <c r="C176" s="10"/>
      <c r="D176" s="129" t="s">
        <v>330</v>
      </c>
      <c r="E176" s="12">
        <v>0</v>
      </c>
      <c r="F176" s="12">
        <v>0</v>
      </c>
      <c r="G176" s="12">
        <v>0</v>
      </c>
      <c r="H176" s="12">
        <v>0</v>
      </c>
      <c r="I176" s="110" t="s">
        <v>3899</v>
      </c>
    </row>
    <row r="177" spans="1:9" ht="13.5" customHeight="1" x14ac:dyDescent="0.25">
      <c r="A177" s="160" t="s">
        <v>331</v>
      </c>
      <c r="B177" s="10"/>
      <c r="C177" s="10"/>
      <c r="D177" s="129" t="s">
        <v>332</v>
      </c>
      <c r="E177" s="12">
        <v>0</v>
      </c>
      <c r="F177" s="12">
        <v>4</v>
      </c>
      <c r="G177" s="12">
        <v>0</v>
      </c>
      <c r="H177" s="12">
        <v>0</v>
      </c>
      <c r="I177" s="110" t="s">
        <v>3899</v>
      </c>
    </row>
    <row r="178" spans="1:9" ht="13.5" customHeight="1" x14ac:dyDescent="0.25">
      <c r="A178" s="160" t="s">
        <v>333</v>
      </c>
      <c r="B178" s="10"/>
      <c r="C178" s="10"/>
      <c r="D178" s="129" t="s">
        <v>334</v>
      </c>
      <c r="E178" s="12">
        <v>35</v>
      </c>
      <c r="F178" s="12">
        <v>33</v>
      </c>
      <c r="G178" s="12">
        <v>30</v>
      </c>
      <c r="H178" s="12">
        <v>41</v>
      </c>
      <c r="I178" s="110">
        <v>49</v>
      </c>
    </row>
    <row r="179" spans="1:9" ht="13.5" customHeight="1" x14ac:dyDescent="0.25">
      <c r="A179" s="160" t="s">
        <v>335</v>
      </c>
      <c r="B179" s="10"/>
      <c r="C179" s="10"/>
      <c r="D179" s="129" t="s">
        <v>336</v>
      </c>
      <c r="E179" s="12">
        <v>0</v>
      </c>
      <c r="F179" s="12">
        <v>20</v>
      </c>
      <c r="G179" s="12">
        <v>0</v>
      </c>
      <c r="H179" s="12">
        <v>0</v>
      </c>
      <c r="I179" s="110" t="s">
        <v>3899</v>
      </c>
    </row>
    <row r="180" spans="1:9" ht="13.5" customHeight="1" x14ac:dyDescent="0.25">
      <c r="A180" s="160" t="s">
        <v>337</v>
      </c>
      <c r="B180" s="10"/>
      <c r="C180" s="10"/>
      <c r="D180" s="129" t="s">
        <v>338</v>
      </c>
      <c r="E180" s="12">
        <v>0</v>
      </c>
      <c r="F180" s="12">
        <v>0</v>
      </c>
      <c r="G180" s="12">
        <v>0</v>
      </c>
      <c r="H180" s="12">
        <v>0</v>
      </c>
      <c r="I180" s="110" t="s">
        <v>3899</v>
      </c>
    </row>
    <row r="181" spans="1:9" ht="13.5" customHeight="1" x14ac:dyDescent="0.25">
      <c r="A181" s="160" t="s">
        <v>339</v>
      </c>
      <c r="B181" s="10"/>
      <c r="C181" s="10"/>
      <c r="D181" s="129" t="s">
        <v>340</v>
      </c>
      <c r="E181" s="12">
        <v>0</v>
      </c>
      <c r="F181" s="12">
        <v>0</v>
      </c>
      <c r="G181" s="12">
        <v>0</v>
      </c>
      <c r="H181" s="12">
        <v>0</v>
      </c>
      <c r="I181" s="110" t="s">
        <v>3899</v>
      </c>
    </row>
    <row r="182" spans="1:9" ht="13.5" customHeight="1" x14ac:dyDescent="0.25">
      <c r="A182" s="160" t="s">
        <v>341</v>
      </c>
      <c r="B182" s="10"/>
      <c r="C182" s="10"/>
      <c r="D182" s="129" t="s">
        <v>342</v>
      </c>
      <c r="E182" s="12">
        <v>0</v>
      </c>
      <c r="F182" s="12">
        <v>0</v>
      </c>
      <c r="G182" s="12">
        <v>0</v>
      </c>
      <c r="H182" s="12">
        <v>0</v>
      </c>
      <c r="I182" s="110" t="s">
        <v>3899</v>
      </c>
    </row>
    <row r="183" spans="1:9" ht="13.5" customHeight="1" x14ac:dyDescent="0.25">
      <c r="A183" s="160" t="s">
        <v>343</v>
      </c>
      <c r="B183" s="10"/>
      <c r="C183" s="10"/>
      <c r="D183" s="129" t="s">
        <v>344</v>
      </c>
      <c r="E183" s="12">
        <v>18</v>
      </c>
      <c r="F183" s="12">
        <v>6</v>
      </c>
      <c r="G183" s="12">
        <v>20</v>
      </c>
      <c r="H183" s="12">
        <v>17</v>
      </c>
      <c r="I183" s="110">
        <v>16</v>
      </c>
    </row>
    <row r="184" spans="1:9" ht="13.5" customHeight="1" x14ac:dyDescent="0.25">
      <c r="A184" s="160" t="s">
        <v>345</v>
      </c>
      <c r="B184" s="10"/>
      <c r="C184" s="10"/>
      <c r="D184" s="129" t="s">
        <v>346</v>
      </c>
      <c r="E184" s="12">
        <v>0</v>
      </c>
      <c r="F184" s="12">
        <v>0</v>
      </c>
      <c r="G184" s="12">
        <v>0</v>
      </c>
      <c r="H184" s="12">
        <v>0</v>
      </c>
      <c r="I184" s="110" t="s">
        <v>3899</v>
      </c>
    </row>
    <row r="185" spans="1:9" ht="13.5" customHeight="1" x14ac:dyDescent="0.25">
      <c r="A185" s="160" t="s">
        <v>347</v>
      </c>
      <c r="B185" s="10"/>
      <c r="C185" s="10"/>
      <c r="D185" s="129" t="s">
        <v>348</v>
      </c>
      <c r="E185" s="12">
        <v>0</v>
      </c>
      <c r="F185" s="12">
        <v>0</v>
      </c>
      <c r="G185" s="12">
        <v>0</v>
      </c>
      <c r="H185" s="12">
        <v>0</v>
      </c>
      <c r="I185" s="110" t="s">
        <v>3899</v>
      </c>
    </row>
    <row r="186" spans="1:9" ht="13.5" customHeight="1" x14ac:dyDescent="0.25">
      <c r="A186" s="160" t="s">
        <v>349</v>
      </c>
      <c r="B186" s="10"/>
      <c r="C186" s="10"/>
      <c r="D186" s="129" t="s">
        <v>350</v>
      </c>
      <c r="E186" s="12">
        <v>0</v>
      </c>
      <c r="F186" s="12">
        <v>0</v>
      </c>
      <c r="G186" s="12">
        <v>0</v>
      </c>
      <c r="H186" s="12">
        <v>0</v>
      </c>
      <c r="I186" s="110" t="s">
        <v>3899</v>
      </c>
    </row>
    <row r="187" spans="1:9" ht="13.5" customHeight="1" x14ac:dyDescent="0.25">
      <c r="A187" s="162" t="s">
        <v>351</v>
      </c>
      <c r="B187" s="16"/>
      <c r="C187" s="16"/>
      <c r="D187" s="136" t="s">
        <v>352</v>
      </c>
      <c r="E187" s="12">
        <v>0</v>
      </c>
      <c r="F187" s="12">
        <v>0</v>
      </c>
      <c r="G187" s="12">
        <v>0</v>
      </c>
      <c r="H187" s="12">
        <v>0</v>
      </c>
      <c r="I187" s="110" t="s">
        <v>3899</v>
      </c>
    </row>
    <row r="188" spans="1:9" ht="13.5" customHeight="1" x14ac:dyDescent="0.25">
      <c r="A188" s="160" t="s">
        <v>353</v>
      </c>
      <c r="B188" s="10"/>
      <c r="C188" s="10"/>
      <c r="D188" s="129" t="s">
        <v>354</v>
      </c>
      <c r="E188" s="12">
        <v>85</v>
      </c>
      <c r="F188" s="12">
        <v>49</v>
      </c>
      <c r="G188" s="12">
        <v>99</v>
      </c>
      <c r="H188" s="12">
        <v>88</v>
      </c>
      <c r="I188" s="110">
        <v>145</v>
      </c>
    </row>
    <row r="189" spans="1:9" ht="13.5" customHeight="1" x14ac:dyDescent="0.25">
      <c r="A189" s="160" t="s">
        <v>355</v>
      </c>
      <c r="B189" s="10"/>
      <c r="C189" s="10"/>
      <c r="D189" s="129" t="s">
        <v>356</v>
      </c>
      <c r="E189" s="12">
        <v>0</v>
      </c>
      <c r="F189" s="12">
        <v>0</v>
      </c>
      <c r="G189" s="12">
        <v>0</v>
      </c>
      <c r="H189" s="12">
        <v>0</v>
      </c>
      <c r="I189" s="110" t="s">
        <v>3899</v>
      </c>
    </row>
    <row r="190" spans="1:9" ht="13.5" customHeight="1" x14ac:dyDescent="0.25">
      <c r="A190" s="160" t="s">
        <v>357</v>
      </c>
      <c r="B190" s="10"/>
      <c r="C190" s="10"/>
      <c r="D190" s="129" t="s">
        <v>358</v>
      </c>
      <c r="E190" s="12">
        <v>8</v>
      </c>
      <c r="F190" s="12">
        <v>16</v>
      </c>
      <c r="G190" s="12">
        <v>12</v>
      </c>
      <c r="H190" s="12">
        <v>3</v>
      </c>
      <c r="I190" s="110">
        <v>11</v>
      </c>
    </row>
    <row r="191" spans="1:9" ht="13.5" customHeight="1" x14ac:dyDescent="0.25">
      <c r="A191" s="159" t="s">
        <v>359</v>
      </c>
      <c r="B191" s="7"/>
      <c r="C191" s="8" t="s">
        <v>360</v>
      </c>
      <c r="D191" s="126"/>
      <c r="E191" s="9">
        <f>SUM(E192:E196)</f>
        <v>36</v>
      </c>
      <c r="F191" s="9">
        <f>SUM(F192:F196)</f>
        <v>12</v>
      </c>
      <c r="G191" s="9">
        <f>SUM(G192:G196)</f>
        <v>14</v>
      </c>
      <c r="H191" s="9">
        <f>SUM(H192:H196)</f>
        <v>19</v>
      </c>
      <c r="I191" s="110">
        <v>27</v>
      </c>
    </row>
    <row r="192" spans="1:9" ht="13.5" customHeight="1" x14ac:dyDescent="0.25">
      <c r="A192" s="160" t="s">
        <v>361</v>
      </c>
      <c r="B192" s="10"/>
      <c r="C192" s="10"/>
      <c r="D192" s="129" t="s">
        <v>360</v>
      </c>
      <c r="E192" s="12">
        <v>36</v>
      </c>
      <c r="F192" s="12">
        <v>12</v>
      </c>
      <c r="G192" s="12">
        <v>14</v>
      </c>
      <c r="H192" s="12">
        <v>19</v>
      </c>
      <c r="I192" s="110">
        <v>27</v>
      </c>
    </row>
    <row r="193" spans="1:9" ht="13.5" customHeight="1" x14ac:dyDescent="0.25">
      <c r="A193" s="160" t="s">
        <v>362</v>
      </c>
      <c r="B193" s="10"/>
      <c r="C193" s="10"/>
      <c r="D193" s="129" t="s">
        <v>363</v>
      </c>
      <c r="E193" s="12">
        <v>0</v>
      </c>
      <c r="F193" s="12">
        <v>0</v>
      </c>
      <c r="G193" s="12">
        <v>0</v>
      </c>
      <c r="H193" s="12">
        <v>0</v>
      </c>
      <c r="I193" s="110" t="s">
        <v>3899</v>
      </c>
    </row>
    <row r="194" spans="1:9" ht="13.5" customHeight="1" x14ac:dyDescent="0.25">
      <c r="A194" s="160" t="s">
        <v>364</v>
      </c>
      <c r="B194" s="10"/>
      <c r="C194" s="10"/>
      <c r="D194" s="129" t="s">
        <v>365</v>
      </c>
      <c r="E194" s="12">
        <v>0</v>
      </c>
      <c r="F194" s="12">
        <v>0</v>
      </c>
      <c r="G194" s="12">
        <v>0</v>
      </c>
      <c r="H194" s="12">
        <v>0</v>
      </c>
      <c r="I194" s="110" t="s">
        <v>3899</v>
      </c>
    </row>
    <row r="195" spans="1:9" ht="13.5" customHeight="1" x14ac:dyDescent="0.25">
      <c r="A195" s="160" t="s">
        <v>366</v>
      </c>
      <c r="B195" s="10"/>
      <c r="C195" s="10"/>
      <c r="D195" s="129" t="s">
        <v>367</v>
      </c>
      <c r="E195" s="12">
        <v>0</v>
      </c>
      <c r="F195" s="12">
        <v>0</v>
      </c>
      <c r="G195" s="12">
        <v>0</v>
      </c>
      <c r="H195" s="12">
        <v>0</v>
      </c>
      <c r="I195" s="110" t="s">
        <v>3899</v>
      </c>
    </row>
    <row r="196" spans="1:9" ht="13.5" customHeight="1" x14ac:dyDescent="0.25">
      <c r="A196" s="160" t="s">
        <v>368</v>
      </c>
      <c r="B196" s="10"/>
      <c r="C196" s="10"/>
      <c r="D196" s="129" t="s">
        <v>369</v>
      </c>
      <c r="E196" s="12">
        <v>0</v>
      </c>
      <c r="F196" s="12">
        <v>0</v>
      </c>
      <c r="G196" s="12">
        <v>0</v>
      </c>
      <c r="H196" s="12">
        <v>0</v>
      </c>
      <c r="I196" s="110" t="s">
        <v>3899</v>
      </c>
    </row>
    <row r="197" spans="1:9" ht="13.5" customHeight="1" x14ac:dyDescent="0.25">
      <c r="A197" s="159" t="s">
        <v>370</v>
      </c>
      <c r="B197" s="7"/>
      <c r="C197" s="8" t="s">
        <v>371</v>
      </c>
      <c r="D197" s="126"/>
      <c r="E197" s="9">
        <f>SUM(E198:E207)</f>
        <v>142</v>
      </c>
      <c r="F197" s="9">
        <f>SUM(F198:F207)</f>
        <v>147</v>
      </c>
      <c r="G197" s="9">
        <f>SUM(G198:G207)</f>
        <v>165</v>
      </c>
      <c r="H197" s="9">
        <f>SUM(H198:H207)</f>
        <v>221</v>
      </c>
      <c r="I197" s="110">
        <v>241</v>
      </c>
    </row>
    <row r="198" spans="1:9" ht="13.5" customHeight="1" x14ac:dyDescent="0.25">
      <c r="A198" s="160" t="s">
        <v>372</v>
      </c>
      <c r="B198" s="10"/>
      <c r="C198" s="10"/>
      <c r="D198" s="129" t="s">
        <v>373</v>
      </c>
      <c r="E198" s="12">
        <v>128</v>
      </c>
      <c r="F198" s="12">
        <v>133</v>
      </c>
      <c r="G198" s="12">
        <v>153</v>
      </c>
      <c r="H198" s="12">
        <v>200</v>
      </c>
      <c r="I198" s="110">
        <v>220</v>
      </c>
    </row>
    <row r="199" spans="1:9" ht="13.5" customHeight="1" x14ac:dyDescent="0.25">
      <c r="A199" s="160" t="s">
        <v>374</v>
      </c>
      <c r="B199" s="10"/>
      <c r="C199" s="10"/>
      <c r="D199" s="129" t="s">
        <v>257</v>
      </c>
      <c r="E199" s="12">
        <v>5</v>
      </c>
      <c r="F199" s="12">
        <v>10</v>
      </c>
      <c r="G199" s="12">
        <v>6</v>
      </c>
      <c r="H199" s="12">
        <v>11</v>
      </c>
      <c r="I199" s="110">
        <v>9</v>
      </c>
    </row>
    <row r="200" spans="1:9" ht="13.5" customHeight="1" x14ac:dyDescent="0.25">
      <c r="A200" s="160" t="s">
        <v>375</v>
      </c>
      <c r="B200" s="10"/>
      <c r="C200" s="10"/>
      <c r="D200" s="129" t="s">
        <v>376</v>
      </c>
      <c r="E200" s="12">
        <v>0</v>
      </c>
      <c r="F200" s="12">
        <v>0</v>
      </c>
      <c r="G200" s="12">
        <v>0</v>
      </c>
      <c r="H200" s="12">
        <v>0</v>
      </c>
      <c r="I200" s="110" t="s">
        <v>3899</v>
      </c>
    </row>
    <row r="201" spans="1:9" ht="13.5" customHeight="1" x14ac:dyDescent="0.25">
      <c r="A201" s="160" t="s">
        <v>377</v>
      </c>
      <c r="B201" s="10"/>
      <c r="C201" s="10"/>
      <c r="D201" s="129" t="s">
        <v>371</v>
      </c>
      <c r="E201" s="12">
        <v>3</v>
      </c>
      <c r="F201" s="12">
        <v>4</v>
      </c>
      <c r="G201" s="12">
        <v>4</v>
      </c>
      <c r="H201" s="12">
        <v>4</v>
      </c>
      <c r="I201" s="110">
        <v>7</v>
      </c>
    </row>
    <row r="202" spans="1:9" ht="13.5" customHeight="1" x14ac:dyDescent="0.25">
      <c r="A202" s="160" t="s">
        <v>378</v>
      </c>
      <c r="B202" s="10"/>
      <c r="C202" s="10"/>
      <c r="D202" s="129" t="s">
        <v>379</v>
      </c>
      <c r="E202" s="12">
        <v>0</v>
      </c>
      <c r="F202" s="12">
        <v>0</v>
      </c>
      <c r="G202" s="12">
        <v>0</v>
      </c>
      <c r="H202" s="12">
        <v>0</v>
      </c>
      <c r="I202" s="110" t="s">
        <v>3899</v>
      </c>
    </row>
    <row r="203" spans="1:9" ht="13.5" customHeight="1" x14ac:dyDescent="0.25">
      <c r="A203" s="160" t="s">
        <v>380</v>
      </c>
      <c r="B203" s="10"/>
      <c r="C203" s="10"/>
      <c r="D203" s="129" t="s">
        <v>381</v>
      </c>
      <c r="E203" s="12">
        <v>6</v>
      </c>
      <c r="F203" s="12">
        <v>0</v>
      </c>
      <c r="G203" s="12">
        <v>2</v>
      </c>
      <c r="H203" s="12">
        <v>6</v>
      </c>
      <c r="I203" s="110">
        <v>5</v>
      </c>
    </row>
    <row r="204" spans="1:9" ht="13.5" customHeight="1" x14ac:dyDescent="0.25">
      <c r="A204" s="160" t="s">
        <v>382</v>
      </c>
      <c r="B204" s="10"/>
      <c r="C204" s="10"/>
      <c r="D204" s="129" t="s">
        <v>383</v>
      </c>
      <c r="E204" s="12">
        <v>0</v>
      </c>
      <c r="F204" s="12">
        <v>0</v>
      </c>
      <c r="G204" s="12">
        <v>0</v>
      </c>
      <c r="H204" s="12">
        <v>0</v>
      </c>
      <c r="I204" s="110" t="s">
        <v>3899</v>
      </c>
    </row>
    <row r="205" spans="1:9" ht="13.5" customHeight="1" x14ac:dyDescent="0.25">
      <c r="A205" s="160" t="s">
        <v>384</v>
      </c>
      <c r="B205" s="10"/>
      <c r="C205" s="10"/>
      <c r="D205" s="129" t="s">
        <v>385</v>
      </c>
      <c r="E205" s="12">
        <v>0</v>
      </c>
      <c r="F205" s="12">
        <v>0</v>
      </c>
      <c r="G205" s="12">
        <v>0</v>
      </c>
      <c r="H205" s="12">
        <v>0</v>
      </c>
      <c r="I205" s="110" t="s">
        <v>3899</v>
      </c>
    </row>
    <row r="206" spans="1:9" ht="13.5" customHeight="1" x14ac:dyDescent="0.25">
      <c r="A206" s="160" t="s">
        <v>386</v>
      </c>
      <c r="B206" s="10"/>
      <c r="C206" s="10"/>
      <c r="D206" s="129" t="s">
        <v>387</v>
      </c>
      <c r="E206" s="12">
        <v>0</v>
      </c>
      <c r="F206" s="12">
        <v>0</v>
      </c>
      <c r="G206" s="12">
        <v>0</v>
      </c>
      <c r="H206" s="12">
        <v>0</v>
      </c>
      <c r="I206" s="110" t="s">
        <v>3899</v>
      </c>
    </row>
    <row r="207" spans="1:9" ht="13.5" customHeight="1" x14ac:dyDescent="0.25">
      <c r="A207" s="160" t="s">
        <v>388</v>
      </c>
      <c r="B207" s="10"/>
      <c r="C207" s="10"/>
      <c r="D207" s="129" t="s">
        <v>389</v>
      </c>
      <c r="E207" s="12">
        <v>0</v>
      </c>
      <c r="F207" s="12">
        <v>0</v>
      </c>
      <c r="G207" s="12">
        <v>0</v>
      </c>
      <c r="H207" s="12">
        <v>0</v>
      </c>
      <c r="I207" s="110" t="s">
        <v>3899</v>
      </c>
    </row>
    <row r="208" spans="1:9" ht="13.5" customHeight="1" x14ac:dyDescent="0.25">
      <c r="A208" s="159" t="s">
        <v>390</v>
      </c>
      <c r="B208" s="7"/>
      <c r="C208" s="8" t="s">
        <v>391</v>
      </c>
      <c r="D208" s="126"/>
      <c r="E208" s="9">
        <f>SUM(E209:E216)</f>
        <v>4</v>
      </c>
      <c r="F208" s="9">
        <f>SUM(F209:F216)</f>
        <v>7</v>
      </c>
      <c r="G208" s="9">
        <f>SUM(G209:G216)</f>
        <v>9</v>
      </c>
      <c r="H208" s="9">
        <f>SUM(H209:H216)</f>
        <v>31</v>
      </c>
      <c r="I208" s="110">
        <v>31</v>
      </c>
    </row>
    <row r="209" spans="1:9" ht="13.5" customHeight="1" x14ac:dyDescent="0.25">
      <c r="A209" s="160" t="s">
        <v>392</v>
      </c>
      <c r="B209" s="10"/>
      <c r="C209" s="10"/>
      <c r="D209" s="129" t="s">
        <v>393</v>
      </c>
      <c r="E209" s="12">
        <v>4</v>
      </c>
      <c r="F209" s="12">
        <v>7</v>
      </c>
      <c r="G209" s="12">
        <v>9</v>
      </c>
      <c r="H209" s="12">
        <v>31</v>
      </c>
      <c r="I209" s="110">
        <v>31</v>
      </c>
    </row>
    <row r="210" spans="1:9" ht="13.5" customHeight="1" x14ac:dyDescent="0.25">
      <c r="A210" s="160" t="s">
        <v>394</v>
      </c>
      <c r="B210" s="10"/>
      <c r="C210" s="10"/>
      <c r="D210" s="129" t="s">
        <v>395</v>
      </c>
      <c r="E210" s="12">
        <v>0</v>
      </c>
      <c r="F210" s="12">
        <v>0</v>
      </c>
      <c r="G210" s="12">
        <v>0</v>
      </c>
      <c r="H210" s="12">
        <v>0</v>
      </c>
      <c r="I210" s="110" t="s">
        <v>3899</v>
      </c>
    </row>
    <row r="211" spans="1:9" ht="13.5" customHeight="1" x14ac:dyDescent="0.25">
      <c r="A211" s="160" t="s">
        <v>396</v>
      </c>
      <c r="B211" s="10"/>
      <c r="C211" s="10"/>
      <c r="D211" s="129" t="s">
        <v>397</v>
      </c>
      <c r="E211" s="12">
        <v>0</v>
      </c>
      <c r="F211" s="12">
        <v>0</v>
      </c>
      <c r="G211" s="12">
        <v>0</v>
      </c>
      <c r="H211" s="12">
        <v>0</v>
      </c>
      <c r="I211" s="110" t="s">
        <v>3899</v>
      </c>
    </row>
    <row r="212" spans="1:9" ht="13.5" customHeight="1" x14ac:dyDescent="0.25">
      <c r="A212" s="160" t="s">
        <v>398</v>
      </c>
      <c r="B212" s="10"/>
      <c r="C212" s="10"/>
      <c r="D212" s="129" t="s">
        <v>399</v>
      </c>
      <c r="E212" s="12">
        <v>0</v>
      </c>
      <c r="F212" s="12">
        <v>0</v>
      </c>
      <c r="G212" s="12">
        <v>0</v>
      </c>
      <c r="H212" s="12">
        <v>0</v>
      </c>
      <c r="I212" s="110" t="s">
        <v>3899</v>
      </c>
    </row>
    <row r="213" spans="1:9" ht="13.5" customHeight="1" x14ac:dyDescent="0.25">
      <c r="A213" s="160" t="s">
        <v>400</v>
      </c>
      <c r="B213" s="10"/>
      <c r="C213" s="10"/>
      <c r="D213" s="129" t="s">
        <v>401</v>
      </c>
      <c r="E213" s="12">
        <v>0</v>
      </c>
      <c r="F213" s="12">
        <v>0</v>
      </c>
      <c r="G213" s="12">
        <v>0</v>
      </c>
      <c r="H213" s="12">
        <v>0</v>
      </c>
      <c r="I213" s="110" t="s">
        <v>3899</v>
      </c>
    </row>
    <row r="214" spans="1:9" ht="13.5" customHeight="1" x14ac:dyDescent="0.25">
      <c r="A214" s="160" t="s">
        <v>402</v>
      </c>
      <c r="B214" s="10"/>
      <c r="C214" s="10"/>
      <c r="D214" s="129" t="s">
        <v>403</v>
      </c>
      <c r="E214" s="12">
        <v>0</v>
      </c>
      <c r="F214" s="12">
        <v>0</v>
      </c>
      <c r="G214" s="12">
        <v>0</v>
      </c>
      <c r="H214" s="12">
        <v>0</v>
      </c>
      <c r="I214" s="110" t="s">
        <v>3899</v>
      </c>
    </row>
    <row r="215" spans="1:9" ht="13.5" customHeight="1" x14ac:dyDescent="0.25">
      <c r="A215" s="160" t="s">
        <v>404</v>
      </c>
      <c r="B215" s="10"/>
      <c r="C215" s="10"/>
      <c r="D215" s="129" t="s">
        <v>405</v>
      </c>
      <c r="E215" s="12">
        <v>0</v>
      </c>
      <c r="F215" s="12">
        <v>0</v>
      </c>
      <c r="G215" s="12">
        <v>0</v>
      </c>
      <c r="H215" s="12">
        <v>0</v>
      </c>
      <c r="I215" s="110" t="s">
        <v>3899</v>
      </c>
    </row>
    <row r="216" spans="1:9" ht="13.5" customHeight="1" x14ac:dyDescent="0.25">
      <c r="A216" s="160" t="s">
        <v>406</v>
      </c>
      <c r="B216" s="10"/>
      <c r="C216" s="10"/>
      <c r="D216" s="129" t="s">
        <v>407</v>
      </c>
      <c r="E216" s="12">
        <v>0</v>
      </c>
      <c r="F216" s="12">
        <v>0</v>
      </c>
      <c r="G216" s="12">
        <v>0</v>
      </c>
      <c r="H216" s="12">
        <v>0</v>
      </c>
      <c r="I216" s="110" t="s">
        <v>3899</v>
      </c>
    </row>
    <row r="217" spans="1:9" ht="13.5" customHeight="1" x14ac:dyDescent="0.25">
      <c r="A217" s="159" t="s">
        <v>408</v>
      </c>
      <c r="B217" s="7"/>
      <c r="C217" s="8" t="s">
        <v>409</v>
      </c>
      <c r="D217" s="126"/>
      <c r="E217" s="9">
        <f>SUM(E218:E227)</f>
        <v>7</v>
      </c>
      <c r="F217" s="9">
        <f>SUM(F218:F227)</f>
        <v>8</v>
      </c>
      <c r="G217" s="9">
        <f>SUM(G218:G227)</f>
        <v>9</v>
      </c>
      <c r="H217" s="9">
        <f>SUM(H218:H227)</f>
        <v>5</v>
      </c>
      <c r="I217" s="110">
        <v>3</v>
      </c>
    </row>
    <row r="218" spans="1:9" ht="13.5" customHeight="1" x14ac:dyDescent="0.25">
      <c r="A218" s="160" t="s">
        <v>410</v>
      </c>
      <c r="B218" s="10"/>
      <c r="C218" s="10"/>
      <c r="D218" s="129" t="s">
        <v>409</v>
      </c>
      <c r="E218" s="12">
        <v>7</v>
      </c>
      <c r="F218" s="12">
        <v>8</v>
      </c>
      <c r="G218" s="12">
        <v>9</v>
      </c>
      <c r="H218" s="12">
        <v>5</v>
      </c>
      <c r="I218" s="110">
        <v>3</v>
      </c>
    </row>
    <row r="219" spans="1:9" ht="13.5" customHeight="1" x14ac:dyDescent="0.25">
      <c r="A219" s="160" t="s">
        <v>411</v>
      </c>
      <c r="B219" s="10"/>
      <c r="C219" s="10"/>
      <c r="D219" s="129" t="s">
        <v>412</v>
      </c>
      <c r="E219" s="12">
        <v>0</v>
      </c>
      <c r="F219" s="12">
        <v>0</v>
      </c>
      <c r="G219" s="12">
        <v>0</v>
      </c>
      <c r="H219" s="12">
        <v>0</v>
      </c>
      <c r="I219" s="110" t="s">
        <v>3899</v>
      </c>
    </row>
    <row r="220" spans="1:9" ht="13.5" customHeight="1" x14ac:dyDescent="0.25">
      <c r="A220" s="160" t="s">
        <v>413</v>
      </c>
      <c r="B220" s="10"/>
      <c r="C220" s="10"/>
      <c r="D220" s="129" t="s">
        <v>414</v>
      </c>
      <c r="E220" s="12">
        <v>0</v>
      </c>
      <c r="F220" s="12">
        <v>0</v>
      </c>
      <c r="G220" s="12">
        <v>0</v>
      </c>
      <c r="H220" s="12">
        <v>0</v>
      </c>
      <c r="I220" s="110" t="s">
        <v>3899</v>
      </c>
    </row>
    <row r="221" spans="1:9" ht="13.5" customHeight="1" x14ac:dyDescent="0.25">
      <c r="A221" s="160" t="s">
        <v>415</v>
      </c>
      <c r="B221" s="10"/>
      <c r="C221" s="10"/>
      <c r="D221" s="129" t="s">
        <v>416</v>
      </c>
      <c r="E221" s="12">
        <v>0</v>
      </c>
      <c r="F221" s="12">
        <v>0</v>
      </c>
      <c r="G221" s="12">
        <v>0</v>
      </c>
      <c r="H221" s="12">
        <v>0</v>
      </c>
      <c r="I221" s="110" t="s">
        <v>3899</v>
      </c>
    </row>
    <row r="222" spans="1:9" ht="13.5" customHeight="1" x14ac:dyDescent="0.25">
      <c r="A222" s="160" t="s">
        <v>417</v>
      </c>
      <c r="B222" s="10"/>
      <c r="C222" s="10"/>
      <c r="D222" s="129" t="s">
        <v>418</v>
      </c>
      <c r="E222" s="12">
        <v>0</v>
      </c>
      <c r="F222" s="12">
        <v>0</v>
      </c>
      <c r="G222" s="12">
        <v>0</v>
      </c>
      <c r="H222" s="12">
        <v>0</v>
      </c>
      <c r="I222" s="110" t="s">
        <v>3899</v>
      </c>
    </row>
    <row r="223" spans="1:9" ht="13.5" customHeight="1" x14ac:dyDescent="0.25">
      <c r="A223" s="160" t="s">
        <v>419</v>
      </c>
      <c r="B223" s="10"/>
      <c r="C223" s="10"/>
      <c r="D223" s="129" t="s">
        <v>420</v>
      </c>
      <c r="E223" s="12">
        <v>0</v>
      </c>
      <c r="F223" s="12">
        <v>0</v>
      </c>
      <c r="G223" s="12">
        <v>0</v>
      </c>
      <c r="H223" s="12">
        <v>0</v>
      </c>
      <c r="I223" s="110" t="s">
        <v>3899</v>
      </c>
    </row>
    <row r="224" spans="1:9" ht="13.5" customHeight="1" x14ac:dyDescent="0.25">
      <c r="A224" s="160" t="s">
        <v>421</v>
      </c>
      <c r="B224" s="10"/>
      <c r="C224" s="10"/>
      <c r="D224" s="129" t="s">
        <v>422</v>
      </c>
      <c r="E224" s="12">
        <v>0</v>
      </c>
      <c r="F224" s="12">
        <v>0</v>
      </c>
      <c r="G224" s="12">
        <v>0</v>
      </c>
      <c r="H224" s="12">
        <v>0</v>
      </c>
      <c r="I224" s="110" t="s">
        <v>3899</v>
      </c>
    </row>
    <row r="225" spans="1:9" ht="13.5" customHeight="1" x14ac:dyDescent="0.25">
      <c r="A225" s="160" t="s">
        <v>423</v>
      </c>
      <c r="B225" s="10"/>
      <c r="C225" s="10"/>
      <c r="D225" s="129" t="s">
        <v>424</v>
      </c>
      <c r="E225" s="12">
        <v>0</v>
      </c>
      <c r="F225" s="12">
        <v>0</v>
      </c>
      <c r="G225" s="12">
        <v>0</v>
      </c>
      <c r="H225" s="12">
        <v>0</v>
      </c>
      <c r="I225" s="110" t="s">
        <v>3899</v>
      </c>
    </row>
    <row r="226" spans="1:9" ht="13.5" customHeight="1" x14ac:dyDescent="0.25">
      <c r="A226" s="160" t="s">
        <v>425</v>
      </c>
      <c r="B226" s="10"/>
      <c r="C226" s="10"/>
      <c r="D226" s="129" t="s">
        <v>426</v>
      </c>
      <c r="E226" s="12">
        <v>0</v>
      </c>
      <c r="F226" s="12">
        <v>0</v>
      </c>
      <c r="G226" s="12">
        <v>0</v>
      </c>
      <c r="H226" s="12">
        <v>0</v>
      </c>
      <c r="I226" s="110" t="s">
        <v>3899</v>
      </c>
    </row>
    <row r="227" spans="1:9" ht="13.5" customHeight="1" x14ac:dyDescent="0.25">
      <c r="A227" s="163" t="s">
        <v>427</v>
      </c>
      <c r="B227" s="17"/>
      <c r="C227" s="17"/>
      <c r="D227" s="138" t="s">
        <v>428</v>
      </c>
      <c r="E227" s="12">
        <v>0</v>
      </c>
      <c r="F227" s="12">
        <v>0</v>
      </c>
      <c r="G227" s="12">
        <v>0</v>
      </c>
      <c r="H227" s="12">
        <v>0</v>
      </c>
      <c r="I227" s="110" t="s">
        <v>3899</v>
      </c>
    </row>
    <row r="228" spans="1:9" ht="13.5" customHeight="1" x14ac:dyDescent="0.25">
      <c r="A228" s="159" t="s">
        <v>429</v>
      </c>
      <c r="B228" s="7"/>
      <c r="C228" s="8" t="s">
        <v>430</v>
      </c>
      <c r="D228" s="126"/>
      <c r="E228" s="9">
        <f>SUM(E229:E239)</f>
        <v>23</v>
      </c>
      <c r="F228" s="9">
        <f>SUM(F229:F239)</f>
        <v>8</v>
      </c>
      <c r="G228" s="9">
        <f>SUM(G229:G239)</f>
        <v>31</v>
      </c>
      <c r="H228" s="9">
        <f>SUM(H229:H239)</f>
        <v>24</v>
      </c>
      <c r="I228" s="110">
        <v>37</v>
      </c>
    </row>
    <row r="229" spans="1:9" ht="13.5" customHeight="1" x14ac:dyDescent="0.25">
      <c r="A229" s="160" t="s">
        <v>431</v>
      </c>
      <c r="B229" s="10"/>
      <c r="C229" s="10"/>
      <c r="D229" s="129" t="s">
        <v>432</v>
      </c>
      <c r="E229" s="12">
        <v>4</v>
      </c>
      <c r="F229" s="12">
        <v>3</v>
      </c>
      <c r="G229" s="12">
        <v>7</v>
      </c>
      <c r="H229" s="12">
        <v>11</v>
      </c>
      <c r="I229" s="110">
        <v>9</v>
      </c>
    </row>
    <row r="230" spans="1:9" ht="13.5" customHeight="1" x14ac:dyDescent="0.25">
      <c r="A230" s="160" t="s">
        <v>433</v>
      </c>
      <c r="B230" s="10"/>
      <c r="C230" s="10"/>
      <c r="D230" s="129" t="s">
        <v>242</v>
      </c>
      <c r="E230" s="12">
        <v>0</v>
      </c>
      <c r="F230" s="12">
        <v>0</v>
      </c>
      <c r="G230" s="12">
        <v>0</v>
      </c>
      <c r="H230" s="12">
        <v>0</v>
      </c>
      <c r="I230" s="110" t="s">
        <v>3899</v>
      </c>
    </row>
    <row r="231" spans="1:9" ht="13.5" customHeight="1" x14ac:dyDescent="0.25">
      <c r="A231" s="160" t="s">
        <v>434</v>
      </c>
      <c r="B231" s="10"/>
      <c r="C231" s="10"/>
      <c r="D231" s="129" t="s">
        <v>435</v>
      </c>
      <c r="E231" s="12">
        <v>0</v>
      </c>
      <c r="F231" s="12">
        <v>0</v>
      </c>
      <c r="G231" s="12">
        <v>1</v>
      </c>
      <c r="H231" s="12">
        <v>0</v>
      </c>
      <c r="I231" s="110">
        <v>8</v>
      </c>
    </row>
    <row r="232" spans="1:9" ht="13.5" customHeight="1" x14ac:dyDescent="0.25">
      <c r="A232" s="160" t="s">
        <v>436</v>
      </c>
      <c r="B232" s="10"/>
      <c r="C232" s="10"/>
      <c r="D232" s="129" t="s">
        <v>437</v>
      </c>
      <c r="E232" s="12">
        <v>0</v>
      </c>
      <c r="F232" s="12">
        <v>0</v>
      </c>
      <c r="G232" s="12">
        <v>0</v>
      </c>
      <c r="H232" s="12">
        <v>0</v>
      </c>
      <c r="I232" s="110" t="s">
        <v>3899</v>
      </c>
    </row>
    <row r="233" spans="1:9" ht="13.5" customHeight="1" x14ac:dyDescent="0.25">
      <c r="A233" s="160" t="s">
        <v>438</v>
      </c>
      <c r="B233" s="10"/>
      <c r="C233" s="10"/>
      <c r="D233" s="129" t="s">
        <v>439</v>
      </c>
      <c r="E233" s="12">
        <v>0</v>
      </c>
      <c r="F233" s="12">
        <v>0</v>
      </c>
      <c r="G233" s="12">
        <v>0</v>
      </c>
      <c r="H233" s="12">
        <v>0</v>
      </c>
      <c r="I233" s="110" t="s">
        <v>3899</v>
      </c>
    </row>
    <row r="234" spans="1:9" ht="13.5" customHeight="1" x14ac:dyDescent="0.25">
      <c r="A234" s="160" t="s">
        <v>440</v>
      </c>
      <c r="B234" s="10"/>
      <c r="C234" s="10"/>
      <c r="D234" s="129" t="s">
        <v>441</v>
      </c>
      <c r="E234" s="12">
        <v>0</v>
      </c>
      <c r="F234" s="12">
        <v>0</v>
      </c>
      <c r="G234" s="12">
        <v>0</v>
      </c>
      <c r="H234" s="12">
        <v>0</v>
      </c>
      <c r="I234" s="110" t="s">
        <v>3899</v>
      </c>
    </row>
    <row r="235" spans="1:9" ht="13.5" customHeight="1" x14ac:dyDescent="0.25">
      <c r="A235" s="160" t="s">
        <v>442</v>
      </c>
      <c r="B235" s="10"/>
      <c r="C235" s="10"/>
      <c r="D235" s="129" t="s">
        <v>443</v>
      </c>
      <c r="E235" s="12">
        <v>0</v>
      </c>
      <c r="F235" s="12">
        <v>0</v>
      </c>
      <c r="G235" s="12">
        <v>0</v>
      </c>
      <c r="H235" s="12">
        <v>0</v>
      </c>
      <c r="I235" s="110" t="s">
        <v>3899</v>
      </c>
    </row>
    <row r="236" spans="1:9" ht="13.5" customHeight="1" x14ac:dyDescent="0.25">
      <c r="A236" s="160" t="s">
        <v>444</v>
      </c>
      <c r="B236" s="10"/>
      <c r="C236" s="10"/>
      <c r="D236" s="129" t="s">
        <v>430</v>
      </c>
      <c r="E236" s="12">
        <v>5</v>
      </c>
      <c r="F236" s="12">
        <v>3</v>
      </c>
      <c r="G236" s="12">
        <v>9</v>
      </c>
      <c r="H236" s="12">
        <v>0</v>
      </c>
      <c r="I236" s="110">
        <v>5</v>
      </c>
    </row>
    <row r="237" spans="1:9" ht="13.5" customHeight="1" x14ac:dyDescent="0.25">
      <c r="A237" s="160" t="s">
        <v>445</v>
      </c>
      <c r="B237" s="10"/>
      <c r="C237" s="10"/>
      <c r="D237" s="129" t="s">
        <v>446</v>
      </c>
      <c r="E237" s="12">
        <v>1</v>
      </c>
      <c r="F237" s="12">
        <v>2</v>
      </c>
      <c r="G237" s="12">
        <v>5</v>
      </c>
      <c r="H237" s="12">
        <v>7</v>
      </c>
      <c r="I237" s="110">
        <v>8</v>
      </c>
    </row>
    <row r="238" spans="1:9" ht="13.5" customHeight="1" x14ac:dyDescent="0.25">
      <c r="A238" s="160" t="s">
        <v>447</v>
      </c>
      <c r="B238" s="10"/>
      <c r="C238" s="10"/>
      <c r="D238" s="129" t="s">
        <v>164</v>
      </c>
      <c r="E238" s="12">
        <v>0</v>
      </c>
      <c r="F238" s="12">
        <v>0</v>
      </c>
      <c r="G238" s="12">
        <v>0</v>
      </c>
      <c r="H238" s="12">
        <v>0</v>
      </c>
      <c r="I238" s="110" t="s">
        <v>3899</v>
      </c>
    </row>
    <row r="239" spans="1:9" ht="13.5" customHeight="1" x14ac:dyDescent="0.25">
      <c r="A239" s="160" t="s">
        <v>448</v>
      </c>
      <c r="B239" s="10"/>
      <c r="C239" s="10"/>
      <c r="D239" s="129" t="s">
        <v>449</v>
      </c>
      <c r="E239" s="12">
        <v>13</v>
      </c>
      <c r="F239" s="12">
        <v>0</v>
      </c>
      <c r="G239" s="12">
        <v>9</v>
      </c>
      <c r="H239" s="12">
        <v>6</v>
      </c>
      <c r="I239" s="110">
        <v>7</v>
      </c>
    </row>
    <row r="240" spans="1:9" ht="13.5" customHeight="1" x14ac:dyDescent="0.25">
      <c r="A240" s="159" t="s">
        <v>450</v>
      </c>
      <c r="B240" s="7"/>
      <c r="C240" s="8" t="s">
        <v>451</v>
      </c>
      <c r="D240" s="126"/>
      <c r="E240" s="9">
        <f>SUM(E241:E244)</f>
        <v>29</v>
      </c>
      <c r="F240" s="9">
        <f>SUM(F241:F244)</f>
        <v>37</v>
      </c>
      <c r="G240" s="9">
        <f>SUM(G241:G244)</f>
        <v>65</v>
      </c>
      <c r="H240" s="9">
        <f>SUM(H241:H244)</f>
        <v>85</v>
      </c>
      <c r="I240" s="110">
        <v>83</v>
      </c>
    </row>
    <row r="241" spans="1:9" ht="13.5" customHeight="1" x14ac:dyDescent="0.25">
      <c r="A241" s="160" t="s">
        <v>452</v>
      </c>
      <c r="B241" s="10"/>
      <c r="C241" s="10"/>
      <c r="D241" s="129" t="s">
        <v>451</v>
      </c>
      <c r="E241" s="12">
        <v>29</v>
      </c>
      <c r="F241" s="12">
        <v>37</v>
      </c>
      <c r="G241" s="12">
        <v>65</v>
      </c>
      <c r="H241" s="12">
        <v>85</v>
      </c>
      <c r="I241" s="110">
        <v>83</v>
      </c>
    </row>
    <row r="242" spans="1:9" ht="13.5" customHeight="1" x14ac:dyDescent="0.25">
      <c r="A242" s="160" t="s">
        <v>453</v>
      </c>
      <c r="B242" s="10"/>
      <c r="C242" s="10"/>
      <c r="D242" s="129" t="s">
        <v>454</v>
      </c>
      <c r="E242" s="12">
        <v>0</v>
      </c>
      <c r="F242" s="12">
        <v>0</v>
      </c>
      <c r="G242" s="12">
        <v>0</v>
      </c>
      <c r="H242" s="12">
        <v>0</v>
      </c>
      <c r="I242" s="110" t="s">
        <v>3899</v>
      </c>
    </row>
    <row r="243" spans="1:9" ht="13.5" customHeight="1" x14ac:dyDescent="0.25">
      <c r="A243" s="160" t="s">
        <v>455</v>
      </c>
      <c r="B243" s="10"/>
      <c r="C243" s="10"/>
      <c r="D243" s="129" t="s">
        <v>456</v>
      </c>
      <c r="E243" s="12">
        <v>0</v>
      </c>
      <c r="F243" s="12">
        <v>0</v>
      </c>
      <c r="G243" s="12">
        <v>0</v>
      </c>
      <c r="H243" s="12">
        <v>0</v>
      </c>
      <c r="I243" s="110" t="s">
        <v>3899</v>
      </c>
    </row>
    <row r="244" spans="1:9" ht="13.5" customHeight="1" x14ac:dyDescent="0.25">
      <c r="A244" s="160" t="s">
        <v>457</v>
      </c>
      <c r="B244" s="10"/>
      <c r="C244" s="10"/>
      <c r="D244" s="129" t="s">
        <v>458</v>
      </c>
      <c r="E244" s="12">
        <v>0</v>
      </c>
      <c r="F244" s="12">
        <v>0</v>
      </c>
      <c r="G244" s="12">
        <v>0</v>
      </c>
      <c r="H244" s="12">
        <v>0</v>
      </c>
      <c r="I244" s="110" t="s">
        <v>3899</v>
      </c>
    </row>
    <row r="245" spans="1:9" ht="13.5" customHeight="1" x14ac:dyDescent="0.25">
      <c r="A245" s="159" t="s">
        <v>459</v>
      </c>
      <c r="B245" s="7"/>
      <c r="C245" s="8" t="s">
        <v>460</v>
      </c>
      <c r="D245" s="126"/>
      <c r="E245" s="9">
        <f>SUM(E246:E255)</f>
        <v>40</v>
      </c>
      <c r="F245" s="9">
        <f>SUM(F246:F255)</f>
        <v>20</v>
      </c>
      <c r="G245" s="9">
        <f>SUM(G246:G255)</f>
        <v>45</v>
      </c>
      <c r="H245" s="9">
        <f>SUM(H246:H255)</f>
        <v>52</v>
      </c>
      <c r="I245" s="110">
        <v>48</v>
      </c>
    </row>
    <row r="246" spans="1:9" ht="13.5" customHeight="1" x14ac:dyDescent="0.25">
      <c r="A246" s="160" t="s">
        <v>461</v>
      </c>
      <c r="B246" s="10"/>
      <c r="C246" s="10"/>
      <c r="D246" s="129" t="s">
        <v>460</v>
      </c>
      <c r="E246" s="12">
        <v>20</v>
      </c>
      <c r="F246" s="12">
        <v>15</v>
      </c>
      <c r="G246" s="12">
        <v>34</v>
      </c>
      <c r="H246" s="12">
        <v>22</v>
      </c>
      <c r="I246" s="110">
        <v>24</v>
      </c>
    </row>
    <row r="247" spans="1:9" ht="13.5" customHeight="1" x14ac:dyDescent="0.25">
      <c r="A247" s="162" t="s">
        <v>462</v>
      </c>
      <c r="B247" s="16"/>
      <c r="C247" s="16"/>
      <c r="D247" s="136" t="s">
        <v>463</v>
      </c>
      <c r="E247" s="12">
        <v>20</v>
      </c>
      <c r="F247" s="12">
        <v>4</v>
      </c>
      <c r="G247" s="12">
        <v>8</v>
      </c>
      <c r="H247" s="12">
        <v>28</v>
      </c>
      <c r="I247" s="110">
        <v>24</v>
      </c>
    </row>
    <row r="248" spans="1:9" ht="13.5" customHeight="1" x14ac:dyDescent="0.25">
      <c r="A248" s="160" t="s">
        <v>464</v>
      </c>
      <c r="B248" s="10"/>
      <c r="C248" s="10"/>
      <c r="D248" s="129" t="s">
        <v>465</v>
      </c>
      <c r="E248" s="12">
        <v>0</v>
      </c>
      <c r="F248" s="12">
        <v>1</v>
      </c>
      <c r="G248" s="12">
        <v>3</v>
      </c>
      <c r="H248" s="12">
        <v>2</v>
      </c>
      <c r="I248" s="110" t="s">
        <v>3899</v>
      </c>
    </row>
    <row r="249" spans="1:9" ht="13.5" customHeight="1" x14ac:dyDescent="0.25">
      <c r="A249" s="160" t="s">
        <v>466</v>
      </c>
      <c r="B249" s="10"/>
      <c r="C249" s="10"/>
      <c r="D249" s="129" t="s">
        <v>467</v>
      </c>
      <c r="E249" s="12">
        <v>0</v>
      </c>
      <c r="F249" s="12">
        <v>0</v>
      </c>
      <c r="G249" s="12">
        <v>0</v>
      </c>
      <c r="H249" s="12">
        <v>0</v>
      </c>
      <c r="I249" s="110" t="s">
        <v>3899</v>
      </c>
    </row>
    <row r="250" spans="1:9" ht="13.5" customHeight="1" x14ac:dyDescent="0.25">
      <c r="A250" s="162" t="s">
        <v>468</v>
      </c>
      <c r="B250" s="16"/>
      <c r="C250" s="16"/>
      <c r="D250" s="136" t="s">
        <v>469</v>
      </c>
      <c r="E250" s="12">
        <v>0</v>
      </c>
      <c r="F250" s="12">
        <v>0</v>
      </c>
      <c r="G250" s="12">
        <v>0</v>
      </c>
      <c r="H250" s="12">
        <v>0</v>
      </c>
      <c r="I250" s="110" t="s">
        <v>3899</v>
      </c>
    </row>
    <row r="251" spans="1:9" ht="13.5" customHeight="1" x14ac:dyDescent="0.25">
      <c r="A251" s="160" t="s">
        <v>470</v>
      </c>
      <c r="B251" s="10"/>
      <c r="C251" s="10"/>
      <c r="D251" s="129" t="s">
        <v>471</v>
      </c>
      <c r="E251" s="12">
        <v>0</v>
      </c>
      <c r="F251" s="12">
        <v>0</v>
      </c>
      <c r="G251" s="12">
        <v>0</v>
      </c>
      <c r="H251" s="12">
        <v>0</v>
      </c>
      <c r="I251" s="110" t="s">
        <v>3899</v>
      </c>
    </row>
    <row r="252" spans="1:9" ht="13.5" customHeight="1" x14ac:dyDescent="0.25">
      <c r="A252" s="160" t="s">
        <v>472</v>
      </c>
      <c r="B252" s="10"/>
      <c r="C252" s="10"/>
      <c r="D252" s="129" t="s">
        <v>473</v>
      </c>
      <c r="E252" s="12">
        <v>0</v>
      </c>
      <c r="F252" s="12">
        <v>0</v>
      </c>
      <c r="G252" s="12">
        <v>0</v>
      </c>
      <c r="H252" s="12">
        <v>0</v>
      </c>
      <c r="I252" s="110" t="s">
        <v>3899</v>
      </c>
    </row>
    <row r="253" spans="1:9" ht="13.5" customHeight="1" x14ac:dyDescent="0.25">
      <c r="A253" s="162" t="s">
        <v>474</v>
      </c>
      <c r="B253" s="16"/>
      <c r="C253" s="16"/>
      <c r="D253" s="136" t="s">
        <v>475</v>
      </c>
      <c r="E253" s="12">
        <v>0</v>
      </c>
      <c r="F253" s="12">
        <v>0</v>
      </c>
      <c r="G253" s="12">
        <v>0</v>
      </c>
      <c r="H253" s="12">
        <v>0</v>
      </c>
      <c r="I253" s="110" t="s">
        <v>3899</v>
      </c>
    </row>
    <row r="254" spans="1:9" ht="13.5" customHeight="1" x14ac:dyDescent="0.25">
      <c r="A254" s="160" t="s">
        <v>476</v>
      </c>
      <c r="B254" s="10"/>
      <c r="C254" s="10"/>
      <c r="D254" s="129" t="s">
        <v>477</v>
      </c>
      <c r="E254" s="12">
        <v>0</v>
      </c>
      <c r="F254" s="12">
        <v>0</v>
      </c>
      <c r="G254" s="12">
        <v>0</v>
      </c>
      <c r="H254" s="12">
        <v>0</v>
      </c>
      <c r="I254" s="110" t="s">
        <v>3899</v>
      </c>
    </row>
    <row r="255" spans="1:9" ht="13.5" customHeight="1" x14ac:dyDescent="0.25">
      <c r="A255" s="160" t="s">
        <v>478</v>
      </c>
      <c r="B255" s="10"/>
      <c r="C255" s="10"/>
      <c r="D255" s="129" t="s">
        <v>479</v>
      </c>
      <c r="E255" s="12">
        <v>0</v>
      </c>
      <c r="F255" s="12">
        <v>0</v>
      </c>
      <c r="G255" s="12">
        <v>0</v>
      </c>
      <c r="H255" s="12">
        <v>0</v>
      </c>
      <c r="I255" s="110" t="s">
        <v>3899</v>
      </c>
    </row>
    <row r="256" spans="1:9" ht="13.5" customHeight="1" x14ac:dyDescent="0.25">
      <c r="A256" s="159" t="s">
        <v>480</v>
      </c>
      <c r="B256" s="7"/>
      <c r="C256" s="8" t="s">
        <v>481</v>
      </c>
      <c r="D256" s="126"/>
      <c r="E256" s="9">
        <f>SUM(E257:E265)</f>
        <v>732</v>
      </c>
      <c r="F256" s="9">
        <f>SUM(F257:F265)</f>
        <v>478</v>
      </c>
      <c r="G256" s="9">
        <f>SUM(G257:G265)</f>
        <v>583</v>
      </c>
      <c r="H256" s="9">
        <f>SUM(H257:H265)</f>
        <v>756</v>
      </c>
      <c r="I256" s="110">
        <v>760</v>
      </c>
    </row>
    <row r="257" spans="1:9" ht="13.5" customHeight="1" x14ac:dyDescent="0.25">
      <c r="A257" s="160" t="s">
        <v>482</v>
      </c>
      <c r="B257" s="10"/>
      <c r="C257" s="10"/>
      <c r="D257" s="129" t="s">
        <v>483</v>
      </c>
      <c r="E257" s="12">
        <v>317</v>
      </c>
      <c r="F257" s="12">
        <v>311</v>
      </c>
      <c r="G257" s="12">
        <v>313</v>
      </c>
      <c r="H257" s="12">
        <v>361</v>
      </c>
      <c r="I257" s="110">
        <v>480</v>
      </c>
    </row>
    <row r="258" spans="1:9" ht="13.5" customHeight="1" x14ac:dyDescent="0.25">
      <c r="A258" s="160" t="s">
        <v>484</v>
      </c>
      <c r="B258" s="10"/>
      <c r="C258" s="10"/>
      <c r="D258" s="129" t="s">
        <v>485</v>
      </c>
      <c r="E258" s="12">
        <v>7</v>
      </c>
      <c r="F258" s="12">
        <v>0</v>
      </c>
      <c r="G258" s="12">
        <v>16</v>
      </c>
      <c r="H258" s="12">
        <v>19</v>
      </c>
      <c r="I258" s="110">
        <v>14</v>
      </c>
    </row>
    <row r="259" spans="1:9" ht="13.5" customHeight="1" x14ac:dyDescent="0.25">
      <c r="A259" s="160" t="s">
        <v>486</v>
      </c>
      <c r="B259" s="10"/>
      <c r="C259" s="10"/>
      <c r="D259" s="129" t="s">
        <v>487</v>
      </c>
      <c r="E259" s="12">
        <v>22</v>
      </c>
      <c r="F259" s="12">
        <v>19</v>
      </c>
      <c r="G259" s="12">
        <v>31</v>
      </c>
      <c r="H259" s="12">
        <v>54</v>
      </c>
      <c r="I259" s="110">
        <v>28</v>
      </c>
    </row>
    <row r="260" spans="1:9" ht="13.5" customHeight="1" x14ac:dyDescent="0.25">
      <c r="A260" s="160" t="s">
        <v>488</v>
      </c>
      <c r="B260" s="10"/>
      <c r="C260" s="10"/>
      <c r="D260" s="129" t="s">
        <v>489</v>
      </c>
      <c r="E260" s="12">
        <v>3</v>
      </c>
      <c r="F260" s="12">
        <v>1</v>
      </c>
      <c r="G260" s="12">
        <v>7</v>
      </c>
      <c r="H260" s="12">
        <v>1</v>
      </c>
      <c r="I260" s="110">
        <v>1</v>
      </c>
    </row>
    <row r="261" spans="1:9" ht="13.5" customHeight="1" x14ac:dyDescent="0.25">
      <c r="A261" s="160" t="s">
        <v>490</v>
      </c>
      <c r="B261" s="10"/>
      <c r="C261" s="10"/>
      <c r="D261" s="129" t="s">
        <v>491</v>
      </c>
      <c r="E261" s="12">
        <v>49</v>
      </c>
      <c r="F261" s="12">
        <v>28</v>
      </c>
      <c r="G261" s="12">
        <v>31</v>
      </c>
      <c r="H261" s="12">
        <v>40</v>
      </c>
      <c r="I261" s="110">
        <v>18</v>
      </c>
    </row>
    <row r="262" spans="1:9" ht="13.5" customHeight="1" x14ac:dyDescent="0.25">
      <c r="A262" s="160" t="s">
        <v>492</v>
      </c>
      <c r="B262" s="10"/>
      <c r="C262" s="10"/>
      <c r="D262" s="129" t="s">
        <v>493</v>
      </c>
      <c r="E262" s="12">
        <v>23</v>
      </c>
      <c r="F262" s="12">
        <v>7</v>
      </c>
      <c r="G262" s="12">
        <v>24</v>
      </c>
      <c r="H262" s="12">
        <v>41</v>
      </c>
      <c r="I262" s="110">
        <v>72</v>
      </c>
    </row>
    <row r="263" spans="1:9" ht="13.5" customHeight="1" x14ac:dyDescent="0.25">
      <c r="A263" s="160" t="s">
        <v>494</v>
      </c>
      <c r="B263" s="10"/>
      <c r="C263" s="10"/>
      <c r="D263" s="129" t="s">
        <v>495</v>
      </c>
      <c r="E263" s="12">
        <v>14</v>
      </c>
      <c r="F263" s="12">
        <v>4</v>
      </c>
      <c r="G263" s="12">
        <v>10</v>
      </c>
      <c r="H263" s="12">
        <v>6</v>
      </c>
      <c r="I263" s="110">
        <v>6</v>
      </c>
    </row>
    <row r="264" spans="1:9" ht="13.5" customHeight="1" x14ac:dyDescent="0.25">
      <c r="A264" s="160" t="s">
        <v>496</v>
      </c>
      <c r="B264" s="10"/>
      <c r="C264" s="10"/>
      <c r="D264" s="129" t="s">
        <v>481</v>
      </c>
      <c r="E264" s="12">
        <v>58</v>
      </c>
      <c r="F264" s="12">
        <v>22</v>
      </c>
      <c r="G264" s="12">
        <v>45</v>
      </c>
      <c r="H264" s="12">
        <v>40</v>
      </c>
      <c r="I264" s="110">
        <v>23</v>
      </c>
    </row>
    <row r="265" spans="1:9" ht="13.5" customHeight="1" x14ac:dyDescent="0.25">
      <c r="A265" s="160" t="s">
        <v>497</v>
      </c>
      <c r="B265" s="10"/>
      <c r="C265" s="10"/>
      <c r="D265" s="129" t="s">
        <v>498</v>
      </c>
      <c r="E265" s="12">
        <v>239</v>
      </c>
      <c r="F265" s="12">
        <v>86</v>
      </c>
      <c r="G265" s="12">
        <v>106</v>
      </c>
      <c r="H265" s="12">
        <v>194</v>
      </c>
      <c r="I265" s="110">
        <v>118</v>
      </c>
    </row>
    <row r="266" spans="1:9" ht="13.5" customHeight="1" x14ac:dyDescent="0.25">
      <c r="A266" s="159" t="s">
        <v>499</v>
      </c>
      <c r="B266" s="7"/>
      <c r="C266" s="8" t="s">
        <v>500</v>
      </c>
      <c r="D266" s="126"/>
      <c r="E266" s="9">
        <f>SUM(E267:E276)</f>
        <v>27</v>
      </c>
      <c r="F266" s="9">
        <f>SUM(F267:F276)</f>
        <v>18</v>
      </c>
      <c r="G266" s="9">
        <f>SUM(G267:G276)</f>
        <v>22</v>
      </c>
      <c r="H266" s="9">
        <f>SUM(H267:H276)</f>
        <v>16</v>
      </c>
      <c r="I266" s="110">
        <v>39</v>
      </c>
    </row>
    <row r="267" spans="1:9" ht="13.5" customHeight="1" x14ac:dyDescent="0.25">
      <c r="A267" s="160" t="s">
        <v>501</v>
      </c>
      <c r="B267" s="10"/>
      <c r="C267" s="10"/>
      <c r="D267" s="129" t="s">
        <v>500</v>
      </c>
      <c r="E267" s="12">
        <v>27</v>
      </c>
      <c r="F267" s="12">
        <v>11</v>
      </c>
      <c r="G267" s="12">
        <v>22</v>
      </c>
      <c r="H267" s="12">
        <v>16</v>
      </c>
      <c r="I267" s="110">
        <v>39</v>
      </c>
    </row>
    <row r="268" spans="1:9" ht="13.5" customHeight="1" x14ac:dyDescent="0.25">
      <c r="A268" s="160" t="s">
        <v>502</v>
      </c>
      <c r="B268" s="10"/>
      <c r="C268" s="10"/>
      <c r="D268" s="129" t="s">
        <v>503</v>
      </c>
      <c r="E268" s="12">
        <v>0</v>
      </c>
      <c r="F268" s="12">
        <v>0</v>
      </c>
      <c r="G268" s="12">
        <v>0</v>
      </c>
      <c r="H268" s="12">
        <v>0</v>
      </c>
      <c r="I268" s="110" t="s">
        <v>3899</v>
      </c>
    </row>
    <row r="269" spans="1:9" ht="13.5" customHeight="1" x14ac:dyDescent="0.25">
      <c r="A269" s="160" t="s">
        <v>504</v>
      </c>
      <c r="B269" s="10"/>
      <c r="C269" s="10"/>
      <c r="D269" s="129" t="s">
        <v>505</v>
      </c>
      <c r="E269" s="12">
        <v>0</v>
      </c>
      <c r="F269" s="12">
        <v>0</v>
      </c>
      <c r="G269" s="12">
        <v>0</v>
      </c>
      <c r="H269" s="12">
        <v>0</v>
      </c>
      <c r="I269" s="110" t="s">
        <v>3899</v>
      </c>
    </row>
    <row r="270" spans="1:9" ht="13.5" customHeight="1" x14ac:dyDescent="0.25">
      <c r="A270" s="160" t="s">
        <v>506</v>
      </c>
      <c r="B270" s="10"/>
      <c r="C270" s="10"/>
      <c r="D270" s="129" t="s">
        <v>507</v>
      </c>
      <c r="E270" s="12">
        <v>0</v>
      </c>
      <c r="F270" s="12">
        <v>0</v>
      </c>
      <c r="G270" s="12">
        <v>0</v>
      </c>
      <c r="H270" s="12">
        <v>0</v>
      </c>
      <c r="I270" s="110" t="s">
        <v>3899</v>
      </c>
    </row>
    <row r="271" spans="1:9" ht="13.5" customHeight="1" x14ac:dyDescent="0.25">
      <c r="A271" s="160" t="s">
        <v>508</v>
      </c>
      <c r="B271" s="10"/>
      <c r="C271" s="10"/>
      <c r="D271" s="129" t="s">
        <v>509</v>
      </c>
      <c r="E271" s="12">
        <v>0</v>
      </c>
      <c r="F271" s="12">
        <v>0</v>
      </c>
      <c r="G271" s="12">
        <v>0</v>
      </c>
      <c r="H271" s="12">
        <v>0</v>
      </c>
      <c r="I271" s="110" t="s">
        <v>3899</v>
      </c>
    </row>
    <row r="272" spans="1:9" ht="13.5" customHeight="1" x14ac:dyDescent="0.25">
      <c r="A272" s="160" t="s">
        <v>510</v>
      </c>
      <c r="B272" s="10"/>
      <c r="C272" s="10"/>
      <c r="D272" s="129" t="s">
        <v>511</v>
      </c>
      <c r="E272" s="12">
        <v>0</v>
      </c>
      <c r="F272" s="12">
        <v>0</v>
      </c>
      <c r="G272" s="12">
        <v>0</v>
      </c>
      <c r="H272" s="12">
        <v>0</v>
      </c>
      <c r="I272" s="110" t="s">
        <v>3899</v>
      </c>
    </row>
    <row r="273" spans="1:9" ht="13.5" customHeight="1" x14ac:dyDescent="0.25">
      <c r="A273" s="160" t="s">
        <v>512</v>
      </c>
      <c r="B273" s="10"/>
      <c r="C273" s="10"/>
      <c r="D273" s="129" t="s">
        <v>513</v>
      </c>
      <c r="E273" s="12">
        <v>0</v>
      </c>
      <c r="F273" s="12">
        <v>7</v>
      </c>
      <c r="G273" s="12">
        <v>0</v>
      </c>
      <c r="H273" s="12">
        <v>0</v>
      </c>
      <c r="I273" s="110" t="s">
        <v>3899</v>
      </c>
    </row>
    <row r="274" spans="1:9" ht="13.5" customHeight="1" x14ac:dyDescent="0.25">
      <c r="A274" s="160" t="s">
        <v>514</v>
      </c>
      <c r="B274" s="10"/>
      <c r="C274" s="10"/>
      <c r="D274" s="129" t="s">
        <v>515</v>
      </c>
      <c r="E274" s="12">
        <v>0</v>
      </c>
      <c r="F274" s="12">
        <v>0</v>
      </c>
      <c r="G274" s="12">
        <v>0</v>
      </c>
      <c r="H274" s="12">
        <v>0</v>
      </c>
      <c r="I274" s="110" t="s">
        <v>3899</v>
      </c>
    </row>
    <row r="275" spans="1:9" ht="13.5" customHeight="1" x14ac:dyDescent="0.25">
      <c r="A275" s="160" t="s">
        <v>516</v>
      </c>
      <c r="B275" s="10"/>
      <c r="C275" s="10"/>
      <c r="D275" s="129" t="s">
        <v>517</v>
      </c>
      <c r="E275" s="12">
        <v>0</v>
      </c>
      <c r="F275" s="12">
        <v>0</v>
      </c>
      <c r="G275" s="12">
        <v>0</v>
      </c>
      <c r="H275" s="12">
        <v>0</v>
      </c>
      <c r="I275" s="110" t="s">
        <v>3899</v>
      </c>
    </row>
    <row r="276" spans="1:9" ht="13.5" customHeight="1" x14ac:dyDescent="0.25">
      <c r="A276" s="160" t="s">
        <v>518</v>
      </c>
      <c r="B276" s="10"/>
      <c r="C276" s="10"/>
      <c r="D276" s="129" t="s">
        <v>519</v>
      </c>
      <c r="E276" s="12">
        <v>0</v>
      </c>
      <c r="F276" s="12">
        <v>0</v>
      </c>
      <c r="G276" s="12">
        <v>0</v>
      </c>
      <c r="H276" s="12">
        <v>0</v>
      </c>
      <c r="I276" s="110" t="s">
        <v>3899</v>
      </c>
    </row>
    <row r="277" spans="1:9" ht="13.5" customHeight="1" x14ac:dyDescent="0.25">
      <c r="A277" s="159" t="s">
        <v>520</v>
      </c>
      <c r="B277" s="7"/>
      <c r="C277" s="8" t="s">
        <v>521</v>
      </c>
      <c r="D277" s="126"/>
      <c r="E277" s="9">
        <f>SUM(E278:E285)</f>
        <v>116</v>
      </c>
      <c r="F277" s="9">
        <f>SUM(F278:F285)</f>
        <v>50</v>
      </c>
      <c r="G277" s="9">
        <f>SUM(G278:G285)</f>
        <v>108</v>
      </c>
      <c r="H277" s="9">
        <f>SUM(H278:H285)</f>
        <v>134</v>
      </c>
      <c r="I277" s="110">
        <v>108</v>
      </c>
    </row>
    <row r="278" spans="1:9" ht="13.5" customHeight="1" x14ac:dyDescent="0.25">
      <c r="A278" s="160" t="s">
        <v>522</v>
      </c>
      <c r="B278" s="10"/>
      <c r="C278" s="10"/>
      <c r="D278" s="129" t="s">
        <v>521</v>
      </c>
      <c r="E278" s="12">
        <v>68</v>
      </c>
      <c r="F278" s="12">
        <v>23</v>
      </c>
      <c r="G278" s="12">
        <v>63</v>
      </c>
      <c r="H278" s="12">
        <v>94</v>
      </c>
      <c r="I278" s="110">
        <v>76</v>
      </c>
    </row>
    <row r="279" spans="1:9" ht="13.5" customHeight="1" x14ac:dyDescent="0.25">
      <c r="A279" s="160" t="s">
        <v>523</v>
      </c>
      <c r="B279" s="10"/>
      <c r="C279" s="10"/>
      <c r="D279" s="129" t="s">
        <v>524</v>
      </c>
      <c r="E279" s="12">
        <v>0</v>
      </c>
      <c r="F279" s="12">
        <v>4</v>
      </c>
      <c r="G279" s="12">
        <v>0</v>
      </c>
      <c r="H279" s="12">
        <v>0</v>
      </c>
      <c r="I279" s="110" t="s">
        <v>3899</v>
      </c>
    </row>
    <row r="280" spans="1:9" ht="13.5" customHeight="1" x14ac:dyDescent="0.25">
      <c r="A280" s="160" t="s">
        <v>525</v>
      </c>
      <c r="B280" s="10"/>
      <c r="C280" s="10"/>
      <c r="D280" s="129" t="s">
        <v>526</v>
      </c>
      <c r="E280" s="12">
        <v>39</v>
      </c>
      <c r="F280" s="12">
        <v>12</v>
      </c>
      <c r="G280" s="12">
        <v>23</v>
      </c>
      <c r="H280" s="12">
        <v>16</v>
      </c>
      <c r="I280" s="110">
        <v>19</v>
      </c>
    </row>
    <row r="281" spans="1:9" ht="13.5" customHeight="1" x14ac:dyDescent="0.25">
      <c r="A281" s="160" t="s">
        <v>527</v>
      </c>
      <c r="B281" s="10"/>
      <c r="C281" s="10"/>
      <c r="D281" s="129" t="s">
        <v>528</v>
      </c>
      <c r="E281" s="12">
        <v>0</v>
      </c>
      <c r="F281" s="12">
        <v>0</v>
      </c>
      <c r="G281" s="12">
        <v>0</v>
      </c>
      <c r="H281" s="12">
        <v>0</v>
      </c>
      <c r="I281" s="110" t="s">
        <v>3899</v>
      </c>
    </row>
    <row r="282" spans="1:9" ht="13.5" customHeight="1" x14ac:dyDescent="0.25">
      <c r="A282" s="160" t="s">
        <v>529</v>
      </c>
      <c r="B282" s="10"/>
      <c r="C282" s="10"/>
      <c r="D282" s="129" t="s">
        <v>530</v>
      </c>
      <c r="E282" s="12">
        <v>0</v>
      </c>
      <c r="F282" s="12">
        <v>1</v>
      </c>
      <c r="G282" s="12">
        <v>14</v>
      </c>
      <c r="H282" s="12">
        <v>16</v>
      </c>
      <c r="I282" s="110">
        <v>8</v>
      </c>
    </row>
    <row r="283" spans="1:9" ht="13.5" customHeight="1" x14ac:dyDescent="0.25">
      <c r="A283" s="160" t="s">
        <v>531</v>
      </c>
      <c r="B283" s="10"/>
      <c r="C283" s="10"/>
      <c r="D283" s="129" t="s">
        <v>532</v>
      </c>
      <c r="E283" s="12">
        <v>0</v>
      </c>
      <c r="F283" s="12">
        <v>2</v>
      </c>
      <c r="G283" s="12">
        <v>0</v>
      </c>
      <c r="H283" s="12">
        <v>0</v>
      </c>
      <c r="I283" s="110" t="s">
        <v>3899</v>
      </c>
    </row>
    <row r="284" spans="1:9" ht="13.5" customHeight="1" x14ac:dyDescent="0.25">
      <c r="A284" s="160" t="s">
        <v>533</v>
      </c>
      <c r="B284" s="10"/>
      <c r="C284" s="10"/>
      <c r="D284" s="129" t="s">
        <v>534</v>
      </c>
      <c r="E284" s="12">
        <v>0</v>
      </c>
      <c r="F284" s="12">
        <v>0</v>
      </c>
      <c r="G284" s="12">
        <v>0</v>
      </c>
      <c r="H284" s="12">
        <v>0</v>
      </c>
      <c r="I284" s="110" t="s">
        <v>3899</v>
      </c>
    </row>
    <row r="285" spans="1:9" ht="13.5" customHeight="1" x14ac:dyDescent="0.25">
      <c r="A285" s="160" t="s">
        <v>535</v>
      </c>
      <c r="B285" s="10"/>
      <c r="C285" s="10"/>
      <c r="D285" s="129" t="s">
        <v>536</v>
      </c>
      <c r="E285" s="12">
        <v>9</v>
      </c>
      <c r="F285" s="12">
        <v>8</v>
      </c>
      <c r="G285" s="12">
        <v>8</v>
      </c>
      <c r="H285" s="12">
        <v>8</v>
      </c>
      <c r="I285" s="110">
        <v>5</v>
      </c>
    </row>
    <row r="286" spans="1:9" ht="13.5" customHeight="1" x14ac:dyDescent="0.25">
      <c r="A286" s="159" t="s">
        <v>537</v>
      </c>
      <c r="B286" s="8" t="s">
        <v>538</v>
      </c>
      <c r="C286" s="7"/>
      <c r="D286" s="126"/>
      <c r="E286" s="5">
        <f>E287+E297+E318+E326+E344+E351+E364</f>
        <v>449</v>
      </c>
      <c r="F286" s="5">
        <f>F287+F297+F318+F326+F344+F351+F364</f>
        <v>536</v>
      </c>
      <c r="G286" s="5">
        <f>G287+G297+G318+G326+G344+G351+G364</f>
        <v>738</v>
      </c>
      <c r="H286" s="5">
        <f>H287+H297+H318+H326+H344+H351+H364</f>
        <v>929</v>
      </c>
      <c r="I286" s="5">
        <f>I287+I297+I318+I326+I344+I351+I364</f>
        <v>882</v>
      </c>
    </row>
    <row r="287" spans="1:9" ht="13.5" customHeight="1" x14ac:dyDescent="0.25">
      <c r="A287" s="159" t="s">
        <v>539</v>
      </c>
      <c r="B287" s="7"/>
      <c r="C287" s="8" t="s">
        <v>540</v>
      </c>
      <c r="D287" s="126"/>
      <c r="E287" s="9">
        <f>SUM(E288:E296)</f>
        <v>209</v>
      </c>
      <c r="F287" s="9">
        <f>SUM(F288:F296)</f>
        <v>206</v>
      </c>
      <c r="G287" s="9">
        <f>SUM(G288:G296)</f>
        <v>358</v>
      </c>
      <c r="H287" s="9">
        <f>SUM(H288:H296)</f>
        <v>256</v>
      </c>
      <c r="I287" s="110">
        <v>518</v>
      </c>
    </row>
    <row r="288" spans="1:9" ht="13.5" customHeight="1" x14ac:dyDescent="0.25">
      <c r="A288" s="160" t="s">
        <v>541</v>
      </c>
      <c r="B288" s="10"/>
      <c r="C288" s="10"/>
      <c r="D288" s="129" t="s">
        <v>540</v>
      </c>
      <c r="E288" s="12">
        <v>119</v>
      </c>
      <c r="F288" s="12">
        <v>126</v>
      </c>
      <c r="G288" s="12">
        <v>169</v>
      </c>
      <c r="H288" s="12">
        <v>147</v>
      </c>
      <c r="I288" s="110">
        <v>372</v>
      </c>
    </row>
    <row r="289" spans="1:9" ht="13.5" customHeight="1" x14ac:dyDescent="0.25">
      <c r="A289" s="160" t="s">
        <v>542</v>
      </c>
      <c r="B289" s="10"/>
      <c r="C289" s="10"/>
      <c r="D289" s="129" t="s">
        <v>543</v>
      </c>
      <c r="E289" s="12">
        <v>24</v>
      </c>
      <c r="F289" s="12">
        <v>6</v>
      </c>
      <c r="G289" s="12">
        <v>26</v>
      </c>
      <c r="H289" s="12">
        <v>14</v>
      </c>
      <c r="I289" s="110">
        <v>47</v>
      </c>
    </row>
    <row r="290" spans="1:9" ht="13.5" customHeight="1" x14ac:dyDescent="0.25">
      <c r="A290" s="160" t="s">
        <v>544</v>
      </c>
      <c r="B290" s="10"/>
      <c r="C290" s="10"/>
      <c r="D290" s="129" t="s">
        <v>545</v>
      </c>
      <c r="E290" s="12">
        <v>0</v>
      </c>
      <c r="F290" s="12">
        <v>0</v>
      </c>
      <c r="G290" s="12">
        <v>0</v>
      </c>
      <c r="H290" s="12">
        <v>0</v>
      </c>
      <c r="I290" s="110" t="s">
        <v>3899</v>
      </c>
    </row>
    <row r="291" spans="1:9" ht="13.5" customHeight="1" x14ac:dyDescent="0.25">
      <c r="A291" s="160" t="s">
        <v>546</v>
      </c>
      <c r="B291" s="10"/>
      <c r="C291" s="10"/>
      <c r="D291" s="129" t="s">
        <v>547</v>
      </c>
      <c r="E291" s="12">
        <v>38</v>
      </c>
      <c r="F291" s="12">
        <v>48</v>
      </c>
      <c r="G291" s="12">
        <v>72</v>
      </c>
      <c r="H291" s="12">
        <v>51</v>
      </c>
      <c r="I291" s="110">
        <v>23</v>
      </c>
    </row>
    <row r="292" spans="1:9" ht="13.5" customHeight="1" x14ac:dyDescent="0.25">
      <c r="A292" s="160" t="s">
        <v>548</v>
      </c>
      <c r="B292" s="10"/>
      <c r="C292" s="10"/>
      <c r="D292" s="129" t="s">
        <v>549</v>
      </c>
      <c r="E292" s="12">
        <v>3</v>
      </c>
      <c r="F292" s="12">
        <v>5</v>
      </c>
      <c r="G292" s="12">
        <v>2</v>
      </c>
      <c r="H292" s="12">
        <v>6</v>
      </c>
      <c r="I292" s="110">
        <v>1</v>
      </c>
    </row>
    <row r="293" spans="1:9" ht="13.5" customHeight="1" x14ac:dyDescent="0.25">
      <c r="A293" s="160" t="s">
        <v>550</v>
      </c>
      <c r="B293" s="10"/>
      <c r="C293" s="10"/>
      <c r="D293" s="129" t="s">
        <v>551</v>
      </c>
      <c r="E293" s="12">
        <v>3</v>
      </c>
      <c r="F293" s="12">
        <v>0</v>
      </c>
      <c r="G293" s="12">
        <v>6</v>
      </c>
      <c r="H293" s="12">
        <v>7</v>
      </c>
      <c r="I293" s="110">
        <v>13</v>
      </c>
    </row>
    <row r="294" spans="1:9" ht="13.5" customHeight="1" x14ac:dyDescent="0.25">
      <c r="A294" s="160" t="s">
        <v>552</v>
      </c>
      <c r="B294" s="10"/>
      <c r="C294" s="10"/>
      <c r="D294" s="129" t="s">
        <v>553</v>
      </c>
      <c r="E294" s="12">
        <v>0</v>
      </c>
      <c r="F294" s="12">
        <v>0</v>
      </c>
      <c r="G294" s="12">
        <v>0</v>
      </c>
      <c r="H294" s="12">
        <v>0</v>
      </c>
      <c r="I294" s="110" t="s">
        <v>3899</v>
      </c>
    </row>
    <row r="295" spans="1:9" ht="13.5" customHeight="1" x14ac:dyDescent="0.25">
      <c r="A295" s="160" t="s">
        <v>554</v>
      </c>
      <c r="B295" s="10"/>
      <c r="C295" s="10"/>
      <c r="D295" s="129" t="s">
        <v>555</v>
      </c>
      <c r="E295" s="12">
        <v>6</v>
      </c>
      <c r="F295" s="12">
        <v>4</v>
      </c>
      <c r="G295" s="12">
        <v>5</v>
      </c>
      <c r="H295" s="12">
        <v>3</v>
      </c>
      <c r="I295" s="110">
        <v>3</v>
      </c>
    </row>
    <row r="296" spans="1:9" ht="13.5" customHeight="1" x14ac:dyDescent="0.25">
      <c r="A296" s="160" t="s">
        <v>556</v>
      </c>
      <c r="B296" s="10"/>
      <c r="C296" s="10"/>
      <c r="D296" s="129" t="s">
        <v>557</v>
      </c>
      <c r="E296" s="12">
        <v>16</v>
      </c>
      <c r="F296" s="12">
        <v>17</v>
      </c>
      <c r="G296" s="12">
        <v>78</v>
      </c>
      <c r="H296" s="12">
        <v>28</v>
      </c>
      <c r="I296" s="110">
        <v>59</v>
      </c>
    </row>
    <row r="297" spans="1:9" ht="13.5" customHeight="1" x14ac:dyDescent="0.25">
      <c r="A297" s="159" t="s">
        <v>558</v>
      </c>
      <c r="B297" s="7"/>
      <c r="C297" s="8" t="s">
        <v>559</v>
      </c>
      <c r="D297" s="126"/>
      <c r="E297" s="9">
        <f>SUM(E298:E317)</f>
        <v>81</v>
      </c>
      <c r="F297" s="9">
        <f>SUM(F298:F317)</f>
        <v>129</v>
      </c>
      <c r="G297" s="9">
        <f>SUM(G298:G317)</f>
        <v>115</v>
      </c>
      <c r="H297" s="9">
        <f>SUM(H298:H317)</f>
        <v>136</v>
      </c>
      <c r="I297" s="110">
        <v>142</v>
      </c>
    </row>
    <row r="298" spans="1:9" ht="13.5" customHeight="1" x14ac:dyDescent="0.25">
      <c r="A298" s="160" t="s">
        <v>560</v>
      </c>
      <c r="B298" s="10"/>
      <c r="C298" s="10"/>
      <c r="D298" s="129" t="s">
        <v>559</v>
      </c>
      <c r="E298" s="12">
        <v>45</v>
      </c>
      <c r="F298" s="12">
        <v>76</v>
      </c>
      <c r="G298" s="12">
        <v>54</v>
      </c>
      <c r="H298" s="12">
        <v>53</v>
      </c>
      <c r="I298" s="110">
        <v>45</v>
      </c>
    </row>
    <row r="299" spans="1:9" ht="13.5" customHeight="1" x14ac:dyDescent="0.25">
      <c r="A299" s="160" t="s">
        <v>561</v>
      </c>
      <c r="B299" s="10"/>
      <c r="C299" s="10"/>
      <c r="D299" s="129" t="s">
        <v>562</v>
      </c>
      <c r="E299" s="12">
        <v>2</v>
      </c>
      <c r="F299" s="12">
        <v>3</v>
      </c>
      <c r="G299" s="12">
        <v>3</v>
      </c>
      <c r="H299" s="12">
        <v>5</v>
      </c>
      <c r="I299" s="110">
        <v>4</v>
      </c>
    </row>
    <row r="300" spans="1:9" ht="13.5" customHeight="1" x14ac:dyDescent="0.25">
      <c r="A300" s="160" t="s">
        <v>563</v>
      </c>
      <c r="B300" s="10"/>
      <c r="C300" s="10"/>
      <c r="D300" s="129" t="s">
        <v>564</v>
      </c>
      <c r="E300" s="12">
        <v>0</v>
      </c>
      <c r="F300" s="12">
        <v>2</v>
      </c>
      <c r="G300" s="12">
        <v>0</v>
      </c>
      <c r="H300" s="12">
        <v>0</v>
      </c>
      <c r="I300" s="110" t="s">
        <v>3899</v>
      </c>
    </row>
    <row r="301" spans="1:9" ht="13.5" customHeight="1" x14ac:dyDescent="0.25">
      <c r="A301" s="160" t="s">
        <v>565</v>
      </c>
      <c r="B301" s="10"/>
      <c r="C301" s="10"/>
      <c r="D301" s="129" t="s">
        <v>566</v>
      </c>
      <c r="E301" s="12">
        <v>2</v>
      </c>
      <c r="F301" s="12">
        <v>0</v>
      </c>
      <c r="G301" s="12">
        <v>5</v>
      </c>
      <c r="H301" s="12">
        <v>8</v>
      </c>
      <c r="I301" s="110">
        <v>6</v>
      </c>
    </row>
    <row r="302" spans="1:9" ht="13.5" customHeight="1" x14ac:dyDescent="0.25">
      <c r="A302" s="160" t="s">
        <v>567</v>
      </c>
      <c r="B302" s="10"/>
      <c r="C302" s="10"/>
      <c r="D302" s="129" t="s">
        <v>568</v>
      </c>
      <c r="E302" s="12">
        <v>3</v>
      </c>
      <c r="F302" s="12">
        <v>14</v>
      </c>
      <c r="G302" s="12">
        <v>6</v>
      </c>
      <c r="H302" s="12">
        <v>3</v>
      </c>
      <c r="I302" s="110">
        <v>7</v>
      </c>
    </row>
    <row r="303" spans="1:9" ht="13.5" customHeight="1" x14ac:dyDescent="0.25">
      <c r="A303" s="160" t="s">
        <v>569</v>
      </c>
      <c r="B303" s="10"/>
      <c r="C303" s="10"/>
      <c r="D303" s="129" t="s">
        <v>570</v>
      </c>
      <c r="E303" s="12">
        <v>0</v>
      </c>
      <c r="F303" s="12">
        <v>0</v>
      </c>
      <c r="G303" s="12">
        <v>0</v>
      </c>
      <c r="H303" s="12">
        <v>0</v>
      </c>
      <c r="I303" s="110" t="s">
        <v>3899</v>
      </c>
    </row>
    <row r="304" spans="1:9" ht="13.5" customHeight="1" x14ac:dyDescent="0.25">
      <c r="A304" s="160" t="s">
        <v>571</v>
      </c>
      <c r="B304" s="10"/>
      <c r="C304" s="10"/>
      <c r="D304" s="129" t="s">
        <v>572</v>
      </c>
      <c r="E304" s="12">
        <v>0</v>
      </c>
      <c r="F304" s="12">
        <v>1</v>
      </c>
      <c r="G304" s="12">
        <v>4</v>
      </c>
      <c r="H304" s="12">
        <v>3</v>
      </c>
      <c r="I304" s="110">
        <v>12</v>
      </c>
    </row>
    <row r="305" spans="1:9" ht="13.5" customHeight="1" x14ac:dyDescent="0.25">
      <c r="A305" s="160" t="s">
        <v>573</v>
      </c>
      <c r="B305" s="10"/>
      <c r="C305" s="10"/>
      <c r="D305" s="129" t="s">
        <v>574</v>
      </c>
      <c r="E305" s="12">
        <v>0</v>
      </c>
      <c r="F305" s="12">
        <v>0</v>
      </c>
      <c r="G305" s="12">
        <v>0</v>
      </c>
      <c r="H305" s="12">
        <v>0</v>
      </c>
      <c r="I305" s="110" t="s">
        <v>3899</v>
      </c>
    </row>
    <row r="306" spans="1:9" ht="13.5" customHeight="1" x14ac:dyDescent="0.25">
      <c r="A306" s="160" t="s">
        <v>575</v>
      </c>
      <c r="B306" s="10"/>
      <c r="C306" s="10"/>
      <c r="D306" s="129" t="s">
        <v>576</v>
      </c>
      <c r="E306" s="12">
        <v>3</v>
      </c>
      <c r="F306" s="12">
        <v>2</v>
      </c>
      <c r="G306" s="12">
        <v>1</v>
      </c>
      <c r="H306" s="12">
        <v>5</v>
      </c>
      <c r="I306" s="110">
        <v>6</v>
      </c>
    </row>
    <row r="307" spans="1:9" ht="13.5" customHeight="1" x14ac:dyDescent="0.25">
      <c r="A307" s="160" t="s">
        <v>577</v>
      </c>
      <c r="B307" s="10"/>
      <c r="C307" s="10"/>
      <c r="D307" s="129" t="s">
        <v>578</v>
      </c>
      <c r="E307" s="12">
        <v>0</v>
      </c>
      <c r="F307" s="12">
        <v>6</v>
      </c>
      <c r="G307" s="12">
        <v>3</v>
      </c>
      <c r="H307" s="12">
        <v>2</v>
      </c>
      <c r="I307" s="110">
        <v>2</v>
      </c>
    </row>
    <row r="308" spans="1:9" ht="13.5" customHeight="1" x14ac:dyDescent="0.25">
      <c r="A308" s="160" t="s">
        <v>579</v>
      </c>
      <c r="B308" s="10"/>
      <c r="C308" s="10"/>
      <c r="D308" s="129" t="s">
        <v>580</v>
      </c>
      <c r="E308" s="12">
        <v>0</v>
      </c>
      <c r="F308" s="12">
        <v>0</v>
      </c>
      <c r="G308" s="12">
        <v>0</v>
      </c>
      <c r="H308" s="12">
        <v>0</v>
      </c>
      <c r="I308" s="110" t="s">
        <v>3899</v>
      </c>
    </row>
    <row r="309" spans="1:9" ht="13.5" customHeight="1" x14ac:dyDescent="0.25">
      <c r="A309" s="160" t="s">
        <v>581</v>
      </c>
      <c r="B309" s="10"/>
      <c r="C309" s="10"/>
      <c r="D309" s="129" t="s">
        <v>582</v>
      </c>
      <c r="E309" s="12">
        <v>1</v>
      </c>
      <c r="F309" s="12">
        <v>1</v>
      </c>
      <c r="G309" s="12">
        <v>3</v>
      </c>
      <c r="H309" s="12">
        <v>7</v>
      </c>
      <c r="I309" s="110">
        <v>3</v>
      </c>
    </row>
    <row r="310" spans="1:9" ht="13.5" customHeight="1" x14ac:dyDescent="0.25">
      <c r="A310" s="160" t="s">
        <v>583</v>
      </c>
      <c r="B310" s="10"/>
      <c r="C310" s="10"/>
      <c r="D310" s="129" t="s">
        <v>132</v>
      </c>
      <c r="E310" s="12">
        <v>0</v>
      </c>
      <c r="F310" s="12">
        <v>1</v>
      </c>
      <c r="G310" s="12">
        <v>0</v>
      </c>
      <c r="H310" s="12">
        <v>19</v>
      </c>
      <c r="I310" s="110">
        <v>26</v>
      </c>
    </row>
    <row r="311" spans="1:9" ht="13.5" customHeight="1" x14ac:dyDescent="0.25">
      <c r="A311" s="160" t="s">
        <v>584</v>
      </c>
      <c r="B311" s="10"/>
      <c r="C311" s="10"/>
      <c r="D311" s="129" t="s">
        <v>585</v>
      </c>
      <c r="E311" s="12">
        <v>0</v>
      </c>
      <c r="F311" s="12">
        <v>0</v>
      </c>
      <c r="G311" s="12">
        <v>0</v>
      </c>
      <c r="H311" s="12">
        <v>0</v>
      </c>
      <c r="I311" s="110" t="s">
        <v>3899</v>
      </c>
    </row>
    <row r="312" spans="1:9" ht="13.5" customHeight="1" x14ac:dyDescent="0.25">
      <c r="A312" s="160" t="s">
        <v>586</v>
      </c>
      <c r="B312" s="10"/>
      <c r="C312" s="10"/>
      <c r="D312" s="129" t="s">
        <v>587</v>
      </c>
      <c r="E312" s="12">
        <v>5</v>
      </c>
      <c r="F312" s="12">
        <v>9</v>
      </c>
      <c r="G312" s="12">
        <v>9</v>
      </c>
      <c r="H312" s="12">
        <v>10</v>
      </c>
      <c r="I312" s="110">
        <v>17</v>
      </c>
    </row>
    <row r="313" spans="1:9" ht="13.5" customHeight="1" x14ac:dyDescent="0.25">
      <c r="A313" s="160" t="s">
        <v>588</v>
      </c>
      <c r="B313" s="10"/>
      <c r="C313" s="10"/>
      <c r="D313" s="129" t="s">
        <v>589</v>
      </c>
      <c r="E313" s="12">
        <v>9</v>
      </c>
      <c r="F313" s="12">
        <v>14</v>
      </c>
      <c r="G313" s="12">
        <v>13</v>
      </c>
      <c r="H313" s="12">
        <v>17</v>
      </c>
      <c r="I313" s="110">
        <v>14</v>
      </c>
    </row>
    <row r="314" spans="1:9" ht="13.5" customHeight="1" x14ac:dyDescent="0.25">
      <c r="A314" s="160" t="s">
        <v>590</v>
      </c>
      <c r="B314" s="10"/>
      <c r="C314" s="10"/>
      <c r="D314" s="129" t="s">
        <v>591</v>
      </c>
      <c r="E314" s="12">
        <v>0</v>
      </c>
      <c r="F314" s="12">
        <v>0</v>
      </c>
      <c r="G314" s="12">
        <v>0</v>
      </c>
      <c r="H314" s="12">
        <v>0</v>
      </c>
      <c r="I314" s="110" t="s">
        <v>3899</v>
      </c>
    </row>
    <row r="315" spans="1:9" ht="13.5" customHeight="1" x14ac:dyDescent="0.25">
      <c r="A315" s="160" t="s">
        <v>592</v>
      </c>
      <c r="B315" s="10"/>
      <c r="C315" s="10"/>
      <c r="D315" s="129" t="s">
        <v>593</v>
      </c>
      <c r="E315" s="12">
        <v>0</v>
      </c>
      <c r="F315" s="12">
        <v>0</v>
      </c>
      <c r="G315" s="12">
        <v>0</v>
      </c>
      <c r="H315" s="12">
        <v>0</v>
      </c>
      <c r="I315" s="110" t="s">
        <v>3899</v>
      </c>
    </row>
    <row r="316" spans="1:9" ht="13.5" customHeight="1" x14ac:dyDescent="0.25">
      <c r="A316" s="160" t="s">
        <v>594</v>
      </c>
      <c r="B316" s="10"/>
      <c r="C316" s="10"/>
      <c r="D316" s="129" t="s">
        <v>595</v>
      </c>
      <c r="E316" s="12">
        <v>0</v>
      </c>
      <c r="F316" s="12">
        <v>0</v>
      </c>
      <c r="G316" s="12">
        <v>0</v>
      </c>
      <c r="H316" s="12">
        <v>0</v>
      </c>
      <c r="I316" s="110" t="s">
        <v>3899</v>
      </c>
    </row>
    <row r="317" spans="1:9" ht="13.5" customHeight="1" x14ac:dyDescent="0.25">
      <c r="A317" s="160" t="s">
        <v>596</v>
      </c>
      <c r="B317" s="10"/>
      <c r="C317" s="10"/>
      <c r="D317" s="129" t="s">
        <v>597</v>
      </c>
      <c r="E317" s="12">
        <v>11</v>
      </c>
      <c r="F317" s="12">
        <v>0</v>
      </c>
      <c r="G317" s="12">
        <v>14</v>
      </c>
      <c r="H317" s="12">
        <v>4</v>
      </c>
      <c r="I317" s="110" t="s">
        <v>3899</v>
      </c>
    </row>
    <row r="318" spans="1:9" ht="13.5" customHeight="1" x14ac:dyDescent="0.25">
      <c r="A318" s="159" t="s">
        <v>598</v>
      </c>
      <c r="B318" s="7"/>
      <c r="C318" s="8" t="s">
        <v>599</v>
      </c>
      <c r="D318" s="126"/>
      <c r="E318" s="9">
        <f>SUM(E319:E325)</f>
        <v>34</v>
      </c>
      <c r="F318" s="9">
        <f>SUM(F319:F325)</f>
        <v>27</v>
      </c>
      <c r="G318" s="9">
        <f>SUM(G319:G325)</f>
        <v>33</v>
      </c>
      <c r="H318" s="9">
        <f>SUM(H319:H325)</f>
        <v>26</v>
      </c>
      <c r="I318" s="110">
        <v>17</v>
      </c>
    </row>
    <row r="319" spans="1:9" ht="13.5" customHeight="1" x14ac:dyDescent="0.25">
      <c r="A319" s="160" t="s">
        <v>600</v>
      </c>
      <c r="B319" s="10"/>
      <c r="C319" s="10"/>
      <c r="D319" s="129" t="s">
        <v>599</v>
      </c>
      <c r="E319" s="12">
        <v>5</v>
      </c>
      <c r="F319" s="12">
        <v>14</v>
      </c>
      <c r="G319" s="12">
        <v>24</v>
      </c>
      <c r="H319" s="12">
        <v>15</v>
      </c>
      <c r="I319" s="110">
        <v>6</v>
      </c>
    </row>
    <row r="320" spans="1:9" ht="13.5" customHeight="1" x14ac:dyDescent="0.25">
      <c r="A320" s="160" t="s">
        <v>601</v>
      </c>
      <c r="B320" s="10"/>
      <c r="C320" s="10"/>
      <c r="D320" s="129" t="s">
        <v>602</v>
      </c>
      <c r="E320" s="12">
        <v>0</v>
      </c>
      <c r="F320" s="12">
        <v>0</v>
      </c>
      <c r="G320" s="12">
        <v>0</v>
      </c>
      <c r="H320" s="12">
        <v>0</v>
      </c>
      <c r="I320" s="110" t="s">
        <v>3899</v>
      </c>
    </row>
    <row r="321" spans="1:9" ht="13.5" customHeight="1" x14ac:dyDescent="0.25">
      <c r="A321" s="160" t="s">
        <v>603</v>
      </c>
      <c r="B321" s="10"/>
      <c r="C321" s="10"/>
      <c r="D321" s="129" t="s">
        <v>604</v>
      </c>
      <c r="E321" s="12">
        <v>0</v>
      </c>
      <c r="F321" s="12">
        <v>0</v>
      </c>
      <c r="G321" s="12">
        <v>0</v>
      </c>
      <c r="H321" s="12">
        <v>0</v>
      </c>
      <c r="I321" s="110" t="s">
        <v>3899</v>
      </c>
    </row>
    <row r="322" spans="1:9" ht="13.5" customHeight="1" x14ac:dyDescent="0.25">
      <c r="A322" s="160" t="s">
        <v>605</v>
      </c>
      <c r="B322" s="10"/>
      <c r="C322" s="10"/>
      <c r="D322" s="129" t="s">
        <v>606</v>
      </c>
      <c r="E322" s="12">
        <v>0</v>
      </c>
      <c r="F322" s="12">
        <v>0</v>
      </c>
      <c r="G322" s="12">
        <v>0</v>
      </c>
      <c r="H322" s="12">
        <v>0</v>
      </c>
      <c r="I322" s="110" t="s">
        <v>3899</v>
      </c>
    </row>
    <row r="323" spans="1:9" ht="13.5" customHeight="1" x14ac:dyDescent="0.25">
      <c r="A323" s="160" t="s">
        <v>607</v>
      </c>
      <c r="B323" s="10"/>
      <c r="C323" s="10"/>
      <c r="D323" s="129" t="s">
        <v>608</v>
      </c>
      <c r="E323" s="12">
        <v>7</v>
      </c>
      <c r="F323" s="12">
        <v>11</v>
      </c>
      <c r="G323" s="12">
        <v>3</v>
      </c>
      <c r="H323" s="12">
        <v>5</v>
      </c>
      <c r="I323" s="110">
        <v>3</v>
      </c>
    </row>
    <row r="324" spans="1:9" ht="13.5" customHeight="1" x14ac:dyDescent="0.25">
      <c r="A324" s="160" t="s">
        <v>609</v>
      </c>
      <c r="B324" s="10"/>
      <c r="C324" s="10"/>
      <c r="D324" s="129" t="s">
        <v>610</v>
      </c>
      <c r="E324" s="12">
        <v>22</v>
      </c>
      <c r="F324" s="12">
        <v>2</v>
      </c>
      <c r="G324" s="12">
        <v>6</v>
      </c>
      <c r="H324" s="12">
        <v>6</v>
      </c>
      <c r="I324" s="110">
        <v>8</v>
      </c>
    </row>
    <row r="325" spans="1:9" ht="13.5" customHeight="1" x14ac:dyDescent="0.25">
      <c r="A325" s="160" t="s">
        <v>611</v>
      </c>
      <c r="B325" s="10"/>
      <c r="C325" s="10"/>
      <c r="D325" s="129" t="s">
        <v>612</v>
      </c>
      <c r="E325" s="12">
        <v>0</v>
      </c>
      <c r="F325" s="12">
        <v>0</v>
      </c>
      <c r="G325" s="12">
        <v>0</v>
      </c>
      <c r="H325" s="12">
        <v>0</v>
      </c>
      <c r="I325" s="110" t="s">
        <v>3899</v>
      </c>
    </row>
    <row r="326" spans="1:9" ht="13.5" customHeight="1" x14ac:dyDescent="0.25">
      <c r="A326" s="159" t="s">
        <v>613</v>
      </c>
      <c r="B326" s="7"/>
      <c r="C326" s="8" t="s">
        <v>614</v>
      </c>
      <c r="D326" s="126"/>
      <c r="E326" s="9">
        <f>SUM(E327:E343)</f>
        <v>16</v>
      </c>
      <c r="F326" s="9">
        <f>SUM(F327:F343)</f>
        <v>38</v>
      </c>
      <c r="G326" s="9">
        <f>SUM(G327:G343)</f>
        <v>63</v>
      </c>
      <c r="H326" s="9">
        <f>SUM(H327:H343)</f>
        <v>48</v>
      </c>
      <c r="I326" s="110">
        <v>41</v>
      </c>
    </row>
    <row r="327" spans="1:9" ht="13.5" customHeight="1" x14ac:dyDescent="0.25">
      <c r="A327" s="160" t="s">
        <v>615</v>
      </c>
      <c r="B327" s="10"/>
      <c r="C327" s="10"/>
      <c r="D327" s="138" t="s">
        <v>616</v>
      </c>
      <c r="E327" s="12">
        <v>6</v>
      </c>
      <c r="F327" s="12">
        <v>6</v>
      </c>
      <c r="G327" s="12">
        <v>6</v>
      </c>
      <c r="H327" s="12">
        <v>23</v>
      </c>
      <c r="I327" s="110">
        <v>16</v>
      </c>
    </row>
    <row r="328" spans="1:9" ht="13.5" customHeight="1" x14ac:dyDescent="0.25">
      <c r="A328" s="160" t="s">
        <v>617</v>
      </c>
      <c r="B328" s="10"/>
      <c r="C328" s="10"/>
      <c r="D328" s="138" t="s">
        <v>618</v>
      </c>
      <c r="E328" s="12">
        <v>0</v>
      </c>
      <c r="F328" s="12">
        <v>0</v>
      </c>
      <c r="G328" s="12">
        <v>0</v>
      </c>
      <c r="H328" s="12">
        <v>0</v>
      </c>
      <c r="I328" s="110" t="s">
        <v>3899</v>
      </c>
    </row>
    <row r="329" spans="1:9" ht="13.5" customHeight="1" x14ac:dyDescent="0.25">
      <c r="A329" s="160" t="s">
        <v>619</v>
      </c>
      <c r="B329" s="10"/>
      <c r="C329" s="10"/>
      <c r="D329" s="138" t="s">
        <v>620</v>
      </c>
      <c r="E329" s="12">
        <v>0</v>
      </c>
      <c r="F329" s="12">
        <v>0</v>
      </c>
      <c r="G329" s="12">
        <v>0</v>
      </c>
      <c r="H329" s="12">
        <v>0</v>
      </c>
      <c r="I329" s="110" t="s">
        <v>3899</v>
      </c>
    </row>
    <row r="330" spans="1:9" ht="13.5" customHeight="1" x14ac:dyDescent="0.25">
      <c r="A330" s="160" t="s">
        <v>621</v>
      </c>
      <c r="B330" s="10"/>
      <c r="C330" s="10"/>
      <c r="D330" s="138" t="s">
        <v>622</v>
      </c>
      <c r="E330" s="12">
        <v>0</v>
      </c>
      <c r="F330" s="12">
        <v>0</v>
      </c>
      <c r="G330" s="12">
        <v>0</v>
      </c>
      <c r="H330" s="12">
        <v>0</v>
      </c>
      <c r="I330" s="110" t="s">
        <v>3899</v>
      </c>
    </row>
    <row r="331" spans="1:9" ht="13.5" customHeight="1" x14ac:dyDescent="0.25">
      <c r="A331" s="160" t="s">
        <v>623</v>
      </c>
      <c r="B331" s="10"/>
      <c r="C331" s="10"/>
      <c r="D331" s="138" t="s">
        <v>193</v>
      </c>
      <c r="E331" s="12">
        <v>0</v>
      </c>
      <c r="F331" s="12">
        <v>0</v>
      </c>
      <c r="G331" s="12">
        <v>0</v>
      </c>
      <c r="H331" s="12">
        <v>0</v>
      </c>
      <c r="I331" s="110" t="s">
        <v>3899</v>
      </c>
    </row>
    <row r="332" spans="1:9" ht="13.5" customHeight="1" x14ac:dyDescent="0.25">
      <c r="A332" s="160" t="s">
        <v>624</v>
      </c>
      <c r="B332" s="10"/>
      <c r="C332" s="10"/>
      <c r="D332" s="138" t="s">
        <v>625</v>
      </c>
      <c r="E332" s="12">
        <v>1</v>
      </c>
      <c r="F332" s="12">
        <v>0</v>
      </c>
      <c r="G332" s="12">
        <v>2</v>
      </c>
      <c r="H332" s="12">
        <v>5</v>
      </c>
      <c r="I332" s="110">
        <v>1</v>
      </c>
    </row>
    <row r="333" spans="1:9" ht="13.5" customHeight="1" x14ac:dyDescent="0.25">
      <c r="A333" s="160" t="s">
        <v>626</v>
      </c>
      <c r="B333" s="10"/>
      <c r="C333" s="10"/>
      <c r="D333" s="138" t="s">
        <v>627</v>
      </c>
      <c r="E333" s="12">
        <v>0</v>
      </c>
      <c r="F333" s="12">
        <v>0</v>
      </c>
      <c r="G333" s="12">
        <v>0</v>
      </c>
      <c r="H333" s="12">
        <v>0</v>
      </c>
      <c r="I333" s="110" t="s">
        <v>3899</v>
      </c>
    </row>
    <row r="334" spans="1:9" ht="13.5" customHeight="1" x14ac:dyDescent="0.25">
      <c r="A334" s="160" t="s">
        <v>628</v>
      </c>
      <c r="B334" s="10"/>
      <c r="C334" s="10"/>
      <c r="D334" s="138" t="s">
        <v>629</v>
      </c>
      <c r="E334" s="12">
        <v>0</v>
      </c>
      <c r="F334" s="12">
        <v>0</v>
      </c>
      <c r="G334" s="12">
        <v>0</v>
      </c>
      <c r="H334" s="12">
        <v>0</v>
      </c>
      <c r="I334" s="110" t="s">
        <v>3899</v>
      </c>
    </row>
    <row r="335" spans="1:9" ht="13.5" customHeight="1" x14ac:dyDescent="0.25">
      <c r="A335" s="160" t="s">
        <v>630</v>
      </c>
      <c r="B335" s="10"/>
      <c r="C335" s="10"/>
      <c r="D335" s="138" t="s">
        <v>631</v>
      </c>
      <c r="E335" s="12">
        <v>0</v>
      </c>
      <c r="F335" s="12">
        <v>0</v>
      </c>
      <c r="G335" s="12">
        <v>0</v>
      </c>
      <c r="H335" s="12">
        <v>0</v>
      </c>
      <c r="I335" s="110" t="s">
        <v>3899</v>
      </c>
    </row>
    <row r="336" spans="1:9" ht="13.5" customHeight="1" x14ac:dyDescent="0.25">
      <c r="A336" s="160" t="s">
        <v>632</v>
      </c>
      <c r="B336" s="10"/>
      <c r="C336" s="10"/>
      <c r="D336" s="138" t="s">
        <v>633</v>
      </c>
      <c r="E336" s="12">
        <v>0</v>
      </c>
      <c r="F336" s="12">
        <v>0</v>
      </c>
      <c r="G336" s="12">
        <v>0</v>
      </c>
      <c r="H336" s="12">
        <v>0</v>
      </c>
      <c r="I336" s="110" t="s">
        <v>3899</v>
      </c>
    </row>
    <row r="337" spans="1:9" ht="13.5" customHeight="1" x14ac:dyDescent="0.25">
      <c r="A337" s="160" t="s">
        <v>634</v>
      </c>
      <c r="B337" s="10"/>
      <c r="C337" s="10"/>
      <c r="D337" s="138" t="s">
        <v>635</v>
      </c>
      <c r="E337" s="12">
        <v>0</v>
      </c>
      <c r="F337" s="12">
        <v>0</v>
      </c>
      <c r="G337" s="12">
        <v>0</v>
      </c>
      <c r="H337" s="12">
        <v>0</v>
      </c>
      <c r="I337" s="110" t="s">
        <v>3899</v>
      </c>
    </row>
    <row r="338" spans="1:9" ht="13.5" customHeight="1" x14ac:dyDescent="0.25">
      <c r="A338" s="160" t="s">
        <v>636</v>
      </c>
      <c r="B338" s="10"/>
      <c r="C338" s="10"/>
      <c r="D338" s="138" t="s">
        <v>637</v>
      </c>
      <c r="E338" s="12">
        <v>0</v>
      </c>
      <c r="F338" s="12">
        <v>0</v>
      </c>
      <c r="G338" s="12">
        <v>0</v>
      </c>
      <c r="H338" s="12">
        <v>0</v>
      </c>
      <c r="I338" s="110" t="s">
        <v>3899</v>
      </c>
    </row>
    <row r="339" spans="1:9" ht="13.5" customHeight="1" x14ac:dyDescent="0.25">
      <c r="A339" s="160" t="s">
        <v>638</v>
      </c>
      <c r="B339" s="10"/>
      <c r="C339" s="10"/>
      <c r="D339" s="138" t="s">
        <v>639</v>
      </c>
      <c r="E339" s="12">
        <v>0</v>
      </c>
      <c r="F339" s="12">
        <v>0</v>
      </c>
      <c r="G339" s="12">
        <v>0</v>
      </c>
      <c r="H339" s="12">
        <v>0</v>
      </c>
      <c r="I339" s="110" t="s">
        <v>3899</v>
      </c>
    </row>
    <row r="340" spans="1:9" ht="13.5" customHeight="1" x14ac:dyDescent="0.25">
      <c r="A340" s="160" t="s">
        <v>640</v>
      </c>
      <c r="B340" s="10"/>
      <c r="C340" s="10"/>
      <c r="D340" s="138" t="s">
        <v>641</v>
      </c>
      <c r="E340" s="12">
        <v>1</v>
      </c>
      <c r="F340" s="12">
        <v>19</v>
      </c>
      <c r="G340" s="12">
        <v>40</v>
      </c>
      <c r="H340" s="12">
        <v>8</v>
      </c>
      <c r="I340" s="110">
        <v>7</v>
      </c>
    </row>
    <row r="341" spans="1:9" ht="13.5" customHeight="1" x14ac:dyDescent="0.25">
      <c r="A341" s="160" t="s">
        <v>642</v>
      </c>
      <c r="B341" s="10"/>
      <c r="C341" s="10"/>
      <c r="D341" s="138" t="s">
        <v>643</v>
      </c>
      <c r="E341" s="12">
        <v>4</v>
      </c>
      <c r="F341" s="12">
        <v>8</v>
      </c>
      <c r="G341" s="12">
        <v>14</v>
      </c>
      <c r="H341" s="12">
        <v>8</v>
      </c>
      <c r="I341" s="110">
        <v>11</v>
      </c>
    </row>
    <row r="342" spans="1:9" ht="13.5" customHeight="1" x14ac:dyDescent="0.25">
      <c r="A342" s="160" t="s">
        <v>644</v>
      </c>
      <c r="B342" s="10"/>
      <c r="C342" s="10"/>
      <c r="D342" s="129" t="s">
        <v>645</v>
      </c>
      <c r="E342" s="12">
        <v>0</v>
      </c>
      <c r="F342" s="12">
        <v>0</v>
      </c>
      <c r="G342" s="12">
        <v>0</v>
      </c>
      <c r="H342" s="12">
        <v>0</v>
      </c>
      <c r="I342" s="110" t="s">
        <v>3899</v>
      </c>
    </row>
    <row r="343" spans="1:9" ht="13.5" customHeight="1" x14ac:dyDescent="0.25">
      <c r="A343" s="160" t="s">
        <v>646</v>
      </c>
      <c r="B343" s="10"/>
      <c r="C343" s="10"/>
      <c r="D343" s="129" t="s">
        <v>647</v>
      </c>
      <c r="E343" s="12">
        <v>4</v>
      </c>
      <c r="F343" s="12">
        <v>5</v>
      </c>
      <c r="G343" s="12">
        <v>1</v>
      </c>
      <c r="H343" s="12">
        <v>4</v>
      </c>
      <c r="I343" s="110">
        <v>6</v>
      </c>
    </row>
    <row r="344" spans="1:9" ht="13.5" customHeight="1" x14ac:dyDescent="0.25">
      <c r="A344" s="159" t="s">
        <v>648</v>
      </c>
      <c r="B344" s="7"/>
      <c r="C344" s="8" t="s">
        <v>649</v>
      </c>
      <c r="D344" s="126"/>
      <c r="E344" s="9">
        <f>SUM(E345:E350)</f>
        <v>60</v>
      </c>
      <c r="F344" s="9">
        <f>SUM(F345:F350)</f>
        <v>71</v>
      </c>
      <c r="G344" s="9">
        <f>SUM(G345:G350)</f>
        <v>100</v>
      </c>
      <c r="H344" s="9">
        <f>SUM(H345:H350)</f>
        <v>113</v>
      </c>
      <c r="I344" s="110">
        <v>92</v>
      </c>
    </row>
    <row r="345" spans="1:9" ht="13.5" customHeight="1" x14ac:dyDescent="0.25">
      <c r="A345" s="160" t="s">
        <v>650</v>
      </c>
      <c r="B345" s="10"/>
      <c r="C345" s="10"/>
      <c r="D345" s="129" t="s">
        <v>651</v>
      </c>
      <c r="E345" s="12">
        <v>15</v>
      </c>
      <c r="F345" s="12">
        <v>3</v>
      </c>
      <c r="G345" s="12">
        <v>11</v>
      </c>
      <c r="H345" s="12">
        <v>26</v>
      </c>
      <c r="I345" s="110">
        <v>29</v>
      </c>
    </row>
    <row r="346" spans="1:9" ht="13.5" customHeight="1" x14ac:dyDescent="0.25">
      <c r="A346" s="160" t="s">
        <v>652</v>
      </c>
      <c r="B346" s="10"/>
      <c r="C346" s="10"/>
      <c r="D346" s="129" t="s">
        <v>649</v>
      </c>
      <c r="E346" s="12">
        <v>0</v>
      </c>
      <c r="F346" s="12">
        <v>0</v>
      </c>
      <c r="G346" s="12">
        <v>5</v>
      </c>
      <c r="H346" s="12">
        <v>3</v>
      </c>
      <c r="I346" s="110" t="s">
        <v>3899</v>
      </c>
    </row>
    <row r="347" spans="1:9" ht="13.5" customHeight="1" x14ac:dyDescent="0.25">
      <c r="A347" s="160" t="s">
        <v>653</v>
      </c>
      <c r="B347" s="10"/>
      <c r="C347" s="10"/>
      <c r="D347" s="129" t="s">
        <v>654</v>
      </c>
      <c r="E347" s="12">
        <v>0</v>
      </c>
      <c r="F347" s="12">
        <v>6</v>
      </c>
      <c r="G347" s="12">
        <v>4</v>
      </c>
      <c r="H347" s="12">
        <v>7</v>
      </c>
      <c r="I347" s="110">
        <v>8</v>
      </c>
    </row>
    <row r="348" spans="1:9" ht="13.5" customHeight="1" x14ac:dyDescent="0.25">
      <c r="A348" s="160" t="s">
        <v>655</v>
      </c>
      <c r="B348" s="10"/>
      <c r="C348" s="10"/>
      <c r="D348" s="129" t="s">
        <v>656</v>
      </c>
      <c r="E348" s="12">
        <v>9</v>
      </c>
      <c r="F348" s="12">
        <v>21</v>
      </c>
      <c r="G348" s="12">
        <v>15</v>
      </c>
      <c r="H348" s="12">
        <v>14</v>
      </c>
      <c r="I348" s="110">
        <v>6</v>
      </c>
    </row>
    <row r="349" spans="1:9" ht="13.5" customHeight="1" x14ac:dyDescent="0.25">
      <c r="A349" s="160" t="s">
        <v>657</v>
      </c>
      <c r="B349" s="10"/>
      <c r="C349" s="10"/>
      <c r="D349" s="129" t="s">
        <v>658</v>
      </c>
      <c r="E349" s="12">
        <v>0</v>
      </c>
      <c r="F349" s="12">
        <v>4</v>
      </c>
      <c r="G349" s="12">
        <v>22</v>
      </c>
      <c r="H349" s="12">
        <v>22</v>
      </c>
      <c r="I349" s="110">
        <v>10</v>
      </c>
    </row>
    <row r="350" spans="1:9" ht="13.5" customHeight="1" x14ac:dyDescent="0.25">
      <c r="A350" s="160" t="s">
        <v>659</v>
      </c>
      <c r="B350" s="10"/>
      <c r="C350" s="10"/>
      <c r="D350" s="129" t="s">
        <v>660</v>
      </c>
      <c r="E350" s="12">
        <v>36</v>
      </c>
      <c r="F350" s="12">
        <v>37</v>
      </c>
      <c r="G350" s="12">
        <v>43</v>
      </c>
      <c r="H350" s="12">
        <v>41</v>
      </c>
      <c r="I350" s="110">
        <v>39</v>
      </c>
    </row>
    <row r="351" spans="1:9" ht="13.5" customHeight="1" x14ac:dyDescent="0.25">
      <c r="A351" s="159" t="s">
        <v>661</v>
      </c>
      <c r="B351" s="7"/>
      <c r="C351" s="8" t="s">
        <v>662</v>
      </c>
      <c r="D351" s="126"/>
      <c r="E351" s="9">
        <f>SUM(E352:E362)</f>
        <v>33</v>
      </c>
      <c r="F351" s="9">
        <f>SUM(F352:F362)</f>
        <v>28</v>
      </c>
      <c r="G351" s="9">
        <f>SUM(G352:G362)</f>
        <v>46</v>
      </c>
      <c r="H351" s="9">
        <f>SUM(H352:H362)</f>
        <v>35</v>
      </c>
      <c r="I351" s="110">
        <v>41</v>
      </c>
    </row>
    <row r="352" spans="1:9" ht="13.5" customHeight="1" x14ac:dyDescent="0.25">
      <c r="A352" s="160" t="s">
        <v>663</v>
      </c>
      <c r="B352" s="10"/>
      <c r="C352" s="10"/>
      <c r="D352" s="129" t="s">
        <v>662</v>
      </c>
      <c r="E352" s="12">
        <v>6</v>
      </c>
      <c r="F352" s="12">
        <v>9</v>
      </c>
      <c r="G352" s="12">
        <v>11</v>
      </c>
      <c r="H352" s="12">
        <v>6</v>
      </c>
      <c r="I352" s="110">
        <v>5</v>
      </c>
    </row>
    <row r="353" spans="1:9" ht="13.5" customHeight="1" x14ac:dyDescent="0.25">
      <c r="A353" s="160" t="s">
        <v>664</v>
      </c>
      <c r="B353" s="10"/>
      <c r="C353" s="10"/>
      <c r="D353" s="129" t="s">
        <v>665</v>
      </c>
      <c r="E353" s="12">
        <v>9</v>
      </c>
      <c r="F353" s="12">
        <v>5</v>
      </c>
      <c r="G353" s="12">
        <v>11</v>
      </c>
      <c r="H353" s="12">
        <v>7</v>
      </c>
      <c r="I353" s="110">
        <v>9</v>
      </c>
    </row>
    <row r="354" spans="1:9" ht="13.5" customHeight="1" x14ac:dyDescent="0.25">
      <c r="A354" s="160" t="s">
        <v>666</v>
      </c>
      <c r="B354" s="10"/>
      <c r="C354" s="10"/>
      <c r="D354" s="129" t="s">
        <v>667</v>
      </c>
      <c r="E354" s="12">
        <v>2</v>
      </c>
      <c r="F354" s="12">
        <v>0</v>
      </c>
      <c r="G354" s="12">
        <v>1</v>
      </c>
      <c r="H354" s="12">
        <v>2</v>
      </c>
      <c r="I354" s="110">
        <v>3</v>
      </c>
    </row>
    <row r="355" spans="1:9" ht="13.5" customHeight="1" x14ac:dyDescent="0.25">
      <c r="A355" s="160" t="s">
        <v>668</v>
      </c>
      <c r="B355" s="10"/>
      <c r="C355" s="10"/>
      <c r="D355" s="129" t="s">
        <v>669</v>
      </c>
      <c r="E355" s="12">
        <v>3</v>
      </c>
      <c r="F355" s="12">
        <v>3</v>
      </c>
      <c r="G355" s="12">
        <v>8</v>
      </c>
      <c r="H355" s="12">
        <v>7</v>
      </c>
      <c r="I355" s="110">
        <v>5</v>
      </c>
    </row>
    <row r="356" spans="1:9" ht="13.5" customHeight="1" x14ac:dyDescent="0.25">
      <c r="A356" s="160" t="s">
        <v>670</v>
      </c>
      <c r="B356" s="10"/>
      <c r="C356" s="10"/>
      <c r="D356" s="129" t="s">
        <v>671</v>
      </c>
      <c r="E356" s="12">
        <v>1</v>
      </c>
      <c r="F356" s="12">
        <v>2</v>
      </c>
      <c r="G356" s="12">
        <v>3</v>
      </c>
      <c r="H356" s="12">
        <v>4</v>
      </c>
      <c r="I356" s="110">
        <v>5</v>
      </c>
    </row>
    <row r="357" spans="1:9" ht="13.5" customHeight="1" x14ac:dyDescent="0.25">
      <c r="A357" s="160" t="s">
        <v>672</v>
      </c>
      <c r="B357" s="10"/>
      <c r="C357" s="10"/>
      <c r="D357" s="129" t="s">
        <v>673</v>
      </c>
      <c r="E357" s="12">
        <v>2</v>
      </c>
      <c r="F357" s="12">
        <v>3</v>
      </c>
      <c r="G357" s="12">
        <v>5</v>
      </c>
      <c r="H357" s="12">
        <v>5</v>
      </c>
      <c r="I357" s="110">
        <v>5</v>
      </c>
    </row>
    <row r="358" spans="1:9" ht="13.5" customHeight="1" x14ac:dyDescent="0.25">
      <c r="A358" s="160" t="s">
        <v>674</v>
      </c>
      <c r="B358" s="10"/>
      <c r="C358" s="10"/>
      <c r="D358" s="129" t="s">
        <v>675</v>
      </c>
      <c r="E358" s="12">
        <v>5</v>
      </c>
      <c r="F358" s="12">
        <v>5</v>
      </c>
      <c r="G358" s="12">
        <v>5</v>
      </c>
      <c r="H358" s="12">
        <v>2</v>
      </c>
      <c r="I358" s="110">
        <v>4</v>
      </c>
    </row>
    <row r="359" spans="1:9" ht="13.5" customHeight="1" x14ac:dyDescent="0.25">
      <c r="A359" s="160" t="s">
        <v>676</v>
      </c>
      <c r="B359" s="10"/>
      <c r="C359" s="10"/>
      <c r="D359" s="129" t="s">
        <v>677</v>
      </c>
      <c r="E359" s="12">
        <v>5</v>
      </c>
      <c r="F359" s="12">
        <v>1</v>
      </c>
      <c r="G359" s="12">
        <v>2</v>
      </c>
      <c r="H359" s="12">
        <v>2</v>
      </c>
      <c r="I359" s="110">
        <v>5</v>
      </c>
    </row>
    <row r="360" spans="1:9" ht="13.5" customHeight="1" x14ac:dyDescent="0.25">
      <c r="A360" s="160" t="s">
        <v>678</v>
      </c>
      <c r="B360" s="10"/>
      <c r="C360" s="10"/>
      <c r="D360" s="129" t="s">
        <v>679</v>
      </c>
      <c r="E360" s="12">
        <v>0</v>
      </c>
      <c r="F360" s="12">
        <v>0</v>
      </c>
      <c r="G360" s="12">
        <v>0</v>
      </c>
      <c r="H360" s="12">
        <v>0</v>
      </c>
      <c r="I360" s="110" t="s">
        <v>3899</v>
      </c>
    </row>
    <row r="361" spans="1:9" ht="13.5" customHeight="1" x14ac:dyDescent="0.25">
      <c r="A361" s="160" t="s">
        <v>680</v>
      </c>
      <c r="B361" s="10"/>
      <c r="C361" s="10"/>
      <c r="D361" s="129" t="s">
        <v>681</v>
      </c>
      <c r="E361" s="12">
        <v>0</v>
      </c>
      <c r="F361" s="12">
        <v>0</v>
      </c>
      <c r="G361" s="12">
        <v>0</v>
      </c>
      <c r="H361" s="12">
        <v>0</v>
      </c>
      <c r="I361" s="110" t="s">
        <v>3899</v>
      </c>
    </row>
    <row r="362" spans="1:9" ht="13.5" customHeight="1" x14ac:dyDescent="0.25">
      <c r="A362" s="160" t="s">
        <v>682</v>
      </c>
      <c r="B362" s="10"/>
      <c r="C362" s="10"/>
      <c r="D362" s="129" t="s">
        <v>683</v>
      </c>
      <c r="E362" s="12">
        <v>0</v>
      </c>
      <c r="F362" s="12">
        <v>0</v>
      </c>
      <c r="G362" s="12">
        <v>0</v>
      </c>
      <c r="H362" s="12">
        <v>0</v>
      </c>
      <c r="I362" s="110" t="s">
        <v>3899</v>
      </c>
    </row>
    <row r="363" spans="1:9" ht="13.5" customHeight="1" x14ac:dyDescent="0.25">
      <c r="A363" s="160" t="s">
        <v>3948</v>
      </c>
      <c r="B363" s="10"/>
      <c r="C363" s="10"/>
      <c r="D363" s="129" t="s">
        <v>3961</v>
      </c>
      <c r="E363" s="12">
        <v>0</v>
      </c>
      <c r="F363" s="12">
        <v>0</v>
      </c>
      <c r="G363" s="12">
        <v>0</v>
      </c>
      <c r="H363" s="12">
        <v>0</v>
      </c>
      <c r="I363" s="110" t="s">
        <v>3899</v>
      </c>
    </row>
    <row r="364" spans="1:9" ht="13.5" customHeight="1" x14ac:dyDescent="0.25">
      <c r="A364" s="159" t="s">
        <v>684</v>
      </c>
      <c r="B364" s="7"/>
      <c r="C364" s="8" t="s">
        <v>685</v>
      </c>
      <c r="D364" s="126"/>
      <c r="E364" s="9">
        <f>SUM(E365:E378)</f>
        <v>16</v>
      </c>
      <c r="F364" s="9">
        <f>SUM(F365:F378)</f>
        <v>37</v>
      </c>
      <c r="G364" s="9">
        <f>SUM(G365:G378)</f>
        <v>23</v>
      </c>
      <c r="H364" s="9">
        <f>SUM(H365:H378)</f>
        <v>315</v>
      </c>
      <c r="I364" s="110">
        <v>31</v>
      </c>
    </row>
    <row r="365" spans="1:9" ht="13.5" customHeight="1" x14ac:dyDescent="0.25">
      <c r="A365" s="160" t="s">
        <v>686</v>
      </c>
      <c r="B365" s="10"/>
      <c r="C365" s="10"/>
      <c r="D365" s="129" t="s">
        <v>687</v>
      </c>
      <c r="E365" s="12">
        <v>8</v>
      </c>
      <c r="F365" s="12">
        <v>13</v>
      </c>
      <c r="G365" s="12">
        <v>10</v>
      </c>
      <c r="H365" s="12">
        <v>19</v>
      </c>
      <c r="I365" s="110">
        <v>15</v>
      </c>
    </row>
    <row r="366" spans="1:9" ht="13.5" customHeight="1" x14ac:dyDescent="0.25">
      <c r="A366" s="160" t="s">
        <v>688</v>
      </c>
      <c r="B366" s="10"/>
      <c r="C366" s="10"/>
      <c r="D366" s="129" t="s">
        <v>689</v>
      </c>
      <c r="E366" s="12">
        <v>0</v>
      </c>
      <c r="F366" s="12">
        <v>0</v>
      </c>
      <c r="G366" s="12">
        <v>0</v>
      </c>
      <c r="H366" s="12">
        <v>0</v>
      </c>
      <c r="I366" s="110" t="s">
        <v>3899</v>
      </c>
    </row>
    <row r="367" spans="1:9" ht="13.5" customHeight="1" x14ac:dyDescent="0.25">
      <c r="A367" s="160" t="s">
        <v>690</v>
      </c>
      <c r="B367" s="10"/>
      <c r="C367" s="10"/>
      <c r="D367" s="129" t="s">
        <v>691</v>
      </c>
      <c r="E367" s="12">
        <v>0</v>
      </c>
      <c r="F367" s="12">
        <v>4</v>
      </c>
      <c r="G367" s="12">
        <v>2</v>
      </c>
      <c r="H367" s="12">
        <v>1</v>
      </c>
      <c r="I367" s="110">
        <v>6</v>
      </c>
    </row>
    <row r="368" spans="1:9" ht="13.5" customHeight="1" x14ac:dyDescent="0.25">
      <c r="A368" s="160" t="s">
        <v>692</v>
      </c>
      <c r="B368" s="10"/>
      <c r="C368" s="10"/>
      <c r="D368" s="129" t="s">
        <v>693</v>
      </c>
      <c r="E368" s="12">
        <v>0</v>
      </c>
      <c r="F368" s="12">
        <v>0</v>
      </c>
      <c r="G368" s="12">
        <v>0</v>
      </c>
      <c r="H368" s="12">
        <v>0</v>
      </c>
      <c r="I368" s="110" t="s">
        <v>3899</v>
      </c>
    </row>
    <row r="369" spans="1:9" ht="13.5" customHeight="1" x14ac:dyDescent="0.25">
      <c r="A369" s="160" t="s">
        <v>694</v>
      </c>
      <c r="B369" s="10"/>
      <c r="C369" s="10"/>
      <c r="D369" s="129" t="s">
        <v>695</v>
      </c>
      <c r="E369" s="12">
        <v>0</v>
      </c>
      <c r="F369" s="12">
        <v>1</v>
      </c>
      <c r="G369" s="12">
        <v>1</v>
      </c>
      <c r="H369" s="12">
        <v>1</v>
      </c>
      <c r="I369" s="110">
        <v>4</v>
      </c>
    </row>
    <row r="370" spans="1:9" ht="13.5" customHeight="1" x14ac:dyDescent="0.25">
      <c r="A370" s="160" t="s">
        <v>696</v>
      </c>
      <c r="B370" s="10"/>
      <c r="C370" s="10"/>
      <c r="D370" s="129" t="s">
        <v>697</v>
      </c>
      <c r="E370" s="12">
        <v>0</v>
      </c>
      <c r="F370" s="12">
        <v>0</v>
      </c>
      <c r="G370" s="12">
        <v>0</v>
      </c>
      <c r="H370" s="12">
        <v>0</v>
      </c>
      <c r="I370" s="110" t="s">
        <v>3899</v>
      </c>
    </row>
    <row r="371" spans="1:9" ht="13.5" customHeight="1" x14ac:dyDescent="0.25">
      <c r="A371" s="160" t="s">
        <v>698</v>
      </c>
      <c r="B371" s="10"/>
      <c r="C371" s="10"/>
      <c r="D371" s="129" t="s">
        <v>699</v>
      </c>
      <c r="E371" s="12">
        <v>0</v>
      </c>
      <c r="F371" s="12">
        <v>0</v>
      </c>
      <c r="G371" s="12">
        <v>0</v>
      </c>
      <c r="H371" s="12">
        <v>0</v>
      </c>
      <c r="I371" s="110" t="s">
        <v>3899</v>
      </c>
    </row>
    <row r="372" spans="1:9" ht="13.5" customHeight="1" x14ac:dyDescent="0.25">
      <c r="A372" s="160" t="s">
        <v>700</v>
      </c>
      <c r="B372" s="10"/>
      <c r="C372" s="10"/>
      <c r="D372" s="129" t="s">
        <v>701</v>
      </c>
      <c r="E372" s="12">
        <v>8</v>
      </c>
      <c r="F372" s="12">
        <v>6</v>
      </c>
      <c r="G372" s="12">
        <v>10</v>
      </c>
      <c r="H372" s="12">
        <v>289</v>
      </c>
      <c r="I372" s="110">
        <v>3</v>
      </c>
    </row>
    <row r="373" spans="1:9" ht="13.5" customHeight="1" x14ac:dyDescent="0.25">
      <c r="A373" s="160" t="s">
        <v>702</v>
      </c>
      <c r="B373" s="10"/>
      <c r="C373" s="10"/>
      <c r="D373" s="129" t="s">
        <v>703</v>
      </c>
      <c r="E373" s="12">
        <v>0</v>
      </c>
      <c r="F373" s="12">
        <v>0</v>
      </c>
      <c r="G373" s="12">
        <v>0</v>
      </c>
      <c r="H373" s="12">
        <v>0</v>
      </c>
      <c r="I373" s="110" t="s">
        <v>3899</v>
      </c>
    </row>
    <row r="374" spans="1:9" ht="13.5" customHeight="1" x14ac:dyDescent="0.25">
      <c r="A374" s="160" t="s">
        <v>704</v>
      </c>
      <c r="B374" s="10"/>
      <c r="C374" s="10"/>
      <c r="D374" s="129" t="s">
        <v>164</v>
      </c>
      <c r="E374" s="12">
        <v>0</v>
      </c>
      <c r="F374" s="12">
        <v>0</v>
      </c>
      <c r="G374" s="12">
        <v>0</v>
      </c>
      <c r="H374" s="12">
        <v>0</v>
      </c>
      <c r="I374" s="110" t="s">
        <v>3899</v>
      </c>
    </row>
    <row r="375" spans="1:9" ht="13.5" customHeight="1" x14ac:dyDescent="0.25">
      <c r="A375" s="160" t="s">
        <v>705</v>
      </c>
      <c r="B375" s="10"/>
      <c r="C375" s="10"/>
      <c r="D375" s="129" t="s">
        <v>706</v>
      </c>
      <c r="E375" s="12">
        <v>0</v>
      </c>
      <c r="F375" s="12">
        <v>0</v>
      </c>
      <c r="G375" s="12">
        <v>0</v>
      </c>
      <c r="H375" s="12">
        <v>0</v>
      </c>
      <c r="I375" s="110" t="s">
        <v>3899</v>
      </c>
    </row>
    <row r="376" spans="1:9" ht="13.5" customHeight="1" x14ac:dyDescent="0.25">
      <c r="A376" s="160" t="s">
        <v>707</v>
      </c>
      <c r="B376" s="10"/>
      <c r="C376" s="10"/>
      <c r="D376" s="129" t="s">
        <v>708</v>
      </c>
      <c r="E376" s="12">
        <v>0</v>
      </c>
      <c r="F376" s="12">
        <v>13</v>
      </c>
      <c r="G376" s="12">
        <v>0</v>
      </c>
      <c r="H376" s="12">
        <v>5</v>
      </c>
      <c r="I376" s="110">
        <v>3</v>
      </c>
    </row>
    <row r="377" spans="1:9" ht="13.5" customHeight="1" x14ac:dyDescent="0.25">
      <c r="A377" s="160" t="s">
        <v>709</v>
      </c>
      <c r="B377" s="10"/>
      <c r="C377" s="10"/>
      <c r="D377" s="129" t="s">
        <v>710</v>
      </c>
      <c r="E377" s="12">
        <v>0</v>
      </c>
      <c r="F377" s="12">
        <v>0</v>
      </c>
      <c r="G377" s="12">
        <v>0</v>
      </c>
      <c r="H377" s="12">
        <v>0</v>
      </c>
      <c r="I377" s="110" t="s">
        <v>3899</v>
      </c>
    </row>
    <row r="378" spans="1:9" ht="13.5" customHeight="1" x14ac:dyDescent="0.25">
      <c r="A378" s="160" t="s">
        <v>711</v>
      </c>
      <c r="B378" s="10"/>
      <c r="C378" s="10"/>
      <c r="D378" s="129" t="s">
        <v>712</v>
      </c>
      <c r="E378" s="12">
        <v>0</v>
      </c>
      <c r="F378" s="12">
        <v>0</v>
      </c>
      <c r="G378" s="12">
        <v>0</v>
      </c>
      <c r="H378" s="12">
        <v>0</v>
      </c>
      <c r="I378" s="110" t="s">
        <v>3899</v>
      </c>
    </row>
    <row r="379" spans="1:9" ht="13.5" customHeight="1" x14ac:dyDescent="0.25">
      <c r="A379" s="159" t="s">
        <v>713</v>
      </c>
      <c r="B379" s="8" t="s">
        <v>714</v>
      </c>
      <c r="C379" s="7"/>
      <c r="D379" s="126"/>
      <c r="E379" s="5">
        <f>E380+E410+E419+E433+E448+E469+E478+E485</f>
        <v>2110</v>
      </c>
      <c r="F379" s="5">
        <f>F380+F410+F419+F433+F448+F469+F478+F485</f>
        <v>1596</v>
      </c>
      <c r="G379" s="5">
        <f>G380+G410+G419+G433+G448+G469+G478+G485</f>
        <v>1973</v>
      </c>
      <c r="H379" s="5">
        <f>H380+H410+H419+H433+H448+H469+H478+H485</f>
        <v>2324</v>
      </c>
      <c r="I379" s="5">
        <f>I380+I410+I419+I433+I448+I469+I478+I485</f>
        <v>2570</v>
      </c>
    </row>
    <row r="380" spans="1:9" ht="13.5" customHeight="1" x14ac:dyDescent="0.25">
      <c r="A380" s="159" t="s">
        <v>715</v>
      </c>
      <c r="B380" s="7"/>
      <c r="C380" s="8" t="s">
        <v>714</v>
      </c>
      <c r="D380" s="126"/>
      <c r="E380" s="9">
        <f>SUM(E381:E409)</f>
        <v>1524</v>
      </c>
      <c r="F380" s="9">
        <f>SUM(F381:F409)</f>
        <v>1166</v>
      </c>
      <c r="G380" s="9">
        <f>SUM(G381:G409)</f>
        <v>1359</v>
      </c>
      <c r="H380" s="9">
        <f>SUM(H381:H409)</f>
        <v>1650</v>
      </c>
      <c r="I380" s="110">
        <v>1850</v>
      </c>
    </row>
    <row r="381" spans="1:9" ht="13.5" customHeight="1" x14ac:dyDescent="0.25">
      <c r="A381" s="160" t="s">
        <v>716</v>
      </c>
      <c r="B381" s="10"/>
      <c r="C381" s="10"/>
      <c r="D381" s="129" t="s">
        <v>714</v>
      </c>
      <c r="E381" s="12">
        <v>151</v>
      </c>
      <c r="F381" s="12">
        <v>196</v>
      </c>
      <c r="G381" s="12">
        <v>127</v>
      </c>
      <c r="H381" s="12">
        <v>186</v>
      </c>
      <c r="I381" s="110">
        <v>228</v>
      </c>
    </row>
    <row r="382" spans="1:9" ht="13.5" customHeight="1" x14ac:dyDescent="0.25">
      <c r="A382" s="160" t="s">
        <v>717</v>
      </c>
      <c r="B382" s="10"/>
      <c r="C382" s="10"/>
      <c r="D382" s="129" t="s">
        <v>718</v>
      </c>
      <c r="E382" s="12">
        <v>94</v>
      </c>
      <c r="F382" s="12">
        <v>84</v>
      </c>
      <c r="G382" s="12">
        <v>90</v>
      </c>
      <c r="H382" s="12">
        <v>95</v>
      </c>
      <c r="I382" s="110">
        <v>55</v>
      </c>
    </row>
    <row r="383" spans="1:9" ht="13.5" customHeight="1" x14ac:dyDescent="0.25">
      <c r="A383" s="160" t="s">
        <v>719</v>
      </c>
      <c r="B383" s="10"/>
      <c r="C383" s="10"/>
      <c r="D383" s="129" t="s">
        <v>720</v>
      </c>
      <c r="E383" s="12">
        <v>135</v>
      </c>
      <c r="F383" s="12">
        <v>70</v>
      </c>
      <c r="G383" s="12">
        <v>75</v>
      </c>
      <c r="H383" s="12">
        <v>104</v>
      </c>
      <c r="I383" s="110">
        <v>105</v>
      </c>
    </row>
    <row r="384" spans="1:9" ht="13.5" customHeight="1" x14ac:dyDescent="0.25">
      <c r="A384" s="160" t="s">
        <v>721</v>
      </c>
      <c r="B384" s="10"/>
      <c r="C384" s="10"/>
      <c r="D384" s="129" t="s">
        <v>722</v>
      </c>
      <c r="E384" s="12">
        <v>189</v>
      </c>
      <c r="F384" s="12">
        <v>137</v>
      </c>
      <c r="G384" s="12">
        <v>228</v>
      </c>
      <c r="H384" s="12">
        <v>203</v>
      </c>
      <c r="I384" s="110">
        <v>280</v>
      </c>
    </row>
    <row r="385" spans="1:9" ht="13.5" customHeight="1" x14ac:dyDescent="0.25">
      <c r="A385" s="160" t="s">
        <v>723</v>
      </c>
      <c r="B385" s="10"/>
      <c r="C385" s="10"/>
      <c r="D385" s="129" t="s">
        <v>724</v>
      </c>
      <c r="E385" s="12">
        <v>35</v>
      </c>
      <c r="F385" s="12">
        <v>14</v>
      </c>
      <c r="G385" s="12">
        <v>31</v>
      </c>
      <c r="H385" s="12">
        <v>32</v>
      </c>
      <c r="I385" s="110">
        <v>45</v>
      </c>
    </row>
    <row r="386" spans="1:9" ht="13.5" customHeight="1" x14ac:dyDescent="0.25">
      <c r="A386" s="160" t="s">
        <v>725</v>
      </c>
      <c r="B386" s="10"/>
      <c r="C386" s="10"/>
      <c r="D386" s="129" t="s">
        <v>726</v>
      </c>
      <c r="E386" s="12">
        <v>14</v>
      </c>
      <c r="F386" s="12">
        <v>13</v>
      </c>
      <c r="G386" s="12">
        <v>8</v>
      </c>
      <c r="H386" s="12">
        <v>3</v>
      </c>
      <c r="I386" s="110">
        <v>1</v>
      </c>
    </row>
    <row r="387" spans="1:9" ht="13.5" customHeight="1" x14ac:dyDescent="0.25">
      <c r="A387" s="160" t="s">
        <v>727</v>
      </c>
      <c r="B387" s="10"/>
      <c r="C387" s="10"/>
      <c r="D387" s="129" t="s">
        <v>728</v>
      </c>
      <c r="E387" s="12">
        <v>50</v>
      </c>
      <c r="F387" s="12">
        <v>34</v>
      </c>
      <c r="G387" s="12">
        <v>28</v>
      </c>
      <c r="H387" s="12">
        <v>54</v>
      </c>
      <c r="I387" s="110">
        <v>39</v>
      </c>
    </row>
    <row r="388" spans="1:9" ht="13.5" customHeight="1" x14ac:dyDescent="0.25">
      <c r="A388" s="160" t="s">
        <v>729</v>
      </c>
      <c r="B388" s="10"/>
      <c r="C388" s="10"/>
      <c r="D388" s="129" t="s">
        <v>730</v>
      </c>
      <c r="E388" s="12">
        <v>51</v>
      </c>
      <c r="F388" s="12">
        <v>41</v>
      </c>
      <c r="G388" s="12">
        <v>53</v>
      </c>
      <c r="H388" s="12">
        <v>64</v>
      </c>
      <c r="I388" s="110">
        <v>68</v>
      </c>
    </row>
    <row r="389" spans="1:9" ht="13.5" customHeight="1" x14ac:dyDescent="0.25">
      <c r="A389" s="160" t="s">
        <v>731</v>
      </c>
      <c r="B389" s="10"/>
      <c r="C389" s="10"/>
      <c r="D389" s="129" t="s">
        <v>732</v>
      </c>
      <c r="E389" s="12">
        <v>84</v>
      </c>
      <c r="F389" s="12">
        <v>56</v>
      </c>
      <c r="G389" s="12">
        <v>86</v>
      </c>
      <c r="H389" s="12">
        <v>122</v>
      </c>
      <c r="I389" s="110">
        <v>118</v>
      </c>
    </row>
    <row r="390" spans="1:9" ht="13.5" customHeight="1" x14ac:dyDescent="0.25">
      <c r="A390" s="160" t="s">
        <v>733</v>
      </c>
      <c r="B390" s="10"/>
      <c r="C390" s="10"/>
      <c r="D390" s="129" t="s">
        <v>734</v>
      </c>
      <c r="E390" s="12">
        <v>75</v>
      </c>
      <c r="F390" s="12">
        <v>47</v>
      </c>
      <c r="G390" s="12">
        <v>66</v>
      </c>
      <c r="H390" s="12">
        <v>92</v>
      </c>
      <c r="I390" s="110">
        <v>87</v>
      </c>
    </row>
    <row r="391" spans="1:9" ht="13.5" customHeight="1" x14ac:dyDescent="0.25">
      <c r="A391" s="160" t="s">
        <v>735</v>
      </c>
      <c r="B391" s="10"/>
      <c r="C391" s="10"/>
      <c r="D391" s="129" t="s">
        <v>736</v>
      </c>
      <c r="E391" s="12">
        <v>7</v>
      </c>
      <c r="F391" s="12">
        <v>11</v>
      </c>
      <c r="G391" s="12">
        <v>6</v>
      </c>
      <c r="H391" s="12">
        <v>12</v>
      </c>
      <c r="I391" s="110">
        <v>18</v>
      </c>
    </row>
    <row r="392" spans="1:9" ht="13.5" customHeight="1" x14ac:dyDescent="0.25">
      <c r="A392" s="160" t="s">
        <v>737</v>
      </c>
      <c r="B392" s="10"/>
      <c r="C392" s="10"/>
      <c r="D392" s="129" t="s">
        <v>738</v>
      </c>
      <c r="E392" s="12">
        <v>167</v>
      </c>
      <c r="F392" s="12">
        <v>151</v>
      </c>
      <c r="G392" s="12">
        <v>151</v>
      </c>
      <c r="H392" s="12">
        <v>185</v>
      </c>
      <c r="I392" s="110">
        <v>219</v>
      </c>
    </row>
    <row r="393" spans="1:9" ht="13.5" customHeight="1" x14ac:dyDescent="0.25">
      <c r="A393" s="160" t="s">
        <v>739</v>
      </c>
      <c r="B393" s="10"/>
      <c r="C393" s="10"/>
      <c r="D393" s="129" t="s">
        <v>740</v>
      </c>
      <c r="E393" s="12">
        <v>1</v>
      </c>
      <c r="F393" s="12">
        <v>1</v>
      </c>
      <c r="G393" s="12">
        <v>4</v>
      </c>
      <c r="H393" s="12">
        <v>0</v>
      </c>
      <c r="I393" s="110">
        <v>1</v>
      </c>
    </row>
    <row r="394" spans="1:9" ht="13.5" customHeight="1" x14ac:dyDescent="0.25">
      <c r="A394" s="160" t="s">
        <v>741</v>
      </c>
      <c r="B394" s="10"/>
      <c r="C394" s="10"/>
      <c r="D394" s="129" t="s">
        <v>742</v>
      </c>
      <c r="E394" s="12">
        <v>2</v>
      </c>
      <c r="F394" s="12">
        <v>4</v>
      </c>
      <c r="G394" s="12">
        <v>0</v>
      </c>
      <c r="H394" s="12">
        <v>3</v>
      </c>
      <c r="I394" s="110">
        <v>1</v>
      </c>
    </row>
    <row r="395" spans="1:9" ht="13.5" customHeight="1" x14ac:dyDescent="0.25">
      <c r="A395" s="160" t="s">
        <v>743</v>
      </c>
      <c r="B395" s="10"/>
      <c r="C395" s="10"/>
      <c r="D395" s="129" t="s">
        <v>744</v>
      </c>
      <c r="E395" s="12">
        <v>0</v>
      </c>
      <c r="F395" s="12">
        <v>0</v>
      </c>
      <c r="G395" s="12">
        <v>0</v>
      </c>
      <c r="H395" s="12">
        <v>0</v>
      </c>
      <c r="I395" s="110" t="s">
        <v>3899</v>
      </c>
    </row>
    <row r="396" spans="1:9" ht="13.5" customHeight="1" x14ac:dyDescent="0.25">
      <c r="A396" s="160" t="s">
        <v>745</v>
      </c>
      <c r="B396" s="10"/>
      <c r="C396" s="10"/>
      <c r="D396" s="129" t="s">
        <v>746</v>
      </c>
      <c r="E396" s="12">
        <v>7</v>
      </c>
      <c r="F396" s="12">
        <v>2</v>
      </c>
      <c r="G396" s="12">
        <v>5</v>
      </c>
      <c r="H396" s="12">
        <v>6</v>
      </c>
      <c r="I396" s="110">
        <v>14</v>
      </c>
    </row>
    <row r="397" spans="1:9" ht="13.5" customHeight="1" x14ac:dyDescent="0.25">
      <c r="A397" s="160" t="s">
        <v>747</v>
      </c>
      <c r="B397" s="10"/>
      <c r="C397" s="10"/>
      <c r="D397" s="129" t="s">
        <v>748</v>
      </c>
      <c r="E397" s="12">
        <v>48</v>
      </c>
      <c r="F397" s="12">
        <v>21</v>
      </c>
      <c r="G397" s="12">
        <v>33</v>
      </c>
      <c r="H397" s="12">
        <v>18</v>
      </c>
      <c r="I397" s="110">
        <v>34</v>
      </c>
    </row>
    <row r="398" spans="1:9" ht="13.5" customHeight="1" x14ac:dyDescent="0.25">
      <c r="A398" s="160" t="s">
        <v>749</v>
      </c>
      <c r="B398" s="10"/>
      <c r="C398" s="10"/>
      <c r="D398" s="129" t="s">
        <v>750</v>
      </c>
      <c r="E398" s="12">
        <v>0</v>
      </c>
      <c r="F398" s="12">
        <v>0</v>
      </c>
      <c r="G398" s="12">
        <v>0</v>
      </c>
      <c r="H398" s="12">
        <v>2</v>
      </c>
      <c r="I398" s="110">
        <v>2</v>
      </c>
    </row>
    <row r="399" spans="1:9" ht="13.5" customHeight="1" x14ac:dyDescent="0.25">
      <c r="A399" s="160" t="s">
        <v>751</v>
      </c>
      <c r="B399" s="10"/>
      <c r="C399" s="10"/>
      <c r="D399" s="129" t="s">
        <v>752</v>
      </c>
      <c r="E399" s="12">
        <v>2</v>
      </c>
      <c r="F399" s="12">
        <v>1</v>
      </c>
      <c r="G399" s="12">
        <v>1</v>
      </c>
      <c r="H399" s="12">
        <v>1</v>
      </c>
      <c r="I399" s="110" t="s">
        <v>3899</v>
      </c>
    </row>
    <row r="400" spans="1:9" ht="13.5" customHeight="1" x14ac:dyDescent="0.25">
      <c r="A400" s="160" t="s">
        <v>753</v>
      </c>
      <c r="B400" s="10"/>
      <c r="C400" s="10"/>
      <c r="D400" s="129" t="s">
        <v>754</v>
      </c>
      <c r="E400" s="12">
        <v>0</v>
      </c>
      <c r="F400" s="12">
        <v>0</v>
      </c>
      <c r="G400" s="12">
        <v>0</v>
      </c>
      <c r="H400" s="12">
        <v>0</v>
      </c>
      <c r="I400" s="110" t="s">
        <v>3899</v>
      </c>
    </row>
    <row r="401" spans="1:9" ht="13.5" customHeight="1" x14ac:dyDescent="0.25">
      <c r="A401" s="160" t="s">
        <v>755</v>
      </c>
      <c r="B401" s="10"/>
      <c r="C401" s="10"/>
      <c r="D401" s="129" t="s">
        <v>756</v>
      </c>
      <c r="E401" s="12">
        <v>18</v>
      </c>
      <c r="F401" s="12">
        <v>18</v>
      </c>
      <c r="G401" s="12">
        <v>19</v>
      </c>
      <c r="H401" s="12">
        <v>8</v>
      </c>
      <c r="I401" s="110">
        <v>5</v>
      </c>
    </row>
    <row r="402" spans="1:9" ht="13.5" customHeight="1" x14ac:dyDescent="0.25">
      <c r="A402" s="160" t="s">
        <v>757</v>
      </c>
      <c r="B402" s="10"/>
      <c r="C402" s="10"/>
      <c r="D402" s="129" t="s">
        <v>758</v>
      </c>
      <c r="E402" s="12">
        <v>68</v>
      </c>
      <c r="F402" s="12">
        <v>78</v>
      </c>
      <c r="G402" s="12">
        <v>105</v>
      </c>
      <c r="H402" s="12">
        <v>103</v>
      </c>
      <c r="I402" s="110">
        <v>115</v>
      </c>
    </row>
    <row r="403" spans="1:9" ht="13.5" customHeight="1" x14ac:dyDescent="0.25">
      <c r="A403" s="160" t="s">
        <v>759</v>
      </c>
      <c r="B403" s="10"/>
      <c r="C403" s="10"/>
      <c r="D403" s="129" t="s">
        <v>760</v>
      </c>
      <c r="E403" s="12">
        <v>5</v>
      </c>
      <c r="F403" s="12">
        <v>17</v>
      </c>
      <c r="G403" s="12">
        <v>23</v>
      </c>
      <c r="H403" s="12">
        <v>28</v>
      </c>
      <c r="I403" s="110">
        <v>20</v>
      </c>
    </row>
    <row r="404" spans="1:9" ht="13.5" customHeight="1" x14ac:dyDescent="0.25">
      <c r="A404" s="160" t="s">
        <v>761</v>
      </c>
      <c r="B404" s="10"/>
      <c r="C404" s="10"/>
      <c r="D404" s="129" t="s">
        <v>762</v>
      </c>
      <c r="E404" s="12">
        <v>32</v>
      </c>
      <c r="F404" s="12">
        <v>15</v>
      </c>
      <c r="G404" s="12">
        <v>18</v>
      </c>
      <c r="H404" s="12">
        <v>35</v>
      </c>
      <c r="I404" s="110">
        <v>40</v>
      </c>
    </row>
    <row r="405" spans="1:9" ht="13.5" customHeight="1" x14ac:dyDescent="0.25">
      <c r="A405" s="160" t="s">
        <v>763</v>
      </c>
      <c r="B405" s="10"/>
      <c r="C405" s="10"/>
      <c r="D405" s="129" t="s">
        <v>764</v>
      </c>
      <c r="E405" s="12">
        <v>2</v>
      </c>
      <c r="F405" s="12">
        <v>7</v>
      </c>
      <c r="G405" s="12">
        <v>14</v>
      </c>
      <c r="H405" s="12">
        <v>4</v>
      </c>
      <c r="I405" s="110">
        <v>10</v>
      </c>
    </row>
    <row r="406" spans="1:9" ht="13.5" customHeight="1" x14ac:dyDescent="0.25">
      <c r="A406" s="160" t="s">
        <v>765</v>
      </c>
      <c r="B406" s="10"/>
      <c r="C406" s="10"/>
      <c r="D406" s="129" t="s">
        <v>766</v>
      </c>
      <c r="E406" s="12">
        <v>71</v>
      </c>
      <c r="F406" s="12">
        <v>5</v>
      </c>
      <c r="G406" s="12">
        <v>37</v>
      </c>
      <c r="H406" s="12">
        <v>57</v>
      </c>
      <c r="I406" s="110">
        <v>52</v>
      </c>
    </row>
    <row r="407" spans="1:9" ht="13.5" customHeight="1" x14ac:dyDescent="0.25">
      <c r="A407" s="160" t="s">
        <v>767</v>
      </c>
      <c r="B407" s="10"/>
      <c r="C407" s="10"/>
      <c r="D407" s="129" t="s">
        <v>768</v>
      </c>
      <c r="E407" s="12">
        <v>10</v>
      </c>
      <c r="F407" s="12">
        <v>4</v>
      </c>
      <c r="G407" s="12">
        <v>27</v>
      </c>
      <c r="H407" s="12">
        <v>10</v>
      </c>
      <c r="I407" s="110">
        <v>11</v>
      </c>
    </row>
    <row r="408" spans="1:9" ht="13.5" customHeight="1" x14ac:dyDescent="0.25">
      <c r="A408" s="160" t="s">
        <v>769</v>
      </c>
      <c r="B408" s="10"/>
      <c r="C408" s="10"/>
      <c r="D408" s="129" t="s">
        <v>770</v>
      </c>
      <c r="E408" s="12">
        <v>59</v>
      </c>
      <c r="F408" s="12">
        <v>53</v>
      </c>
      <c r="G408" s="12">
        <v>53</v>
      </c>
      <c r="H408" s="12">
        <v>69</v>
      </c>
      <c r="I408" s="110">
        <v>94</v>
      </c>
    </row>
    <row r="409" spans="1:9" ht="13.5" customHeight="1" x14ac:dyDescent="0.25">
      <c r="A409" s="160" t="s">
        <v>771</v>
      </c>
      <c r="B409" s="10"/>
      <c r="C409" s="10"/>
      <c r="D409" s="129" t="s">
        <v>772</v>
      </c>
      <c r="E409" s="12">
        <v>147</v>
      </c>
      <c r="F409" s="12">
        <v>86</v>
      </c>
      <c r="G409" s="12">
        <v>71</v>
      </c>
      <c r="H409" s="12">
        <v>154</v>
      </c>
      <c r="I409" s="110">
        <v>188</v>
      </c>
    </row>
    <row r="410" spans="1:9" ht="13.5" customHeight="1" x14ac:dyDescent="0.25">
      <c r="A410" s="159" t="s">
        <v>773</v>
      </c>
      <c r="B410" s="7"/>
      <c r="C410" s="8" t="s">
        <v>774</v>
      </c>
      <c r="D410" s="126"/>
      <c r="E410" s="9">
        <f>SUM(E411:E418)</f>
        <v>88</v>
      </c>
      <c r="F410" s="9">
        <f>SUM(F411:F418)</f>
        <v>80</v>
      </c>
      <c r="G410" s="9">
        <f>SUM(G411:G418)</f>
        <v>217</v>
      </c>
      <c r="H410" s="9">
        <f>SUM(H411:H418)</f>
        <v>133</v>
      </c>
      <c r="I410" s="110">
        <v>106</v>
      </c>
    </row>
    <row r="411" spans="1:9" ht="13.5" customHeight="1" x14ac:dyDescent="0.25">
      <c r="A411" s="160" t="s">
        <v>775</v>
      </c>
      <c r="B411" s="10"/>
      <c r="C411" s="10"/>
      <c r="D411" s="129" t="s">
        <v>774</v>
      </c>
      <c r="E411" s="12">
        <v>19</v>
      </c>
      <c r="F411" s="12">
        <v>17</v>
      </c>
      <c r="G411" s="12">
        <v>27</v>
      </c>
      <c r="H411" s="12">
        <v>68</v>
      </c>
      <c r="I411" s="110">
        <v>50</v>
      </c>
    </row>
    <row r="412" spans="1:9" ht="13.5" customHeight="1" x14ac:dyDescent="0.25">
      <c r="A412" s="162" t="s">
        <v>776</v>
      </c>
      <c r="B412" s="16"/>
      <c r="C412" s="16"/>
      <c r="D412" s="136" t="s">
        <v>777</v>
      </c>
      <c r="E412" s="12">
        <v>1</v>
      </c>
      <c r="F412" s="12">
        <v>4</v>
      </c>
      <c r="G412" s="12">
        <v>12</v>
      </c>
      <c r="H412" s="12">
        <v>4</v>
      </c>
      <c r="I412" s="110">
        <v>6</v>
      </c>
    </row>
    <row r="413" spans="1:9" ht="13.5" customHeight="1" x14ac:dyDescent="0.25">
      <c r="A413" s="160" t="s">
        <v>778</v>
      </c>
      <c r="B413" s="10"/>
      <c r="C413" s="10"/>
      <c r="D413" s="129" t="s">
        <v>779</v>
      </c>
      <c r="E413" s="12">
        <v>0</v>
      </c>
      <c r="F413" s="12">
        <v>0</v>
      </c>
      <c r="G413" s="12">
        <v>0</v>
      </c>
      <c r="H413" s="12">
        <v>0</v>
      </c>
      <c r="I413" s="110" t="s">
        <v>3899</v>
      </c>
    </row>
    <row r="414" spans="1:9" ht="13.5" customHeight="1" x14ac:dyDescent="0.25">
      <c r="A414" s="160" t="s">
        <v>780</v>
      </c>
      <c r="B414" s="10"/>
      <c r="C414" s="10"/>
      <c r="D414" s="129" t="s">
        <v>781</v>
      </c>
      <c r="E414" s="12">
        <v>14</v>
      </c>
      <c r="F414" s="12">
        <v>11</v>
      </c>
      <c r="G414" s="12">
        <v>14</v>
      </c>
      <c r="H414" s="12">
        <v>20</v>
      </c>
      <c r="I414" s="110">
        <v>21</v>
      </c>
    </row>
    <row r="415" spans="1:9" ht="13.5" customHeight="1" x14ac:dyDescent="0.25">
      <c r="A415" s="160" t="s">
        <v>782</v>
      </c>
      <c r="B415" s="10"/>
      <c r="C415" s="10"/>
      <c r="D415" s="129" t="s">
        <v>783</v>
      </c>
      <c r="E415" s="12">
        <v>6</v>
      </c>
      <c r="F415" s="12">
        <v>11</v>
      </c>
      <c r="G415" s="12">
        <v>24</v>
      </c>
      <c r="H415" s="12">
        <v>7</v>
      </c>
      <c r="I415" s="110">
        <v>5</v>
      </c>
    </row>
    <row r="416" spans="1:9" ht="13.5" customHeight="1" x14ac:dyDescent="0.25">
      <c r="A416" s="160" t="s">
        <v>784</v>
      </c>
      <c r="B416" s="10"/>
      <c r="C416" s="10"/>
      <c r="D416" s="129" t="s">
        <v>785</v>
      </c>
      <c r="E416" s="12">
        <v>30</v>
      </c>
      <c r="F416" s="12">
        <v>19</v>
      </c>
      <c r="G416" s="12">
        <v>116</v>
      </c>
      <c r="H416" s="12">
        <v>11</v>
      </c>
      <c r="I416" s="110">
        <v>8</v>
      </c>
    </row>
    <row r="417" spans="1:9" ht="13.5" customHeight="1" x14ac:dyDescent="0.25">
      <c r="A417" s="160" t="s">
        <v>786</v>
      </c>
      <c r="B417" s="10"/>
      <c r="C417" s="10"/>
      <c r="D417" s="129" t="s">
        <v>787</v>
      </c>
      <c r="E417" s="12">
        <v>0</v>
      </c>
      <c r="F417" s="12">
        <v>0</v>
      </c>
      <c r="G417" s="12">
        <v>7</v>
      </c>
      <c r="H417" s="12">
        <v>8</v>
      </c>
      <c r="I417" s="110">
        <v>4</v>
      </c>
    </row>
    <row r="418" spans="1:9" ht="13.5" customHeight="1" x14ac:dyDescent="0.25">
      <c r="A418" s="160" t="s">
        <v>788</v>
      </c>
      <c r="B418" s="10"/>
      <c r="C418" s="10"/>
      <c r="D418" s="129" t="s">
        <v>789</v>
      </c>
      <c r="E418" s="12">
        <v>18</v>
      </c>
      <c r="F418" s="12">
        <v>18</v>
      </c>
      <c r="G418" s="12">
        <v>17</v>
      </c>
      <c r="H418" s="12">
        <v>15</v>
      </c>
      <c r="I418" s="110">
        <v>12</v>
      </c>
    </row>
    <row r="419" spans="1:9" ht="13.5" customHeight="1" x14ac:dyDescent="0.25">
      <c r="A419" s="159" t="s">
        <v>790</v>
      </c>
      <c r="B419" s="7"/>
      <c r="C419" s="8" t="s">
        <v>791</v>
      </c>
      <c r="D419" s="126"/>
      <c r="E419" s="9">
        <f>SUM(E420:E432)</f>
        <v>138</v>
      </c>
      <c r="F419" s="9">
        <f>SUM(F420:F432)</f>
        <v>109</v>
      </c>
      <c r="G419" s="9">
        <f>SUM(G420:G432)</f>
        <v>126</v>
      </c>
      <c r="H419" s="9">
        <f>SUM(H420:H432)</f>
        <v>140</v>
      </c>
      <c r="I419" s="110">
        <v>162</v>
      </c>
    </row>
    <row r="420" spans="1:9" ht="13.5" customHeight="1" x14ac:dyDescent="0.25">
      <c r="A420" s="160" t="s">
        <v>792</v>
      </c>
      <c r="B420" s="10"/>
      <c r="C420" s="10"/>
      <c r="D420" s="129" t="s">
        <v>791</v>
      </c>
      <c r="E420" s="12">
        <v>10</v>
      </c>
      <c r="F420" s="12">
        <v>12</v>
      </c>
      <c r="G420" s="12">
        <v>7</v>
      </c>
      <c r="H420" s="12">
        <v>17</v>
      </c>
      <c r="I420" s="110">
        <v>18</v>
      </c>
    </row>
    <row r="421" spans="1:9" ht="13.5" customHeight="1" x14ac:dyDescent="0.25">
      <c r="A421" s="160" t="s">
        <v>793</v>
      </c>
      <c r="B421" s="10"/>
      <c r="C421" s="10"/>
      <c r="D421" s="129" t="s">
        <v>794</v>
      </c>
      <c r="E421" s="12">
        <v>26</v>
      </c>
      <c r="F421" s="12">
        <v>10</v>
      </c>
      <c r="G421" s="12">
        <v>16</v>
      </c>
      <c r="H421" s="12">
        <v>9</v>
      </c>
      <c r="I421" s="110">
        <v>14</v>
      </c>
    </row>
    <row r="422" spans="1:9" ht="13.5" customHeight="1" x14ac:dyDescent="0.25">
      <c r="A422" s="160" t="s">
        <v>795</v>
      </c>
      <c r="B422" s="10"/>
      <c r="C422" s="10"/>
      <c r="D422" s="129" t="s">
        <v>796</v>
      </c>
      <c r="E422" s="12">
        <v>22</v>
      </c>
      <c r="F422" s="12">
        <v>27</v>
      </c>
      <c r="G422" s="12">
        <v>22</v>
      </c>
      <c r="H422" s="12">
        <v>25</v>
      </c>
      <c r="I422" s="110">
        <v>17</v>
      </c>
    </row>
    <row r="423" spans="1:9" ht="13.5" customHeight="1" x14ac:dyDescent="0.25">
      <c r="A423" s="160" t="s">
        <v>797</v>
      </c>
      <c r="B423" s="10"/>
      <c r="C423" s="10"/>
      <c r="D423" s="129" t="s">
        <v>798</v>
      </c>
      <c r="E423" s="12">
        <v>0</v>
      </c>
      <c r="F423" s="12">
        <v>0</v>
      </c>
      <c r="G423" s="12">
        <v>0</v>
      </c>
      <c r="H423" s="12">
        <v>0</v>
      </c>
      <c r="I423" s="110" t="s">
        <v>3899</v>
      </c>
    </row>
    <row r="424" spans="1:9" ht="13.5" customHeight="1" x14ac:dyDescent="0.25">
      <c r="A424" s="160" t="s">
        <v>799</v>
      </c>
      <c r="B424" s="10"/>
      <c r="C424" s="10"/>
      <c r="D424" s="129" t="s">
        <v>800</v>
      </c>
      <c r="E424" s="12">
        <v>7</v>
      </c>
      <c r="F424" s="12">
        <v>6</v>
      </c>
      <c r="G424" s="12">
        <v>3</v>
      </c>
      <c r="H424" s="12">
        <v>17</v>
      </c>
      <c r="I424" s="110">
        <v>27</v>
      </c>
    </row>
    <row r="425" spans="1:9" ht="13.5" customHeight="1" x14ac:dyDescent="0.25">
      <c r="A425" s="160" t="s">
        <v>801</v>
      </c>
      <c r="B425" s="10"/>
      <c r="C425" s="10"/>
      <c r="D425" s="129" t="s">
        <v>802</v>
      </c>
      <c r="E425" s="12">
        <v>0</v>
      </c>
      <c r="F425" s="12">
        <v>0</v>
      </c>
      <c r="G425" s="12">
        <v>0</v>
      </c>
      <c r="H425" s="12">
        <v>0</v>
      </c>
      <c r="I425" s="110" t="s">
        <v>3899</v>
      </c>
    </row>
    <row r="426" spans="1:9" ht="13.5" customHeight="1" x14ac:dyDescent="0.25">
      <c r="A426" s="160" t="s">
        <v>803</v>
      </c>
      <c r="B426" s="10"/>
      <c r="C426" s="10"/>
      <c r="D426" s="129" t="s">
        <v>804</v>
      </c>
      <c r="E426" s="12">
        <v>35</v>
      </c>
      <c r="F426" s="12">
        <v>24</v>
      </c>
      <c r="G426" s="12">
        <v>38</v>
      </c>
      <c r="H426" s="12">
        <v>36</v>
      </c>
      <c r="I426" s="110">
        <v>40</v>
      </c>
    </row>
    <row r="427" spans="1:9" ht="13.5" customHeight="1" x14ac:dyDescent="0.25">
      <c r="A427" s="160" t="s">
        <v>805</v>
      </c>
      <c r="B427" s="10"/>
      <c r="C427" s="10"/>
      <c r="D427" s="129" t="s">
        <v>806</v>
      </c>
      <c r="E427" s="12">
        <v>24</v>
      </c>
      <c r="F427" s="12">
        <v>13</v>
      </c>
      <c r="G427" s="12">
        <v>26</v>
      </c>
      <c r="H427" s="12">
        <v>21</v>
      </c>
      <c r="I427" s="110">
        <v>37</v>
      </c>
    </row>
    <row r="428" spans="1:9" ht="13.5" customHeight="1" x14ac:dyDescent="0.25">
      <c r="A428" s="160" t="s">
        <v>807</v>
      </c>
      <c r="B428" s="10"/>
      <c r="C428" s="10"/>
      <c r="D428" s="129" t="s">
        <v>808</v>
      </c>
      <c r="E428" s="12">
        <v>0</v>
      </c>
      <c r="F428" s="12">
        <v>5</v>
      </c>
      <c r="G428" s="12">
        <v>0</v>
      </c>
      <c r="H428" s="12">
        <v>0</v>
      </c>
      <c r="I428" s="110" t="s">
        <v>3899</v>
      </c>
    </row>
    <row r="429" spans="1:9" ht="13.5" customHeight="1" x14ac:dyDescent="0.25">
      <c r="A429" s="160" t="s">
        <v>809</v>
      </c>
      <c r="B429" s="10"/>
      <c r="C429" s="10"/>
      <c r="D429" s="129" t="s">
        <v>810</v>
      </c>
      <c r="E429" s="12">
        <v>2</v>
      </c>
      <c r="F429" s="12">
        <v>1</v>
      </c>
      <c r="G429" s="12">
        <v>7</v>
      </c>
      <c r="H429" s="12">
        <v>4</v>
      </c>
      <c r="I429" s="110">
        <v>2</v>
      </c>
    </row>
    <row r="430" spans="1:9" ht="13.5" customHeight="1" x14ac:dyDescent="0.25">
      <c r="A430" s="160" t="s">
        <v>811</v>
      </c>
      <c r="B430" s="10"/>
      <c r="C430" s="10"/>
      <c r="D430" s="129" t="s">
        <v>812</v>
      </c>
      <c r="E430" s="12">
        <v>10</v>
      </c>
      <c r="F430" s="12">
        <v>6</v>
      </c>
      <c r="G430" s="12">
        <v>7</v>
      </c>
      <c r="H430" s="12">
        <v>8</v>
      </c>
      <c r="I430" s="110">
        <v>4</v>
      </c>
    </row>
    <row r="431" spans="1:9" ht="13.5" customHeight="1" x14ac:dyDescent="0.25">
      <c r="A431" s="160" t="s">
        <v>813</v>
      </c>
      <c r="B431" s="10"/>
      <c r="C431" s="10"/>
      <c r="D431" s="129" t="s">
        <v>814</v>
      </c>
      <c r="E431" s="12">
        <v>0</v>
      </c>
      <c r="F431" s="12">
        <v>0</v>
      </c>
      <c r="G431" s="12">
        <v>0</v>
      </c>
      <c r="H431" s="12">
        <v>0</v>
      </c>
      <c r="I431" s="110" t="s">
        <v>3899</v>
      </c>
    </row>
    <row r="432" spans="1:9" ht="13.5" customHeight="1" x14ac:dyDescent="0.25">
      <c r="A432" s="160" t="s">
        <v>815</v>
      </c>
      <c r="B432" s="10"/>
      <c r="C432" s="10"/>
      <c r="D432" s="129" t="s">
        <v>816</v>
      </c>
      <c r="E432" s="12">
        <v>2</v>
      </c>
      <c r="F432" s="12">
        <v>5</v>
      </c>
      <c r="G432" s="12">
        <v>0</v>
      </c>
      <c r="H432" s="12">
        <v>3</v>
      </c>
      <c r="I432" s="110">
        <v>3</v>
      </c>
    </row>
    <row r="433" spans="1:9" ht="13.5" customHeight="1" x14ac:dyDescent="0.25">
      <c r="A433" s="159" t="s">
        <v>817</v>
      </c>
      <c r="B433" s="7"/>
      <c r="C433" s="8" t="s">
        <v>818</v>
      </c>
      <c r="D433" s="126"/>
      <c r="E433" s="9">
        <f>SUM(E434:E447)</f>
        <v>78</v>
      </c>
      <c r="F433" s="9">
        <f>SUM(F434:F447)</f>
        <v>59</v>
      </c>
      <c r="G433" s="9">
        <f>SUM(G434:G447)</f>
        <v>64</v>
      </c>
      <c r="H433" s="9">
        <f>SUM(H434:H447)</f>
        <v>74</v>
      </c>
      <c r="I433" s="110">
        <v>66</v>
      </c>
    </row>
    <row r="434" spans="1:9" ht="13.5" customHeight="1" x14ac:dyDescent="0.25">
      <c r="A434" s="160" t="s">
        <v>819</v>
      </c>
      <c r="B434" s="10"/>
      <c r="C434" s="10"/>
      <c r="D434" s="129" t="s">
        <v>820</v>
      </c>
      <c r="E434" s="12">
        <v>33</v>
      </c>
      <c r="F434" s="12">
        <v>24</v>
      </c>
      <c r="G434" s="12">
        <v>20</v>
      </c>
      <c r="H434" s="12">
        <v>28</v>
      </c>
      <c r="I434" s="110">
        <v>16</v>
      </c>
    </row>
    <row r="435" spans="1:9" ht="13.5" customHeight="1" x14ac:dyDescent="0.25">
      <c r="A435" s="160" t="s">
        <v>821</v>
      </c>
      <c r="B435" s="10"/>
      <c r="C435" s="10"/>
      <c r="D435" s="129" t="s">
        <v>822</v>
      </c>
      <c r="E435" s="12">
        <v>0</v>
      </c>
      <c r="F435" s="12">
        <v>5</v>
      </c>
      <c r="G435" s="12">
        <v>4</v>
      </c>
      <c r="H435" s="12">
        <v>2</v>
      </c>
      <c r="I435" s="110">
        <v>9</v>
      </c>
    </row>
    <row r="436" spans="1:9" ht="13.5" customHeight="1" x14ac:dyDescent="0.25">
      <c r="A436" s="160" t="s">
        <v>823</v>
      </c>
      <c r="B436" s="10"/>
      <c r="C436" s="10"/>
      <c r="D436" s="129" t="s">
        <v>824</v>
      </c>
      <c r="E436" s="12">
        <v>0</v>
      </c>
      <c r="F436" s="12">
        <v>0</v>
      </c>
      <c r="G436" s="12">
        <v>0</v>
      </c>
      <c r="H436" s="12">
        <v>0</v>
      </c>
      <c r="I436" s="110" t="s">
        <v>3899</v>
      </c>
    </row>
    <row r="437" spans="1:9" ht="13.5" customHeight="1" x14ac:dyDescent="0.25">
      <c r="A437" s="160" t="s">
        <v>825</v>
      </c>
      <c r="B437" s="10"/>
      <c r="C437" s="10"/>
      <c r="D437" s="129" t="s">
        <v>826</v>
      </c>
      <c r="E437" s="12">
        <v>0</v>
      </c>
      <c r="F437" s="12">
        <v>0</v>
      </c>
      <c r="G437" s="12">
        <v>0</v>
      </c>
      <c r="H437" s="12">
        <v>0</v>
      </c>
      <c r="I437" s="110" t="s">
        <v>3899</v>
      </c>
    </row>
    <row r="438" spans="1:9" ht="13.5" customHeight="1" x14ac:dyDescent="0.25">
      <c r="A438" s="160" t="s">
        <v>827</v>
      </c>
      <c r="B438" s="10"/>
      <c r="C438" s="10"/>
      <c r="D438" s="129" t="s">
        <v>828</v>
      </c>
      <c r="E438" s="12">
        <v>0</v>
      </c>
      <c r="F438" s="12">
        <v>0</v>
      </c>
      <c r="G438" s="12">
        <v>0</v>
      </c>
      <c r="H438" s="12">
        <v>0</v>
      </c>
      <c r="I438" s="110" t="s">
        <v>3899</v>
      </c>
    </row>
    <row r="439" spans="1:9" ht="13.5" customHeight="1" x14ac:dyDescent="0.25">
      <c r="A439" s="160" t="s">
        <v>829</v>
      </c>
      <c r="B439" s="10"/>
      <c r="C439" s="10"/>
      <c r="D439" s="129" t="s">
        <v>830</v>
      </c>
      <c r="E439" s="12">
        <v>0</v>
      </c>
      <c r="F439" s="12">
        <v>0</v>
      </c>
      <c r="G439" s="12">
        <v>0</v>
      </c>
      <c r="H439" s="12">
        <v>0</v>
      </c>
      <c r="I439" s="110" t="s">
        <v>3899</v>
      </c>
    </row>
    <row r="440" spans="1:9" ht="13.5" customHeight="1" x14ac:dyDescent="0.25">
      <c r="A440" s="160" t="s">
        <v>831</v>
      </c>
      <c r="B440" s="10"/>
      <c r="C440" s="10"/>
      <c r="D440" s="129" t="s">
        <v>832</v>
      </c>
      <c r="E440" s="12">
        <v>0</v>
      </c>
      <c r="F440" s="12">
        <v>0</v>
      </c>
      <c r="G440" s="12">
        <v>0</v>
      </c>
      <c r="H440" s="12">
        <v>0</v>
      </c>
      <c r="I440" s="110" t="s">
        <v>3899</v>
      </c>
    </row>
    <row r="441" spans="1:9" ht="13.5" customHeight="1" x14ac:dyDescent="0.25">
      <c r="A441" s="160" t="s">
        <v>833</v>
      </c>
      <c r="B441" s="10"/>
      <c r="C441" s="10"/>
      <c r="D441" s="129" t="s">
        <v>834</v>
      </c>
      <c r="E441" s="12">
        <v>0</v>
      </c>
      <c r="F441" s="12">
        <v>1</v>
      </c>
      <c r="G441" s="12">
        <v>6</v>
      </c>
      <c r="H441" s="12">
        <v>3</v>
      </c>
      <c r="I441" s="110">
        <v>3</v>
      </c>
    </row>
    <row r="442" spans="1:9" ht="13.5" customHeight="1" x14ac:dyDescent="0.25">
      <c r="A442" s="160" t="s">
        <v>835</v>
      </c>
      <c r="B442" s="10"/>
      <c r="C442" s="10"/>
      <c r="D442" s="129" t="s">
        <v>836</v>
      </c>
      <c r="E442" s="12">
        <v>11</v>
      </c>
      <c r="F442" s="12">
        <v>6</v>
      </c>
      <c r="G442" s="12">
        <v>7</v>
      </c>
      <c r="H442" s="12">
        <v>6</v>
      </c>
      <c r="I442" s="110">
        <v>5</v>
      </c>
    </row>
    <row r="443" spans="1:9" ht="13.5" customHeight="1" x14ac:dyDescent="0.25">
      <c r="A443" s="160" t="s">
        <v>837</v>
      </c>
      <c r="B443" s="10"/>
      <c r="C443" s="10"/>
      <c r="D443" s="129" t="s">
        <v>838</v>
      </c>
      <c r="E443" s="12">
        <v>14</v>
      </c>
      <c r="F443" s="12">
        <v>7</v>
      </c>
      <c r="G443" s="12">
        <v>9</v>
      </c>
      <c r="H443" s="12">
        <v>6</v>
      </c>
      <c r="I443" s="110">
        <v>17</v>
      </c>
    </row>
    <row r="444" spans="1:9" ht="13.5" customHeight="1" x14ac:dyDescent="0.25">
      <c r="A444" s="160" t="s">
        <v>839</v>
      </c>
      <c r="B444" s="10"/>
      <c r="C444" s="10"/>
      <c r="D444" s="129" t="s">
        <v>840</v>
      </c>
      <c r="E444" s="12">
        <v>0</v>
      </c>
      <c r="F444" s="12">
        <v>3</v>
      </c>
      <c r="G444" s="12">
        <v>0</v>
      </c>
      <c r="H444" s="12">
        <v>0</v>
      </c>
      <c r="I444" s="110" t="s">
        <v>3899</v>
      </c>
    </row>
    <row r="445" spans="1:9" ht="13.5" customHeight="1" x14ac:dyDescent="0.25">
      <c r="A445" s="160" t="s">
        <v>841</v>
      </c>
      <c r="B445" s="10"/>
      <c r="C445" s="10"/>
      <c r="D445" s="129" t="s">
        <v>842</v>
      </c>
      <c r="E445" s="12">
        <v>0</v>
      </c>
      <c r="F445" s="12">
        <v>0</v>
      </c>
      <c r="G445" s="12">
        <v>0</v>
      </c>
      <c r="H445" s="12">
        <v>0</v>
      </c>
      <c r="I445" s="110" t="s">
        <v>3899</v>
      </c>
    </row>
    <row r="446" spans="1:9" ht="13.5" customHeight="1" x14ac:dyDescent="0.25">
      <c r="A446" s="160" t="s">
        <v>843</v>
      </c>
      <c r="B446" s="10"/>
      <c r="C446" s="10"/>
      <c r="D446" s="129" t="s">
        <v>844</v>
      </c>
      <c r="E446" s="12">
        <v>15</v>
      </c>
      <c r="F446" s="12">
        <v>3</v>
      </c>
      <c r="G446" s="12">
        <v>9</v>
      </c>
      <c r="H446" s="12">
        <v>22</v>
      </c>
      <c r="I446" s="110">
        <v>15</v>
      </c>
    </row>
    <row r="447" spans="1:9" ht="13.5" customHeight="1" x14ac:dyDescent="0.25">
      <c r="A447" s="160" t="s">
        <v>845</v>
      </c>
      <c r="B447" s="10"/>
      <c r="C447" s="10"/>
      <c r="D447" s="129" t="s">
        <v>846</v>
      </c>
      <c r="E447" s="12">
        <v>5</v>
      </c>
      <c r="F447" s="12">
        <v>10</v>
      </c>
      <c r="G447" s="12">
        <v>9</v>
      </c>
      <c r="H447" s="12">
        <v>7</v>
      </c>
      <c r="I447" s="110">
        <v>1</v>
      </c>
    </row>
    <row r="448" spans="1:9" ht="13.5" customHeight="1" x14ac:dyDescent="0.25">
      <c r="A448" s="159" t="s">
        <v>847</v>
      </c>
      <c r="B448" s="7"/>
      <c r="C448" s="8" t="s">
        <v>848</v>
      </c>
      <c r="D448" s="126"/>
      <c r="E448" s="9">
        <f>SUM(E449:E468)</f>
        <v>135</v>
      </c>
      <c r="F448" s="9">
        <f>SUM(F449:F468)</f>
        <v>80</v>
      </c>
      <c r="G448" s="9">
        <f>SUM(G449:G468)</f>
        <v>95</v>
      </c>
      <c r="H448" s="9">
        <f>SUM(H449:H468)</f>
        <v>110</v>
      </c>
      <c r="I448" s="110">
        <v>127</v>
      </c>
    </row>
    <row r="449" spans="1:9" ht="13.5" customHeight="1" x14ac:dyDescent="0.25">
      <c r="A449" s="160" t="s">
        <v>849</v>
      </c>
      <c r="B449" s="10"/>
      <c r="C449" s="10"/>
      <c r="D449" s="129" t="s">
        <v>850</v>
      </c>
      <c r="E449" s="12">
        <v>35</v>
      </c>
      <c r="F449" s="12">
        <v>32</v>
      </c>
      <c r="G449" s="12">
        <v>17</v>
      </c>
      <c r="H449" s="12">
        <v>34</v>
      </c>
      <c r="I449" s="110">
        <v>36</v>
      </c>
    </row>
    <row r="450" spans="1:9" ht="13.5" customHeight="1" x14ac:dyDescent="0.25">
      <c r="A450" s="160" t="s">
        <v>851</v>
      </c>
      <c r="B450" s="10"/>
      <c r="C450" s="10"/>
      <c r="D450" s="129" t="s">
        <v>852</v>
      </c>
      <c r="E450" s="12">
        <v>0</v>
      </c>
      <c r="F450" s="12">
        <v>0</v>
      </c>
      <c r="G450" s="12">
        <v>0</v>
      </c>
      <c r="H450" s="12">
        <v>0</v>
      </c>
      <c r="I450" s="110" t="s">
        <v>3899</v>
      </c>
    </row>
    <row r="451" spans="1:9" ht="13.5" customHeight="1" x14ac:dyDescent="0.25">
      <c r="A451" s="160" t="s">
        <v>853</v>
      </c>
      <c r="B451" s="10"/>
      <c r="C451" s="10"/>
      <c r="D451" s="129" t="s">
        <v>854</v>
      </c>
      <c r="E451" s="12">
        <v>8</v>
      </c>
      <c r="F451" s="12">
        <v>4</v>
      </c>
      <c r="G451" s="12">
        <v>5</v>
      </c>
      <c r="H451" s="12">
        <v>2</v>
      </c>
      <c r="I451" s="110">
        <v>5</v>
      </c>
    </row>
    <row r="452" spans="1:9" ht="13.5" customHeight="1" x14ac:dyDescent="0.25">
      <c r="A452" s="160" t="s">
        <v>855</v>
      </c>
      <c r="B452" s="10"/>
      <c r="C452" s="10"/>
      <c r="D452" s="129" t="s">
        <v>856</v>
      </c>
      <c r="E452" s="12">
        <v>0</v>
      </c>
      <c r="F452" s="12">
        <v>0</v>
      </c>
      <c r="G452" s="12">
        <v>0</v>
      </c>
      <c r="H452" s="12">
        <v>0</v>
      </c>
      <c r="I452" s="110" t="s">
        <v>3899</v>
      </c>
    </row>
    <row r="453" spans="1:9" ht="13.5" customHeight="1" x14ac:dyDescent="0.25">
      <c r="A453" s="160" t="s">
        <v>857</v>
      </c>
      <c r="B453" s="10"/>
      <c r="C453" s="10"/>
      <c r="D453" s="129" t="s">
        <v>848</v>
      </c>
      <c r="E453" s="12">
        <v>3</v>
      </c>
      <c r="F453" s="12">
        <v>6</v>
      </c>
      <c r="G453" s="12">
        <v>11</v>
      </c>
      <c r="H453" s="12">
        <v>10</v>
      </c>
      <c r="I453" s="110">
        <v>8</v>
      </c>
    </row>
    <row r="454" spans="1:9" ht="13.5" customHeight="1" x14ac:dyDescent="0.25">
      <c r="A454" s="160" t="s">
        <v>858</v>
      </c>
      <c r="B454" s="10"/>
      <c r="C454" s="10"/>
      <c r="D454" s="129" t="s">
        <v>859</v>
      </c>
      <c r="E454" s="12">
        <v>0</v>
      </c>
      <c r="F454" s="12">
        <v>0</v>
      </c>
      <c r="G454" s="12">
        <v>0</v>
      </c>
      <c r="H454" s="12">
        <v>0</v>
      </c>
      <c r="I454" s="110" t="s">
        <v>3899</v>
      </c>
    </row>
    <row r="455" spans="1:9" ht="13.5" customHeight="1" x14ac:dyDescent="0.25">
      <c r="A455" s="160" t="s">
        <v>860</v>
      </c>
      <c r="B455" s="10"/>
      <c r="C455" s="10"/>
      <c r="D455" s="129" t="s">
        <v>152</v>
      </c>
      <c r="E455" s="12">
        <v>12</v>
      </c>
      <c r="F455" s="12">
        <v>0</v>
      </c>
      <c r="G455" s="12">
        <v>4</v>
      </c>
      <c r="H455" s="12">
        <v>6</v>
      </c>
      <c r="I455" s="110">
        <v>1</v>
      </c>
    </row>
    <row r="456" spans="1:9" ht="13.5" customHeight="1" x14ac:dyDescent="0.25">
      <c r="A456" s="160" t="s">
        <v>861</v>
      </c>
      <c r="B456" s="10"/>
      <c r="C456" s="10"/>
      <c r="D456" s="129" t="s">
        <v>862</v>
      </c>
      <c r="E456" s="12">
        <v>0</v>
      </c>
      <c r="F456" s="12">
        <v>4</v>
      </c>
      <c r="G456" s="12">
        <v>0</v>
      </c>
      <c r="H456" s="12">
        <v>0</v>
      </c>
      <c r="I456" s="110" t="s">
        <v>3899</v>
      </c>
    </row>
    <row r="457" spans="1:9" ht="13.5" customHeight="1" x14ac:dyDescent="0.25">
      <c r="A457" s="160" t="s">
        <v>863</v>
      </c>
      <c r="B457" s="10"/>
      <c r="C457" s="10"/>
      <c r="D457" s="129" t="s">
        <v>864</v>
      </c>
      <c r="E457" s="12">
        <v>0</v>
      </c>
      <c r="F457" s="12">
        <v>0</v>
      </c>
      <c r="G457" s="12">
        <v>0</v>
      </c>
      <c r="H457" s="12">
        <v>0</v>
      </c>
      <c r="I457" s="110" t="s">
        <v>3899</v>
      </c>
    </row>
    <row r="458" spans="1:9" ht="13.5" customHeight="1" x14ac:dyDescent="0.25">
      <c r="A458" s="160" t="s">
        <v>865</v>
      </c>
      <c r="B458" s="10"/>
      <c r="C458" s="10"/>
      <c r="D458" s="129" t="s">
        <v>866</v>
      </c>
      <c r="E458" s="12">
        <v>0</v>
      </c>
      <c r="F458" s="12">
        <v>0</v>
      </c>
      <c r="G458" s="12">
        <v>0</v>
      </c>
      <c r="H458" s="12">
        <v>0</v>
      </c>
      <c r="I458" s="110" t="s">
        <v>3899</v>
      </c>
    </row>
    <row r="459" spans="1:9" ht="13.5" customHeight="1" x14ac:dyDescent="0.25">
      <c r="A459" s="160" t="s">
        <v>867</v>
      </c>
      <c r="B459" s="10"/>
      <c r="C459" s="10"/>
      <c r="D459" s="129" t="s">
        <v>868</v>
      </c>
      <c r="E459" s="12">
        <v>0</v>
      </c>
      <c r="F459" s="12">
        <v>0</v>
      </c>
      <c r="G459" s="12">
        <v>0</v>
      </c>
      <c r="H459" s="12">
        <v>0</v>
      </c>
      <c r="I459" s="110" t="s">
        <v>3899</v>
      </c>
    </row>
    <row r="460" spans="1:9" ht="13.5" customHeight="1" x14ac:dyDescent="0.25">
      <c r="A460" s="160" t="s">
        <v>869</v>
      </c>
      <c r="B460" s="10"/>
      <c r="C460" s="10"/>
      <c r="D460" s="129" t="s">
        <v>870</v>
      </c>
      <c r="E460" s="12">
        <v>0</v>
      </c>
      <c r="F460" s="12">
        <v>0</v>
      </c>
      <c r="G460" s="12">
        <v>0</v>
      </c>
      <c r="H460" s="12">
        <v>0</v>
      </c>
      <c r="I460" s="110" t="s">
        <v>3899</v>
      </c>
    </row>
    <row r="461" spans="1:9" ht="13.5" customHeight="1" x14ac:dyDescent="0.25">
      <c r="A461" s="160" t="s">
        <v>871</v>
      </c>
      <c r="B461" s="10"/>
      <c r="C461" s="10"/>
      <c r="D461" s="129" t="s">
        <v>872</v>
      </c>
      <c r="E461" s="12">
        <v>5</v>
      </c>
      <c r="F461" s="12">
        <v>2</v>
      </c>
      <c r="G461" s="12">
        <v>3</v>
      </c>
      <c r="H461" s="12">
        <v>6</v>
      </c>
      <c r="I461" s="110">
        <v>9</v>
      </c>
    </row>
    <row r="462" spans="1:9" ht="13.5" customHeight="1" x14ac:dyDescent="0.25">
      <c r="A462" s="160" t="s">
        <v>873</v>
      </c>
      <c r="B462" s="10"/>
      <c r="C462" s="10"/>
      <c r="D462" s="129" t="s">
        <v>874</v>
      </c>
      <c r="E462" s="12">
        <v>0</v>
      </c>
      <c r="F462" s="12">
        <v>3</v>
      </c>
      <c r="G462" s="12">
        <v>1</v>
      </c>
      <c r="H462" s="12">
        <v>1</v>
      </c>
      <c r="I462" s="110">
        <v>4</v>
      </c>
    </row>
    <row r="463" spans="1:9" ht="13.5" customHeight="1" x14ac:dyDescent="0.25">
      <c r="A463" s="160" t="s">
        <v>875</v>
      </c>
      <c r="B463" s="10"/>
      <c r="C463" s="10"/>
      <c r="D463" s="129" t="s">
        <v>876</v>
      </c>
      <c r="E463" s="12">
        <v>3</v>
      </c>
      <c r="F463" s="12">
        <v>10</v>
      </c>
      <c r="G463" s="12">
        <v>19</v>
      </c>
      <c r="H463" s="12">
        <v>9</v>
      </c>
      <c r="I463" s="110">
        <v>4</v>
      </c>
    </row>
    <row r="464" spans="1:9" ht="13.5" customHeight="1" x14ac:dyDescent="0.25">
      <c r="A464" s="160" t="s">
        <v>877</v>
      </c>
      <c r="B464" s="10"/>
      <c r="C464" s="10"/>
      <c r="D464" s="129" t="s">
        <v>878</v>
      </c>
      <c r="E464" s="12">
        <v>0</v>
      </c>
      <c r="F464" s="12">
        <v>0</v>
      </c>
      <c r="G464" s="12">
        <v>0</v>
      </c>
      <c r="H464" s="12">
        <v>0</v>
      </c>
      <c r="I464" s="110" t="s">
        <v>3899</v>
      </c>
    </row>
    <row r="465" spans="1:9" ht="13.5" customHeight="1" x14ac:dyDescent="0.25">
      <c r="A465" s="160" t="s">
        <v>879</v>
      </c>
      <c r="B465" s="10"/>
      <c r="C465" s="10"/>
      <c r="D465" s="129" t="s">
        <v>880</v>
      </c>
      <c r="E465" s="12">
        <v>0</v>
      </c>
      <c r="F465" s="12">
        <v>0</v>
      </c>
      <c r="G465" s="12">
        <v>0</v>
      </c>
      <c r="H465" s="12">
        <v>0</v>
      </c>
      <c r="I465" s="110" t="s">
        <v>3899</v>
      </c>
    </row>
    <row r="466" spans="1:9" ht="13.5" customHeight="1" x14ac:dyDescent="0.25">
      <c r="A466" s="160" t="s">
        <v>881</v>
      </c>
      <c r="B466" s="10"/>
      <c r="C466" s="10"/>
      <c r="D466" s="129" t="s">
        <v>882</v>
      </c>
      <c r="E466" s="12">
        <v>0</v>
      </c>
      <c r="F466" s="12">
        <v>0</v>
      </c>
      <c r="G466" s="12">
        <v>0</v>
      </c>
      <c r="H466" s="12">
        <v>0</v>
      </c>
      <c r="I466" s="110" t="s">
        <v>3899</v>
      </c>
    </row>
    <row r="467" spans="1:9" ht="13.5" customHeight="1" x14ac:dyDescent="0.25">
      <c r="A467" s="160" t="s">
        <v>883</v>
      </c>
      <c r="B467" s="10"/>
      <c r="C467" s="10"/>
      <c r="D467" s="129" t="s">
        <v>884</v>
      </c>
      <c r="E467" s="12">
        <v>0</v>
      </c>
      <c r="F467" s="12">
        <v>0</v>
      </c>
      <c r="G467" s="12">
        <v>0</v>
      </c>
      <c r="H467" s="12">
        <v>0</v>
      </c>
      <c r="I467" s="110" t="s">
        <v>3899</v>
      </c>
    </row>
    <row r="468" spans="1:9" ht="13.5" customHeight="1" x14ac:dyDescent="0.25">
      <c r="A468" s="160" t="s">
        <v>885</v>
      </c>
      <c r="B468" s="10"/>
      <c r="C468" s="10"/>
      <c r="D468" s="129" t="s">
        <v>886</v>
      </c>
      <c r="E468" s="12">
        <v>69</v>
      </c>
      <c r="F468" s="12">
        <v>19</v>
      </c>
      <c r="G468" s="12">
        <v>35</v>
      </c>
      <c r="H468" s="12">
        <v>42</v>
      </c>
      <c r="I468" s="110">
        <v>60</v>
      </c>
    </row>
    <row r="469" spans="1:9" ht="13.5" customHeight="1" x14ac:dyDescent="0.25">
      <c r="A469" s="159" t="s">
        <v>887</v>
      </c>
      <c r="B469" s="7"/>
      <c r="C469" s="8" t="s">
        <v>888</v>
      </c>
      <c r="D469" s="126"/>
      <c r="E469" s="9">
        <f>SUM(E470:E477)</f>
        <v>9</v>
      </c>
      <c r="F469" s="9">
        <f>SUM(F470:F477)</f>
        <v>5</v>
      </c>
      <c r="G469" s="9">
        <f>SUM(G470:G477)</f>
        <v>14</v>
      </c>
      <c r="H469" s="9">
        <f>SUM(H470:H477)</f>
        <v>71</v>
      </c>
      <c r="I469" s="110">
        <v>108</v>
      </c>
    </row>
    <row r="470" spans="1:9" ht="13.5" customHeight="1" x14ac:dyDescent="0.25">
      <c r="A470" s="160" t="s">
        <v>889</v>
      </c>
      <c r="B470" s="10"/>
      <c r="C470" s="10"/>
      <c r="D470" s="129" t="s">
        <v>18</v>
      </c>
      <c r="E470" s="12">
        <v>7</v>
      </c>
      <c r="F470" s="12">
        <v>2</v>
      </c>
      <c r="G470" s="12">
        <v>5</v>
      </c>
      <c r="H470" s="12">
        <v>8</v>
      </c>
      <c r="I470" s="110">
        <v>10</v>
      </c>
    </row>
    <row r="471" spans="1:9" ht="13.5" customHeight="1" x14ac:dyDescent="0.25">
      <c r="A471" s="160" t="s">
        <v>890</v>
      </c>
      <c r="B471" s="10"/>
      <c r="C471" s="10"/>
      <c r="D471" s="129" t="s">
        <v>891</v>
      </c>
      <c r="E471" s="12">
        <v>2</v>
      </c>
      <c r="F471" s="12">
        <v>3</v>
      </c>
      <c r="G471" s="12">
        <v>0</v>
      </c>
      <c r="H471" s="12">
        <v>0</v>
      </c>
      <c r="I471" s="110">
        <v>2</v>
      </c>
    </row>
    <row r="472" spans="1:9" ht="13.5" customHeight="1" x14ac:dyDescent="0.25">
      <c r="A472" s="160" t="s">
        <v>892</v>
      </c>
      <c r="B472" s="10"/>
      <c r="C472" s="10"/>
      <c r="D472" s="129" t="s">
        <v>893</v>
      </c>
      <c r="E472" s="12">
        <v>0</v>
      </c>
      <c r="F472" s="12">
        <v>0</v>
      </c>
      <c r="G472" s="12">
        <v>0</v>
      </c>
      <c r="H472" s="12">
        <v>0</v>
      </c>
      <c r="I472" s="110" t="s">
        <v>3899</v>
      </c>
    </row>
    <row r="473" spans="1:9" ht="13.5" customHeight="1" x14ac:dyDescent="0.25">
      <c r="A473" s="160" t="s">
        <v>894</v>
      </c>
      <c r="B473" s="10"/>
      <c r="C473" s="10"/>
      <c r="D473" s="129" t="s">
        <v>895</v>
      </c>
      <c r="E473" s="12">
        <v>0</v>
      </c>
      <c r="F473" s="12">
        <v>0</v>
      </c>
      <c r="G473" s="12">
        <v>0</v>
      </c>
      <c r="H473" s="12">
        <v>0</v>
      </c>
      <c r="I473" s="110" t="s">
        <v>3899</v>
      </c>
    </row>
    <row r="474" spans="1:9" ht="13.5" customHeight="1" x14ac:dyDescent="0.25">
      <c r="A474" s="160" t="s">
        <v>896</v>
      </c>
      <c r="B474" s="10"/>
      <c r="C474" s="10"/>
      <c r="D474" s="129" t="s">
        <v>897</v>
      </c>
      <c r="E474" s="12">
        <v>0</v>
      </c>
      <c r="F474" s="12">
        <v>0</v>
      </c>
      <c r="G474" s="12">
        <v>0</v>
      </c>
      <c r="H474" s="12">
        <v>0</v>
      </c>
      <c r="I474" s="110" t="s">
        <v>3899</v>
      </c>
    </row>
    <row r="475" spans="1:9" ht="13.5" customHeight="1" x14ac:dyDescent="0.25">
      <c r="A475" s="160" t="s">
        <v>898</v>
      </c>
      <c r="B475" s="10"/>
      <c r="C475" s="10"/>
      <c r="D475" s="129" t="s">
        <v>899</v>
      </c>
      <c r="E475" s="12">
        <v>0</v>
      </c>
      <c r="F475" s="12">
        <v>0</v>
      </c>
      <c r="G475" s="12">
        <v>0</v>
      </c>
      <c r="H475" s="12">
        <v>46</v>
      </c>
      <c r="I475" s="110">
        <v>93</v>
      </c>
    </row>
    <row r="476" spans="1:9" ht="13.5" customHeight="1" x14ac:dyDescent="0.25">
      <c r="A476" s="160" t="s">
        <v>900</v>
      </c>
      <c r="B476" s="10"/>
      <c r="C476" s="10"/>
      <c r="D476" s="129" t="s">
        <v>901</v>
      </c>
      <c r="E476" s="12">
        <v>0</v>
      </c>
      <c r="F476" s="12">
        <v>0</v>
      </c>
      <c r="G476" s="12">
        <v>0</v>
      </c>
      <c r="H476" s="12">
        <v>2</v>
      </c>
      <c r="I476" s="110">
        <v>2</v>
      </c>
    </row>
    <row r="477" spans="1:9" ht="13.5" customHeight="1" x14ac:dyDescent="0.25">
      <c r="A477" s="160" t="s">
        <v>902</v>
      </c>
      <c r="B477" s="10"/>
      <c r="C477" s="10"/>
      <c r="D477" s="129" t="s">
        <v>903</v>
      </c>
      <c r="E477" s="12">
        <v>0</v>
      </c>
      <c r="F477" s="12">
        <v>0</v>
      </c>
      <c r="G477" s="12">
        <v>9</v>
      </c>
      <c r="H477" s="12">
        <v>15</v>
      </c>
      <c r="I477" s="110">
        <v>1</v>
      </c>
    </row>
    <row r="478" spans="1:9" ht="13.5" customHeight="1" x14ac:dyDescent="0.25">
      <c r="A478" s="159" t="s">
        <v>904</v>
      </c>
      <c r="B478" s="7"/>
      <c r="C478" s="8" t="s">
        <v>905</v>
      </c>
      <c r="D478" s="126"/>
      <c r="E478" s="9">
        <f>SUM(E479:E484)</f>
        <v>136</v>
      </c>
      <c r="F478" s="9">
        <f>SUM(F479:F484)</f>
        <v>97</v>
      </c>
      <c r="G478" s="9">
        <f>SUM(G479:G484)</f>
        <v>90</v>
      </c>
      <c r="H478" s="9">
        <f>SUM(H479:H484)</f>
        <v>118</v>
      </c>
      <c r="I478" s="110">
        <v>131</v>
      </c>
    </row>
    <row r="479" spans="1:9" ht="13.5" customHeight="1" x14ac:dyDescent="0.25">
      <c r="A479" s="160" t="s">
        <v>906</v>
      </c>
      <c r="B479" s="10"/>
      <c r="C479" s="10"/>
      <c r="D479" s="129" t="s">
        <v>907</v>
      </c>
      <c r="E479" s="12">
        <v>70</v>
      </c>
      <c r="F479" s="12">
        <v>41</v>
      </c>
      <c r="G479" s="12">
        <v>44</v>
      </c>
      <c r="H479" s="12">
        <v>75</v>
      </c>
      <c r="I479" s="110">
        <v>69</v>
      </c>
    </row>
    <row r="480" spans="1:9" ht="13.5" customHeight="1" x14ac:dyDescent="0.25">
      <c r="A480" s="160" t="s">
        <v>908</v>
      </c>
      <c r="B480" s="10"/>
      <c r="C480" s="10"/>
      <c r="D480" s="129" t="s">
        <v>909</v>
      </c>
      <c r="E480" s="12">
        <v>23</v>
      </c>
      <c r="F480" s="12">
        <v>16</v>
      </c>
      <c r="G480" s="12">
        <v>14</v>
      </c>
      <c r="H480" s="12">
        <v>11</v>
      </c>
      <c r="I480" s="110">
        <v>12</v>
      </c>
    </row>
    <row r="481" spans="1:9" ht="13.5" customHeight="1" x14ac:dyDescent="0.25">
      <c r="A481" s="160" t="s">
        <v>910</v>
      </c>
      <c r="B481" s="10"/>
      <c r="C481" s="10"/>
      <c r="D481" s="129" t="s">
        <v>911</v>
      </c>
      <c r="E481" s="12">
        <v>10</v>
      </c>
      <c r="F481" s="12">
        <v>4</v>
      </c>
      <c r="G481" s="12">
        <v>7</v>
      </c>
      <c r="H481" s="12">
        <v>11</v>
      </c>
      <c r="I481" s="110">
        <v>10</v>
      </c>
    </row>
    <row r="482" spans="1:9" ht="13.5" customHeight="1" x14ac:dyDescent="0.25">
      <c r="A482" s="160" t="s">
        <v>912</v>
      </c>
      <c r="B482" s="10"/>
      <c r="C482" s="10"/>
      <c r="D482" s="129" t="s">
        <v>905</v>
      </c>
      <c r="E482" s="12">
        <v>11</v>
      </c>
      <c r="F482" s="12">
        <v>9</v>
      </c>
      <c r="G482" s="12">
        <v>11</v>
      </c>
      <c r="H482" s="12">
        <v>8</v>
      </c>
      <c r="I482" s="110">
        <v>13</v>
      </c>
    </row>
    <row r="483" spans="1:9" ht="13.5" customHeight="1" x14ac:dyDescent="0.25">
      <c r="A483" s="160" t="s">
        <v>913</v>
      </c>
      <c r="B483" s="10"/>
      <c r="C483" s="10"/>
      <c r="D483" s="129" t="s">
        <v>914</v>
      </c>
      <c r="E483" s="12">
        <v>4</v>
      </c>
      <c r="F483" s="12">
        <v>14</v>
      </c>
      <c r="G483" s="12">
        <v>4</v>
      </c>
      <c r="H483" s="12">
        <v>4</v>
      </c>
      <c r="I483" s="110">
        <v>5</v>
      </c>
    </row>
    <row r="484" spans="1:9" ht="13.5" customHeight="1" x14ac:dyDescent="0.25">
      <c r="A484" s="160" t="s">
        <v>915</v>
      </c>
      <c r="B484" s="10"/>
      <c r="C484" s="10"/>
      <c r="D484" s="129" t="s">
        <v>916</v>
      </c>
      <c r="E484" s="12">
        <v>18</v>
      </c>
      <c r="F484" s="12">
        <v>13</v>
      </c>
      <c r="G484" s="12">
        <v>10</v>
      </c>
      <c r="H484" s="12">
        <v>9</v>
      </c>
      <c r="I484" s="110">
        <v>22</v>
      </c>
    </row>
    <row r="485" spans="1:9" ht="13.5" customHeight="1" x14ac:dyDescent="0.25">
      <c r="A485" s="159" t="s">
        <v>917</v>
      </c>
      <c r="B485" s="7"/>
      <c r="C485" s="8" t="s">
        <v>918</v>
      </c>
      <c r="D485" s="126"/>
      <c r="E485" s="9">
        <f>SUM(E486:E496)</f>
        <v>2</v>
      </c>
      <c r="F485" s="9">
        <f>SUM(F486:F496)</f>
        <v>0</v>
      </c>
      <c r="G485" s="9">
        <f>SUM(G486:G496)</f>
        <v>8</v>
      </c>
      <c r="H485" s="9">
        <f>SUM(H486:H496)</f>
        <v>28</v>
      </c>
      <c r="I485" s="110">
        <v>20</v>
      </c>
    </row>
    <row r="486" spans="1:9" ht="13.5" customHeight="1" x14ac:dyDescent="0.25">
      <c r="A486" s="160" t="s">
        <v>919</v>
      </c>
      <c r="B486" s="10"/>
      <c r="C486" s="10"/>
      <c r="D486" s="129" t="s">
        <v>920</v>
      </c>
      <c r="E486" s="12">
        <v>2</v>
      </c>
      <c r="F486" s="12">
        <v>0</v>
      </c>
      <c r="G486" s="12">
        <v>7</v>
      </c>
      <c r="H486" s="12">
        <v>5</v>
      </c>
      <c r="I486" s="110">
        <v>11</v>
      </c>
    </row>
    <row r="487" spans="1:9" ht="13.5" customHeight="1" x14ac:dyDescent="0.25">
      <c r="A487" s="160" t="s">
        <v>921</v>
      </c>
      <c r="B487" s="10"/>
      <c r="C487" s="10"/>
      <c r="D487" s="129" t="s">
        <v>922</v>
      </c>
      <c r="E487" s="12">
        <v>0</v>
      </c>
      <c r="F487" s="12">
        <v>0</v>
      </c>
      <c r="G487" s="12">
        <v>0</v>
      </c>
      <c r="H487" s="12">
        <v>23</v>
      </c>
      <c r="I487" s="110">
        <v>9</v>
      </c>
    </row>
    <row r="488" spans="1:9" ht="13.5" customHeight="1" x14ac:dyDescent="0.25">
      <c r="A488" s="160" t="s">
        <v>923</v>
      </c>
      <c r="B488" s="10"/>
      <c r="C488" s="10"/>
      <c r="D488" s="129" t="s">
        <v>924</v>
      </c>
      <c r="E488" s="12">
        <v>0</v>
      </c>
      <c r="F488" s="12">
        <v>0</v>
      </c>
      <c r="G488" s="12">
        <v>1</v>
      </c>
      <c r="H488" s="12">
        <v>0</v>
      </c>
      <c r="I488" s="110" t="s">
        <v>3899</v>
      </c>
    </row>
    <row r="489" spans="1:9" ht="13.5" customHeight="1" x14ac:dyDescent="0.25">
      <c r="A489" s="160" t="s">
        <v>925</v>
      </c>
      <c r="B489" s="10"/>
      <c r="C489" s="10"/>
      <c r="D489" s="129" t="s">
        <v>926</v>
      </c>
      <c r="E489" s="12">
        <v>0</v>
      </c>
      <c r="F489" s="12">
        <v>0</v>
      </c>
      <c r="G489" s="12">
        <v>0</v>
      </c>
      <c r="H489" s="12">
        <v>0</v>
      </c>
      <c r="I489" s="110" t="s">
        <v>3899</v>
      </c>
    </row>
    <row r="490" spans="1:9" ht="13.5" customHeight="1" x14ac:dyDescent="0.25">
      <c r="A490" s="160" t="s">
        <v>927</v>
      </c>
      <c r="B490" s="10"/>
      <c r="C490" s="10"/>
      <c r="D490" s="129" t="s">
        <v>928</v>
      </c>
      <c r="E490" s="12">
        <v>0</v>
      </c>
      <c r="F490" s="12">
        <v>0</v>
      </c>
      <c r="G490" s="12">
        <v>0</v>
      </c>
      <c r="H490" s="12">
        <v>0</v>
      </c>
      <c r="I490" s="110" t="s">
        <v>3899</v>
      </c>
    </row>
    <row r="491" spans="1:9" ht="13.5" customHeight="1" x14ac:dyDescent="0.25">
      <c r="A491" s="160" t="s">
        <v>929</v>
      </c>
      <c r="B491" s="10"/>
      <c r="C491" s="10"/>
      <c r="D491" s="129" t="s">
        <v>930</v>
      </c>
      <c r="E491" s="12">
        <v>0</v>
      </c>
      <c r="F491" s="12">
        <v>0</v>
      </c>
      <c r="G491" s="12">
        <v>0</v>
      </c>
      <c r="H491" s="12">
        <v>0</v>
      </c>
      <c r="I491" s="110" t="s">
        <v>3899</v>
      </c>
    </row>
    <row r="492" spans="1:9" ht="13.5" customHeight="1" x14ac:dyDescent="0.25">
      <c r="A492" s="160" t="s">
        <v>931</v>
      </c>
      <c r="B492" s="10"/>
      <c r="C492" s="10"/>
      <c r="D492" s="129" t="s">
        <v>932</v>
      </c>
      <c r="E492" s="12">
        <v>0</v>
      </c>
      <c r="F492" s="12">
        <v>0</v>
      </c>
      <c r="G492" s="12">
        <v>0</v>
      </c>
      <c r="H492" s="12">
        <v>0</v>
      </c>
      <c r="I492" s="110" t="s">
        <v>3899</v>
      </c>
    </row>
    <row r="493" spans="1:9" ht="13.5" customHeight="1" x14ac:dyDescent="0.25">
      <c r="A493" s="160" t="s">
        <v>933</v>
      </c>
      <c r="B493" s="10"/>
      <c r="C493" s="10"/>
      <c r="D493" s="129" t="s">
        <v>934</v>
      </c>
      <c r="E493" s="12">
        <v>0</v>
      </c>
      <c r="F493" s="12">
        <v>0</v>
      </c>
      <c r="G493" s="12">
        <v>0</v>
      </c>
      <c r="H493" s="12">
        <v>0</v>
      </c>
      <c r="I493" s="110" t="s">
        <v>3899</v>
      </c>
    </row>
    <row r="494" spans="1:9" ht="13.5" customHeight="1" x14ac:dyDescent="0.25">
      <c r="A494" s="160" t="s">
        <v>935</v>
      </c>
      <c r="B494" s="10"/>
      <c r="C494" s="10"/>
      <c r="D494" s="129" t="s">
        <v>936</v>
      </c>
      <c r="E494" s="12">
        <v>0</v>
      </c>
      <c r="F494" s="12">
        <v>0</v>
      </c>
      <c r="G494" s="12">
        <v>0</v>
      </c>
      <c r="H494" s="12">
        <v>0</v>
      </c>
      <c r="I494" s="110" t="s">
        <v>3899</v>
      </c>
    </row>
    <row r="495" spans="1:9" ht="13.5" customHeight="1" x14ac:dyDescent="0.25">
      <c r="A495" s="160" t="s">
        <v>937</v>
      </c>
      <c r="B495" s="10"/>
      <c r="C495" s="10"/>
      <c r="D495" s="129" t="s">
        <v>938</v>
      </c>
      <c r="E495" s="12">
        <v>0</v>
      </c>
      <c r="F495" s="12">
        <v>0</v>
      </c>
      <c r="G495" s="12">
        <v>0</v>
      </c>
      <c r="H495" s="12">
        <v>0</v>
      </c>
      <c r="I495" s="110" t="s">
        <v>3899</v>
      </c>
    </row>
    <row r="496" spans="1:9" ht="13.5" customHeight="1" x14ac:dyDescent="0.25">
      <c r="A496" s="160" t="s">
        <v>939</v>
      </c>
      <c r="B496" s="10"/>
      <c r="C496" s="10"/>
      <c r="D496" s="129" t="s">
        <v>940</v>
      </c>
      <c r="E496" s="12">
        <v>0</v>
      </c>
      <c r="F496" s="12">
        <v>0</v>
      </c>
      <c r="G496" s="12">
        <v>0</v>
      </c>
      <c r="H496" s="12">
        <v>0</v>
      </c>
      <c r="I496" s="110" t="s">
        <v>3899</v>
      </c>
    </row>
    <row r="497" spans="1:9" ht="13.5" customHeight="1" x14ac:dyDescent="0.25">
      <c r="A497" s="159" t="s">
        <v>941</v>
      </c>
      <c r="B497" s="8" t="s">
        <v>942</v>
      </c>
      <c r="C497" s="7"/>
      <c r="D497" s="126"/>
      <c r="E497" s="5">
        <f>E498+E515+E522+E527+E541+E557+E579+E588+E599+E611+E624</f>
        <v>1313</v>
      </c>
      <c r="F497" s="5">
        <f>F498+F515+F522+F527+F541+F557+F579+F588+F599+F611+F624</f>
        <v>1188</v>
      </c>
      <c r="G497" s="5">
        <f>G498+G515+G522+G527+G541+G557+G579+G588+G599+G611+G624</f>
        <v>1339</v>
      </c>
      <c r="H497" s="5">
        <f>H498+H515+H522+H527+H541+H557+H579+H588+H599+H611+H624</f>
        <v>1595</v>
      </c>
      <c r="I497" s="5">
        <f>I498+I515+I522+I527+I541+I557+I579+I588+I599+I611+I624</f>
        <v>1547</v>
      </c>
    </row>
    <row r="498" spans="1:9" ht="13.5" customHeight="1" x14ac:dyDescent="0.25">
      <c r="A498" s="159" t="s">
        <v>943</v>
      </c>
      <c r="B498" s="7"/>
      <c r="C498" s="8" t="s">
        <v>944</v>
      </c>
      <c r="D498" s="126"/>
      <c r="E498" s="9">
        <f>SUM(E499:E514)</f>
        <v>744</v>
      </c>
      <c r="F498" s="9">
        <f>SUM(F499:F514)</f>
        <v>835</v>
      </c>
      <c r="G498" s="9">
        <f>SUM(G499:G514)</f>
        <v>803</v>
      </c>
      <c r="H498" s="9">
        <f>SUM(H499:H514)</f>
        <v>905</v>
      </c>
      <c r="I498" s="110">
        <v>893</v>
      </c>
    </row>
    <row r="499" spans="1:9" ht="13.5" customHeight="1" x14ac:dyDescent="0.25">
      <c r="A499" s="160" t="s">
        <v>945</v>
      </c>
      <c r="B499" s="10"/>
      <c r="C499" s="10"/>
      <c r="D499" s="129" t="s">
        <v>942</v>
      </c>
      <c r="E499" s="12">
        <v>593</v>
      </c>
      <c r="F499" s="12">
        <v>737</v>
      </c>
      <c r="G499" s="12">
        <v>586</v>
      </c>
      <c r="H499" s="12">
        <v>632</v>
      </c>
      <c r="I499" s="110">
        <v>657</v>
      </c>
    </row>
    <row r="500" spans="1:9" ht="13.5" customHeight="1" x14ac:dyDescent="0.25">
      <c r="A500" s="160" t="s">
        <v>946</v>
      </c>
      <c r="B500" s="10"/>
      <c r="C500" s="10"/>
      <c r="D500" s="129" t="s">
        <v>947</v>
      </c>
      <c r="E500" s="12">
        <v>0</v>
      </c>
      <c r="F500" s="12">
        <v>0</v>
      </c>
      <c r="G500" s="12">
        <v>0</v>
      </c>
      <c r="H500" s="12">
        <v>0</v>
      </c>
      <c r="I500" s="110" t="s">
        <v>3899</v>
      </c>
    </row>
    <row r="501" spans="1:9" ht="13.5" customHeight="1" x14ac:dyDescent="0.25">
      <c r="A501" s="160" t="s">
        <v>948</v>
      </c>
      <c r="B501" s="10"/>
      <c r="C501" s="10"/>
      <c r="D501" s="129" t="s">
        <v>949</v>
      </c>
      <c r="E501" s="12">
        <v>7</v>
      </c>
      <c r="F501" s="12">
        <v>5</v>
      </c>
      <c r="G501" s="12">
        <v>6</v>
      </c>
      <c r="H501" s="12">
        <v>16</v>
      </c>
      <c r="I501" s="110">
        <v>13</v>
      </c>
    </row>
    <row r="502" spans="1:9" ht="13.5" customHeight="1" x14ac:dyDescent="0.25">
      <c r="A502" s="160" t="s">
        <v>950</v>
      </c>
      <c r="B502" s="10"/>
      <c r="C502" s="10"/>
      <c r="D502" s="129" t="s">
        <v>951</v>
      </c>
      <c r="E502" s="12">
        <v>130</v>
      </c>
      <c r="F502" s="12">
        <v>69</v>
      </c>
      <c r="G502" s="12">
        <v>162</v>
      </c>
      <c r="H502" s="12">
        <v>178</v>
      </c>
      <c r="I502" s="110">
        <v>145</v>
      </c>
    </row>
    <row r="503" spans="1:9" ht="13.5" customHeight="1" x14ac:dyDescent="0.25">
      <c r="A503" s="160" t="s">
        <v>952</v>
      </c>
      <c r="B503" s="10"/>
      <c r="C503" s="10"/>
      <c r="D503" s="129" t="s">
        <v>564</v>
      </c>
      <c r="E503" s="12">
        <v>0</v>
      </c>
      <c r="F503" s="12">
        <v>0</v>
      </c>
      <c r="G503" s="12">
        <v>0</v>
      </c>
      <c r="H503" s="12">
        <v>0</v>
      </c>
      <c r="I503" s="110" t="s">
        <v>3899</v>
      </c>
    </row>
    <row r="504" spans="1:9" ht="13.5" customHeight="1" x14ac:dyDescent="0.25">
      <c r="A504" s="160" t="s">
        <v>953</v>
      </c>
      <c r="B504" s="10"/>
      <c r="C504" s="10"/>
      <c r="D504" s="129" t="s">
        <v>409</v>
      </c>
      <c r="E504" s="12">
        <v>12</v>
      </c>
      <c r="F504" s="12">
        <v>22</v>
      </c>
      <c r="G504" s="12">
        <v>28</v>
      </c>
      <c r="H504" s="12">
        <v>16</v>
      </c>
      <c r="I504" s="110">
        <v>20</v>
      </c>
    </row>
    <row r="505" spans="1:9" ht="13.5" customHeight="1" x14ac:dyDescent="0.25">
      <c r="A505" s="160" t="s">
        <v>954</v>
      </c>
      <c r="B505" s="10"/>
      <c r="C505" s="10"/>
      <c r="D505" s="129" t="s">
        <v>955</v>
      </c>
      <c r="E505" s="12">
        <v>0</v>
      </c>
      <c r="F505" s="12">
        <v>0</v>
      </c>
      <c r="G505" s="12">
        <v>0</v>
      </c>
      <c r="H505" s="12">
        <v>0</v>
      </c>
      <c r="I505" s="110" t="s">
        <v>3899</v>
      </c>
    </row>
    <row r="506" spans="1:9" ht="13.5" customHeight="1" x14ac:dyDescent="0.25">
      <c r="A506" s="160" t="s">
        <v>956</v>
      </c>
      <c r="B506" s="10"/>
      <c r="C506" s="10"/>
      <c r="D506" s="129" t="s">
        <v>957</v>
      </c>
      <c r="E506" s="12">
        <v>0</v>
      </c>
      <c r="F506" s="12">
        <v>2</v>
      </c>
      <c r="G506" s="12">
        <v>15</v>
      </c>
      <c r="H506" s="12">
        <v>21</v>
      </c>
      <c r="I506" s="110">
        <v>24</v>
      </c>
    </row>
    <row r="507" spans="1:9" ht="13.5" customHeight="1" x14ac:dyDescent="0.25">
      <c r="A507" s="160" t="s">
        <v>958</v>
      </c>
      <c r="B507" s="10"/>
      <c r="C507" s="10"/>
      <c r="D507" s="129" t="s">
        <v>959</v>
      </c>
      <c r="E507" s="12">
        <v>0</v>
      </c>
      <c r="F507" s="12">
        <v>0</v>
      </c>
      <c r="G507" s="12">
        <v>0</v>
      </c>
      <c r="H507" s="12">
        <v>0</v>
      </c>
      <c r="I507" s="110" t="s">
        <v>3899</v>
      </c>
    </row>
    <row r="508" spans="1:9" ht="13.5" customHeight="1" x14ac:dyDescent="0.25">
      <c r="A508" s="160" t="s">
        <v>960</v>
      </c>
      <c r="B508" s="10"/>
      <c r="C508" s="10"/>
      <c r="D508" s="129" t="s">
        <v>961</v>
      </c>
      <c r="E508" s="12">
        <v>2</v>
      </c>
      <c r="F508" s="12">
        <v>0</v>
      </c>
      <c r="G508" s="12">
        <v>3</v>
      </c>
      <c r="H508" s="12">
        <v>4</v>
      </c>
      <c r="I508" s="110">
        <v>7</v>
      </c>
    </row>
    <row r="509" spans="1:9" ht="13.5" customHeight="1" x14ac:dyDescent="0.25">
      <c r="A509" s="160" t="s">
        <v>962</v>
      </c>
      <c r="B509" s="10"/>
      <c r="C509" s="10"/>
      <c r="D509" s="129" t="s">
        <v>963</v>
      </c>
      <c r="E509" s="12">
        <v>0</v>
      </c>
      <c r="F509" s="12">
        <v>0</v>
      </c>
      <c r="G509" s="12">
        <v>0</v>
      </c>
      <c r="H509" s="12">
        <v>0</v>
      </c>
      <c r="I509" s="110" t="s">
        <v>3899</v>
      </c>
    </row>
    <row r="510" spans="1:9" ht="13.5" customHeight="1" x14ac:dyDescent="0.25">
      <c r="A510" s="160" t="s">
        <v>964</v>
      </c>
      <c r="B510" s="10"/>
      <c r="C510" s="10"/>
      <c r="D510" s="129" t="s">
        <v>965</v>
      </c>
      <c r="E510" s="12">
        <v>0</v>
      </c>
      <c r="F510" s="12">
        <v>0</v>
      </c>
      <c r="G510" s="12">
        <v>0</v>
      </c>
      <c r="H510" s="12">
        <v>0</v>
      </c>
      <c r="I510" s="110" t="s">
        <v>3899</v>
      </c>
    </row>
    <row r="511" spans="1:9" ht="13.5" customHeight="1" x14ac:dyDescent="0.25">
      <c r="A511" s="160" t="s">
        <v>966</v>
      </c>
      <c r="B511" s="10"/>
      <c r="C511" s="10"/>
      <c r="D511" s="129" t="s">
        <v>967</v>
      </c>
      <c r="E511" s="12">
        <v>0</v>
      </c>
      <c r="F511" s="12">
        <v>0</v>
      </c>
      <c r="G511" s="12">
        <v>0</v>
      </c>
      <c r="H511" s="12">
        <v>0</v>
      </c>
      <c r="I511" s="110" t="s">
        <v>3899</v>
      </c>
    </row>
    <row r="512" spans="1:9" ht="13.5" customHeight="1" x14ac:dyDescent="0.25">
      <c r="A512" s="160" t="s">
        <v>968</v>
      </c>
      <c r="B512" s="10"/>
      <c r="C512" s="10"/>
      <c r="D512" s="129" t="s">
        <v>969</v>
      </c>
      <c r="E512" s="12">
        <v>0</v>
      </c>
      <c r="F512" s="12">
        <v>0</v>
      </c>
      <c r="G512" s="12">
        <v>0</v>
      </c>
      <c r="H512" s="12">
        <v>11</v>
      </c>
      <c r="I512" s="110">
        <v>15</v>
      </c>
    </row>
    <row r="513" spans="1:9" ht="13.5" customHeight="1" x14ac:dyDescent="0.25">
      <c r="A513" s="160" t="s">
        <v>970</v>
      </c>
      <c r="B513" s="10"/>
      <c r="C513" s="10"/>
      <c r="D513" s="129" t="s">
        <v>971</v>
      </c>
      <c r="E513" s="12">
        <v>0</v>
      </c>
      <c r="F513" s="12">
        <v>0</v>
      </c>
      <c r="G513" s="12">
        <v>3</v>
      </c>
      <c r="H513" s="12">
        <v>27</v>
      </c>
      <c r="I513" s="110">
        <v>12</v>
      </c>
    </row>
    <row r="514" spans="1:9" ht="13.5" customHeight="1" x14ac:dyDescent="0.25">
      <c r="A514" s="160" t="s">
        <v>972</v>
      </c>
      <c r="B514" s="10"/>
      <c r="C514" s="10"/>
      <c r="D514" s="129" t="s">
        <v>973</v>
      </c>
      <c r="E514" s="12">
        <v>0</v>
      </c>
      <c r="F514" s="12">
        <v>0</v>
      </c>
      <c r="G514" s="12">
        <v>0</v>
      </c>
      <c r="H514" s="12">
        <v>0</v>
      </c>
      <c r="I514" s="110" t="s">
        <v>3899</v>
      </c>
    </row>
    <row r="515" spans="1:9" ht="13.5" customHeight="1" x14ac:dyDescent="0.25">
      <c r="A515" s="159" t="s">
        <v>974</v>
      </c>
      <c r="B515" s="7"/>
      <c r="C515" s="8" t="s">
        <v>975</v>
      </c>
      <c r="D515" s="126"/>
      <c r="E515" s="9">
        <f>SUM(E516:E521)</f>
        <v>82</v>
      </c>
      <c r="F515" s="9">
        <f>SUM(F516:F521)</f>
        <v>44</v>
      </c>
      <c r="G515" s="9">
        <f>SUM(G516:G521)</f>
        <v>76</v>
      </c>
      <c r="H515" s="9">
        <f>SUM(H516:H521)</f>
        <v>77</v>
      </c>
      <c r="I515" s="110">
        <v>73</v>
      </c>
    </row>
    <row r="516" spans="1:9" ht="13.5" customHeight="1" x14ac:dyDescent="0.25">
      <c r="A516" s="160" t="s">
        <v>976</v>
      </c>
      <c r="B516" s="10"/>
      <c r="C516" s="10"/>
      <c r="D516" s="129" t="s">
        <v>975</v>
      </c>
      <c r="E516" s="12">
        <v>48</v>
      </c>
      <c r="F516" s="12">
        <v>5</v>
      </c>
      <c r="G516" s="12">
        <v>26</v>
      </c>
      <c r="H516" s="12">
        <v>30</v>
      </c>
      <c r="I516" s="110">
        <v>41</v>
      </c>
    </row>
    <row r="517" spans="1:9" ht="13.5" customHeight="1" x14ac:dyDescent="0.25">
      <c r="A517" s="160" t="s">
        <v>977</v>
      </c>
      <c r="B517" s="10"/>
      <c r="C517" s="10"/>
      <c r="D517" s="129" t="s">
        <v>978</v>
      </c>
      <c r="E517" s="12">
        <v>7</v>
      </c>
      <c r="F517" s="12">
        <v>3</v>
      </c>
      <c r="G517" s="12">
        <v>15</v>
      </c>
      <c r="H517" s="12">
        <v>8</v>
      </c>
      <c r="I517" s="110">
        <v>10</v>
      </c>
    </row>
    <row r="518" spans="1:9" ht="13.5" customHeight="1" x14ac:dyDescent="0.25">
      <c r="A518" s="160" t="s">
        <v>979</v>
      </c>
      <c r="B518" s="10"/>
      <c r="C518" s="10"/>
      <c r="D518" s="129" t="s">
        <v>980</v>
      </c>
      <c r="E518" s="12">
        <v>27</v>
      </c>
      <c r="F518" s="12">
        <v>36</v>
      </c>
      <c r="G518" s="12">
        <v>35</v>
      </c>
      <c r="H518" s="12">
        <v>39</v>
      </c>
      <c r="I518" s="110">
        <v>21</v>
      </c>
    </row>
    <row r="519" spans="1:9" ht="13.5" customHeight="1" x14ac:dyDescent="0.25">
      <c r="A519" s="160" t="s">
        <v>981</v>
      </c>
      <c r="B519" s="10"/>
      <c r="C519" s="10"/>
      <c r="D519" s="129" t="s">
        <v>982</v>
      </c>
      <c r="E519" s="12">
        <v>0</v>
      </c>
      <c r="F519" s="12">
        <v>0</v>
      </c>
      <c r="G519" s="12">
        <v>0</v>
      </c>
      <c r="H519" s="12">
        <v>0</v>
      </c>
      <c r="I519" s="110" t="s">
        <v>3899</v>
      </c>
    </row>
    <row r="520" spans="1:9" ht="13.5" customHeight="1" x14ac:dyDescent="0.25">
      <c r="A520" s="160" t="s">
        <v>983</v>
      </c>
      <c r="B520" s="10"/>
      <c r="C520" s="10"/>
      <c r="D520" s="129" t="s">
        <v>984</v>
      </c>
      <c r="E520" s="12">
        <v>0</v>
      </c>
      <c r="F520" s="12">
        <v>0</v>
      </c>
      <c r="G520" s="12">
        <v>0</v>
      </c>
      <c r="H520" s="12">
        <v>0</v>
      </c>
      <c r="I520" s="110" t="s">
        <v>3899</v>
      </c>
    </row>
    <row r="521" spans="1:9" ht="13.5" customHeight="1" x14ac:dyDescent="0.25">
      <c r="A521" s="160" t="s">
        <v>985</v>
      </c>
      <c r="B521" s="10"/>
      <c r="C521" s="10"/>
      <c r="D521" s="129" t="s">
        <v>986</v>
      </c>
      <c r="E521" s="12">
        <v>0</v>
      </c>
      <c r="F521" s="12">
        <v>0</v>
      </c>
      <c r="G521" s="12">
        <v>0</v>
      </c>
      <c r="H521" s="12">
        <v>0</v>
      </c>
      <c r="I521" s="110">
        <v>1</v>
      </c>
    </row>
    <row r="522" spans="1:9" ht="13.5" customHeight="1" x14ac:dyDescent="0.25">
      <c r="A522" s="159" t="s">
        <v>987</v>
      </c>
      <c r="B522" s="7"/>
      <c r="C522" s="8" t="s">
        <v>988</v>
      </c>
      <c r="D522" s="126"/>
      <c r="E522" s="9">
        <f>SUM(E523:E526)</f>
        <v>19</v>
      </c>
      <c r="F522" s="9">
        <f>SUM(F523:F526)</f>
        <v>16</v>
      </c>
      <c r="G522" s="9">
        <f>SUM(G523:G526)</f>
        <v>24</v>
      </c>
      <c r="H522" s="9">
        <f>SUM(H523:H526)</f>
        <v>22</v>
      </c>
      <c r="I522" s="110">
        <v>9</v>
      </c>
    </row>
    <row r="523" spans="1:9" ht="13.5" customHeight="1" x14ac:dyDescent="0.25">
      <c r="A523" s="160" t="s">
        <v>989</v>
      </c>
      <c r="B523" s="10"/>
      <c r="C523" s="10"/>
      <c r="D523" s="129" t="s">
        <v>990</v>
      </c>
      <c r="E523" s="12">
        <v>19</v>
      </c>
      <c r="F523" s="12">
        <v>16</v>
      </c>
      <c r="G523" s="12">
        <v>24</v>
      </c>
      <c r="H523" s="12">
        <v>22</v>
      </c>
      <c r="I523" s="110">
        <v>9</v>
      </c>
    </row>
    <row r="524" spans="1:9" ht="13.5" customHeight="1" x14ac:dyDescent="0.25">
      <c r="A524" s="160" t="s">
        <v>991</v>
      </c>
      <c r="B524" s="10"/>
      <c r="C524" s="10"/>
      <c r="D524" s="129" t="s">
        <v>992</v>
      </c>
      <c r="E524" s="12">
        <v>0</v>
      </c>
      <c r="F524" s="12">
        <v>0</v>
      </c>
      <c r="G524" s="12">
        <v>0</v>
      </c>
      <c r="H524" s="12">
        <v>0</v>
      </c>
      <c r="I524" s="110" t="s">
        <v>3899</v>
      </c>
    </row>
    <row r="525" spans="1:9" ht="13.5" customHeight="1" x14ac:dyDescent="0.25">
      <c r="A525" s="160" t="s">
        <v>993</v>
      </c>
      <c r="B525" s="10"/>
      <c r="C525" s="10"/>
      <c r="D525" s="129" t="s">
        <v>994</v>
      </c>
      <c r="E525" s="12">
        <v>0</v>
      </c>
      <c r="F525" s="12">
        <v>0</v>
      </c>
      <c r="G525" s="12">
        <v>0</v>
      </c>
      <c r="H525" s="12">
        <v>0</v>
      </c>
      <c r="I525" s="110" t="s">
        <v>3899</v>
      </c>
    </row>
    <row r="526" spans="1:9" ht="13.5" customHeight="1" x14ac:dyDescent="0.25">
      <c r="A526" s="160" t="s">
        <v>995</v>
      </c>
      <c r="B526" s="10"/>
      <c r="C526" s="10"/>
      <c r="D526" s="129" t="s">
        <v>996</v>
      </c>
      <c r="E526" s="12">
        <v>0</v>
      </c>
      <c r="F526" s="12">
        <v>0</v>
      </c>
      <c r="G526" s="12">
        <v>0</v>
      </c>
      <c r="H526" s="12">
        <v>0</v>
      </c>
      <c r="I526" s="110" t="s">
        <v>3899</v>
      </c>
    </row>
    <row r="527" spans="1:9" ht="13.5" customHeight="1" x14ac:dyDescent="0.25">
      <c r="A527" s="159" t="s">
        <v>997</v>
      </c>
      <c r="B527" s="7"/>
      <c r="C527" s="8" t="s">
        <v>998</v>
      </c>
      <c r="D527" s="126"/>
      <c r="E527" s="9">
        <f>SUM(E528:E539)</f>
        <v>51</v>
      </c>
      <c r="F527" s="9">
        <f>SUM(F528:F539)</f>
        <v>31</v>
      </c>
      <c r="G527" s="9">
        <f>SUM(G528:G539)</f>
        <v>84</v>
      </c>
      <c r="H527" s="9">
        <f>SUM(H528:H539)</f>
        <v>140</v>
      </c>
      <c r="I527" s="110">
        <v>123</v>
      </c>
    </row>
    <row r="528" spans="1:9" ht="13.5" customHeight="1" x14ac:dyDescent="0.25">
      <c r="A528" s="160" t="s">
        <v>999</v>
      </c>
      <c r="B528" s="10"/>
      <c r="C528" s="10"/>
      <c r="D528" s="129" t="s">
        <v>998</v>
      </c>
      <c r="E528" s="12">
        <v>21</v>
      </c>
      <c r="F528" s="12">
        <v>19</v>
      </c>
      <c r="G528" s="12">
        <v>35</v>
      </c>
      <c r="H528" s="12">
        <v>38</v>
      </c>
      <c r="I528" s="110">
        <v>42</v>
      </c>
    </row>
    <row r="529" spans="1:9" ht="13.5" customHeight="1" x14ac:dyDescent="0.25">
      <c r="A529" s="160" t="s">
        <v>1000</v>
      </c>
      <c r="B529" s="10"/>
      <c r="C529" s="10"/>
      <c r="D529" s="129" t="s">
        <v>1001</v>
      </c>
      <c r="E529" s="12">
        <v>0</v>
      </c>
      <c r="F529" s="12">
        <v>0</v>
      </c>
      <c r="G529" s="12">
        <v>0</v>
      </c>
      <c r="H529" s="12">
        <v>0</v>
      </c>
      <c r="I529" s="110" t="s">
        <v>3899</v>
      </c>
    </row>
    <row r="530" spans="1:9" ht="13.5" customHeight="1" x14ac:dyDescent="0.25">
      <c r="A530" s="160" t="s">
        <v>1002</v>
      </c>
      <c r="B530" s="10"/>
      <c r="C530" s="10"/>
      <c r="D530" s="129" t="s">
        <v>1003</v>
      </c>
      <c r="E530" s="12">
        <v>4</v>
      </c>
      <c r="F530" s="12">
        <v>2</v>
      </c>
      <c r="G530" s="12">
        <v>15</v>
      </c>
      <c r="H530" s="12">
        <v>10</v>
      </c>
      <c r="I530" s="110">
        <v>11</v>
      </c>
    </row>
    <row r="531" spans="1:9" ht="13.5" customHeight="1" x14ac:dyDescent="0.25">
      <c r="A531" s="160" t="s">
        <v>1004</v>
      </c>
      <c r="B531" s="10"/>
      <c r="C531" s="10"/>
      <c r="D531" s="129" t="s">
        <v>1005</v>
      </c>
      <c r="E531" s="12">
        <v>0</v>
      </c>
      <c r="F531" s="12">
        <v>0</v>
      </c>
      <c r="G531" s="12">
        <v>0</v>
      </c>
      <c r="H531" s="12">
        <v>0</v>
      </c>
      <c r="I531" s="110" t="s">
        <v>3899</v>
      </c>
    </row>
    <row r="532" spans="1:9" ht="13.5" customHeight="1" x14ac:dyDescent="0.25">
      <c r="A532" s="160" t="s">
        <v>1006</v>
      </c>
      <c r="B532" s="10"/>
      <c r="C532" s="10"/>
      <c r="D532" s="129" t="s">
        <v>1007</v>
      </c>
      <c r="E532" s="12">
        <v>0</v>
      </c>
      <c r="F532" s="12">
        <v>0</v>
      </c>
      <c r="G532" s="12">
        <v>0</v>
      </c>
      <c r="H532" s="12">
        <v>0</v>
      </c>
      <c r="I532" s="110" t="s">
        <v>3899</v>
      </c>
    </row>
    <row r="533" spans="1:9" ht="13.5" customHeight="1" x14ac:dyDescent="0.25">
      <c r="A533" s="160" t="s">
        <v>1008</v>
      </c>
      <c r="B533" s="10"/>
      <c r="C533" s="10"/>
      <c r="D533" s="129" t="s">
        <v>1009</v>
      </c>
      <c r="E533" s="12">
        <v>0</v>
      </c>
      <c r="F533" s="12">
        <v>0</v>
      </c>
      <c r="G533" s="12">
        <v>0</v>
      </c>
      <c r="H533" s="12">
        <v>0</v>
      </c>
      <c r="I533" s="110" t="s">
        <v>3899</v>
      </c>
    </row>
    <row r="534" spans="1:9" ht="13.5" customHeight="1" x14ac:dyDescent="0.25">
      <c r="A534" s="160" t="s">
        <v>1010</v>
      </c>
      <c r="B534" s="10"/>
      <c r="C534" s="10"/>
      <c r="D534" s="129" t="s">
        <v>1011</v>
      </c>
      <c r="E534" s="12">
        <v>26</v>
      </c>
      <c r="F534" s="12">
        <v>10</v>
      </c>
      <c r="G534" s="12">
        <v>11</v>
      </c>
      <c r="H534" s="12">
        <v>60</v>
      </c>
      <c r="I534" s="110">
        <v>51</v>
      </c>
    </row>
    <row r="535" spans="1:9" ht="13.5" customHeight="1" x14ac:dyDescent="0.25">
      <c r="A535" s="160" t="s">
        <v>1012</v>
      </c>
      <c r="B535" s="10"/>
      <c r="C535" s="10"/>
      <c r="D535" s="129" t="s">
        <v>1013</v>
      </c>
      <c r="E535" s="12">
        <v>0</v>
      </c>
      <c r="F535" s="12">
        <v>0</v>
      </c>
      <c r="G535" s="12">
        <v>23</v>
      </c>
      <c r="H535" s="12">
        <v>32</v>
      </c>
      <c r="I535" s="110">
        <v>19</v>
      </c>
    </row>
    <row r="536" spans="1:9" ht="13.5" customHeight="1" x14ac:dyDescent="0.25">
      <c r="A536" s="160" t="s">
        <v>1014</v>
      </c>
      <c r="B536" s="10"/>
      <c r="C536" s="10"/>
      <c r="D536" s="129" t="s">
        <v>1015</v>
      </c>
      <c r="E536" s="12">
        <v>0</v>
      </c>
      <c r="F536" s="12">
        <v>0</v>
      </c>
      <c r="G536" s="12">
        <v>0</v>
      </c>
      <c r="H536" s="12">
        <v>0</v>
      </c>
      <c r="I536" s="110" t="s">
        <v>3899</v>
      </c>
    </row>
    <row r="537" spans="1:9" ht="13.5" customHeight="1" x14ac:dyDescent="0.25">
      <c r="A537" s="160" t="s">
        <v>1016</v>
      </c>
      <c r="B537" s="10"/>
      <c r="C537" s="10"/>
      <c r="D537" s="129" t="s">
        <v>1017</v>
      </c>
      <c r="E537" s="12">
        <v>0</v>
      </c>
      <c r="F537" s="12">
        <v>0</v>
      </c>
      <c r="G537" s="12">
        <v>0</v>
      </c>
      <c r="H537" s="12">
        <v>0</v>
      </c>
      <c r="I537" s="110" t="s">
        <v>3899</v>
      </c>
    </row>
    <row r="538" spans="1:9" ht="13.5" customHeight="1" x14ac:dyDescent="0.25">
      <c r="A538" s="160" t="s">
        <v>1018</v>
      </c>
      <c r="B538" s="10"/>
      <c r="C538" s="10"/>
      <c r="D538" s="129" t="s">
        <v>1019</v>
      </c>
      <c r="E538" s="12">
        <v>0</v>
      </c>
      <c r="F538" s="12">
        <v>0</v>
      </c>
      <c r="G538" s="12">
        <v>0</v>
      </c>
      <c r="H538" s="12">
        <v>0</v>
      </c>
      <c r="I538" s="110" t="s">
        <v>3899</v>
      </c>
    </row>
    <row r="539" spans="1:9" ht="13.5" customHeight="1" x14ac:dyDescent="0.25">
      <c r="A539" s="160" t="s">
        <v>1020</v>
      </c>
      <c r="B539" s="10"/>
      <c r="C539" s="10"/>
      <c r="D539" s="129" t="s">
        <v>1021</v>
      </c>
      <c r="E539" s="12">
        <v>0</v>
      </c>
      <c r="F539" s="12">
        <v>0</v>
      </c>
      <c r="G539" s="12">
        <v>0</v>
      </c>
      <c r="H539" s="12">
        <v>0</v>
      </c>
      <c r="I539" s="110" t="s">
        <v>3899</v>
      </c>
    </row>
    <row r="540" spans="1:9" ht="13.5" customHeight="1" x14ac:dyDescent="0.25">
      <c r="A540" s="160" t="s">
        <v>3949</v>
      </c>
      <c r="B540" s="10"/>
      <c r="C540" s="10"/>
      <c r="D540" s="129" t="s">
        <v>3962</v>
      </c>
      <c r="E540" s="12">
        <v>0</v>
      </c>
      <c r="F540" s="12">
        <v>0</v>
      </c>
      <c r="G540" s="12">
        <v>0</v>
      </c>
      <c r="H540" s="12">
        <v>0</v>
      </c>
      <c r="I540" s="110" t="s">
        <v>3899</v>
      </c>
    </row>
    <row r="541" spans="1:9" ht="13.5" customHeight="1" x14ac:dyDescent="0.25">
      <c r="A541" s="159" t="s">
        <v>1022</v>
      </c>
      <c r="B541" s="7"/>
      <c r="C541" s="8" t="s">
        <v>1023</v>
      </c>
      <c r="D541" s="126"/>
      <c r="E541" s="9">
        <f>SUM(E542:E552)</f>
        <v>232</v>
      </c>
      <c r="F541" s="9">
        <f>SUM(F542:F552)</f>
        <v>157</v>
      </c>
      <c r="G541" s="9">
        <f>SUM(G542:G552)</f>
        <v>85</v>
      </c>
      <c r="H541" s="9">
        <f>SUM(H542:H552)</f>
        <v>158</v>
      </c>
      <c r="I541" s="110">
        <v>140</v>
      </c>
    </row>
    <row r="542" spans="1:9" ht="13.5" customHeight="1" x14ac:dyDescent="0.25">
      <c r="A542" s="160" t="s">
        <v>1024</v>
      </c>
      <c r="B542" s="10"/>
      <c r="C542" s="10"/>
      <c r="D542" s="129" t="s">
        <v>1025</v>
      </c>
      <c r="E542" s="12">
        <v>0</v>
      </c>
      <c r="F542" s="12">
        <v>29</v>
      </c>
      <c r="G542" s="12">
        <v>0</v>
      </c>
      <c r="H542" s="12">
        <v>46</v>
      </c>
      <c r="I542" s="110">
        <v>45</v>
      </c>
    </row>
    <row r="543" spans="1:9" ht="13.5" customHeight="1" x14ac:dyDescent="0.25">
      <c r="A543" s="160" t="s">
        <v>1026</v>
      </c>
      <c r="B543" s="10"/>
      <c r="C543" s="10"/>
      <c r="D543" s="129" t="s">
        <v>1027</v>
      </c>
      <c r="E543" s="12">
        <v>0</v>
      </c>
      <c r="F543" s="12">
        <v>20</v>
      </c>
      <c r="G543" s="12">
        <v>0</v>
      </c>
      <c r="H543" s="12">
        <v>0</v>
      </c>
      <c r="I543" s="110" t="s">
        <v>3899</v>
      </c>
    </row>
    <row r="544" spans="1:9" ht="13.5" customHeight="1" x14ac:dyDescent="0.25">
      <c r="A544" s="160" t="s">
        <v>1028</v>
      </c>
      <c r="B544" s="10"/>
      <c r="C544" s="10"/>
      <c r="D544" s="129" t="s">
        <v>1029</v>
      </c>
      <c r="E544" s="12">
        <v>171</v>
      </c>
      <c r="F544" s="12">
        <v>36</v>
      </c>
      <c r="G544" s="12">
        <v>50</v>
      </c>
      <c r="H544" s="12">
        <v>59</v>
      </c>
      <c r="I544" s="110">
        <v>29</v>
      </c>
    </row>
    <row r="545" spans="1:9" ht="13.5" customHeight="1" x14ac:dyDescent="0.25">
      <c r="A545" s="160" t="s">
        <v>1030</v>
      </c>
      <c r="B545" s="10"/>
      <c r="C545" s="10"/>
      <c r="D545" s="129" t="s">
        <v>1031</v>
      </c>
      <c r="E545" s="12">
        <v>0</v>
      </c>
      <c r="F545" s="12">
        <v>0</v>
      </c>
      <c r="G545" s="12">
        <v>0</v>
      </c>
      <c r="H545" s="12">
        <v>0</v>
      </c>
      <c r="I545" s="110" t="s">
        <v>3899</v>
      </c>
    </row>
    <row r="546" spans="1:9" ht="13.5" customHeight="1" x14ac:dyDescent="0.25">
      <c r="A546" s="160" t="s">
        <v>1032</v>
      </c>
      <c r="B546" s="10"/>
      <c r="C546" s="10"/>
      <c r="D546" s="129" t="s">
        <v>1033</v>
      </c>
      <c r="E546" s="12">
        <v>0</v>
      </c>
      <c r="F546" s="12">
        <v>3</v>
      </c>
      <c r="G546" s="12">
        <v>6</v>
      </c>
      <c r="H546" s="12">
        <v>7</v>
      </c>
      <c r="I546" s="110">
        <v>3</v>
      </c>
    </row>
    <row r="547" spans="1:9" ht="13.5" customHeight="1" x14ac:dyDescent="0.25">
      <c r="A547" s="160" t="s">
        <v>1034</v>
      </c>
      <c r="B547" s="10"/>
      <c r="C547" s="10"/>
      <c r="D547" s="129" t="s">
        <v>1035</v>
      </c>
      <c r="E547" s="12">
        <v>0</v>
      </c>
      <c r="F547" s="12">
        <v>0</v>
      </c>
      <c r="G547" s="12">
        <v>0</v>
      </c>
      <c r="H547" s="12">
        <v>0</v>
      </c>
      <c r="I547" s="110" t="s">
        <v>3899</v>
      </c>
    </row>
    <row r="548" spans="1:9" ht="13.5" customHeight="1" x14ac:dyDescent="0.25">
      <c r="A548" s="160" t="s">
        <v>1036</v>
      </c>
      <c r="B548" s="10"/>
      <c r="C548" s="10"/>
      <c r="D548" s="129" t="s">
        <v>164</v>
      </c>
      <c r="E548" s="12">
        <v>0</v>
      </c>
      <c r="F548" s="12">
        <v>0</v>
      </c>
      <c r="G548" s="12">
        <v>0</v>
      </c>
      <c r="H548" s="12">
        <v>0</v>
      </c>
      <c r="I548" s="110" t="s">
        <v>3899</v>
      </c>
    </row>
    <row r="549" spans="1:9" ht="13.5" customHeight="1" x14ac:dyDescent="0.25">
      <c r="A549" s="160" t="s">
        <v>1037</v>
      </c>
      <c r="B549" s="10"/>
      <c r="C549" s="10"/>
      <c r="D549" s="129" t="s">
        <v>1038</v>
      </c>
      <c r="E549" s="12">
        <v>2</v>
      </c>
      <c r="F549" s="12">
        <v>2</v>
      </c>
      <c r="G549" s="12">
        <v>5</v>
      </c>
      <c r="H549" s="12">
        <v>17</v>
      </c>
      <c r="I549" s="110">
        <v>14</v>
      </c>
    </row>
    <row r="550" spans="1:9" ht="13.5" customHeight="1" x14ac:dyDescent="0.25">
      <c r="A550" s="160" t="s">
        <v>1039</v>
      </c>
      <c r="B550" s="10"/>
      <c r="C550" s="10"/>
      <c r="D550" s="129" t="s">
        <v>1040</v>
      </c>
      <c r="E550" s="12">
        <v>59</v>
      </c>
      <c r="F550" s="12">
        <v>67</v>
      </c>
      <c r="G550" s="12">
        <v>24</v>
      </c>
      <c r="H550" s="12">
        <v>29</v>
      </c>
      <c r="I550" s="110">
        <v>49</v>
      </c>
    </row>
    <row r="551" spans="1:9" ht="13.5" customHeight="1" x14ac:dyDescent="0.25">
      <c r="A551" s="160" t="s">
        <v>1041</v>
      </c>
      <c r="B551" s="10"/>
      <c r="C551" s="10"/>
      <c r="D551" s="129" t="s">
        <v>1042</v>
      </c>
      <c r="E551" s="12">
        <v>0</v>
      </c>
      <c r="F551" s="12">
        <v>0</v>
      </c>
      <c r="G551" s="12">
        <v>0</v>
      </c>
      <c r="H551" s="12">
        <v>0</v>
      </c>
      <c r="I551" s="110" t="s">
        <v>3899</v>
      </c>
    </row>
    <row r="552" spans="1:9" ht="13.5" customHeight="1" x14ac:dyDescent="0.25">
      <c r="A552" s="160" t="s">
        <v>1043</v>
      </c>
      <c r="B552" s="10"/>
      <c r="C552" s="10"/>
      <c r="D552" s="129" t="s">
        <v>1044</v>
      </c>
      <c r="E552" s="12">
        <v>0</v>
      </c>
      <c r="F552" s="12">
        <v>0</v>
      </c>
      <c r="G552" s="12">
        <v>0</v>
      </c>
      <c r="H552" s="12">
        <v>0</v>
      </c>
      <c r="I552" s="110" t="s">
        <v>3899</v>
      </c>
    </row>
    <row r="553" spans="1:9" ht="13.5" customHeight="1" x14ac:dyDescent="0.25">
      <c r="A553" s="160" t="s">
        <v>3950</v>
      </c>
      <c r="B553" s="10"/>
      <c r="C553" s="10"/>
      <c r="D553" s="129" t="s">
        <v>3963</v>
      </c>
      <c r="E553" s="12">
        <v>0</v>
      </c>
      <c r="F553" s="12">
        <v>0</v>
      </c>
      <c r="G553" s="12">
        <v>0</v>
      </c>
      <c r="H553" s="12">
        <v>0</v>
      </c>
      <c r="I553" s="110" t="s">
        <v>3899</v>
      </c>
    </row>
    <row r="554" spans="1:9" ht="13.5" customHeight="1" x14ac:dyDescent="0.25">
      <c r="A554" s="160" t="s">
        <v>3951</v>
      </c>
      <c r="B554" s="10"/>
      <c r="C554" s="10"/>
      <c r="D554" s="129" t="s">
        <v>3964</v>
      </c>
      <c r="E554" s="12">
        <v>0</v>
      </c>
      <c r="F554" s="12">
        <v>0</v>
      </c>
      <c r="G554" s="12">
        <v>0</v>
      </c>
      <c r="H554" s="12">
        <v>0</v>
      </c>
      <c r="I554" s="110" t="s">
        <v>3899</v>
      </c>
    </row>
    <row r="555" spans="1:9" ht="13.5" customHeight="1" x14ac:dyDescent="0.25">
      <c r="A555" s="160" t="s">
        <v>3952</v>
      </c>
      <c r="B555" s="10"/>
      <c r="C555" s="10"/>
      <c r="D555" s="129" t="s">
        <v>1434</v>
      </c>
      <c r="E555" s="12">
        <v>0</v>
      </c>
      <c r="F555" s="12">
        <v>0</v>
      </c>
      <c r="G555" s="12">
        <v>0</v>
      </c>
      <c r="H555" s="12">
        <v>0</v>
      </c>
      <c r="I555" s="110" t="s">
        <v>3899</v>
      </c>
    </row>
    <row r="556" spans="1:9" ht="13.5" customHeight="1" x14ac:dyDescent="0.25">
      <c r="A556" s="160" t="s">
        <v>3953</v>
      </c>
      <c r="B556" s="10"/>
      <c r="C556" s="10"/>
      <c r="D556" s="129" t="s">
        <v>3965</v>
      </c>
      <c r="E556" s="12">
        <v>0</v>
      </c>
      <c r="F556" s="12">
        <v>0</v>
      </c>
      <c r="G556" s="12">
        <v>0</v>
      </c>
      <c r="H556" s="12">
        <v>0</v>
      </c>
      <c r="I556" s="110" t="s">
        <v>3899</v>
      </c>
    </row>
    <row r="557" spans="1:9" ht="13.5" customHeight="1" x14ac:dyDescent="0.25">
      <c r="A557" s="159" t="s">
        <v>1045</v>
      </c>
      <c r="B557" s="7"/>
      <c r="C557" s="8" t="s">
        <v>1046</v>
      </c>
      <c r="D557" s="126"/>
      <c r="E557" s="9">
        <f>SUM(E558:E578)</f>
        <v>62</v>
      </c>
      <c r="F557" s="9">
        <f>SUM(F558:F578)</f>
        <v>36</v>
      </c>
      <c r="G557" s="9">
        <f>SUM(G558:G578)</f>
        <v>91</v>
      </c>
      <c r="H557" s="9">
        <f>SUM(H558:H578)</f>
        <v>80</v>
      </c>
      <c r="I557" s="110">
        <v>86</v>
      </c>
    </row>
    <row r="558" spans="1:9" ht="13.5" customHeight="1" x14ac:dyDescent="0.25">
      <c r="A558" s="160" t="s">
        <v>1047</v>
      </c>
      <c r="B558" s="10"/>
      <c r="C558" s="10"/>
      <c r="D558" s="129" t="s">
        <v>1048</v>
      </c>
      <c r="E558" s="12">
        <v>60</v>
      </c>
      <c r="F558" s="12">
        <v>31</v>
      </c>
      <c r="G558" s="12">
        <v>71</v>
      </c>
      <c r="H558" s="12">
        <v>57</v>
      </c>
      <c r="I558" s="110">
        <v>66</v>
      </c>
    </row>
    <row r="559" spans="1:9" ht="13.5" customHeight="1" x14ac:dyDescent="0.25">
      <c r="A559" s="160" t="s">
        <v>1049</v>
      </c>
      <c r="B559" s="10"/>
      <c r="C559" s="10"/>
      <c r="D559" s="129" t="s">
        <v>1050</v>
      </c>
      <c r="E559" s="12">
        <v>1</v>
      </c>
      <c r="F559" s="12">
        <v>3</v>
      </c>
      <c r="G559" s="12">
        <v>3</v>
      </c>
      <c r="H559" s="12">
        <v>1</v>
      </c>
      <c r="I559" s="110">
        <v>2</v>
      </c>
    </row>
    <row r="560" spans="1:9" ht="13.5" customHeight="1" x14ac:dyDescent="0.25">
      <c r="A560" s="160" t="s">
        <v>1051</v>
      </c>
      <c r="B560" s="10"/>
      <c r="C560" s="10"/>
      <c r="D560" s="129" t="s">
        <v>432</v>
      </c>
      <c r="E560" s="12">
        <v>0</v>
      </c>
      <c r="F560" s="12">
        <v>0</v>
      </c>
      <c r="G560" s="12">
        <v>0</v>
      </c>
      <c r="H560" s="12">
        <v>2</v>
      </c>
      <c r="I560" s="110" t="s">
        <v>3899</v>
      </c>
    </row>
    <row r="561" spans="1:9" ht="13.5" customHeight="1" x14ac:dyDescent="0.25">
      <c r="A561" s="160" t="s">
        <v>1052</v>
      </c>
      <c r="B561" s="10"/>
      <c r="C561" s="10"/>
      <c r="D561" s="129" t="s">
        <v>1053</v>
      </c>
      <c r="E561" s="12">
        <v>0</v>
      </c>
      <c r="F561" s="12">
        <v>0</v>
      </c>
      <c r="G561" s="12">
        <v>4</v>
      </c>
      <c r="H561" s="12">
        <v>3</v>
      </c>
      <c r="I561" s="110">
        <v>7</v>
      </c>
    </row>
    <row r="562" spans="1:9" ht="13.5" customHeight="1" x14ac:dyDescent="0.25">
      <c r="A562" s="160" t="s">
        <v>1054</v>
      </c>
      <c r="B562" s="10"/>
      <c r="C562" s="10"/>
      <c r="D562" s="129" t="s">
        <v>1055</v>
      </c>
      <c r="E562" s="12">
        <v>0</v>
      </c>
      <c r="F562" s="12">
        <v>0</v>
      </c>
      <c r="G562" s="12">
        <v>0</v>
      </c>
      <c r="H562" s="12">
        <v>0</v>
      </c>
      <c r="I562" s="110" t="s">
        <v>3899</v>
      </c>
    </row>
    <row r="563" spans="1:9" ht="13.5" customHeight="1" x14ac:dyDescent="0.25">
      <c r="A563" s="160" t="s">
        <v>1056</v>
      </c>
      <c r="B563" s="10"/>
      <c r="C563" s="10"/>
      <c r="D563" s="129" t="s">
        <v>1057</v>
      </c>
      <c r="E563" s="12">
        <v>1</v>
      </c>
      <c r="F563" s="12">
        <v>0</v>
      </c>
      <c r="G563" s="12">
        <v>6</v>
      </c>
      <c r="H563" s="12">
        <v>10</v>
      </c>
      <c r="I563" s="110">
        <v>5</v>
      </c>
    </row>
    <row r="564" spans="1:9" ht="13.5" customHeight="1" x14ac:dyDescent="0.25">
      <c r="A564" s="160" t="s">
        <v>1058</v>
      </c>
      <c r="B564" s="10"/>
      <c r="C564" s="10"/>
      <c r="D564" s="129" t="s">
        <v>1059</v>
      </c>
      <c r="E564" s="12">
        <v>0</v>
      </c>
      <c r="F564" s="12">
        <v>0</v>
      </c>
      <c r="G564" s="12">
        <v>0</v>
      </c>
      <c r="H564" s="12">
        <v>0</v>
      </c>
      <c r="I564" s="110" t="s">
        <v>3899</v>
      </c>
    </row>
    <row r="565" spans="1:9" ht="13.5" customHeight="1" x14ac:dyDescent="0.25">
      <c r="A565" s="160" t="s">
        <v>1060</v>
      </c>
      <c r="B565" s="10"/>
      <c r="C565" s="10"/>
      <c r="D565" s="129" t="s">
        <v>1061</v>
      </c>
      <c r="E565" s="12">
        <v>0</v>
      </c>
      <c r="F565" s="12">
        <v>2</v>
      </c>
      <c r="G565" s="12">
        <v>3</v>
      </c>
      <c r="H565" s="12">
        <v>4</v>
      </c>
      <c r="I565" s="110">
        <v>4</v>
      </c>
    </row>
    <row r="566" spans="1:9" ht="13.5" customHeight="1" x14ac:dyDescent="0.25">
      <c r="A566" s="160" t="s">
        <v>1062</v>
      </c>
      <c r="B566" s="10"/>
      <c r="C566" s="10"/>
      <c r="D566" s="129" t="s">
        <v>1063</v>
      </c>
      <c r="E566" s="12">
        <v>0</v>
      </c>
      <c r="F566" s="12">
        <v>0</v>
      </c>
      <c r="G566" s="12">
        <v>0</v>
      </c>
      <c r="H566" s="12">
        <v>0</v>
      </c>
      <c r="I566" s="110" t="s">
        <v>3899</v>
      </c>
    </row>
    <row r="567" spans="1:9" ht="13.5" customHeight="1" x14ac:dyDescent="0.25">
      <c r="A567" s="160" t="s">
        <v>1064</v>
      </c>
      <c r="B567" s="10"/>
      <c r="C567" s="10"/>
      <c r="D567" s="129" t="s">
        <v>1065</v>
      </c>
      <c r="E567" s="12">
        <v>0</v>
      </c>
      <c r="F567" s="12">
        <v>0</v>
      </c>
      <c r="G567" s="12">
        <v>0</v>
      </c>
      <c r="H567" s="12">
        <v>0</v>
      </c>
      <c r="I567" s="110" t="s">
        <v>3899</v>
      </c>
    </row>
    <row r="568" spans="1:9" ht="13.5" customHeight="1" x14ac:dyDescent="0.25">
      <c r="A568" s="160" t="s">
        <v>1066</v>
      </c>
      <c r="B568" s="10"/>
      <c r="C568" s="10"/>
      <c r="D568" s="129" t="s">
        <v>1046</v>
      </c>
      <c r="E568" s="12">
        <v>0</v>
      </c>
      <c r="F568" s="12">
        <v>0</v>
      </c>
      <c r="G568" s="12">
        <v>0</v>
      </c>
      <c r="H568" s="12">
        <v>0</v>
      </c>
      <c r="I568" s="110" t="s">
        <v>3899</v>
      </c>
    </row>
    <row r="569" spans="1:9" ht="13.5" customHeight="1" x14ac:dyDescent="0.25">
      <c r="A569" s="160" t="s">
        <v>1067</v>
      </c>
      <c r="B569" s="10"/>
      <c r="C569" s="10"/>
      <c r="D569" s="129" t="s">
        <v>1068</v>
      </c>
      <c r="E569" s="12">
        <v>0</v>
      </c>
      <c r="F569" s="12">
        <v>0</v>
      </c>
      <c r="G569" s="12">
        <v>0</v>
      </c>
      <c r="H569" s="12">
        <v>0</v>
      </c>
      <c r="I569" s="110" t="s">
        <v>3899</v>
      </c>
    </row>
    <row r="570" spans="1:9" ht="13.5" customHeight="1" x14ac:dyDescent="0.25">
      <c r="A570" s="160" t="s">
        <v>1069</v>
      </c>
      <c r="B570" s="10"/>
      <c r="C570" s="10"/>
      <c r="D570" s="129" t="s">
        <v>1070</v>
      </c>
      <c r="E570" s="12">
        <v>0</v>
      </c>
      <c r="F570" s="12">
        <v>0</v>
      </c>
      <c r="G570" s="12">
        <v>4</v>
      </c>
      <c r="H570" s="12">
        <v>3</v>
      </c>
      <c r="I570" s="110">
        <v>2</v>
      </c>
    </row>
    <row r="571" spans="1:9" ht="13.5" customHeight="1" x14ac:dyDescent="0.25">
      <c r="A571" s="160" t="s">
        <v>1071</v>
      </c>
      <c r="B571" s="10"/>
      <c r="C571" s="10"/>
      <c r="D571" s="129" t="s">
        <v>1072</v>
      </c>
      <c r="E571" s="12">
        <v>0</v>
      </c>
      <c r="F571" s="12">
        <v>0</v>
      </c>
      <c r="G571" s="12">
        <v>0</v>
      </c>
      <c r="H571" s="12">
        <v>0</v>
      </c>
      <c r="I571" s="110" t="s">
        <v>3899</v>
      </c>
    </row>
    <row r="572" spans="1:9" ht="13.5" customHeight="1" x14ac:dyDescent="0.25">
      <c r="A572" s="160" t="s">
        <v>1073</v>
      </c>
      <c r="B572" s="10"/>
      <c r="C572" s="10"/>
      <c r="D572" s="129" t="s">
        <v>128</v>
      </c>
      <c r="E572" s="12">
        <v>0</v>
      </c>
      <c r="F572" s="12">
        <v>0</v>
      </c>
      <c r="G572" s="12">
        <v>0</v>
      </c>
      <c r="H572" s="12">
        <v>0</v>
      </c>
      <c r="I572" s="110" t="s">
        <v>3899</v>
      </c>
    </row>
    <row r="573" spans="1:9" ht="13.5" customHeight="1" x14ac:dyDescent="0.25">
      <c r="A573" s="160" t="s">
        <v>1074</v>
      </c>
      <c r="B573" s="10"/>
      <c r="C573" s="10"/>
      <c r="D573" s="129" t="s">
        <v>517</v>
      </c>
      <c r="E573" s="12">
        <v>0</v>
      </c>
      <c r="F573" s="12">
        <v>0</v>
      </c>
      <c r="G573" s="12">
        <v>0</v>
      </c>
      <c r="H573" s="12">
        <v>0</v>
      </c>
      <c r="I573" s="110" t="s">
        <v>3899</v>
      </c>
    </row>
    <row r="574" spans="1:9" ht="13.5" customHeight="1" x14ac:dyDescent="0.25">
      <c r="A574" s="160" t="s">
        <v>1075</v>
      </c>
      <c r="B574" s="10"/>
      <c r="C574" s="10"/>
      <c r="D574" s="129" t="s">
        <v>426</v>
      </c>
      <c r="E574" s="12">
        <v>0</v>
      </c>
      <c r="F574" s="12">
        <v>0</v>
      </c>
      <c r="G574" s="12">
        <v>0</v>
      </c>
      <c r="H574" s="12">
        <v>0</v>
      </c>
      <c r="I574" s="110" t="s">
        <v>3899</v>
      </c>
    </row>
    <row r="575" spans="1:9" ht="13.5" customHeight="1" x14ac:dyDescent="0.25">
      <c r="A575" s="160" t="s">
        <v>1076</v>
      </c>
      <c r="B575" s="10"/>
      <c r="C575" s="10"/>
      <c r="D575" s="129" t="s">
        <v>1077</v>
      </c>
      <c r="E575" s="12">
        <v>0</v>
      </c>
      <c r="F575" s="12">
        <v>0</v>
      </c>
      <c r="G575" s="12">
        <v>0</v>
      </c>
      <c r="H575" s="12">
        <v>0</v>
      </c>
      <c r="I575" s="110" t="s">
        <v>3899</v>
      </c>
    </row>
    <row r="576" spans="1:9" ht="13.5" customHeight="1" x14ac:dyDescent="0.25">
      <c r="A576" s="160" t="s">
        <v>1078</v>
      </c>
      <c r="B576" s="10"/>
      <c r="C576" s="10"/>
      <c r="D576" s="129" t="s">
        <v>990</v>
      </c>
      <c r="E576" s="12">
        <v>0</v>
      </c>
      <c r="F576" s="12">
        <v>0</v>
      </c>
      <c r="G576" s="12">
        <v>0</v>
      </c>
      <c r="H576" s="12">
        <v>0</v>
      </c>
      <c r="I576" s="110" t="s">
        <v>3899</v>
      </c>
    </row>
    <row r="577" spans="1:9" ht="13.5" customHeight="1" x14ac:dyDescent="0.25">
      <c r="A577" s="160" t="s">
        <v>1079</v>
      </c>
      <c r="B577" s="10"/>
      <c r="C577" s="10"/>
      <c r="D577" s="129" t="s">
        <v>1080</v>
      </c>
      <c r="E577" s="12">
        <v>0</v>
      </c>
      <c r="F577" s="12">
        <v>0</v>
      </c>
      <c r="G577" s="12">
        <v>0</v>
      </c>
      <c r="H577" s="12">
        <v>0</v>
      </c>
      <c r="I577" s="110" t="s">
        <v>3899</v>
      </c>
    </row>
    <row r="578" spans="1:9" ht="13.5" customHeight="1" x14ac:dyDescent="0.25">
      <c r="A578" s="160" t="s">
        <v>1081</v>
      </c>
      <c r="B578" s="10"/>
      <c r="C578" s="10"/>
      <c r="D578" s="129" t="s">
        <v>1082</v>
      </c>
      <c r="E578" s="12">
        <v>0</v>
      </c>
      <c r="F578" s="12">
        <v>0</v>
      </c>
      <c r="G578" s="12">
        <v>0</v>
      </c>
      <c r="H578" s="12">
        <v>0</v>
      </c>
      <c r="I578" s="110" t="s">
        <v>3899</v>
      </c>
    </row>
    <row r="579" spans="1:9" ht="13.5" customHeight="1" x14ac:dyDescent="0.25">
      <c r="A579" s="159" t="s">
        <v>1083</v>
      </c>
      <c r="B579" s="7"/>
      <c r="C579" s="8" t="s">
        <v>1084</v>
      </c>
      <c r="D579" s="126"/>
      <c r="E579" s="9">
        <f>SUM(E580:E587)</f>
        <v>32</v>
      </c>
      <c r="F579" s="9">
        <f>SUM(F580:F587)</f>
        <v>20</v>
      </c>
      <c r="G579" s="9">
        <f>SUM(G580:G587)</f>
        <v>36</v>
      </c>
      <c r="H579" s="9">
        <f>SUM(H580:H587)</f>
        <v>33</v>
      </c>
      <c r="I579" s="110">
        <v>40</v>
      </c>
    </row>
    <row r="580" spans="1:9" ht="13.5" customHeight="1" x14ac:dyDescent="0.25">
      <c r="A580" s="160" t="s">
        <v>1085</v>
      </c>
      <c r="B580" s="10"/>
      <c r="C580" s="10"/>
      <c r="D580" s="129" t="s">
        <v>1086</v>
      </c>
      <c r="E580" s="12">
        <v>32</v>
      </c>
      <c r="F580" s="12">
        <v>15</v>
      </c>
      <c r="G580" s="12">
        <v>28</v>
      </c>
      <c r="H580" s="12">
        <v>22</v>
      </c>
      <c r="I580" s="110">
        <v>30</v>
      </c>
    </row>
    <row r="581" spans="1:9" ht="13.5" customHeight="1" x14ac:dyDescent="0.25">
      <c r="A581" s="160" t="s">
        <v>1087</v>
      </c>
      <c r="B581" s="10"/>
      <c r="C581" s="10"/>
      <c r="D581" s="129" t="s">
        <v>1088</v>
      </c>
      <c r="E581" s="12">
        <v>0</v>
      </c>
      <c r="F581" s="12">
        <v>0</v>
      </c>
      <c r="G581" s="12">
        <v>0</v>
      </c>
      <c r="H581" s="12">
        <v>0</v>
      </c>
      <c r="I581" s="110" t="s">
        <v>3899</v>
      </c>
    </row>
    <row r="582" spans="1:9" ht="13.5" customHeight="1" x14ac:dyDescent="0.25">
      <c r="A582" s="160" t="s">
        <v>1089</v>
      </c>
      <c r="B582" s="10"/>
      <c r="C582" s="10"/>
      <c r="D582" s="129" t="s">
        <v>1090</v>
      </c>
      <c r="E582" s="12">
        <v>0</v>
      </c>
      <c r="F582" s="12">
        <v>0</v>
      </c>
      <c r="G582" s="12">
        <v>0</v>
      </c>
      <c r="H582" s="12">
        <v>0</v>
      </c>
      <c r="I582" s="110" t="s">
        <v>3899</v>
      </c>
    </row>
    <row r="583" spans="1:9" ht="13.5" customHeight="1" x14ac:dyDescent="0.25">
      <c r="A583" s="160" t="s">
        <v>1091</v>
      </c>
      <c r="B583" s="10"/>
      <c r="C583" s="10"/>
      <c r="D583" s="129" t="s">
        <v>1092</v>
      </c>
      <c r="E583" s="12">
        <v>0</v>
      </c>
      <c r="F583" s="12">
        <v>1</v>
      </c>
      <c r="G583" s="12">
        <v>1</v>
      </c>
      <c r="H583" s="12">
        <v>2</v>
      </c>
      <c r="I583" s="110">
        <v>1</v>
      </c>
    </row>
    <row r="584" spans="1:9" ht="13.5" customHeight="1" x14ac:dyDescent="0.25">
      <c r="A584" s="160" t="s">
        <v>1093</v>
      </c>
      <c r="B584" s="10"/>
      <c r="C584" s="10"/>
      <c r="D584" s="129" t="s">
        <v>1094</v>
      </c>
      <c r="E584" s="12">
        <v>0</v>
      </c>
      <c r="F584" s="12">
        <v>0</v>
      </c>
      <c r="G584" s="12">
        <v>0</v>
      </c>
      <c r="H584" s="12">
        <v>0</v>
      </c>
      <c r="I584" s="110" t="s">
        <v>3899</v>
      </c>
    </row>
    <row r="585" spans="1:9" ht="13.5" customHeight="1" x14ac:dyDescent="0.25">
      <c r="A585" s="160" t="s">
        <v>1095</v>
      </c>
      <c r="B585" s="10"/>
      <c r="C585" s="10"/>
      <c r="D585" s="129" t="s">
        <v>1096</v>
      </c>
      <c r="E585" s="12">
        <v>0</v>
      </c>
      <c r="F585" s="12">
        <v>4</v>
      </c>
      <c r="G585" s="12">
        <v>7</v>
      </c>
      <c r="H585" s="12">
        <v>9</v>
      </c>
      <c r="I585" s="110">
        <v>9</v>
      </c>
    </row>
    <row r="586" spans="1:9" ht="13.5" customHeight="1" x14ac:dyDescent="0.25">
      <c r="A586" s="160" t="s">
        <v>1097</v>
      </c>
      <c r="B586" s="10"/>
      <c r="C586" s="10"/>
      <c r="D586" s="129" t="s">
        <v>1098</v>
      </c>
      <c r="E586" s="12">
        <v>0</v>
      </c>
      <c r="F586" s="12">
        <v>0</v>
      </c>
      <c r="G586" s="12">
        <v>0</v>
      </c>
      <c r="H586" s="12">
        <v>0</v>
      </c>
      <c r="I586" s="110" t="s">
        <v>3899</v>
      </c>
    </row>
    <row r="587" spans="1:9" ht="13.5" customHeight="1" x14ac:dyDescent="0.25">
      <c r="A587" s="160" t="s">
        <v>1099</v>
      </c>
      <c r="B587" s="10"/>
      <c r="C587" s="10"/>
      <c r="D587" s="129" t="s">
        <v>1100</v>
      </c>
      <c r="E587" s="12">
        <v>0</v>
      </c>
      <c r="F587" s="12">
        <v>0</v>
      </c>
      <c r="G587" s="12">
        <v>0</v>
      </c>
      <c r="H587" s="12">
        <v>0</v>
      </c>
      <c r="I587" s="110" t="s">
        <v>3899</v>
      </c>
    </row>
    <row r="588" spans="1:9" ht="13.5" customHeight="1" x14ac:dyDescent="0.25">
      <c r="A588" s="159" t="s">
        <v>1101</v>
      </c>
      <c r="B588" s="7"/>
      <c r="C588" s="8" t="s">
        <v>1102</v>
      </c>
      <c r="D588" s="126"/>
      <c r="E588" s="9">
        <f>SUM(E589:E598)</f>
        <v>29</v>
      </c>
      <c r="F588" s="9">
        <f>SUM(F589:F598)</f>
        <v>20</v>
      </c>
      <c r="G588" s="9">
        <f>SUM(G589:G598)</f>
        <v>31</v>
      </c>
      <c r="H588" s="9">
        <f>SUM(H589:H598)</f>
        <v>59</v>
      </c>
      <c r="I588" s="110">
        <v>69</v>
      </c>
    </row>
    <row r="589" spans="1:9" ht="13.5" customHeight="1" x14ac:dyDescent="0.25">
      <c r="A589" s="160" t="s">
        <v>1103</v>
      </c>
      <c r="B589" s="10"/>
      <c r="C589" s="10"/>
      <c r="D589" s="129" t="s">
        <v>1104</v>
      </c>
      <c r="E589" s="12">
        <v>22</v>
      </c>
      <c r="F589" s="12">
        <v>17</v>
      </c>
      <c r="G589" s="12">
        <v>23</v>
      </c>
      <c r="H589" s="12">
        <v>42</v>
      </c>
      <c r="I589" s="110">
        <v>55</v>
      </c>
    </row>
    <row r="590" spans="1:9" ht="13.5" customHeight="1" x14ac:dyDescent="0.25">
      <c r="A590" s="160" t="s">
        <v>1105</v>
      </c>
      <c r="B590" s="10"/>
      <c r="C590" s="10"/>
      <c r="D590" s="129" t="s">
        <v>1106</v>
      </c>
      <c r="E590" s="12">
        <v>0</v>
      </c>
      <c r="F590" s="12">
        <v>0</v>
      </c>
      <c r="G590" s="12">
        <v>2</v>
      </c>
      <c r="H590" s="12">
        <v>7</v>
      </c>
      <c r="I590" s="110">
        <v>5</v>
      </c>
    </row>
    <row r="591" spans="1:9" ht="13.5" customHeight="1" x14ac:dyDescent="0.25">
      <c r="A591" s="160" t="s">
        <v>1107</v>
      </c>
      <c r="B591" s="10"/>
      <c r="C591" s="10"/>
      <c r="D591" s="129" t="s">
        <v>1108</v>
      </c>
      <c r="E591" s="12">
        <v>0</v>
      </c>
      <c r="F591" s="12">
        <v>0</v>
      </c>
      <c r="G591" s="12">
        <v>0</v>
      </c>
      <c r="H591" s="12">
        <v>0</v>
      </c>
      <c r="I591" s="110" t="s">
        <v>3899</v>
      </c>
    </row>
    <row r="592" spans="1:9" ht="13.5" customHeight="1" x14ac:dyDescent="0.25">
      <c r="A592" s="160" t="s">
        <v>1109</v>
      </c>
      <c r="B592" s="10"/>
      <c r="C592" s="10"/>
      <c r="D592" s="129" t="s">
        <v>1110</v>
      </c>
      <c r="E592" s="12">
        <v>0</v>
      </c>
      <c r="F592" s="12">
        <v>0</v>
      </c>
      <c r="G592" s="12">
        <v>0</v>
      </c>
      <c r="H592" s="12">
        <v>0</v>
      </c>
      <c r="I592" s="110" t="s">
        <v>3899</v>
      </c>
    </row>
    <row r="593" spans="1:9" ht="13.5" customHeight="1" x14ac:dyDescent="0.25">
      <c r="A593" s="160" t="s">
        <v>1111</v>
      </c>
      <c r="B593" s="10"/>
      <c r="C593" s="10"/>
      <c r="D593" s="129" t="s">
        <v>1112</v>
      </c>
      <c r="E593" s="12">
        <v>7</v>
      </c>
      <c r="F593" s="12">
        <v>3</v>
      </c>
      <c r="G593" s="12">
        <v>6</v>
      </c>
      <c r="H593" s="12">
        <v>8</v>
      </c>
      <c r="I593" s="110">
        <v>8</v>
      </c>
    </row>
    <row r="594" spans="1:9" ht="13.5" customHeight="1" x14ac:dyDescent="0.25">
      <c r="A594" s="160" t="s">
        <v>1113</v>
      </c>
      <c r="B594" s="10"/>
      <c r="C594" s="10"/>
      <c r="D594" s="129" t="s">
        <v>1114</v>
      </c>
      <c r="E594" s="12">
        <v>0</v>
      </c>
      <c r="F594" s="12">
        <v>0</v>
      </c>
      <c r="G594" s="12">
        <v>0</v>
      </c>
      <c r="H594" s="12">
        <v>2</v>
      </c>
      <c r="I594" s="110">
        <v>1</v>
      </c>
    </row>
    <row r="595" spans="1:9" ht="13.5" customHeight="1" x14ac:dyDescent="0.25">
      <c r="A595" s="160" t="s">
        <v>1115</v>
      </c>
      <c r="B595" s="10"/>
      <c r="C595" s="10"/>
      <c r="D595" s="129" t="s">
        <v>1116</v>
      </c>
      <c r="E595" s="12">
        <v>0</v>
      </c>
      <c r="F595" s="12">
        <v>0</v>
      </c>
      <c r="G595" s="12">
        <v>0</v>
      </c>
      <c r="H595" s="12">
        <v>0</v>
      </c>
      <c r="I595" s="110" t="s">
        <v>3899</v>
      </c>
    </row>
    <row r="596" spans="1:9" ht="13.5" customHeight="1" x14ac:dyDescent="0.25">
      <c r="A596" s="160" t="s">
        <v>1117</v>
      </c>
      <c r="B596" s="10"/>
      <c r="C596" s="10"/>
      <c r="D596" s="129" t="s">
        <v>1118</v>
      </c>
      <c r="E596" s="12">
        <v>0</v>
      </c>
      <c r="F596" s="12">
        <v>0</v>
      </c>
      <c r="G596" s="12">
        <v>0</v>
      </c>
      <c r="H596" s="12">
        <v>0</v>
      </c>
      <c r="I596" s="110" t="s">
        <v>3899</v>
      </c>
    </row>
    <row r="597" spans="1:9" ht="13.5" customHeight="1" x14ac:dyDescent="0.25">
      <c r="A597" s="160" t="s">
        <v>1119</v>
      </c>
      <c r="B597" s="10"/>
      <c r="C597" s="10"/>
      <c r="D597" s="129" t="s">
        <v>1120</v>
      </c>
      <c r="E597" s="12">
        <v>0</v>
      </c>
      <c r="F597" s="12">
        <v>0</v>
      </c>
      <c r="G597" s="12">
        <v>0</v>
      </c>
      <c r="H597" s="12">
        <v>0</v>
      </c>
      <c r="I597" s="110" t="s">
        <v>3899</v>
      </c>
    </row>
    <row r="598" spans="1:9" ht="13.5" customHeight="1" x14ac:dyDescent="0.25">
      <c r="A598" s="160" t="s">
        <v>1121</v>
      </c>
      <c r="B598" s="10"/>
      <c r="C598" s="10"/>
      <c r="D598" s="129" t="s">
        <v>1122</v>
      </c>
      <c r="E598" s="12">
        <v>0</v>
      </c>
      <c r="F598" s="12">
        <v>0</v>
      </c>
      <c r="G598" s="12">
        <v>0</v>
      </c>
      <c r="H598" s="12">
        <v>0</v>
      </c>
      <c r="I598" s="110" t="s">
        <v>3899</v>
      </c>
    </row>
    <row r="599" spans="1:9" ht="13.5" customHeight="1" x14ac:dyDescent="0.25">
      <c r="A599" s="159" t="s">
        <v>1123</v>
      </c>
      <c r="B599" s="7"/>
      <c r="C599" s="8" t="s">
        <v>1124</v>
      </c>
      <c r="D599" s="126"/>
      <c r="E599" s="9">
        <f>SUM(E600:E610)</f>
        <v>15</v>
      </c>
      <c r="F599" s="9">
        <f>SUM(F600:F610)</f>
        <v>9</v>
      </c>
      <c r="G599" s="9">
        <f>SUM(G600:G610)</f>
        <v>34</v>
      </c>
      <c r="H599" s="9">
        <f>SUM(H600:H610)</f>
        <v>37</v>
      </c>
      <c r="I599" s="110">
        <v>46</v>
      </c>
    </row>
    <row r="600" spans="1:9" ht="13.5" customHeight="1" x14ac:dyDescent="0.25">
      <c r="A600" s="160" t="s">
        <v>1125</v>
      </c>
      <c r="B600" s="10"/>
      <c r="C600" s="10"/>
      <c r="D600" s="129" t="s">
        <v>1126</v>
      </c>
      <c r="E600" s="12">
        <v>15</v>
      </c>
      <c r="F600" s="12">
        <v>9</v>
      </c>
      <c r="G600" s="12">
        <v>31</v>
      </c>
      <c r="H600" s="12">
        <v>30</v>
      </c>
      <c r="I600" s="110">
        <v>38</v>
      </c>
    </row>
    <row r="601" spans="1:9" ht="13.5" customHeight="1" x14ac:dyDescent="0.25">
      <c r="A601" s="160" t="s">
        <v>1127</v>
      </c>
      <c r="B601" s="10"/>
      <c r="C601" s="10"/>
      <c r="D601" s="129" t="s">
        <v>1128</v>
      </c>
      <c r="E601" s="12">
        <v>0</v>
      </c>
      <c r="F601" s="12">
        <v>0</v>
      </c>
      <c r="G601" s="12">
        <v>0</v>
      </c>
      <c r="H601" s="12">
        <v>0</v>
      </c>
      <c r="I601" s="110" t="s">
        <v>3899</v>
      </c>
    </row>
    <row r="602" spans="1:9" ht="13.5" customHeight="1" x14ac:dyDescent="0.25">
      <c r="A602" s="160" t="s">
        <v>1129</v>
      </c>
      <c r="B602" s="10"/>
      <c r="C602" s="10"/>
      <c r="D602" s="129" t="s">
        <v>1130</v>
      </c>
      <c r="E602" s="12">
        <v>0</v>
      </c>
      <c r="F602" s="12">
        <v>0</v>
      </c>
      <c r="G602" s="12">
        <v>0</v>
      </c>
      <c r="H602" s="12">
        <v>0</v>
      </c>
      <c r="I602" s="110" t="s">
        <v>3899</v>
      </c>
    </row>
    <row r="603" spans="1:9" ht="13.5" customHeight="1" x14ac:dyDescent="0.25">
      <c r="A603" s="160" t="s">
        <v>1131</v>
      </c>
      <c r="B603" s="10"/>
      <c r="C603" s="10"/>
      <c r="D603" s="129" t="s">
        <v>1132</v>
      </c>
      <c r="E603" s="12">
        <v>0</v>
      </c>
      <c r="F603" s="12">
        <v>0</v>
      </c>
      <c r="G603" s="12">
        <v>0</v>
      </c>
      <c r="H603" s="12">
        <v>0</v>
      </c>
      <c r="I603" s="110" t="s">
        <v>3899</v>
      </c>
    </row>
    <row r="604" spans="1:9" ht="13.5" customHeight="1" x14ac:dyDescent="0.25">
      <c r="A604" s="160" t="s">
        <v>1133</v>
      </c>
      <c r="B604" s="10"/>
      <c r="C604" s="10"/>
      <c r="D604" s="129" t="s">
        <v>1134</v>
      </c>
      <c r="E604" s="12">
        <v>0</v>
      </c>
      <c r="F604" s="12">
        <v>0</v>
      </c>
      <c r="G604" s="12">
        <v>0</v>
      </c>
      <c r="H604" s="12">
        <v>0</v>
      </c>
      <c r="I604" s="110" t="s">
        <v>3899</v>
      </c>
    </row>
    <row r="605" spans="1:9" ht="13.5" customHeight="1" x14ac:dyDescent="0.25">
      <c r="A605" s="160" t="s">
        <v>1135</v>
      </c>
      <c r="B605" s="10"/>
      <c r="C605" s="10"/>
      <c r="D605" s="129" t="s">
        <v>1136</v>
      </c>
      <c r="E605" s="12">
        <v>0</v>
      </c>
      <c r="F605" s="12">
        <v>0</v>
      </c>
      <c r="G605" s="12">
        <v>0</v>
      </c>
      <c r="H605" s="12">
        <v>0</v>
      </c>
      <c r="I605" s="110" t="s">
        <v>3899</v>
      </c>
    </row>
    <row r="606" spans="1:9" ht="13.5" customHeight="1" x14ac:dyDescent="0.25">
      <c r="A606" s="160" t="s">
        <v>1137</v>
      </c>
      <c r="B606" s="10"/>
      <c r="C606" s="10"/>
      <c r="D606" s="129" t="s">
        <v>1138</v>
      </c>
      <c r="E606" s="12">
        <v>0</v>
      </c>
      <c r="F606" s="12">
        <v>0</v>
      </c>
      <c r="G606" s="12">
        <v>0</v>
      </c>
      <c r="H606" s="12">
        <v>0</v>
      </c>
      <c r="I606" s="110" t="s">
        <v>3899</v>
      </c>
    </row>
    <row r="607" spans="1:9" ht="13.5" customHeight="1" x14ac:dyDescent="0.25">
      <c r="A607" s="160" t="s">
        <v>1139</v>
      </c>
      <c r="B607" s="10"/>
      <c r="C607" s="10"/>
      <c r="D607" s="129" t="s">
        <v>1140</v>
      </c>
      <c r="E607" s="12">
        <v>0</v>
      </c>
      <c r="F607" s="12">
        <v>0</v>
      </c>
      <c r="G607" s="12">
        <v>0</v>
      </c>
      <c r="H607" s="12">
        <v>0</v>
      </c>
      <c r="I607" s="110" t="s">
        <v>3899</v>
      </c>
    </row>
    <row r="608" spans="1:9" ht="13.5" customHeight="1" x14ac:dyDescent="0.25">
      <c r="A608" s="160" t="s">
        <v>1141</v>
      </c>
      <c r="B608" s="10"/>
      <c r="C608" s="10"/>
      <c r="D608" s="129" t="s">
        <v>1142</v>
      </c>
      <c r="E608" s="12">
        <v>0</v>
      </c>
      <c r="F608" s="12">
        <v>0</v>
      </c>
      <c r="G608" s="12">
        <v>0</v>
      </c>
      <c r="H608" s="12">
        <v>0</v>
      </c>
      <c r="I608" s="110" t="s">
        <v>3899</v>
      </c>
    </row>
    <row r="609" spans="1:9" ht="13.5" customHeight="1" x14ac:dyDescent="0.25">
      <c r="A609" s="160" t="s">
        <v>1143</v>
      </c>
      <c r="B609" s="10"/>
      <c r="C609" s="10"/>
      <c r="D609" s="129" t="s">
        <v>1144</v>
      </c>
      <c r="E609" s="12">
        <v>0</v>
      </c>
      <c r="F609" s="12">
        <v>0</v>
      </c>
      <c r="G609" s="12">
        <v>0</v>
      </c>
      <c r="H609" s="12">
        <v>0</v>
      </c>
      <c r="I609" s="110" t="s">
        <v>3899</v>
      </c>
    </row>
    <row r="610" spans="1:9" ht="13.5" customHeight="1" x14ac:dyDescent="0.25">
      <c r="A610" s="160" t="s">
        <v>1145</v>
      </c>
      <c r="B610" s="10"/>
      <c r="C610" s="10"/>
      <c r="D610" s="129" t="s">
        <v>1146</v>
      </c>
      <c r="E610" s="12">
        <v>0</v>
      </c>
      <c r="F610" s="12">
        <v>0</v>
      </c>
      <c r="G610" s="12">
        <v>3</v>
      </c>
      <c r="H610" s="12">
        <v>7</v>
      </c>
      <c r="I610" s="110">
        <v>8</v>
      </c>
    </row>
    <row r="611" spans="1:9" ht="13.5" customHeight="1" x14ac:dyDescent="0.25">
      <c r="A611" s="159" t="s">
        <v>1147</v>
      </c>
      <c r="B611" s="7"/>
      <c r="C611" s="8" t="s">
        <v>1148</v>
      </c>
      <c r="D611" s="126"/>
      <c r="E611" s="9">
        <f>SUM(E612:E623)</f>
        <v>47</v>
      </c>
      <c r="F611" s="9">
        <f>SUM(F612:F623)</f>
        <v>10</v>
      </c>
      <c r="G611" s="9">
        <f>SUM(G612:G623)</f>
        <v>30</v>
      </c>
      <c r="H611" s="9">
        <f>SUM(H612:H623)</f>
        <v>30</v>
      </c>
      <c r="I611" s="110">
        <v>37</v>
      </c>
    </row>
    <row r="612" spans="1:9" ht="13.5" customHeight="1" x14ac:dyDescent="0.25">
      <c r="A612" s="160" t="s">
        <v>1149</v>
      </c>
      <c r="B612" s="10"/>
      <c r="C612" s="10"/>
      <c r="D612" s="129" t="s">
        <v>1150</v>
      </c>
      <c r="E612" s="12">
        <v>41</v>
      </c>
      <c r="F612" s="12">
        <v>9</v>
      </c>
      <c r="G612" s="12">
        <v>19</v>
      </c>
      <c r="H612" s="12">
        <v>16</v>
      </c>
      <c r="I612" s="110">
        <v>22</v>
      </c>
    </row>
    <row r="613" spans="1:9" ht="13.5" customHeight="1" x14ac:dyDescent="0.25">
      <c r="A613" s="160" t="s">
        <v>1151</v>
      </c>
      <c r="B613" s="10"/>
      <c r="C613" s="10"/>
      <c r="D613" s="129" t="s">
        <v>1152</v>
      </c>
      <c r="E613" s="12">
        <v>0</v>
      </c>
      <c r="F613" s="12">
        <v>0</v>
      </c>
      <c r="G613" s="12">
        <v>0</v>
      </c>
      <c r="H613" s="12">
        <v>0</v>
      </c>
      <c r="I613" s="110" t="s">
        <v>3899</v>
      </c>
    </row>
    <row r="614" spans="1:9" ht="13.5" customHeight="1" x14ac:dyDescent="0.25">
      <c r="A614" s="160" t="s">
        <v>1153</v>
      </c>
      <c r="B614" s="10"/>
      <c r="C614" s="10"/>
      <c r="D614" s="129" t="s">
        <v>1154</v>
      </c>
      <c r="E614" s="12">
        <v>0</v>
      </c>
      <c r="F614" s="12">
        <v>0</v>
      </c>
      <c r="G614" s="12">
        <v>0</v>
      </c>
      <c r="H614" s="12">
        <v>0</v>
      </c>
      <c r="I614" s="110" t="s">
        <v>3899</v>
      </c>
    </row>
    <row r="615" spans="1:9" ht="13.5" customHeight="1" x14ac:dyDescent="0.25">
      <c r="A615" s="160" t="s">
        <v>1155</v>
      </c>
      <c r="B615" s="10"/>
      <c r="C615" s="10"/>
      <c r="D615" s="129" t="s">
        <v>1156</v>
      </c>
      <c r="E615" s="12">
        <v>0</v>
      </c>
      <c r="F615" s="12">
        <v>0</v>
      </c>
      <c r="G615" s="12">
        <v>0</v>
      </c>
      <c r="H615" s="12">
        <v>0</v>
      </c>
      <c r="I615" s="110" t="s">
        <v>3899</v>
      </c>
    </row>
    <row r="616" spans="1:9" ht="13.5" customHeight="1" x14ac:dyDescent="0.25">
      <c r="A616" s="160" t="s">
        <v>1157</v>
      </c>
      <c r="B616" s="10"/>
      <c r="C616" s="10"/>
      <c r="D616" s="129" t="s">
        <v>1158</v>
      </c>
      <c r="E616" s="12">
        <v>6</v>
      </c>
      <c r="F616" s="12">
        <v>1</v>
      </c>
      <c r="G616" s="12">
        <v>11</v>
      </c>
      <c r="H616" s="12">
        <v>14</v>
      </c>
      <c r="I616" s="110">
        <v>11</v>
      </c>
    </row>
    <row r="617" spans="1:9" ht="13.5" customHeight="1" x14ac:dyDescent="0.25">
      <c r="A617" s="160" t="s">
        <v>1159</v>
      </c>
      <c r="B617" s="10"/>
      <c r="C617" s="10"/>
      <c r="D617" s="129" t="s">
        <v>1160</v>
      </c>
      <c r="E617" s="12">
        <v>0</v>
      </c>
      <c r="F617" s="12">
        <v>0</v>
      </c>
      <c r="G617" s="12">
        <v>0</v>
      </c>
      <c r="H617" s="12">
        <v>0</v>
      </c>
      <c r="I617" s="110" t="s">
        <v>3899</v>
      </c>
    </row>
    <row r="618" spans="1:9" ht="13.5" customHeight="1" x14ac:dyDescent="0.25">
      <c r="A618" s="160" t="s">
        <v>1161</v>
      </c>
      <c r="B618" s="10"/>
      <c r="C618" s="10"/>
      <c r="D618" s="129" t="s">
        <v>1162</v>
      </c>
      <c r="E618" s="12">
        <v>0</v>
      </c>
      <c r="F618" s="12">
        <v>0</v>
      </c>
      <c r="G618" s="12">
        <v>0</v>
      </c>
      <c r="H618" s="12">
        <v>0</v>
      </c>
      <c r="I618" s="110" t="s">
        <v>3899</v>
      </c>
    </row>
    <row r="619" spans="1:9" ht="13.5" customHeight="1" x14ac:dyDescent="0.25">
      <c r="A619" s="160" t="s">
        <v>1163</v>
      </c>
      <c r="B619" s="10"/>
      <c r="C619" s="10"/>
      <c r="D619" s="129" t="s">
        <v>1164</v>
      </c>
      <c r="E619" s="12">
        <v>0</v>
      </c>
      <c r="F619" s="12">
        <v>0</v>
      </c>
      <c r="G619" s="12">
        <v>0</v>
      </c>
      <c r="H619" s="12">
        <v>0</v>
      </c>
      <c r="I619" s="110" t="s">
        <v>3899</v>
      </c>
    </row>
    <row r="620" spans="1:9" ht="13.5" customHeight="1" x14ac:dyDescent="0.25">
      <c r="A620" s="160" t="s">
        <v>1165</v>
      </c>
      <c r="B620" s="10"/>
      <c r="C620" s="10"/>
      <c r="D620" s="129" t="s">
        <v>1166</v>
      </c>
      <c r="E620" s="12">
        <v>0</v>
      </c>
      <c r="F620" s="12">
        <v>0</v>
      </c>
      <c r="G620" s="12">
        <v>0</v>
      </c>
      <c r="H620" s="12">
        <v>0</v>
      </c>
      <c r="I620" s="110" t="s">
        <v>3899</v>
      </c>
    </row>
    <row r="621" spans="1:9" ht="13.5" customHeight="1" x14ac:dyDescent="0.25">
      <c r="A621" s="160" t="s">
        <v>1167</v>
      </c>
      <c r="B621" s="10"/>
      <c r="C621" s="10"/>
      <c r="D621" s="129" t="s">
        <v>1168</v>
      </c>
      <c r="E621" s="12">
        <v>0</v>
      </c>
      <c r="F621" s="12">
        <v>0</v>
      </c>
      <c r="G621" s="12">
        <v>0</v>
      </c>
      <c r="H621" s="12">
        <v>0</v>
      </c>
      <c r="I621" s="110" t="s">
        <v>3899</v>
      </c>
    </row>
    <row r="622" spans="1:9" ht="13.5" customHeight="1" x14ac:dyDescent="0.25">
      <c r="A622" s="160" t="s">
        <v>1169</v>
      </c>
      <c r="B622" s="10"/>
      <c r="C622" s="10"/>
      <c r="D622" s="129" t="s">
        <v>1170</v>
      </c>
      <c r="E622" s="12">
        <v>0</v>
      </c>
      <c r="F622" s="12">
        <v>0</v>
      </c>
      <c r="G622" s="12">
        <v>0</v>
      </c>
      <c r="H622" s="12">
        <v>0</v>
      </c>
      <c r="I622" s="110" t="s">
        <v>3899</v>
      </c>
    </row>
    <row r="623" spans="1:9" ht="13.5" customHeight="1" x14ac:dyDescent="0.25">
      <c r="A623" s="160" t="s">
        <v>1171</v>
      </c>
      <c r="B623" s="10"/>
      <c r="C623" s="10"/>
      <c r="D623" s="129" t="s">
        <v>1172</v>
      </c>
      <c r="E623" s="12">
        <v>0</v>
      </c>
      <c r="F623" s="12">
        <v>0</v>
      </c>
      <c r="G623" s="12">
        <v>0</v>
      </c>
      <c r="H623" s="12">
        <v>0</v>
      </c>
      <c r="I623" s="110">
        <v>4</v>
      </c>
    </row>
    <row r="624" spans="1:9" ht="13.5" customHeight="1" x14ac:dyDescent="0.25">
      <c r="A624" s="159" t="s">
        <v>1173</v>
      </c>
      <c r="B624" s="7"/>
      <c r="C624" s="8" t="s">
        <v>1174</v>
      </c>
      <c r="D624" s="126"/>
      <c r="E624" s="9">
        <f>SUM(E625:E632)</f>
        <v>0</v>
      </c>
      <c r="F624" s="9">
        <f>SUM(F625:F632)</f>
        <v>10</v>
      </c>
      <c r="G624" s="9">
        <f>SUM(G625:G632)</f>
        <v>45</v>
      </c>
      <c r="H624" s="9">
        <f>SUM(H625:H632)</f>
        <v>54</v>
      </c>
      <c r="I624" s="110">
        <v>31</v>
      </c>
    </row>
    <row r="625" spans="1:9" ht="13.5" customHeight="1" x14ac:dyDescent="0.25">
      <c r="A625" s="160" t="s">
        <v>1175</v>
      </c>
      <c r="B625" s="10"/>
      <c r="C625" s="10"/>
      <c r="D625" s="129" t="s">
        <v>1174</v>
      </c>
      <c r="E625" s="12">
        <v>0</v>
      </c>
      <c r="F625" s="12">
        <v>9</v>
      </c>
      <c r="G625" s="12">
        <v>40</v>
      </c>
      <c r="H625" s="12">
        <v>48</v>
      </c>
      <c r="I625" s="110">
        <v>26</v>
      </c>
    </row>
    <row r="626" spans="1:9" ht="13.5" customHeight="1" x14ac:dyDescent="0.25">
      <c r="A626" s="160" t="s">
        <v>1176</v>
      </c>
      <c r="B626" s="10"/>
      <c r="C626" s="10"/>
      <c r="D626" s="129" t="s">
        <v>1177</v>
      </c>
      <c r="E626" s="12">
        <v>0</v>
      </c>
      <c r="F626" s="12">
        <v>0</v>
      </c>
      <c r="G626" s="12">
        <v>0</v>
      </c>
      <c r="H626" s="12">
        <v>0</v>
      </c>
      <c r="I626" s="110" t="s">
        <v>3899</v>
      </c>
    </row>
    <row r="627" spans="1:9" ht="13.5" customHeight="1" x14ac:dyDescent="0.25">
      <c r="A627" s="160" t="s">
        <v>1178</v>
      </c>
      <c r="B627" s="10"/>
      <c r="C627" s="10"/>
      <c r="D627" s="129" t="s">
        <v>1179</v>
      </c>
      <c r="E627" s="12">
        <v>0</v>
      </c>
      <c r="F627" s="12">
        <v>1</v>
      </c>
      <c r="G627" s="12">
        <v>0</v>
      </c>
      <c r="H627" s="12">
        <v>3</v>
      </c>
      <c r="I627" s="110">
        <v>3</v>
      </c>
    </row>
    <row r="628" spans="1:9" ht="13.5" customHeight="1" x14ac:dyDescent="0.25">
      <c r="A628" s="160" t="s">
        <v>1180</v>
      </c>
      <c r="B628" s="10"/>
      <c r="C628" s="10"/>
      <c r="D628" s="129" t="s">
        <v>1181</v>
      </c>
      <c r="E628" s="12">
        <v>0</v>
      </c>
      <c r="F628" s="12">
        <v>0</v>
      </c>
      <c r="G628" s="12">
        <v>5</v>
      </c>
      <c r="H628" s="12">
        <v>3</v>
      </c>
      <c r="I628" s="110">
        <v>2</v>
      </c>
    </row>
    <row r="629" spans="1:9" ht="13.5" customHeight="1" x14ac:dyDescent="0.25">
      <c r="A629" s="160" t="s">
        <v>1182</v>
      </c>
      <c r="B629" s="10"/>
      <c r="C629" s="10"/>
      <c r="D629" s="129" t="s">
        <v>1183</v>
      </c>
      <c r="E629" s="12">
        <v>0</v>
      </c>
      <c r="F629" s="12">
        <v>0</v>
      </c>
      <c r="G629" s="12">
        <v>0</v>
      </c>
      <c r="H629" s="12">
        <v>0</v>
      </c>
      <c r="I629" s="110" t="s">
        <v>3899</v>
      </c>
    </row>
    <row r="630" spans="1:9" ht="13.5" customHeight="1" x14ac:dyDescent="0.25">
      <c r="A630" s="160" t="s">
        <v>1184</v>
      </c>
      <c r="B630" s="10"/>
      <c r="C630" s="10"/>
      <c r="D630" s="129" t="s">
        <v>197</v>
      </c>
      <c r="E630" s="12">
        <v>0</v>
      </c>
      <c r="F630" s="12">
        <v>0</v>
      </c>
      <c r="G630" s="12">
        <v>0</v>
      </c>
      <c r="H630" s="12">
        <v>0</v>
      </c>
      <c r="I630" s="110" t="s">
        <v>3899</v>
      </c>
    </row>
    <row r="631" spans="1:9" ht="13.5" customHeight="1" x14ac:dyDescent="0.25">
      <c r="A631" s="160" t="s">
        <v>1185</v>
      </c>
      <c r="B631" s="10"/>
      <c r="C631" s="10"/>
      <c r="D631" s="129" t="s">
        <v>1186</v>
      </c>
      <c r="E631" s="12">
        <v>0</v>
      </c>
      <c r="F631" s="12">
        <v>0</v>
      </c>
      <c r="G631" s="12">
        <v>0</v>
      </c>
      <c r="H631" s="12">
        <v>0</v>
      </c>
      <c r="I631" s="110" t="s">
        <v>3899</v>
      </c>
    </row>
    <row r="632" spans="1:9" ht="13.5" customHeight="1" x14ac:dyDescent="0.25">
      <c r="A632" s="160" t="s">
        <v>1187</v>
      </c>
      <c r="B632" s="10"/>
      <c r="C632" s="10"/>
      <c r="D632" s="129" t="s">
        <v>1188</v>
      </c>
      <c r="E632" s="12">
        <v>0</v>
      </c>
      <c r="F632" s="12">
        <v>0</v>
      </c>
      <c r="G632" s="12">
        <v>0</v>
      </c>
      <c r="H632" s="12">
        <v>0</v>
      </c>
      <c r="I632" s="110" t="s">
        <v>3899</v>
      </c>
    </row>
    <row r="633" spans="1:9" ht="13.5" customHeight="1" x14ac:dyDescent="0.25">
      <c r="A633" s="159" t="s">
        <v>1189</v>
      </c>
      <c r="B633" s="8" t="s">
        <v>1190</v>
      </c>
      <c r="C633" s="7"/>
      <c r="D633" s="126"/>
      <c r="E633" s="5">
        <f>E634+E647+E652+E665+E685+E694+E710+E714+E727+E743+E757+E762+E735</f>
        <v>1597</v>
      </c>
      <c r="F633" s="5">
        <f>F634+F647+F652+F665+F685+F694+F710+F714+F727+F743+F757+F762+F735</f>
        <v>1678</v>
      </c>
      <c r="G633" s="5">
        <f>G634+G647+G652+G665+G685+G694+G710+G714+G727+G743+G757+G762+G735</f>
        <v>1858</v>
      </c>
      <c r="H633" s="5">
        <f>H634+H647+H652+H665+H685+H694+H710+H714+H727+H735+H743+H757+H762</f>
        <v>2474</v>
      </c>
      <c r="I633" s="5">
        <f>I634+I647+I652+I665+I685+I694+I710+I714+I727+I735+I743+I757+I762</f>
        <v>2346</v>
      </c>
    </row>
    <row r="634" spans="1:9" ht="13.5" customHeight="1" x14ac:dyDescent="0.25">
      <c r="A634" s="159" t="s">
        <v>1191</v>
      </c>
      <c r="B634" s="7"/>
      <c r="C634" s="8" t="s">
        <v>1190</v>
      </c>
      <c r="D634" s="126"/>
      <c r="E634" s="9">
        <f>SUM(E635:E646)</f>
        <v>505</v>
      </c>
      <c r="F634" s="9">
        <f>SUM(F635:F646)</f>
        <v>520</v>
      </c>
      <c r="G634" s="9">
        <f>SUM(G635:G646)</f>
        <v>464</v>
      </c>
      <c r="H634" s="9">
        <f>SUM(H635:H646)</f>
        <v>505</v>
      </c>
      <c r="I634" s="110">
        <v>616</v>
      </c>
    </row>
    <row r="635" spans="1:9" ht="13.5" customHeight="1" x14ac:dyDescent="0.25">
      <c r="A635" s="160" t="s">
        <v>1192</v>
      </c>
      <c r="B635" s="10"/>
      <c r="C635" s="10"/>
      <c r="D635" s="129" t="s">
        <v>1190</v>
      </c>
      <c r="E635" s="12">
        <v>345</v>
      </c>
      <c r="F635" s="12">
        <v>344</v>
      </c>
      <c r="G635" s="12">
        <v>284</v>
      </c>
      <c r="H635" s="12">
        <v>367</v>
      </c>
      <c r="I635" s="110">
        <v>422</v>
      </c>
    </row>
    <row r="636" spans="1:9" ht="13.5" customHeight="1" x14ac:dyDescent="0.25">
      <c r="A636" s="160" t="s">
        <v>1193</v>
      </c>
      <c r="B636" s="10"/>
      <c r="C636" s="10"/>
      <c r="D636" s="129" t="s">
        <v>10</v>
      </c>
      <c r="E636" s="12">
        <v>0</v>
      </c>
      <c r="F636" s="12">
        <v>0</v>
      </c>
      <c r="G636" s="12">
        <v>0</v>
      </c>
      <c r="H636" s="12">
        <v>0</v>
      </c>
      <c r="I636" s="110">
        <v>9</v>
      </c>
    </row>
    <row r="637" spans="1:9" ht="13.5" customHeight="1" x14ac:dyDescent="0.25">
      <c r="A637" s="160" t="s">
        <v>1194</v>
      </c>
      <c r="B637" s="10"/>
      <c r="C637" s="10"/>
      <c r="D637" s="129" t="s">
        <v>1195</v>
      </c>
      <c r="E637" s="12">
        <v>0</v>
      </c>
      <c r="F637" s="12">
        <v>0</v>
      </c>
      <c r="G637" s="12">
        <v>0</v>
      </c>
      <c r="H637" s="12">
        <v>0</v>
      </c>
      <c r="I637" s="110" t="s">
        <v>3899</v>
      </c>
    </row>
    <row r="638" spans="1:9" ht="13.5" customHeight="1" x14ac:dyDescent="0.25">
      <c r="A638" s="162" t="s">
        <v>1196</v>
      </c>
      <c r="B638" s="16"/>
      <c r="C638" s="16"/>
      <c r="D638" s="136" t="s">
        <v>1197</v>
      </c>
      <c r="E638" s="12">
        <v>0</v>
      </c>
      <c r="F638" s="12">
        <v>0</v>
      </c>
      <c r="G638" s="12">
        <v>0</v>
      </c>
      <c r="H638" s="12">
        <v>0</v>
      </c>
      <c r="I638" s="110" t="s">
        <v>3899</v>
      </c>
    </row>
    <row r="639" spans="1:9" ht="13.5" customHeight="1" x14ac:dyDescent="0.25">
      <c r="A639" s="160" t="s">
        <v>1198</v>
      </c>
      <c r="B639" s="10"/>
      <c r="C639" s="10"/>
      <c r="D639" s="129" t="s">
        <v>1199</v>
      </c>
      <c r="E639" s="12">
        <v>15</v>
      </c>
      <c r="F639" s="12">
        <v>23</v>
      </c>
      <c r="G639" s="12">
        <v>39</v>
      </c>
      <c r="H639" s="12">
        <v>20</v>
      </c>
      <c r="I639" s="110">
        <v>20</v>
      </c>
    </row>
    <row r="640" spans="1:9" ht="13.5" customHeight="1" x14ac:dyDescent="0.25">
      <c r="A640" s="160" t="s">
        <v>1200</v>
      </c>
      <c r="B640" s="10"/>
      <c r="C640" s="10"/>
      <c r="D640" s="129" t="s">
        <v>1201</v>
      </c>
      <c r="E640" s="12">
        <v>62</v>
      </c>
      <c r="F640" s="12">
        <v>68</v>
      </c>
      <c r="G640" s="12">
        <v>40</v>
      </c>
      <c r="H640" s="12">
        <v>28</v>
      </c>
      <c r="I640" s="110">
        <v>35</v>
      </c>
    </row>
    <row r="641" spans="1:9" ht="13.5" customHeight="1" x14ac:dyDescent="0.25">
      <c r="A641" s="160" t="s">
        <v>1202</v>
      </c>
      <c r="B641" s="10"/>
      <c r="C641" s="10"/>
      <c r="D641" s="129" t="s">
        <v>1203</v>
      </c>
      <c r="E641" s="12">
        <v>0</v>
      </c>
      <c r="F641" s="12">
        <v>0</v>
      </c>
      <c r="G641" s="12">
        <v>0</v>
      </c>
      <c r="H641" s="12">
        <v>0</v>
      </c>
      <c r="I641" s="110" t="s">
        <v>3899</v>
      </c>
    </row>
    <row r="642" spans="1:9" ht="13.5" customHeight="1" x14ac:dyDescent="0.25">
      <c r="A642" s="160" t="s">
        <v>1204</v>
      </c>
      <c r="B642" s="10"/>
      <c r="C642" s="10"/>
      <c r="D642" s="129" t="s">
        <v>1205</v>
      </c>
      <c r="E642" s="12">
        <v>28</v>
      </c>
      <c r="F642" s="12">
        <v>31</v>
      </c>
      <c r="G642" s="12">
        <v>54</v>
      </c>
      <c r="H642" s="12">
        <v>58</v>
      </c>
      <c r="I642" s="110">
        <v>96</v>
      </c>
    </row>
    <row r="643" spans="1:9" ht="13.5" customHeight="1" x14ac:dyDescent="0.25">
      <c r="A643" s="160" t="s">
        <v>1206</v>
      </c>
      <c r="B643" s="10"/>
      <c r="C643" s="10"/>
      <c r="D643" s="129" t="s">
        <v>30</v>
      </c>
      <c r="E643" s="12">
        <v>9</v>
      </c>
      <c r="F643" s="12">
        <v>15</v>
      </c>
      <c r="G643" s="12">
        <v>12</v>
      </c>
      <c r="H643" s="12">
        <v>9</v>
      </c>
      <c r="I643" s="110">
        <v>12</v>
      </c>
    </row>
    <row r="644" spans="1:9" ht="13.5" customHeight="1" x14ac:dyDescent="0.25">
      <c r="A644" s="160" t="s">
        <v>1207</v>
      </c>
      <c r="B644" s="10"/>
      <c r="C644" s="10"/>
      <c r="D644" s="129" t="s">
        <v>1208</v>
      </c>
      <c r="E644" s="12">
        <v>0</v>
      </c>
      <c r="F644" s="12">
        <v>3</v>
      </c>
      <c r="G644" s="12">
        <v>8</v>
      </c>
      <c r="H644" s="12">
        <v>7</v>
      </c>
      <c r="I644" s="110">
        <v>5</v>
      </c>
    </row>
    <row r="645" spans="1:9" ht="13.5" customHeight="1" x14ac:dyDescent="0.25">
      <c r="A645" s="160" t="s">
        <v>1209</v>
      </c>
      <c r="B645" s="10"/>
      <c r="C645" s="10"/>
      <c r="D645" s="129" t="s">
        <v>1210</v>
      </c>
      <c r="E645" s="12">
        <v>33</v>
      </c>
      <c r="F645" s="12">
        <v>22</v>
      </c>
      <c r="G645" s="12">
        <v>16</v>
      </c>
      <c r="H645" s="12">
        <v>12</v>
      </c>
      <c r="I645" s="110">
        <v>8</v>
      </c>
    </row>
    <row r="646" spans="1:9" ht="13.5" customHeight="1" x14ac:dyDescent="0.25">
      <c r="A646" s="160" t="s">
        <v>1211</v>
      </c>
      <c r="B646" s="10"/>
      <c r="C646" s="10"/>
      <c r="D646" s="129" t="s">
        <v>517</v>
      </c>
      <c r="E646" s="12">
        <v>13</v>
      </c>
      <c r="F646" s="12">
        <v>14</v>
      </c>
      <c r="G646" s="12">
        <v>11</v>
      </c>
      <c r="H646" s="12">
        <v>4</v>
      </c>
      <c r="I646" s="110">
        <v>9</v>
      </c>
    </row>
    <row r="647" spans="1:9" ht="13.5" customHeight="1" x14ac:dyDescent="0.25">
      <c r="A647" s="159" t="s">
        <v>1212</v>
      </c>
      <c r="B647" s="7"/>
      <c r="C647" s="8" t="s">
        <v>1213</v>
      </c>
      <c r="D647" s="126"/>
      <c r="E647" s="9">
        <f>SUM(E648:E651)</f>
        <v>139</v>
      </c>
      <c r="F647" s="9">
        <f>SUM(F648:F651)</f>
        <v>142</v>
      </c>
      <c r="G647" s="9">
        <f>SUM(G648:G651)</f>
        <v>142</v>
      </c>
      <c r="H647" s="9">
        <f>SUM(H648:H651)</f>
        <v>167</v>
      </c>
      <c r="I647" s="110">
        <v>158</v>
      </c>
    </row>
    <row r="648" spans="1:9" ht="13.5" customHeight="1" x14ac:dyDescent="0.25">
      <c r="A648" s="160" t="s">
        <v>1214</v>
      </c>
      <c r="B648" s="10"/>
      <c r="C648" s="10"/>
      <c r="D648" s="129" t="s">
        <v>1213</v>
      </c>
      <c r="E648" s="12">
        <v>117</v>
      </c>
      <c r="F648" s="12">
        <v>121</v>
      </c>
      <c r="G648" s="12">
        <v>125</v>
      </c>
      <c r="H648" s="12">
        <v>146</v>
      </c>
      <c r="I648" s="110">
        <v>140</v>
      </c>
    </row>
    <row r="649" spans="1:9" ht="13.5" customHeight="1" x14ac:dyDescent="0.25">
      <c r="A649" s="160" t="s">
        <v>1215</v>
      </c>
      <c r="B649" s="10"/>
      <c r="C649" s="10"/>
      <c r="D649" s="129" t="s">
        <v>1216</v>
      </c>
      <c r="E649" s="12">
        <v>13</v>
      </c>
      <c r="F649" s="12">
        <v>16</v>
      </c>
      <c r="G649" s="12">
        <v>11</v>
      </c>
      <c r="H649" s="12">
        <v>6</v>
      </c>
      <c r="I649" s="110">
        <v>3</v>
      </c>
    </row>
    <row r="650" spans="1:9" ht="13.5" customHeight="1" x14ac:dyDescent="0.25">
      <c r="A650" s="160" t="s">
        <v>1217</v>
      </c>
      <c r="B650" s="10"/>
      <c r="C650" s="10"/>
      <c r="D650" s="129" t="s">
        <v>1218</v>
      </c>
      <c r="E650" s="12">
        <v>0</v>
      </c>
      <c r="F650" s="12">
        <v>0</v>
      </c>
      <c r="G650" s="12">
        <v>0</v>
      </c>
      <c r="H650" s="12">
        <v>2</v>
      </c>
      <c r="I650" s="110">
        <v>6</v>
      </c>
    </row>
    <row r="651" spans="1:9" ht="13.5" customHeight="1" x14ac:dyDescent="0.25">
      <c r="A651" s="160" t="s">
        <v>1219</v>
      </c>
      <c r="B651" s="10"/>
      <c r="C651" s="10"/>
      <c r="D651" s="129" t="s">
        <v>1220</v>
      </c>
      <c r="E651" s="12">
        <v>9</v>
      </c>
      <c r="F651" s="12">
        <v>5</v>
      </c>
      <c r="G651" s="12">
        <v>6</v>
      </c>
      <c r="H651" s="12">
        <v>13</v>
      </c>
      <c r="I651" s="110">
        <v>9</v>
      </c>
    </row>
    <row r="652" spans="1:9" ht="13.5" customHeight="1" x14ac:dyDescent="0.25">
      <c r="A652" s="159" t="s">
        <v>1221</v>
      </c>
      <c r="B652" s="7"/>
      <c r="C652" s="8" t="s">
        <v>1222</v>
      </c>
      <c r="D652" s="126"/>
      <c r="E652" s="9">
        <f>SUM(E653:E664)</f>
        <v>118</v>
      </c>
      <c r="F652" s="9">
        <f>SUM(F653:F664)</f>
        <v>101</v>
      </c>
      <c r="G652" s="9">
        <f>SUM(G653:G664)</f>
        <v>112</v>
      </c>
      <c r="H652" s="9">
        <f>SUM(H653:H664)</f>
        <v>161</v>
      </c>
      <c r="I652" s="110">
        <v>178</v>
      </c>
    </row>
    <row r="653" spans="1:9" ht="13.5" customHeight="1" x14ac:dyDescent="0.25">
      <c r="A653" s="160" t="s">
        <v>1223</v>
      </c>
      <c r="B653" s="10"/>
      <c r="C653" s="10"/>
      <c r="D653" s="129" t="s">
        <v>1222</v>
      </c>
      <c r="E653" s="12">
        <v>92</v>
      </c>
      <c r="F653" s="12">
        <v>76</v>
      </c>
      <c r="G653" s="12">
        <v>97</v>
      </c>
      <c r="H653" s="12">
        <v>132</v>
      </c>
      <c r="I653" s="110">
        <v>132</v>
      </c>
    </row>
    <row r="654" spans="1:9" ht="13.5" customHeight="1" x14ac:dyDescent="0.25">
      <c r="A654" s="160" t="s">
        <v>1224</v>
      </c>
      <c r="B654" s="10"/>
      <c r="C654" s="10"/>
      <c r="D654" s="129" t="s">
        <v>1225</v>
      </c>
      <c r="E654" s="12">
        <v>0</v>
      </c>
      <c r="F654" s="12">
        <v>0</v>
      </c>
      <c r="G654" s="12">
        <v>0</v>
      </c>
      <c r="H654" s="12">
        <v>0</v>
      </c>
      <c r="I654" s="110" t="s">
        <v>3899</v>
      </c>
    </row>
    <row r="655" spans="1:9" ht="13.5" customHeight="1" x14ac:dyDescent="0.25">
      <c r="A655" s="160" t="s">
        <v>1226</v>
      </c>
      <c r="B655" s="10"/>
      <c r="C655" s="10"/>
      <c r="D655" s="129" t="s">
        <v>1227</v>
      </c>
      <c r="E655" s="12">
        <v>0</v>
      </c>
      <c r="F655" s="12">
        <v>0</v>
      </c>
      <c r="G655" s="12">
        <v>0</v>
      </c>
      <c r="H655" s="12">
        <v>5</v>
      </c>
      <c r="I655" s="110">
        <v>6</v>
      </c>
    </row>
    <row r="656" spans="1:9" ht="13.5" customHeight="1" x14ac:dyDescent="0.25">
      <c r="A656" s="162" t="s">
        <v>1228</v>
      </c>
      <c r="B656" s="16"/>
      <c r="C656" s="16"/>
      <c r="D656" s="136" t="s">
        <v>1229</v>
      </c>
      <c r="E656" s="12">
        <v>12</v>
      </c>
      <c r="F656" s="12">
        <v>2</v>
      </c>
      <c r="G656" s="12">
        <v>1</v>
      </c>
      <c r="H656" s="12">
        <v>17</v>
      </c>
      <c r="I656" s="110">
        <v>25</v>
      </c>
    </row>
    <row r="657" spans="1:9" ht="13.5" customHeight="1" x14ac:dyDescent="0.25">
      <c r="A657" s="160" t="s">
        <v>1230</v>
      </c>
      <c r="B657" s="10"/>
      <c r="C657" s="10"/>
      <c r="D657" s="129" t="s">
        <v>1231</v>
      </c>
      <c r="E657" s="12">
        <v>0</v>
      </c>
      <c r="F657" s="12">
        <v>0</v>
      </c>
      <c r="G657" s="12">
        <v>0</v>
      </c>
      <c r="H657" s="12">
        <v>0</v>
      </c>
      <c r="I657" s="110" t="s">
        <v>3899</v>
      </c>
    </row>
    <row r="658" spans="1:9" ht="13.5" customHeight="1" x14ac:dyDescent="0.25">
      <c r="A658" s="160" t="s">
        <v>1232</v>
      </c>
      <c r="B658" s="10"/>
      <c r="C658" s="10"/>
      <c r="D658" s="129" t="s">
        <v>1233</v>
      </c>
      <c r="E658" s="12">
        <v>0</v>
      </c>
      <c r="F658" s="12">
        <v>0</v>
      </c>
      <c r="G658" s="12">
        <v>0</v>
      </c>
      <c r="H658" s="12">
        <v>0</v>
      </c>
      <c r="I658" s="110" t="s">
        <v>3899</v>
      </c>
    </row>
    <row r="659" spans="1:9" ht="13.5" customHeight="1" x14ac:dyDescent="0.25">
      <c r="A659" s="160" t="s">
        <v>1234</v>
      </c>
      <c r="B659" s="10"/>
      <c r="C659" s="10"/>
      <c r="D659" s="129" t="s">
        <v>1235</v>
      </c>
      <c r="E659" s="12">
        <v>0</v>
      </c>
      <c r="F659" s="12">
        <v>0</v>
      </c>
      <c r="G659" s="12">
        <v>0</v>
      </c>
      <c r="H659" s="12">
        <v>0</v>
      </c>
      <c r="I659" s="110" t="s">
        <v>3899</v>
      </c>
    </row>
    <row r="660" spans="1:9" ht="13.5" customHeight="1" x14ac:dyDescent="0.25">
      <c r="A660" s="160" t="s">
        <v>1236</v>
      </c>
      <c r="B660" s="10"/>
      <c r="C660" s="10"/>
      <c r="D660" s="129" t="s">
        <v>1237</v>
      </c>
      <c r="E660" s="12">
        <v>3</v>
      </c>
      <c r="F660" s="12">
        <v>6</v>
      </c>
      <c r="G660" s="12">
        <v>3</v>
      </c>
      <c r="H660" s="12">
        <v>7</v>
      </c>
      <c r="I660" s="110">
        <v>5</v>
      </c>
    </row>
    <row r="661" spans="1:9" ht="13.5" customHeight="1" x14ac:dyDescent="0.25">
      <c r="A661" s="160" t="s">
        <v>1238</v>
      </c>
      <c r="B661" s="10"/>
      <c r="C661" s="10"/>
      <c r="D661" s="129" t="s">
        <v>1239</v>
      </c>
      <c r="E661" s="12">
        <v>0</v>
      </c>
      <c r="F661" s="12">
        <v>0</v>
      </c>
      <c r="G661" s="12">
        <v>0</v>
      </c>
      <c r="H661" s="12">
        <v>0</v>
      </c>
      <c r="I661" s="110" t="s">
        <v>3899</v>
      </c>
    </row>
    <row r="662" spans="1:9" ht="13.5" customHeight="1" x14ac:dyDescent="0.25">
      <c r="A662" s="160" t="s">
        <v>1240</v>
      </c>
      <c r="B662" s="10"/>
      <c r="C662" s="10"/>
      <c r="D662" s="129" t="s">
        <v>1124</v>
      </c>
      <c r="E662" s="12">
        <v>11</v>
      </c>
      <c r="F662" s="12">
        <v>17</v>
      </c>
      <c r="G662" s="12">
        <v>11</v>
      </c>
      <c r="H662" s="12">
        <v>0</v>
      </c>
      <c r="I662" s="110">
        <v>10</v>
      </c>
    </row>
    <row r="663" spans="1:9" ht="13.5" customHeight="1" x14ac:dyDescent="0.25">
      <c r="A663" s="160" t="s">
        <v>1241</v>
      </c>
      <c r="B663" s="10"/>
      <c r="C663" s="10"/>
      <c r="D663" s="129" t="s">
        <v>1242</v>
      </c>
      <c r="E663" s="12">
        <v>0</v>
      </c>
      <c r="F663" s="12">
        <v>0</v>
      </c>
      <c r="G663" s="12">
        <v>0</v>
      </c>
      <c r="H663" s="12">
        <v>0</v>
      </c>
      <c r="I663" s="110" t="s">
        <v>3899</v>
      </c>
    </row>
    <row r="664" spans="1:9" ht="13.5" customHeight="1" x14ac:dyDescent="0.25">
      <c r="A664" s="160" t="s">
        <v>1243</v>
      </c>
      <c r="B664" s="10"/>
      <c r="C664" s="10"/>
      <c r="D664" s="129" t="s">
        <v>1244</v>
      </c>
      <c r="E664" s="12">
        <v>0</v>
      </c>
      <c r="F664" s="12">
        <v>0</v>
      </c>
      <c r="G664" s="12">
        <v>0</v>
      </c>
      <c r="H664" s="12">
        <v>0</v>
      </c>
      <c r="I664" s="110" t="s">
        <v>3899</v>
      </c>
    </row>
    <row r="665" spans="1:9" ht="13.5" customHeight="1" x14ac:dyDescent="0.25">
      <c r="A665" s="159" t="s">
        <v>1245</v>
      </c>
      <c r="B665" s="7"/>
      <c r="C665" s="8" t="s">
        <v>1246</v>
      </c>
      <c r="D665" s="126"/>
      <c r="E665" s="9">
        <f>SUM(E666:E684)</f>
        <v>151</v>
      </c>
      <c r="F665" s="9">
        <f>SUM(F666:F684)</f>
        <v>184</v>
      </c>
      <c r="G665" s="9">
        <f>SUM(G666:G684)</f>
        <v>234</v>
      </c>
      <c r="H665" s="9">
        <f>SUM(H666:H684)</f>
        <v>229</v>
      </c>
      <c r="I665" s="110">
        <v>271</v>
      </c>
    </row>
    <row r="666" spans="1:9" ht="13.5" customHeight="1" x14ac:dyDescent="0.25">
      <c r="A666" s="160" t="s">
        <v>1247</v>
      </c>
      <c r="B666" s="10"/>
      <c r="C666" s="10"/>
      <c r="D666" s="129" t="s">
        <v>1246</v>
      </c>
      <c r="E666" s="12">
        <v>113</v>
      </c>
      <c r="F666" s="12">
        <v>102</v>
      </c>
      <c r="G666" s="12">
        <v>158</v>
      </c>
      <c r="H666" s="12">
        <v>159</v>
      </c>
      <c r="I666" s="110">
        <v>196</v>
      </c>
    </row>
    <row r="667" spans="1:9" ht="13.5" customHeight="1" x14ac:dyDescent="0.25">
      <c r="A667" s="160" t="s">
        <v>1248</v>
      </c>
      <c r="B667" s="10"/>
      <c r="C667" s="10"/>
      <c r="D667" s="129" t="s">
        <v>1249</v>
      </c>
      <c r="E667" s="12">
        <v>0</v>
      </c>
      <c r="F667" s="12">
        <v>2</v>
      </c>
      <c r="G667" s="12">
        <v>4</v>
      </c>
      <c r="H667" s="12">
        <v>1</v>
      </c>
      <c r="I667" s="110">
        <v>4</v>
      </c>
    </row>
    <row r="668" spans="1:9" ht="13.5" customHeight="1" x14ac:dyDescent="0.25">
      <c r="A668" s="160" t="s">
        <v>1250</v>
      </c>
      <c r="B668" s="10"/>
      <c r="C668" s="10"/>
      <c r="D668" s="129" t="s">
        <v>1251</v>
      </c>
      <c r="E668" s="12">
        <v>0</v>
      </c>
      <c r="F668" s="12">
        <v>0</v>
      </c>
      <c r="G668" s="12">
        <v>0</v>
      </c>
      <c r="H668" s="12">
        <v>0</v>
      </c>
      <c r="I668" s="110" t="s">
        <v>3899</v>
      </c>
    </row>
    <row r="669" spans="1:9" ht="13.5" customHeight="1" x14ac:dyDescent="0.25">
      <c r="A669" s="160" t="s">
        <v>1252</v>
      </c>
      <c r="B669" s="10"/>
      <c r="C669" s="10"/>
      <c r="D669" s="129" t="s">
        <v>1253</v>
      </c>
      <c r="E669" s="12">
        <v>0</v>
      </c>
      <c r="F669" s="12">
        <v>0</v>
      </c>
      <c r="G669" s="12">
        <v>0</v>
      </c>
      <c r="H669" s="12">
        <v>0</v>
      </c>
      <c r="I669" s="110" t="s">
        <v>3899</v>
      </c>
    </row>
    <row r="670" spans="1:9" ht="13.5" customHeight="1" x14ac:dyDescent="0.25">
      <c r="A670" s="160" t="s">
        <v>1254</v>
      </c>
      <c r="B670" s="10"/>
      <c r="C670" s="10"/>
      <c r="D670" s="129" t="s">
        <v>1255</v>
      </c>
      <c r="E670" s="12">
        <v>0</v>
      </c>
      <c r="F670" s="12">
        <v>0</v>
      </c>
      <c r="G670" s="12">
        <v>0</v>
      </c>
      <c r="H670" s="12">
        <v>0</v>
      </c>
      <c r="I670" s="110" t="s">
        <v>3899</v>
      </c>
    </row>
    <row r="671" spans="1:9" ht="13.5" customHeight="1" x14ac:dyDescent="0.25">
      <c r="A671" s="160" t="s">
        <v>1256</v>
      </c>
      <c r="B671" s="10"/>
      <c r="C671" s="10"/>
      <c r="D671" s="129" t="s">
        <v>1257</v>
      </c>
      <c r="E671" s="12">
        <v>0</v>
      </c>
      <c r="F671" s="12">
        <v>0</v>
      </c>
      <c r="G671" s="12">
        <v>0</v>
      </c>
      <c r="H671" s="12">
        <v>0</v>
      </c>
      <c r="I671" s="110" t="s">
        <v>3899</v>
      </c>
    </row>
    <row r="672" spans="1:9" ht="13.5" customHeight="1" x14ac:dyDescent="0.25">
      <c r="A672" s="160" t="s">
        <v>1258</v>
      </c>
      <c r="B672" s="10"/>
      <c r="C672" s="10"/>
      <c r="D672" s="129" t="s">
        <v>191</v>
      </c>
      <c r="E672" s="12">
        <v>0</v>
      </c>
      <c r="F672" s="12">
        <v>0</v>
      </c>
      <c r="G672" s="12">
        <v>0</v>
      </c>
      <c r="H672" s="12">
        <v>0</v>
      </c>
      <c r="I672" s="110" t="s">
        <v>3899</v>
      </c>
    </row>
    <row r="673" spans="1:9" ht="13.5" customHeight="1" x14ac:dyDescent="0.25">
      <c r="A673" s="160" t="s">
        <v>1259</v>
      </c>
      <c r="B673" s="10"/>
      <c r="C673" s="10"/>
      <c r="D673" s="129" t="s">
        <v>1260</v>
      </c>
      <c r="E673" s="12">
        <v>0</v>
      </c>
      <c r="F673" s="12">
        <v>0</v>
      </c>
      <c r="G673" s="12">
        <v>0</v>
      </c>
      <c r="H673" s="12">
        <v>0</v>
      </c>
      <c r="I673" s="110" t="s">
        <v>3899</v>
      </c>
    </row>
    <row r="674" spans="1:9" ht="13.5" customHeight="1" x14ac:dyDescent="0.25">
      <c r="A674" s="160" t="s">
        <v>1261</v>
      </c>
      <c r="B674" s="10"/>
      <c r="C674" s="10"/>
      <c r="D674" s="129" t="s">
        <v>1262</v>
      </c>
      <c r="E674" s="12">
        <v>15</v>
      </c>
      <c r="F674" s="12">
        <v>11</v>
      </c>
      <c r="G674" s="12">
        <v>14</v>
      </c>
      <c r="H674" s="12">
        <v>11</v>
      </c>
      <c r="I674" s="110">
        <v>11</v>
      </c>
    </row>
    <row r="675" spans="1:9" ht="13.5" customHeight="1" x14ac:dyDescent="0.25">
      <c r="A675" s="160" t="s">
        <v>1263</v>
      </c>
      <c r="B675" s="10"/>
      <c r="C675" s="10"/>
      <c r="D675" s="129" t="s">
        <v>1264</v>
      </c>
      <c r="E675" s="12">
        <v>0</v>
      </c>
      <c r="F675" s="12">
        <v>0</v>
      </c>
      <c r="G675" s="12">
        <v>1</v>
      </c>
      <c r="H675" s="12">
        <v>0</v>
      </c>
      <c r="I675" s="110" t="s">
        <v>3899</v>
      </c>
    </row>
    <row r="676" spans="1:9" ht="13.5" customHeight="1" x14ac:dyDescent="0.25">
      <c r="A676" s="160" t="s">
        <v>1265</v>
      </c>
      <c r="B676" s="10"/>
      <c r="C676" s="10"/>
      <c r="D676" s="129" t="s">
        <v>401</v>
      </c>
      <c r="E676" s="12">
        <v>12</v>
      </c>
      <c r="F676" s="12">
        <v>10</v>
      </c>
      <c r="G676" s="12">
        <v>10</v>
      </c>
      <c r="H676" s="12">
        <v>8</v>
      </c>
      <c r="I676" s="110">
        <v>8</v>
      </c>
    </row>
    <row r="677" spans="1:9" ht="13.5" customHeight="1" x14ac:dyDescent="0.25">
      <c r="A677" s="160" t="s">
        <v>1266</v>
      </c>
      <c r="B677" s="10"/>
      <c r="C677" s="10"/>
      <c r="D677" s="129" t="s">
        <v>1267</v>
      </c>
      <c r="E677" s="12">
        <v>0</v>
      </c>
      <c r="F677" s="12">
        <v>1</v>
      </c>
      <c r="G677" s="12">
        <v>0</v>
      </c>
      <c r="H677" s="12">
        <v>3</v>
      </c>
      <c r="I677" s="110">
        <v>2</v>
      </c>
    </row>
    <row r="678" spans="1:9" ht="13.5" customHeight="1" x14ac:dyDescent="0.25">
      <c r="A678" s="160" t="s">
        <v>1268</v>
      </c>
      <c r="B678" s="10"/>
      <c r="C678" s="10"/>
      <c r="D678" s="129" t="s">
        <v>1269</v>
      </c>
      <c r="E678" s="12">
        <v>0</v>
      </c>
      <c r="F678" s="12">
        <v>0</v>
      </c>
      <c r="G678" s="12">
        <v>0</v>
      </c>
      <c r="H678" s="12">
        <v>0</v>
      </c>
      <c r="I678" s="110" t="s">
        <v>3899</v>
      </c>
    </row>
    <row r="679" spans="1:9" ht="13.5" customHeight="1" x14ac:dyDescent="0.25">
      <c r="A679" s="160" t="s">
        <v>1270</v>
      </c>
      <c r="B679" s="10"/>
      <c r="C679" s="10"/>
      <c r="D679" s="129" t="s">
        <v>1271</v>
      </c>
      <c r="E679" s="12">
        <v>0</v>
      </c>
      <c r="F679" s="12">
        <v>0</v>
      </c>
      <c r="G679" s="12">
        <v>0</v>
      </c>
      <c r="H679" s="12">
        <v>0</v>
      </c>
      <c r="I679" s="110" t="s">
        <v>3899</v>
      </c>
    </row>
    <row r="680" spans="1:9" ht="13.5" customHeight="1" x14ac:dyDescent="0.25">
      <c r="A680" s="160" t="s">
        <v>1272</v>
      </c>
      <c r="B680" s="10"/>
      <c r="C680" s="10"/>
      <c r="D680" s="129" t="s">
        <v>1273</v>
      </c>
      <c r="E680" s="12">
        <v>2</v>
      </c>
      <c r="F680" s="12">
        <v>21</v>
      </c>
      <c r="G680" s="12">
        <v>17</v>
      </c>
      <c r="H680" s="12">
        <v>26</v>
      </c>
      <c r="I680" s="110">
        <v>16</v>
      </c>
    </row>
    <row r="681" spans="1:9" ht="13.5" customHeight="1" x14ac:dyDescent="0.25">
      <c r="A681" s="160" t="s">
        <v>1274</v>
      </c>
      <c r="B681" s="10"/>
      <c r="C681" s="10"/>
      <c r="D681" s="129" t="s">
        <v>1275</v>
      </c>
      <c r="E681" s="12">
        <v>0</v>
      </c>
      <c r="F681" s="12">
        <v>0</v>
      </c>
      <c r="G681" s="12">
        <v>0</v>
      </c>
      <c r="H681" s="12">
        <v>0</v>
      </c>
      <c r="I681" s="110" t="s">
        <v>3899</v>
      </c>
    </row>
    <row r="682" spans="1:9" ht="13.5" customHeight="1" x14ac:dyDescent="0.25">
      <c r="A682" s="160" t="s">
        <v>1276</v>
      </c>
      <c r="B682" s="10"/>
      <c r="C682" s="10"/>
      <c r="D682" s="129" t="s">
        <v>1277</v>
      </c>
      <c r="E682" s="12">
        <v>9</v>
      </c>
      <c r="F682" s="12">
        <v>37</v>
      </c>
      <c r="G682" s="12">
        <v>30</v>
      </c>
      <c r="H682" s="12">
        <v>21</v>
      </c>
      <c r="I682" s="110">
        <v>34</v>
      </c>
    </row>
    <row r="683" spans="1:9" ht="13.5" customHeight="1" x14ac:dyDescent="0.25">
      <c r="A683" s="160" t="s">
        <v>1278</v>
      </c>
      <c r="B683" s="10"/>
      <c r="C683" s="10"/>
      <c r="D683" s="129" t="s">
        <v>1279</v>
      </c>
      <c r="E683" s="12">
        <v>0</v>
      </c>
      <c r="F683" s="12">
        <v>0</v>
      </c>
      <c r="G683" s="12">
        <v>0</v>
      </c>
      <c r="H683" s="12">
        <v>0</v>
      </c>
      <c r="I683" s="110" t="s">
        <v>3899</v>
      </c>
    </row>
    <row r="684" spans="1:9" ht="13.5" customHeight="1" x14ac:dyDescent="0.25">
      <c r="A684" s="160" t="s">
        <v>1280</v>
      </c>
      <c r="B684" s="10"/>
      <c r="C684" s="10"/>
      <c r="D684" s="129" t="s">
        <v>1281</v>
      </c>
      <c r="E684" s="12">
        <v>0</v>
      </c>
      <c r="F684" s="12">
        <v>0</v>
      </c>
      <c r="G684" s="12">
        <v>0</v>
      </c>
      <c r="H684" s="12">
        <v>0</v>
      </c>
      <c r="I684" s="110" t="s">
        <v>3899</v>
      </c>
    </row>
    <row r="685" spans="1:9" ht="13.5" customHeight="1" x14ac:dyDescent="0.25">
      <c r="A685" s="159" t="s">
        <v>1282</v>
      </c>
      <c r="B685" s="7"/>
      <c r="C685" s="8" t="s">
        <v>1283</v>
      </c>
      <c r="D685" s="126"/>
      <c r="E685" s="9">
        <f>SUM(E686:E693)</f>
        <v>32</v>
      </c>
      <c r="F685" s="9">
        <f>SUM(F686:F693)</f>
        <v>45</v>
      </c>
      <c r="G685" s="9">
        <f>SUM(G686:G693)</f>
        <v>55</v>
      </c>
      <c r="H685" s="9">
        <f>SUM(H686:H693)</f>
        <v>55</v>
      </c>
      <c r="I685" s="110">
        <v>41</v>
      </c>
    </row>
    <row r="686" spans="1:9" ht="13.5" customHeight="1" x14ac:dyDescent="0.25">
      <c r="A686" s="160" t="s">
        <v>1284</v>
      </c>
      <c r="B686" s="10"/>
      <c r="C686" s="10"/>
      <c r="D686" s="129" t="s">
        <v>1283</v>
      </c>
      <c r="E686" s="12">
        <v>14</v>
      </c>
      <c r="F686" s="12">
        <v>16</v>
      </c>
      <c r="G686" s="12">
        <v>22</v>
      </c>
      <c r="H686" s="12">
        <v>19</v>
      </c>
      <c r="I686" s="110">
        <v>19</v>
      </c>
    </row>
    <row r="687" spans="1:9" ht="13.5" customHeight="1" x14ac:dyDescent="0.25">
      <c r="A687" s="160" t="s">
        <v>1285</v>
      </c>
      <c r="B687" s="10"/>
      <c r="C687" s="10"/>
      <c r="D687" s="129" t="s">
        <v>1286</v>
      </c>
      <c r="E687" s="12">
        <v>7</v>
      </c>
      <c r="F687" s="12">
        <v>19</v>
      </c>
      <c r="G687" s="12">
        <v>11</v>
      </c>
      <c r="H687" s="12">
        <v>9</v>
      </c>
      <c r="I687" s="110">
        <v>7</v>
      </c>
    </row>
    <row r="688" spans="1:9" ht="13.5" customHeight="1" x14ac:dyDescent="0.25">
      <c r="A688" s="160" t="s">
        <v>1287</v>
      </c>
      <c r="B688" s="10"/>
      <c r="C688" s="10"/>
      <c r="D688" s="129" t="s">
        <v>1288</v>
      </c>
      <c r="E688" s="12">
        <v>0</v>
      </c>
      <c r="F688" s="12">
        <v>0</v>
      </c>
      <c r="G688" s="12">
        <v>0</v>
      </c>
      <c r="H688" s="12">
        <v>0</v>
      </c>
      <c r="I688" s="110" t="s">
        <v>3899</v>
      </c>
    </row>
    <row r="689" spans="1:9" ht="13.5" customHeight="1" x14ac:dyDescent="0.25">
      <c r="A689" s="160" t="s">
        <v>1289</v>
      </c>
      <c r="B689" s="10"/>
      <c r="C689" s="10"/>
      <c r="D689" s="129" t="s">
        <v>1290</v>
      </c>
      <c r="E689" s="12">
        <v>0</v>
      </c>
      <c r="F689" s="12">
        <v>0</v>
      </c>
      <c r="G689" s="12">
        <v>0</v>
      </c>
      <c r="H689" s="12">
        <v>0</v>
      </c>
      <c r="I689" s="110" t="s">
        <v>3899</v>
      </c>
    </row>
    <row r="690" spans="1:9" ht="13.5" customHeight="1" x14ac:dyDescent="0.25">
      <c r="A690" s="160" t="s">
        <v>1291</v>
      </c>
      <c r="B690" s="10"/>
      <c r="C690" s="10"/>
      <c r="D690" s="129" t="s">
        <v>1292</v>
      </c>
      <c r="E690" s="12">
        <v>0</v>
      </c>
      <c r="F690" s="12">
        <v>0</v>
      </c>
      <c r="G690" s="12">
        <v>0</v>
      </c>
      <c r="H690" s="12">
        <v>0</v>
      </c>
      <c r="I690" s="110" t="s">
        <v>3899</v>
      </c>
    </row>
    <row r="691" spans="1:9" ht="13.5" customHeight="1" x14ac:dyDescent="0.25">
      <c r="A691" s="160" t="s">
        <v>1293</v>
      </c>
      <c r="B691" s="10"/>
      <c r="C691" s="10"/>
      <c r="D691" s="129" t="s">
        <v>1294</v>
      </c>
      <c r="E691" s="12">
        <v>0</v>
      </c>
      <c r="F691" s="12">
        <v>0</v>
      </c>
      <c r="G691" s="12">
        <v>0</v>
      </c>
      <c r="H691" s="12">
        <v>0</v>
      </c>
      <c r="I691" s="110" t="s">
        <v>3899</v>
      </c>
    </row>
    <row r="692" spans="1:9" ht="13.5" customHeight="1" x14ac:dyDescent="0.25">
      <c r="A692" s="160" t="s">
        <v>1295</v>
      </c>
      <c r="B692" s="10"/>
      <c r="C692" s="10"/>
      <c r="D692" s="129" t="s">
        <v>1296</v>
      </c>
      <c r="E692" s="12">
        <v>1</v>
      </c>
      <c r="F692" s="12">
        <v>7</v>
      </c>
      <c r="G692" s="12">
        <v>12</v>
      </c>
      <c r="H692" s="12">
        <v>15</v>
      </c>
      <c r="I692" s="110">
        <v>5</v>
      </c>
    </row>
    <row r="693" spans="1:9" ht="13.5" customHeight="1" x14ac:dyDescent="0.25">
      <c r="A693" s="160" t="s">
        <v>1297</v>
      </c>
      <c r="B693" s="10"/>
      <c r="C693" s="10"/>
      <c r="D693" s="129" t="s">
        <v>1298</v>
      </c>
      <c r="E693" s="12">
        <v>10</v>
      </c>
      <c r="F693" s="12">
        <v>3</v>
      </c>
      <c r="G693" s="12">
        <v>10</v>
      </c>
      <c r="H693" s="12">
        <v>12</v>
      </c>
      <c r="I693" s="110">
        <v>10</v>
      </c>
    </row>
    <row r="694" spans="1:9" ht="13.5" customHeight="1" x14ac:dyDescent="0.25">
      <c r="A694" s="159" t="s">
        <v>1299</v>
      </c>
      <c r="B694" s="7"/>
      <c r="C694" s="8" t="s">
        <v>1300</v>
      </c>
      <c r="D694" s="126"/>
      <c r="E694" s="9">
        <f>SUM(E695:E709)</f>
        <v>112</v>
      </c>
      <c r="F694" s="9">
        <f>SUM(F695:F709)</f>
        <v>88</v>
      </c>
      <c r="G694" s="9">
        <f>SUM(G695:G709)</f>
        <v>134</v>
      </c>
      <c r="H694" s="9">
        <f>SUM(H695:H709)</f>
        <v>205</v>
      </c>
      <c r="I694" s="110">
        <v>210</v>
      </c>
    </row>
    <row r="695" spans="1:9" ht="13.5" customHeight="1" x14ac:dyDescent="0.25">
      <c r="A695" s="160" t="s">
        <v>1301</v>
      </c>
      <c r="B695" s="10"/>
      <c r="C695" s="10"/>
      <c r="D695" s="129" t="s">
        <v>1300</v>
      </c>
      <c r="E695" s="12">
        <v>108</v>
      </c>
      <c r="F695" s="12">
        <v>83</v>
      </c>
      <c r="G695" s="12">
        <v>107</v>
      </c>
      <c r="H695" s="12">
        <v>146</v>
      </c>
      <c r="I695" s="110">
        <v>140</v>
      </c>
    </row>
    <row r="696" spans="1:9" ht="13.5" customHeight="1" x14ac:dyDescent="0.25">
      <c r="A696" s="160" t="s">
        <v>1302</v>
      </c>
      <c r="B696" s="10"/>
      <c r="C696" s="10"/>
      <c r="D696" s="129" t="s">
        <v>1303</v>
      </c>
      <c r="E696" s="12">
        <v>0</v>
      </c>
      <c r="F696" s="12">
        <v>0</v>
      </c>
      <c r="G696" s="12">
        <v>0</v>
      </c>
      <c r="H696" s="12">
        <v>14</v>
      </c>
      <c r="I696" s="110">
        <v>15</v>
      </c>
    </row>
    <row r="697" spans="1:9" ht="13.5" customHeight="1" x14ac:dyDescent="0.25">
      <c r="A697" s="160" t="s">
        <v>1304</v>
      </c>
      <c r="B697" s="10"/>
      <c r="C697" s="10"/>
      <c r="D697" s="129" t="s">
        <v>1305</v>
      </c>
      <c r="E697" s="12">
        <v>3</v>
      </c>
      <c r="F697" s="12">
        <v>4</v>
      </c>
      <c r="G697" s="12">
        <v>10</v>
      </c>
      <c r="H697" s="12">
        <v>10</v>
      </c>
      <c r="I697" s="110">
        <v>9</v>
      </c>
    </row>
    <row r="698" spans="1:9" ht="13.5" customHeight="1" x14ac:dyDescent="0.25">
      <c r="A698" s="160" t="s">
        <v>1306</v>
      </c>
      <c r="B698" s="10"/>
      <c r="C698" s="10"/>
      <c r="D698" s="129" t="s">
        <v>1307</v>
      </c>
      <c r="E698" s="12">
        <v>0</v>
      </c>
      <c r="F698" s="12">
        <v>0</v>
      </c>
      <c r="G698" s="12">
        <v>0</v>
      </c>
      <c r="H698" s="12">
        <v>0</v>
      </c>
      <c r="I698" s="110" t="s">
        <v>3899</v>
      </c>
    </row>
    <row r="699" spans="1:9" ht="13.5" customHeight="1" x14ac:dyDescent="0.25">
      <c r="A699" s="160" t="s">
        <v>1308</v>
      </c>
      <c r="B699" s="10"/>
      <c r="C699" s="10"/>
      <c r="D699" s="129" t="s">
        <v>1309</v>
      </c>
      <c r="E699" s="12">
        <v>0</v>
      </c>
      <c r="F699" s="12">
        <v>0</v>
      </c>
      <c r="G699" s="12">
        <v>0</v>
      </c>
      <c r="H699" s="12">
        <v>0</v>
      </c>
      <c r="I699" s="110" t="s">
        <v>3899</v>
      </c>
    </row>
    <row r="700" spans="1:9" ht="13.5" customHeight="1" x14ac:dyDescent="0.25">
      <c r="A700" s="160" t="s">
        <v>1310</v>
      </c>
      <c r="B700" s="10"/>
      <c r="C700" s="10"/>
      <c r="D700" s="129" t="s">
        <v>1311</v>
      </c>
      <c r="E700" s="12">
        <v>0</v>
      </c>
      <c r="F700" s="12">
        <v>0</v>
      </c>
      <c r="G700" s="12">
        <v>11</v>
      </c>
      <c r="H700" s="12">
        <v>0</v>
      </c>
      <c r="I700" s="110" t="s">
        <v>3899</v>
      </c>
    </row>
    <row r="701" spans="1:9" ht="13.5" customHeight="1" x14ac:dyDescent="0.25">
      <c r="A701" s="160" t="s">
        <v>1312</v>
      </c>
      <c r="B701" s="10"/>
      <c r="C701" s="10"/>
      <c r="D701" s="129" t="s">
        <v>1313</v>
      </c>
      <c r="E701" s="12">
        <v>0</v>
      </c>
      <c r="F701" s="12">
        <v>0</v>
      </c>
      <c r="G701" s="12">
        <v>6</v>
      </c>
      <c r="H701" s="12">
        <v>13</v>
      </c>
      <c r="I701" s="110">
        <v>15</v>
      </c>
    </row>
    <row r="702" spans="1:9" ht="13.5" customHeight="1" x14ac:dyDescent="0.25">
      <c r="A702" s="160" t="s">
        <v>1314</v>
      </c>
      <c r="B702" s="10"/>
      <c r="C702" s="10"/>
      <c r="D702" s="129" t="s">
        <v>1315</v>
      </c>
      <c r="E702" s="12">
        <v>0</v>
      </c>
      <c r="F702" s="12">
        <v>0</v>
      </c>
      <c r="G702" s="12">
        <v>0</v>
      </c>
      <c r="H702" s="12">
        <v>0</v>
      </c>
      <c r="I702" s="110" t="s">
        <v>3899</v>
      </c>
    </row>
    <row r="703" spans="1:9" ht="13.5" customHeight="1" x14ac:dyDescent="0.25">
      <c r="A703" s="160" t="s">
        <v>1316</v>
      </c>
      <c r="B703" s="10"/>
      <c r="C703" s="10"/>
      <c r="D703" s="129" t="s">
        <v>1317</v>
      </c>
      <c r="E703" s="12">
        <v>0</v>
      </c>
      <c r="F703" s="12">
        <v>0</v>
      </c>
      <c r="G703" s="12">
        <v>0</v>
      </c>
      <c r="H703" s="12">
        <v>0</v>
      </c>
      <c r="I703" s="110" t="s">
        <v>3899</v>
      </c>
    </row>
    <row r="704" spans="1:9" ht="13.5" customHeight="1" x14ac:dyDescent="0.25">
      <c r="A704" s="160" t="s">
        <v>1318</v>
      </c>
      <c r="B704" s="10"/>
      <c r="C704" s="10"/>
      <c r="D704" s="129" t="s">
        <v>1319</v>
      </c>
      <c r="E704" s="12">
        <v>0</v>
      </c>
      <c r="F704" s="12">
        <v>0</v>
      </c>
      <c r="G704" s="12">
        <v>0</v>
      </c>
      <c r="H704" s="12">
        <v>0</v>
      </c>
      <c r="I704" s="110" t="s">
        <v>3899</v>
      </c>
    </row>
    <row r="705" spans="1:9" ht="13.5" customHeight="1" x14ac:dyDescent="0.25">
      <c r="A705" s="160" t="s">
        <v>1320</v>
      </c>
      <c r="B705" s="10"/>
      <c r="C705" s="10"/>
      <c r="D705" s="129" t="s">
        <v>385</v>
      </c>
      <c r="E705" s="12">
        <v>1</v>
      </c>
      <c r="F705" s="12">
        <v>1</v>
      </c>
      <c r="G705" s="12">
        <v>0</v>
      </c>
      <c r="H705" s="12">
        <v>4</v>
      </c>
      <c r="I705" s="110">
        <v>3</v>
      </c>
    </row>
    <row r="706" spans="1:9" ht="13.5" customHeight="1" x14ac:dyDescent="0.25">
      <c r="A706" s="160" t="s">
        <v>1321</v>
      </c>
      <c r="B706" s="10"/>
      <c r="C706" s="10"/>
      <c r="D706" s="129" t="s">
        <v>1322</v>
      </c>
      <c r="E706" s="12">
        <v>0</v>
      </c>
      <c r="F706" s="12">
        <v>0</v>
      </c>
      <c r="G706" s="12">
        <v>0</v>
      </c>
      <c r="H706" s="12">
        <v>0</v>
      </c>
      <c r="I706" s="110" t="s">
        <v>3899</v>
      </c>
    </row>
    <row r="707" spans="1:9" ht="13.5" customHeight="1" x14ac:dyDescent="0.25">
      <c r="A707" s="160" t="s">
        <v>1323</v>
      </c>
      <c r="B707" s="10"/>
      <c r="C707" s="10"/>
      <c r="D707" s="129" t="s">
        <v>138</v>
      </c>
      <c r="E707" s="12">
        <v>0</v>
      </c>
      <c r="F707" s="12">
        <v>0</v>
      </c>
      <c r="G707" s="12">
        <v>0</v>
      </c>
      <c r="H707" s="12">
        <v>0</v>
      </c>
      <c r="I707" s="110">
        <v>1</v>
      </c>
    </row>
    <row r="708" spans="1:9" ht="13.5" customHeight="1" x14ac:dyDescent="0.25">
      <c r="A708" s="160" t="s">
        <v>1324</v>
      </c>
      <c r="B708" s="10"/>
      <c r="C708" s="10"/>
      <c r="D708" s="129" t="s">
        <v>1325</v>
      </c>
      <c r="E708" s="12">
        <v>0</v>
      </c>
      <c r="F708" s="12">
        <v>0</v>
      </c>
      <c r="G708" s="12">
        <v>0</v>
      </c>
      <c r="H708" s="12">
        <v>18</v>
      </c>
      <c r="I708" s="110">
        <v>26</v>
      </c>
    </row>
    <row r="709" spans="1:9" ht="13.5" customHeight="1" x14ac:dyDescent="0.25">
      <c r="A709" s="160" t="s">
        <v>1326</v>
      </c>
      <c r="B709" s="10"/>
      <c r="C709" s="10"/>
      <c r="D709" s="129" t="s">
        <v>1327</v>
      </c>
      <c r="E709" s="12">
        <v>0</v>
      </c>
      <c r="F709" s="12">
        <v>0</v>
      </c>
      <c r="G709" s="12">
        <v>0</v>
      </c>
      <c r="H709" s="12">
        <v>0</v>
      </c>
      <c r="I709" s="110">
        <v>1</v>
      </c>
    </row>
    <row r="710" spans="1:9" ht="13.5" customHeight="1" x14ac:dyDescent="0.25">
      <c r="A710" s="159" t="s">
        <v>1328</v>
      </c>
      <c r="B710" s="7"/>
      <c r="C710" s="8" t="s">
        <v>1329</v>
      </c>
      <c r="D710" s="126"/>
      <c r="E710" s="9">
        <f>SUM(E711:E713)</f>
        <v>92</v>
      </c>
      <c r="F710" s="9">
        <f>SUM(F711:F713)</f>
        <v>111</v>
      </c>
      <c r="G710" s="9">
        <f>SUM(G711:G713)</f>
        <v>162</v>
      </c>
      <c r="H710" s="9">
        <f>SUM(H711:H713)</f>
        <v>152</v>
      </c>
      <c r="I710" s="110">
        <v>159</v>
      </c>
    </row>
    <row r="711" spans="1:9" ht="13.5" customHeight="1" x14ac:dyDescent="0.25">
      <c r="A711" s="160" t="s">
        <v>1330</v>
      </c>
      <c r="B711" s="10"/>
      <c r="C711" s="10"/>
      <c r="D711" s="129" t="s">
        <v>1331</v>
      </c>
      <c r="E711" s="12">
        <v>63</v>
      </c>
      <c r="F711" s="12">
        <v>48</v>
      </c>
      <c r="G711" s="12">
        <v>103</v>
      </c>
      <c r="H711" s="12">
        <v>115</v>
      </c>
      <c r="I711" s="110">
        <v>136</v>
      </c>
    </row>
    <row r="712" spans="1:9" ht="13.5" customHeight="1" x14ac:dyDescent="0.25">
      <c r="A712" s="160" t="s">
        <v>1332</v>
      </c>
      <c r="B712" s="10"/>
      <c r="C712" s="10"/>
      <c r="D712" s="129" t="s">
        <v>1333</v>
      </c>
      <c r="E712" s="12">
        <v>0</v>
      </c>
      <c r="F712" s="12">
        <v>0</v>
      </c>
      <c r="G712" s="12">
        <v>0</v>
      </c>
      <c r="H712" s="12">
        <v>0</v>
      </c>
      <c r="I712" s="110" t="s">
        <v>3899</v>
      </c>
    </row>
    <row r="713" spans="1:9" ht="13.5" customHeight="1" x14ac:dyDescent="0.25">
      <c r="A713" s="160" t="s">
        <v>1334</v>
      </c>
      <c r="B713" s="10"/>
      <c r="C713" s="10"/>
      <c r="D713" s="129" t="s">
        <v>1329</v>
      </c>
      <c r="E713" s="12">
        <v>29</v>
      </c>
      <c r="F713" s="12">
        <v>63</v>
      </c>
      <c r="G713" s="12">
        <v>59</v>
      </c>
      <c r="H713" s="12">
        <v>37</v>
      </c>
      <c r="I713" s="110">
        <v>23</v>
      </c>
    </row>
    <row r="714" spans="1:9" ht="13.5" customHeight="1" x14ac:dyDescent="0.25">
      <c r="A714" s="159" t="s">
        <v>1335</v>
      </c>
      <c r="B714" s="7"/>
      <c r="C714" s="8" t="s">
        <v>1336</v>
      </c>
      <c r="D714" s="126"/>
      <c r="E714" s="9">
        <f>SUM(E715:E726)</f>
        <v>241</v>
      </c>
      <c r="F714" s="9">
        <f>SUM(F715:F726)</f>
        <v>247</v>
      </c>
      <c r="G714" s="9">
        <f>SUM(G715:G726)</f>
        <v>287</v>
      </c>
      <c r="H714" s="9">
        <f>SUM(H715:H726)</f>
        <v>575</v>
      </c>
      <c r="I714" s="110">
        <v>361</v>
      </c>
    </row>
    <row r="715" spans="1:9" ht="13.5" customHeight="1" x14ac:dyDescent="0.25">
      <c r="A715" s="160" t="s">
        <v>1337</v>
      </c>
      <c r="B715" s="10"/>
      <c r="C715" s="10"/>
      <c r="D715" s="129" t="s">
        <v>1336</v>
      </c>
      <c r="E715" s="12">
        <v>149</v>
      </c>
      <c r="F715" s="12">
        <v>167</v>
      </c>
      <c r="G715" s="12">
        <v>169</v>
      </c>
      <c r="H715" s="12">
        <v>168</v>
      </c>
      <c r="I715" s="110">
        <v>214</v>
      </c>
    </row>
    <row r="716" spans="1:9" ht="13.5" customHeight="1" x14ac:dyDescent="0.25">
      <c r="A716" s="160" t="s">
        <v>1338</v>
      </c>
      <c r="B716" s="10"/>
      <c r="C716" s="10"/>
      <c r="D716" s="129" t="s">
        <v>1339</v>
      </c>
      <c r="E716" s="12">
        <v>53</v>
      </c>
      <c r="F716" s="12">
        <v>30</v>
      </c>
      <c r="G716" s="12">
        <v>67</v>
      </c>
      <c r="H716" s="12">
        <v>330</v>
      </c>
      <c r="I716" s="110">
        <v>56</v>
      </c>
    </row>
    <row r="717" spans="1:9" ht="13.5" customHeight="1" x14ac:dyDescent="0.25">
      <c r="A717" s="160" t="s">
        <v>1340</v>
      </c>
      <c r="B717" s="10"/>
      <c r="C717" s="10"/>
      <c r="D717" s="129" t="s">
        <v>1341</v>
      </c>
      <c r="E717" s="12">
        <v>0</v>
      </c>
      <c r="F717" s="12">
        <v>0</v>
      </c>
      <c r="G717" s="12">
        <v>0</v>
      </c>
      <c r="H717" s="12">
        <v>1</v>
      </c>
      <c r="I717" s="110" t="s">
        <v>3899</v>
      </c>
    </row>
    <row r="718" spans="1:9" ht="13.5" customHeight="1" x14ac:dyDescent="0.25">
      <c r="A718" s="160" t="s">
        <v>1342</v>
      </c>
      <c r="B718" s="10"/>
      <c r="C718" s="10"/>
      <c r="D718" s="129" t="s">
        <v>1343</v>
      </c>
      <c r="E718" s="12">
        <v>0</v>
      </c>
      <c r="F718" s="12">
        <v>0</v>
      </c>
      <c r="G718" s="12">
        <v>0</v>
      </c>
      <c r="H718" s="12">
        <v>0</v>
      </c>
      <c r="I718" s="110">
        <v>6</v>
      </c>
    </row>
    <row r="719" spans="1:9" ht="13.5" customHeight="1" x14ac:dyDescent="0.25">
      <c r="A719" s="160" t="s">
        <v>1344</v>
      </c>
      <c r="B719" s="10"/>
      <c r="C719" s="10"/>
      <c r="D719" s="129" t="s">
        <v>1345</v>
      </c>
      <c r="E719" s="12">
        <v>7</v>
      </c>
      <c r="F719" s="12">
        <v>15</v>
      </c>
      <c r="G719" s="12">
        <v>9</v>
      </c>
      <c r="H719" s="12">
        <v>13</v>
      </c>
      <c r="I719" s="110">
        <v>15</v>
      </c>
    </row>
    <row r="720" spans="1:9" ht="13.5" customHeight="1" x14ac:dyDescent="0.25">
      <c r="A720" s="160" t="s">
        <v>1346</v>
      </c>
      <c r="B720" s="10"/>
      <c r="C720" s="10"/>
      <c r="D720" s="129" t="s">
        <v>1347</v>
      </c>
      <c r="E720" s="12">
        <v>7</v>
      </c>
      <c r="F720" s="12">
        <v>3</v>
      </c>
      <c r="G720" s="12">
        <v>7</v>
      </c>
      <c r="H720" s="12">
        <v>7</v>
      </c>
      <c r="I720" s="110">
        <v>1</v>
      </c>
    </row>
    <row r="721" spans="1:9" ht="13.5" customHeight="1" x14ac:dyDescent="0.25">
      <c r="A721" s="160" t="s">
        <v>1348</v>
      </c>
      <c r="B721" s="10"/>
      <c r="C721" s="10"/>
      <c r="D721" s="129" t="s">
        <v>1349</v>
      </c>
      <c r="E721" s="12">
        <v>15</v>
      </c>
      <c r="F721" s="12">
        <v>9</v>
      </c>
      <c r="G721" s="12">
        <v>10</v>
      </c>
      <c r="H721" s="12">
        <v>18</v>
      </c>
      <c r="I721" s="110">
        <v>23</v>
      </c>
    </row>
    <row r="722" spans="1:9" ht="13.5" customHeight="1" x14ac:dyDescent="0.25">
      <c r="A722" s="160" t="s">
        <v>1350</v>
      </c>
      <c r="B722" s="10"/>
      <c r="C722" s="10"/>
      <c r="D722" s="129" t="s">
        <v>1351</v>
      </c>
      <c r="E722" s="12">
        <v>5</v>
      </c>
      <c r="F722" s="12">
        <v>15</v>
      </c>
      <c r="G722" s="12">
        <v>16</v>
      </c>
      <c r="H722" s="12">
        <v>32</v>
      </c>
      <c r="I722" s="110">
        <v>43</v>
      </c>
    </row>
    <row r="723" spans="1:9" ht="13.5" customHeight="1" x14ac:dyDescent="0.25">
      <c r="A723" s="160" t="s">
        <v>1352</v>
      </c>
      <c r="B723" s="10"/>
      <c r="C723" s="10"/>
      <c r="D723" s="129" t="s">
        <v>1353</v>
      </c>
      <c r="E723" s="12">
        <v>0</v>
      </c>
      <c r="F723" s="12">
        <v>0</v>
      </c>
      <c r="G723" s="12">
        <v>0</v>
      </c>
      <c r="H723" s="12">
        <v>0</v>
      </c>
      <c r="I723" s="110" t="s">
        <v>3899</v>
      </c>
    </row>
    <row r="724" spans="1:9" ht="13.5" customHeight="1" x14ac:dyDescent="0.25">
      <c r="A724" s="160" t="s">
        <v>1354</v>
      </c>
      <c r="B724" s="10"/>
      <c r="C724" s="10"/>
      <c r="D724" s="129" t="s">
        <v>1355</v>
      </c>
      <c r="E724" s="12">
        <v>0</v>
      </c>
      <c r="F724" s="12">
        <v>0</v>
      </c>
      <c r="G724" s="12">
        <v>0</v>
      </c>
      <c r="H724" s="12">
        <v>0</v>
      </c>
      <c r="I724" s="110" t="s">
        <v>3899</v>
      </c>
    </row>
    <row r="725" spans="1:9" ht="13.5" customHeight="1" x14ac:dyDescent="0.25">
      <c r="A725" s="160" t="s">
        <v>1356</v>
      </c>
      <c r="B725" s="10"/>
      <c r="C725" s="10"/>
      <c r="D725" s="129" t="s">
        <v>1357</v>
      </c>
      <c r="E725" s="12">
        <v>0</v>
      </c>
      <c r="F725" s="12">
        <v>0</v>
      </c>
      <c r="G725" s="12">
        <v>0</v>
      </c>
      <c r="H725" s="12">
        <v>0</v>
      </c>
      <c r="I725" s="110" t="s">
        <v>3899</v>
      </c>
    </row>
    <row r="726" spans="1:9" ht="13.5" customHeight="1" x14ac:dyDescent="0.25">
      <c r="A726" s="160" t="s">
        <v>1358</v>
      </c>
      <c r="B726" s="10"/>
      <c r="C726" s="10"/>
      <c r="D726" s="129" t="s">
        <v>164</v>
      </c>
      <c r="E726" s="12">
        <v>5</v>
      </c>
      <c r="F726" s="12">
        <v>8</v>
      </c>
      <c r="G726" s="12">
        <v>9</v>
      </c>
      <c r="H726" s="12">
        <v>6</v>
      </c>
      <c r="I726" s="110">
        <v>3</v>
      </c>
    </row>
    <row r="727" spans="1:9" ht="13.5" customHeight="1" x14ac:dyDescent="0.25">
      <c r="A727" s="159" t="s">
        <v>1359</v>
      </c>
      <c r="B727" s="7"/>
      <c r="C727" s="8" t="s">
        <v>1360</v>
      </c>
      <c r="D727" s="126"/>
      <c r="E727" s="9">
        <f>SUM(E728:E734)</f>
        <v>54</v>
      </c>
      <c r="F727" s="9">
        <f>SUM(F728:F734)</f>
        <v>90</v>
      </c>
      <c r="G727" s="9">
        <f>SUM(G728:G734)</f>
        <v>105</v>
      </c>
      <c r="H727" s="9">
        <f>SUM(H728:H734)</f>
        <v>105</v>
      </c>
      <c r="I727" s="110">
        <v>89</v>
      </c>
    </row>
    <row r="728" spans="1:9" ht="13.5" customHeight="1" x14ac:dyDescent="0.25">
      <c r="A728" s="160" t="s">
        <v>1361</v>
      </c>
      <c r="B728" s="10"/>
      <c r="C728" s="10"/>
      <c r="D728" s="129" t="s">
        <v>1360</v>
      </c>
      <c r="E728" s="12">
        <v>30</v>
      </c>
      <c r="F728" s="12">
        <v>72</v>
      </c>
      <c r="G728" s="12">
        <v>72</v>
      </c>
      <c r="H728" s="12">
        <v>64</v>
      </c>
      <c r="I728" s="110">
        <v>52</v>
      </c>
    </row>
    <row r="729" spans="1:9" ht="13.5" customHeight="1" x14ac:dyDescent="0.25">
      <c r="A729" s="160" t="s">
        <v>1362</v>
      </c>
      <c r="B729" s="10"/>
      <c r="C729" s="10"/>
      <c r="D729" s="129" t="s">
        <v>1363</v>
      </c>
      <c r="E729" s="12">
        <v>13</v>
      </c>
      <c r="F729" s="12">
        <v>6</v>
      </c>
      <c r="G729" s="12">
        <v>16</v>
      </c>
      <c r="H729" s="12">
        <v>27</v>
      </c>
      <c r="I729" s="110">
        <v>11</v>
      </c>
    </row>
    <row r="730" spans="1:9" ht="13.5" customHeight="1" x14ac:dyDescent="0.25">
      <c r="A730" s="160" t="s">
        <v>1364</v>
      </c>
      <c r="B730" s="10"/>
      <c r="C730" s="10"/>
      <c r="D730" s="129" t="s">
        <v>1365</v>
      </c>
      <c r="E730" s="12">
        <v>0</v>
      </c>
      <c r="F730" s="12">
        <v>0</v>
      </c>
      <c r="G730" s="12">
        <v>0</v>
      </c>
      <c r="H730" s="12">
        <v>0</v>
      </c>
      <c r="I730" s="110" t="s">
        <v>3899</v>
      </c>
    </row>
    <row r="731" spans="1:9" ht="13.5" customHeight="1" x14ac:dyDescent="0.25">
      <c r="A731" s="160" t="s">
        <v>1366</v>
      </c>
      <c r="B731" s="10"/>
      <c r="C731" s="10"/>
      <c r="D731" s="129" t="s">
        <v>1367</v>
      </c>
      <c r="E731" s="12">
        <v>0</v>
      </c>
      <c r="F731" s="12">
        <v>0</v>
      </c>
      <c r="G731" s="12">
        <v>0</v>
      </c>
      <c r="H731" s="12">
        <v>0</v>
      </c>
      <c r="I731" s="110" t="s">
        <v>3899</v>
      </c>
    </row>
    <row r="732" spans="1:9" ht="13.5" customHeight="1" x14ac:dyDescent="0.25">
      <c r="A732" s="160" t="s">
        <v>1368</v>
      </c>
      <c r="B732" s="10"/>
      <c r="C732" s="10"/>
      <c r="D732" s="129" t="s">
        <v>1369</v>
      </c>
      <c r="E732" s="12">
        <v>0</v>
      </c>
      <c r="F732" s="12">
        <v>0</v>
      </c>
      <c r="G732" s="12">
        <v>0</v>
      </c>
      <c r="H732" s="12">
        <v>0</v>
      </c>
      <c r="I732" s="110" t="s">
        <v>3899</v>
      </c>
    </row>
    <row r="733" spans="1:9" ht="13.5" customHeight="1" x14ac:dyDescent="0.25">
      <c r="A733" s="160" t="s">
        <v>1370</v>
      </c>
      <c r="B733" s="10"/>
      <c r="C733" s="10"/>
      <c r="D733" s="129" t="s">
        <v>1371</v>
      </c>
      <c r="E733" s="12">
        <v>11</v>
      </c>
      <c r="F733" s="12">
        <v>11</v>
      </c>
      <c r="G733" s="12">
        <v>14</v>
      </c>
      <c r="H733" s="12">
        <v>11</v>
      </c>
      <c r="I733" s="110">
        <v>12</v>
      </c>
    </row>
    <row r="734" spans="1:9" ht="13.5" customHeight="1" x14ac:dyDescent="0.25">
      <c r="A734" s="160" t="s">
        <v>1372</v>
      </c>
      <c r="B734" s="10"/>
      <c r="C734" s="10"/>
      <c r="D734" s="129" t="s">
        <v>1373</v>
      </c>
      <c r="E734" s="12">
        <v>0</v>
      </c>
      <c r="F734" s="12">
        <v>1</v>
      </c>
      <c r="G734" s="12">
        <v>3</v>
      </c>
      <c r="H734" s="12">
        <v>3</v>
      </c>
      <c r="I734" s="110">
        <v>14</v>
      </c>
    </row>
    <row r="735" spans="1:9" ht="13.5" customHeight="1" x14ac:dyDescent="0.25">
      <c r="A735" s="159" t="s">
        <v>1374</v>
      </c>
      <c r="B735" s="7"/>
      <c r="C735" s="8" t="s">
        <v>354</v>
      </c>
      <c r="D735" s="126"/>
      <c r="E735" s="9">
        <f>SUM(E736:E742)</f>
        <v>47</v>
      </c>
      <c r="F735" s="9">
        <f>SUM(F736:F742)</f>
        <v>48</v>
      </c>
      <c r="G735" s="9">
        <f>SUM(G736:G742)</f>
        <v>53</v>
      </c>
      <c r="H735" s="9">
        <f>SUM(H736:H742)</f>
        <v>128</v>
      </c>
      <c r="I735" s="110">
        <v>113</v>
      </c>
    </row>
    <row r="736" spans="1:9" ht="13.5" customHeight="1" x14ac:dyDescent="0.25">
      <c r="A736" s="160" t="s">
        <v>1375</v>
      </c>
      <c r="B736" s="10"/>
      <c r="C736" s="10"/>
      <c r="D736" s="129" t="s">
        <v>1376</v>
      </c>
      <c r="E736" s="12">
        <v>27</v>
      </c>
      <c r="F736" s="12">
        <v>21</v>
      </c>
      <c r="G736" s="12">
        <v>39</v>
      </c>
      <c r="H736" s="12">
        <v>82</v>
      </c>
      <c r="I736" s="110">
        <v>83</v>
      </c>
    </row>
    <row r="737" spans="1:9" ht="13.5" customHeight="1" x14ac:dyDescent="0.25">
      <c r="A737" s="160" t="s">
        <v>1377</v>
      </c>
      <c r="B737" s="10"/>
      <c r="C737" s="10"/>
      <c r="D737" s="129" t="s">
        <v>1378</v>
      </c>
      <c r="E737" s="12">
        <v>0</v>
      </c>
      <c r="F737" s="12">
        <v>0</v>
      </c>
      <c r="G737" s="12">
        <v>0</v>
      </c>
      <c r="H737" s="12">
        <v>0</v>
      </c>
      <c r="I737" s="110" t="s">
        <v>3899</v>
      </c>
    </row>
    <row r="738" spans="1:9" ht="13.5" customHeight="1" x14ac:dyDescent="0.25">
      <c r="A738" s="160" t="s">
        <v>1379</v>
      </c>
      <c r="B738" s="10"/>
      <c r="C738" s="10"/>
      <c r="D738" s="129" t="s">
        <v>1380</v>
      </c>
      <c r="E738" s="12">
        <v>12</v>
      </c>
      <c r="F738" s="12">
        <v>16</v>
      </c>
      <c r="G738" s="12">
        <v>10</v>
      </c>
      <c r="H738" s="12">
        <v>25</v>
      </c>
      <c r="I738" s="110">
        <v>14</v>
      </c>
    </row>
    <row r="739" spans="1:9" ht="13.5" customHeight="1" x14ac:dyDescent="0.25">
      <c r="A739" s="160" t="s">
        <v>1381</v>
      </c>
      <c r="B739" s="10"/>
      <c r="C739" s="10"/>
      <c r="D739" s="129" t="s">
        <v>1382</v>
      </c>
      <c r="E739" s="12">
        <v>0</v>
      </c>
      <c r="F739" s="12">
        <v>0</v>
      </c>
      <c r="G739" s="12">
        <v>0</v>
      </c>
      <c r="H739" s="12">
        <v>0</v>
      </c>
      <c r="I739" s="110" t="s">
        <v>3899</v>
      </c>
    </row>
    <row r="740" spans="1:9" ht="13.5" customHeight="1" x14ac:dyDescent="0.25">
      <c r="A740" s="160" t="s">
        <v>1383</v>
      </c>
      <c r="B740" s="10"/>
      <c r="C740" s="10"/>
      <c r="D740" s="129" t="s">
        <v>1384</v>
      </c>
      <c r="E740" s="12">
        <v>8</v>
      </c>
      <c r="F740" s="12">
        <v>10</v>
      </c>
      <c r="G740" s="12">
        <v>4</v>
      </c>
      <c r="H740" s="12">
        <v>21</v>
      </c>
      <c r="I740" s="110">
        <v>16</v>
      </c>
    </row>
    <row r="741" spans="1:9" ht="13.5" customHeight="1" x14ac:dyDescent="0.25">
      <c r="A741" s="160" t="s">
        <v>1385</v>
      </c>
      <c r="B741" s="10"/>
      <c r="C741" s="10"/>
      <c r="D741" s="129" t="s">
        <v>1386</v>
      </c>
      <c r="E741" s="12">
        <v>0</v>
      </c>
      <c r="F741" s="12">
        <v>0</v>
      </c>
      <c r="G741" s="12">
        <v>0</v>
      </c>
      <c r="H741" s="12">
        <v>0</v>
      </c>
      <c r="I741" s="110" t="s">
        <v>3899</v>
      </c>
    </row>
    <row r="742" spans="1:9" ht="13.5" customHeight="1" x14ac:dyDescent="0.25">
      <c r="A742" s="160" t="s">
        <v>1387</v>
      </c>
      <c r="B742" s="10"/>
      <c r="C742" s="10"/>
      <c r="D742" s="129" t="s">
        <v>1388</v>
      </c>
      <c r="E742" s="12">
        <v>0</v>
      </c>
      <c r="F742" s="12">
        <v>1</v>
      </c>
      <c r="G742" s="12">
        <v>0</v>
      </c>
      <c r="H742" s="12">
        <v>0</v>
      </c>
      <c r="I742" s="110" t="s">
        <v>3899</v>
      </c>
    </row>
    <row r="743" spans="1:9" ht="13.5" customHeight="1" x14ac:dyDescent="0.25">
      <c r="A743" s="159" t="s">
        <v>1389</v>
      </c>
      <c r="B743" s="7"/>
      <c r="C743" s="8" t="s">
        <v>1025</v>
      </c>
      <c r="D743" s="126"/>
      <c r="E743" s="9">
        <f>SUM(E744:E756)</f>
        <v>34</v>
      </c>
      <c r="F743" s="9">
        <f>SUM(F744:F756)</f>
        <v>39</v>
      </c>
      <c r="G743" s="9">
        <f>SUM(G744:G756)</f>
        <v>50</v>
      </c>
      <c r="H743" s="9">
        <f>SUM(H744:H756)</f>
        <v>107</v>
      </c>
      <c r="I743" s="110">
        <v>78</v>
      </c>
    </row>
    <row r="744" spans="1:9" ht="13.5" customHeight="1" x14ac:dyDescent="0.25">
      <c r="A744" s="160" t="s">
        <v>1390</v>
      </c>
      <c r="B744" s="10"/>
      <c r="C744" s="10"/>
      <c r="D744" s="129" t="s">
        <v>1025</v>
      </c>
      <c r="E744" s="12">
        <v>10</v>
      </c>
      <c r="F744" s="12">
        <v>9</v>
      </c>
      <c r="G744" s="12">
        <v>26</v>
      </c>
      <c r="H744" s="12">
        <v>80</v>
      </c>
      <c r="I744" s="110">
        <v>41</v>
      </c>
    </row>
    <row r="745" spans="1:9" ht="13.5" customHeight="1" x14ac:dyDescent="0.25">
      <c r="A745" s="160" t="s">
        <v>1391</v>
      </c>
      <c r="B745" s="10"/>
      <c r="C745" s="10"/>
      <c r="D745" s="129" t="s">
        <v>1392</v>
      </c>
      <c r="E745" s="12">
        <v>7</v>
      </c>
      <c r="F745" s="12">
        <v>2</v>
      </c>
      <c r="G745" s="12">
        <v>1</v>
      </c>
      <c r="H745" s="12">
        <v>0</v>
      </c>
      <c r="I745" s="110">
        <v>5</v>
      </c>
    </row>
    <row r="746" spans="1:9" ht="13.5" customHeight="1" x14ac:dyDescent="0.25">
      <c r="A746" s="160" t="s">
        <v>1393</v>
      </c>
      <c r="B746" s="10"/>
      <c r="C746" s="10"/>
      <c r="D746" s="129" t="s">
        <v>1394</v>
      </c>
      <c r="E746" s="12">
        <v>2</v>
      </c>
      <c r="F746" s="12">
        <v>4</v>
      </c>
      <c r="G746" s="12">
        <v>1</v>
      </c>
      <c r="H746" s="12">
        <v>4</v>
      </c>
      <c r="I746" s="110">
        <v>4</v>
      </c>
    </row>
    <row r="747" spans="1:9" ht="13.5" customHeight="1" x14ac:dyDescent="0.25">
      <c r="A747" s="160" t="s">
        <v>1395</v>
      </c>
      <c r="B747" s="10"/>
      <c r="C747" s="10"/>
      <c r="D747" s="129" t="s">
        <v>1396</v>
      </c>
      <c r="E747" s="12">
        <v>5</v>
      </c>
      <c r="F747" s="12">
        <v>10</v>
      </c>
      <c r="G747" s="12">
        <v>8</v>
      </c>
      <c r="H747" s="12">
        <v>9</v>
      </c>
      <c r="I747" s="110">
        <v>2</v>
      </c>
    </row>
    <row r="748" spans="1:9" ht="13.5" customHeight="1" x14ac:dyDescent="0.25">
      <c r="A748" s="160" t="s">
        <v>1397</v>
      </c>
      <c r="B748" s="10"/>
      <c r="C748" s="10"/>
      <c r="D748" s="129" t="s">
        <v>1398</v>
      </c>
      <c r="E748" s="12">
        <v>1</v>
      </c>
      <c r="F748" s="12">
        <v>3</v>
      </c>
      <c r="G748" s="12">
        <v>1</v>
      </c>
      <c r="H748" s="12">
        <v>1</v>
      </c>
      <c r="I748" s="110" t="s">
        <v>3899</v>
      </c>
    </row>
    <row r="749" spans="1:9" ht="13.5" customHeight="1" x14ac:dyDescent="0.25">
      <c r="A749" s="160" t="s">
        <v>1399</v>
      </c>
      <c r="B749" s="10"/>
      <c r="C749" s="10"/>
      <c r="D749" s="129" t="s">
        <v>1400</v>
      </c>
      <c r="E749" s="12">
        <v>0</v>
      </c>
      <c r="F749" s="12">
        <v>0</v>
      </c>
      <c r="G749" s="12">
        <v>0</v>
      </c>
      <c r="H749" s="12">
        <v>0</v>
      </c>
      <c r="I749" s="110">
        <v>4</v>
      </c>
    </row>
    <row r="750" spans="1:9" ht="13.5" customHeight="1" x14ac:dyDescent="0.25">
      <c r="A750" s="160" t="s">
        <v>1401</v>
      </c>
      <c r="B750" s="10"/>
      <c r="C750" s="10"/>
      <c r="D750" s="129" t="s">
        <v>1402</v>
      </c>
      <c r="E750" s="12">
        <v>0</v>
      </c>
      <c r="F750" s="12">
        <v>4</v>
      </c>
      <c r="G750" s="12">
        <v>5</v>
      </c>
      <c r="H750" s="12">
        <v>3</v>
      </c>
      <c r="I750" s="110">
        <v>1</v>
      </c>
    </row>
    <row r="751" spans="1:9" ht="13.5" customHeight="1" x14ac:dyDescent="0.25">
      <c r="A751" s="160" t="s">
        <v>1403</v>
      </c>
      <c r="B751" s="10"/>
      <c r="C751" s="10"/>
      <c r="D751" s="129" t="s">
        <v>1404</v>
      </c>
      <c r="E751" s="12">
        <v>0</v>
      </c>
      <c r="F751" s="12">
        <v>0</v>
      </c>
      <c r="G751" s="12">
        <v>0</v>
      </c>
      <c r="H751" s="12">
        <v>0</v>
      </c>
      <c r="I751" s="110" t="s">
        <v>3899</v>
      </c>
    </row>
    <row r="752" spans="1:9" ht="13.5" customHeight="1" x14ac:dyDescent="0.25">
      <c r="A752" s="160" t="s">
        <v>1405</v>
      </c>
      <c r="B752" s="10"/>
      <c r="C752" s="10"/>
      <c r="D752" s="129" t="s">
        <v>1406</v>
      </c>
      <c r="E752" s="12">
        <v>9</v>
      </c>
      <c r="F752" s="12">
        <v>0</v>
      </c>
      <c r="G752" s="12">
        <v>6</v>
      </c>
      <c r="H752" s="12">
        <v>1</v>
      </c>
      <c r="I752" s="110">
        <v>11</v>
      </c>
    </row>
    <row r="753" spans="1:9" ht="13.5" customHeight="1" x14ac:dyDescent="0.25">
      <c r="A753" s="160" t="s">
        <v>1407</v>
      </c>
      <c r="B753" s="10"/>
      <c r="C753" s="10"/>
      <c r="D753" s="129" t="s">
        <v>1408</v>
      </c>
      <c r="E753" s="12">
        <v>0</v>
      </c>
      <c r="F753" s="12">
        <v>3</v>
      </c>
      <c r="G753" s="12">
        <v>0</v>
      </c>
      <c r="H753" s="12">
        <v>0</v>
      </c>
      <c r="I753" s="110" t="s">
        <v>3899</v>
      </c>
    </row>
    <row r="754" spans="1:9" ht="13.5" customHeight="1" x14ac:dyDescent="0.25">
      <c r="A754" s="160" t="s">
        <v>1409</v>
      </c>
      <c r="B754" s="10"/>
      <c r="C754" s="10"/>
      <c r="D754" s="129" t="s">
        <v>1410</v>
      </c>
      <c r="E754" s="12">
        <v>0</v>
      </c>
      <c r="F754" s="12">
        <v>0</v>
      </c>
      <c r="G754" s="12">
        <v>0</v>
      </c>
      <c r="H754" s="12">
        <v>0</v>
      </c>
      <c r="I754" s="110" t="s">
        <v>3899</v>
      </c>
    </row>
    <row r="755" spans="1:9" ht="13.5" customHeight="1" x14ac:dyDescent="0.25">
      <c r="A755" s="160" t="s">
        <v>1411</v>
      </c>
      <c r="B755" s="10"/>
      <c r="C755" s="10"/>
      <c r="D755" s="129" t="s">
        <v>1412</v>
      </c>
      <c r="E755" s="12">
        <v>0</v>
      </c>
      <c r="F755" s="12">
        <v>4</v>
      </c>
      <c r="G755" s="12">
        <v>2</v>
      </c>
      <c r="H755" s="12">
        <v>9</v>
      </c>
      <c r="I755" s="110">
        <v>10</v>
      </c>
    </row>
    <row r="756" spans="1:9" ht="13.5" customHeight="1" x14ac:dyDescent="0.25">
      <c r="A756" s="160" t="s">
        <v>1413</v>
      </c>
      <c r="B756" s="10"/>
      <c r="C756" s="10"/>
      <c r="D756" s="129" t="s">
        <v>1414</v>
      </c>
      <c r="E756" s="12">
        <v>0</v>
      </c>
      <c r="F756" s="12">
        <v>0</v>
      </c>
      <c r="G756" s="12">
        <v>0</v>
      </c>
      <c r="H756" s="12">
        <v>0</v>
      </c>
      <c r="I756" s="110" t="s">
        <v>3899</v>
      </c>
    </row>
    <row r="757" spans="1:9" ht="13.5" customHeight="1" x14ac:dyDescent="0.25">
      <c r="A757" s="159" t="s">
        <v>1415</v>
      </c>
      <c r="B757" s="7"/>
      <c r="C757" s="8" t="s">
        <v>1416</v>
      </c>
      <c r="D757" s="126"/>
      <c r="E757" s="9">
        <f>SUM(E758:E761)</f>
        <v>37</v>
      </c>
      <c r="F757" s="9">
        <f>SUM(F758:F761)</f>
        <v>26</v>
      </c>
      <c r="G757" s="9">
        <f>SUM(G758:G761)</f>
        <v>21</v>
      </c>
      <c r="H757" s="9">
        <f>SUM(H758:H761)</f>
        <v>49</v>
      </c>
      <c r="I757" s="110">
        <v>34</v>
      </c>
    </row>
    <row r="758" spans="1:9" ht="13.5" customHeight="1" x14ac:dyDescent="0.25">
      <c r="A758" s="160" t="s">
        <v>1417</v>
      </c>
      <c r="B758" s="10"/>
      <c r="C758" s="10"/>
      <c r="D758" s="129" t="s">
        <v>1416</v>
      </c>
      <c r="E758" s="12">
        <v>37</v>
      </c>
      <c r="F758" s="12">
        <v>26</v>
      </c>
      <c r="G758" s="12">
        <v>21</v>
      </c>
      <c r="H758" s="12">
        <v>49</v>
      </c>
      <c r="I758" s="110">
        <v>34</v>
      </c>
    </row>
    <row r="759" spans="1:9" ht="13.5" customHeight="1" x14ac:dyDescent="0.25">
      <c r="A759" s="160" t="s">
        <v>1418</v>
      </c>
      <c r="B759" s="10"/>
      <c r="C759" s="10"/>
      <c r="D759" s="129" t="s">
        <v>1419</v>
      </c>
      <c r="E759" s="12">
        <v>0</v>
      </c>
      <c r="F759" s="12">
        <v>0</v>
      </c>
      <c r="G759" s="12">
        <v>0</v>
      </c>
      <c r="H759" s="12">
        <v>0</v>
      </c>
      <c r="I759" s="110" t="s">
        <v>3899</v>
      </c>
    </row>
    <row r="760" spans="1:9" ht="13.5" customHeight="1" x14ac:dyDescent="0.25">
      <c r="A760" s="160" t="s">
        <v>1420</v>
      </c>
      <c r="B760" s="10"/>
      <c r="C760" s="10"/>
      <c r="D760" s="129" t="s">
        <v>298</v>
      </c>
      <c r="E760" s="12">
        <v>0</v>
      </c>
      <c r="F760" s="12">
        <v>0</v>
      </c>
      <c r="G760" s="12">
        <v>0</v>
      </c>
      <c r="H760" s="12">
        <v>0</v>
      </c>
      <c r="I760" s="110" t="s">
        <v>3899</v>
      </c>
    </row>
    <row r="761" spans="1:9" ht="13.5" customHeight="1" x14ac:dyDescent="0.25">
      <c r="A761" s="160" t="s">
        <v>1421</v>
      </c>
      <c r="B761" s="10"/>
      <c r="C761" s="10"/>
      <c r="D761" s="129" t="s">
        <v>1422</v>
      </c>
      <c r="E761" s="12">
        <v>0</v>
      </c>
      <c r="F761" s="12">
        <v>0</v>
      </c>
      <c r="G761" s="12">
        <v>0</v>
      </c>
      <c r="H761" s="12">
        <v>0</v>
      </c>
      <c r="I761" s="110" t="s">
        <v>3899</v>
      </c>
    </row>
    <row r="762" spans="1:9" ht="13.5" customHeight="1" x14ac:dyDescent="0.25">
      <c r="A762" s="159" t="s">
        <v>1423</v>
      </c>
      <c r="B762" s="7"/>
      <c r="C762" s="8" t="s">
        <v>385</v>
      </c>
      <c r="D762" s="126"/>
      <c r="E762" s="9">
        <f>SUM(E763:E773)</f>
        <v>35</v>
      </c>
      <c r="F762" s="9">
        <f>SUM(F763:F773)</f>
        <v>37</v>
      </c>
      <c r="G762" s="9">
        <f>SUM(G763:G773)</f>
        <v>39</v>
      </c>
      <c r="H762" s="9">
        <f>SUM(H763:H773)</f>
        <v>36</v>
      </c>
      <c r="I762" s="110">
        <v>38</v>
      </c>
    </row>
    <row r="763" spans="1:9" ht="13.5" customHeight="1" x14ac:dyDescent="0.25">
      <c r="A763" s="160" t="s">
        <v>1424</v>
      </c>
      <c r="B763" s="10"/>
      <c r="C763" s="10"/>
      <c r="D763" s="129" t="s">
        <v>385</v>
      </c>
      <c r="E763" s="12">
        <v>32</v>
      </c>
      <c r="F763" s="12">
        <v>33</v>
      </c>
      <c r="G763" s="12">
        <v>32</v>
      </c>
      <c r="H763" s="12">
        <v>33</v>
      </c>
      <c r="I763" s="110">
        <v>25</v>
      </c>
    </row>
    <row r="764" spans="1:9" ht="13.5" customHeight="1" x14ac:dyDescent="0.25">
      <c r="A764" s="160" t="s">
        <v>1425</v>
      </c>
      <c r="B764" s="10"/>
      <c r="C764" s="10"/>
      <c r="D764" s="129" t="s">
        <v>1426</v>
      </c>
      <c r="E764" s="12">
        <v>0</v>
      </c>
      <c r="F764" s="12">
        <v>0</v>
      </c>
      <c r="G764" s="12">
        <v>0</v>
      </c>
      <c r="H764" s="12">
        <v>0</v>
      </c>
      <c r="I764" s="110">
        <v>11</v>
      </c>
    </row>
    <row r="765" spans="1:9" ht="13.5" customHeight="1" x14ac:dyDescent="0.25">
      <c r="A765" s="160" t="s">
        <v>1427</v>
      </c>
      <c r="B765" s="10"/>
      <c r="C765" s="10"/>
      <c r="D765" s="129" t="s">
        <v>1428</v>
      </c>
      <c r="E765" s="12">
        <v>3</v>
      </c>
      <c r="F765" s="12">
        <v>3</v>
      </c>
      <c r="G765" s="12">
        <v>5</v>
      </c>
      <c r="H765" s="12">
        <v>3</v>
      </c>
      <c r="I765" s="110" t="s">
        <v>3899</v>
      </c>
    </row>
    <row r="766" spans="1:9" ht="13.5" customHeight="1" x14ac:dyDescent="0.25">
      <c r="A766" s="160" t="s">
        <v>1429</v>
      </c>
      <c r="B766" s="10"/>
      <c r="C766" s="10"/>
      <c r="D766" s="129" t="s">
        <v>1430</v>
      </c>
      <c r="E766" s="12">
        <v>0</v>
      </c>
      <c r="F766" s="12">
        <v>0</v>
      </c>
      <c r="G766" s="12">
        <v>0</v>
      </c>
      <c r="H766" s="12">
        <v>0</v>
      </c>
      <c r="I766" s="110">
        <v>2</v>
      </c>
    </row>
    <row r="767" spans="1:9" ht="13.5" customHeight="1" x14ac:dyDescent="0.25">
      <c r="A767" s="160" t="s">
        <v>1431</v>
      </c>
      <c r="B767" s="10"/>
      <c r="C767" s="10"/>
      <c r="D767" s="129" t="s">
        <v>1432</v>
      </c>
      <c r="E767" s="12">
        <v>0</v>
      </c>
      <c r="F767" s="12">
        <v>0</v>
      </c>
      <c r="G767" s="12">
        <v>0</v>
      </c>
      <c r="H767" s="12">
        <v>0</v>
      </c>
      <c r="I767" s="110" t="s">
        <v>3899</v>
      </c>
    </row>
    <row r="768" spans="1:9" ht="13.5" customHeight="1" x14ac:dyDescent="0.25">
      <c r="A768" s="160" t="s">
        <v>1433</v>
      </c>
      <c r="B768" s="10"/>
      <c r="C768" s="10"/>
      <c r="D768" s="129" t="s">
        <v>1434</v>
      </c>
      <c r="E768" s="12">
        <v>0</v>
      </c>
      <c r="F768" s="12">
        <v>0</v>
      </c>
      <c r="G768" s="12">
        <v>0</v>
      </c>
      <c r="H768" s="12">
        <v>0</v>
      </c>
      <c r="I768" s="110" t="s">
        <v>3899</v>
      </c>
    </row>
    <row r="769" spans="1:9" ht="13.5" customHeight="1" x14ac:dyDescent="0.25">
      <c r="A769" s="160" t="s">
        <v>1435</v>
      </c>
      <c r="B769" s="10"/>
      <c r="C769" s="10"/>
      <c r="D769" s="129" t="s">
        <v>1436</v>
      </c>
      <c r="E769" s="12">
        <v>0</v>
      </c>
      <c r="F769" s="12">
        <v>0</v>
      </c>
      <c r="G769" s="12">
        <v>0</v>
      </c>
      <c r="H769" s="12">
        <v>0</v>
      </c>
      <c r="I769" s="110" t="s">
        <v>3899</v>
      </c>
    </row>
    <row r="770" spans="1:9" ht="13.5" customHeight="1" x14ac:dyDescent="0.25">
      <c r="A770" s="160" t="s">
        <v>1437</v>
      </c>
      <c r="B770" s="10"/>
      <c r="C770" s="10"/>
      <c r="D770" s="129" t="s">
        <v>1438</v>
      </c>
      <c r="E770" s="12">
        <v>0</v>
      </c>
      <c r="F770" s="12">
        <v>1</v>
      </c>
      <c r="G770" s="12">
        <v>0</v>
      </c>
      <c r="H770" s="12">
        <v>0</v>
      </c>
      <c r="I770" s="110" t="s">
        <v>3899</v>
      </c>
    </row>
    <row r="771" spans="1:9" ht="13.5" customHeight="1" x14ac:dyDescent="0.25">
      <c r="A771" s="160" t="s">
        <v>1439</v>
      </c>
      <c r="B771" s="10"/>
      <c r="C771" s="10"/>
      <c r="D771" s="129" t="s">
        <v>1440</v>
      </c>
      <c r="E771" s="12">
        <v>0</v>
      </c>
      <c r="F771" s="12">
        <v>0</v>
      </c>
      <c r="G771" s="12">
        <v>0</v>
      </c>
      <c r="H771" s="12">
        <v>0</v>
      </c>
      <c r="I771" s="110" t="s">
        <v>3899</v>
      </c>
    </row>
    <row r="772" spans="1:9" ht="13.5" customHeight="1" x14ac:dyDescent="0.25">
      <c r="A772" s="160" t="s">
        <v>1441</v>
      </c>
      <c r="B772" s="10"/>
      <c r="C772" s="10"/>
      <c r="D772" s="129" t="s">
        <v>1442</v>
      </c>
      <c r="E772" s="12">
        <v>0</v>
      </c>
      <c r="F772" s="12">
        <v>0</v>
      </c>
      <c r="G772" s="12">
        <v>2</v>
      </c>
      <c r="H772" s="12">
        <v>0</v>
      </c>
      <c r="I772" s="110" t="s">
        <v>3899</v>
      </c>
    </row>
    <row r="773" spans="1:9" ht="13.5" customHeight="1" x14ac:dyDescent="0.25">
      <c r="A773" s="160" t="s">
        <v>1443</v>
      </c>
      <c r="B773" s="19"/>
      <c r="C773" s="10"/>
      <c r="D773" s="129" t="s">
        <v>1444</v>
      </c>
      <c r="E773" s="12">
        <v>0</v>
      </c>
      <c r="F773" s="12">
        <v>0</v>
      </c>
      <c r="G773" s="12">
        <v>0</v>
      </c>
      <c r="H773" s="12">
        <v>0</v>
      </c>
      <c r="I773" s="110" t="s">
        <v>3899</v>
      </c>
    </row>
    <row r="774" spans="1:9" ht="13.5" customHeight="1" x14ac:dyDescent="0.25">
      <c r="A774" s="159" t="s">
        <v>1445</v>
      </c>
      <c r="B774" s="8" t="s">
        <v>1446</v>
      </c>
      <c r="C774" s="19"/>
      <c r="D774" s="140"/>
      <c r="E774" s="5">
        <v>2102</v>
      </c>
      <c r="F774" s="5">
        <v>1251</v>
      </c>
      <c r="G774" s="5">
        <v>1316</v>
      </c>
      <c r="H774" s="5">
        <v>1283</v>
      </c>
      <c r="I774" s="111">
        <f>SUM(I776:I782)</f>
        <v>1361</v>
      </c>
    </row>
    <row r="775" spans="1:9" ht="13.5" customHeight="1" x14ac:dyDescent="0.25">
      <c r="A775" s="159" t="s">
        <v>1447</v>
      </c>
      <c r="B775" s="7"/>
      <c r="C775" s="8" t="s">
        <v>1448</v>
      </c>
      <c r="D775" s="140"/>
      <c r="E775" s="9">
        <f>SUM(E776:E782)</f>
        <v>2102</v>
      </c>
      <c r="F775" s="9">
        <f>SUM(F776:F782)</f>
        <v>1251</v>
      </c>
      <c r="G775" s="9">
        <f>SUM(G776:G782)</f>
        <v>1316</v>
      </c>
      <c r="H775" s="9">
        <f>SUM(H776:H782)</f>
        <v>1283</v>
      </c>
      <c r="I775" s="110">
        <v>1361</v>
      </c>
    </row>
    <row r="776" spans="1:9" ht="13.5" customHeight="1" x14ac:dyDescent="0.25">
      <c r="A776" s="160" t="s">
        <v>1449</v>
      </c>
      <c r="B776" s="10"/>
      <c r="C776" s="10"/>
      <c r="D776" s="129" t="s">
        <v>1448</v>
      </c>
      <c r="E776" s="12">
        <v>898</v>
      </c>
      <c r="F776" s="12">
        <v>972</v>
      </c>
      <c r="G776" s="12">
        <v>595</v>
      </c>
      <c r="H776" s="12">
        <v>605</v>
      </c>
      <c r="I776" s="110">
        <v>561</v>
      </c>
    </row>
    <row r="777" spans="1:9" ht="13.5" customHeight="1" x14ac:dyDescent="0.25">
      <c r="A777" s="160" t="s">
        <v>1450</v>
      </c>
      <c r="B777" s="10"/>
      <c r="C777" s="10"/>
      <c r="D777" s="129" t="s">
        <v>1339</v>
      </c>
      <c r="E777" s="12">
        <v>452</v>
      </c>
      <c r="F777" s="12">
        <v>69</v>
      </c>
      <c r="G777" s="12">
        <v>109</v>
      </c>
      <c r="H777" s="12">
        <v>84</v>
      </c>
      <c r="I777" s="110">
        <v>204</v>
      </c>
    </row>
    <row r="778" spans="1:9" ht="13.5" customHeight="1" x14ac:dyDescent="0.25">
      <c r="A778" s="160" t="s">
        <v>1451</v>
      </c>
      <c r="B778" s="10"/>
      <c r="C778" s="10"/>
      <c r="D778" s="129" t="s">
        <v>1452</v>
      </c>
      <c r="E778" s="12">
        <v>62</v>
      </c>
      <c r="F778" s="12">
        <v>23</v>
      </c>
      <c r="G778" s="12">
        <v>130</v>
      </c>
      <c r="H778" s="12">
        <v>18</v>
      </c>
      <c r="I778" s="110">
        <v>42</v>
      </c>
    </row>
    <row r="779" spans="1:9" ht="13.5" customHeight="1" x14ac:dyDescent="0.25">
      <c r="A779" s="160" t="s">
        <v>1453</v>
      </c>
      <c r="B779" s="10"/>
      <c r="C779" s="10"/>
      <c r="D779" s="129" t="s">
        <v>1454</v>
      </c>
      <c r="E779" s="12">
        <v>183</v>
      </c>
      <c r="F779" s="12">
        <v>11</v>
      </c>
      <c r="G779" s="12">
        <v>155</v>
      </c>
      <c r="H779" s="12">
        <v>151</v>
      </c>
      <c r="I779" s="110">
        <v>121</v>
      </c>
    </row>
    <row r="780" spans="1:9" ht="13.5" customHeight="1" x14ac:dyDescent="0.25">
      <c r="A780" s="160" t="s">
        <v>1455</v>
      </c>
      <c r="B780" s="10"/>
      <c r="C780" s="10"/>
      <c r="D780" s="129" t="s">
        <v>1456</v>
      </c>
      <c r="E780" s="12">
        <v>11</v>
      </c>
      <c r="F780" s="12">
        <v>0</v>
      </c>
      <c r="G780" s="12">
        <v>61</v>
      </c>
      <c r="H780" s="12">
        <v>15</v>
      </c>
      <c r="I780" s="110">
        <v>6</v>
      </c>
    </row>
    <row r="781" spans="1:9" ht="13.5" customHeight="1" x14ac:dyDescent="0.25">
      <c r="A781" s="160" t="s">
        <v>1457</v>
      </c>
      <c r="B781" s="10"/>
      <c r="C781" s="10"/>
      <c r="D781" s="129" t="s">
        <v>1458</v>
      </c>
      <c r="E781" s="12">
        <v>439</v>
      </c>
      <c r="F781" s="12">
        <v>155</v>
      </c>
      <c r="G781" s="12">
        <v>197</v>
      </c>
      <c r="H781" s="12">
        <v>326</v>
      </c>
      <c r="I781" s="110">
        <v>337</v>
      </c>
    </row>
    <row r="782" spans="1:9" ht="13.5" customHeight="1" x14ac:dyDescent="0.25">
      <c r="A782" s="160" t="s">
        <v>1459</v>
      </c>
      <c r="B782" s="10"/>
      <c r="C782" s="10"/>
      <c r="D782" s="129" t="s">
        <v>1460</v>
      </c>
      <c r="E782" s="12">
        <v>57</v>
      </c>
      <c r="F782" s="12">
        <v>21</v>
      </c>
      <c r="G782" s="12">
        <v>69</v>
      </c>
      <c r="H782" s="12">
        <v>84</v>
      </c>
      <c r="I782" s="110">
        <v>90</v>
      </c>
    </row>
    <row r="783" spans="1:9" ht="13.5" customHeight="1" x14ac:dyDescent="0.25">
      <c r="A783" s="159" t="s">
        <v>1461</v>
      </c>
      <c r="B783" s="8" t="s">
        <v>1462</v>
      </c>
      <c r="C783" s="7"/>
      <c r="D783" s="126"/>
      <c r="E783" s="5">
        <f>E784+E793+E801+E811+E820+E829+E838+E847+E856+E875+E885+E892+E905</f>
        <v>1987</v>
      </c>
      <c r="F783" s="5">
        <f>F784+F793+F801+F811+F820+F829+F838+F847+F856+F875+F885+F892+F905</f>
        <v>1781</v>
      </c>
      <c r="G783" s="5">
        <f>G784+G793+G801+G811+G820+G829+G838+G847+G856+G875+G885+G892+G905</f>
        <v>1894</v>
      </c>
      <c r="H783" s="5">
        <f>H784+H793+H801+H811+H820+H829+H838+H847+H856+H875+H885+H892+H905</f>
        <v>1941</v>
      </c>
      <c r="I783" s="5">
        <f>I784+I793+I801+I811+I820+I829+I838+I847+I856+I875+I885+I892+I905</f>
        <v>1964</v>
      </c>
    </row>
    <row r="784" spans="1:9" ht="13.5" customHeight="1" x14ac:dyDescent="0.25">
      <c r="A784" s="159" t="s">
        <v>1463</v>
      </c>
      <c r="B784" s="7"/>
      <c r="C784" s="8" t="s">
        <v>1462</v>
      </c>
      <c r="D784" s="126"/>
      <c r="E784" s="9">
        <f>SUM(E785:E792)</f>
        <v>878</v>
      </c>
      <c r="F784" s="9">
        <f>SUM(F785:F792)</f>
        <v>619</v>
      </c>
      <c r="G784" s="9">
        <f>SUM(G785:G792)</f>
        <v>571</v>
      </c>
      <c r="H784" s="12">
        <f>SUM(H785:H792)</f>
        <v>766</v>
      </c>
      <c r="I784" s="110">
        <v>653</v>
      </c>
    </row>
    <row r="785" spans="1:9" ht="13.5" customHeight="1" x14ac:dyDescent="0.25">
      <c r="A785" s="160" t="s">
        <v>1464</v>
      </c>
      <c r="B785" s="10"/>
      <c r="C785" s="10"/>
      <c r="D785" s="129" t="s">
        <v>1462</v>
      </c>
      <c r="E785" s="12">
        <v>160</v>
      </c>
      <c r="F785" s="12">
        <v>214</v>
      </c>
      <c r="G785" s="12">
        <v>181</v>
      </c>
      <c r="H785" s="12">
        <v>200</v>
      </c>
      <c r="I785" s="110">
        <v>128</v>
      </c>
    </row>
    <row r="786" spans="1:9" ht="13.5" customHeight="1" x14ac:dyDescent="0.25">
      <c r="A786" s="160" t="s">
        <v>1465</v>
      </c>
      <c r="B786" s="10"/>
      <c r="C786" s="10"/>
      <c r="D786" s="129" t="s">
        <v>1466</v>
      </c>
      <c r="E786" s="12">
        <v>0</v>
      </c>
      <c r="F786" s="12">
        <v>0</v>
      </c>
      <c r="G786" s="12">
        <v>0</v>
      </c>
      <c r="H786" s="12">
        <v>0</v>
      </c>
      <c r="I786" s="110" t="s">
        <v>3899</v>
      </c>
    </row>
    <row r="787" spans="1:9" ht="13.5" customHeight="1" x14ac:dyDescent="0.25">
      <c r="A787" s="160" t="s">
        <v>1467</v>
      </c>
      <c r="B787" s="10"/>
      <c r="C787" s="10"/>
      <c r="D787" s="129" t="s">
        <v>1468</v>
      </c>
      <c r="E787" s="12">
        <v>12</v>
      </c>
      <c r="F787" s="12">
        <v>4</v>
      </c>
      <c r="G787" s="12">
        <v>30</v>
      </c>
      <c r="H787" s="12">
        <v>24</v>
      </c>
      <c r="I787" s="110">
        <v>30</v>
      </c>
    </row>
    <row r="788" spans="1:9" ht="13.5" customHeight="1" x14ac:dyDescent="0.25">
      <c r="A788" s="160" t="s">
        <v>1469</v>
      </c>
      <c r="B788" s="10"/>
      <c r="C788" s="10"/>
      <c r="D788" s="129" t="s">
        <v>132</v>
      </c>
      <c r="E788" s="12">
        <v>0</v>
      </c>
      <c r="F788" s="12">
        <v>53</v>
      </c>
      <c r="G788" s="12">
        <v>0</v>
      </c>
      <c r="H788" s="12">
        <v>56</v>
      </c>
      <c r="I788" s="110">
        <v>81</v>
      </c>
    </row>
    <row r="789" spans="1:9" ht="13.5" customHeight="1" x14ac:dyDescent="0.25">
      <c r="A789" s="160" t="s">
        <v>1470</v>
      </c>
      <c r="B789" s="10"/>
      <c r="C789" s="10"/>
      <c r="D789" s="129" t="s">
        <v>1471</v>
      </c>
      <c r="E789" s="12">
        <v>100</v>
      </c>
      <c r="F789" s="12">
        <v>66</v>
      </c>
      <c r="G789" s="12">
        <v>50</v>
      </c>
      <c r="H789" s="12">
        <v>74</v>
      </c>
      <c r="I789" s="110">
        <v>61</v>
      </c>
    </row>
    <row r="790" spans="1:9" ht="13.5" customHeight="1" x14ac:dyDescent="0.25">
      <c r="A790" s="160" t="s">
        <v>1472</v>
      </c>
      <c r="B790" s="10"/>
      <c r="C790" s="10"/>
      <c r="D790" s="129" t="s">
        <v>1473</v>
      </c>
      <c r="E790" s="12">
        <v>240</v>
      </c>
      <c r="F790" s="12">
        <v>133</v>
      </c>
      <c r="G790" s="12">
        <v>129</v>
      </c>
      <c r="H790" s="12">
        <v>217</v>
      </c>
      <c r="I790" s="110">
        <v>192</v>
      </c>
    </row>
    <row r="791" spans="1:9" ht="13.5" customHeight="1" x14ac:dyDescent="0.25">
      <c r="A791" s="160" t="s">
        <v>1474</v>
      </c>
      <c r="B791" s="10"/>
      <c r="C791" s="10"/>
      <c r="D791" s="129" t="s">
        <v>1475</v>
      </c>
      <c r="E791" s="12">
        <v>30</v>
      </c>
      <c r="F791" s="12">
        <v>19</v>
      </c>
      <c r="G791" s="12">
        <v>29</v>
      </c>
      <c r="H791" s="12">
        <v>43</v>
      </c>
      <c r="I791" s="110">
        <v>31</v>
      </c>
    </row>
    <row r="792" spans="1:9" ht="13.5" customHeight="1" x14ac:dyDescent="0.25">
      <c r="A792" s="160" t="s">
        <v>1476</v>
      </c>
      <c r="B792" s="10"/>
      <c r="C792" s="10"/>
      <c r="D792" s="129" t="s">
        <v>1477</v>
      </c>
      <c r="E792" s="12">
        <v>336</v>
      </c>
      <c r="F792" s="12">
        <v>130</v>
      </c>
      <c r="G792" s="12">
        <v>152</v>
      </c>
      <c r="H792" s="12">
        <v>152</v>
      </c>
      <c r="I792" s="110">
        <v>130</v>
      </c>
    </row>
    <row r="793" spans="1:9" ht="13.5" customHeight="1" x14ac:dyDescent="0.25">
      <c r="A793" s="159" t="s">
        <v>1478</v>
      </c>
      <c r="B793" s="7"/>
      <c r="C793" s="8" t="s">
        <v>1479</v>
      </c>
      <c r="D793" s="126"/>
      <c r="E793" s="9">
        <f>SUM(E794:E800)</f>
        <v>17</v>
      </c>
      <c r="F793" s="9">
        <f>SUM(F794:F800)</f>
        <v>18</v>
      </c>
      <c r="G793" s="9">
        <f>SUM(G794:G800)</f>
        <v>17</v>
      </c>
      <c r="H793" s="12">
        <f>SUM(H794:H800)</f>
        <v>23</v>
      </c>
      <c r="I793" s="110">
        <v>29</v>
      </c>
    </row>
    <row r="794" spans="1:9" ht="13.5" customHeight="1" x14ac:dyDescent="0.25">
      <c r="A794" s="160" t="s">
        <v>1480</v>
      </c>
      <c r="B794" s="10"/>
      <c r="C794" s="10"/>
      <c r="D794" s="129" t="s">
        <v>1479</v>
      </c>
      <c r="E794" s="12">
        <v>4</v>
      </c>
      <c r="F794" s="12">
        <v>6</v>
      </c>
      <c r="G794" s="12">
        <v>7</v>
      </c>
      <c r="H794" s="12">
        <v>3</v>
      </c>
      <c r="I794" s="110">
        <v>7</v>
      </c>
    </row>
    <row r="795" spans="1:9" ht="13.5" customHeight="1" x14ac:dyDescent="0.25">
      <c r="A795" s="164" t="s">
        <v>1481</v>
      </c>
      <c r="B795" s="20"/>
      <c r="C795" s="20"/>
      <c r="D795" s="142" t="s">
        <v>1482</v>
      </c>
      <c r="E795" s="12">
        <v>0</v>
      </c>
      <c r="F795" s="12">
        <v>0</v>
      </c>
      <c r="G795" s="12">
        <v>0</v>
      </c>
      <c r="H795" s="12">
        <v>3</v>
      </c>
      <c r="I795" s="110">
        <v>1</v>
      </c>
    </row>
    <row r="796" spans="1:9" ht="13.5" customHeight="1" x14ac:dyDescent="0.25">
      <c r="A796" s="160" t="s">
        <v>1483</v>
      </c>
      <c r="B796" s="10"/>
      <c r="C796" s="10"/>
      <c r="D796" s="129" t="s">
        <v>1484</v>
      </c>
      <c r="E796" s="12">
        <v>0</v>
      </c>
      <c r="F796" s="12">
        <v>2</v>
      </c>
      <c r="G796" s="12">
        <v>0</v>
      </c>
      <c r="H796" s="12">
        <v>0</v>
      </c>
      <c r="I796" s="110" t="s">
        <v>3899</v>
      </c>
    </row>
    <row r="797" spans="1:9" ht="13.5" customHeight="1" x14ac:dyDescent="0.25">
      <c r="A797" s="160" t="s">
        <v>1485</v>
      </c>
      <c r="B797" s="10"/>
      <c r="C797" s="10"/>
      <c r="D797" s="129" t="s">
        <v>1486</v>
      </c>
      <c r="E797" s="12">
        <v>1</v>
      </c>
      <c r="F797" s="12">
        <v>3</v>
      </c>
      <c r="G797" s="12">
        <v>3</v>
      </c>
      <c r="H797" s="12">
        <v>4</v>
      </c>
      <c r="I797" s="110">
        <v>3</v>
      </c>
    </row>
    <row r="798" spans="1:9" ht="13.5" customHeight="1" x14ac:dyDescent="0.25">
      <c r="A798" s="160" t="s">
        <v>1487</v>
      </c>
      <c r="B798" s="10"/>
      <c r="C798" s="10"/>
      <c r="D798" s="129" t="s">
        <v>1488</v>
      </c>
      <c r="E798" s="12">
        <v>12</v>
      </c>
      <c r="F798" s="12">
        <v>7</v>
      </c>
      <c r="G798" s="12">
        <v>7</v>
      </c>
      <c r="H798" s="12">
        <v>6</v>
      </c>
      <c r="I798" s="110">
        <v>3</v>
      </c>
    </row>
    <row r="799" spans="1:9" ht="13.5" customHeight="1" x14ac:dyDescent="0.25">
      <c r="A799" s="160" t="s">
        <v>1489</v>
      </c>
      <c r="B799" s="10"/>
      <c r="C799" s="10"/>
      <c r="D799" s="129" t="s">
        <v>1490</v>
      </c>
      <c r="E799" s="12">
        <v>0</v>
      </c>
      <c r="F799" s="12">
        <v>0</v>
      </c>
      <c r="G799" s="12">
        <v>0</v>
      </c>
      <c r="H799" s="12">
        <v>0</v>
      </c>
      <c r="I799" s="110" t="s">
        <v>3899</v>
      </c>
    </row>
    <row r="800" spans="1:9" ht="13.5" customHeight="1" x14ac:dyDescent="0.25">
      <c r="A800" s="160" t="s">
        <v>1491</v>
      </c>
      <c r="B800" s="10"/>
      <c r="C800" s="10"/>
      <c r="D800" s="129" t="s">
        <v>1492</v>
      </c>
      <c r="E800" s="12">
        <v>0</v>
      </c>
      <c r="F800" s="12">
        <v>0</v>
      </c>
      <c r="G800" s="12">
        <v>0</v>
      </c>
      <c r="H800" s="12">
        <v>7</v>
      </c>
      <c r="I800" s="110">
        <v>15</v>
      </c>
    </row>
    <row r="801" spans="1:9" ht="13.5" customHeight="1" x14ac:dyDescent="0.25">
      <c r="A801" s="159" t="s">
        <v>1493</v>
      </c>
      <c r="B801" s="7"/>
      <c r="C801" s="8" t="s">
        <v>280</v>
      </c>
      <c r="D801" s="126"/>
      <c r="E801" s="9">
        <f>SUM(E802:E810)</f>
        <v>71</v>
      </c>
      <c r="F801" s="9">
        <f>SUM(F802:F810)</f>
        <v>49</v>
      </c>
      <c r="G801" s="9">
        <f>SUM(G802:G810)</f>
        <v>83</v>
      </c>
      <c r="H801" s="12">
        <f>SUM(H802:H810)</f>
        <v>96</v>
      </c>
      <c r="I801" s="110">
        <v>112</v>
      </c>
    </row>
    <row r="802" spans="1:9" ht="13.5" customHeight="1" x14ac:dyDescent="0.25">
      <c r="A802" s="160" t="s">
        <v>1494</v>
      </c>
      <c r="B802" s="10"/>
      <c r="C802" s="10"/>
      <c r="D802" s="129" t="s">
        <v>280</v>
      </c>
      <c r="E802" s="12">
        <v>25</v>
      </c>
      <c r="F802" s="12">
        <v>12</v>
      </c>
      <c r="G802" s="12">
        <v>9</v>
      </c>
      <c r="H802" s="12">
        <v>21</v>
      </c>
      <c r="I802" s="110">
        <v>25</v>
      </c>
    </row>
    <row r="803" spans="1:9" ht="13.5" customHeight="1" x14ac:dyDescent="0.25">
      <c r="A803" s="160" t="s">
        <v>1495</v>
      </c>
      <c r="B803" s="10"/>
      <c r="C803" s="10"/>
      <c r="D803" s="129" t="s">
        <v>1496</v>
      </c>
      <c r="E803" s="12">
        <v>12</v>
      </c>
      <c r="F803" s="12">
        <v>11</v>
      </c>
      <c r="G803" s="12">
        <v>3</v>
      </c>
      <c r="H803" s="12">
        <v>6</v>
      </c>
      <c r="I803" s="110">
        <v>19</v>
      </c>
    </row>
    <row r="804" spans="1:9" ht="13.5" customHeight="1" x14ac:dyDescent="0.25">
      <c r="A804" s="160" t="s">
        <v>1497</v>
      </c>
      <c r="B804" s="10"/>
      <c r="C804" s="10"/>
      <c r="D804" s="129" t="s">
        <v>1498</v>
      </c>
      <c r="E804" s="12">
        <v>10</v>
      </c>
      <c r="F804" s="12">
        <v>5</v>
      </c>
      <c r="G804" s="12">
        <v>16</v>
      </c>
      <c r="H804" s="12">
        <v>7</v>
      </c>
      <c r="I804" s="110">
        <v>4</v>
      </c>
    </row>
    <row r="805" spans="1:9" ht="13.5" customHeight="1" x14ac:dyDescent="0.25">
      <c r="A805" s="160" t="s">
        <v>1499</v>
      </c>
      <c r="B805" s="10"/>
      <c r="C805" s="10"/>
      <c r="D805" s="129" t="s">
        <v>1500</v>
      </c>
      <c r="E805" s="12">
        <v>0</v>
      </c>
      <c r="F805" s="12">
        <v>0</v>
      </c>
      <c r="G805" s="12">
        <v>0</v>
      </c>
      <c r="H805" s="12">
        <v>3</v>
      </c>
      <c r="I805" s="110">
        <v>1</v>
      </c>
    </row>
    <row r="806" spans="1:9" ht="13.5" customHeight="1" x14ac:dyDescent="0.25">
      <c r="A806" s="160" t="s">
        <v>1501</v>
      </c>
      <c r="B806" s="10"/>
      <c r="C806" s="10"/>
      <c r="D806" s="129" t="s">
        <v>1502</v>
      </c>
      <c r="E806" s="12">
        <v>5</v>
      </c>
      <c r="F806" s="12">
        <v>2</v>
      </c>
      <c r="G806" s="12">
        <v>6</v>
      </c>
      <c r="H806" s="12">
        <v>11</v>
      </c>
      <c r="I806" s="110">
        <v>12</v>
      </c>
    </row>
    <row r="807" spans="1:9" ht="13.5" customHeight="1" x14ac:dyDescent="0.25">
      <c r="A807" s="160" t="s">
        <v>1503</v>
      </c>
      <c r="B807" s="10"/>
      <c r="C807" s="10"/>
      <c r="D807" s="129" t="s">
        <v>1504</v>
      </c>
      <c r="E807" s="12">
        <v>4</v>
      </c>
      <c r="F807" s="12">
        <v>5</v>
      </c>
      <c r="G807" s="12">
        <v>18</v>
      </c>
      <c r="H807" s="12">
        <v>20</v>
      </c>
      <c r="I807" s="110">
        <v>21</v>
      </c>
    </row>
    <row r="808" spans="1:9" ht="13.5" customHeight="1" x14ac:dyDescent="0.25">
      <c r="A808" s="160" t="s">
        <v>1505</v>
      </c>
      <c r="B808" s="10"/>
      <c r="C808" s="10"/>
      <c r="D808" s="129" t="s">
        <v>1506</v>
      </c>
      <c r="E808" s="12">
        <v>0</v>
      </c>
      <c r="F808" s="12">
        <v>0</v>
      </c>
      <c r="G808" s="12">
        <v>7</v>
      </c>
      <c r="H808" s="12">
        <v>14</v>
      </c>
      <c r="I808" s="110">
        <v>7</v>
      </c>
    </row>
    <row r="809" spans="1:9" ht="13.5" customHeight="1" x14ac:dyDescent="0.25">
      <c r="A809" s="160" t="s">
        <v>1507</v>
      </c>
      <c r="B809" s="10"/>
      <c r="C809" s="10"/>
      <c r="D809" s="129" t="s">
        <v>1508</v>
      </c>
      <c r="E809" s="12">
        <v>5</v>
      </c>
      <c r="F809" s="12">
        <v>1</v>
      </c>
      <c r="G809" s="12">
        <v>5</v>
      </c>
      <c r="H809" s="12">
        <v>8</v>
      </c>
      <c r="I809" s="110">
        <v>12</v>
      </c>
    </row>
    <row r="810" spans="1:9" ht="13.5" customHeight="1" x14ac:dyDescent="0.25">
      <c r="A810" s="160" t="s">
        <v>1509</v>
      </c>
      <c r="B810" s="10"/>
      <c r="C810" s="10"/>
      <c r="D810" s="129" t="s">
        <v>1510</v>
      </c>
      <c r="E810" s="12">
        <v>10</v>
      </c>
      <c r="F810" s="12">
        <v>13</v>
      </c>
      <c r="G810" s="12">
        <v>19</v>
      </c>
      <c r="H810" s="12">
        <v>6</v>
      </c>
      <c r="I810" s="110">
        <v>11</v>
      </c>
    </row>
    <row r="811" spans="1:9" ht="13.5" customHeight="1" x14ac:dyDescent="0.25">
      <c r="A811" s="159" t="s">
        <v>1511</v>
      </c>
      <c r="B811" s="7"/>
      <c r="C811" s="8" t="s">
        <v>1512</v>
      </c>
      <c r="D811" s="126"/>
      <c r="E811" s="9">
        <f>SUM(E812:E819)</f>
        <v>133</v>
      </c>
      <c r="F811" s="9">
        <f>SUM(F812:F819)</f>
        <v>92</v>
      </c>
      <c r="G811" s="9">
        <f>SUM(G812:G819)</f>
        <v>83</v>
      </c>
      <c r="H811" s="12">
        <f>SUM(H812:H819)</f>
        <v>115</v>
      </c>
      <c r="I811" s="110">
        <v>118</v>
      </c>
    </row>
    <row r="812" spans="1:9" ht="13.5" customHeight="1" x14ac:dyDescent="0.25">
      <c r="A812" s="160" t="s">
        <v>1513</v>
      </c>
      <c r="B812" s="10"/>
      <c r="C812" s="10"/>
      <c r="D812" s="129" t="s">
        <v>1512</v>
      </c>
      <c r="E812" s="12">
        <v>35</v>
      </c>
      <c r="F812" s="12">
        <v>41</v>
      </c>
      <c r="G812" s="12">
        <v>44</v>
      </c>
      <c r="H812" s="12">
        <v>45</v>
      </c>
      <c r="I812" s="110">
        <v>52</v>
      </c>
    </row>
    <row r="813" spans="1:9" ht="13.5" customHeight="1" x14ac:dyDescent="0.25">
      <c r="A813" s="160" t="s">
        <v>1514</v>
      </c>
      <c r="B813" s="10"/>
      <c r="C813" s="10"/>
      <c r="D813" s="129" t="s">
        <v>1515</v>
      </c>
      <c r="E813" s="12">
        <v>0</v>
      </c>
      <c r="F813" s="12">
        <v>0</v>
      </c>
      <c r="G813" s="12">
        <v>0</v>
      </c>
      <c r="H813" s="12">
        <v>0</v>
      </c>
      <c r="I813" s="110" t="s">
        <v>3899</v>
      </c>
    </row>
    <row r="814" spans="1:9" ht="13.5" customHeight="1" x14ac:dyDescent="0.25">
      <c r="A814" s="160" t="s">
        <v>1516</v>
      </c>
      <c r="B814" s="10"/>
      <c r="C814" s="10"/>
      <c r="D814" s="129" t="s">
        <v>1517</v>
      </c>
      <c r="E814" s="12">
        <v>0</v>
      </c>
      <c r="F814" s="12">
        <v>0</v>
      </c>
      <c r="G814" s="12">
        <v>0</v>
      </c>
      <c r="H814" s="12">
        <v>0</v>
      </c>
      <c r="I814" s="110" t="s">
        <v>3899</v>
      </c>
    </row>
    <row r="815" spans="1:9" ht="13.5" customHeight="1" x14ac:dyDescent="0.25">
      <c r="A815" s="160" t="s">
        <v>1518</v>
      </c>
      <c r="B815" s="10"/>
      <c r="C815" s="10"/>
      <c r="D815" s="129" t="s">
        <v>1519</v>
      </c>
      <c r="E815" s="12">
        <v>0</v>
      </c>
      <c r="F815" s="12">
        <v>0</v>
      </c>
      <c r="G815" s="12">
        <v>10</v>
      </c>
      <c r="H815" s="12">
        <v>15</v>
      </c>
      <c r="I815" s="110">
        <v>3</v>
      </c>
    </row>
    <row r="816" spans="1:9" ht="13.5" customHeight="1" x14ac:dyDescent="0.25">
      <c r="A816" s="160" t="s">
        <v>1520</v>
      </c>
      <c r="B816" s="10"/>
      <c r="C816" s="10"/>
      <c r="D816" s="129" t="s">
        <v>1521</v>
      </c>
      <c r="E816" s="12">
        <v>28</v>
      </c>
      <c r="F816" s="12">
        <v>39</v>
      </c>
      <c r="G816" s="12">
        <v>21</v>
      </c>
      <c r="H816" s="12">
        <v>32</v>
      </c>
      <c r="I816" s="110">
        <v>46</v>
      </c>
    </row>
    <row r="817" spans="1:9" ht="13.5" customHeight="1" x14ac:dyDescent="0.25">
      <c r="A817" s="160" t="s">
        <v>1522</v>
      </c>
      <c r="B817" s="10"/>
      <c r="C817" s="10"/>
      <c r="D817" s="129" t="s">
        <v>1523</v>
      </c>
      <c r="E817" s="12">
        <v>21</v>
      </c>
      <c r="F817" s="12">
        <v>6</v>
      </c>
      <c r="G817" s="12">
        <v>1</v>
      </c>
      <c r="H817" s="12">
        <v>14</v>
      </c>
      <c r="I817" s="110">
        <v>4</v>
      </c>
    </row>
    <row r="818" spans="1:9" ht="13.5" customHeight="1" x14ac:dyDescent="0.25">
      <c r="A818" s="160" t="s">
        <v>1524</v>
      </c>
      <c r="B818" s="10"/>
      <c r="C818" s="10"/>
      <c r="D818" s="129" t="s">
        <v>1525</v>
      </c>
      <c r="E818" s="12">
        <v>0</v>
      </c>
      <c r="F818" s="12">
        <v>0</v>
      </c>
      <c r="G818" s="12">
        <v>0</v>
      </c>
      <c r="H818" s="12">
        <v>0</v>
      </c>
      <c r="I818" s="110" t="s">
        <v>3899</v>
      </c>
    </row>
    <row r="819" spans="1:9" ht="13.5" customHeight="1" x14ac:dyDescent="0.25">
      <c r="A819" s="160" t="s">
        <v>1526</v>
      </c>
      <c r="B819" s="10"/>
      <c r="C819" s="10"/>
      <c r="D819" s="129" t="s">
        <v>1527</v>
      </c>
      <c r="E819" s="12">
        <v>49</v>
      </c>
      <c r="F819" s="12">
        <v>6</v>
      </c>
      <c r="G819" s="12">
        <v>7</v>
      </c>
      <c r="H819" s="12">
        <v>9</v>
      </c>
      <c r="I819" s="110">
        <v>13</v>
      </c>
    </row>
    <row r="820" spans="1:9" ht="13.5" customHeight="1" x14ac:dyDescent="0.25">
      <c r="A820" s="159" t="s">
        <v>1528</v>
      </c>
      <c r="B820" s="7"/>
      <c r="C820" s="8" t="s">
        <v>1529</v>
      </c>
      <c r="D820" s="126"/>
      <c r="E820" s="9">
        <f>SUM(E821:E828)</f>
        <v>9</v>
      </c>
      <c r="F820" s="9">
        <f>SUM(F821:F828)</f>
        <v>35</v>
      </c>
      <c r="G820" s="9">
        <f>SUM(G821:G828)</f>
        <v>77</v>
      </c>
      <c r="H820" s="12">
        <f>SUM(H821:H828)</f>
        <v>60</v>
      </c>
      <c r="I820" s="110">
        <v>59</v>
      </c>
    </row>
    <row r="821" spans="1:9" ht="13.5" customHeight="1" x14ac:dyDescent="0.25">
      <c r="A821" s="160" t="s">
        <v>1530</v>
      </c>
      <c r="B821" s="10"/>
      <c r="C821" s="10"/>
      <c r="D821" s="129" t="s">
        <v>1531</v>
      </c>
      <c r="E821" s="12">
        <v>7</v>
      </c>
      <c r="F821" s="12">
        <v>30</v>
      </c>
      <c r="G821" s="12">
        <v>56</v>
      </c>
      <c r="H821" s="12">
        <v>44</v>
      </c>
      <c r="I821" s="110">
        <v>38</v>
      </c>
    </row>
    <row r="822" spans="1:9" ht="13.5" customHeight="1" x14ac:dyDescent="0.25">
      <c r="A822" s="160" t="s">
        <v>1532</v>
      </c>
      <c r="B822" s="10"/>
      <c r="C822" s="10"/>
      <c r="D822" s="129" t="s">
        <v>1533</v>
      </c>
      <c r="E822" s="12">
        <v>0</v>
      </c>
      <c r="F822" s="12">
        <v>0</v>
      </c>
      <c r="G822" s="12">
        <v>0</v>
      </c>
      <c r="H822" s="12">
        <v>0</v>
      </c>
      <c r="I822" s="110" t="s">
        <v>3899</v>
      </c>
    </row>
    <row r="823" spans="1:9" ht="13.5" customHeight="1" x14ac:dyDescent="0.25">
      <c r="A823" s="160" t="s">
        <v>1534</v>
      </c>
      <c r="B823" s="10"/>
      <c r="C823" s="10"/>
      <c r="D823" s="129" t="s">
        <v>1535</v>
      </c>
      <c r="E823" s="12">
        <v>0</v>
      </c>
      <c r="F823" s="12">
        <v>0</v>
      </c>
      <c r="G823" s="12">
        <v>9</v>
      </c>
      <c r="H823" s="12">
        <v>8</v>
      </c>
      <c r="I823" s="110">
        <v>8</v>
      </c>
    </row>
    <row r="824" spans="1:9" ht="13.5" customHeight="1" x14ac:dyDescent="0.25">
      <c r="A824" s="160" t="s">
        <v>1536</v>
      </c>
      <c r="B824" s="10"/>
      <c r="C824" s="10"/>
      <c r="D824" s="129" t="s">
        <v>1537</v>
      </c>
      <c r="E824" s="12">
        <v>0</v>
      </c>
      <c r="F824" s="12">
        <v>0</v>
      </c>
      <c r="G824" s="12">
        <v>2</v>
      </c>
      <c r="H824" s="12">
        <v>6</v>
      </c>
      <c r="I824" s="110">
        <v>8</v>
      </c>
    </row>
    <row r="825" spans="1:9" ht="13.5" customHeight="1" x14ac:dyDescent="0.25">
      <c r="A825" s="160" t="s">
        <v>1538</v>
      </c>
      <c r="B825" s="10"/>
      <c r="C825" s="10"/>
      <c r="D825" s="129" t="s">
        <v>1539</v>
      </c>
      <c r="E825" s="12">
        <v>2</v>
      </c>
      <c r="F825" s="12">
        <v>5</v>
      </c>
      <c r="G825" s="12">
        <v>10</v>
      </c>
      <c r="H825" s="12">
        <v>2</v>
      </c>
      <c r="I825" s="110">
        <v>5</v>
      </c>
    </row>
    <row r="826" spans="1:9" ht="13.5" customHeight="1" x14ac:dyDescent="0.25">
      <c r="A826" s="160" t="s">
        <v>1540</v>
      </c>
      <c r="B826" s="10"/>
      <c r="C826" s="10"/>
      <c r="D826" s="129" t="s">
        <v>928</v>
      </c>
      <c r="E826" s="12">
        <v>0</v>
      </c>
      <c r="F826" s="12">
        <v>0</v>
      </c>
      <c r="G826" s="12">
        <v>0</v>
      </c>
      <c r="H826" s="12">
        <v>0</v>
      </c>
      <c r="I826" s="110" t="s">
        <v>3899</v>
      </c>
    </row>
    <row r="827" spans="1:9" ht="13.5" customHeight="1" x14ac:dyDescent="0.25">
      <c r="A827" s="160" t="s">
        <v>1541</v>
      </c>
      <c r="B827" s="10"/>
      <c r="C827" s="10"/>
      <c r="D827" s="129" t="s">
        <v>1542</v>
      </c>
      <c r="E827" s="12">
        <v>0</v>
      </c>
      <c r="F827" s="12">
        <v>0</v>
      </c>
      <c r="G827" s="12">
        <v>0</v>
      </c>
      <c r="H827" s="12">
        <v>0</v>
      </c>
      <c r="I827" s="110" t="s">
        <v>3899</v>
      </c>
    </row>
    <row r="828" spans="1:9" ht="13.5" customHeight="1" x14ac:dyDescent="0.25">
      <c r="A828" s="160" t="s">
        <v>1543</v>
      </c>
      <c r="B828" s="10"/>
      <c r="C828" s="10"/>
      <c r="D828" s="129" t="s">
        <v>1544</v>
      </c>
      <c r="E828" s="12">
        <v>0</v>
      </c>
      <c r="F828" s="12">
        <v>0</v>
      </c>
      <c r="G828" s="12">
        <v>0</v>
      </c>
      <c r="H828" s="12">
        <v>0</v>
      </c>
      <c r="I828" s="110" t="s">
        <v>3899</v>
      </c>
    </row>
    <row r="829" spans="1:9" ht="13.5" customHeight="1" x14ac:dyDescent="0.25">
      <c r="A829" s="159" t="s">
        <v>1545</v>
      </c>
      <c r="B829" s="7"/>
      <c r="C829" s="8" t="s">
        <v>1546</v>
      </c>
      <c r="D829" s="126"/>
      <c r="E829" s="9">
        <f>SUM(E830:E837)</f>
        <v>167</v>
      </c>
      <c r="F829" s="9">
        <f>SUM(F830:F837)</f>
        <v>123</v>
      </c>
      <c r="G829" s="9">
        <f>SUM(G830:G837)</f>
        <v>134</v>
      </c>
      <c r="H829" s="12">
        <f>SUM(H830:H837)</f>
        <v>103</v>
      </c>
      <c r="I829" s="110">
        <v>120</v>
      </c>
    </row>
    <row r="830" spans="1:9" ht="13.5" customHeight="1" x14ac:dyDescent="0.25">
      <c r="A830" s="160" t="s">
        <v>1547</v>
      </c>
      <c r="B830" s="10"/>
      <c r="C830" s="10"/>
      <c r="D830" s="129" t="s">
        <v>1548</v>
      </c>
      <c r="E830" s="12">
        <v>105</v>
      </c>
      <c r="F830" s="12">
        <v>71</v>
      </c>
      <c r="G830" s="12">
        <v>93</v>
      </c>
      <c r="H830" s="12">
        <v>65</v>
      </c>
      <c r="I830" s="110">
        <v>71</v>
      </c>
    </row>
    <row r="831" spans="1:9" ht="13.5" customHeight="1" x14ac:dyDescent="0.25">
      <c r="A831" s="160" t="s">
        <v>1549</v>
      </c>
      <c r="B831" s="10"/>
      <c r="C831" s="10"/>
      <c r="D831" s="129" t="s">
        <v>1550</v>
      </c>
      <c r="E831" s="12">
        <v>0</v>
      </c>
      <c r="F831" s="12">
        <v>0</v>
      </c>
      <c r="G831" s="12">
        <v>6</v>
      </c>
      <c r="H831" s="12">
        <v>12</v>
      </c>
      <c r="I831" s="110">
        <v>8</v>
      </c>
    </row>
    <row r="832" spans="1:9" ht="13.5" customHeight="1" x14ac:dyDescent="0.25">
      <c r="A832" s="160" t="s">
        <v>1551</v>
      </c>
      <c r="B832" s="10"/>
      <c r="C832" s="10"/>
      <c r="D832" s="129" t="s">
        <v>1552</v>
      </c>
      <c r="E832" s="12">
        <v>15</v>
      </c>
      <c r="F832" s="12">
        <v>11</v>
      </c>
      <c r="G832" s="12">
        <v>14</v>
      </c>
      <c r="H832" s="12">
        <v>15</v>
      </c>
      <c r="I832" s="110">
        <v>17</v>
      </c>
    </row>
    <row r="833" spans="1:9" ht="13.5" customHeight="1" x14ac:dyDescent="0.25">
      <c r="A833" s="160" t="s">
        <v>1553</v>
      </c>
      <c r="B833" s="10"/>
      <c r="C833" s="10"/>
      <c r="D833" s="129" t="s">
        <v>1554</v>
      </c>
      <c r="E833" s="12">
        <v>19</v>
      </c>
      <c r="F833" s="12">
        <v>7</v>
      </c>
      <c r="G833" s="12">
        <v>8</v>
      </c>
      <c r="H833" s="12">
        <v>2</v>
      </c>
      <c r="I833" s="110">
        <v>13</v>
      </c>
    </row>
    <row r="834" spans="1:9" ht="13.5" customHeight="1" x14ac:dyDescent="0.25">
      <c r="A834" s="160" t="s">
        <v>1555</v>
      </c>
      <c r="B834" s="10"/>
      <c r="C834" s="10"/>
      <c r="D834" s="129" t="s">
        <v>1556</v>
      </c>
      <c r="E834" s="12">
        <v>8</v>
      </c>
      <c r="F834" s="12">
        <v>18</v>
      </c>
      <c r="G834" s="12">
        <v>4</v>
      </c>
      <c r="H834" s="12">
        <v>5</v>
      </c>
      <c r="I834" s="110">
        <v>5</v>
      </c>
    </row>
    <row r="835" spans="1:9" ht="13.5" customHeight="1" x14ac:dyDescent="0.25">
      <c r="A835" s="160" t="s">
        <v>1557</v>
      </c>
      <c r="B835" s="10"/>
      <c r="C835" s="10"/>
      <c r="D835" s="129" t="s">
        <v>1416</v>
      </c>
      <c r="E835" s="12">
        <v>0</v>
      </c>
      <c r="F835" s="12">
        <v>0</v>
      </c>
      <c r="G835" s="12">
        <v>0</v>
      </c>
      <c r="H835" s="12">
        <v>0</v>
      </c>
      <c r="I835" s="110" t="s">
        <v>3899</v>
      </c>
    </row>
    <row r="836" spans="1:9" ht="13.5" customHeight="1" x14ac:dyDescent="0.25">
      <c r="A836" s="160" t="s">
        <v>1558</v>
      </c>
      <c r="B836" s="10"/>
      <c r="C836" s="10"/>
      <c r="D836" s="129" t="s">
        <v>426</v>
      </c>
      <c r="E836" s="12">
        <v>0</v>
      </c>
      <c r="F836" s="12">
        <v>0</v>
      </c>
      <c r="G836" s="12">
        <v>0</v>
      </c>
      <c r="H836" s="12">
        <v>0</v>
      </c>
      <c r="I836" s="110" t="s">
        <v>3899</v>
      </c>
    </row>
    <row r="837" spans="1:9" ht="13.5" customHeight="1" x14ac:dyDescent="0.25">
      <c r="A837" s="160" t="s">
        <v>1559</v>
      </c>
      <c r="B837" s="10"/>
      <c r="C837" s="10"/>
      <c r="D837" s="129" t="s">
        <v>1560</v>
      </c>
      <c r="E837" s="12">
        <v>20</v>
      </c>
      <c r="F837" s="12">
        <v>16</v>
      </c>
      <c r="G837" s="12">
        <v>9</v>
      </c>
      <c r="H837" s="12">
        <v>4</v>
      </c>
      <c r="I837" s="110">
        <v>6</v>
      </c>
    </row>
    <row r="838" spans="1:9" ht="13.5" customHeight="1" x14ac:dyDescent="0.25">
      <c r="A838" s="159" t="s">
        <v>1561</v>
      </c>
      <c r="B838" s="7"/>
      <c r="C838" s="8" t="s">
        <v>1562</v>
      </c>
      <c r="D838" s="126"/>
      <c r="E838" s="9">
        <f>SUM(E839:E846)</f>
        <v>98</v>
      </c>
      <c r="F838" s="9">
        <f>SUM(F839:F846)</f>
        <v>169</v>
      </c>
      <c r="G838" s="9">
        <f>SUM(G839:G846)</f>
        <v>141</v>
      </c>
      <c r="H838" s="12">
        <f>SUM(H839:H846)</f>
        <v>44</v>
      </c>
      <c r="I838" s="110">
        <v>160</v>
      </c>
    </row>
    <row r="839" spans="1:9" ht="13.5" customHeight="1" x14ac:dyDescent="0.25">
      <c r="A839" s="160" t="s">
        <v>1563</v>
      </c>
      <c r="B839" s="10"/>
      <c r="C839" s="10"/>
      <c r="D839" s="129" t="s">
        <v>138</v>
      </c>
      <c r="E839" s="12">
        <v>93</v>
      </c>
      <c r="F839" s="12">
        <v>156</v>
      </c>
      <c r="G839" s="12">
        <v>110</v>
      </c>
      <c r="H839" s="12">
        <v>0</v>
      </c>
      <c r="I839" s="110">
        <v>110</v>
      </c>
    </row>
    <row r="840" spans="1:9" ht="13.5" customHeight="1" x14ac:dyDescent="0.25">
      <c r="A840" s="160" t="s">
        <v>1564</v>
      </c>
      <c r="B840" s="10"/>
      <c r="C840" s="10"/>
      <c r="D840" s="129" t="s">
        <v>1565</v>
      </c>
      <c r="E840" s="12">
        <v>0</v>
      </c>
      <c r="F840" s="12">
        <v>0</v>
      </c>
      <c r="G840" s="12">
        <v>0</v>
      </c>
      <c r="H840" s="12">
        <v>0</v>
      </c>
      <c r="I840" s="110" t="s">
        <v>3899</v>
      </c>
    </row>
    <row r="841" spans="1:9" ht="13.5" customHeight="1" x14ac:dyDescent="0.25">
      <c r="A841" s="160" t="s">
        <v>1566</v>
      </c>
      <c r="B841" s="10"/>
      <c r="C841" s="10"/>
      <c r="D841" s="129" t="s">
        <v>1567</v>
      </c>
      <c r="E841" s="12">
        <v>0</v>
      </c>
      <c r="F841" s="12">
        <v>0</v>
      </c>
      <c r="G841" s="12">
        <v>0</v>
      </c>
      <c r="H841" s="12">
        <v>0</v>
      </c>
      <c r="I841" s="110" t="s">
        <v>3899</v>
      </c>
    </row>
    <row r="842" spans="1:9" ht="13.5" customHeight="1" x14ac:dyDescent="0.25">
      <c r="A842" s="160" t="s">
        <v>1568</v>
      </c>
      <c r="B842" s="10"/>
      <c r="C842" s="10"/>
      <c r="D842" s="129" t="s">
        <v>1569</v>
      </c>
      <c r="E842" s="12">
        <v>0</v>
      </c>
      <c r="F842" s="12">
        <v>0</v>
      </c>
      <c r="G842" s="12">
        <v>0</v>
      </c>
      <c r="H842" s="12">
        <v>0</v>
      </c>
      <c r="I842" s="110" t="s">
        <v>3899</v>
      </c>
    </row>
    <row r="843" spans="1:9" ht="13.5" customHeight="1" x14ac:dyDescent="0.25">
      <c r="A843" s="160" t="s">
        <v>1570</v>
      </c>
      <c r="B843" s="10"/>
      <c r="C843" s="10"/>
      <c r="D843" s="129" t="s">
        <v>1571</v>
      </c>
      <c r="E843" s="12">
        <v>0</v>
      </c>
      <c r="F843" s="12">
        <v>0</v>
      </c>
      <c r="G843" s="12">
        <v>5</v>
      </c>
      <c r="H843" s="12">
        <v>13</v>
      </c>
      <c r="I843" s="110">
        <v>3</v>
      </c>
    </row>
    <row r="844" spans="1:9" ht="13.5" customHeight="1" x14ac:dyDescent="0.25">
      <c r="A844" s="160" t="s">
        <v>1572</v>
      </c>
      <c r="B844" s="10"/>
      <c r="C844" s="10"/>
      <c r="D844" s="129" t="s">
        <v>1573</v>
      </c>
      <c r="E844" s="12">
        <v>0</v>
      </c>
      <c r="F844" s="12">
        <v>0</v>
      </c>
      <c r="G844" s="12">
        <v>0</v>
      </c>
      <c r="H844" s="12">
        <v>0</v>
      </c>
      <c r="I844" s="110" t="s">
        <v>3899</v>
      </c>
    </row>
    <row r="845" spans="1:9" ht="13.5" customHeight="1" x14ac:dyDescent="0.25">
      <c r="A845" s="160" t="s">
        <v>1574</v>
      </c>
      <c r="B845" s="10"/>
      <c r="C845" s="10"/>
      <c r="D845" s="129" t="s">
        <v>1575</v>
      </c>
      <c r="E845" s="12">
        <v>0</v>
      </c>
      <c r="F845" s="12">
        <v>0</v>
      </c>
      <c r="G845" s="12">
        <v>0</v>
      </c>
      <c r="H845" s="12">
        <v>0</v>
      </c>
      <c r="I845" s="110" t="s">
        <v>3899</v>
      </c>
    </row>
    <row r="846" spans="1:9" ht="13.5" customHeight="1" x14ac:dyDescent="0.25">
      <c r="A846" s="160" t="s">
        <v>1576</v>
      </c>
      <c r="B846" s="10"/>
      <c r="C846" s="10"/>
      <c r="D846" s="129" t="s">
        <v>1577</v>
      </c>
      <c r="E846" s="12">
        <v>5</v>
      </c>
      <c r="F846" s="12">
        <v>13</v>
      </c>
      <c r="G846" s="12">
        <v>26</v>
      </c>
      <c r="H846" s="12">
        <v>31</v>
      </c>
      <c r="I846" s="110">
        <v>47</v>
      </c>
    </row>
    <row r="847" spans="1:9" ht="13.5" customHeight="1" x14ac:dyDescent="0.25">
      <c r="A847" s="159" t="s">
        <v>1578</v>
      </c>
      <c r="B847" s="7"/>
      <c r="C847" s="8" t="s">
        <v>1579</v>
      </c>
      <c r="D847" s="126"/>
      <c r="E847" s="9">
        <f>SUM(E848:E855)</f>
        <v>93</v>
      </c>
      <c r="F847" s="9">
        <f>SUM(F848:F855)</f>
        <v>119</v>
      </c>
      <c r="G847" s="9">
        <f>SUM(G848:G855)</f>
        <v>64</v>
      </c>
      <c r="H847" s="12">
        <f>SUM(H848:H855)</f>
        <v>59</v>
      </c>
      <c r="I847" s="110">
        <v>49</v>
      </c>
    </row>
    <row r="848" spans="1:9" ht="13.5" customHeight="1" x14ac:dyDescent="0.25">
      <c r="A848" s="160" t="s">
        <v>1580</v>
      </c>
      <c r="B848" s="10"/>
      <c r="C848" s="10"/>
      <c r="D848" s="129" t="s">
        <v>1579</v>
      </c>
      <c r="E848" s="12">
        <v>93</v>
      </c>
      <c r="F848" s="12">
        <v>119</v>
      </c>
      <c r="G848" s="12">
        <v>64</v>
      </c>
      <c r="H848" s="12">
        <v>59</v>
      </c>
      <c r="I848" s="110">
        <v>49</v>
      </c>
    </row>
    <row r="849" spans="1:9" ht="13.5" customHeight="1" x14ac:dyDescent="0.25">
      <c r="A849" s="160" t="s">
        <v>1581</v>
      </c>
      <c r="B849" s="10"/>
      <c r="C849" s="10"/>
      <c r="D849" s="129" t="s">
        <v>1582</v>
      </c>
      <c r="E849" s="12">
        <v>0</v>
      </c>
      <c r="F849" s="12">
        <v>0</v>
      </c>
      <c r="G849" s="12">
        <v>0</v>
      </c>
      <c r="H849" s="12">
        <v>0</v>
      </c>
      <c r="I849" s="110" t="s">
        <v>3899</v>
      </c>
    </row>
    <row r="850" spans="1:9" ht="13.5" customHeight="1" x14ac:dyDescent="0.25">
      <c r="A850" s="160" t="s">
        <v>1583</v>
      </c>
      <c r="B850" s="10"/>
      <c r="C850" s="10"/>
      <c r="D850" s="129" t="s">
        <v>859</v>
      </c>
      <c r="E850" s="12">
        <v>0</v>
      </c>
      <c r="F850" s="12">
        <v>0</v>
      </c>
      <c r="G850" s="12">
        <v>0</v>
      </c>
      <c r="H850" s="12">
        <v>0</v>
      </c>
      <c r="I850" s="110" t="s">
        <v>3899</v>
      </c>
    </row>
    <row r="851" spans="1:9" ht="13.5" customHeight="1" x14ac:dyDescent="0.25">
      <c r="A851" s="160" t="s">
        <v>1584</v>
      </c>
      <c r="B851" s="10"/>
      <c r="C851" s="10"/>
      <c r="D851" s="129" t="s">
        <v>1585</v>
      </c>
      <c r="E851" s="12">
        <v>0</v>
      </c>
      <c r="F851" s="12">
        <v>0</v>
      </c>
      <c r="G851" s="12">
        <v>0</v>
      </c>
      <c r="H851" s="12">
        <v>0</v>
      </c>
      <c r="I851" s="110" t="s">
        <v>3899</v>
      </c>
    </row>
    <row r="852" spans="1:9" ht="13.5" customHeight="1" x14ac:dyDescent="0.25">
      <c r="A852" s="160" t="s">
        <v>1586</v>
      </c>
      <c r="B852" s="10"/>
      <c r="C852" s="10"/>
      <c r="D852" s="129" t="s">
        <v>1587</v>
      </c>
      <c r="E852" s="12">
        <v>0</v>
      </c>
      <c r="F852" s="12">
        <v>0</v>
      </c>
      <c r="G852" s="12">
        <v>0</v>
      </c>
      <c r="H852" s="12">
        <v>0</v>
      </c>
      <c r="I852" s="110" t="s">
        <v>3899</v>
      </c>
    </row>
    <row r="853" spans="1:9" ht="13.5" customHeight="1" x14ac:dyDescent="0.25">
      <c r="A853" s="160" t="s">
        <v>1588</v>
      </c>
      <c r="B853" s="10"/>
      <c r="C853" s="10"/>
      <c r="D853" s="129" t="s">
        <v>1589</v>
      </c>
      <c r="E853" s="12">
        <v>0</v>
      </c>
      <c r="F853" s="12">
        <v>0</v>
      </c>
      <c r="G853" s="12">
        <v>0</v>
      </c>
      <c r="H853" s="12">
        <v>0</v>
      </c>
      <c r="I853" s="110" t="s">
        <v>3899</v>
      </c>
    </row>
    <row r="854" spans="1:9" ht="13.5" customHeight="1" x14ac:dyDescent="0.25">
      <c r="A854" s="160" t="s">
        <v>1590</v>
      </c>
      <c r="B854" s="10"/>
      <c r="C854" s="10"/>
      <c r="D854" s="129" t="s">
        <v>1591</v>
      </c>
      <c r="E854" s="12">
        <v>0</v>
      </c>
      <c r="F854" s="12">
        <v>0</v>
      </c>
      <c r="G854" s="12">
        <v>0</v>
      </c>
      <c r="H854" s="12">
        <v>0</v>
      </c>
      <c r="I854" s="110" t="s">
        <v>3899</v>
      </c>
    </row>
    <row r="855" spans="1:9" ht="13.5" customHeight="1" x14ac:dyDescent="0.25">
      <c r="A855" s="160" t="s">
        <v>1592</v>
      </c>
      <c r="B855" s="10"/>
      <c r="C855" s="10"/>
      <c r="D855" s="129" t="s">
        <v>1593</v>
      </c>
      <c r="E855" s="12">
        <v>0</v>
      </c>
      <c r="F855" s="12">
        <v>0</v>
      </c>
      <c r="G855" s="12">
        <v>0</v>
      </c>
      <c r="H855" s="12">
        <v>0</v>
      </c>
      <c r="I855" s="110" t="s">
        <v>3899</v>
      </c>
    </row>
    <row r="856" spans="1:9" ht="13.5" customHeight="1" x14ac:dyDescent="0.25">
      <c r="A856" s="159" t="s">
        <v>1594</v>
      </c>
      <c r="B856" s="7"/>
      <c r="C856" s="8" t="s">
        <v>1595</v>
      </c>
      <c r="D856" s="126"/>
      <c r="E856" s="9">
        <f>SUM(E857:E870)</f>
        <v>160</v>
      </c>
      <c r="F856" s="9">
        <f>SUM(F857:F870)</f>
        <v>267</v>
      </c>
      <c r="G856" s="9">
        <f>SUM(G857:G870)</f>
        <v>320</v>
      </c>
      <c r="H856" s="12">
        <f>SUM(H857:H870)</f>
        <v>292</v>
      </c>
      <c r="I856" s="110">
        <v>300</v>
      </c>
    </row>
    <row r="857" spans="1:9" ht="13.5" customHeight="1" x14ac:dyDescent="0.25">
      <c r="A857" s="160" t="s">
        <v>1596</v>
      </c>
      <c r="B857" s="10"/>
      <c r="C857" s="10"/>
      <c r="D857" s="129" t="s">
        <v>1597</v>
      </c>
      <c r="E857" s="12">
        <v>53</v>
      </c>
      <c r="F857" s="12">
        <v>42</v>
      </c>
      <c r="G857" s="12">
        <v>53</v>
      </c>
      <c r="H857" s="12">
        <v>50</v>
      </c>
      <c r="I857" s="110">
        <v>53</v>
      </c>
    </row>
    <row r="858" spans="1:9" ht="13.5" customHeight="1" x14ac:dyDescent="0.25">
      <c r="A858" s="160" t="s">
        <v>1598</v>
      </c>
      <c r="B858" s="10"/>
      <c r="C858" s="10"/>
      <c r="D858" s="129" t="s">
        <v>1599</v>
      </c>
      <c r="E858" s="12">
        <v>4</v>
      </c>
      <c r="F858" s="12">
        <v>23</v>
      </c>
      <c r="G858" s="12">
        <v>36</v>
      </c>
      <c r="H858" s="12">
        <v>38</v>
      </c>
      <c r="I858" s="110">
        <v>31</v>
      </c>
    </row>
    <row r="859" spans="1:9" ht="13.5" customHeight="1" x14ac:dyDescent="0.25">
      <c r="A859" s="160" t="s">
        <v>1600</v>
      </c>
      <c r="B859" s="10"/>
      <c r="C859" s="10"/>
      <c r="D859" s="129" t="s">
        <v>1601</v>
      </c>
      <c r="E859" s="12">
        <v>5</v>
      </c>
      <c r="F859" s="12">
        <v>4</v>
      </c>
      <c r="G859" s="12">
        <v>13</v>
      </c>
      <c r="H859" s="12">
        <v>7</v>
      </c>
      <c r="I859" s="110">
        <v>6</v>
      </c>
    </row>
    <row r="860" spans="1:9" ht="13.5" customHeight="1" x14ac:dyDescent="0.25">
      <c r="A860" s="160" t="s">
        <v>1602</v>
      </c>
      <c r="B860" s="10"/>
      <c r="C860" s="10"/>
      <c r="D860" s="129" t="s">
        <v>1603</v>
      </c>
      <c r="E860" s="12">
        <v>16</v>
      </c>
      <c r="F860" s="12">
        <v>4</v>
      </c>
      <c r="G860" s="12">
        <v>8</v>
      </c>
      <c r="H860" s="12">
        <v>9</v>
      </c>
      <c r="I860" s="110">
        <v>7</v>
      </c>
    </row>
    <row r="861" spans="1:9" ht="13.5" customHeight="1" x14ac:dyDescent="0.25">
      <c r="A861" s="160" t="s">
        <v>1604</v>
      </c>
      <c r="B861" s="10"/>
      <c r="C861" s="10"/>
      <c r="D861" s="129" t="s">
        <v>671</v>
      </c>
      <c r="E861" s="12">
        <v>0</v>
      </c>
      <c r="F861" s="12">
        <v>0</v>
      </c>
      <c r="G861" s="12">
        <v>0</v>
      </c>
      <c r="H861" s="12">
        <v>8</v>
      </c>
      <c r="I861" s="110">
        <v>10</v>
      </c>
    </row>
    <row r="862" spans="1:9" ht="13.5" customHeight="1" x14ac:dyDescent="0.25">
      <c r="A862" s="160" t="s">
        <v>1605</v>
      </c>
      <c r="B862" s="10"/>
      <c r="C862" s="10"/>
      <c r="D862" s="129" t="s">
        <v>1606</v>
      </c>
      <c r="E862" s="12">
        <v>0</v>
      </c>
      <c r="F862" s="12">
        <v>11</v>
      </c>
      <c r="G862" s="12">
        <v>22</v>
      </c>
      <c r="H862" s="12">
        <v>6</v>
      </c>
      <c r="I862" s="110">
        <v>10</v>
      </c>
    </row>
    <row r="863" spans="1:9" ht="13.5" customHeight="1" x14ac:dyDescent="0.25">
      <c r="A863" s="160" t="s">
        <v>1607</v>
      </c>
      <c r="B863" s="10"/>
      <c r="C863" s="10"/>
      <c r="D863" s="129" t="s">
        <v>1608</v>
      </c>
      <c r="E863" s="12">
        <v>0</v>
      </c>
      <c r="F863" s="12">
        <v>87</v>
      </c>
      <c r="G863" s="12">
        <v>79</v>
      </c>
      <c r="H863" s="12">
        <v>78</v>
      </c>
      <c r="I863" s="110">
        <v>94</v>
      </c>
    </row>
    <row r="864" spans="1:9" ht="13.5" customHeight="1" x14ac:dyDescent="0.25">
      <c r="A864" s="160" t="s">
        <v>1609</v>
      </c>
      <c r="B864" s="10"/>
      <c r="C864" s="10"/>
      <c r="D864" s="129" t="s">
        <v>1610</v>
      </c>
      <c r="E864" s="12">
        <v>9</v>
      </c>
      <c r="F864" s="12">
        <v>6</v>
      </c>
      <c r="G864" s="12">
        <v>1</v>
      </c>
      <c r="H864" s="12">
        <v>7</v>
      </c>
      <c r="I864" s="110">
        <v>2</v>
      </c>
    </row>
    <row r="865" spans="1:9" ht="13.5" customHeight="1" x14ac:dyDescent="0.25">
      <c r="A865" s="160" t="s">
        <v>1611</v>
      </c>
      <c r="B865" s="10"/>
      <c r="C865" s="10"/>
      <c r="D865" s="129" t="s">
        <v>708</v>
      </c>
      <c r="E865" s="12">
        <v>0</v>
      </c>
      <c r="F865" s="12">
        <v>4</v>
      </c>
      <c r="G865" s="12">
        <v>6</v>
      </c>
      <c r="H865" s="12">
        <v>7</v>
      </c>
      <c r="I865" s="110">
        <v>3</v>
      </c>
    </row>
    <row r="866" spans="1:9" ht="13.5" customHeight="1" x14ac:dyDescent="0.25">
      <c r="A866" s="160" t="s">
        <v>1612</v>
      </c>
      <c r="B866" s="10"/>
      <c r="C866" s="10"/>
      <c r="D866" s="129" t="s">
        <v>1613</v>
      </c>
      <c r="E866" s="12">
        <v>73</v>
      </c>
      <c r="F866" s="12">
        <v>86</v>
      </c>
      <c r="G866" s="12">
        <v>101</v>
      </c>
      <c r="H866" s="12">
        <v>77</v>
      </c>
      <c r="I866" s="110">
        <v>79</v>
      </c>
    </row>
    <row r="867" spans="1:9" ht="13.5" customHeight="1" x14ac:dyDescent="0.25">
      <c r="A867" s="160" t="s">
        <v>1614</v>
      </c>
      <c r="B867" s="10"/>
      <c r="C867" s="10"/>
      <c r="D867" s="129" t="s">
        <v>1615</v>
      </c>
      <c r="E867" s="12">
        <v>0</v>
      </c>
      <c r="F867" s="12">
        <v>0</v>
      </c>
      <c r="G867" s="12">
        <v>0</v>
      </c>
      <c r="H867" s="12">
        <v>0</v>
      </c>
      <c r="I867" s="110" t="s">
        <v>3899</v>
      </c>
    </row>
    <row r="868" spans="1:9" ht="13.5" customHeight="1" x14ac:dyDescent="0.25">
      <c r="A868" s="160" t="s">
        <v>1616</v>
      </c>
      <c r="B868" s="10"/>
      <c r="C868" s="10"/>
      <c r="D868" s="129" t="s">
        <v>1617</v>
      </c>
      <c r="E868" s="12">
        <v>0</v>
      </c>
      <c r="F868" s="12">
        <v>0</v>
      </c>
      <c r="G868" s="12">
        <v>0</v>
      </c>
      <c r="H868" s="12">
        <v>0</v>
      </c>
      <c r="I868" s="110" t="s">
        <v>3899</v>
      </c>
    </row>
    <row r="869" spans="1:9" ht="13.5" customHeight="1" x14ac:dyDescent="0.25">
      <c r="A869" s="160" t="s">
        <v>1618</v>
      </c>
      <c r="B869" s="10"/>
      <c r="C869" s="10"/>
      <c r="D869" s="129" t="s">
        <v>1619</v>
      </c>
      <c r="E869" s="12">
        <v>0</v>
      </c>
      <c r="F869" s="12">
        <v>0</v>
      </c>
      <c r="G869" s="12">
        <v>0</v>
      </c>
      <c r="H869" s="12">
        <v>0</v>
      </c>
      <c r="I869" s="110" t="s">
        <v>3899</v>
      </c>
    </row>
    <row r="870" spans="1:9" ht="13.5" customHeight="1" x14ac:dyDescent="0.25">
      <c r="A870" s="160" t="s">
        <v>1620</v>
      </c>
      <c r="B870" s="10"/>
      <c r="C870" s="10"/>
      <c r="D870" s="129" t="s">
        <v>1621</v>
      </c>
      <c r="E870" s="12">
        <v>0</v>
      </c>
      <c r="F870" s="12">
        <v>0</v>
      </c>
      <c r="G870" s="12">
        <v>1</v>
      </c>
      <c r="H870" s="12">
        <v>5</v>
      </c>
      <c r="I870" s="110">
        <v>5</v>
      </c>
    </row>
    <row r="871" spans="1:9" ht="13.5" customHeight="1" x14ac:dyDescent="0.25">
      <c r="A871" s="160" t="s">
        <v>3954</v>
      </c>
      <c r="B871" s="10"/>
      <c r="C871" s="10"/>
      <c r="D871" s="129" t="s">
        <v>3966</v>
      </c>
      <c r="E871" s="12">
        <v>0</v>
      </c>
      <c r="F871" s="12">
        <v>0</v>
      </c>
      <c r="G871" s="12">
        <v>0</v>
      </c>
      <c r="H871" s="12">
        <v>0</v>
      </c>
      <c r="I871" s="110" t="s">
        <v>3899</v>
      </c>
    </row>
    <row r="872" spans="1:9" ht="13.5" customHeight="1" x14ac:dyDescent="0.25">
      <c r="A872" s="160" t="s">
        <v>3955</v>
      </c>
      <c r="B872" s="10"/>
      <c r="C872" s="10"/>
      <c r="D872" s="129" t="s">
        <v>3967</v>
      </c>
      <c r="E872" s="12">
        <v>0</v>
      </c>
      <c r="F872" s="12">
        <v>0</v>
      </c>
      <c r="G872" s="12">
        <v>0</v>
      </c>
      <c r="H872" s="12">
        <v>0</v>
      </c>
      <c r="I872" s="110" t="s">
        <v>3899</v>
      </c>
    </row>
    <row r="873" spans="1:9" ht="13.5" customHeight="1" x14ac:dyDescent="0.25">
      <c r="A873" s="160" t="s">
        <v>3956</v>
      </c>
      <c r="B873" s="10"/>
      <c r="C873" s="10"/>
      <c r="D873" s="129" t="s">
        <v>3968</v>
      </c>
      <c r="E873" s="12">
        <v>0</v>
      </c>
      <c r="F873" s="12">
        <v>0</v>
      </c>
      <c r="G873" s="12">
        <v>0</v>
      </c>
      <c r="H873" s="12">
        <v>0</v>
      </c>
      <c r="I873" s="110" t="s">
        <v>3899</v>
      </c>
    </row>
    <row r="874" spans="1:9" ht="13.5" customHeight="1" x14ac:dyDescent="0.25">
      <c r="A874" s="160" t="s">
        <v>3957</v>
      </c>
      <c r="B874" s="10"/>
      <c r="C874" s="10"/>
      <c r="D874" s="129" t="s">
        <v>3969</v>
      </c>
      <c r="E874" s="12">
        <v>0</v>
      </c>
      <c r="F874" s="12">
        <v>0</v>
      </c>
      <c r="G874" s="12">
        <v>0</v>
      </c>
      <c r="H874" s="12">
        <v>0</v>
      </c>
      <c r="I874" s="110" t="s">
        <v>3899</v>
      </c>
    </row>
    <row r="875" spans="1:9" ht="13.5" customHeight="1" x14ac:dyDescent="0.25">
      <c r="A875" s="159" t="s">
        <v>1622</v>
      </c>
      <c r="B875" s="7"/>
      <c r="C875" s="8" t="s">
        <v>1623</v>
      </c>
      <c r="D875" s="126"/>
      <c r="E875" s="9">
        <f>SUM(E876:E884)</f>
        <v>44</v>
      </c>
      <c r="F875" s="9">
        <f>SUM(F876:F884)</f>
        <v>17</v>
      </c>
      <c r="G875" s="9">
        <f>SUM(G876:G884)</f>
        <v>21</v>
      </c>
      <c r="H875" s="12">
        <f>SUM(H876:H884)</f>
        <v>30</v>
      </c>
      <c r="I875" s="110">
        <v>47</v>
      </c>
    </row>
    <row r="876" spans="1:9" ht="13.5" customHeight="1" x14ac:dyDescent="0.25">
      <c r="A876" s="160" t="s">
        <v>1624</v>
      </c>
      <c r="B876" s="10"/>
      <c r="C876" s="10"/>
      <c r="D876" s="129" t="s">
        <v>1623</v>
      </c>
      <c r="E876" s="12">
        <v>38</v>
      </c>
      <c r="F876" s="12">
        <v>11</v>
      </c>
      <c r="G876" s="12">
        <v>15</v>
      </c>
      <c r="H876" s="12">
        <v>19</v>
      </c>
      <c r="I876" s="110">
        <v>13</v>
      </c>
    </row>
    <row r="877" spans="1:9" ht="13.5" customHeight="1" x14ac:dyDescent="0.25">
      <c r="A877" s="160" t="s">
        <v>1625</v>
      </c>
      <c r="B877" s="10"/>
      <c r="C877" s="10"/>
      <c r="D877" s="129" t="s">
        <v>1626</v>
      </c>
      <c r="E877" s="12">
        <v>0</v>
      </c>
      <c r="F877" s="12">
        <v>0</v>
      </c>
      <c r="G877" s="12">
        <v>2</v>
      </c>
      <c r="H877" s="12">
        <v>2</v>
      </c>
      <c r="I877" s="110">
        <v>12</v>
      </c>
    </row>
    <row r="878" spans="1:9" ht="13.5" customHeight="1" x14ac:dyDescent="0.25">
      <c r="A878" s="160" t="s">
        <v>1627</v>
      </c>
      <c r="B878" s="10"/>
      <c r="C878" s="10"/>
      <c r="D878" s="129" t="s">
        <v>1628</v>
      </c>
      <c r="E878" s="12">
        <v>0</v>
      </c>
      <c r="F878" s="12">
        <v>0</v>
      </c>
      <c r="G878" s="12">
        <v>0</v>
      </c>
      <c r="H878" s="12">
        <v>0</v>
      </c>
      <c r="I878" s="110" t="s">
        <v>3899</v>
      </c>
    </row>
    <row r="879" spans="1:9" ht="13.5" customHeight="1" x14ac:dyDescent="0.25">
      <c r="A879" s="160" t="s">
        <v>1629</v>
      </c>
      <c r="B879" s="10"/>
      <c r="C879" s="10"/>
      <c r="D879" s="129" t="s">
        <v>1630</v>
      </c>
      <c r="E879" s="12">
        <v>0</v>
      </c>
      <c r="F879" s="12">
        <v>0</v>
      </c>
      <c r="G879" s="12">
        <v>0</v>
      </c>
      <c r="H879" s="12">
        <v>0</v>
      </c>
      <c r="I879" s="110" t="s">
        <v>3899</v>
      </c>
    </row>
    <row r="880" spans="1:9" ht="13.5" customHeight="1" x14ac:dyDescent="0.25">
      <c r="A880" s="160" t="s">
        <v>1631</v>
      </c>
      <c r="B880" s="10"/>
      <c r="C880" s="10"/>
      <c r="D880" s="129" t="s">
        <v>1632</v>
      </c>
      <c r="E880" s="12">
        <v>0</v>
      </c>
      <c r="F880" s="12">
        <v>0</v>
      </c>
      <c r="G880" s="12">
        <v>0</v>
      </c>
      <c r="H880" s="12">
        <v>7</v>
      </c>
      <c r="I880" s="110">
        <v>18</v>
      </c>
    </row>
    <row r="881" spans="1:9" ht="13.5" customHeight="1" x14ac:dyDescent="0.25">
      <c r="A881" s="160" t="s">
        <v>1633</v>
      </c>
      <c r="B881" s="10"/>
      <c r="C881" s="10"/>
      <c r="D881" s="129" t="s">
        <v>1634</v>
      </c>
      <c r="E881" s="12">
        <v>0</v>
      </c>
      <c r="F881" s="12">
        <v>0</v>
      </c>
      <c r="G881" s="12">
        <v>0</v>
      </c>
      <c r="H881" s="12">
        <v>0</v>
      </c>
      <c r="I881" s="110" t="s">
        <v>3899</v>
      </c>
    </row>
    <row r="882" spans="1:9" ht="13.5" customHeight="1" x14ac:dyDescent="0.25">
      <c r="A882" s="160" t="s">
        <v>1635</v>
      </c>
      <c r="B882" s="10"/>
      <c r="C882" s="10"/>
      <c r="D882" s="129" t="s">
        <v>1636</v>
      </c>
      <c r="E882" s="12">
        <v>0</v>
      </c>
      <c r="F882" s="12">
        <v>0</v>
      </c>
      <c r="G882" s="12">
        <v>0</v>
      </c>
      <c r="H882" s="12">
        <v>0</v>
      </c>
      <c r="I882" s="110" t="s">
        <v>3899</v>
      </c>
    </row>
    <row r="883" spans="1:9" ht="13.5" customHeight="1" x14ac:dyDescent="0.25">
      <c r="A883" s="160" t="s">
        <v>1637</v>
      </c>
      <c r="B883" s="10"/>
      <c r="C883" s="10"/>
      <c r="D883" s="129" t="s">
        <v>1638</v>
      </c>
      <c r="E883" s="12">
        <v>0</v>
      </c>
      <c r="F883" s="12">
        <v>0</v>
      </c>
      <c r="G883" s="12">
        <v>0</v>
      </c>
      <c r="H883" s="12">
        <v>0</v>
      </c>
      <c r="I883" s="110" t="s">
        <v>3899</v>
      </c>
    </row>
    <row r="884" spans="1:9" ht="13.5" customHeight="1" x14ac:dyDescent="0.25">
      <c r="A884" s="160" t="s">
        <v>1639</v>
      </c>
      <c r="B884" s="10"/>
      <c r="C884" s="10"/>
      <c r="D884" s="129" t="s">
        <v>1640</v>
      </c>
      <c r="E884" s="12">
        <v>6</v>
      </c>
      <c r="F884" s="12">
        <v>6</v>
      </c>
      <c r="G884" s="12">
        <v>4</v>
      </c>
      <c r="H884" s="12">
        <v>2</v>
      </c>
      <c r="I884" s="110">
        <v>4</v>
      </c>
    </row>
    <row r="885" spans="1:9" ht="13.5" customHeight="1" x14ac:dyDescent="0.25">
      <c r="A885" s="159" t="s">
        <v>1641</v>
      </c>
      <c r="B885" s="7"/>
      <c r="C885" s="8" t="s">
        <v>1642</v>
      </c>
      <c r="D885" s="126"/>
      <c r="E885" s="9">
        <f>SUM(E886:E891)</f>
        <v>27</v>
      </c>
      <c r="F885" s="9">
        <f>SUM(F886:F891)</f>
        <v>24</v>
      </c>
      <c r="G885" s="9">
        <f>SUM(G886:G891)</f>
        <v>79</v>
      </c>
      <c r="H885" s="12">
        <f>SUM(H886:H891)</f>
        <v>72</v>
      </c>
      <c r="I885" s="110">
        <v>49</v>
      </c>
    </row>
    <row r="886" spans="1:9" ht="13.5" customHeight="1" x14ac:dyDescent="0.25">
      <c r="A886" s="160" t="s">
        <v>1643</v>
      </c>
      <c r="B886" s="10"/>
      <c r="C886" s="10"/>
      <c r="D886" s="129" t="s">
        <v>1642</v>
      </c>
      <c r="E886" s="12">
        <v>11</v>
      </c>
      <c r="F886" s="12">
        <v>2</v>
      </c>
      <c r="G886" s="12">
        <v>30</v>
      </c>
      <c r="H886" s="12">
        <v>31</v>
      </c>
      <c r="I886" s="110">
        <v>27</v>
      </c>
    </row>
    <row r="887" spans="1:9" ht="13.5" customHeight="1" x14ac:dyDescent="0.25">
      <c r="A887" s="160" t="s">
        <v>1644</v>
      </c>
      <c r="B887" s="10"/>
      <c r="C887" s="10"/>
      <c r="D887" s="129" t="s">
        <v>1645</v>
      </c>
      <c r="E887" s="12">
        <v>0</v>
      </c>
      <c r="F887" s="12">
        <v>0</v>
      </c>
      <c r="G887" s="12">
        <v>0</v>
      </c>
      <c r="H887" s="12">
        <v>0</v>
      </c>
      <c r="I887" s="110" t="s">
        <v>3899</v>
      </c>
    </row>
    <row r="888" spans="1:9" ht="13.5" customHeight="1" x14ac:dyDescent="0.25">
      <c r="A888" s="160" t="s">
        <v>1646</v>
      </c>
      <c r="B888" s="10"/>
      <c r="C888" s="10"/>
      <c r="D888" s="129" t="s">
        <v>1647</v>
      </c>
      <c r="E888" s="12">
        <v>0</v>
      </c>
      <c r="F888" s="12">
        <v>0</v>
      </c>
      <c r="G888" s="12">
        <v>0</v>
      </c>
      <c r="H888" s="12">
        <v>0</v>
      </c>
      <c r="I888" s="110" t="s">
        <v>3899</v>
      </c>
    </row>
    <row r="889" spans="1:9" ht="13.5" customHeight="1" x14ac:dyDescent="0.25">
      <c r="A889" s="160" t="s">
        <v>1648</v>
      </c>
      <c r="B889" s="10"/>
      <c r="C889" s="10"/>
      <c r="D889" s="129" t="s">
        <v>1649</v>
      </c>
      <c r="E889" s="12">
        <v>0</v>
      </c>
      <c r="F889" s="12">
        <v>0</v>
      </c>
      <c r="G889" s="12">
        <v>6</v>
      </c>
      <c r="H889" s="12">
        <v>1</v>
      </c>
      <c r="I889" s="110">
        <v>2</v>
      </c>
    </row>
    <row r="890" spans="1:9" ht="13.5" customHeight="1" x14ac:dyDescent="0.25">
      <c r="A890" s="160" t="s">
        <v>1650</v>
      </c>
      <c r="B890" s="10"/>
      <c r="C890" s="10"/>
      <c r="D890" s="129" t="s">
        <v>1651</v>
      </c>
      <c r="E890" s="12">
        <v>16</v>
      </c>
      <c r="F890" s="12">
        <v>4</v>
      </c>
      <c r="G890" s="12">
        <v>6</v>
      </c>
      <c r="H890" s="12">
        <v>10</v>
      </c>
      <c r="I890" s="110">
        <v>6</v>
      </c>
    </row>
    <row r="891" spans="1:9" ht="13.5" customHeight="1" x14ac:dyDescent="0.25">
      <c r="A891" s="160" t="s">
        <v>1652</v>
      </c>
      <c r="B891" s="10"/>
      <c r="C891" s="10"/>
      <c r="D891" s="129" t="s">
        <v>1653</v>
      </c>
      <c r="E891" s="12">
        <v>0</v>
      </c>
      <c r="F891" s="12">
        <v>18</v>
      </c>
      <c r="G891" s="12">
        <v>37</v>
      </c>
      <c r="H891" s="12">
        <v>30</v>
      </c>
      <c r="I891" s="110">
        <v>14</v>
      </c>
    </row>
    <row r="892" spans="1:9" ht="13.5" customHeight="1" x14ac:dyDescent="0.25">
      <c r="A892" s="159" t="s">
        <v>1654</v>
      </c>
      <c r="B892" s="7"/>
      <c r="C892" s="8" t="s">
        <v>1655</v>
      </c>
      <c r="D892" s="126"/>
      <c r="E892" s="9">
        <f>SUM(E893:E904)</f>
        <v>139</v>
      </c>
      <c r="F892" s="9">
        <f>SUM(F893:F904)</f>
        <v>113</v>
      </c>
      <c r="G892" s="9">
        <f>SUM(G893:G904)</f>
        <v>177</v>
      </c>
      <c r="H892" s="12">
        <f>SUM(H893:H904)</f>
        <v>144</v>
      </c>
      <c r="I892" s="110">
        <v>108</v>
      </c>
    </row>
    <row r="893" spans="1:9" ht="13.5" customHeight="1" x14ac:dyDescent="0.25">
      <c r="A893" s="160" t="s">
        <v>1656</v>
      </c>
      <c r="B893" s="10"/>
      <c r="C893" s="10"/>
      <c r="D893" s="129" t="s">
        <v>1657</v>
      </c>
      <c r="E893" s="12">
        <v>43</v>
      </c>
      <c r="F893" s="12">
        <v>22</v>
      </c>
      <c r="G893" s="12">
        <v>10</v>
      </c>
      <c r="H893" s="12">
        <v>3</v>
      </c>
      <c r="I893" s="110">
        <v>12</v>
      </c>
    </row>
    <row r="894" spans="1:9" ht="13.5" customHeight="1" x14ac:dyDescent="0.25">
      <c r="A894" s="160" t="s">
        <v>1658</v>
      </c>
      <c r="B894" s="10"/>
      <c r="C894" s="10"/>
      <c r="D894" s="129" t="s">
        <v>1659</v>
      </c>
      <c r="E894" s="12">
        <v>10</v>
      </c>
      <c r="F894" s="12">
        <v>6</v>
      </c>
      <c r="G894" s="12">
        <v>7</v>
      </c>
      <c r="H894" s="12">
        <v>5</v>
      </c>
      <c r="I894" s="110">
        <v>6</v>
      </c>
    </row>
    <row r="895" spans="1:9" ht="13.5" customHeight="1" x14ac:dyDescent="0.25">
      <c r="A895" s="160" t="s">
        <v>1660</v>
      </c>
      <c r="B895" s="10"/>
      <c r="C895" s="10"/>
      <c r="D895" s="129" t="s">
        <v>1661</v>
      </c>
      <c r="E895" s="12">
        <v>2</v>
      </c>
      <c r="F895" s="12">
        <v>1</v>
      </c>
      <c r="G895" s="12">
        <v>10</v>
      </c>
      <c r="H895" s="12">
        <v>2</v>
      </c>
      <c r="I895" s="110">
        <v>4</v>
      </c>
    </row>
    <row r="896" spans="1:9" ht="13.5" customHeight="1" x14ac:dyDescent="0.25">
      <c r="A896" s="160" t="s">
        <v>1662</v>
      </c>
      <c r="B896" s="10"/>
      <c r="C896" s="10"/>
      <c r="D896" s="129" t="s">
        <v>1663</v>
      </c>
      <c r="E896" s="12">
        <v>0</v>
      </c>
      <c r="F896" s="12">
        <v>0</v>
      </c>
      <c r="G896" s="12">
        <v>0</v>
      </c>
      <c r="H896" s="12">
        <v>0</v>
      </c>
      <c r="I896" s="110" t="s">
        <v>3899</v>
      </c>
    </row>
    <row r="897" spans="1:9" ht="13.5" customHeight="1" x14ac:dyDescent="0.25">
      <c r="A897" s="160" t="s">
        <v>1664</v>
      </c>
      <c r="B897" s="10"/>
      <c r="C897" s="10"/>
      <c r="D897" s="129" t="s">
        <v>1665</v>
      </c>
      <c r="E897" s="12">
        <v>8</v>
      </c>
      <c r="F897" s="12">
        <v>18</v>
      </c>
      <c r="G897" s="12">
        <v>46</v>
      </c>
      <c r="H897" s="12">
        <v>31</v>
      </c>
      <c r="I897" s="110">
        <v>13</v>
      </c>
    </row>
    <row r="898" spans="1:9" ht="13.5" customHeight="1" x14ac:dyDescent="0.25">
      <c r="A898" s="160" t="s">
        <v>1666</v>
      </c>
      <c r="B898" s="10"/>
      <c r="C898" s="10"/>
      <c r="D898" s="129" t="s">
        <v>1667</v>
      </c>
      <c r="E898" s="12">
        <v>0</v>
      </c>
      <c r="F898" s="12">
        <v>0</v>
      </c>
      <c r="G898" s="12">
        <v>0</v>
      </c>
      <c r="H898" s="12">
        <v>0</v>
      </c>
      <c r="I898" s="110" t="s">
        <v>3899</v>
      </c>
    </row>
    <row r="899" spans="1:9" ht="13.5" customHeight="1" x14ac:dyDescent="0.25">
      <c r="A899" s="160" t="s">
        <v>1668</v>
      </c>
      <c r="B899" s="10"/>
      <c r="C899" s="10"/>
      <c r="D899" s="129" t="s">
        <v>1669</v>
      </c>
      <c r="E899" s="12">
        <v>10</v>
      </c>
      <c r="F899" s="12">
        <v>11</v>
      </c>
      <c r="G899" s="12">
        <v>10</v>
      </c>
      <c r="H899" s="12">
        <v>8</v>
      </c>
      <c r="I899" s="110">
        <v>9</v>
      </c>
    </row>
    <row r="900" spans="1:9" ht="13.5" customHeight="1" x14ac:dyDescent="0.25">
      <c r="A900" s="160" t="s">
        <v>1670</v>
      </c>
      <c r="B900" s="10"/>
      <c r="C900" s="10"/>
      <c r="D900" s="129" t="s">
        <v>631</v>
      </c>
      <c r="E900" s="12">
        <v>7</v>
      </c>
      <c r="F900" s="12">
        <v>12</v>
      </c>
      <c r="G900" s="12">
        <v>1</v>
      </c>
      <c r="H900" s="12">
        <v>9</v>
      </c>
      <c r="I900" s="110">
        <v>7</v>
      </c>
    </row>
    <row r="901" spans="1:9" ht="13.5" customHeight="1" x14ac:dyDescent="0.25">
      <c r="A901" s="160" t="s">
        <v>1671</v>
      </c>
      <c r="B901" s="10"/>
      <c r="C901" s="10"/>
      <c r="D901" s="129" t="s">
        <v>1672</v>
      </c>
      <c r="E901" s="12">
        <v>0</v>
      </c>
      <c r="F901" s="12">
        <v>0</v>
      </c>
      <c r="G901" s="12">
        <v>0</v>
      </c>
      <c r="H901" s="12">
        <v>0</v>
      </c>
      <c r="I901" s="110" t="s">
        <v>3899</v>
      </c>
    </row>
    <row r="902" spans="1:9" ht="13.5" customHeight="1" x14ac:dyDescent="0.25">
      <c r="A902" s="160" t="s">
        <v>1673</v>
      </c>
      <c r="B902" s="10"/>
      <c r="C902" s="10"/>
      <c r="D902" s="129" t="s">
        <v>1674</v>
      </c>
      <c r="E902" s="12">
        <v>17</v>
      </c>
      <c r="F902" s="12">
        <v>10</v>
      </c>
      <c r="G902" s="12">
        <v>30</v>
      </c>
      <c r="H902" s="12">
        <v>20</v>
      </c>
      <c r="I902" s="110">
        <v>12</v>
      </c>
    </row>
    <row r="903" spans="1:9" ht="13.5" customHeight="1" x14ac:dyDescent="0.25">
      <c r="A903" s="160" t="s">
        <v>1675</v>
      </c>
      <c r="B903" s="10"/>
      <c r="C903" s="10"/>
      <c r="D903" s="129" t="s">
        <v>608</v>
      </c>
      <c r="E903" s="12">
        <v>29</v>
      </c>
      <c r="F903" s="12">
        <v>13</v>
      </c>
      <c r="G903" s="12">
        <v>40</v>
      </c>
      <c r="H903" s="12">
        <v>41</v>
      </c>
      <c r="I903" s="110">
        <v>26</v>
      </c>
    </row>
    <row r="904" spans="1:9" ht="13.5" customHeight="1" x14ac:dyDescent="0.25">
      <c r="A904" s="160" t="s">
        <v>1676</v>
      </c>
      <c r="B904" s="10"/>
      <c r="C904" s="10"/>
      <c r="D904" s="129" t="s">
        <v>1677</v>
      </c>
      <c r="E904" s="12">
        <v>13</v>
      </c>
      <c r="F904" s="12">
        <v>20</v>
      </c>
      <c r="G904" s="12">
        <v>23</v>
      </c>
      <c r="H904" s="12">
        <v>25</v>
      </c>
      <c r="I904" s="110">
        <v>19</v>
      </c>
    </row>
    <row r="905" spans="1:9" ht="13.5" customHeight="1" x14ac:dyDescent="0.25">
      <c r="A905" s="159" t="s">
        <v>1678</v>
      </c>
      <c r="B905" s="7"/>
      <c r="C905" s="8" t="s">
        <v>1679</v>
      </c>
      <c r="D905" s="126"/>
      <c r="E905" s="9">
        <f>SUM(E906:E912)</f>
        <v>151</v>
      </c>
      <c r="F905" s="9">
        <f>SUM(F906:F912)</f>
        <v>136</v>
      </c>
      <c r="G905" s="9">
        <f>SUM(G906:G912)</f>
        <v>127</v>
      </c>
      <c r="H905" s="12">
        <f>SUM(H906:H912)</f>
        <v>137</v>
      </c>
      <c r="I905" s="110">
        <v>160</v>
      </c>
    </row>
    <row r="906" spans="1:9" ht="13.5" customHeight="1" x14ac:dyDescent="0.25">
      <c r="A906" s="160" t="s">
        <v>1680</v>
      </c>
      <c r="B906" s="10"/>
      <c r="C906" s="10"/>
      <c r="D906" s="129" t="s">
        <v>1679</v>
      </c>
      <c r="E906" s="12">
        <v>42</v>
      </c>
      <c r="F906" s="12">
        <v>47</v>
      </c>
      <c r="G906" s="12">
        <v>33</v>
      </c>
      <c r="H906" s="12">
        <v>44</v>
      </c>
      <c r="I906" s="110">
        <v>47</v>
      </c>
    </row>
    <row r="907" spans="1:9" ht="13.5" customHeight="1" x14ac:dyDescent="0.25">
      <c r="A907" s="160" t="s">
        <v>1681</v>
      </c>
      <c r="B907" s="10"/>
      <c r="C907" s="10"/>
      <c r="D907" s="129" t="s">
        <v>1682</v>
      </c>
      <c r="E907" s="12">
        <v>21</v>
      </c>
      <c r="F907" s="12">
        <v>43</v>
      </c>
      <c r="G907" s="12">
        <v>31</v>
      </c>
      <c r="H907" s="12">
        <v>11</v>
      </c>
      <c r="I907" s="110">
        <v>10</v>
      </c>
    </row>
    <row r="908" spans="1:9" ht="13.5" customHeight="1" x14ac:dyDescent="0.25">
      <c r="A908" s="160" t="s">
        <v>1683</v>
      </c>
      <c r="B908" s="10"/>
      <c r="C908" s="10"/>
      <c r="D908" s="129" t="s">
        <v>511</v>
      </c>
      <c r="E908" s="12">
        <v>20</v>
      </c>
      <c r="F908" s="12">
        <v>11</v>
      </c>
      <c r="G908" s="12">
        <v>11</v>
      </c>
      <c r="H908" s="12">
        <v>13</v>
      </c>
      <c r="I908" s="110">
        <v>22</v>
      </c>
    </row>
    <row r="909" spans="1:9" ht="13.5" customHeight="1" x14ac:dyDescent="0.25">
      <c r="A909" s="160" t="s">
        <v>1684</v>
      </c>
      <c r="B909" s="10"/>
      <c r="C909" s="10"/>
      <c r="D909" s="129" t="s">
        <v>1685</v>
      </c>
      <c r="E909" s="12">
        <v>40</v>
      </c>
      <c r="F909" s="12">
        <v>15</v>
      </c>
      <c r="G909" s="12">
        <v>18</v>
      </c>
      <c r="H909" s="12">
        <v>17</v>
      </c>
      <c r="I909" s="110">
        <v>19</v>
      </c>
    </row>
    <row r="910" spans="1:9" ht="13.5" customHeight="1" x14ac:dyDescent="0.25">
      <c r="A910" s="160" t="s">
        <v>1686</v>
      </c>
      <c r="B910" s="10"/>
      <c r="C910" s="10"/>
      <c r="D910" s="129" t="s">
        <v>1687</v>
      </c>
      <c r="E910" s="12">
        <v>2</v>
      </c>
      <c r="F910" s="12">
        <v>4</v>
      </c>
      <c r="G910" s="12">
        <v>10</v>
      </c>
      <c r="H910" s="12">
        <v>27</v>
      </c>
      <c r="I910" s="110">
        <v>34</v>
      </c>
    </row>
    <row r="911" spans="1:9" ht="13.5" customHeight="1" x14ac:dyDescent="0.25">
      <c r="A911" s="160" t="s">
        <v>1688</v>
      </c>
      <c r="B911" s="10"/>
      <c r="C911" s="10"/>
      <c r="D911" s="129" t="s">
        <v>1689</v>
      </c>
      <c r="E911" s="12">
        <v>26</v>
      </c>
      <c r="F911" s="12">
        <v>16</v>
      </c>
      <c r="G911" s="12">
        <v>24</v>
      </c>
      <c r="H911" s="12">
        <v>25</v>
      </c>
      <c r="I911" s="110">
        <v>28</v>
      </c>
    </row>
    <row r="912" spans="1:9" ht="13.5" customHeight="1" x14ac:dyDescent="0.25">
      <c r="A912" s="160" t="s">
        <v>1690</v>
      </c>
      <c r="B912" s="10"/>
      <c r="C912" s="10"/>
      <c r="D912" s="129" t="s">
        <v>1691</v>
      </c>
      <c r="E912" s="12">
        <v>0</v>
      </c>
      <c r="F912" s="12">
        <v>0</v>
      </c>
      <c r="G912" s="12">
        <v>0</v>
      </c>
      <c r="H912" s="12">
        <v>0</v>
      </c>
      <c r="I912" s="110" t="s">
        <v>3899</v>
      </c>
    </row>
    <row r="913" spans="1:9" ht="13.5" customHeight="1" x14ac:dyDescent="0.25">
      <c r="A913" s="159" t="s">
        <v>1692</v>
      </c>
      <c r="B913" s="8" t="s">
        <v>1693</v>
      </c>
      <c r="C913" s="7"/>
      <c r="D913" s="126"/>
      <c r="E913" s="5">
        <f>E914+E934+E943+E956+E970+E982+E999</f>
        <v>376</v>
      </c>
      <c r="F913" s="5">
        <f>F914+F934+F943+F956+F970+F982+F999</f>
        <v>385</v>
      </c>
      <c r="G913" s="5">
        <f>G914+G934+G943+G956+G970+G982+G999</f>
        <v>568</v>
      </c>
      <c r="H913" s="5">
        <f>H914+H934+H943+H956+H970+H982+H999</f>
        <v>576</v>
      </c>
      <c r="I913" s="5">
        <f>I914+I934+I943+I956+I970+I982+I999</f>
        <v>541</v>
      </c>
    </row>
    <row r="914" spans="1:9" ht="13.5" customHeight="1" x14ac:dyDescent="0.25">
      <c r="A914" s="159" t="s">
        <v>1694</v>
      </c>
      <c r="B914" s="7"/>
      <c r="C914" s="8" t="s">
        <v>1693</v>
      </c>
      <c r="D914" s="126"/>
      <c r="E914" s="9">
        <f>SUM(E915:E933)</f>
        <v>307</v>
      </c>
      <c r="F914" s="9">
        <f>SUM(F915:F933)</f>
        <v>194</v>
      </c>
      <c r="G914" s="9">
        <f>SUM(G915:G933)</f>
        <v>317</v>
      </c>
      <c r="H914" s="12">
        <f>SUM(H915:H933)</f>
        <v>285</v>
      </c>
      <c r="I914" s="110">
        <v>249</v>
      </c>
    </row>
    <row r="915" spans="1:9" ht="13.5" customHeight="1" x14ac:dyDescent="0.25">
      <c r="A915" s="160" t="s">
        <v>1695</v>
      </c>
      <c r="B915" s="10"/>
      <c r="C915" s="10"/>
      <c r="D915" s="129" t="s">
        <v>1693</v>
      </c>
      <c r="E915" s="12">
        <v>292</v>
      </c>
      <c r="F915" s="12">
        <v>182</v>
      </c>
      <c r="G915" s="12">
        <v>241</v>
      </c>
      <c r="H915" s="12">
        <v>229</v>
      </c>
      <c r="I915" s="110">
        <v>190</v>
      </c>
    </row>
    <row r="916" spans="1:9" ht="13.5" customHeight="1" x14ac:dyDescent="0.25">
      <c r="A916" s="160" t="s">
        <v>1696</v>
      </c>
      <c r="B916" s="10"/>
      <c r="C916" s="10"/>
      <c r="D916" s="129" t="s">
        <v>1697</v>
      </c>
      <c r="E916" s="12">
        <v>0</v>
      </c>
      <c r="F916" s="12">
        <v>0</v>
      </c>
      <c r="G916" s="12">
        <v>3</v>
      </c>
      <c r="H916" s="12">
        <v>1</v>
      </c>
      <c r="I916" s="110" t="s">
        <v>3899</v>
      </c>
    </row>
    <row r="917" spans="1:9" ht="13.5" customHeight="1" x14ac:dyDescent="0.25">
      <c r="A917" s="160" t="s">
        <v>1698</v>
      </c>
      <c r="B917" s="10"/>
      <c r="C917" s="10"/>
      <c r="D917" s="129" t="s">
        <v>1699</v>
      </c>
      <c r="E917" s="12">
        <v>0</v>
      </c>
      <c r="F917" s="12">
        <v>1</v>
      </c>
      <c r="G917" s="12">
        <v>10</v>
      </c>
      <c r="H917" s="12">
        <v>2</v>
      </c>
      <c r="I917" s="110">
        <v>3</v>
      </c>
    </row>
    <row r="918" spans="1:9" ht="13.5" customHeight="1" x14ac:dyDescent="0.25">
      <c r="A918" s="160" t="s">
        <v>1700</v>
      </c>
      <c r="B918" s="10"/>
      <c r="C918" s="10"/>
      <c r="D918" s="129" t="s">
        <v>1701</v>
      </c>
      <c r="E918" s="12">
        <v>0</v>
      </c>
      <c r="F918" s="12">
        <v>0</v>
      </c>
      <c r="G918" s="12">
        <v>0</v>
      </c>
      <c r="H918" s="12">
        <v>0</v>
      </c>
      <c r="I918" s="110" t="s">
        <v>3899</v>
      </c>
    </row>
    <row r="919" spans="1:9" ht="13.5" customHeight="1" x14ac:dyDescent="0.25">
      <c r="A919" s="160" t="s">
        <v>1702</v>
      </c>
      <c r="B919" s="10"/>
      <c r="C919" s="10"/>
      <c r="D919" s="129" t="s">
        <v>1703</v>
      </c>
      <c r="E919" s="12">
        <v>0</v>
      </c>
      <c r="F919" s="12">
        <v>0</v>
      </c>
      <c r="G919" s="12">
        <v>0</v>
      </c>
      <c r="H919" s="12">
        <v>0</v>
      </c>
      <c r="I919" s="110" t="s">
        <v>3899</v>
      </c>
    </row>
    <row r="920" spans="1:9" ht="13.5" customHeight="1" x14ac:dyDescent="0.25">
      <c r="A920" s="160" t="s">
        <v>1704</v>
      </c>
      <c r="B920" s="10"/>
      <c r="C920" s="10"/>
      <c r="D920" s="129" t="s">
        <v>1705</v>
      </c>
      <c r="E920" s="12">
        <v>2</v>
      </c>
      <c r="F920" s="12">
        <v>5</v>
      </c>
      <c r="G920" s="12">
        <v>1</v>
      </c>
      <c r="H920" s="12">
        <v>7</v>
      </c>
      <c r="I920" s="110">
        <v>1</v>
      </c>
    </row>
    <row r="921" spans="1:9" ht="13.5" customHeight="1" x14ac:dyDescent="0.25">
      <c r="A921" s="160" t="s">
        <v>1706</v>
      </c>
      <c r="B921" s="10"/>
      <c r="C921" s="10"/>
      <c r="D921" s="129" t="s">
        <v>1707</v>
      </c>
      <c r="E921" s="12">
        <v>0</v>
      </c>
      <c r="F921" s="12">
        <v>0</v>
      </c>
      <c r="G921" s="12">
        <v>0</v>
      </c>
      <c r="H921" s="12">
        <v>0</v>
      </c>
      <c r="I921" s="110" t="s">
        <v>3899</v>
      </c>
    </row>
    <row r="922" spans="1:9" ht="13.5" customHeight="1" x14ac:dyDescent="0.25">
      <c r="A922" s="160" t="s">
        <v>1708</v>
      </c>
      <c r="B922" s="10"/>
      <c r="C922" s="10"/>
      <c r="D922" s="129" t="s">
        <v>1709</v>
      </c>
      <c r="E922" s="12">
        <v>10</v>
      </c>
      <c r="F922" s="12">
        <v>4</v>
      </c>
      <c r="G922" s="12">
        <v>7</v>
      </c>
      <c r="H922" s="12">
        <v>7</v>
      </c>
      <c r="I922" s="110">
        <v>23</v>
      </c>
    </row>
    <row r="923" spans="1:9" ht="13.5" customHeight="1" x14ac:dyDescent="0.25">
      <c r="A923" s="160" t="s">
        <v>1710</v>
      </c>
      <c r="B923" s="10"/>
      <c r="C923" s="10"/>
      <c r="D923" s="129" t="s">
        <v>1711</v>
      </c>
      <c r="E923" s="12">
        <v>0</v>
      </c>
      <c r="F923" s="12">
        <v>0</v>
      </c>
      <c r="G923" s="12">
        <v>0</v>
      </c>
      <c r="H923" s="12">
        <v>0</v>
      </c>
      <c r="I923" s="110" t="s">
        <v>3899</v>
      </c>
    </row>
    <row r="924" spans="1:9" ht="13.5" customHeight="1" x14ac:dyDescent="0.25">
      <c r="A924" s="160" t="s">
        <v>1712</v>
      </c>
      <c r="B924" s="10"/>
      <c r="C924" s="10"/>
      <c r="D924" s="129" t="s">
        <v>1713</v>
      </c>
      <c r="E924" s="12">
        <v>0</v>
      </c>
      <c r="F924" s="12">
        <v>0</v>
      </c>
      <c r="G924" s="12">
        <v>0</v>
      </c>
      <c r="H924" s="12">
        <v>0</v>
      </c>
      <c r="I924" s="110" t="s">
        <v>3899</v>
      </c>
    </row>
    <row r="925" spans="1:9" ht="13.5" customHeight="1" x14ac:dyDescent="0.25">
      <c r="A925" s="160" t="s">
        <v>1714</v>
      </c>
      <c r="B925" s="10"/>
      <c r="C925" s="10"/>
      <c r="D925" s="129" t="s">
        <v>781</v>
      </c>
      <c r="E925" s="12">
        <v>0</v>
      </c>
      <c r="F925" s="12">
        <v>0</v>
      </c>
      <c r="G925" s="12">
        <v>0</v>
      </c>
      <c r="H925" s="12">
        <v>0</v>
      </c>
      <c r="I925" s="110" t="s">
        <v>3899</v>
      </c>
    </row>
    <row r="926" spans="1:9" ht="13.5" customHeight="1" x14ac:dyDescent="0.25">
      <c r="A926" s="160" t="s">
        <v>1715</v>
      </c>
      <c r="B926" s="10"/>
      <c r="C926" s="10"/>
      <c r="D926" s="129" t="s">
        <v>1716</v>
      </c>
      <c r="E926" s="12">
        <v>0</v>
      </c>
      <c r="F926" s="12">
        <v>0</v>
      </c>
      <c r="G926" s="12">
        <v>2</v>
      </c>
      <c r="H926" s="12">
        <v>5</v>
      </c>
      <c r="I926" s="110">
        <v>6</v>
      </c>
    </row>
    <row r="927" spans="1:9" ht="13.5" customHeight="1" x14ac:dyDescent="0.25">
      <c r="A927" s="160" t="s">
        <v>1717</v>
      </c>
      <c r="B927" s="10"/>
      <c r="C927" s="10"/>
      <c r="D927" s="129" t="s">
        <v>1718</v>
      </c>
      <c r="E927" s="12">
        <v>0</v>
      </c>
      <c r="F927" s="12">
        <v>0</v>
      </c>
      <c r="G927" s="12">
        <v>0</v>
      </c>
      <c r="H927" s="12">
        <v>0</v>
      </c>
      <c r="I927" s="110" t="s">
        <v>3899</v>
      </c>
    </row>
    <row r="928" spans="1:9" ht="13.5" customHeight="1" x14ac:dyDescent="0.25">
      <c r="A928" s="160" t="s">
        <v>1719</v>
      </c>
      <c r="B928" s="10"/>
      <c r="C928" s="10"/>
      <c r="D928" s="129" t="s">
        <v>1720</v>
      </c>
      <c r="E928" s="12">
        <v>0</v>
      </c>
      <c r="F928" s="12">
        <v>0</v>
      </c>
      <c r="G928" s="12">
        <v>0</v>
      </c>
      <c r="H928" s="12">
        <v>0</v>
      </c>
      <c r="I928" s="110" t="s">
        <v>3899</v>
      </c>
    </row>
    <row r="929" spans="1:9" ht="13.5" customHeight="1" x14ac:dyDescent="0.25">
      <c r="A929" s="160" t="s">
        <v>1721</v>
      </c>
      <c r="B929" s="10"/>
      <c r="C929" s="10"/>
      <c r="D929" s="129" t="s">
        <v>1722</v>
      </c>
      <c r="E929" s="12">
        <v>0</v>
      </c>
      <c r="F929" s="12">
        <v>0</v>
      </c>
      <c r="G929" s="12">
        <v>0</v>
      </c>
      <c r="H929" s="12">
        <v>0</v>
      </c>
      <c r="I929" s="110" t="s">
        <v>3899</v>
      </c>
    </row>
    <row r="930" spans="1:9" ht="13.5" customHeight="1" x14ac:dyDescent="0.25">
      <c r="A930" s="160" t="s">
        <v>1723</v>
      </c>
      <c r="B930" s="10"/>
      <c r="C930" s="10"/>
      <c r="D930" s="129" t="s">
        <v>1724</v>
      </c>
      <c r="E930" s="12">
        <v>0</v>
      </c>
      <c r="F930" s="12">
        <v>0</v>
      </c>
      <c r="G930" s="12">
        <v>0</v>
      </c>
      <c r="H930" s="12">
        <v>0</v>
      </c>
      <c r="I930" s="110" t="s">
        <v>3899</v>
      </c>
    </row>
    <row r="931" spans="1:9" ht="13.5" customHeight="1" x14ac:dyDescent="0.25">
      <c r="A931" s="160" t="s">
        <v>1725</v>
      </c>
      <c r="B931" s="10"/>
      <c r="C931" s="10"/>
      <c r="D931" s="129" t="s">
        <v>1726</v>
      </c>
      <c r="E931" s="12">
        <v>3</v>
      </c>
      <c r="F931" s="12">
        <v>0</v>
      </c>
      <c r="G931" s="12">
        <v>46</v>
      </c>
      <c r="H931" s="12">
        <v>22</v>
      </c>
      <c r="I931" s="110">
        <v>8</v>
      </c>
    </row>
    <row r="932" spans="1:9" ht="13.5" customHeight="1" x14ac:dyDescent="0.25">
      <c r="A932" s="160" t="s">
        <v>1727</v>
      </c>
      <c r="B932" s="10"/>
      <c r="C932" s="10"/>
      <c r="D932" s="129" t="s">
        <v>1728</v>
      </c>
      <c r="E932" s="12">
        <v>0</v>
      </c>
      <c r="F932" s="12">
        <v>0</v>
      </c>
      <c r="G932" s="12">
        <v>0</v>
      </c>
      <c r="H932" s="12">
        <v>0</v>
      </c>
      <c r="I932" s="110" t="s">
        <v>3899</v>
      </c>
    </row>
    <row r="933" spans="1:9" ht="13.5" customHeight="1" x14ac:dyDescent="0.25">
      <c r="A933" s="160" t="s">
        <v>1729</v>
      </c>
      <c r="B933" s="10"/>
      <c r="C933" s="10"/>
      <c r="D933" s="129" t="s">
        <v>1730</v>
      </c>
      <c r="E933" s="12">
        <v>0</v>
      </c>
      <c r="F933" s="12">
        <v>2</v>
      </c>
      <c r="G933" s="12">
        <v>7</v>
      </c>
      <c r="H933" s="12">
        <v>12</v>
      </c>
      <c r="I933" s="110">
        <v>18</v>
      </c>
    </row>
    <row r="934" spans="1:9" ht="13.5" customHeight="1" x14ac:dyDescent="0.25">
      <c r="A934" s="159" t="s">
        <v>1731</v>
      </c>
      <c r="B934" s="7"/>
      <c r="C934" s="8" t="s">
        <v>503</v>
      </c>
      <c r="D934" s="126"/>
      <c r="E934" s="9">
        <f>SUM(E935:E942)</f>
        <v>52</v>
      </c>
      <c r="F934" s="9">
        <f>SUM(F935:F942)</f>
        <v>42</v>
      </c>
      <c r="G934" s="9">
        <f>SUM(G935:G942)</f>
        <v>39</v>
      </c>
      <c r="H934" s="12">
        <f>SUM(H935:H942)</f>
        <v>46</v>
      </c>
      <c r="I934" s="110">
        <v>51</v>
      </c>
    </row>
    <row r="935" spans="1:9" ht="13.5" customHeight="1" x14ac:dyDescent="0.25">
      <c r="A935" s="160" t="s">
        <v>1732</v>
      </c>
      <c r="B935" s="10"/>
      <c r="C935" s="10"/>
      <c r="D935" s="129" t="s">
        <v>503</v>
      </c>
      <c r="E935" s="12">
        <v>24</v>
      </c>
      <c r="F935" s="12">
        <v>20</v>
      </c>
      <c r="G935" s="12">
        <v>13</v>
      </c>
      <c r="H935" s="12">
        <v>15</v>
      </c>
      <c r="I935" s="110">
        <v>15</v>
      </c>
    </row>
    <row r="936" spans="1:9" ht="13.5" customHeight="1" x14ac:dyDescent="0.25">
      <c r="A936" s="160" t="s">
        <v>1733</v>
      </c>
      <c r="B936" s="10"/>
      <c r="C936" s="10"/>
      <c r="D936" s="129" t="s">
        <v>1426</v>
      </c>
      <c r="E936" s="12">
        <v>0</v>
      </c>
      <c r="F936" s="12">
        <v>0</v>
      </c>
      <c r="G936" s="12">
        <v>0</v>
      </c>
      <c r="H936" s="12">
        <v>0</v>
      </c>
      <c r="I936" s="110" t="s">
        <v>3899</v>
      </c>
    </row>
    <row r="937" spans="1:9" ht="13.5" customHeight="1" x14ac:dyDescent="0.25">
      <c r="A937" s="160" t="s">
        <v>1734</v>
      </c>
      <c r="B937" s="10"/>
      <c r="C937" s="10"/>
      <c r="D937" s="129" t="s">
        <v>280</v>
      </c>
      <c r="E937" s="12">
        <v>0</v>
      </c>
      <c r="F937" s="12">
        <v>0</v>
      </c>
      <c r="G937" s="12">
        <v>0</v>
      </c>
      <c r="H937" s="12">
        <v>0</v>
      </c>
      <c r="I937" s="110" t="s">
        <v>3899</v>
      </c>
    </row>
    <row r="938" spans="1:9" ht="13.5" customHeight="1" x14ac:dyDescent="0.25">
      <c r="A938" s="160" t="s">
        <v>1735</v>
      </c>
      <c r="B938" s="10"/>
      <c r="C938" s="10"/>
      <c r="D938" s="129" t="s">
        <v>1736</v>
      </c>
      <c r="E938" s="12">
        <v>0</v>
      </c>
      <c r="F938" s="12">
        <v>0</v>
      </c>
      <c r="G938" s="12">
        <v>0</v>
      </c>
      <c r="H938" s="12">
        <v>0</v>
      </c>
      <c r="I938" s="110" t="s">
        <v>3899</v>
      </c>
    </row>
    <row r="939" spans="1:9" ht="13.5" customHeight="1" x14ac:dyDescent="0.25">
      <c r="A939" s="160" t="s">
        <v>1737</v>
      </c>
      <c r="B939" s="10"/>
      <c r="C939" s="10"/>
      <c r="D939" s="129" t="s">
        <v>1738</v>
      </c>
      <c r="E939" s="12">
        <v>0</v>
      </c>
      <c r="F939" s="12">
        <v>0</v>
      </c>
      <c r="G939" s="12">
        <v>1</v>
      </c>
      <c r="H939" s="12">
        <v>1</v>
      </c>
      <c r="I939" s="110">
        <v>2</v>
      </c>
    </row>
    <row r="940" spans="1:9" ht="13.5" customHeight="1" x14ac:dyDescent="0.25">
      <c r="A940" s="160" t="s">
        <v>1739</v>
      </c>
      <c r="B940" s="10"/>
      <c r="C940" s="10"/>
      <c r="D940" s="129" t="s">
        <v>1740</v>
      </c>
      <c r="E940" s="12">
        <v>28</v>
      </c>
      <c r="F940" s="12">
        <v>22</v>
      </c>
      <c r="G940" s="12">
        <v>25</v>
      </c>
      <c r="H940" s="12">
        <v>30</v>
      </c>
      <c r="I940" s="110">
        <v>34</v>
      </c>
    </row>
    <row r="941" spans="1:9" ht="13.5" customHeight="1" x14ac:dyDescent="0.25">
      <c r="A941" s="160" t="s">
        <v>1741</v>
      </c>
      <c r="B941" s="10"/>
      <c r="C941" s="10"/>
      <c r="D941" s="129" t="s">
        <v>580</v>
      </c>
      <c r="E941" s="12">
        <v>0</v>
      </c>
      <c r="F941" s="12">
        <v>0</v>
      </c>
      <c r="G941" s="12">
        <v>0</v>
      </c>
      <c r="H941" s="12">
        <v>0</v>
      </c>
      <c r="I941" s="110" t="s">
        <v>3899</v>
      </c>
    </row>
    <row r="942" spans="1:9" ht="13.5" customHeight="1" x14ac:dyDescent="0.25">
      <c r="A942" s="160" t="s">
        <v>1742</v>
      </c>
      <c r="B942" s="10"/>
      <c r="C942" s="10"/>
      <c r="D942" s="129" t="s">
        <v>1743</v>
      </c>
      <c r="E942" s="12">
        <v>0</v>
      </c>
      <c r="F942" s="12">
        <v>0</v>
      </c>
      <c r="G942" s="12">
        <v>0</v>
      </c>
      <c r="H942" s="12">
        <v>0</v>
      </c>
      <c r="I942" s="110" t="s">
        <v>3899</v>
      </c>
    </row>
    <row r="943" spans="1:9" ht="13.5" customHeight="1" x14ac:dyDescent="0.25">
      <c r="A943" s="159" t="s">
        <v>1744</v>
      </c>
      <c r="B943" s="7"/>
      <c r="C943" s="8" t="s">
        <v>1745</v>
      </c>
      <c r="D943" s="126"/>
      <c r="E943" s="9">
        <f>SUM(E944:E955)</f>
        <v>1</v>
      </c>
      <c r="F943" s="9">
        <f>SUM(F944:F955)</f>
        <v>46</v>
      </c>
      <c r="G943" s="9">
        <f>SUM(G944:G955)</f>
        <v>51</v>
      </c>
      <c r="H943" s="12">
        <f>SUM(H944:H955)</f>
        <v>38</v>
      </c>
      <c r="I943" s="110">
        <v>39</v>
      </c>
    </row>
    <row r="944" spans="1:9" ht="13.5" customHeight="1" x14ac:dyDescent="0.25">
      <c r="A944" s="160" t="s">
        <v>1746</v>
      </c>
      <c r="B944" s="10"/>
      <c r="C944" s="10"/>
      <c r="D944" s="129" t="s">
        <v>1747</v>
      </c>
      <c r="E944" s="12">
        <v>0</v>
      </c>
      <c r="F944" s="12">
        <v>46</v>
      </c>
      <c r="G944" s="12">
        <v>45</v>
      </c>
      <c r="H944" s="12">
        <v>29</v>
      </c>
      <c r="I944" s="110">
        <v>34</v>
      </c>
    </row>
    <row r="945" spans="1:9" ht="13.5" customHeight="1" x14ac:dyDescent="0.25">
      <c r="A945" s="160" t="s">
        <v>1748</v>
      </c>
      <c r="B945" s="10"/>
      <c r="C945" s="10"/>
      <c r="D945" s="129" t="s">
        <v>1749</v>
      </c>
      <c r="E945" s="12">
        <v>0</v>
      </c>
      <c r="F945" s="12">
        <v>0</v>
      </c>
      <c r="G945" s="12">
        <v>0</v>
      </c>
      <c r="H945" s="12">
        <v>0</v>
      </c>
      <c r="I945" s="110" t="s">
        <v>3899</v>
      </c>
    </row>
    <row r="946" spans="1:9" ht="13.5" customHeight="1" x14ac:dyDescent="0.25">
      <c r="A946" s="160" t="s">
        <v>1750</v>
      </c>
      <c r="B946" s="10"/>
      <c r="C946" s="10"/>
      <c r="D946" s="129" t="s">
        <v>1751</v>
      </c>
      <c r="E946" s="12">
        <v>0</v>
      </c>
      <c r="F946" s="12">
        <v>0</v>
      </c>
      <c r="G946" s="12">
        <v>0</v>
      </c>
      <c r="H946" s="12">
        <v>0</v>
      </c>
      <c r="I946" s="110" t="s">
        <v>3899</v>
      </c>
    </row>
    <row r="947" spans="1:9" ht="13.5" customHeight="1" x14ac:dyDescent="0.25">
      <c r="A947" s="160" t="s">
        <v>1752</v>
      </c>
      <c r="B947" s="10"/>
      <c r="C947" s="10"/>
      <c r="D947" s="129" t="s">
        <v>1753</v>
      </c>
      <c r="E947" s="12">
        <v>0</v>
      </c>
      <c r="F947" s="12">
        <v>0</v>
      </c>
      <c r="G947" s="12">
        <v>0</v>
      </c>
      <c r="H947" s="12">
        <v>0</v>
      </c>
      <c r="I947" s="110" t="s">
        <v>3899</v>
      </c>
    </row>
    <row r="948" spans="1:9" ht="13.5" customHeight="1" x14ac:dyDescent="0.25">
      <c r="A948" s="160" t="s">
        <v>1754</v>
      </c>
      <c r="B948" s="10"/>
      <c r="C948" s="10"/>
      <c r="D948" s="129" t="s">
        <v>1755</v>
      </c>
      <c r="E948" s="12">
        <v>0</v>
      </c>
      <c r="F948" s="12">
        <v>0</v>
      </c>
      <c r="G948" s="12">
        <v>0</v>
      </c>
      <c r="H948" s="12">
        <v>0</v>
      </c>
      <c r="I948" s="110" t="s">
        <v>3899</v>
      </c>
    </row>
    <row r="949" spans="1:9" ht="13.5" customHeight="1" x14ac:dyDescent="0.25">
      <c r="A949" s="160" t="s">
        <v>1756</v>
      </c>
      <c r="B949" s="10"/>
      <c r="C949" s="10"/>
      <c r="D949" s="129" t="s">
        <v>1757</v>
      </c>
      <c r="E949" s="12">
        <v>1</v>
      </c>
      <c r="F949" s="12">
        <v>0</v>
      </c>
      <c r="G949" s="12">
        <v>5</v>
      </c>
      <c r="H949" s="12">
        <v>2</v>
      </c>
      <c r="I949" s="110">
        <v>2</v>
      </c>
    </row>
    <row r="950" spans="1:9" ht="13.5" customHeight="1" x14ac:dyDescent="0.25">
      <c r="A950" s="160" t="s">
        <v>1758</v>
      </c>
      <c r="B950" s="10"/>
      <c r="C950" s="10"/>
      <c r="D950" s="129" t="s">
        <v>1759</v>
      </c>
      <c r="E950" s="12">
        <v>0</v>
      </c>
      <c r="F950" s="12">
        <v>0</v>
      </c>
      <c r="G950" s="12">
        <v>0</v>
      </c>
      <c r="H950" s="12">
        <v>0</v>
      </c>
      <c r="I950" s="110" t="s">
        <v>3899</v>
      </c>
    </row>
    <row r="951" spans="1:9" ht="13.5" customHeight="1" x14ac:dyDescent="0.25">
      <c r="A951" s="160" t="s">
        <v>1760</v>
      </c>
      <c r="B951" s="10"/>
      <c r="C951" s="10"/>
      <c r="D951" s="129" t="s">
        <v>1761</v>
      </c>
      <c r="E951" s="12">
        <v>0</v>
      </c>
      <c r="F951" s="12">
        <v>0</v>
      </c>
      <c r="G951" s="12">
        <v>0</v>
      </c>
      <c r="H951" s="12">
        <v>0</v>
      </c>
      <c r="I951" s="110" t="s">
        <v>3899</v>
      </c>
    </row>
    <row r="952" spans="1:9" ht="13.5" customHeight="1" x14ac:dyDescent="0.25">
      <c r="A952" s="160" t="s">
        <v>1762</v>
      </c>
      <c r="B952" s="10"/>
      <c r="C952" s="10"/>
      <c r="D952" s="129" t="s">
        <v>1763</v>
      </c>
      <c r="E952" s="12">
        <v>0</v>
      </c>
      <c r="F952" s="12">
        <v>0</v>
      </c>
      <c r="G952" s="12">
        <v>1</v>
      </c>
      <c r="H952" s="12">
        <v>7</v>
      </c>
      <c r="I952" s="110">
        <v>3</v>
      </c>
    </row>
    <row r="953" spans="1:9" ht="13.5" customHeight="1" x14ac:dyDescent="0.25">
      <c r="A953" s="160" t="s">
        <v>1764</v>
      </c>
      <c r="B953" s="10"/>
      <c r="C953" s="10"/>
      <c r="D953" s="129" t="s">
        <v>1765</v>
      </c>
      <c r="E953" s="12">
        <v>0</v>
      </c>
      <c r="F953" s="12">
        <v>0</v>
      </c>
      <c r="G953" s="12">
        <v>0</v>
      </c>
      <c r="H953" s="12">
        <v>0</v>
      </c>
      <c r="I953" s="110" t="s">
        <v>3899</v>
      </c>
    </row>
    <row r="954" spans="1:9" ht="13.5" customHeight="1" x14ac:dyDescent="0.25">
      <c r="A954" s="160" t="s">
        <v>1766</v>
      </c>
      <c r="B954" s="10"/>
      <c r="C954" s="10"/>
      <c r="D954" s="129" t="s">
        <v>1767</v>
      </c>
      <c r="E954" s="12">
        <v>0</v>
      </c>
      <c r="F954" s="12">
        <v>0</v>
      </c>
      <c r="G954" s="12">
        <v>0</v>
      </c>
      <c r="H954" s="12">
        <v>0</v>
      </c>
      <c r="I954" s="110" t="s">
        <v>3899</v>
      </c>
    </row>
    <row r="955" spans="1:9" ht="13.5" customHeight="1" x14ac:dyDescent="0.25">
      <c r="A955" s="160" t="s">
        <v>1768</v>
      </c>
      <c r="B955" s="10"/>
      <c r="C955" s="10"/>
      <c r="D955" s="129" t="s">
        <v>1769</v>
      </c>
      <c r="E955" s="12">
        <v>0</v>
      </c>
      <c r="F955" s="12">
        <v>0</v>
      </c>
      <c r="G955" s="12">
        <v>0</v>
      </c>
      <c r="H955" s="12">
        <v>0</v>
      </c>
      <c r="I955" s="110" t="s">
        <v>3899</v>
      </c>
    </row>
    <row r="956" spans="1:9" ht="13.5" customHeight="1" x14ac:dyDescent="0.25">
      <c r="A956" s="159" t="s">
        <v>1770</v>
      </c>
      <c r="B956" s="7"/>
      <c r="C956" s="8" t="s">
        <v>1771</v>
      </c>
      <c r="D956" s="126"/>
      <c r="E956" s="9">
        <f>SUM(E957:E969)</f>
        <v>1</v>
      </c>
      <c r="F956" s="9">
        <f>SUM(F957:F969)</f>
        <v>10</v>
      </c>
      <c r="G956" s="9">
        <f>SUM(G957:G969)</f>
        <v>16</v>
      </c>
      <c r="H956" s="12">
        <f>SUM(H957:H969)</f>
        <v>35</v>
      </c>
      <c r="I956" s="110">
        <v>27</v>
      </c>
    </row>
    <row r="957" spans="1:9" ht="13.5" customHeight="1" x14ac:dyDescent="0.25">
      <c r="A957" s="160" t="s">
        <v>1772</v>
      </c>
      <c r="B957" s="10"/>
      <c r="C957" s="10"/>
      <c r="D957" s="129" t="s">
        <v>1771</v>
      </c>
      <c r="E957" s="12">
        <v>1</v>
      </c>
      <c r="F957" s="12">
        <v>7</v>
      </c>
      <c r="G957" s="12">
        <v>6</v>
      </c>
      <c r="H957" s="12">
        <v>22</v>
      </c>
      <c r="I957" s="110">
        <v>4</v>
      </c>
    </row>
    <row r="958" spans="1:9" ht="13.5" customHeight="1" x14ac:dyDescent="0.25">
      <c r="A958" s="160" t="s">
        <v>1773</v>
      </c>
      <c r="B958" s="10"/>
      <c r="C958" s="10"/>
      <c r="D958" s="129" t="s">
        <v>1774</v>
      </c>
      <c r="E958" s="12">
        <v>0</v>
      </c>
      <c r="F958" s="12">
        <v>0</v>
      </c>
      <c r="G958" s="12">
        <v>1</v>
      </c>
      <c r="H958" s="12">
        <v>3</v>
      </c>
      <c r="I958" s="110">
        <v>4</v>
      </c>
    </row>
    <row r="959" spans="1:9" ht="13.5" customHeight="1" x14ac:dyDescent="0.25">
      <c r="A959" s="160" t="s">
        <v>1775</v>
      </c>
      <c r="B959" s="10"/>
      <c r="C959" s="10"/>
      <c r="D959" s="129" t="s">
        <v>1776</v>
      </c>
      <c r="E959" s="12">
        <v>0</v>
      </c>
      <c r="F959" s="12">
        <v>1</v>
      </c>
      <c r="G959" s="12">
        <v>4</v>
      </c>
      <c r="H959" s="12">
        <v>2</v>
      </c>
      <c r="I959" s="110" t="s">
        <v>3899</v>
      </c>
    </row>
    <row r="960" spans="1:9" ht="13.5" customHeight="1" x14ac:dyDescent="0.25">
      <c r="A960" s="160" t="s">
        <v>1777</v>
      </c>
      <c r="B960" s="10"/>
      <c r="C960" s="10"/>
      <c r="D960" s="129" t="s">
        <v>1778</v>
      </c>
      <c r="E960" s="12">
        <v>0</v>
      </c>
      <c r="F960" s="12">
        <v>0</v>
      </c>
      <c r="G960" s="12">
        <v>0</v>
      </c>
      <c r="H960" s="12">
        <v>0</v>
      </c>
      <c r="I960" s="110" t="s">
        <v>3899</v>
      </c>
    </row>
    <row r="961" spans="1:9" ht="13.5" customHeight="1" x14ac:dyDescent="0.25">
      <c r="A961" s="160" t="s">
        <v>1779</v>
      </c>
      <c r="B961" s="10"/>
      <c r="C961" s="10"/>
      <c r="D961" s="129" t="s">
        <v>1780</v>
      </c>
      <c r="E961" s="12">
        <v>0</v>
      </c>
      <c r="F961" s="12">
        <v>0</v>
      </c>
      <c r="G961" s="12">
        <v>0</v>
      </c>
      <c r="H961" s="12">
        <v>0</v>
      </c>
      <c r="I961" s="110">
        <v>1</v>
      </c>
    </row>
    <row r="962" spans="1:9" ht="13.5" customHeight="1" x14ac:dyDescent="0.25">
      <c r="A962" s="160" t="s">
        <v>1781</v>
      </c>
      <c r="B962" s="10"/>
      <c r="C962" s="10"/>
      <c r="D962" s="129" t="s">
        <v>1782</v>
      </c>
      <c r="E962" s="12">
        <v>0</v>
      </c>
      <c r="F962" s="12">
        <v>0</v>
      </c>
      <c r="G962" s="12">
        <v>0</v>
      </c>
      <c r="H962" s="12">
        <v>0</v>
      </c>
      <c r="I962" s="110" t="s">
        <v>3899</v>
      </c>
    </row>
    <row r="963" spans="1:9" ht="13.5" customHeight="1" x14ac:dyDescent="0.25">
      <c r="A963" s="160" t="s">
        <v>1783</v>
      </c>
      <c r="B963" s="10"/>
      <c r="C963" s="10"/>
      <c r="D963" s="129" t="s">
        <v>1784</v>
      </c>
      <c r="E963" s="12">
        <v>0</v>
      </c>
      <c r="F963" s="12">
        <v>0</v>
      </c>
      <c r="G963" s="12">
        <v>1</v>
      </c>
      <c r="H963" s="12">
        <v>5</v>
      </c>
      <c r="I963" s="110">
        <v>4</v>
      </c>
    </row>
    <row r="964" spans="1:9" ht="13.5" customHeight="1" x14ac:dyDescent="0.25">
      <c r="A964" s="160" t="s">
        <v>1785</v>
      </c>
      <c r="B964" s="10"/>
      <c r="C964" s="10"/>
      <c r="D964" s="129" t="s">
        <v>1786</v>
      </c>
      <c r="E964" s="12">
        <v>0</v>
      </c>
      <c r="F964" s="12">
        <v>0</v>
      </c>
      <c r="G964" s="12">
        <v>0</v>
      </c>
      <c r="H964" s="12">
        <v>0</v>
      </c>
      <c r="I964" s="110" t="s">
        <v>3899</v>
      </c>
    </row>
    <row r="965" spans="1:9" ht="13.5" customHeight="1" x14ac:dyDescent="0.25">
      <c r="A965" s="160" t="s">
        <v>1787</v>
      </c>
      <c r="B965" s="10"/>
      <c r="C965" s="10"/>
      <c r="D965" s="129" t="s">
        <v>1788</v>
      </c>
      <c r="E965" s="12">
        <v>0</v>
      </c>
      <c r="F965" s="12">
        <v>0</v>
      </c>
      <c r="G965" s="12">
        <v>0</v>
      </c>
      <c r="H965" s="12">
        <v>0</v>
      </c>
      <c r="I965" s="110" t="s">
        <v>3899</v>
      </c>
    </row>
    <row r="966" spans="1:9" ht="13.5" customHeight="1" x14ac:dyDescent="0.25">
      <c r="A966" s="160" t="s">
        <v>1789</v>
      </c>
      <c r="B966" s="10"/>
      <c r="C966" s="10"/>
      <c r="D966" s="129" t="s">
        <v>517</v>
      </c>
      <c r="E966" s="12">
        <v>0</v>
      </c>
      <c r="F966" s="12">
        <v>0</v>
      </c>
      <c r="G966" s="12">
        <v>0</v>
      </c>
      <c r="H966" s="12">
        <v>0</v>
      </c>
      <c r="I966" s="110" t="s">
        <v>3899</v>
      </c>
    </row>
    <row r="967" spans="1:9" ht="13.5" customHeight="1" x14ac:dyDescent="0.25">
      <c r="A967" s="160" t="s">
        <v>1790</v>
      </c>
      <c r="B967" s="10"/>
      <c r="C967" s="10"/>
      <c r="D967" s="129" t="s">
        <v>1597</v>
      </c>
      <c r="E967" s="12">
        <v>0</v>
      </c>
      <c r="F967" s="12">
        <v>0</v>
      </c>
      <c r="G967" s="12">
        <v>0</v>
      </c>
      <c r="H967" s="12">
        <v>0</v>
      </c>
      <c r="I967" s="110" t="s">
        <v>3899</v>
      </c>
    </row>
    <row r="968" spans="1:9" ht="13.5" customHeight="1" x14ac:dyDescent="0.25">
      <c r="A968" s="160" t="s">
        <v>1791</v>
      </c>
      <c r="B968" s="10"/>
      <c r="C968" s="10"/>
      <c r="D968" s="129" t="s">
        <v>1792</v>
      </c>
      <c r="E968" s="12">
        <v>0</v>
      </c>
      <c r="F968" s="12">
        <v>0</v>
      </c>
      <c r="G968" s="12">
        <v>2</v>
      </c>
      <c r="H968" s="12">
        <v>1</v>
      </c>
      <c r="I968" s="110">
        <v>6</v>
      </c>
    </row>
    <row r="969" spans="1:9" ht="13.5" customHeight="1" x14ac:dyDescent="0.25">
      <c r="A969" s="160" t="s">
        <v>1793</v>
      </c>
      <c r="B969" s="10"/>
      <c r="C969" s="10"/>
      <c r="D969" s="129" t="s">
        <v>1794</v>
      </c>
      <c r="E969" s="12">
        <v>0</v>
      </c>
      <c r="F969" s="12">
        <v>2</v>
      </c>
      <c r="G969" s="12">
        <v>2</v>
      </c>
      <c r="H969" s="12">
        <v>2</v>
      </c>
      <c r="I969" s="110">
        <v>8</v>
      </c>
    </row>
    <row r="970" spans="1:9" ht="13.5" customHeight="1" x14ac:dyDescent="0.25">
      <c r="A970" s="159" t="s">
        <v>1795</v>
      </c>
      <c r="B970" s="7"/>
      <c r="C970" s="8" t="s">
        <v>1796</v>
      </c>
      <c r="D970" s="126"/>
      <c r="E970" s="9">
        <f>SUM(E971:E981)</f>
        <v>0</v>
      </c>
      <c r="F970" s="9">
        <f>SUM(F971:F981)</f>
        <v>31</v>
      </c>
      <c r="G970" s="9">
        <f>SUM(G971:G981)</f>
        <v>34</v>
      </c>
      <c r="H970" s="12">
        <f>SUM(H971:H981)</f>
        <v>38</v>
      </c>
      <c r="I970" s="110">
        <v>46</v>
      </c>
    </row>
    <row r="971" spans="1:9" ht="13.5" customHeight="1" x14ac:dyDescent="0.25">
      <c r="A971" s="160" t="s">
        <v>1797</v>
      </c>
      <c r="B971" s="10"/>
      <c r="C971" s="10"/>
      <c r="D971" s="129" t="s">
        <v>1796</v>
      </c>
      <c r="E971" s="12">
        <v>0</v>
      </c>
      <c r="F971" s="12">
        <v>12</v>
      </c>
      <c r="G971" s="12">
        <v>7</v>
      </c>
      <c r="H971" s="12">
        <v>18</v>
      </c>
      <c r="I971" s="110">
        <v>13</v>
      </c>
    </row>
    <row r="972" spans="1:9" ht="13.5" customHeight="1" x14ac:dyDescent="0.25">
      <c r="A972" s="160" t="s">
        <v>1798</v>
      </c>
      <c r="B972" s="10"/>
      <c r="C972" s="10"/>
      <c r="D972" s="129" t="s">
        <v>1027</v>
      </c>
      <c r="E972" s="12">
        <v>0</v>
      </c>
      <c r="F972" s="12">
        <v>6</v>
      </c>
      <c r="G972" s="12">
        <v>4</v>
      </c>
      <c r="H972" s="12">
        <v>5</v>
      </c>
      <c r="I972" s="110">
        <v>16</v>
      </c>
    </row>
    <row r="973" spans="1:9" ht="13.5" customHeight="1" x14ac:dyDescent="0.25">
      <c r="A973" s="160" t="s">
        <v>1799</v>
      </c>
      <c r="B973" s="10"/>
      <c r="C973" s="10"/>
      <c r="D973" s="129" t="s">
        <v>1800</v>
      </c>
      <c r="E973" s="12">
        <v>0</v>
      </c>
      <c r="F973" s="12">
        <v>0</v>
      </c>
      <c r="G973" s="12">
        <v>2</v>
      </c>
      <c r="H973" s="12">
        <v>5</v>
      </c>
      <c r="I973" s="110">
        <v>12</v>
      </c>
    </row>
    <row r="974" spans="1:9" ht="13.5" customHeight="1" x14ac:dyDescent="0.25">
      <c r="A974" s="160" t="s">
        <v>1801</v>
      </c>
      <c r="B974" s="10"/>
      <c r="C974" s="10"/>
      <c r="D974" s="129" t="s">
        <v>1802</v>
      </c>
      <c r="E974" s="12">
        <v>0</v>
      </c>
      <c r="F974" s="12">
        <v>0</v>
      </c>
      <c r="G974" s="12">
        <v>0</v>
      </c>
      <c r="H974" s="12">
        <v>0</v>
      </c>
      <c r="I974" s="110" t="s">
        <v>3899</v>
      </c>
    </row>
    <row r="975" spans="1:9" ht="13.5" customHeight="1" x14ac:dyDescent="0.25">
      <c r="A975" s="160" t="s">
        <v>1803</v>
      </c>
      <c r="B975" s="10"/>
      <c r="C975" s="10"/>
      <c r="D975" s="129" t="s">
        <v>219</v>
      </c>
      <c r="E975" s="12">
        <v>0</v>
      </c>
      <c r="F975" s="12">
        <v>0</v>
      </c>
      <c r="G975" s="12">
        <v>0</v>
      </c>
      <c r="H975" s="12">
        <v>0</v>
      </c>
      <c r="I975" s="110" t="s">
        <v>3899</v>
      </c>
    </row>
    <row r="976" spans="1:9" ht="13.5" customHeight="1" x14ac:dyDescent="0.25">
      <c r="A976" s="160" t="s">
        <v>1804</v>
      </c>
      <c r="B976" s="10"/>
      <c r="C976" s="10"/>
      <c r="D976" s="129" t="s">
        <v>1805</v>
      </c>
      <c r="E976" s="12">
        <v>0</v>
      </c>
      <c r="F976" s="12">
        <v>0</v>
      </c>
      <c r="G976" s="12">
        <v>0</v>
      </c>
      <c r="H976" s="12">
        <v>0</v>
      </c>
      <c r="I976" s="110" t="s">
        <v>3899</v>
      </c>
    </row>
    <row r="977" spans="1:9" ht="13.5" customHeight="1" x14ac:dyDescent="0.25">
      <c r="A977" s="160" t="s">
        <v>1806</v>
      </c>
      <c r="B977" s="10"/>
      <c r="C977" s="10"/>
      <c r="D977" s="129" t="s">
        <v>1807</v>
      </c>
      <c r="E977" s="12">
        <v>0</v>
      </c>
      <c r="F977" s="12">
        <v>4</v>
      </c>
      <c r="G977" s="12">
        <v>8</v>
      </c>
      <c r="H977" s="12">
        <v>5</v>
      </c>
      <c r="I977" s="110">
        <v>2</v>
      </c>
    </row>
    <row r="978" spans="1:9" ht="13.5" customHeight="1" x14ac:dyDescent="0.25">
      <c r="A978" s="160" t="s">
        <v>1808</v>
      </c>
      <c r="B978" s="10"/>
      <c r="C978" s="10"/>
      <c r="D978" s="129" t="s">
        <v>1809</v>
      </c>
      <c r="E978" s="12">
        <v>0</v>
      </c>
      <c r="F978" s="12">
        <v>9</v>
      </c>
      <c r="G978" s="12">
        <v>7</v>
      </c>
      <c r="H978" s="12">
        <v>1</v>
      </c>
      <c r="I978" s="110">
        <v>2</v>
      </c>
    </row>
    <row r="979" spans="1:9" ht="13.5" customHeight="1" x14ac:dyDescent="0.25">
      <c r="A979" s="160" t="s">
        <v>1810</v>
      </c>
      <c r="B979" s="10"/>
      <c r="C979" s="10"/>
      <c r="D979" s="129" t="s">
        <v>1811</v>
      </c>
      <c r="E979" s="12">
        <v>0</v>
      </c>
      <c r="F979" s="12">
        <v>0</v>
      </c>
      <c r="G979" s="12">
        <v>6</v>
      </c>
      <c r="H979" s="12">
        <v>4</v>
      </c>
      <c r="I979" s="110">
        <v>1</v>
      </c>
    </row>
    <row r="980" spans="1:9" ht="13.5" customHeight="1" x14ac:dyDescent="0.25">
      <c r="A980" s="160" t="s">
        <v>1812</v>
      </c>
      <c r="B980" s="10"/>
      <c r="C980" s="10"/>
      <c r="D980" s="129" t="s">
        <v>1813</v>
      </c>
      <c r="E980" s="12">
        <v>0</v>
      </c>
      <c r="F980" s="12">
        <v>0</v>
      </c>
      <c r="G980" s="12">
        <v>0</v>
      </c>
      <c r="H980" s="12">
        <v>0</v>
      </c>
      <c r="I980" s="110" t="s">
        <v>3899</v>
      </c>
    </row>
    <row r="981" spans="1:9" ht="13.5" customHeight="1" x14ac:dyDescent="0.25">
      <c r="A981" s="160" t="s">
        <v>1814</v>
      </c>
      <c r="B981" s="10"/>
      <c r="C981" s="10"/>
      <c r="D981" s="129" t="s">
        <v>1815</v>
      </c>
      <c r="E981" s="12">
        <v>0</v>
      </c>
      <c r="F981" s="12">
        <v>0</v>
      </c>
      <c r="G981" s="12">
        <v>0</v>
      </c>
      <c r="H981" s="12">
        <v>0</v>
      </c>
      <c r="I981" s="110" t="s">
        <v>3899</v>
      </c>
    </row>
    <row r="982" spans="1:9" ht="13.5" customHeight="1" x14ac:dyDescent="0.25">
      <c r="A982" s="159" t="s">
        <v>1816</v>
      </c>
      <c r="B982" s="7"/>
      <c r="C982" s="8" t="s">
        <v>1817</v>
      </c>
      <c r="D982" s="126"/>
      <c r="E982" s="9">
        <f>SUM(E983:E998)</f>
        <v>10</v>
      </c>
      <c r="F982" s="9">
        <f>SUM(F983:F998)</f>
        <v>10</v>
      </c>
      <c r="G982" s="9">
        <f>SUM(G983:G998)</f>
        <v>21</v>
      </c>
      <c r="H982" s="12">
        <f>SUM(H983:H998)</f>
        <v>24</v>
      </c>
      <c r="I982" s="110">
        <v>14</v>
      </c>
    </row>
    <row r="983" spans="1:9" ht="13.5" customHeight="1" x14ac:dyDescent="0.25">
      <c r="A983" s="160" t="s">
        <v>1818</v>
      </c>
      <c r="B983" s="10"/>
      <c r="C983" s="10"/>
      <c r="D983" s="129" t="s">
        <v>1817</v>
      </c>
      <c r="E983" s="12">
        <v>7</v>
      </c>
      <c r="F983" s="12">
        <v>5</v>
      </c>
      <c r="G983" s="12">
        <v>8</v>
      </c>
      <c r="H983" s="12">
        <v>8</v>
      </c>
      <c r="I983" s="110" t="s">
        <v>3899</v>
      </c>
    </row>
    <row r="984" spans="1:9" ht="13.5" customHeight="1" x14ac:dyDescent="0.25">
      <c r="A984" s="160" t="s">
        <v>1819</v>
      </c>
      <c r="B984" s="10"/>
      <c r="C984" s="10"/>
      <c r="D984" s="129" t="s">
        <v>1820</v>
      </c>
      <c r="E984" s="12">
        <v>0</v>
      </c>
      <c r="F984" s="12">
        <v>0</v>
      </c>
      <c r="G984" s="12">
        <v>0</v>
      </c>
      <c r="H984" s="12">
        <v>0</v>
      </c>
      <c r="I984" s="110" t="s">
        <v>3899</v>
      </c>
    </row>
    <row r="985" spans="1:9" ht="13.5" customHeight="1" x14ac:dyDescent="0.25">
      <c r="A985" s="160" t="s">
        <v>1821</v>
      </c>
      <c r="B985" s="10"/>
      <c r="C985" s="10"/>
      <c r="D985" s="129" t="s">
        <v>1822</v>
      </c>
      <c r="E985" s="12">
        <v>3</v>
      </c>
      <c r="F985" s="12">
        <v>4</v>
      </c>
      <c r="G985" s="12">
        <v>3</v>
      </c>
      <c r="H985" s="12">
        <v>5</v>
      </c>
      <c r="I985" s="110">
        <v>3</v>
      </c>
    </row>
    <row r="986" spans="1:9" ht="13.5" customHeight="1" x14ac:dyDescent="0.25">
      <c r="A986" s="160" t="s">
        <v>1823</v>
      </c>
      <c r="B986" s="10"/>
      <c r="C986" s="10"/>
      <c r="D986" s="129" t="s">
        <v>1824</v>
      </c>
      <c r="E986" s="12">
        <v>0</v>
      </c>
      <c r="F986" s="12">
        <v>0</v>
      </c>
      <c r="G986" s="12">
        <v>0</v>
      </c>
      <c r="H986" s="12">
        <v>0</v>
      </c>
      <c r="I986" s="110" t="s">
        <v>3899</v>
      </c>
    </row>
    <row r="987" spans="1:9" ht="13.5" customHeight="1" x14ac:dyDescent="0.25">
      <c r="A987" s="160" t="s">
        <v>1825</v>
      </c>
      <c r="B987" s="10"/>
      <c r="C987" s="10"/>
      <c r="D987" s="129" t="s">
        <v>1826</v>
      </c>
      <c r="E987" s="12">
        <v>0</v>
      </c>
      <c r="F987" s="12">
        <v>0</v>
      </c>
      <c r="G987" s="12">
        <v>0</v>
      </c>
      <c r="H987" s="12">
        <v>0</v>
      </c>
      <c r="I987" s="110" t="s">
        <v>3899</v>
      </c>
    </row>
    <row r="988" spans="1:9" ht="13.5" customHeight="1" x14ac:dyDescent="0.25">
      <c r="A988" s="160" t="s">
        <v>1827</v>
      </c>
      <c r="B988" s="10"/>
      <c r="C988" s="10"/>
      <c r="D988" s="129" t="s">
        <v>1828</v>
      </c>
      <c r="E988" s="12">
        <v>0</v>
      </c>
      <c r="F988" s="12">
        <v>0</v>
      </c>
      <c r="G988" s="12">
        <v>0</v>
      </c>
      <c r="H988" s="12">
        <v>0</v>
      </c>
      <c r="I988" s="110" t="s">
        <v>3899</v>
      </c>
    </row>
    <row r="989" spans="1:9" ht="13.5" customHeight="1" x14ac:dyDescent="0.25">
      <c r="A989" s="160" t="s">
        <v>1829</v>
      </c>
      <c r="B989" s="10"/>
      <c r="C989" s="10"/>
      <c r="D989" s="129" t="s">
        <v>1830</v>
      </c>
      <c r="E989" s="12">
        <v>0</v>
      </c>
      <c r="F989" s="12">
        <v>1</v>
      </c>
      <c r="G989" s="12">
        <v>8</v>
      </c>
      <c r="H989" s="12">
        <v>4</v>
      </c>
      <c r="I989" s="110">
        <v>6</v>
      </c>
    </row>
    <row r="990" spans="1:9" ht="13.5" customHeight="1" x14ac:dyDescent="0.25">
      <c r="A990" s="160" t="s">
        <v>1831</v>
      </c>
      <c r="B990" s="10"/>
      <c r="C990" s="10"/>
      <c r="D990" s="129" t="s">
        <v>1832</v>
      </c>
      <c r="E990" s="12">
        <v>0</v>
      </c>
      <c r="F990" s="12">
        <v>0</v>
      </c>
      <c r="G990" s="12">
        <v>0</v>
      </c>
      <c r="H990" s="12">
        <v>0</v>
      </c>
      <c r="I990" s="110" t="s">
        <v>3899</v>
      </c>
    </row>
    <row r="991" spans="1:9" ht="13.5" customHeight="1" x14ac:dyDescent="0.25">
      <c r="A991" s="160" t="s">
        <v>1833</v>
      </c>
      <c r="B991" s="10"/>
      <c r="C991" s="10"/>
      <c r="D991" s="129" t="s">
        <v>1834</v>
      </c>
      <c r="E991" s="12">
        <v>0</v>
      </c>
      <c r="F991" s="12">
        <v>0</v>
      </c>
      <c r="G991" s="12">
        <v>0</v>
      </c>
      <c r="H991" s="12">
        <v>0</v>
      </c>
      <c r="I991" s="110" t="s">
        <v>3899</v>
      </c>
    </row>
    <row r="992" spans="1:9" ht="13.5" customHeight="1" x14ac:dyDescent="0.25">
      <c r="A992" s="160" t="s">
        <v>1835</v>
      </c>
      <c r="B992" s="10"/>
      <c r="C992" s="10"/>
      <c r="D992" s="129" t="s">
        <v>1836</v>
      </c>
      <c r="E992" s="12">
        <v>0</v>
      </c>
      <c r="F992" s="12">
        <v>0</v>
      </c>
      <c r="G992" s="12">
        <v>0</v>
      </c>
      <c r="H992" s="12">
        <v>0</v>
      </c>
      <c r="I992" s="110" t="s">
        <v>3899</v>
      </c>
    </row>
    <row r="993" spans="1:9" ht="13.5" customHeight="1" x14ac:dyDescent="0.25">
      <c r="A993" s="160" t="s">
        <v>1837</v>
      </c>
      <c r="B993" s="10"/>
      <c r="C993" s="10"/>
      <c r="D993" s="129" t="s">
        <v>1838</v>
      </c>
      <c r="E993" s="12">
        <v>0</v>
      </c>
      <c r="F993" s="12">
        <v>0</v>
      </c>
      <c r="G993" s="12">
        <v>0</v>
      </c>
      <c r="H993" s="12">
        <v>0</v>
      </c>
      <c r="I993" s="110" t="s">
        <v>3899</v>
      </c>
    </row>
    <row r="994" spans="1:9" ht="13.5" customHeight="1" x14ac:dyDescent="0.25">
      <c r="A994" s="160" t="s">
        <v>1839</v>
      </c>
      <c r="B994" s="10"/>
      <c r="C994" s="10"/>
      <c r="D994" s="129" t="s">
        <v>1840</v>
      </c>
      <c r="E994" s="12">
        <v>0</v>
      </c>
      <c r="F994" s="12">
        <v>0</v>
      </c>
      <c r="G994" s="12">
        <v>0</v>
      </c>
      <c r="H994" s="12">
        <v>0</v>
      </c>
      <c r="I994" s="110" t="s">
        <v>3899</v>
      </c>
    </row>
    <row r="995" spans="1:9" ht="13.5" customHeight="1" x14ac:dyDescent="0.25">
      <c r="A995" s="160" t="s">
        <v>1841</v>
      </c>
      <c r="B995" s="10"/>
      <c r="C995" s="10"/>
      <c r="D995" s="129" t="s">
        <v>1842</v>
      </c>
      <c r="E995" s="12">
        <v>0</v>
      </c>
      <c r="F995" s="12">
        <v>0</v>
      </c>
      <c r="G995" s="12">
        <v>2</v>
      </c>
      <c r="H995" s="12">
        <v>7</v>
      </c>
      <c r="I995" s="110">
        <v>5</v>
      </c>
    </row>
    <row r="996" spans="1:9" ht="13.5" customHeight="1" x14ac:dyDescent="0.25">
      <c r="A996" s="160" t="s">
        <v>1843</v>
      </c>
      <c r="B996" s="10"/>
      <c r="C996" s="10"/>
      <c r="D996" s="129" t="s">
        <v>1844</v>
      </c>
      <c r="E996" s="12">
        <v>0</v>
      </c>
      <c r="F996" s="12">
        <v>0</v>
      </c>
      <c r="G996" s="12">
        <v>0</v>
      </c>
      <c r="H996" s="12">
        <v>0</v>
      </c>
      <c r="I996" s="110" t="s">
        <v>3899</v>
      </c>
    </row>
    <row r="997" spans="1:9" ht="13.5" customHeight="1" x14ac:dyDescent="0.25">
      <c r="A997" s="160" t="s">
        <v>1845</v>
      </c>
      <c r="B997" s="10"/>
      <c r="C997" s="10"/>
      <c r="D997" s="129" t="s">
        <v>1846</v>
      </c>
      <c r="E997" s="12">
        <v>0</v>
      </c>
      <c r="F997" s="12">
        <v>0</v>
      </c>
      <c r="G997" s="12">
        <v>0</v>
      </c>
      <c r="H997" s="12">
        <v>0</v>
      </c>
      <c r="I997" s="110" t="s">
        <v>3899</v>
      </c>
    </row>
    <row r="998" spans="1:9" ht="13.5" customHeight="1" x14ac:dyDescent="0.25">
      <c r="A998" s="160" t="s">
        <v>1847</v>
      </c>
      <c r="B998" s="10"/>
      <c r="C998" s="10"/>
      <c r="D998" s="129" t="s">
        <v>1038</v>
      </c>
      <c r="E998" s="12">
        <v>0</v>
      </c>
      <c r="F998" s="12">
        <v>0</v>
      </c>
      <c r="G998" s="12">
        <v>0</v>
      </c>
      <c r="H998" s="12">
        <v>0</v>
      </c>
      <c r="I998" s="110" t="s">
        <v>3899</v>
      </c>
    </row>
    <row r="999" spans="1:9" ht="13.5" customHeight="1" x14ac:dyDescent="0.25">
      <c r="A999" s="159" t="s">
        <v>1848</v>
      </c>
      <c r="B999" s="7"/>
      <c r="C999" s="8" t="s">
        <v>1849</v>
      </c>
      <c r="D999" s="126"/>
      <c r="E999" s="9">
        <f>SUM(E1000:E1020)</f>
        <v>5</v>
      </c>
      <c r="F999" s="9">
        <f>SUM(F1000:F1020)</f>
        <v>52</v>
      </c>
      <c r="G999" s="9">
        <f>SUM(G1000:G1020)</f>
        <v>90</v>
      </c>
      <c r="H999" s="12">
        <f>SUM(H1000:H1020)</f>
        <v>110</v>
      </c>
      <c r="I999" s="110">
        <v>115</v>
      </c>
    </row>
    <row r="1000" spans="1:9" ht="13.5" customHeight="1" x14ac:dyDescent="0.25">
      <c r="A1000" s="160" t="s">
        <v>1850</v>
      </c>
      <c r="B1000" s="10"/>
      <c r="C1000" s="10"/>
      <c r="D1000" s="129" t="s">
        <v>446</v>
      </c>
      <c r="E1000" s="12">
        <v>5</v>
      </c>
      <c r="F1000" s="12">
        <v>32</v>
      </c>
      <c r="G1000" s="12">
        <v>52</v>
      </c>
      <c r="H1000" s="12">
        <v>72</v>
      </c>
      <c r="I1000" s="110">
        <v>69</v>
      </c>
    </row>
    <row r="1001" spans="1:9" ht="13.5" customHeight="1" x14ac:dyDescent="0.25">
      <c r="A1001" s="160" t="s">
        <v>1851</v>
      </c>
      <c r="B1001" s="10"/>
      <c r="C1001" s="10"/>
      <c r="D1001" s="129" t="s">
        <v>1852</v>
      </c>
      <c r="E1001" s="12">
        <v>0</v>
      </c>
      <c r="F1001" s="12">
        <v>1</v>
      </c>
      <c r="G1001" s="12">
        <v>7</v>
      </c>
      <c r="H1001" s="12">
        <v>7</v>
      </c>
      <c r="I1001" s="110">
        <v>20</v>
      </c>
    </row>
    <row r="1002" spans="1:9" ht="13.5" customHeight="1" x14ac:dyDescent="0.25">
      <c r="A1002" s="160" t="s">
        <v>1853</v>
      </c>
      <c r="B1002" s="10"/>
      <c r="C1002" s="10"/>
      <c r="D1002" s="129" t="s">
        <v>1854</v>
      </c>
      <c r="E1002" s="12">
        <v>0</v>
      </c>
      <c r="F1002" s="12">
        <v>0</v>
      </c>
      <c r="G1002" s="12">
        <v>0</v>
      </c>
      <c r="H1002" s="12">
        <v>0</v>
      </c>
      <c r="I1002" s="110" t="s">
        <v>3899</v>
      </c>
    </row>
    <row r="1003" spans="1:9" ht="13.5" customHeight="1" x14ac:dyDescent="0.25">
      <c r="A1003" s="160" t="s">
        <v>1855</v>
      </c>
      <c r="B1003" s="10"/>
      <c r="C1003" s="10"/>
      <c r="D1003" s="129" t="s">
        <v>1856</v>
      </c>
      <c r="E1003" s="12">
        <v>0</v>
      </c>
      <c r="F1003" s="12">
        <v>0</v>
      </c>
      <c r="G1003" s="12">
        <v>0</v>
      </c>
      <c r="H1003" s="12">
        <v>6</v>
      </c>
      <c r="I1003" s="110" t="s">
        <v>3899</v>
      </c>
    </row>
    <row r="1004" spans="1:9" ht="13.5" customHeight="1" x14ac:dyDescent="0.25">
      <c r="A1004" s="160" t="s">
        <v>1857</v>
      </c>
      <c r="B1004" s="10"/>
      <c r="C1004" s="10"/>
      <c r="D1004" s="129" t="s">
        <v>193</v>
      </c>
      <c r="E1004" s="12">
        <v>0</v>
      </c>
      <c r="F1004" s="12">
        <v>0</v>
      </c>
      <c r="G1004" s="12">
        <v>0</v>
      </c>
      <c r="H1004" s="12">
        <v>0</v>
      </c>
      <c r="I1004" s="110">
        <v>2</v>
      </c>
    </row>
    <row r="1005" spans="1:9" ht="13.5" customHeight="1" x14ac:dyDescent="0.25">
      <c r="A1005" s="160" t="s">
        <v>1858</v>
      </c>
      <c r="B1005" s="10"/>
      <c r="C1005" s="10"/>
      <c r="D1005" s="129" t="s">
        <v>1859</v>
      </c>
      <c r="E1005" s="12">
        <v>0</v>
      </c>
      <c r="F1005" s="12">
        <v>0</v>
      </c>
      <c r="G1005" s="12">
        <v>0</v>
      </c>
      <c r="H1005" s="12">
        <v>0</v>
      </c>
      <c r="I1005" s="110" t="s">
        <v>3899</v>
      </c>
    </row>
    <row r="1006" spans="1:9" ht="13.5" customHeight="1" x14ac:dyDescent="0.25">
      <c r="A1006" s="160" t="s">
        <v>1860</v>
      </c>
      <c r="B1006" s="10"/>
      <c r="C1006" s="10"/>
      <c r="D1006" s="129" t="s">
        <v>1705</v>
      </c>
      <c r="E1006" s="12">
        <v>0</v>
      </c>
      <c r="F1006" s="12">
        <v>0</v>
      </c>
      <c r="G1006" s="12">
        <v>1</v>
      </c>
      <c r="H1006" s="12">
        <v>0</v>
      </c>
      <c r="I1006" s="110" t="s">
        <v>3899</v>
      </c>
    </row>
    <row r="1007" spans="1:9" ht="13.5" customHeight="1" x14ac:dyDescent="0.25">
      <c r="A1007" s="160" t="s">
        <v>1861</v>
      </c>
      <c r="B1007" s="10"/>
      <c r="C1007" s="10"/>
      <c r="D1007" s="129" t="s">
        <v>1862</v>
      </c>
      <c r="E1007" s="12">
        <v>0</v>
      </c>
      <c r="F1007" s="12">
        <v>0</v>
      </c>
      <c r="G1007" s="12">
        <v>0</v>
      </c>
      <c r="H1007" s="12">
        <v>0</v>
      </c>
      <c r="I1007" s="110" t="s">
        <v>3899</v>
      </c>
    </row>
    <row r="1008" spans="1:9" ht="13.5" customHeight="1" x14ac:dyDescent="0.25">
      <c r="A1008" s="160" t="s">
        <v>1863</v>
      </c>
      <c r="B1008" s="10"/>
      <c r="C1008" s="10"/>
      <c r="D1008" s="129" t="s">
        <v>1864</v>
      </c>
      <c r="E1008" s="12">
        <v>0</v>
      </c>
      <c r="F1008" s="12">
        <v>0</v>
      </c>
      <c r="G1008" s="12">
        <v>0</v>
      </c>
      <c r="H1008" s="12">
        <v>0</v>
      </c>
      <c r="I1008" s="110" t="s">
        <v>3899</v>
      </c>
    </row>
    <row r="1009" spans="1:9" ht="13.5" customHeight="1" x14ac:dyDescent="0.25">
      <c r="A1009" s="160" t="s">
        <v>1865</v>
      </c>
      <c r="B1009" s="10"/>
      <c r="C1009" s="10"/>
      <c r="D1009" s="129" t="s">
        <v>1866</v>
      </c>
      <c r="E1009" s="12">
        <v>0</v>
      </c>
      <c r="F1009" s="12">
        <v>14</v>
      </c>
      <c r="G1009" s="12">
        <v>9</v>
      </c>
      <c r="H1009" s="12">
        <v>17</v>
      </c>
      <c r="I1009" s="110">
        <v>7</v>
      </c>
    </row>
    <row r="1010" spans="1:9" ht="13.5" customHeight="1" x14ac:dyDescent="0.25">
      <c r="A1010" s="160" t="s">
        <v>1867</v>
      </c>
      <c r="B1010" s="10"/>
      <c r="C1010" s="10"/>
      <c r="D1010" s="129" t="s">
        <v>1868</v>
      </c>
      <c r="E1010" s="12">
        <v>0</v>
      </c>
      <c r="F1010" s="12">
        <v>5</v>
      </c>
      <c r="G1010" s="12">
        <v>15</v>
      </c>
      <c r="H1010" s="12">
        <v>0</v>
      </c>
      <c r="I1010" s="110" t="s">
        <v>3899</v>
      </c>
    </row>
    <row r="1011" spans="1:9" ht="13.5" customHeight="1" x14ac:dyDescent="0.25">
      <c r="A1011" s="160" t="s">
        <v>1869</v>
      </c>
      <c r="B1011" s="10"/>
      <c r="C1011" s="10"/>
      <c r="D1011" s="129" t="s">
        <v>1870</v>
      </c>
      <c r="E1011" s="12">
        <v>0</v>
      </c>
      <c r="F1011" s="12">
        <v>0</v>
      </c>
      <c r="G1011" s="12">
        <v>0</v>
      </c>
      <c r="H1011" s="12">
        <v>0</v>
      </c>
      <c r="I1011" s="110" t="s">
        <v>3899</v>
      </c>
    </row>
    <row r="1012" spans="1:9" ht="13.5" customHeight="1" x14ac:dyDescent="0.25">
      <c r="A1012" s="160" t="s">
        <v>1871</v>
      </c>
      <c r="B1012" s="10"/>
      <c r="C1012" s="10"/>
      <c r="D1012" s="129" t="s">
        <v>1872</v>
      </c>
      <c r="E1012" s="12">
        <v>0</v>
      </c>
      <c r="F1012" s="12">
        <v>0</v>
      </c>
      <c r="G1012" s="12">
        <v>0</v>
      </c>
      <c r="H1012" s="12">
        <v>0</v>
      </c>
      <c r="I1012" s="110" t="s">
        <v>3899</v>
      </c>
    </row>
    <row r="1013" spans="1:9" ht="13.5" customHeight="1" x14ac:dyDescent="0.25">
      <c r="A1013" s="160" t="s">
        <v>1873</v>
      </c>
      <c r="B1013" s="10"/>
      <c r="C1013" s="10"/>
      <c r="D1013" s="129" t="s">
        <v>1874</v>
      </c>
      <c r="E1013" s="12">
        <v>0</v>
      </c>
      <c r="F1013" s="12">
        <v>0</v>
      </c>
      <c r="G1013" s="12">
        <v>0</v>
      </c>
      <c r="H1013" s="12">
        <v>0</v>
      </c>
      <c r="I1013" s="110" t="s">
        <v>3899</v>
      </c>
    </row>
    <row r="1014" spans="1:9" ht="13.5" customHeight="1" x14ac:dyDescent="0.25">
      <c r="A1014" s="160" t="s">
        <v>1875</v>
      </c>
      <c r="B1014" s="10"/>
      <c r="C1014" s="10"/>
      <c r="D1014" s="129" t="s">
        <v>1876</v>
      </c>
      <c r="E1014" s="12">
        <v>0</v>
      </c>
      <c r="F1014" s="12">
        <v>0</v>
      </c>
      <c r="G1014" s="12">
        <v>0</v>
      </c>
      <c r="H1014" s="12">
        <v>0</v>
      </c>
      <c r="I1014" s="110">
        <v>10</v>
      </c>
    </row>
    <row r="1015" spans="1:9" ht="13.5" customHeight="1" x14ac:dyDescent="0.25">
      <c r="A1015" s="160" t="s">
        <v>1877</v>
      </c>
      <c r="B1015" s="10"/>
      <c r="C1015" s="10"/>
      <c r="D1015" s="129" t="s">
        <v>1878</v>
      </c>
      <c r="E1015" s="12">
        <v>0</v>
      </c>
      <c r="F1015" s="12">
        <v>0</v>
      </c>
      <c r="G1015" s="12">
        <v>6</v>
      </c>
      <c r="H1015" s="12">
        <v>4</v>
      </c>
      <c r="I1015" s="110">
        <v>1</v>
      </c>
    </row>
    <row r="1016" spans="1:9" ht="13.5" customHeight="1" x14ac:dyDescent="0.25">
      <c r="A1016" s="160" t="s">
        <v>1879</v>
      </c>
      <c r="B1016" s="10"/>
      <c r="C1016" s="10"/>
      <c r="D1016" s="129" t="s">
        <v>1880</v>
      </c>
      <c r="E1016" s="12">
        <v>0</v>
      </c>
      <c r="F1016" s="12">
        <v>0</v>
      </c>
      <c r="G1016" s="12">
        <v>0</v>
      </c>
      <c r="H1016" s="12">
        <v>4</v>
      </c>
      <c r="I1016" s="110">
        <v>6</v>
      </c>
    </row>
    <row r="1017" spans="1:9" ht="13.5" customHeight="1" x14ac:dyDescent="0.25">
      <c r="A1017" s="160" t="s">
        <v>1881</v>
      </c>
      <c r="B1017" s="10"/>
      <c r="C1017" s="10"/>
      <c r="D1017" s="129" t="s">
        <v>1882</v>
      </c>
      <c r="E1017" s="12">
        <v>0</v>
      </c>
      <c r="F1017" s="12">
        <v>0</v>
      </c>
      <c r="G1017" s="12">
        <v>0</v>
      </c>
      <c r="H1017" s="12">
        <v>0</v>
      </c>
      <c r="I1017" s="110" t="s">
        <v>3899</v>
      </c>
    </row>
    <row r="1018" spans="1:9" ht="13.5" customHeight="1" x14ac:dyDescent="0.25">
      <c r="A1018" s="160" t="s">
        <v>1883</v>
      </c>
      <c r="B1018" s="10"/>
      <c r="C1018" s="10"/>
      <c r="D1018" s="129" t="s">
        <v>1884</v>
      </c>
      <c r="E1018" s="12">
        <v>0</v>
      </c>
      <c r="F1018" s="12">
        <v>0</v>
      </c>
      <c r="G1018" s="12">
        <v>0</v>
      </c>
      <c r="H1018" s="12">
        <v>0</v>
      </c>
      <c r="I1018" s="110" t="s">
        <v>3899</v>
      </c>
    </row>
    <row r="1019" spans="1:9" ht="13.5" customHeight="1" x14ac:dyDescent="0.25">
      <c r="A1019" s="160" t="s">
        <v>1885</v>
      </c>
      <c r="B1019" s="10"/>
      <c r="C1019" s="10"/>
      <c r="D1019" s="129" t="s">
        <v>1886</v>
      </c>
      <c r="E1019" s="12">
        <v>0</v>
      </c>
      <c r="F1019" s="12">
        <v>0</v>
      </c>
      <c r="G1019" s="12">
        <v>0</v>
      </c>
      <c r="H1019" s="12">
        <v>0</v>
      </c>
      <c r="I1019" s="110" t="s">
        <v>3899</v>
      </c>
    </row>
    <row r="1020" spans="1:9" ht="13.5" customHeight="1" x14ac:dyDescent="0.25">
      <c r="A1020" s="160" t="s">
        <v>1887</v>
      </c>
      <c r="B1020" s="10"/>
      <c r="C1020" s="10"/>
      <c r="D1020" s="129" t="s">
        <v>1888</v>
      </c>
      <c r="E1020" s="12">
        <v>0</v>
      </c>
      <c r="F1020" s="12">
        <v>0</v>
      </c>
      <c r="G1020" s="12">
        <v>0</v>
      </c>
      <c r="H1020" s="12">
        <v>0</v>
      </c>
      <c r="I1020" s="110" t="s">
        <v>3899</v>
      </c>
    </row>
    <row r="1021" spans="1:9" ht="13.5" customHeight="1" x14ac:dyDescent="0.25">
      <c r="A1021" s="160" t="s">
        <v>3958</v>
      </c>
      <c r="B1021" s="10"/>
      <c r="C1021" s="10"/>
      <c r="D1021" s="129" t="s">
        <v>3970</v>
      </c>
      <c r="E1021" s="12">
        <v>0</v>
      </c>
      <c r="F1021" s="12">
        <v>0</v>
      </c>
      <c r="G1021" s="12">
        <v>0</v>
      </c>
      <c r="H1021" s="12">
        <v>0</v>
      </c>
      <c r="I1021" s="110" t="s">
        <v>3899</v>
      </c>
    </row>
    <row r="1022" spans="1:9" ht="13.5" customHeight="1" x14ac:dyDescent="0.25">
      <c r="A1022" s="160" t="s">
        <v>3959</v>
      </c>
      <c r="B1022" s="10"/>
      <c r="C1022" s="10"/>
      <c r="D1022" s="129" t="s">
        <v>191</v>
      </c>
      <c r="E1022" s="12">
        <v>0</v>
      </c>
      <c r="F1022" s="12">
        <v>0</v>
      </c>
      <c r="G1022" s="12">
        <v>0</v>
      </c>
      <c r="H1022" s="12">
        <v>0</v>
      </c>
      <c r="I1022" s="110" t="s">
        <v>3899</v>
      </c>
    </row>
    <row r="1023" spans="1:9" ht="13.5" customHeight="1" x14ac:dyDescent="0.25">
      <c r="A1023" s="159" t="s">
        <v>1889</v>
      </c>
      <c r="B1023" s="8" t="s">
        <v>1890</v>
      </c>
      <c r="C1023" s="7"/>
      <c r="D1023" s="126"/>
      <c r="E1023" s="5">
        <f>E1024+E1038+E1047+E1057+E1062+E1074+E1085+E1091+E1096+E1102+E1110</f>
        <v>1353</v>
      </c>
      <c r="F1023" s="5">
        <f>F1024+F1038+F1047+F1057+F1062+F1074+F1085+F1091+F1096+F1102+F1110</f>
        <v>1051</v>
      </c>
      <c r="G1023" s="5">
        <f>G1024+G1038+G1047+G1057+G1062+G1074+G1085+G1091+G1096+G1102+G1110</f>
        <v>1422</v>
      </c>
      <c r="H1023" s="5">
        <f>H1024+H1038+H1047+H1057+H1062+H1074+H1085+H1091+H1096+H1102+H1110</f>
        <v>1743</v>
      </c>
      <c r="I1023" s="5">
        <f>I1024+I1038+I1047+I1057+I1062+I1074+I1085+I1091+I1096+I1102+I1110</f>
        <v>1998</v>
      </c>
    </row>
    <row r="1024" spans="1:9" ht="13.5" customHeight="1" x14ac:dyDescent="0.25">
      <c r="A1024" s="159" t="s">
        <v>1891</v>
      </c>
      <c r="B1024" s="7"/>
      <c r="C1024" s="8" t="s">
        <v>1890</v>
      </c>
      <c r="D1024" s="126"/>
      <c r="E1024" s="9">
        <f>SUM(E1025:E1037)</f>
        <v>714</v>
      </c>
      <c r="F1024" s="9">
        <f>SUM(F1025:F1037)</f>
        <v>533</v>
      </c>
      <c r="G1024" s="9">
        <f>SUM(G1025:G1037)</f>
        <v>667</v>
      </c>
      <c r="H1024" s="12">
        <f>SUM(H1025:H1037)</f>
        <v>910</v>
      </c>
      <c r="I1024" s="110">
        <v>1006</v>
      </c>
    </row>
    <row r="1025" spans="1:9" ht="13.5" customHeight="1" x14ac:dyDescent="0.25">
      <c r="A1025" s="160" t="s">
        <v>1892</v>
      </c>
      <c r="B1025" s="10"/>
      <c r="C1025" s="10"/>
      <c r="D1025" s="129" t="s">
        <v>1890</v>
      </c>
      <c r="E1025" s="12">
        <v>323</v>
      </c>
      <c r="F1025" s="12">
        <v>260</v>
      </c>
      <c r="G1025" s="12">
        <v>247</v>
      </c>
      <c r="H1025" s="12">
        <v>423</v>
      </c>
      <c r="I1025" s="110">
        <v>451</v>
      </c>
    </row>
    <row r="1026" spans="1:9" ht="13.5" customHeight="1" x14ac:dyDescent="0.25">
      <c r="A1026" s="160" t="s">
        <v>1893</v>
      </c>
      <c r="B1026" s="10"/>
      <c r="C1026" s="10"/>
      <c r="D1026" s="129" t="s">
        <v>1894</v>
      </c>
      <c r="E1026" s="12">
        <v>229</v>
      </c>
      <c r="F1026" s="12">
        <v>163</v>
      </c>
      <c r="G1026" s="12">
        <v>288</v>
      </c>
      <c r="H1026" s="12">
        <v>298</v>
      </c>
      <c r="I1026" s="110">
        <v>327</v>
      </c>
    </row>
    <row r="1027" spans="1:9" ht="13.5" customHeight="1" x14ac:dyDescent="0.25">
      <c r="A1027" s="160" t="s">
        <v>1895</v>
      </c>
      <c r="B1027" s="10"/>
      <c r="C1027" s="10"/>
      <c r="D1027" s="129" t="s">
        <v>1896</v>
      </c>
      <c r="E1027" s="12">
        <v>26</v>
      </c>
      <c r="F1027" s="12">
        <v>23</v>
      </c>
      <c r="G1027" s="12">
        <v>30</v>
      </c>
      <c r="H1027" s="12">
        <v>26</v>
      </c>
      <c r="I1027" s="110">
        <v>33</v>
      </c>
    </row>
    <row r="1028" spans="1:9" ht="13.5" customHeight="1" x14ac:dyDescent="0.25">
      <c r="A1028" s="160" t="s">
        <v>1897</v>
      </c>
      <c r="B1028" s="10"/>
      <c r="C1028" s="10"/>
      <c r="D1028" s="129" t="s">
        <v>1898</v>
      </c>
      <c r="E1028" s="12">
        <v>9</v>
      </c>
      <c r="F1028" s="12">
        <v>12</v>
      </c>
      <c r="G1028" s="12">
        <v>20</v>
      </c>
      <c r="H1028" s="12">
        <v>0</v>
      </c>
      <c r="I1028" s="110" t="s">
        <v>3899</v>
      </c>
    </row>
    <row r="1029" spans="1:9" ht="13.5" customHeight="1" x14ac:dyDescent="0.25">
      <c r="A1029" s="160" t="s">
        <v>1899</v>
      </c>
      <c r="B1029" s="10"/>
      <c r="C1029" s="10"/>
      <c r="D1029" s="129" t="s">
        <v>1900</v>
      </c>
      <c r="E1029" s="12">
        <v>0</v>
      </c>
      <c r="F1029" s="12">
        <v>0</v>
      </c>
      <c r="G1029" s="12">
        <v>5</v>
      </c>
      <c r="H1029" s="12">
        <v>24</v>
      </c>
      <c r="I1029" s="110">
        <v>15</v>
      </c>
    </row>
    <row r="1030" spans="1:9" ht="13.5" customHeight="1" x14ac:dyDescent="0.25">
      <c r="A1030" s="160" t="s">
        <v>1901</v>
      </c>
      <c r="B1030" s="10"/>
      <c r="C1030" s="10"/>
      <c r="D1030" s="129" t="s">
        <v>1902</v>
      </c>
      <c r="E1030" s="12">
        <v>0</v>
      </c>
      <c r="F1030" s="12">
        <v>0</v>
      </c>
      <c r="G1030" s="12">
        <v>0</v>
      </c>
      <c r="H1030" s="12">
        <v>0</v>
      </c>
      <c r="I1030" s="110" t="s">
        <v>3899</v>
      </c>
    </row>
    <row r="1031" spans="1:9" ht="13.5" customHeight="1" x14ac:dyDescent="0.25">
      <c r="A1031" s="160" t="s">
        <v>1903</v>
      </c>
      <c r="B1031" s="10"/>
      <c r="C1031" s="10"/>
      <c r="D1031" s="129" t="s">
        <v>1904</v>
      </c>
      <c r="E1031" s="12">
        <v>0</v>
      </c>
      <c r="F1031" s="12">
        <v>0</v>
      </c>
      <c r="G1031" s="12">
        <v>0</v>
      </c>
      <c r="H1031" s="12">
        <v>0</v>
      </c>
      <c r="I1031" s="110" t="s">
        <v>3899</v>
      </c>
    </row>
    <row r="1032" spans="1:9" ht="13.5" customHeight="1" x14ac:dyDescent="0.25">
      <c r="A1032" s="164" t="s">
        <v>1905</v>
      </c>
      <c r="B1032" s="20"/>
      <c r="C1032" s="20"/>
      <c r="D1032" s="142" t="s">
        <v>1906</v>
      </c>
      <c r="E1032" s="12">
        <v>0</v>
      </c>
      <c r="F1032" s="12">
        <v>2</v>
      </c>
      <c r="G1032" s="12">
        <v>4</v>
      </c>
      <c r="H1032" s="12">
        <v>7</v>
      </c>
      <c r="I1032" s="110">
        <v>13</v>
      </c>
    </row>
    <row r="1033" spans="1:9" ht="13.5" customHeight="1" x14ac:dyDescent="0.25">
      <c r="A1033" s="160" t="s">
        <v>1907</v>
      </c>
      <c r="B1033" s="10"/>
      <c r="C1033" s="10"/>
      <c r="D1033" s="129" t="s">
        <v>1908</v>
      </c>
      <c r="E1033" s="12">
        <v>0</v>
      </c>
      <c r="F1033" s="12">
        <v>0</v>
      </c>
      <c r="G1033" s="12">
        <v>0</v>
      </c>
      <c r="H1033" s="12">
        <v>0</v>
      </c>
      <c r="I1033" s="110" t="s">
        <v>3899</v>
      </c>
    </row>
    <row r="1034" spans="1:9" ht="13.5" customHeight="1" x14ac:dyDescent="0.25">
      <c r="A1034" s="160" t="s">
        <v>1909</v>
      </c>
      <c r="B1034" s="10"/>
      <c r="C1034" s="10"/>
      <c r="D1034" s="129" t="s">
        <v>1910</v>
      </c>
      <c r="E1034" s="12">
        <v>0</v>
      </c>
      <c r="F1034" s="12">
        <v>0</v>
      </c>
      <c r="G1034" s="12">
        <v>0</v>
      </c>
      <c r="H1034" s="12">
        <v>0</v>
      </c>
      <c r="I1034" s="110" t="s">
        <v>3899</v>
      </c>
    </row>
    <row r="1035" spans="1:9" ht="13.5" customHeight="1" x14ac:dyDescent="0.25">
      <c r="A1035" s="160" t="s">
        <v>1911</v>
      </c>
      <c r="B1035" s="10"/>
      <c r="C1035" s="10"/>
      <c r="D1035" s="129" t="s">
        <v>1912</v>
      </c>
      <c r="E1035" s="12">
        <v>127</v>
      </c>
      <c r="F1035" s="12">
        <v>73</v>
      </c>
      <c r="G1035" s="12">
        <v>73</v>
      </c>
      <c r="H1035" s="12">
        <v>132</v>
      </c>
      <c r="I1035" s="110">
        <v>167</v>
      </c>
    </row>
    <row r="1036" spans="1:9" ht="13.5" customHeight="1" x14ac:dyDescent="0.25">
      <c r="A1036" s="160" t="s">
        <v>1913</v>
      </c>
      <c r="B1036" s="10"/>
      <c r="C1036" s="10"/>
      <c r="D1036" s="129" t="s">
        <v>1914</v>
      </c>
      <c r="E1036" s="12">
        <v>0</v>
      </c>
      <c r="F1036" s="12">
        <v>0</v>
      </c>
      <c r="G1036" s="12">
        <v>0</v>
      </c>
      <c r="H1036" s="12">
        <v>0</v>
      </c>
      <c r="I1036" s="110" t="s">
        <v>3899</v>
      </c>
    </row>
    <row r="1037" spans="1:9" ht="13.5" customHeight="1" x14ac:dyDescent="0.25">
      <c r="A1037" s="160" t="s">
        <v>1915</v>
      </c>
      <c r="B1037" s="10"/>
      <c r="C1037" s="10"/>
      <c r="D1037" s="129" t="s">
        <v>1916</v>
      </c>
      <c r="E1037" s="12">
        <v>0</v>
      </c>
      <c r="F1037" s="12">
        <v>0</v>
      </c>
      <c r="G1037" s="12">
        <v>0</v>
      </c>
      <c r="H1037" s="12">
        <v>0</v>
      </c>
      <c r="I1037" s="110" t="s">
        <v>3899</v>
      </c>
    </row>
    <row r="1038" spans="1:9" ht="13.5" customHeight="1" x14ac:dyDescent="0.25">
      <c r="A1038" s="159" t="s">
        <v>1917</v>
      </c>
      <c r="B1038" s="7"/>
      <c r="C1038" s="8" t="s">
        <v>1918</v>
      </c>
      <c r="D1038" s="126"/>
      <c r="E1038" s="9">
        <f>SUM(E1039:E1046)</f>
        <v>118</v>
      </c>
      <c r="F1038" s="9">
        <f>SUM(F1039:F1046)</f>
        <v>73</v>
      </c>
      <c r="G1038" s="9">
        <f>SUM(G1039:G1046)</f>
        <v>103</v>
      </c>
      <c r="H1038" s="12">
        <f>SUM(H1039:H1046)</f>
        <v>121</v>
      </c>
      <c r="I1038" s="110">
        <v>157</v>
      </c>
    </row>
    <row r="1039" spans="1:9" ht="13.5" customHeight="1" x14ac:dyDescent="0.25">
      <c r="A1039" s="160" t="s">
        <v>1919</v>
      </c>
      <c r="B1039" s="10"/>
      <c r="C1039" s="10"/>
      <c r="D1039" s="129" t="s">
        <v>1918</v>
      </c>
      <c r="E1039" s="12">
        <v>101</v>
      </c>
      <c r="F1039" s="12">
        <v>50</v>
      </c>
      <c r="G1039" s="12">
        <v>86</v>
      </c>
      <c r="H1039" s="12">
        <v>87</v>
      </c>
      <c r="I1039" s="110">
        <v>127</v>
      </c>
    </row>
    <row r="1040" spans="1:9" ht="13.5" customHeight="1" x14ac:dyDescent="0.25">
      <c r="A1040" s="160" t="s">
        <v>1920</v>
      </c>
      <c r="B1040" s="10"/>
      <c r="C1040" s="10"/>
      <c r="D1040" s="129" t="s">
        <v>1921</v>
      </c>
      <c r="E1040" s="12">
        <v>1</v>
      </c>
      <c r="F1040" s="12">
        <v>3</v>
      </c>
      <c r="G1040" s="12">
        <v>4</v>
      </c>
      <c r="H1040" s="12">
        <v>9</v>
      </c>
      <c r="I1040" s="110">
        <v>5</v>
      </c>
    </row>
    <row r="1041" spans="1:9" ht="13.5" customHeight="1" x14ac:dyDescent="0.25">
      <c r="A1041" s="160" t="s">
        <v>1922</v>
      </c>
      <c r="B1041" s="10"/>
      <c r="C1041" s="10"/>
      <c r="D1041" s="129" t="s">
        <v>1923</v>
      </c>
      <c r="E1041" s="12">
        <v>0</v>
      </c>
      <c r="F1041" s="12">
        <v>0</v>
      </c>
      <c r="G1041" s="12">
        <v>0</v>
      </c>
      <c r="H1041" s="12">
        <v>0</v>
      </c>
      <c r="I1041" s="110" t="s">
        <v>3899</v>
      </c>
    </row>
    <row r="1042" spans="1:9" ht="13.5" customHeight="1" x14ac:dyDescent="0.25">
      <c r="A1042" s="160" t="s">
        <v>1924</v>
      </c>
      <c r="B1042" s="10"/>
      <c r="C1042" s="10"/>
      <c r="D1042" s="129" t="s">
        <v>1925</v>
      </c>
      <c r="E1042" s="12">
        <v>0</v>
      </c>
      <c r="F1042" s="12">
        <v>0</v>
      </c>
      <c r="G1042" s="12">
        <v>0</v>
      </c>
      <c r="H1042" s="12">
        <v>0</v>
      </c>
      <c r="I1042" s="110" t="s">
        <v>3899</v>
      </c>
    </row>
    <row r="1043" spans="1:9" ht="13.5" customHeight="1" x14ac:dyDescent="0.25">
      <c r="A1043" s="160" t="s">
        <v>1926</v>
      </c>
      <c r="B1043" s="10"/>
      <c r="C1043" s="10"/>
      <c r="D1043" s="129" t="s">
        <v>1927</v>
      </c>
      <c r="E1043" s="12">
        <v>0</v>
      </c>
      <c r="F1043" s="12">
        <v>0</v>
      </c>
      <c r="G1043" s="12">
        <v>0</v>
      </c>
      <c r="H1043" s="12">
        <v>0</v>
      </c>
      <c r="I1043" s="110" t="s">
        <v>3899</v>
      </c>
    </row>
    <row r="1044" spans="1:9" ht="13.5" customHeight="1" x14ac:dyDescent="0.25">
      <c r="A1044" s="160" t="s">
        <v>1928</v>
      </c>
      <c r="B1044" s="10"/>
      <c r="C1044" s="10"/>
      <c r="D1044" s="129" t="s">
        <v>1929</v>
      </c>
      <c r="E1044" s="12">
        <v>0</v>
      </c>
      <c r="F1044" s="12">
        <v>0</v>
      </c>
      <c r="G1044" s="12">
        <v>0</v>
      </c>
      <c r="H1044" s="12">
        <v>0</v>
      </c>
      <c r="I1044" s="110" t="s">
        <v>3899</v>
      </c>
    </row>
    <row r="1045" spans="1:9" ht="13.5" customHeight="1" x14ac:dyDescent="0.25">
      <c r="A1045" s="160" t="s">
        <v>1930</v>
      </c>
      <c r="B1045" s="10"/>
      <c r="C1045" s="10"/>
      <c r="D1045" s="129" t="s">
        <v>1931</v>
      </c>
      <c r="E1045" s="12">
        <v>16</v>
      </c>
      <c r="F1045" s="12">
        <v>20</v>
      </c>
      <c r="G1045" s="12">
        <v>13</v>
      </c>
      <c r="H1045" s="12">
        <v>25</v>
      </c>
      <c r="I1045" s="110">
        <v>25</v>
      </c>
    </row>
    <row r="1046" spans="1:9" ht="13.5" customHeight="1" x14ac:dyDescent="0.25">
      <c r="A1046" s="160" t="s">
        <v>1932</v>
      </c>
      <c r="B1046" s="10"/>
      <c r="C1046" s="10"/>
      <c r="D1046" s="129" t="s">
        <v>1933</v>
      </c>
      <c r="E1046" s="12">
        <v>0</v>
      </c>
      <c r="F1046" s="12">
        <v>0</v>
      </c>
      <c r="G1046" s="12">
        <v>0</v>
      </c>
      <c r="H1046" s="12">
        <v>0</v>
      </c>
      <c r="I1046" s="110" t="s">
        <v>3899</v>
      </c>
    </row>
    <row r="1047" spans="1:9" ht="13.5" customHeight="1" x14ac:dyDescent="0.25">
      <c r="A1047" s="159" t="s">
        <v>1934</v>
      </c>
      <c r="B1047" s="7"/>
      <c r="C1047" s="8" t="s">
        <v>1935</v>
      </c>
      <c r="D1047" s="126"/>
      <c r="E1047" s="9">
        <f>SUM(E1048:E1056)</f>
        <v>55</v>
      </c>
      <c r="F1047" s="9">
        <f>SUM(F1048:F1056)</f>
        <v>30</v>
      </c>
      <c r="G1047" s="9">
        <f>SUM(G1048:G1056)</f>
        <v>30</v>
      </c>
      <c r="H1047" s="12">
        <f>SUM(H1048:H1056)</f>
        <v>46</v>
      </c>
      <c r="I1047" s="110">
        <v>58</v>
      </c>
    </row>
    <row r="1048" spans="1:9" ht="13.5" customHeight="1" x14ac:dyDescent="0.25">
      <c r="A1048" s="160" t="s">
        <v>1936</v>
      </c>
      <c r="B1048" s="10"/>
      <c r="C1048" s="10"/>
      <c r="D1048" s="129" t="s">
        <v>918</v>
      </c>
      <c r="E1048" s="12">
        <v>55</v>
      </c>
      <c r="F1048" s="12">
        <v>30</v>
      </c>
      <c r="G1048" s="12">
        <v>30</v>
      </c>
      <c r="H1048" s="12">
        <v>46</v>
      </c>
      <c r="I1048" s="110">
        <v>58</v>
      </c>
    </row>
    <row r="1049" spans="1:9" ht="13.5" customHeight="1" x14ac:dyDescent="0.25">
      <c r="A1049" s="160" t="s">
        <v>1937</v>
      </c>
      <c r="B1049" s="10"/>
      <c r="C1049" s="10"/>
      <c r="D1049" s="129" t="s">
        <v>1938</v>
      </c>
      <c r="E1049" s="12">
        <v>0</v>
      </c>
      <c r="F1049" s="12">
        <v>0</v>
      </c>
      <c r="G1049" s="12">
        <v>0</v>
      </c>
      <c r="H1049" s="12">
        <v>0</v>
      </c>
      <c r="I1049" s="110" t="s">
        <v>3899</v>
      </c>
    </row>
    <row r="1050" spans="1:9" ht="13.5" customHeight="1" x14ac:dyDescent="0.25">
      <c r="A1050" s="160" t="s">
        <v>1939</v>
      </c>
      <c r="B1050" s="10"/>
      <c r="C1050" s="10"/>
      <c r="D1050" s="129" t="s">
        <v>1940</v>
      </c>
      <c r="E1050" s="12">
        <v>0</v>
      </c>
      <c r="F1050" s="12">
        <v>0</v>
      </c>
      <c r="G1050" s="12">
        <v>0</v>
      </c>
      <c r="H1050" s="12">
        <v>0</v>
      </c>
      <c r="I1050" s="110" t="s">
        <v>3899</v>
      </c>
    </row>
    <row r="1051" spans="1:9" ht="13.5" customHeight="1" x14ac:dyDescent="0.25">
      <c r="A1051" s="160" t="s">
        <v>1941</v>
      </c>
      <c r="B1051" s="10"/>
      <c r="C1051" s="10"/>
      <c r="D1051" s="129" t="s">
        <v>1942</v>
      </c>
      <c r="E1051" s="12">
        <v>0</v>
      </c>
      <c r="F1051" s="12">
        <v>0</v>
      </c>
      <c r="G1051" s="12">
        <v>0</v>
      </c>
      <c r="H1051" s="12">
        <v>0</v>
      </c>
      <c r="I1051" s="110" t="s">
        <v>3899</v>
      </c>
    </row>
    <row r="1052" spans="1:9" ht="13.5" customHeight="1" x14ac:dyDescent="0.25">
      <c r="A1052" s="160" t="s">
        <v>1943</v>
      </c>
      <c r="B1052" s="10"/>
      <c r="C1052" s="10"/>
      <c r="D1052" s="129" t="s">
        <v>1944</v>
      </c>
      <c r="E1052" s="12">
        <v>0</v>
      </c>
      <c r="F1052" s="12">
        <v>0</v>
      </c>
      <c r="G1052" s="12">
        <v>0</v>
      </c>
      <c r="H1052" s="12">
        <v>0</v>
      </c>
      <c r="I1052" s="110" t="s">
        <v>3899</v>
      </c>
    </row>
    <row r="1053" spans="1:9" ht="13.5" customHeight="1" x14ac:dyDescent="0.25">
      <c r="A1053" s="160" t="s">
        <v>1945</v>
      </c>
      <c r="B1053" s="10"/>
      <c r="C1053" s="10"/>
      <c r="D1053" s="129" t="s">
        <v>1946</v>
      </c>
      <c r="E1053" s="12">
        <v>0</v>
      </c>
      <c r="F1053" s="12">
        <v>0</v>
      </c>
      <c r="G1053" s="12">
        <v>0</v>
      </c>
      <c r="H1053" s="12">
        <v>0</v>
      </c>
      <c r="I1053" s="110" t="s">
        <v>3899</v>
      </c>
    </row>
    <row r="1054" spans="1:9" ht="13.5" customHeight="1" x14ac:dyDescent="0.25">
      <c r="A1054" s="160" t="s">
        <v>1947</v>
      </c>
      <c r="B1054" s="10"/>
      <c r="C1054" s="10"/>
      <c r="D1054" s="129" t="s">
        <v>1948</v>
      </c>
      <c r="E1054" s="12">
        <v>0</v>
      </c>
      <c r="F1054" s="12">
        <v>0</v>
      </c>
      <c r="G1054" s="12">
        <v>0</v>
      </c>
      <c r="H1054" s="12">
        <v>0</v>
      </c>
      <c r="I1054" s="110" t="s">
        <v>3899</v>
      </c>
    </row>
    <row r="1055" spans="1:9" ht="13.5" customHeight="1" x14ac:dyDescent="0.25">
      <c r="A1055" s="160" t="s">
        <v>1949</v>
      </c>
      <c r="B1055" s="10"/>
      <c r="C1055" s="10"/>
      <c r="D1055" s="129" t="s">
        <v>1950</v>
      </c>
      <c r="E1055" s="12">
        <v>0</v>
      </c>
      <c r="F1055" s="12">
        <v>0</v>
      </c>
      <c r="G1055" s="12">
        <v>0</v>
      </c>
      <c r="H1055" s="12">
        <v>0</v>
      </c>
      <c r="I1055" s="110" t="s">
        <v>3899</v>
      </c>
    </row>
    <row r="1056" spans="1:9" ht="13.5" customHeight="1" x14ac:dyDescent="0.25">
      <c r="A1056" s="160" t="s">
        <v>1951</v>
      </c>
      <c r="B1056" s="10"/>
      <c r="C1056" s="10"/>
      <c r="D1056" s="129" t="s">
        <v>1952</v>
      </c>
      <c r="E1056" s="12">
        <v>0</v>
      </c>
      <c r="F1056" s="12">
        <v>0</v>
      </c>
      <c r="G1056" s="12">
        <v>0</v>
      </c>
      <c r="H1056" s="12">
        <v>0</v>
      </c>
      <c r="I1056" s="110" t="s">
        <v>3899</v>
      </c>
    </row>
    <row r="1057" spans="1:9" ht="13.5" customHeight="1" x14ac:dyDescent="0.25">
      <c r="A1057" s="159" t="s">
        <v>1953</v>
      </c>
      <c r="B1057" s="7"/>
      <c r="C1057" s="8" t="s">
        <v>1954</v>
      </c>
      <c r="D1057" s="126"/>
      <c r="E1057" s="9">
        <f>SUM(E1058:E1061)</f>
        <v>0</v>
      </c>
      <c r="F1057" s="9">
        <f>SUM(F1058:F1061)</f>
        <v>4</v>
      </c>
      <c r="G1057" s="9">
        <f>SUM(G1058:G1061)</f>
        <v>8</v>
      </c>
      <c r="H1057" s="12">
        <f>SUM(H1058:H1061)</f>
        <v>0</v>
      </c>
      <c r="I1057" s="110">
        <v>8</v>
      </c>
    </row>
    <row r="1058" spans="1:9" ht="13.5" customHeight="1" x14ac:dyDescent="0.25">
      <c r="A1058" s="160" t="s">
        <v>1955</v>
      </c>
      <c r="B1058" s="10"/>
      <c r="C1058" s="10"/>
      <c r="D1058" s="129" t="s">
        <v>1954</v>
      </c>
      <c r="E1058" s="12">
        <v>0</v>
      </c>
      <c r="F1058" s="12">
        <v>4</v>
      </c>
      <c r="G1058" s="12">
        <v>8</v>
      </c>
      <c r="H1058" s="12">
        <v>0</v>
      </c>
      <c r="I1058" s="110">
        <v>8</v>
      </c>
    </row>
    <row r="1059" spans="1:9" ht="13.5" customHeight="1" x14ac:dyDescent="0.25">
      <c r="A1059" s="160" t="s">
        <v>1956</v>
      </c>
      <c r="B1059" s="10"/>
      <c r="C1059" s="10"/>
      <c r="D1059" s="129" t="s">
        <v>1957</v>
      </c>
      <c r="E1059" s="12">
        <v>0</v>
      </c>
      <c r="F1059" s="12">
        <v>0</v>
      </c>
      <c r="G1059" s="12">
        <v>0</v>
      </c>
      <c r="H1059" s="12">
        <v>0</v>
      </c>
      <c r="I1059" s="110" t="s">
        <v>3899</v>
      </c>
    </row>
    <row r="1060" spans="1:9" ht="13.5" customHeight="1" x14ac:dyDescent="0.25">
      <c r="A1060" s="160" t="s">
        <v>1958</v>
      </c>
      <c r="B1060" s="10"/>
      <c r="C1060" s="10"/>
      <c r="D1060" s="129" t="s">
        <v>191</v>
      </c>
      <c r="E1060" s="12">
        <v>0</v>
      </c>
      <c r="F1060" s="12">
        <v>0</v>
      </c>
      <c r="G1060" s="12">
        <v>0</v>
      </c>
      <c r="H1060" s="12">
        <v>0</v>
      </c>
      <c r="I1060" s="110" t="s">
        <v>3899</v>
      </c>
    </row>
    <row r="1061" spans="1:9" ht="13.5" customHeight="1" x14ac:dyDescent="0.25">
      <c r="A1061" s="160" t="s">
        <v>1959</v>
      </c>
      <c r="B1061" s="10"/>
      <c r="C1061" s="10"/>
      <c r="D1061" s="129" t="s">
        <v>1960</v>
      </c>
      <c r="E1061" s="12">
        <v>0</v>
      </c>
      <c r="F1061" s="12">
        <v>0</v>
      </c>
      <c r="G1061" s="12">
        <v>0</v>
      </c>
      <c r="H1061" s="12">
        <v>0</v>
      </c>
      <c r="I1061" s="110" t="s">
        <v>3899</v>
      </c>
    </row>
    <row r="1062" spans="1:9" ht="13.5" customHeight="1" x14ac:dyDescent="0.25">
      <c r="A1062" s="165" t="s">
        <v>1961</v>
      </c>
      <c r="B1062" s="21"/>
      <c r="C1062" s="22" t="s">
        <v>1962</v>
      </c>
      <c r="D1062" s="144"/>
      <c r="E1062" s="9">
        <f>SUM(E1063:E1073)</f>
        <v>28</v>
      </c>
      <c r="F1062" s="9">
        <f>SUM(F1063:F1073)</f>
        <v>33</v>
      </c>
      <c r="G1062" s="9">
        <f>SUM(G1063:G1073)</f>
        <v>63</v>
      </c>
      <c r="H1062" s="12">
        <f>SUM(H1063:H1073)</f>
        <v>88</v>
      </c>
      <c r="I1062" s="110">
        <v>73</v>
      </c>
    </row>
    <row r="1063" spans="1:9" ht="13.5" customHeight="1" x14ac:dyDescent="0.25">
      <c r="A1063" s="160" t="s">
        <v>1963</v>
      </c>
      <c r="B1063" s="10"/>
      <c r="C1063" s="10"/>
      <c r="D1063" s="129" t="s">
        <v>1964</v>
      </c>
      <c r="E1063" s="12">
        <v>18</v>
      </c>
      <c r="F1063" s="12">
        <v>28</v>
      </c>
      <c r="G1063" s="12">
        <v>42</v>
      </c>
      <c r="H1063" s="12">
        <v>64</v>
      </c>
      <c r="I1063" s="110">
        <v>40</v>
      </c>
    </row>
    <row r="1064" spans="1:9" ht="13.5" customHeight="1" x14ac:dyDescent="0.25">
      <c r="A1064" s="160" t="s">
        <v>1965</v>
      </c>
      <c r="B1064" s="10"/>
      <c r="C1064" s="10"/>
      <c r="D1064" s="129" t="s">
        <v>1966</v>
      </c>
      <c r="E1064" s="12">
        <v>0</v>
      </c>
      <c r="F1064" s="12">
        <v>0</v>
      </c>
      <c r="G1064" s="12">
        <v>0</v>
      </c>
      <c r="H1064" s="12">
        <v>0</v>
      </c>
      <c r="I1064" s="110" t="s">
        <v>3899</v>
      </c>
    </row>
    <row r="1065" spans="1:9" ht="13.5" customHeight="1" x14ac:dyDescent="0.25">
      <c r="A1065" s="160" t="s">
        <v>1967</v>
      </c>
      <c r="B1065" s="10"/>
      <c r="C1065" s="10"/>
      <c r="D1065" s="129" t="s">
        <v>1968</v>
      </c>
      <c r="E1065" s="12">
        <v>0</v>
      </c>
      <c r="F1065" s="12">
        <v>0</v>
      </c>
      <c r="G1065" s="12">
        <v>0</v>
      </c>
      <c r="H1065" s="12">
        <v>0</v>
      </c>
      <c r="I1065" s="110">
        <v>14</v>
      </c>
    </row>
    <row r="1066" spans="1:9" ht="13.5" customHeight="1" x14ac:dyDescent="0.25">
      <c r="A1066" s="160" t="s">
        <v>1969</v>
      </c>
      <c r="B1066" s="10"/>
      <c r="C1066" s="10"/>
      <c r="D1066" s="129" t="s">
        <v>1970</v>
      </c>
      <c r="E1066" s="12">
        <v>0</v>
      </c>
      <c r="F1066" s="12">
        <v>0</v>
      </c>
      <c r="G1066" s="12">
        <v>0</v>
      </c>
      <c r="H1066" s="12">
        <v>0</v>
      </c>
      <c r="I1066" s="110" t="s">
        <v>3899</v>
      </c>
    </row>
    <row r="1067" spans="1:9" ht="13.5" customHeight="1" x14ac:dyDescent="0.25">
      <c r="A1067" s="164" t="s">
        <v>1971</v>
      </c>
      <c r="B1067" s="20"/>
      <c r="C1067" s="20"/>
      <c r="D1067" s="142" t="s">
        <v>1972</v>
      </c>
      <c r="E1067" s="12">
        <v>0</v>
      </c>
      <c r="F1067" s="12">
        <v>0</v>
      </c>
      <c r="G1067" s="12">
        <v>0</v>
      </c>
      <c r="H1067" s="12">
        <v>0</v>
      </c>
      <c r="I1067" s="110" t="s">
        <v>3899</v>
      </c>
    </row>
    <row r="1068" spans="1:9" ht="13.5" customHeight="1" x14ac:dyDescent="0.25">
      <c r="A1068" s="160" t="s">
        <v>1973</v>
      </c>
      <c r="B1068" s="10"/>
      <c r="C1068" s="10"/>
      <c r="D1068" s="129" t="s">
        <v>734</v>
      </c>
      <c r="E1068" s="12">
        <v>0</v>
      </c>
      <c r="F1068" s="12">
        <v>0</v>
      </c>
      <c r="G1068" s="12">
        <v>0</v>
      </c>
      <c r="H1068" s="12">
        <v>0</v>
      </c>
      <c r="I1068" s="110" t="s">
        <v>3899</v>
      </c>
    </row>
    <row r="1069" spans="1:9" ht="13.5" customHeight="1" x14ac:dyDescent="0.25">
      <c r="A1069" s="160" t="s">
        <v>1974</v>
      </c>
      <c r="B1069" s="10"/>
      <c r="C1069" s="10"/>
      <c r="D1069" s="129" t="s">
        <v>1975</v>
      </c>
      <c r="E1069" s="12">
        <v>10</v>
      </c>
      <c r="F1069" s="12">
        <v>5</v>
      </c>
      <c r="G1069" s="12">
        <v>21</v>
      </c>
      <c r="H1069" s="12">
        <v>24</v>
      </c>
      <c r="I1069" s="110">
        <v>19</v>
      </c>
    </row>
    <row r="1070" spans="1:9" ht="13.5" customHeight="1" x14ac:dyDescent="0.25">
      <c r="A1070" s="160" t="s">
        <v>1976</v>
      </c>
      <c r="B1070" s="10"/>
      <c r="C1070" s="10"/>
      <c r="D1070" s="129" t="s">
        <v>1977</v>
      </c>
      <c r="E1070" s="12">
        <v>0</v>
      </c>
      <c r="F1070" s="12">
        <v>0</v>
      </c>
      <c r="G1070" s="12">
        <v>0</v>
      </c>
      <c r="H1070" s="12">
        <v>0</v>
      </c>
      <c r="I1070" s="110" t="s">
        <v>3899</v>
      </c>
    </row>
    <row r="1071" spans="1:9" ht="13.5" customHeight="1" x14ac:dyDescent="0.25">
      <c r="A1071" s="160" t="s">
        <v>1978</v>
      </c>
      <c r="B1071" s="10"/>
      <c r="C1071" s="10"/>
      <c r="D1071" s="129" t="s">
        <v>1979</v>
      </c>
      <c r="E1071" s="12">
        <v>0</v>
      </c>
      <c r="F1071" s="12">
        <v>0</v>
      </c>
      <c r="G1071" s="12">
        <v>0</v>
      </c>
      <c r="H1071" s="12">
        <v>0</v>
      </c>
      <c r="I1071" s="110" t="s">
        <v>3899</v>
      </c>
    </row>
    <row r="1072" spans="1:9" ht="13.5" customHeight="1" x14ac:dyDescent="0.25">
      <c r="A1072" s="160" t="s">
        <v>1980</v>
      </c>
      <c r="B1072" s="10"/>
      <c r="C1072" s="10"/>
      <c r="D1072" s="129" t="s">
        <v>1981</v>
      </c>
      <c r="E1072" s="12">
        <v>0</v>
      </c>
      <c r="F1072" s="12">
        <v>0</v>
      </c>
      <c r="G1072" s="12">
        <v>0</v>
      </c>
      <c r="H1072" s="12">
        <v>0</v>
      </c>
      <c r="I1072" s="110" t="s">
        <v>3899</v>
      </c>
    </row>
    <row r="1073" spans="1:9" ht="13.5" customHeight="1" x14ac:dyDescent="0.25">
      <c r="A1073" s="160" t="s">
        <v>1982</v>
      </c>
      <c r="B1073" s="10"/>
      <c r="C1073" s="10"/>
      <c r="D1073" s="129" t="s">
        <v>1983</v>
      </c>
      <c r="E1073" s="12">
        <v>0</v>
      </c>
      <c r="F1073" s="12">
        <v>0</v>
      </c>
      <c r="G1073" s="12">
        <v>0</v>
      </c>
      <c r="H1073" s="12">
        <v>0</v>
      </c>
      <c r="I1073" s="110" t="s">
        <v>3899</v>
      </c>
    </row>
    <row r="1074" spans="1:9" ht="13.5" customHeight="1" x14ac:dyDescent="0.25">
      <c r="A1074" s="159" t="s">
        <v>1984</v>
      </c>
      <c r="B1074" s="7"/>
      <c r="C1074" s="8" t="s">
        <v>1063</v>
      </c>
      <c r="D1074" s="126"/>
      <c r="E1074" s="9">
        <f>SUM(E1075:E1084)</f>
        <v>236</v>
      </c>
      <c r="F1074" s="9">
        <f>SUM(F1075:F1084)</f>
        <v>221</v>
      </c>
      <c r="G1074" s="9">
        <f>SUM(G1075:G1084)</f>
        <v>280</v>
      </c>
      <c r="H1074" s="12">
        <f>SUM(H1075:H1084)</f>
        <v>337</v>
      </c>
      <c r="I1074" s="110">
        <v>393</v>
      </c>
    </row>
    <row r="1075" spans="1:9" ht="13.5" customHeight="1" x14ac:dyDescent="0.25">
      <c r="A1075" s="160" t="s">
        <v>1985</v>
      </c>
      <c r="B1075" s="10"/>
      <c r="C1075" s="10"/>
      <c r="D1075" s="129" t="s">
        <v>1986</v>
      </c>
      <c r="E1075" s="12">
        <v>182</v>
      </c>
      <c r="F1075" s="12">
        <v>217</v>
      </c>
      <c r="G1075" s="12">
        <v>211</v>
      </c>
      <c r="H1075" s="12">
        <v>247</v>
      </c>
      <c r="I1075" s="110">
        <v>284</v>
      </c>
    </row>
    <row r="1076" spans="1:9" ht="13.5" customHeight="1" x14ac:dyDescent="0.25">
      <c r="A1076" s="160" t="s">
        <v>1987</v>
      </c>
      <c r="B1076" s="10"/>
      <c r="C1076" s="10"/>
      <c r="D1076" s="129" t="s">
        <v>1988</v>
      </c>
      <c r="E1076" s="12">
        <v>9</v>
      </c>
      <c r="F1076" s="12">
        <v>1</v>
      </c>
      <c r="G1076" s="12">
        <v>13</v>
      </c>
      <c r="H1076" s="12">
        <v>26</v>
      </c>
      <c r="I1076" s="110">
        <v>16</v>
      </c>
    </row>
    <row r="1077" spans="1:9" ht="13.5" customHeight="1" x14ac:dyDescent="0.25">
      <c r="A1077" s="160" t="s">
        <v>1989</v>
      </c>
      <c r="B1077" s="10"/>
      <c r="C1077" s="10"/>
      <c r="D1077" s="129" t="s">
        <v>1990</v>
      </c>
      <c r="E1077" s="12">
        <v>0</v>
      </c>
      <c r="F1077" s="12">
        <v>0</v>
      </c>
      <c r="G1077" s="12">
        <v>0</v>
      </c>
      <c r="H1077" s="12">
        <v>0</v>
      </c>
      <c r="I1077" s="110" t="s">
        <v>3899</v>
      </c>
    </row>
    <row r="1078" spans="1:9" ht="13.5" customHeight="1" x14ac:dyDescent="0.25">
      <c r="A1078" s="160" t="s">
        <v>1991</v>
      </c>
      <c r="B1078" s="10"/>
      <c r="C1078" s="10"/>
      <c r="D1078" s="129" t="s">
        <v>1992</v>
      </c>
      <c r="E1078" s="12">
        <v>35</v>
      </c>
      <c r="F1078" s="12">
        <v>3</v>
      </c>
      <c r="G1078" s="12">
        <v>42</v>
      </c>
      <c r="H1078" s="12">
        <v>43</v>
      </c>
      <c r="I1078" s="110">
        <v>69</v>
      </c>
    </row>
    <row r="1079" spans="1:9" ht="13.5" customHeight="1" x14ac:dyDescent="0.25">
      <c r="A1079" s="160" t="s">
        <v>1993</v>
      </c>
      <c r="B1079" s="10"/>
      <c r="C1079" s="10"/>
      <c r="D1079" s="129" t="s">
        <v>1994</v>
      </c>
      <c r="E1079" s="12">
        <v>0</v>
      </c>
      <c r="F1079" s="12">
        <v>0</v>
      </c>
      <c r="G1079" s="12">
        <v>0</v>
      </c>
      <c r="H1079" s="12">
        <v>0</v>
      </c>
      <c r="I1079" s="110" t="s">
        <v>3899</v>
      </c>
    </row>
    <row r="1080" spans="1:9" ht="13.5" customHeight="1" x14ac:dyDescent="0.25">
      <c r="A1080" s="160" t="s">
        <v>1995</v>
      </c>
      <c r="B1080" s="10"/>
      <c r="C1080" s="10"/>
      <c r="D1080" s="129" t="s">
        <v>1996</v>
      </c>
      <c r="E1080" s="12">
        <v>10</v>
      </c>
      <c r="F1080" s="12">
        <v>0</v>
      </c>
      <c r="G1080" s="12">
        <v>13</v>
      </c>
      <c r="H1080" s="12">
        <v>9</v>
      </c>
      <c r="I1080" s="110">
        <v>8</v>
      </c>
    </row>
    <row r="1081" spans="1:9" ht="13.5" customHeight="1" x14ac:dyDescent="0.25">
      <c r="A1081" s="160" t="s">
        <v>1997</v>
      </c>
      <c r="B1081" s="10"/>
      <c r="C1081" s="10"/>
      <c r="D1081" s="129" t="s">
        <v>1998</v>
      </c>
      <c r="E1081" s="12">
        <v>0</v>
      </c>
      <c r="F1081" s="12">
        <v>0</v>
      </c>
      <c r="G1081" s="12">
        <v>0</v>
      </c>
      <c r="H1081" s="12">
        <v>0</v>
      </c>
      <c r="I1081" s="110" t="s">
        <v>3899</v>
      </c>
    </row>
    <row r="1082" spans="1:9" ht="13.5" customHeight="1" x14ac:dyDescent="0.25">
      <c r="A1082" s="160" t="s">
        <v>1999</v>
      </c>
      <c r="B1082" s="10"/>
      <c r="C1082" s="10"/>
      <c r="D1082" s="129" t="s">
        <v>2000</v>
      </c>
      <c r="E1082" s="12">
        <v>0</v>
      </c>
      <c r="F1082" s="12">
        <v>0</v>
      </c>
      <c r="G1082" s="12">
        <v>0</v>
      </c>
      <c r="H1082" s="12">
        <v>0</v>
      </c>
      <c r="I1082" s="110" t="s">
        <v>3899</v>
      </c>
    </row>
    <row r="1083" spans="1:9" ht="13.5" customHeight="1" x14ac:dyDescent="0.25">
      <c r="A1083" s="160" t="s">
        <v>2001</v>
      </c>
      <c r="B1083" s="10"/>
      <c r="C1083" s="10"/>
      <c r="D1083" s="129" t="s">
        <v>2002</v>
      </c>
      <c r="E1083" s="12">
        <v>0</v>
      </c>
      <c r="F1083" s="12">
        <v>0</v>
      </c>
      <c r="G1083" s="12">
        <v>1</v>
      </c>
      <c r="H1083" s="12">
        <v>12</v>
      </c>
      <c r="I1083" s="110">
        <v>16</v>
      </c>
    </row>
    <row r="1084" spans="1:9" ht="13.5" customHeight="1" x14ac:dyDescent="0.25">
      <c r="A1084" s="160" t="s">
        <v>2003</v>
      </c>
      <c r="B1084" s="10"/>
      <c r="C1084" s="10"/>
      <c r="D1084" s="129" t="s">
        <v>2004</v>
      </c>
      <c r="E1084" s="12">
        <v>0</v>
      </c>
      <c r="F1084" s="12">
        <v>0</v>
      </c>
      <c r="G1084" s="12">
        <v>0</v>
      </c>
      <c r="H1084" s="12">
        <v>0</v>
      </c>
      <c r="I1084" s="110" t="s">
        <v>3899</v>
      </c>
    </row>
    <row r="1085" spans="1:9" ht="13.5" customHeight="1" x14ac:dyDescent="0.25">
      <c r="A1085" s="159" t="s">
        <v>2005</v>
      </c>
      <c r="B1085" s="7"/>
      <c r="C1085" s="8" t="s">
        <v>2006</v>
      </c>
      <c r="D1085" s="126"/>
      <c r="E1085" s="9">
        <f>SUM(E1086:E1090)</f>
        <v>12</v>
      </c>
      <c r="F1085" s="9">
        <f>SUM(F1086:F1090)</f>
        <v>19</v>
      </c>
      <c r="G1085" s="9">
        <f>SUM(G1086:G1090)</f>
        <v>22</v>
      </c>
      <c r="H1085" s="12">
        <f>SUM(H1086:H1090)</f>
        <v>33</v>
      </c>
      <c r="I1085" s="110">
        <v>39</v>
      </c>
    </row>
    <row r="1086" spans="1:9" ht="13.5" customHeight="1" x14ac:dyDescent="0.25">
      <c r="A1086" s="160" t="s">
        <v>2007</v>
      </c>
      <c r="B1086" s="10"/>
      <c r="C1086" s="10"/>
      <c r="D1086" s="129" t="s">
        <v>2008</v>
      </c>
      <c r="E1086" s="12">
        <v>12</v>
      </c>
      <c r="F1086" s="12">
        <v>19</v>
      </c>
      <c r="G1086" s="12">
        <v>17</v>
      </c>
      <c r="H1086" s="12">
        <v>16</v>
      </c>
      <c r="I1086" s="110">
        <v>21</v>
      </c>
    </row>
    <row r="1087" spans="1:9" ht="13.5" customHeight="1" x14ac:dyDescent="0.25">
      <c r="A1087" s="160" t="s">
        <v>2009</v>
      </c>
      <c r="B1087" s="10"/>
      <c r="C1087" s="10"/>
      <c r="D1087" s="129" t="s">
        <v>2010</v>
      </c>
      <c r="E1087" s="12">
        <v>0</v>
      </c>
      <c r="F1087" s="12">
        <v>0</v>
      </c>
      <c r="G1087" s="12">
        <v>0</v>
      </c>
      <c r="H1087" s="12">
        <v>12</v>
      </c>
      <c r="I1087" s="110">
        <v>12</v>
      </c>
    </row>
    <row r="1088" spans="1:9" ht="13.5" customHeight="1" x14ac:dyDescent="0.25">
      <c r="A1088" s="160" t="s">
        <v>2011</v>
      </c>
      <c r="B1088" s="10"/>
      <c r="C1088" s="10"/>
      <c r="D1088" s="129" t="s">
        <v>2012</v>
      </c>
      <c r="E1088" s="12">
        <v>0</v>
      </c>
      <c r="F1088" s="12">
        <v>0</v>
      </c>
      <c r="G1088" s="12">
        <v>0</v>
      </c>
      <c r="H1088" s="12">
        <v>0</v>
      </c>
      <c r="I1088" s="110" t="s">
        <v>3899</v>
      </c>
    </row>
    <row r="1089" spans="1:9" ht="13.5" customHeight="1" x14ac:dyDescent="0.25">
      <c r="A1089" s="160" t="s">
        <v>2013</v>
      </c>
      <c r="B1089" s="10"/>
      <c r="C1089" s="10"/>
      <c r="D1089" s="129" t="s">
        <v>2014</v>
      </c>
      <c r="E1089" s="12">
        <v>0</v>
      </c>
      <c r="F1089" s="12">
        <v>0</v>
      </c>
      <c r="G1089" s="12">
        <v>5</v>
      </c>
      <c r="H1089" s="12">
        <v>5</v>
      </c>
      <c r="I1089" s="110">
        <v>4</v>
      </c>
    </row>
    <row r="1090" spans="1:9" ht="13.5" customHeight="1" x14ac:dyDescent="0.25">
      <c r="A1090" s="160" t="s">
        <v>2015</v>
      </c>
      <c r="B1090" s="10"/>
      <c r="C1090" s="10"/>
      <c r="D1090" s="129" t="s">
        <v>2016</v>
      </c>
      <c r="E1090" s="12">
        <v>0</v>
      </c>
      <c r="F1090" s="12">
        <v>0</v>
      </c>
      <c r="G1090" s="12">
        <v>0</v>
      </c>
      <c r="H1090" s="12">
        <v>0</v>
      </c>
      <c r="I1090" s="110">
        <v>2</v>
      </c>
    </row>
    <row r="1091" spans="1:9" ht="13.5" customHeight="1" x14ac:dyDescent="0.25">
      <c r="A1091" s="159" t="s">
        <v>2017</v>
      </c>
      <c r="B1091" s="7"/>
      <c r="C1091" s="8" t="s">
        <v>2018</v>
      </c>
      <c r="D1091" s="126"/>
      <c r="E1091" s="9">
        <f>SUM(E1092:E1095)</f>
        <v>124</v>
      </c>
      <c r="F1091" s="9">
        <f>SUM(F1092:F1095)</f>
        <v>54</v>
      </c>
      <c r="G1091" s="9">
        <f>SUM(G1092:G1095)</f>
        <v>117</v>
      </c>
      <c r="H1091" s="12">
        <f>SUM(H1092:H1095)</f>
        <v>82</v>
      </c>
      <c r="I1091" s="110">
        <v>120</v>
      </c>
    </row>
    <row r="1092" spans="1:9" ht="13.5" customHeight="1" x14ac:dyDescent="0.25">
      <c r="A1092" s="160" t="s">
        <v>2019</v>
      </c>
      <c r="B1092" s="10"/>
      <c r="C1092" s="10"/>
      <c r="D1092" s="129" t="s">
        <v>2020</v>
      </c>
      <c r="E1092" s="12">
        <v>124</v>
      </c>
      <c r="F1092" s="12">
        <v>54</v>
      </c>
      <c r="G1092" s="12">
        <v>117</v>
      </c>
      <c r="H1092" s="12">
        <v>82</v>
      </c>
      <c r="I1092" s="110">
        <v>120</v>
      </c>
    </row>
    <row r="1093" spans="1:9" ht="13.5" customHeight="1" x14ac:dyDescent="0.25">
      <c r="A1093" s="160" t="s">
        <v>2021</v>
      </c>
      <c r="B1093" s="10"/>
      <c r="C1093" s="10"/>
      <c r="D1093" s="129" t="s">
        <v>2022</v>
      </c>
      <c r="E1093" s="12">
        <v>0</v>
      </c>
      <c r="F1093" s="12">
        <v>0</v>
      </c>
      <c r="G1093" s="12">
        <v>0</v>
      </c>
      <c r="H1093" s="12">
        <v>0</v>
      </c>
      <c r="I1093" s="110" t="s">
        <v>3899</v>
      </c>
    </row>
    <row r="1094" spans="1:9" ht="13.5" customHeight="1" x14ac:dyDescent="0.25">
      <c r="A1094" s="160" t="s">
        <v>2023</v>
      </c>
      <c r="B1094" s="10"/>
      <c r="C1094" s="10"/>
      <c r="D1094" s="129" t="s">
        <v>2024</v>
      </c>
      <c r="E1094" s="12">
        <v>0</v>
      </c>
      <c r="F1094" s="12">
        <v>0</v>
      </c>
      <c r="G1094" s="12">
        <v>0</v>
      </c>
      <c r="H1094" s="12">
        <v>0</v>
      </c>
      <c r="I1094" s="110" t="s">
        <v>3899</v>
      </c>
    </row>
    <row r="1095" spans="1:9" ht="13.5" customHeight="1" x14ac:dyDescent="0.25">
      <c r="A1095" s="160" t="s">
        <v>2025</v>
      </c>
      <c r="B1095" s="10"/>
      <c r="C1095" s="10"/>
      <c r="D1095" s="129" t="s">
        <v>2026</v>
      </c>
      <c r="E1095" s="12">
        <v>0</v>
      </c>
      <c r="F1095" s="12">
        <v>0</v>
      </c>
      <c r="G1095" s="12">
        <v>0</v>
      </c>
      <c r="H1095" s="12">
        <v>0</v>
      </c>
      <c r="I1095" s="110" t="s">
        <v>3899</v>
      </c>
    </row>
    <row r="1096" spans="1:9" ht="13.5" customHeight="1" x14ac:dyDescent="0.25">
      <c r="A1096" s="159" t="s">
        <v>2027</v>
      </c>
      <c r="B1096" s="7"/>
      <c r="C1096" s="8" t="s">
        <v>2028</v>
      </c>
      <c r="D1096" s="126"/>
      <c r="E1096" s="9">
        <f>SUM(E1097:E1101)</f>
        <v>43</v>
      </c>
      <c r="F1096" s="9">
        <f>SUM(F1097:F1101)</f>
        <v>52</v>
      </c>
      <c r="G1096" s="9">
        <f>SUM(G1097:G1101)</f>
        <v>105</v>
      </c>
      <c r="H1096" s="12">
        <f>SUM(H1097:H1101)</f>
        <v>85</v>
      </c>
      <c r="I1096" s="110">
        <v>98</v>
      </c>
    </row>
    <row r="1097" spans="1:9" ht="13.5" customHeight="1" x14ac:dyDescent="0.25">
      <c r="A1097" s="160" t="s">
        <v>2029</v>
      </c>
      <c r="B1097" s="10"/>
      <c r="C1097" s="10"/>
      <c r="D1097" s="129" t="s">
        <v>2028</v>
      </c>
      <c r="E1097" s="12">
        <v>38</v>
      </c>
      <c r="F1097" s="12">
        <v>22</v>
      </c>
      <c r="G1097" s="12">
        <v>63</v>
      </c>
      <c r="H1097" s="12">
        <v>36</v>
      </c>
      <c r="I1097" s="110">
        <v>46</v>
      </c>
    </row>
    <row r="1098" spans="1:9" ht="13.5" customHeight="1" x14ac:dyDescent="0.25">
      <c r="A1098" s="160" t="s">
        <v>2030</v>
      </c>
      <c r="B1098" s="10"/>
      <c r="C1098" s="10"/>
      <c r="D1098" s="129" t="s">
        <v>2031</v>
      </c>
      <c r="E1098" s="12">
        <v>2</v>
      </c>
      <c r="F1098" s="12">
        <v>11</v>
      </c>
      <c r="G1098" s="12">
        <v>15</v>
      </c>
      <c r="H1098" s="12">
        <v>24</v>
      </c>
      <c r="I1098" s="110">
        <v>30</v>
      </c>
    </row>
    <row r="1099" spans="1:9" ht="13.5" customHeight="1" x14ac:dyDescent="0.25">
      <c r="A1099" s="160" t="s">
        <v>2032</v>
      </c>
      <c r="B1099" s="10"/>
      <c r="C1099" s="10"/>
      <c r="D1099" s="129" t="s">
        <v>2033</v>
      </c>
      <c r="E1099" s="12">
        <v>0</v>
      </c>
      <c r="F1099" s="12">
        <v>11</v>
      </c>
      <c r="G1099" s="12">
        <v>12</v>
      </c>
      <c r="H1099" s="12">
        <v>10</v>
      </c>
      <c r="I1099" s="110">
        <v>10</v>
      </c>
    </row>
    <row r="1100" spans="1:9" ht="13.5" customHeight="1" x14ac:dyDescent="0.25">
      <c r="A1100" s="160" t="s">
        <v>2034</v>
      </c>
      <c r="B1100" s="10"/>
      <c r="C1100" s="10"/>
      <c r="D1100" s="129" t="s">
        <v>2035</v>
      </c>
      <c r="E1100" s="12">
        <v>3</v>
      </c>
      <c r="F1100" s="12">
        <v>7</v>
      </c>
      <c r="G1100" s="12">
        <v>6</v>
      </c>
      <c r="H1100" s="12">
        <v>7</v>
      </c>
      <c r="I1100" s="110">
        <v>4</v>
      </c>
    </row>
    <row r="1101" spans="1:9" ht="13.5" customHeight="1" x14ac:dyDescent="0.25">
      <c r="A1101" s="160" t="s">
        <v>2036</v>
      </c>
      <c r="B1101" s="10"/>
      <c r="C1101" s="10"/>
      <c r="D1101" s="129" t="s">
        <v>2037</v>
      </c>
      <c r="E1101" s="12">
        <v>0</v>
      </c>
      <c r="F1101" s="12">
        <v>1</v>
      </c>
      <c r="G1101" s="12">
        <v>9</v>
      </c>
      <c r="H1101" s="12">
        <v>8</v>
      </c>
      <c r="I1101" s="110">
        <v>8</v>
      </c>
    </row>
    <row r="1102" spans="1:9" ht="13.5" customHeight="1" x14ac:dyDescent="0.25">
      <c r="A1102" s="159" t="s">
        <v>2038</v>
      </c>
      <c r="B1102" s="7"/>
      <c r="C1102" s="8" t="s">
        <v>2039</v>
      </c>
      <c r="D1102" s="126"/>
      <c r="E1102" s="9">
        <f>SUM(E1103:E1109)</f>
        <v>0</v>
      </c>
      <c r="F1102" s="9">
        <f>SUM(F1103:F1109)</f>
        <v>0</v>
      </c>
      <c r="G1102" s="9">
        <f>SUM(G1103:G1109)</f>
        <v>0</v>
      </c>
      <c r="H1102" s="12">
        <f>SUM(H1103:H1109)</f>
        <v>7</v>
      </c>
      <c r="I1102" s="110">
        <v>21</v>
      </c>
    </row>
    <row r="1103" spans="1:9" ht="13.5" customHeight="1" x14ac:dyDescent="0.25">
      <c r="A1103" s="160" t="s">
        <v>2040</v>
      </c>
      <c r="B1103" s="10"/>
      <c r="C1103" s="10"/>
      <c r="D1103" s="129" t="s">
        <v>1201</v>
      </c>
      <c r="E1103" s="12">
        <v>0</v>
      </c>
      <c r="F1103" s="12">
        <v>0</v>
      </c>
      <c r="G1103" s="12">
        <v>0</v>
      </c>
      <c r="H1103" s="12">
        <v>7</v>
      </c>
      <c r="I1103" s="110">
        <v>18</v>
      </c>
    </row>
    <row r="1104" spans="1:9" ht="13.5" customHeight="1" x14ac:dyDescent="0.25">
      <c r="A1104" s="160" t="s">
        <v>2041</v>
      </c>
      <c r="B1104" s="10"/>
      <c r="C1104" s="10"/>
      <c r="D1104" s="129" t="s">
        <v>2042</v>
      </c>
      <c r="E1104" s="12">
        <v>0</v>
      </c>
      <c r="F1104" s="12">
        <v>0</v>
      </c>
      <c r="G1104" s="12">
        <v>0</v>
      </c>
      <c r="H1104" s="12">
        <v>0</v>
      </c>
      <c r="I1104" s="110">
        <v>1</v>
      </c>
    </row>
    <row r="1105" spans="1:9" ht="13.5" customHeight="1" x14ac:dyDescent="0.25">
      <c r="A1105" s="160" t="s">
        <v>2043</v>
      </c>
      <c r="B1105" s="10"/>
      <c r="C1105" s="10"/>
      <c r="D1105" s="129" t="s">
        <v>2044</v>
      </c>
      <c r="E1105" s="12">
        <v>0</v>
      </c>
      <c r="F1105" s="12">
        <v>0</v>
      </c>
      <c r="G1105" s="12">
        <v>0</v>
      </c>
      <c r="H1105" s="12">
        <v>0</v>
      </c>
      <c r="I1105" s="110" t="s">
        <v>3899</v>
      </c>
    </row>
    <row r="1106" spans="1:9" ht="13.5" customHeight="1" x14ac:dyDescent="0.25">
      <c r="A1106" s="160" t="s">
        <v>2045</v>
      </c>
      <c r="B1106" s="10"/>
      <c r="C1106" s="10"/>
      <c r="D1106" s="129" t="s">
        <v>2046</v>
      </c>
      <c r="E1106" s="12">
        <v>0</v>
      </c>
      <c r="F1106" s="12">
        <v>0</v>
      </c>
      <c r="G1106" s="12">
        <v>0</v>
      </c>
      <c r="H1106" s="12">
        <v>0</v>
      </c>
      <c r="I1106" s="110" t="s">
        <v>3899</v>
      </c>
    </row>
    <row r="1107" spans="1:9" ht="13.5" customHeight="1" x14ac:dyDescent="0.25">
      <c r="A1107" s="160" t="s">
        <v>2047</v>
      </c>
      <c r="B1107" s="10"/>
      <c r="C1107" s="10"/>
      <c r="D1107" s="129" t="s">
        <v>2048</v>
      </c>
      <c r="E1107" s="12">
        <v>0</v>
      </c>
      <c r="F1107" s="12">
        <v>0</v>
      </c>
      <c r="G1107" s="12">
        <v>0</v>
      </c>
      <c r="H1107" s="12">
        <v>0</v>
      </c>
      <c r="I1107" s="110" t="s">
        <v>3899</v>
      </c>
    </row>
    <row r="1108" spans="1:9" ht="13.5" customHeight="1" x14ac:dyDescent="0.25">
      <c r="A1108" s="160" t="s">
        <v>2049</v>
      </c>
      <c r="B1108" s="10"/>
      <c r="C1108" s="10"/>
      <c r="D1108" s="129" t="s">
        <v>2050</v>
      </c>
      <c r="E1108" s="12">
        <v>0</v>
      </c>
      <c r="F1108" s="12">
        <v>0</v>
      </c>
      <c r="G1108" s="12">
        <v>0</v>
      </c>
      <c r="H1108" s="12">
        <v>0</v>
      </c>
      <c r="I1108" s="110" t="s">
        <v>3899</v>
      </c>
    </row>
    <row r="1109" spans="1:9" ht="13.5" customHeight="1" x14ac:dyDescent="0.25">
      <c r="A1109" s="160" t="s">
        <v>2051</v>
      </c>
      <c r="B1109" s="10"/>
      <c r="C1109" s="10"/>
      <c r="D1109" s="129" t="s">
        <v>2052</v>
      </c>
      <c r="E1109" s="12">
        <v>0</v>
      </c>
      <c r="F1109" s="12">
        <v>0</v>
      </c>
      <c r="G1109" s="12">
        <v>0</v>
      </c>
      <c r="H1109" s="12">
        <v>0</v>
      </c>
      <c r="I1109" s="110">
        <v>2</v>
      </c>
    </row>
    <row r="1110" spans="1:9" ht="13.5" customHeight="1" x14ac:dyDescent="0.25">
      <c r="A1110" s="159" t="s">
        <v>2053</v>
      </c>
      <c r="B1110" s="7"/>
      <c r="C1110" s="8" t="s">
        <v>2054</v>
      </c>
      <c r="D1110" s="126"/>
      <c r="E1110" s="9">
        <f>SUM(E1111:E1118)</f>
        <v>23</v>
      </c>
      <c r="F1110" s="9">
        <f>SUM(F1111:F1118)</f>
        <v>32</v>
      </c>
      <c r="G1110" s="9">
        <f>SUM(G1111:G1118)</f>
        <v>27</v>
      </c>
      <c r="H1110" s="12">
        <f>SUM(H1111:H1118)</f>
        <v>34</v>
      </c>
      <c r="I1110" s="110">
        <v>25</v>
      </c>
    </row>
    <row r="1111" spans="1:9" ht="13.5" customHeight="1" x14ac:dyDescent="0.25">
      <c r="A1111" s="160" t="s">
        <v>2055</v>
      </c>
      <c r="B1111" s="10"/>
      <c r="C1111" s="10"/>
      <c r="D1111" s="129" t="s">
        <v>2056</v>
      </c>
      <c r="E1111" s="12">
        <v>23</v>
      </c>
      <c r="F1111" s="12">
        <v>32</v>
      </c>
      <c r="G1111" s="12">
        <v>27</v>
      </c>
      <c r="H1111" s="12">
        <v>34</v>
      </c>
      <c r="I1111" s="110">
        <v>25</v>
      </c>
    </row>
    <row r="1112" spans="1:9" ht="13.5" customHeight="1" x14ac:dyDescent="0.25">
      <c r="A1112" s="160" t="s">
        <v>2057</v>
      </c>
      <c r="B1112" s="10"/>
      <c r="C1112" s="10"/>
      <c r="D1112" s="129" t="s">
        <v>2058</v>
      </c>
      <c r="E1112" s="12">
        <v>0</v>
      </c>
      <c r="F1112" s="12">
        <v>0</v>
      </c>
      <c r="G1112" s="12">
        <v>0</v>
      </c>
      <c r="H1112" s="12">
        <v>0</v>
      </c>
      <c r="I1112" s="110" t="s">
        <v>3899</v>
      </c>
    </row>
    <row r="1113" spans="1:9" ht="13.5" customHeight="1" x14ac:dyDescent="0.25">
      <c r="A1113" s="160" t="s">
        <v>2059</v>
      </c>
      <c r="B1113" s="10"/>
      <c r="C1113" s="10"/>
      <c r="D1113" s="129" t="s">
        <v>2060</v>
      </c>
      <c r="E1113" s="12">
        <v>0</v>
      </c>
      <c r="F1113" s="12">
        <v>0</v>
      </c>
      <c r="G1113" s="12">
        <v>0</v>
      </c>
      <c r="H1113" s="12">
        <v>0</v>
      </c>
      <c r="I1113" s="110" t="s">
        <v>3899</v>
      </c>
    </row>
    <row r="1114" spans="1:9" ht="13.5" customHeight="1" x14ac:dyDescent="0.25">
      <c r="A1114" s="160" t="s">
        <v>2061</v>
      </c>
      <c r="B1114" s="10"/>
      <c r="C1114" s="10"/>
      <c r="D1114" s="129" t="s">
        <v>2062</v>
      </c>
      <c r="E1114" s="12">
        <v>0</v>
      </c>
      <c r="F1114" s="12">
        <v>0</v>
      </c>
      <c r="G1114" s="12">
        <v>0</v>
      </c>
      <c r="H1114" s="12">
        <v>0</v>
      </c>
      <c r="I1114" s="110" t="s">
        <v>3899</v>
      </c>
    </row>
    <row r="1115" spans="1:9" ht="13.5" customHeight="1" x14ac:dyDescent="0.25">
      <c r="A1115" s="160" t="s">
        <v>2063</v>
      </c>
      <c r="B1115" s="10"/>
      <c r="C1115" s="10"/>
      <c r="D1115" s="129" t="s">
        <v>2064</v>
      </c>
      <c r="E1115" s="12">
        <v>0</v>
      </c>
      <c r="F1115" s="12">
        <v>0</v>
      </c>
      <c r="G1115" s="12">
        <v>0</v>
      </c>
      <c r="H1115" s="12">
        <v>0</v>
      </c>
      <c r="I1115" s="110" t="s">
        <v>3899</v>
      </c>
    </row>
    <row r="1116" spans="1:9" ht="13.5" customHeight="1" x14ac:dyDescent="0.25">
      <c r="A1116" s="160" t="s">
        <v>2065</v>
      </c>
      <c r="B1116" s="10"/>
      <c r="C1116" s="10"/>
      <c r="D1116" s="129" t="s">
        <v>2066</v>
      </c>
      <c r="E1116" s="12">
        <v>0</v>
      </c>
      <c r="F1116" s="12">
        <v>0</v>
      </c>
      <c r="G1116" s="12">
        <v>0</v>
      </c>
      <c r="H1116" s="12">
        <v>0</v>
      </c>
      <c r="I1116" s="110" t="s">
        <v>3899</v>
      </c>
    </row>
    <row r="1117" spans="1:9" ht="13.5" customHeight="1" x14ac:dyDescent="0.25">
      <c r="A1117" s="160" t="s">
        <v>2067</v>
      </c>
      <c r="B1117" s="10"/>
      <c r="C1117" s="10"/>
      <c r="D1117" s="129" t="s">
        <v>928</v>
      </c>
      <c r="E1117" s="12">
        <v>0</v>
      </c>
      <c r="F1117" s="12">
        <v>0</v>
      </c>
      <c r="G1117" s="12">
        <v>0</v>
      </c>
      <c r="H1117" s="12">
        <v>0</v>
      </c>
      <c r="I1117" s="110" t="s">
        <v>3899</v>
      </c>
    </row>
    <row r="1118" spans="1:9" ht="13.5" customHeight="1" x14ac:dyDescent="0.25">
      <c r="A1118" s="160" t="s">
        <v>2068</v>
      </c>
      <c r="B1118" s="10"/>
      <c r="C1118" s="10"/>
      <c r="D1118" s="129" t="s">
        <v>2069</v>
      </c>
      <c r="E1118" s="12">
        <v>0</v>
      </c>
      <c r="F1118" s="12">
        <v>0</v>
      </c>
      <c r="G1118" s="12">
        <v>0</v>
      </c>
      <c r="H1118" s="12">
        <v>0</v>
      </c>
      <c r="I1118" s="110" t="s">
        <v>3899</v>
      </c>
    </row>
    <row r="1119" spans="1:9" ht="13.5" customHeight="1" x14ac:dyDescent="0.25">
      <c r="A1119" s="159" t="s">
        <v>2070</v>
      </c>
      <c r="B1119" s="7" t="s">
        <v>2071</v>
      </c>
      <c r="C1119" s="7"/>
      <c r="D1119" s="126"/>
      <c r="E1119" s="5">
        <f>E1120+E1135+E1147+E1153+E1159</f>
        <v>1385</v>
      </c>
      <c r="F1119" s="5">
        <f>F1120+F1135+F1147+F1153+F1159</f>
        <v>1069</v>
      </c>
      <c r="G1119" s="5">
        <f>G1120+G1135+G1147+G1153+G1159</f>
        <v>1096</v>
      </c>
      <c r="H1119" s="5">
        <f>H1120+H1135+H1147+H1153+H1159</f>
        <v>1175</v>
      </c>
      <c r="I1119" s="5">
        <f>I1120+I1135+I1147+I1153+I1159</f>
        <v>1361</v>
      </c>
    </row>
    <row r="1120" spans="1:9" ht="13.5" customHeight="1" x14ac:dyDescent="0.25">
      <c r="A1120" s="159" t="s">
        <v>2072</v>
      </c>
      <c r="B1120" s="7"/>
      <c r="C1120" s="7" t="s">
        <v>2071</v>
      </c>
      <c r="D1120" s="126"/>
      <c r="E1120" s="9">
        <f>SUM(E1121:E1134)</f>
        <v>568</v>
      </c>
      <c r="F1120" s="9">
        <f>SUM(F1121:F1134)</f>
        <v>446</v>
      </c>
      <c r="G1120" s="9">
        <f>SUM(G1121:G1134)</f>
        <v>450</v>
      </c>
      <c r="H1120" s="12">
        <f>SUM(H1121:H1134)</f>
        <v>440</v>
      </c>
      <c r="I1120" s="110">
        <v>617</v>
      </c>
    </row>
    <row r="1121" spans="1:9" ht="13.5" customHeight="1" x14ac:dyDescent="0.25">
      <c r="A1121" s="160" t="s">
        <v>2073</v>
      </c>
      <c r="B1121" s="10"/>
      <c r="C1121" s="10"/>
      <c r="D1121" s="129" t="s">
        <v>2071</v>
      </c>
      <c r="E1121" s="12">
        <v>268</v>
      </c>
      <c r="F1121" s="12">
        <v>169</v>
      </c>
      <c r="G1121" s="12">
        <v>165</v>
      </c>
      <c r="H1121" s="12">
        <v>175</v>
      </c>
      <c r="I1121" s="110">
        <v>197</v>
      </c>
    </row>
    <row r="1122" spans="1:9" ht="13.5" customHeight="1" x14ac:dyDescent="0.25">
      <c r="A1122" s="160" t="s">
        <v>2074</v>
      </c>
      <c r="B1122" s="10"/>
      <c r="C1122" s="10"/>
      <c r="D1122" s="129" t="s">
        <v>2075</v>
      </c>
      <c r="E1122" s="12">
        <v>27</v>
      </c>
      <c r="F1122" s="12">
        <v>44</v>
      </c>
      <c r="G1122" s="12">
        <v>41</v>
      </c>
      <c r="H1122" s="12">
        <v>56</v>
      </c>
      <c r="I1122" s="110">
        <v>50</v>
      </c>
    </row>
    <row r="1123" spans="1:9" ht="13.5" customHeight="1" x14ac:dyDescent="0.25">
      <c r="A1123" s="160" t="s">
        <v>2076</v>
      </c>
      <c r="B1123" s="10"/>
      <c r="C1123" s="10"/>
      <c r="D1123" s="129" t="s">
        <v>2077</v>
      </c>
      <c r="E1123" s="12">
        <v>31</v>
      </c>
      <c r="F1123" s="12">
        <v>29</v>
      </c>
      <c r="G1123" s="12">
        <v>33</v>
      </c>
      <c r="H1123" s="12">
        <v>28</v>
      </c>
      <c r="I1123" s="110">
        <v>33</v>
      </c>
    </row>
    <row r="1124" spans="1:9" ht="13.5" customHeight="1" x14ac:dyDescent="0.25">
      <c r="A1124" s="160" t="s">
        <v>2078</v>
      </c>
      <c r="B1124" s="10"/>
      <c r="C1124" s="10"/>
      <c r="D1124" s="129" t="s">
        <v>2079</v>
      </c>
      <c r="E1124" s="12">
        <v>0</v>
      </c>
      <c r="F1124" s="12">
        <v>8</v>
      </c>
      <c r="G1124" s="12">
        <v>4</v>
      </c>
      <c r="H1124" s="12">
        <v>9</v>
      </c>
      <c r="I1124" s="110">
        <v>18</v>
      </c>
    </row>
    <row r="1125" spans="1:9" ht="13.5" customHeight="1" x14ac:dyDescent="0.25">
      <c r="A1125" s="160" t="s">
        <v>2080</v>
      </c>
      <c r="B1125" s="10"/>
      <c r="C1125" s="10"/>
      <c r="D1125" s="129" t="s">
        <v>2081</v>
      </c>
      <c r="E1125" s="12">
        <v>17</v>
      </c>
      <c r="F1125" s="12">
        <v>27</v>
      </c>
      <c r="G1125" s="12">
        <v>32</v>
      </c>
      <c r="H1125" s="12">
        <v>0</v>
      </c>
      <c r="I1125" s="110" t="s">
        <v>3899</v>
      </c>
    </row>
    <row r="1126" spans="1:9" ht="13.5" customHeight="1" x14ac:dyDescent="0.25">
      <c r="A1126" s="160" t="s">
        <v>2082</v>
      </c>
      <c r="B1126" s="10"/>
      <c r="C1126" s="10"/>
      <c r="D1126" s="129" t="s">
        <v>2083</v>
      </c>
      <c r="E1126" s="12">
        <v>52</v>
      </c>
      <c r="F1126" s="12">
        <v>41</v>
      </c>
      <c r="G1126" s="12">
        <v>53</v>
      </c>
      <c r="H1126" s="12">
        <v>63</v>
      </c>
      <c r="I1126" s="110">
        <v>83</v>
      </c>
    </row>
    <row r="1127" spans="1:9" ht="13.5" customHeight="1" x14ac:dyDescent="0.25">
      <c r="A1127" s="160" t="s">
        <v>2084</v>
      </c>
      <c r="B1127" s="10"/>
      <c r="C1127" s="10"/>
      <c r="D1127" s="129" t="s">
        <v>2085</v>
      </c>
      <c r="E1127" s="12">
        <v>0</v>
      </c>
      <c r="F1127" s="12">
        <v>1</v>
      </c>
      <c r="G1127" s="12">
        <v>6</v>
      </c>
      <c r="H1127" s="12">
        <v>13</v>
      </c>
      <c r="I1127" s="110">
        <v>7</v>
      </c>
    </row>
    <row r="1128" spans="1:9" ht="13.5" customHeight="1" x14ac:dyDescent="0.25">
      <c r="A1128" s="160" t="s">
        <v>2086</v>
      </c>
      <c r="B1128" s="10"/>
      <c r="C1128" s="10"/>
      <c r="D1128" s="129" t="s">
        <v>2087</v>
      </c>
      <c r="E1128" s="12">
        <v>81</v>
      </c>
      <c r="F1128" s="12">
        <v>47</v>
      </c>
      <c r="G1128" s="12">
        <v>47</v>
      </c>
      <c r="H1128" s="12">
        <v>27</v>
      </c>
      <c r="I1128" s="110">
        <v>89</v>
      </c>
    </row>
    <row r="1129" spans="1:9" ht="13.5" customHeight="1" x14ac:dyDescent="0.25">
      <c r="A1129" s="160" t="s">
        <v>2088</v>
      </c>
      <c r="B1129" s="10"/>
      <c r="C1129" s="10"/>
      <c r="D1129" s="129" t="s">
        <v>2089</v>
      </c>
      <c r="E1129" s="12">
        <v>15</v>
      </c>
      <c r="F1129" s="12">
        <v>10</v>
      </c>
      <c r="G1129" s="12">
        <v>5</v>
      </c>
      <c r="H1129" s="12">
        <v>12</v>
      </c>
      <c r="I1129" s="110">
        <v>28</v>
      </c>
    </row>
    <row r="1130" spans="1:9" ht="13.5" customHeight="1" x14ac:dyDescent="0.25">
      <c r="A1130" s="160" t="s">
        <v>2090</v>
      </c>
      <c r="B1130" s="10"/>
      <c r="C1130" s="10"/>
      <c r="D1130" s="129" t="s">
        <v>961</v>
      </c>
      <c r="E1130" s="12">
        <v>25</v>
      </c>
      <c r="F1130" s="12">
        <v>5</v>
      </c>
      <c r="G1130" s="12">
        <v>13</v>
      </c>
      <c r="H1130" s="12">
        <v>17</v>
      </c>
      <c r="I1130" s="110">
        <v>33</v>
      </c>
    </row>
    <row r="1131" spans="1:9" ht="13.5" customHeight="1" x14ac:dyDescent="0.25">
      <c r="A1131" s="160" t="s">
        <v>2091</v>
      </c>
      <c r="B1131" s="10"/>
      <c r="C1131" s="10"/>
      <c r="D1131" s="129" t="s">
        <v>1473</v>
      </c>
      <c r="E1131" s="12">
        <v>25</v>
      </c>
      <c r="F1131" s="12">
        <v>29</v>
      </c>
      <c r="G1131" s="12">
        <v>16</v>
      </c>
      <c r="H1131" s="12">
        <v>16</v>
      </c>
      <c r="I1131" s="110">
        <v>29</v>
      </c>
    </row>
    <row r="1132" spans="1:9" ht="13.5" customHeight="1" x14ac:dyDescent="0.25">
      <c r="A1132" s="160" t="s">
        <v>2092</v>
      </c>
      <c r="B1132" s="10"/>
      <c r="C1132" s="10"/>
      <c r="D1132" s="129" t="s">
        <v>2093</v>
      </c>
      <c r="E1132" s="12">
        <v>27</v>
      </c>
      <c r="F1132" s="12">
        <v>36</v>
      </c>
      <c r="G1132" s="12">
        <v>35</v>
      </c>
      <c r="H1132" s="12">
        <v>24</v>
      </c>
      <c r="I1132" s="110">
        <v>50</v>
      </c>
    </row>
    <row r="1133" spans="1:9" ht="13.5" customHeight="1" x14ac:dyDescent="0.25">
      <c r="A1133" s="160" t="s">
        <v>2094</v>
      </c>
      <c r="B1133" s="10"/>
      <c r="C1133" s="10"/>
      <c r="D1133" s="129" t="s">
        <v>2095</v>
      </c>
      <c r="E1133" s="12">
        <v>0</v>
      </c>
      <c r="F1133" s="12">
        <v>0</v>
      </c>
      <c r="G1133" s="12">
        <v>0</v>
      </c>
      <c r="H1133" s="12">
        <v>0</v>
      </c>
      <c r="I1133" s="110" t="s">
        <v>3899</v>
      </c>
    </row>
    <row r="1134" spans="1:9" ht="13.5" customHeight="1" x14ac:dyDescent="0.25">
      <c r="A1134" s="160" t="s">
        <v>2096</v>
      </c>
      <c r="B1134" s="10"/>
      <c r="C1134" s="10"/>
      <c r="D1134" s="129" t="s">
        <v>2097</v>
      </c>
      <c r="E1134" s="12">
        <v>0</v>
      </c>
      <c r="F1134" s="12">
        <v>0</v>
      </c>
      <c r="G1134" s="12">
        <v>0</v>
      </c>
      <c r="H1134" s="12">
        <v>0</v>
      </c>
      <c r="I1134" s="110" t="s">
        <v>3899</v>
      </c>
    </row>
    <row r="1135" spans="1:9" ht="13.5" customHeight="1" x14ac:dyDescent="0.25">
      <c r="A1135" s="159" t="s">
        <v>2098</v>
      </c>
      <c r="B1135" s="7"/>
      <c r="C1135" s="8" t="s">
        <v>2099</v>
      </c>
      <c r="D1135" s="126"/>
      <c r="E1135" s="9">
        <f>SUM(E1136:E1146)</f>
        <v>336</v>
      </c>
      <c r="F1135" s="9">
        <f>SUM(F1136:F1146)</f>
        <v>266</v>
      </c>
      <c r="G1135" s="9">
        <f>SUM(G1136:G1146)</f>
        <v>258</v>
      </c>
      <c r="H1135" s="12">
        <f>SUM(H1136:H1146)</f>
        <v>290</v>
      </c>
      <c r="I1135" s="110">
        <v>312</v>
      </c>
    </row>
    <row r="1136" spans="1:9" ht="13.5" customHeight="1" x14ac:dyDescent="0.25">
      <c r="A1136" s="160" t="s">
        <v>2100</v>
      </c>
      <c r="B1136" s="10"/>
      <c r="C1136" s="10"/>
      <c r="D1136" s="129" t="s">
        <v>2101</v>
      </c>
      <c r="E1136" s="12">
        <v>129</v>
      </c>
      <c r="F1136" s="12">
        <v>84</v>
      </c>
      <c r="G1136" s="12">
        <v>93</v>
      </c>
      <c r="H1136" s="12">
        <v>81</v>
      </c>
      <c r="I1136" s="110">
        <v>72</v>
      </c>
    </row>
    <row r="1137" spans="1:9" ht="13.5" customHeight="1" x14ac:dyDescent="0.25">
      <c r="A1137" s="160" t="s">
        <v>2102</v>
      </c>
      <c r="B1137" s="10"/>
      <c r="C1137" s="10"/>
      <c r="D1137" s="129" t="s">
        <v>2103</v>
      </c>
      <c r="E1137" s="12">
        <v>11</v>
      </c>
      <c r="F1137" s="12">
        <v>14</v>
      </c>
      <c r="G1137" s="12">
        <v>40</v>
      </c>
      <c r="H1137" s="12">
        <v>29</v>
      </c>
      <c r="I1137" s="110">
        <v>19</v>
      </c>
    </row>
    <row r="1138" spans="1:9" ht="13.5" customHeight="1" x14ac:dyDescent="0.25">
      <c r="A1138" s="160" t="s">
        <v>2104</v>
      </c>
      <c r="B1138" s="10"/>
      <c r="C1138" s="10"/>
      <c r="D1138" s="129" t="s">
        <v>2105</v>
      </c>
      <c r="E1138" s="12">
        <v>0</v>
      </c>
      <c r="F1138" s="12">
        <v>0</v>
      </c>
      <c r="G1138" s="12">
        <v>0</v>
      </c>
      <c r="H1138" s="12">
        <v>0</v>
      </c>
      <c r="I1138" s="110" t="s">
        <v>3899</v>
      </c>
    </row>
    <row r="1139" spans="1:9" ht="13.5" customHeight="1" x14ac:dyDescent="0.25">
      <c r="A1139" s="160" t="s">
        <v>2106</v>
      </c>
      <c r="B1139" s="10"/>
      <c r="C1139" s="10"/>
      <c r="D1139" s="129" t="s">
        <v>2107</v>
      </c>
      <c r="E1139" s="12">
        <v>15</v>
      </c>
      <c r="F1139" s="12">
        <v>5</v>
      </c>
      <c r="G1139" s="12">
        <v>18</v>
      </c>
      <c r="H1139" s="12">
        <v>19</v>
      </c>
      <c r="I1139" s="110">
        <v>29</v>
      </c>
    </row>
    <row r="1140" spans="1:9" ht="13.5" customHeight="1" x14ac:dyDescent="0.25">
      <c r="A1140" s="160" t="s">
        <v>2108</v>
      </c>
      <c r="B1140" s="10"/>
      <c r="C1140" s="10"/>
      <c r="D1140" s="129" t="s">
        <v>1802</v>
      </c>
      <c r="E1140" s="12">
        <v>30</v>
      </c>
      <c r="F1140" s="12">
        <v>18</v>
      </c>
      <c r="G1140" s="12">
        <v>5</v>
      </c>
      <c r="H1140" s="12">
        <v>18</v>
      </c>
      <c r="I1140" s="110">
        <v>13</v>
      </c>
    </row>
    <row r="1141" spans="1:9" ht="13.5" customHeight="1" x14ac:dyDescent="0.25">
      <c r="A1141" s="160" t="s">
        <v>2109</v>
      </c>
      <c r="B1141" s="10"/>
      <c r="C1141" s="10"/>
      <c r="D1141" s="129" t="s">
        <v>2110</v>
      </c>
      <c r="E1141" s="12">
        <v>17</v>
      </c>
      <c r="F1141" s="12">
        <v>44</v>
      </c>
      <c r="G1141" s="12">
        <v>21</v>
      </c>
      <c r="H1141" s="12">
        <v>31</v>
      </c>
      <c r="I1141" s="110">
        <v>51</v>
      </c>
    </row>
    <row r="1142" spans="1:9" ht="13.5" customHeight="1" x14ac:dyDescent="0.25">
      <c r="A1142" s="160" t="s">
        <v>2111</v>
      </c>
      <c r="B1142" s="10"/>
      <c r="C1142" s="10"/>
      <c r="D1142" s="129" t="s">
        <v>2085</v>
      </c>
      <c r="E1142" s="12">
        <v>99</v>
      </c>
      <c r="F1142" s="12">
        <v>74</v>
      </c>
      <c r="G1142" s="12">
        <v>67</v>
      </c>
      <c r="H1142" s="12">
        <v>78</v>
      </c>
      <c r="I1142" s="110">
        <v>109</v>
      </c>
    </row>
    <row r="1143" spans="1:9" ht="13.5" customHeight="1" x14ac:dyDescent="0.25">
      <c r="A1143" s="160" t="s">
        <v>2112</v>
      </c>
      <c r="B1143" s="10"/>
      <c r="C1143" s="10"/>
      <c r="D1143" s="129" t="s">
        <v>2113</v>
      </c>
      <c r="E1143" s="12">
        <v>0</v>
      </c>
      <c r="F1143" s="12">
        <v>0</v>
      </c>
      <c r="G1143" s="12">
        <v>0</v>
      </c>
      <c r="H1143" s="12">
        <v>0</v>
      </c>
      <c r="I1143" s="110" t="s">
        <v>3899</v>
      </c>
    </row>
    <row r="1144" spans="1:9" ht="13.5" customHeight="1" x14ac:dyDescent="0.25">
      <c r="A1144" s="160" t="s">
        <v>2114</v>
      </c>
      <c r="B1144" s="10"/>
      <c r="C1144" s="10"/>
      <c r="D1144" s="129" t="s">
        <v>2115</v>
      </c>
      <c r="E1144" s="12">
        <v>0</v>
      </c>
      <c r="F1144" s="12">
        <v>0</v>
      </c>
      <c r="G1144" s="12">
        <v>0</v>
      </c>
      <c r="H1144" s="12">
        <v>0</v>
      </c>
      <c r="I1144" s="110" t="s">
        <v>3899</v>
      </c>
    </row>
    <row r="1145" spans="1:9" ht="13.5" customHeight="1" x14ac:dyDescent="0.25">
      <c r="A1145" s="160" t="s">
        <v>2116</v>
      </c>
      <c r="B1145" s="10"/>
      <c r="C1145" s="10"/>
      <c r="D1145" s="129" t="s">
        <v>2117</v>
      </c>
      <c r="E1145" s="12">
        <v>24</v>
      </c>
      <c r="F1145" s="12">
        <v>24</v>
      </c>
      <c r="G1145" s="12">
        <v>8</v>
      </c>
      <c r="H1145" s="12">
        <v>29</v>
      </c>
      <c r="I1145" s="110">
        <v>6</v>
      </c>
    </row>
    <row r="1146" spans="1:9" ht="13.5" customHeight="1" x14ac:dyDescent="0.25">
      <c r="A1146" s="160" t="s">
        <v>2118</v>
      </c>
      <c r="B1146" s="10"/>
      <c r="C1146" s="10"/>
      <c r="D1146" s="129" t="s">
        <v>2119</v>
      </c>
      <c r="E1146" s="12">
        <v>11</v>
      </c>
      <c r="F1146" s="12">
        <v>3</v>
      </c>
      <c r="G1146" s="12">
        <v>6</v>
      </c>
      <c r="H1146" s="12">
        <v>5</v>
      </c>
      <c r="I1146" s="110">
        <v>13</v>
      </c>
    </row>
    <row r="1147" spans="1:9" ht="13.5" customHeight="1" x14ac:dyDescent="0.25">
      <c r="A1147" s="159" t="s">
        <v>2120</v>
      </c>
      <c r="B1147" s="7"/>
      <c r="C1147" s="8" t="s">
        <v>2121</v>
      </c>
      <c r="D1147" s="126"/>
      <c r="E1147" s="9">
        <f>SUM(E1148:E1152)</f>
        <v>127</v>
      </c>
      <c r="F1147" s="9">
        <f>SUM(F1148:F1152)</f>
        <v>96</v>
      </c>
      <c r="G1147" s="9">
        <f>SUM(G1148:G1152)</f>
        <v>134</v>
      </c>
      <c r="H1147" s="12">
        <f>SUM(H1148:H1152)</f>
        <v>127</v>
      </c>
      <c r="I1147" s="110">
        <v>119</v>
      </c>
    </row>
    <row r="1148" spans="1:9" ht="13.5" customHeight="1" x14ac:dyDescent="0.25">
      <c r="A1148" s="160" t="s">
        <v>2122</v>
      </c>
      <c r="B1148" s="10"/>
      <c r="C1148" s="10"/>
      <c r="D1148" s="129" t="s">
        <v>2121</v>
      </c>
      <c r="E1148" s="12">
        <v>56</v>
      </c>
      <c r="F1148" s="12">
        <v>26</v>
      </c>
      <c r="G1148" s="12">
        <v>57</v>
      </c>
      <c r="H1148" s="12">
        <v>68</v>
      </c>
      <c r="I1148" s="110">
        <v>53</v>
      </c>
    </row>
    <row r="1149" spans="1:9" ht="13.5" customHeight="1" x14ac:dyDescent="0.25">
      <c r="A1149" s="160" t="s">
        <v>2123</v>
      </c>
      <c r="B1149" s="10"/>
      <c r="C1149" s="10"/>
      <c r="D1149" s="129" t="s">
        <v>2124</v>
      </c>
      <c r="E1149" s="12">
        <v>0</v>
      </c>
      <c r="F1149" s="12">
        <v>0</v>
      </c>
      <c r="G1149" s="12">
        <v>0</v>
      </c>
      <c r="H1149" s="12">
        <v>0</v>
      </c>
      <c r="I1149" s="110" t="s">
        <v>3899</v>
      </c>
    </row>
    <row r="1150" spans="1:9" ht="13.5" customHeight="1" x14ac:dyDescent="0.25">
      <c r="A1150" s="160" t="s">
        <v>2125</v>
      </c>
      <c r="B1150" s="10"/>
      <c r="C1150" s="10"/>
      <c r="D1150" s="129" t="s">
        <v>2126</v>
      </c>
      <c r="E1150" s="12">
        <v>9</v>
      </c>
      <c r="F1150" s="12">
        <v>7</v>
      </c>
      <c r="G1150" s="12">
        <v>10</v>
      </c>
      <c r="H1150" s="12">
        <v>7</v>
      </c>
      <c r="I1150" s="110">
        <v>5</v>
      </c>
    </row>
    <row r="1151" spans="1:9" ht="13.5" customHeight="1" x14ac:dyDescent="0.25">
      <c r="A1151" s="160" t="s">
        <v>2127</v>
      </c>
      <c r="B1151" s="10"/>
      <c r="C1151" s="10"/>
      <c r="D1151" s="129" t="s">
        <v>2128</v>
      </c>
      <c r="E1151" s="12">
        <v>28</v>
      </c>
      <c r="F1151" s="12">
        <v>30</v>
      </c>
      <c r="G1151" s="12">
        <v>28</v>
      </c>
      <c r="H1151" s="12">
        <v>28</v>
      </c>
      <c r="I1151" s="110">
        <v>20</v>
      </c>
    </row>
    <row r="1152" spans="1:9" ht="13.5" customHeight="1" x14ac:dyDescent="0.25">
      <c r="A1152" s="160" t="s">
        <v>2129</v>
      </c>
      <c r="B1152" s="10"/>
      <c r="C1152" s="10"/>
      <c r="D1152" s="129" t="s">
        <v>168</v>
      </c>
      <c r="E1152" s="12">
        <v>34</v>
      </c>
      <c r="F1152" s="12">
        <v>33</v>
      </c>
      <c r="G1152" s="12">
        <v>39</v>
      </c>
      <c r="H1152" s="12">
        <v>24</v>
      </c>
      <c r="I1152" s="110">
        <v>41</v>
      </c>
    </row>
    <row r="1153" spans="1:9" ht="13.5" customHeight="1" x14ac:dyDescent="0.25">
      <c r="A1153" s="159" t="s">
        <v>2130</v>
      </c>
      <c r="B1153" s="7"/>
      <c r="C1153" s="8" t="s">
        <v>2131</v>
      </c>
      <c r="D1153" s="126"/>
      <c r="E1153" s="9">
        <f>SUM(E1154:E1158)</f>
        <v>70</v>
      </c>
      <c r="F1153" s="9">
        <f>SUM(F1154:F1158)</f>
        <v>46</v>
      </c>
      <c r="G1153" s="9">
        <f>SUM(G1154:G1158)</f>
        <v>34</v>
      </c>
      <c r="H1153" s="12">
        <f>SUM(H1154:H1158)</f>
        <v>50</v>
      </c>
      <c r="I1153" s="110">
        <v>50</v>
      </c>
    </row>
    <row r="1154" spans="1:9" ht="13.5" customHeight="1" x14ac:dyDescent="0.25">
      <c r="A1154" s="160" t="s">
        <v>2132</v>
      </c>
      <c r="B1154" s="10"/>
      <c r="C1154" s="10"/>
      <c r="D1154" s="129" t="s">
        <v>2131</v>
      </c>
      <c r="E1154" s="12">
        <v>70</v>
      </c>
      <c r="F1154" s="12">
        <v>46</v>
      </c>
      <c r="G1154" s="12">
        <v>34</v>
      </c>
      <c r="H1154" s="12">
        <v>50</v>
      </c>
      <c r="I1154" s="110">
        <v>50</v>
      </c>
    </row>
    <row r="1155" spans="1:9" ht="13.5" customHeight="1" x14ac:dyDescent="0.25">
      <c r="A1155" s="160" t="s">
        <v>2133</v>
      </c>
      <c r="B1155" s="10"/>
      <c r="C1155" s="10"/>
      <c r="D1155" s="129" t="s">
        <v>2134</v>
      </c>
      <c r="E1155" s="12">
        <v>0</v>
      </c>
      <c r="F1155" s="12">
        <v>0</v>
      </c>
      <c r="G1155" s="12">
        <v>0</v>
      </c>
      <c r="H1155" s="12">
        <v>0</v>
      </c>
      <c r="I1155" s="110" t="s">
        <v>3899</v>
      </c>
    </row>
    <row r="1156" spans="1:9" ht="13.5" customHeight="1" x14ac:dyDescent="0.25">
      <c r="A1156" s="160" t="s">
        <v>2135</v>
      </c>
      <c r="B1156" s="10"/>
      <c r="C1156" s="10"/>
      <c r="D1156" s="129" t="s">
        <v>899</v>
      </c>
      <c r="E1156" s="12">
        <v>0</v>
      </c>
      <c r="F1156" s="12">
        <v>0</v>
      </c>
      <c r="G1156" s="12">
        <v>0</v>
      </c>
      <c r="H1156" s="12">
        <v>0</v>
      </c>
      <c r="I1156" s="110" t="s">
        <v>3899</v>
      </c>
    </row>
    <row r="1157" spans="1:9" ht="13.5" customHeight="1" x14ac:dyDescent="0.25">
      <c r="A1157" s="160" t="s">
        <v>2136</v>
      </c>
      <c r="B1157" s="10"/>
      <c r="C1157" s="10"/>
      <c r="D1157" s="129" t="s">
        <v>385</v>
      </c>
      <c r="E1157" s="12">
        <v>0</v>
      </c>
      <c r="F1157" s="12">
        <v>0</v>
      </c>
      <c r="G1157" s="12">
        <v>0</v>
      </c>
      <c r="H1157" s="12">
        <v>0</v>
      </c>
      <c r="I1157" s="110" t="s">
        <v>3899</v>
      </c>
    </row>
    <row r="1158" spans="1:9" ht="13.5" customHeight="1" x14ac:dyDescent="0.25">
      <c r="A1158" s="160" t="s">
        <v>2137</v>
      </c>
      <c r="B1158" s="10"/>
      <c r="C1158" s="10"/>
      <c r="D1158" s="129" t="s">
        <v>2138</v>
      </c>
      <c r="E1158" s="12">
        <v>0</v>
      </c>
      <c r="F1158" s="12">
        <v>0</v>
      </c>
      <c r="G1158" s="12">
        <v>0</v>
      </c>
      <c r="H1158" s="12">
        <v>0</v>
      </c>
      <c r="I1158" s="110" t="s">
        <v>3899</v>
      </c>
    </row>
    <row r="1159" spans="1:9" ht="13.5" customHeight="1" x14ac:dyDescent="0.25">
      <c r="A1159" s="159" t="s">
        <v>2139</v>
      </c>
      <c r="B1159" s="7"/>
      <c r="C1159" s="8" t="s">
        <v>2140</v>
      </c>
      <c r="D1159" s="126"/>
      <c r="E1159" s="9">
        <f>SUM(E1160:E1167)</f>
        <v>284</v>
      </c>
      <c r="F1159" s="9">
        <f>SUM(F1160:F1167)</f>
        <v>215</v>
      </c>
      <c r="G1159" s="9">
        <f>SUM(G1160:G1167)</f>
        <v>220</v>
      </c>
      <c r="H1159" s="12">
        <f>SUM(H1160:H1167)</f>
        <v>268</v>
      </c>
      <c r="I1159" s="110">
        <v>263</v>
      </c>
    </row>
    <row r="1160" spans="1:9" ht="13.5" customHeight="1" x14ac:dyDescent="0.25">
      <c r="A1160" s="160" t="s">
        <v>2141</v>
      </c>
      <c r="B1160" s="10"/>
      <c r="C1160" s="10"/>
      <c r="D1160" s="129" t="s">
        <v>2140</v>
      </c>
      <c r="E1160" s="12">
        <v>93</v>
      </c>
      <c r="F1160" s="12">
        <v>76</v>
      </c>
      <c r="G1160" s="12">
        <v>82</v>
      </c>
      <c r="H1160" s="12">
        <v>92</v>
      </c>
      <c r="I1160" s="110">
        <v>75</v>
      </c>
    </row>
    <row r="1161" spans="1:9" ht="13.5" customHeight="1" x14ac:dyDescent="0.25">
      <c r="A1161" s="160" t="s">
        <v>2142</v>
      </c>
      <c r="B1161" s="10"/>
      <c r="C1161" s="10"/>
      <c r="D1161" s="129" t="s">
        <v>2143</v>
      </c>
      <c r="E1161" s="12">
        <v>0</v>
      </c>
      <c r="F1161" s="12">
        <v>0</v>
      </c>
      <c r="G1161" s="12">
        <v>0</v>
      </c>
      <c r="H1161" s="12">
        <v>0</v>
      </c>
      <c r="I1161" s="110" t="s">
        <v>3899</v>
      </c>
    </row>
    <row r="1162" spans="1:9" ht="13.5" customHeight="1" x14ac:dyDescent="0.25">
      <c r="A1162" s="160" t="s">
        <v>2144</v>
      </c>
      <c r="B1162" s="10"/>
      <c r="C1162" s="10"/>
      <c r="D1162" s="129" t="s">
        <v>2145</v>
      </c>
      <c r="E1162" s="12">
        <v>22</v>
      </c>
      <c r="F1162" s="12">
        <v>17</v>
      </c>
      <c r="G1162" s="12">
        <v>12</v>
      </c>
      <c r="H1162" s="12">
        <v>7</v>
      </c>
      <c r="I1162" s="110">
        <v>12</v>
      </c>
    </row>
    <row r="1163" spans="1:9" ht="13.5" customHeight="1" x14ac:dyDescent="0.25">
      <c r="A1163" s="160" t="s">
        <v>2146</v>
      </c>
      <c r="B1163" s="10"/>
      <c r="C1163" s="10"/>
      <c r="D1163" s="129" t="s">
        <v>197</v>
      </c>
      <c r="E1163" s="12">
        <v>14</v>
      </c>
      <c r="F1163" s="12">
        <v>12</v>
      </c>
      <c r="G1163" s="12">
        <v>8</v>
      </c>
      <c r="H1163" s="12">
        <v>21</v>
      </c>
      <c r="I1163" s="110">
        <v>20</v>
      </c>
    </row>
    <row r="1164" spans="1:9" ht="13.5" customHeight="1" x14ac:dyDescent="0.25">
      <c r="A1164" s="160" t="s">
        <v>2147</v>
      </c>
      <c r="B1164" s="10"/>
      <c r="C1164" s="10"/>
      <c r="D1164" s="129" t="s">
        <v>2148</v>
      </c>
      <c r="E1164" s="12">
        <v>33</v>
      </c>
      <c r="F1164" s="12">
        <v>23</v>
      </c>
      <c r="G1164" s="12">
        <v>15</v>
      </c>
      <c r="H1164" s="12">
        <v>10</v>
      </c>
      <c r="I1164" s="110">
        <v>16</v>
      </c>
    </row>
    <row r="1165" spans="1:9" ht="13.5" customHeight="1" x14ac:dyDescent="0.25">
      <c r="A1165" s="160" t="s">
        <v>2149</v>
      </c>
      <c r="B1165" s="10"/>
      <c r="C1165" s="10"/>
      <c r="D1165" s="129" t="s">
        <v>2150</v>
      </c>
      <c r="E1165" s="12">
        <v>50</v>
      </c>
      <c r="F1165" s="12">
        <v>46</v>
      </c>
      <c r="G1165" s="12">
        <v>53</v>
      </c>
      <c r="H1165" s="12">
        <v>71</v>
      </c>
      <c r="I1165" s="110">
        <v>76</v>
      </c>
    </row>
    <row r="1166" spans="1:9" ht="13.5" customHeight="1" x14ac:dyDescent="0.25">
      <c r="A1166" s="160" t="s">
        <v>2151</v>
      </c>
      <c r="B1166" s="10"/>
      <c r="C1166" s="10"/>
      <c r="D1166" s="129" t="s">
        <v>2152</v>
      </c>
      <c r="E1166" s="12">
        <v>33</v>
      </c>
      <c r="F1166" s="12">
        <v>21</v>
      </c>
      <c r="G1166" s="12">
        <v>29</v>
      </c>
      <c r="H1166" s="12">
        <v>47</v>
      </c>
      <c r="I1166" s="110">
        <v>28</v>
      </c>
    </row>
    <row r="1167" spans="1:9" ht="13.5" customHeight="1" x14ac:dyDescent="0.25">
      <c r="A1167" s="160" t="s">
        <v>2153</v>
      </c>
      <c r="B1167" s="10"/>
      <c r="C1167" s="10"/>
      <c r="D1167" s="129" t="s">
        <v>2154</v>
      </c>
      <c r="E1167" s="12">
        <v>39</v>
      </c>
      <c r="F1167" s="12">
        <v>20</v>
      </c>
      <c r="G1167" s="12">
        <v>21</v>
      </c>
      <c r="H1167" s="12">
        <v>20</v>
      </c>
      <c r="I1167" s="110">
        <v>36</v>
      </c>
    </row>
    <row r="1168" spans="1:9" ht="13.5" customHeight="1" x14ac:dyDescent="0.25">
      <c r="A1168" s="159" t="s">
        <v>2155</v>
      </c>
      <c r="B1168" s="8" t="s">
        <v>2156</v>
      </c>
      <c r="C1168" s="7"/>
      <c r="D1168" s="126"/>
      <c r="E1168" s="5">
        <f>E1169+E1198+E1214+E1221+E1256+E1261+E1271+E1281+E1292</f>
        <v>2143</v>
      </c>
      <c r="F1168" s="5">
        <f>F1169+F1198+F1214+F1221+F1256+F1261+F1271+F1281+F1292</f>
        <v>1751</v>
      </c>
      <c r="G1168" s="5">
        <f>G1169+G1198+G1214+G1221+G1256+G1261+G1271+G1281+G1292</f>
        <v>2175</v>
      </c>
      <c r="H1168" s="5">
        <f>H1169+H1198+H1214+H1221+H1256+H1261+H1271+H1281+H1292</f>
        <v>2348</v>
      </c>
      <c r="I1168" s="5">
        <f>I1169+I1198+I1214+I1221+I1256+I1261+I1271+I1281+I1292</f>
        <v>2718</v>
      </c>
    </row>
    <row r="1169" spans="1:9" ht="13.5" customHeight="1" x14ac:dyDescent="0.25">
      <c r="A1169" s="159" t="s">
        <v>2157</v>
      </c>
      <c r="B1169" s="7"/>
      <c r="C1169" s="8" t="s">
        <v>2158</v>
      </c>
      <c r="D1169" s="126"/>
      <c r="E1169" s="9">
        <f>SUM(E1170:E1197)</f>
        <v>766</v>
      </c>
      <c r="F1169" s="9">
        <f>SUM(F1170:F1197)</f>
        <v>557</v>
      </c>
      <c r="G1169" s="9">
        <f>SUM(G1170:G1197)</f>
        <v>708</v>
      </c>
      <c r="H1169" s="12">
        <f>SUM(H1170:H1197)</f>
        <v>756</v>
      </c>
      <c r="I1169" s="110">
        <v>873</v>
      </c>
    </row>
    <row r="1170" spans="1:9" ht="13.5" customHeight="1" x14ac:dyDescent="0.25">
      <c r="A1170" s="160" t="s">
        <v>2159</v>
      </c>
      <c r="B1170" s="10"/>
      <c r="C1170" s="10"/>
      <c r="D1170" s="129" t="s">
        <v>2158</v>
      </c>
      <c r="E1170" s="12">
        <v>263</v>
      </c>
      <c r="F1170" s="12">
        <v>150</v>
      </c>
      <c r="G1170" s="12">
        <v>195</v>
      </c>
      <c r="H1170" s="12">
        <v>211</v>
      </c>
      <c r="I1170" s="110">
        <v>289</v>
      </c>
    </row>
    <row r="1171" spans="1:9" ht="13.5" customHeight="1" x14ac:dyDescent="0.25">
      <c r="A1171" s="160" t="s">
        <v>2160</v>
      </c>
      <c r="B1171" s="10"/>
      <c r="C1171" s="10"/>
      <c r="D1171" s="129" t="s">
        <v>2161</v>
      </c>
      <c r="E1171" s="12">
        <v>0</v>
      </c>
      <c r="F1171" s="12">
        <v>0</v>
      </c>
      <c r="G1171" s="12">
        <v>0</v>
      </c>
      <c r="H1171" s="12">
        <v>0</v>
      </c>
      <c r="I1171" s="110" t="s">
        <v>3899</v>
      </c>
    </row>
    <row r="1172" spans="1:9" ht="13.5" customHeight="1" x14ac:dyDescent="0.25">
      <c r="A1172" s="160" t="s">
        <v>2162</v>
      </c>
      <c r="B1172" s="10"/>
      <c r="C1172" s="10"/>
      <c r="D1172" s="129" t="s">
        <v>2163</v>
      </c>
      <c r="E1172" s="12">
        <v>0</v>
      </c>
      <c r="F1172" s="12">
        <v>0</v>
      </c>
      <c r="G1172" s="12">
        <v>0</v>
      </c>
      <c r="H1172" s="12">
        <v>0</v>
      </c>
      <c r="I1172" s="110" t="s">
        <v>3899</v>
      </c>
    </row>
    <row r="1173" spans="1:9" ht="13.5" customHeight="1" x14ac:dyDescent="0.25">
      <c r="A1173" s="160" t="s">
        <v>2164</v>
      </c>
      <c r="B1173" s="10"/>
      <c r="C1173" s="10"/>
      <c r="D1173" s="129" t="s">
        <v>2165</v>
      </c>
      <c r="E1173" s="12">
        <v>0</v>
      </c>
      <c r="F1173" s="12">
        <v>0</v>
      </c>
      <c r="G1173" s="12">
        <v>0</v>
      </c>
      <c r="H1173" s="12">
        <v>0</v>
      </c>
      <c r="I1173" s="110" t="s">
        <v>3899</v>
      </c>
    </row>
    <row r="1174" spans="1:9" ht="13.5" customHeight="1" x14ac:dyDescent="0.25">
      <c r="A1174" s="160" t="s">
        <v>2166</v>
      </c>
      <c r="B1174" s="10"/>
      <c r="C1174" s="10"/>
      <c r="D1174" s="129" t="s">
        <v>2167</v>
      </c>
      <c r="E1174" s="12">
        <v>130</v>
      </c>
      <c r="F1174" s="12">
        <v>82</v>
      </c>
      <c r="G1174" s="12">
        <v>114</v>
      </c>
      <c r="H1174" s="12">
        <v>103</v>
      </c>
      <c r="I1174" s="110">
        <v>106</v>
      </c>
    </row>
    <row r="1175" spans="1:9" ht="13.5" customHeight="1" x14ac:dyDescent="0.25">
      <c r="A1175" s="160" t="s">
        <v>2168</v>
      </c>
      <c r="B1175" s="10"/>
      <c r="C1175" s="10"/>
      <c r="D1175" s="129" t="s">
        <v>2169</v>
      </c>
      <c r="E1175" s="12">
        <v>14</v>
      </c>
      <c r="F1175" s="12">
        <v>13</v>
      </c>
      <c r="G1175" s="12">
        <v>14</v>
      </c>
      <c r="H1175" s="12">
        <v>5</v>
      </c>
      <c r="I1175" s="110">
        <v>4</v>
      </c>
    </row>
    <row r="1176" spans="1:9" ht="13.5" customHeight="1" x14ac:dyDescent="0.25">
      <c r="A1176" s="160" t="s">
        <v>2170</v>
      </c>
      <c r="B1176" s="10"/>
      <c r="C1176" s="10"/>
      <c r="D1176" s="129" t="s">
        <v>2171</v>
      </c>
      <c r="E1176" s="12">
        <v>0</v>
      </c>
      <c r="F1176" s="12">
        <v>0</v>
      </c>
      <c r="G1176" s="12">
        <v>0</v>
      </c>
      <c r="H1176" s="12">
        <v>0</v>
      </c>
      <c r="I1176" s="110" t="s">
        <v>3899</v>
      </c>
    </row>
    <row r="1177" spans="1:9" ht="13.5" customHeight="1" x14ac:dyDescent="0.25">
      <c r="A1177" s="160" t="s">
        <v>2172</v>
      </c>
      <c r="B1177" s="10"/>
      <c r="C1177" s="10"/>
      <c r="D1177" s="129" t="s">
        <v>1162</v>
      </c>
      <c r="E1177" s="12">
        <v>0</v>
      </c>
      <c r="F1177" s="12">
        <v>0</v>
      </c>
      <c r="G1177" s="12">
        <v>0</v>
      </c>
      <c r="H1177" s="12">
        <v>0</v>
      </c>
      <c r="I1177" s="110" t="s">
        <v>3899</v>
      </c>
    </row>
    <row r="1178" spans="1:9" ht="13.5" customHeight="1" x14ac:dyDescent="0.25">
      <c r="A1178" s="160" t="s">
        <v>2173</v>
      </c>
      <c r="B1178" s="10"/>
      <c r="C1178" s="10"/>
      <c r="D1178" s="129" t="s">
        <v>2174</v>
      </c>
      <c r="E1178" s="12">
        <v>0</v>
      </c>
      <c r="F1178" s="12">
        <v>0</v>
      </c>
      <c r="G1178" s="12">
        <v>0</v>
      </c>
      <c r="H1178" s="12">
        <v>0</v>
      </c>
      <c r="I1178" s="110" t="s">
        <v>3899</v>
      </c>
    </row>
    <row r="1179" spans="1:9" ht="13.5" customHeight="1" x14ac:dyDescent="0.25">
      <c r="A1179" s="160" t="s">
        <v>2175</v>
      </c>
      <c r="B1179" s="10"/>
      <c r="C1179" s="10"/>
      <c r="D1179" s="129" t="s">
        <v>2176</v>
      </c>
      <c r="E1179" s="12">
        <v>95</v>
      </c>
      <c r="F1179" s="12">
        <v>98</v>
      </c>
      <c r="G1179" s="12">
        <v>145</v>
      </c>
      <c r="H1179" s="12">
        <v>228</v>
      </c>
      <c r="I1179" s="110">
        <v>259</v>
      </c>
    </row>
    <row r="1180" spans="1:9" ht="13.5" customHeight="1" x14ac:dyDescent="0.25">
      <c r="A1180" s="160" t="s">
        <v>2177</v>
      </c>
      <c r="B1180" s="10"/>
      <c r="C1180" s="10"/>
      <c r="D1180" s="129" t="s">
        <v>2178</v>
      </c>
      <c r="E1180" s="12">
        <v>0</v>
      </c>
      <c r="F1180" s="12">
        <v>0</v>
      </c>
      <c r="G1180" s="12">
        <v>0</v>
      </c>
      <c r="H1180" s="12">
        <v>0</v>
      </c>
      <c r="I1180" s="110" t="s">
        <v>3899</v>
      </c>
    </row>
    <row r="1181" spans="1:9" ht="13.5" customHeight="1" x14ac:dyDescent="0.25">
      <c r="A1181" s="160" t="s">
        <v>2179</v>
      </c>
      <c r="B1181" s="10"/>
      <c r="C1181" s="10"/>
      <c r="D1181" s="129" t="s">
        <v>2180</v>
      </c>
      <c r="E1181" s="12">
        <v>0</v>
      </c>
      <c r="F1181" s="12">
        <v>0</v>
      </c>
      <c r="G1181" s="12">
        <v>0</v>
      </c>
      <c r="H1181" s="12">
        <v>0</v>
      </c>
      <c r="I1181" s="110" t="s">
        <v>3899</v>
      </c>
    </row>
    <row r="1182" spans="1:9" ht="13.5" customHeight="1" x14ac:dyDescent="0.25">
      <c r="A1182" s="160" t="s">
        <v>2181</v>
      </c>
      <c r="B1182" s="10"/>
      <c r="C1182" s="10"/>
      <c r="D1182" s="129" t="s">
        <v>2182</v>
      </c>
      <c r="E1182" s="12">
        <v>0</v>
      </c>
      <c r="F1182" s="12">
        <v>0</v>
      </c>
      <c r="G1182" s="12">
        <v>0</v>
      </c>
      <c r="H1182" s="12">
        <v>0</v>
      </c>
      <c r="I1182" s="110" t="s">
        <v>3899</v>
      </c>
    </row>
    <row r="1183" spans="1:9" ht="13.5" customHeight="1" x14ac:dyDescent="0.25">
      <c r="A1183" s="160" t="s">
        <v>2183</v>
      </c>
      <c r="B1183" s="10"/>
      <c r="C1183" s="10"/>
      <c r="D1183" s="129" t="s">
        <v>2184</v>
      </c>
      <c r="E1183" s="12">
        <v>0</v>
      </c>
      <c r="F1183" s="12">
        <v>0</v>
      </c>
      <c r="G1183" s="12">
        <v>0</v>
      </c>
      <c r="H1183" s="12">
        <v>0</v>
      </c>
      <c r="I1183" s="110" t="s">
        <v>3899</v>
      </c>
    </row>
    <row r="1184" spans="1:9" ht="13.5" customHeight="1" x14ac:dyDescent="0.25">
      <c r="A1184" s="160" t="s">
        <v>2185</v>
      </c>
      <c r="B1184" s="10"/>
      <c r="C1184" s="10"/>
      <c r="D1184" s="129" t="s">
        <v>2186</v>
      </c>
      <c r="E1184" s="12">
        <v>82</v>
      </c>
      <c r="F1184" s="12">
        <v>51</v>
      </c>
      <c r="G1184" s="12">
        <v>35</v>
      </c>
      <c r="H1184" s="12">
        <v>43</v>
      </c>
      <c r="I1184" s="110">
        <v>62</v>
      </c>
    </row>
    <row r="1185" spans="1:9" ht="13.5" customHeight="1" x14ac:dyDescent="0.25">
      <c r="A1185" s="160" t="s">
        <v>2187</v>
      </c>
      <c r="B1185" s="10"/>
      <c r="C1185" s="10"/>
      <c r="D1185" s="129" t="s">
        <v>2188</v>
      </c>
      <c r="E1185" s="12">
        <v>0</v>
      </c>
      <c r="F1185" s="12">
        <v>0</v>
      </c>
      <c r="G1185" s="12">
        <v>0</v>
      </c>
      <c r="H1185" s="12">
        <v>0</v>
      </c>
      <c r="I1185" s="110" t="s">
        <v>3899</v>
      </c>
    </row>
    <row r="1186" spans="1:9" ht="13.5" customHeight="1" x14ac:dyDescent="0.25">
      <c r="A1186" s="160" t="s">
        <v>2189</v>
      </c>
      <c r="B1186" s="10"/>
      <c r="C1186" s="10"/>
      <c r="D1186" s="129" t="s">
        <v>286</v>
      </c>
      <c r="E1186" s="12">
        <v>0</v>
      </c>
      <c r="F1186" s="12">
        <v>0</v>
      </c>
      <c r="G1186" s="12">
        <v>0</v>
      </c>
      <c r="H1186" s="12">
        <v>0</v>
      </c>
      <c r="I1186" s="110" t="s">
        <v>3899</v>
      </c>
    </row>
    <row r="1187" spans="1:9" ht="13.5" customHeight="1" x14ac:dyDescent="0.25">
      <c r="A1187" s="160" t="s">
        <v>2190</v>
      </c>
      <c r="B1187" s="10"/>
      <c r="C1187" s="10"/>
      <c r="D1187" s="129" t="s">
        <v>2191</v>
      </c>
      <c r="E1187" s="12">
        <v>0</v>
      </c>
      <c r="F1187" s="12">
        <v>0</v>
      </c>
      <c r="G1187" s="12">
        <v>0</v>
      </c>
      <c r="H1187" s="12">
        <v>0</v>
      </c>
      <c r="I1187" s="110" t="s">
        <v>3899</v>
      </c>
    </row>
    <row r="1188" spans="1:9" ht="13.5" customHeight="1" x14ac:dyDescent="0.25">
      <c r="A1188" s="160" t="s">
        <v>2192</v>
      </c>
      <c r="B1188" s="10"/>
      <c r="C1188" s="10"/>
      <c r="D1188" s="129" t="s">
        <v>1351</v>
      </c>
      <c r="E1188" s="12">
        <v>0</v>
      </c>
      <c r="F1188" s="12">
        <v>0</v>
      </c>
      <c r="G1188" s="12">
        <v>0</v>
      </c>
      <c r="H1188" s="12">
        <v>0</v>
      </c>
      <c r="I1188" s="110" t="s">
        <v>3899</v>
      </c>
    </row>
    <row r="1189" spans="1:9" ht="13.5" customHeight="1" x14ac:dyDescent="0.25">
      <c r="A1189" s="160" t="s">
        <v>2193</v>
      </c>
      <c r="B1189" s="10"/>
      <c r="C1189" s="10"/>
      <c r="D1189" s="129" t="s">
        <v>2194</v>
      </c>
      <c r="E1189" s="12">
        <v>0</v>
      </c>
      <c r="F1189" s="12">
        <v>0</v>
      </c>
      <c r="G1189" s="12">
        <v>0</v>
      </c>
      <c r="H1189" s="12">
        <v>0</v>
      </c>
      <c r="I1189" s="110" t="s">
        <v>3899</v>
      </c>
    </row>
    <row r="1190" spans="1:9" ht="13.5" customHeight="1" x14ac:dyDescent="0.25">
      <c r="A1190" s="160" t="s">
        <v>2195</v>
      </c>
      <c r="B1190" s="10"/>
      <c r="C1190" s="10"/>
      <c r="D1190" s="129" t="s">
        <v>2196</v>
      </c>
      <c r="E1190" s="12">
        <v>0</v>
      </c>
      <c r="F1190" s="12">
        <v>0</v>
      </c>
      <c r="G1190" s="12">
        <v>0</v>
      </c>
      <c r="H1190" s="12">
        <v>0</v>
      </c>
      <c r="I1190" s="110" t="s">
        <v>3899</v>
      </c>
    </row>
    <row r="1191" spans="1:9" ht="13.5" customHeight="1" x14ac:dyDescent="0.25">
      <c r="A1191" s="160" t="s">
        <v>2197</v>
      </c>
      <c r="B1191" s="10"/>
      <c r="C1191" s="10"/>
      <c r="D1191" s="129" t="s">
        <v>2198</v>
      </c>
      <c r="E1191" s="12">
        <v>44</v>
      </c>
      <c r="F1191" s="12">
        <v>35</v>
      </c>
      <c r="G1191" s="12">
        <v>46</v>
      </c>
      <c r="H1191" s="12">
        <v>31</v>
      </c>
      <c r="I1191" s="110">
        <v>33</v>
      </c>
    </row>
    <row r="1192" spans="1:9" ht="13.5" customHeight="1" x14ac:dyDescent="0.25">
      <c r="A1192" s="160" t="s">
        <v>2199</v>
      </c>
      <c r="B1192" s="10"/>
      <c r="C1192" s="10"/>
      <c r="D1192" s="129" t="s">
        <v>2200</v>
      </c>
      <c r="E1192" s="12">
        <v>14</v>
      </c>
      <c r="F1192" s="12">
        <v>25</v>
      </c>
      <c r="G1192" s="12">
        <v>47</v>
      </c>
      <c r="H1192" s="12">
        <v>53</v>
      </c>
      <c r="I1192" s="110">
        <v>58</v>
      </c>
    </row>
    <row r="1193" spans="1:9" ht="13.5" customHeight="1" x14ac:dyDescent="0.25">
      <c r="A1193" s="160" t="s">
        <v>2201</v>
      </c>
      <c r="B1193" s="10"/>
      <c r="C1193" s="10"/>
      <c r="D1193" s="129" t="s">
        <v>2202</v>
      </c>
      <c r="E1193" s="12">
        <v>0</v>
      </c>
      <c r="F1193" s="12">
        <v>0</v>
      </c>
      <c r="G1193" s="12">
        <v>0</v>
      </c>
      <c r="H1193" s="12">
        <v>0</v>
      </c>
      <c r="I1193" s="110" t="s">
        <v>3899</v>
      </c>
    </row>
    <row r="1194" spans="1:9" ht="13.5" customHeight="1" x14ac:dyDescent="0.25">
      <c r="A1194" s="160" t="s">
        <v>2203</v>
      </c>
      <c r="B1194" s="10"/>
      <c r="C1194" s="10"/>
      <c r="D1194" s="129" t="s">
        <v>2204</v>
      </c>
      <c r="E1194" s="12">
        <v>73</v>
      </c>
      <c r="F1194" s="12">
        <v>74</v>
      </c>
      <c r="G1194" s="12">
        <v>74</v>
      </c>
      <c r="H1194" s="12">
        <v>66</v>
      </c>
      <c r="I1194" s="110">
        <v>41</v>
      </c>
    </row>
    <row r="1195" spans="1:9" ht="13.5" customHeight="1" x14ac:dyDescent="0.25">
      <c r="A1195" s="160" t="s">
        <v>2205</v>
      </c>
      <c r="B1195" s="10"/>
      <c r="C1195" s="10"/>
      <c r="D1195" s="129" t="s">
        <v>2206</v>
      </c>
      <c r="E1195" s="12">
        <v>51</v>
      </c>
      <c r="F1195" s="12">
        <v>29</v>
      </c>
      <c r="G1195" s="12">
        <v>38</v>
      </c>
      <c r="H1195" s="12">
        <v>16</v>
      </c>
      <c r="I1195" s="110">
        <v>21</v>
      </c>
    </row>
    <row r="1196" spans="1:9" ht="13.5" customHeight="1" x14ac:dyDescent="0.25">
      <c r="A1196" s="160" t="s">
        <v>2207</v>
      </c>
      <c r="B1196" s="10"/>
      <c r="C1196" s="10"/>
      <c r="D1196" s="129" t="s">
        <v>2208</v>
      </c>
      <c r="E1196" s="12">
        <v>0</v>
      </c>
      <c r="F1196" s="12">
        <v>0</v>
      </c>
      <c r="G1196" s="12">
        <v>0</v>
      </c>
      <c r="H1196" s="12">
        <v>0</v>
      </c>
      <c r="I1196" s="110" t="s">
        <v>3899</v>
      </c>
    </row>
    <row r="1197" spans="1:9" ht="13.5" customHeight="1" x14ac:dyDescent="0.25">
      <c r="A1197" s="160" t="s">
        <v>2209</v>
      </c>
      <c r="B1197" s="10"/>
      <c r="C1197" s="10"/>
      <c r="D1197" s="129" t="s">
        <v>2210</v>
      </c>
      <c r="E1197" s="12">
        <v>0</v>
      </c>
      <c r="F1197" s="12">
        <v>0</v>
      </c>
      <c r="G1197" s="12">
        <v>0</v>
      </c>
      <c r="H1197" s="12">
        <v>0</v>
      </c>
      <c r="I1197" s="110" t="s">
        <v>3899</v>
      </c>
    </row>
    <row r="1198" spans="1:9" ht="13.5" customHeight="1" x14ac:dyDescent="0.25">
      <c r="A1198" s="159" t="s">
        <v>2211</v>
      </c>
      <c r="B1198" s="7"/>
      <c r="C1198" s="8" t="s">
        <v>1181</v>
      </c>
      <c r="D1198" s="126"/>
      <c r="E1198" s="9">
        <f>SUM(E1199:E1213)</f>
        <v>64</v>
      </c>
      <c r="F1198" s="9">
        <f>SUM(F1199:F1213)</f>
        <v>75</v>
      </c>
      <c r="G1198" s="9">
        <f>SUM(G1199:G1213)</f>
        <v>139</v>
      </c>
      <c r="H1198" s="12">
        <f>SUM(H1199:H1213)</f>
        <v>133</v>
      </c>
      <c r="I1198" s="110">
        <v>164</v>
      </c>
    </row>
    <row r="1199" spans="1:9" ht="13.5" customHeight="1" x14ac:dyDescent="0.25">
      <c r="A1199" s="160" t="s">
        <v>2212</v>
      </c>
      <c r="B1199" s="10"/>
      <c r="C1199" s="10"/>
      <c r="D1199" s="129" t="s">
        <v>1181</v>
      </c>
      <c r="E1199" s="12">
        <v>45</v>
      </c>
      <c r="F1199" s="12">
        <v>60</v>
      </c>
      <c r="G1199" s="12">
        <v>93</v>
      </c>
      <c r="H1199" s="12">
        <v>104</v>
      </c>
      <c r="I1199" s="110">
        <v>126</v>
      </c>
    </row>
    <row r="1200" spans="1:9" ht="13.5" customHeight="1" x14ac:dyDescent="0.25">
      <c r="A1200" s="160" t="s">
        <v>2213</v>
      </c>
      <c r="B1200" s="10"/>
      <c r="C1200" s="10"/>
      <c r="D1200" s="129" t="s">
        <v>315</v>
      </c>
      <c r="E1200" s="12">
        <v>0</v>
      </c>
      <c r="F1200" s="12">
        <v>0</v>
      </c>
      <c r="G1200" s="12">
        <v>0</v>
      </c>
      <c r="H1200" s="12">
        <v>0</v>
      </c>
      <c r="I1200" s="110" t="s">
        <v>3899</v>
      </c>
    </row>
    <row r="1201" spans="1:9" ht="13.5" customHeight="1" x14ac:dyDescent="0.25">
      <c r="A1201" s="160" t="s">
        <v>2214</v>
      </c>
      <c r="B1201" s="10"/>
      <c r="C1201" s="10"/>
      <c r="D1201" s="129" t="s">
        <v>2215</v>
      </c>
      <c r="E1201" s="12">
        <v>0</v>
      </c>
      <c r="F1201" s="12">
        <v>0</v>
      </c>
      <c r="G1201" s="12">
        <v>0</v>
      </c>
      <c r="H1201" s="12">
        <v>0</v>
      </c>
      <c r="I1201" s="110" t="s">
        <v>3899</v>
      </c>
    </row>
    <row r="1202" spans="1:9" ht="13.5" customHeight="1" x14ac:dyDescent="0.25">
      <c r="A1202" s="160" t="s">
        <v>2216</v>
      </c>
      <c r="B1202" s="10"/>
      <c r="C1202" s="10"/>
      <c r="D1202" s="129" t="s">
        <v>2217</v>
      </c>
      <c r="E1202" s="12">
        <v>0</v>
      </c>
      <c r="F1202" s="12">
        <v>0</v>
      </c>
      <c r="G1202" s="12">
        <v>0</v>
      </c>
      <c r="H1202" s="12">
        <v>0</v>
      </c>
      <c r="I1202" s="110" t="s">
        <v>3899</v>
      </c>
    </row>
    <row r="1203" spans="1:9" ht="13.5" customHeight="1" x14ac:dyDescent="0.25">
      <c r="A1203" s="160" t="s">
        <v>2218</v>
      </c>
      <c r="B1203" s="10"/>
      <c r="C1203" s="10"/>
      <c r="D1203" s="129" t="s">
        <v>418</v>
      </c>
      <c r="E1203" s="12">
        <v>0</v>
      </c>
      <c r="F1203" s="12">
        <v>0</v>
      </c>
      <c r="G1203" s="12">
        <v>0</v>
      </c>
      <c r="H1203" s="12">
        <v>0</v>
      </c>
      <c r="I1203" s="110" t="s">
        <v>3899</v>
      </c>
    </row>
    <row r="1204" spans="1:9" ht="13.5" customHeight="1" x14ac:dyDescent="0.25">
      <c r="A1204" s="160" t="s">
        <v>2219</v>
      </c>
      <c r="B1204" s="10"/>
      <c r="C1204" s="10"/>
      <c r="D1204" s="129" t="s">
        <v>2220</v>
      </c>
      <c r="E1204" s="12">
        <v>3</v>
      </c>
      <c r="F1204" s="12">
        <v>5</v>
      </c>
      <c r="G1204" s="12">
        <v>14</v>
      </c>
      <c r="H1204" s="12">
        <v>12</v>
      </c>
      <c r="I1204" s="110">
        <v>12</v>
      </c>
    </row>
    <row r="1205" spans="1:9" ht="13.5" customHeight="1" x14ac:dyDescent="0.25">
      <c r="A1205" s="160" t="s">
        <v>2221</v>
      </c>
      <c r="B1205" s="10"/>
      <c r="C1205" s="10"/>
      <c r="D1205" s="129" t="s">
        <v>2222</v>
      </c>
      <c r="E1205" s="12">
        <v>0</v>
      </c>
      <c r="F1205" s="12">
        <v>0</v>
      </c>
      <c r="G1205" s="12">
        <v>0</v>
      </c>
      <c r="H1205" s="12">
        <v>0</v>
      </c>
      <c r="I1205" s="110" t="s">
        <v>3899</v>
      </c>
    </row>
    <row r="1206" spans="1:9" ht="13.5" customHeight="1" x14ac:dyDescent="0.25">
      <c r="A1206" s="160" t="s">
        <v>2223</v>
      </c>
      <c r="B1206" s="10"/>
      <c r="C1206" s="10"/>
      <c r="D1206" s="129" t="s">
        <v>2224</v>
      </c>
      <c r="E1206" s="12">
        <v>0</v>
      </c>
      <c r="F1206" s="12">
        <v>0</v>
      </c>
      <c r="G1206" s="12">
        <v>0</v>
      </c>
      <c r="H1206" s="12">
        <v>0</v>
      </c>
      <c r="I1206" s="110" t="s">
        <v>3899</v>
      </c>
    </row>
    <row r="1207" spans="1:9" ht="13.5" customHeight="1" x14ac:dyDescent="0.25">
      <c r="A1207" s="160" t="s">
        <v>2225</v>
      </c>
      <c r="B1207" s="10"/>
      <c r="C1207" s="10"/>
      <c r="D1207" s="129" t="s">
        <v>32</v>
      </c>
      <c r="E1207" s="12">
        <v>0</v>
      </c>
      <c r="F1207" s="12">
        <v>0</v>
      </c>
      <c r="G1207" s="12">
        <v>0</v>
      </c>
      <c r="H1207" s="12">
        <v>0</v>
      </c>
      <c r="I1207" s="110" t="s">
        <v>3899</v>
      </c>
    </row>
    <row r="1208" spans="1:9" ht="13.5" customHeight="1" x14ac:dyDescent="0.25">
      <c r="A1208" s="160" t="s">
        <v>2226</v>
      </c>
      <c r="B1208" s="10"/>
      <c r="C1208" s="10"/>
      <c r="D1208" s="129" t="s">
        <v>2227</v>
      </c>
      <c r="E1208" s="12">
        <v>0</v>
      </c>
      <c r="F1208" s="12">
        <v>1</v>
      </c>
      <c r="G1208" s="12">
        <v>0</v>
      </c>
      <c r="H1208" s="12">
        <v>0</v>
      </c>
      <c r="I1208" s="110" t="s">
        <v>3899</v>
      </c>
    </row>
    <row r="1209" spans="1:9" ht="13.5" customHeight="1" x14ac:dyDescent="0.25">
      <c r="A1209" s="160" t="s">
        <v>2228</v>
      </c>
      <c r="B1209" s="10"/>
      <c r="C1209" s="10"/>
      <c r="D1209" s="129" t="s">
        <v>2229</v>
      </c>
      <c r="E1209" s="12">
        <v>0</v>
      </c>
      <c r="F1209" s="12">
        <v>0</v>
      </c>
      <c r="G1209" s="12">
        <v>0</v>
      </c>
      <c r="H1209" s="12">
        <v>0</v>
      </c>
      <c r="I1209" s="110" t="s">
        <v>3899</v>
      </c>
    </row>
    <row r="1210" spans="1:9" ht="13.5" customHeight="1" x14ac:dyDescent="0.25">
      <c r="A1210" s="160" t="s">
        <v>2230</v>
      </c>
      <c r="B1210" s="10"/>
      <c r="C1210" s="10"/>
      <c r="D1210" s="129" t="s">
        <v>2231</v>
      </c>
      <c r="E1210" s="12">
        <v>0</v>
      </c>
      <c r="F1210" s="12">
        <v>0</v>
      </c>
      <c r="G1210" s="12">
        <v>0</v>
      </c>
      <c r="H1210" s="12">
        <v>0</v>
      </c>
      <c r="I1210" s="110" t="s">
        <v>3899</v>
      </c>
    </row>
    <row r="1211" spans="1:9" ht="13.5" customHeight="1" x14ac:dyDescent="0.25">
      <c r="A1211" s="160" t="s">
        <v>2232</v>
      </c>
      <c r="B1211" s="10"/>
      <c r="C1211" s="10"/>
      <c r="D1211" s="129" t="s">
        <v>2233</v>
      </c>
      <c r="E1211" s="12">
        <v>16</v>
      </c>
      <c r="F1211" s="12">
        <v>9</v>
      </c>
      <c r="G1211" s="12">
        <v>32</v>
      </c>
      <c r="H1211" s="12">
        <v>17</v>
      </c>
      <c r="I1211" s="110">
        <v>26</v>
      </c>
    </row>
    <row r="1212" spans="1:9" ht="13.5" customHeight="1" x14ac:dyDescent="0.25">
      <c r="A1212" s="160" t="s">
        <v>2234</v>
      </c>
      <c r="B1212" s="10"/>
      <c r="C1212" s="10"/>
      <c r="D1212" s="129" t="s">
        <v>2235</v>
      </c>
      <c r="E1212" s="12">
        <v>0</v>
      </c>
      <c r="F1212" s="12">
        <v>0</v>
      </c>
      <c r="G1212" s="12">
        <v>0</v>
      </c>
      <c r="H1212" s="12">
        <v>0</v>
      </c>
      <c r="I1212" s="110" t="s">
        <v>3899</v>
      </c>
    </row>
    <row r="1213" spans="1:9" ht="13.5" customHeight="1" x14ac:dyDescent="0.25">
      <c r="A1213" s="160" t="s">
        <v>2236</v>
      </c>
      <c r="B1213" s="10"/>
      <c r="C1213" s="10"/>
      <c r="D1213" s="129" t="s">
        <v>2237</v>
      </c>
      <c r="E1213" s="12">
        <v>0</v>
      </c>
      <c r="F1213" s="12">
        <v>0</v>
      </c>
      <c r="G1213" s="12">
        <v>0</v>
      </c>
      <c r="H1213" s="12">
        <v>0</v>
      </c>
      <c r="I1213" s="110" t="s">
        <v>3899</v>
      </c>
    </row>
    <row r="1214" spans="1:9" ht="13.5" customHeight="1" x14ac:dyDescent="0.25">
      <c r="A1214" s="159" t="s">
        <v>2238</v>
      </c>
      <c r="B1214" s="7"/>
      <c r="C1214" s="8" t="s">
        <v>2239</v>
      </c>
      <c r="D1214" s="126"/>
      <c r="E1214" s="9">
        <f>SUM(E1215:E1220)</f>
        <v>398</v>
      </c>
      <c r="F1214" s="9">
        <f>SUM(F1215:F1220)</f>
        <v>303</v>
      </c>
      <c r="G1214" s="9">
        <f>SUM(G1215:G1220)</f>
        <v>416</v>
      </c>
      <c r="H1214" s="12">
        <f>SUM(H1215:H1220)</f>
        <v>438</v>
      </c>
      <c r="I1214" s="110">
        <v>635</v>
      </c>
    </row>
    <row r="1215" spans="1:9" ht="13.5" customHeight="1" x14ac:dyDescent="0.25">
      <c r="A1215" s="160" t="s">
        <v>2240</v>
      </c>
      <c r="B1215" s="10"/>
      <c r="C1215" s="10"/>
      <c r="D1215" s="129" t="s">
        <v>2239</v>
      </c>
      <c r="E1215" s="12">
        <v>106</v>
      </c>
      <c r="F1215" s="12">
        <v>125</v>
      </c>
      <c r="G1215" s="12">
        <v>140</v>
      </c>
      <c r="H1215" s="12">
        <v>154</v>
      </c>
      <c r="I1215" s="110">
        <v>226</v>
      </c>
    </row>
    <row r="1216" spans="1:9" ht="13.5" customHeight="1" x14ac:dyDescent="0.25">
      <c r="A1216" s="160" t="s">
        <v>2241</v>
      </c>
      <c r="B1216" s="10"/>
      <c r="C1216" s="10"/>
      <c r="D1216" s="129" t="s">
        <v>2242</v>
      </c>
      <c r="E1216" s="12">
        <v>37</v>
      </c>
      <c r="F1216" s="12">
        <v>28</v>
      </c>
      <c r="G1216" s="12">
        <v>60</v>
      </c>
      <c r="H1216" s="12">
        <v>56</v>
      </c>
      <c r="I1216" s="110">
        <v>26</v>
      </c>
    </row>
    <row r="1217" spans="1:9" ht="13.5" customHeight="1" x14ac:dyDescent="0.25">
      <c r="A1217" s="160" t="s">
        <v>2243</v>
      </c>
      <c r="B1217" s="10"/>
      <c r="C1217" s="10"/>
      <c r="D1217" s="129" t="s">
        <v>2244</v>
      </c>
      <c r="E1217" s="12">
        <v>197</v>
      </c>
      <c r="F1217" s="12">
        <v>91</v>
      </c>
      <c r="G1217" s="12">
        <v>129</v>
      </c>
      <c r="H1217" s="12">
        <v>126</v>
      </c>
      <c r="I1217" s="110">
        <v>229</v>
      </c>
    </row>
    <row r="1218" spans="1:9" ht="13.5" customHeight="1" x14ac:dyDescent="0.25">
      <c r="A1218" s="160" t="s">
        <v>2245</v>
      </c>
      <c r="B1218" s="10"/>
      <c r="C1218" s="10"/>
      <c r="D1218" s="129" t="s">
        <v>2246</v>
      </c>
      <c r="E1218" s="12">
        <v>5</v>
      </c>
      <c r="F1218" s="12">
        <v>11</v>
      </c>
      <c r="G1218" s="12">
        <v>18</v>
      </c>
      <c r="H1218" s="12">
        <v>15</v>
      </c>
      <c r="I1218" s="110">
        <v>8</v>
      </c>
    </row>
    <row r="1219" spans="1:9" ht="13.5" customHeight="1" x14ac:dyDescent="0.25">
      <c r="A1219" s="160" t="s">
        <v>2247</v>
      </c>
      <c r="B1219" s="10"/>
      <c r="C1219" s="10"/>
      <c r="D1219" s="129" t="s">
        <v>2248</v>
      </c>
      <c r="E1219" s="12">
        <v>53</v>
      </c>
      <c r="F1219" s="12">
        <v>48</v>
      </c>
      <c r="G1219" s="12">
        <v>69</v>
      </c>
      <c r="H1219" s="12">
        <v>87</v>
      </c>
      <c r="I1219" s="110">
        <v>146</v>
      </c>
    </row>
    <row r="1220" spans="1:9" ht="13.5" customHeight="1" x14ac:dyDescent="0.25">
      <c r="A1220" s="160" t="s">
        <v>2249</v>
      </c>
      <c r="B1220" s="10"/>
      <c r="C1220" s="10"/>
      <c r="D1220" s="129" t="s">
        <v>2250</v>
      </c>
      <c r="E1220" s="12">
        <v>0</v>
      </c>
      <c r="F1220" s="12">
        <v>0</v>
      </c>
      <c r="G1220" s="12">
        <v>0</v>
      </c>
      <c r="H1220" s="12">
        <v>0</v>
      </c>
      <c r="I1220" s="110" t="s">
        <v>3899</v>
      </c>
    </row>
    <row r="1221" spans="1:9" ht="13.5" customHeight="1" x14ac:dyDescent="0.25">
      <c r="A1221" s="159" t="s">
        <v>2251</v>
      </c>
      <c r="B1221" s="7"/>
      <c r="C1221" s="8" t="s">
        <v>2252</v>
      </c>
      <c r="D1221" s="126"/>
      <c r="E1221" s="9">
        <f>SUM(E1222:E1255)</f>
        <v>139</v>
      </c>
      <c r="F1221" s="9">
        <f>SUM(F1222:F1255)</f>
        <v>142</v>
      </c>
      <c r="G1221" s="9">
        <f>SUM(G1222:G1255)</f>
        <v>142</v>
      </c>
      <c r="H1221" s="12">
        <f>SUM(H1222:H1255)</f>
        <v>135</v>
      </c>
      <c r="I1221" s="110">
        <v>165</v>
      </c>
    </row>
    <row r="1222" spans="1:9" ht="13.5" customHeight="1" x14ac:dyDescent="0.25">
      <c r="A1222" s="160" t="s">
        <v>2253</v>
      </c>
      <c r="B1222" s="10"/>
      <c r="C1222" s="10"/>
      <c r="D1222" s="129" t="s">
        <v>2252</v>
      </c>
      <c r="E1222" s="12">
        <v>58</v>
      </c>
      <c r="F1222" s="12">
        <v>62</v>
      </c>
      <c r="G1222" s="12">
        <v>84</v>
      </c>
      <c r="H1222" s="12">
        <v>59</v>
      </c>
      <c r="I1222" s="110">
        <v>77</v>
      </c>
    </row>
    <row r="1223" spans="1:9" ht="13.5" customHeight="1" x14ac:dyDescent="0.25">
      <c r="A1223" s="160" t="s">
        <v>2254</v>
      </c>
      <c r="B1223" s="10"/>
      <c r="C1223" s="10"/>
      <c r="D1223" s="129" t="s">
        <v>2255</v>
      </c>
      <c r="E1223" s="12">
        <v>25</v>
      </c>
      <c r="F1223" s="12">
        <v>39</v>
      </c>
      <c r="G1223" s="12">
        <v>23</v>
      </c>
      <c r="H1223" s="12">
        <v>29</v>
      </c>
      <c r="I1223" s="110">
        <v>27</v>
      </c>
    </row>
    <row r="1224" spans="1:9" ht="13.5" customHeight="1" x14ac:dyDescent="0.25">
      <c r="A1224" s="160" t="s">
        <v>2256</v>
      </c>
      <c r="B1224" s="10"/>
      <c r="C1224" s="10"/>
      <c r="D1224" s="129" t="s">
        <v>2257</v>
      </c>
      <c r="E1224" s="12">
        <v>31</v>
      </c>
      <c r="F1224" s="12">
        <v>29</v>
      </c>
      <c r="G1224" s="12">
        <v>21</v>
      </c>
      <c r="H1224" s="12">
        <v>28</v>
      </c>
      <c r="I1224" s="110">
        <v>31</v>
      </c>
    </row>
    <row r="1225" spans="1:9" ht="13.5" customHeight="1" x14ac:dyDescent="0.25">
      <c r="A1225" s="160" t="s">
        <v>2258</v>
      </c>
      <c r="B1225" s="10"/>
      <c r="C1225" s="10"/>
      <c r="D1225" s="129" t="s">
        <v>2259</v>
      </c>
      <c r="E1225" s="12">
        <v>0</v>
      </c>
      <c r="F1225" s="12">
        <v>0</v>
      </c>
      <c r="G1225" s="12">
        <v>0</v>
      </c>
      <c r="H1225" s="12">
        <v>0</v>
      </c>
      <c r="I1225" s="110" t="s">
        <v>3899</v>
      </c>
    </row>
    <row r="1226" spans="1:9" ht="13.5" customHeight="1" x14ac:dyDescent="0.25">
      <c r="A1226" s="160" t="s">
        <v>2260</v>
      </c>
      <c r="B1226" s="10"/>
      <c r="C1226" s="10"/>
      <c r="D1226" s="129" t="s">
        <v>2261</v>
      </c>
      <c r="E1226" s="12">
        <v>10</v>
      </c>
      <c r="F1226" s="12">
        <v>9</v>
      </c>
      <c r="G1226" s="12">
        <v>8</v>
      </c>
      <c r="H1226" s="12">
        <v>13</v>
      </c>
      <c r="I1226" s="110">
        <v>14</v>
      </c>
    </row>
    <row r="1227" spans="1:9" ht="13.5" customHeight="1" x14ac:dyDescent="0.25">
      <c r="A1227" s="160" t="s">
        <v>2262</v>
      </c>
      <c r="B1227" s="10"/>
      <c r="C1227" s="10"/>
      <c r="D1227" s="129" t="s">
        <v>2263</v>
      </c>
      <c r="E1227" s="12">
        <v>0</v>
      </c>
      <c r="F1227" s="12">
        <v>0</v>
      </c>
      <c r="G1227" s="12">
        <v>0</v>
      </c>
      <c r="H1227" s="12">
        <v>0</v>
      </c>
      <c r="I1227" s="110" t="s">
        <v>3899</v>
      </c>
    </row>
    <row r="1228" spans="1:9" ht="13.5" customHeight="1" x14ac:dyDescent="0.25">
      <c r="A1228" s="160" t="s">
        <v>2264</v>
      </c>
      <c r="B1228" s="10"/>
      <c r="C1228" s="10"/>
      <c r="D1228" s="129" t="s">
        <v>2265</v>
      </c>
      <c r="E1228" s="12">
        <v>0</v>
      </c>
      <c r="F1228" s="12">
        <v>0</v>
      </c>
      <c r="G1228" s="12">
        <v>0</v>
      </c>
      <c r="H1228" s="12">
        <v>0</v>
      </c>
      <c r="I1228" s="110" t="s">
        <v>3899</v>
      </c>
    </row>
    <row r="1229" spans="1:9" ht="13.5" customHeight="1" x14ac:dyDescent="0.25">
      <c r="A1229" s="160" t="s">
        <v>2266</v>
      </c>
      <c r="B1229" s="10"/>
      <c r="C1229" s="10"/>
      <c r="D1229" s="129" t="s">
        <v>2267</v>
      </c>
      <c r="E1229" s="12">
        <v>0</v>
      </c>
      <c r="F1229" s="12">
        <v>0</v>
      </c>
      <c r="G1229" s="12">
        <v>0</v>
      </c>
      <c r="H1229" s="12">
        <v>0</v>
      </c>
      <c r="I1229" s="110" t="s">
        <v>3899</v>
      </c>
    </row>
    <row r="1230" spans="1:9" ht="13.5" customHeight="1" x14ac:dyDescent="0.25">
      <c r="A1230" s="160" t="s">
        <v>2268</v>
      </c>
      <c r="B1230" s="10"/>
      <c r="C1230" s="10"/>
      <c r="D1230" s="129" t="s">
        <v>2269</v>
      </c>
      <c r="E1230" s="12">
        <v>0</v>
      </c>
      <c r="F1230" s="12">
        <v>0</v>
      </c>
      <c r="G1230" s="12">
        <v>0</v>
      </c>
      <c r="H1230" s="12">
        <v>0</v>
      </c>
      <c r="I1230" s="110" t="s">
        <v>3899</v>
      </c>
    </row>
    <row r="1231" spans="1:9" ht="13.5" customHeight="1" x14ac:dyDescent="0.25">
      <c r="A1231" s="160" t="s">
        <v>2270</v>
      </c>
      <c r="B1231" s="10"/>
      <c r="C1231" s="10"/>
      <c r="D1231" s="129" t="s">
        <v>2271</v>
      </c>
      <c r="E1231" s="12">
        <v>0</v>
      </c>
      <c r="F1231" s="12">
        <v>0</v>
      </c>
      <c r="G1231" s="12">
        <v>0</v>
      </c>
      <c r="H1231" s="12">
        <v>0</v>
      </c>
      <c r="I1231" s="110" t="s">
        <v>3899</v>
      </c>
    </row>
    <row r="1232" spans="1:9" ht="13.5" customHeight="1" x14ac:dyDescent="0.25">
      <c r="A1232" s="160" t="s">
        <v>2272</v>
      </c>
      <c r="B1232" s="10"/>
      <c r="C1232" s="10"/>
      <c r="D1232" s="129" t="s">
        <v>2273</v>
      </c>
      <c r="E1232" s="12">
        <v>0</v>
      </c>
      <c r="F1232" s="12">
        <v>0</v>
      </c>
      <c r="G1232" s="12">
        <v>0</v>
      </c>
      <c r="H1232" s="12">
        <v>0</v>
      </c>
      <c r="I1232" s="110" t="s">
        <v>3899</v>
      </c>
    </row>
    <row r="1233" spans="1:9" ht="13.5" customHeight="1" x14ac:dyDescent="0.25">
      <c r="A1233" s="160" t="s">
        <v>2274</v>
      </c>
      <c r="B1233" s="10"/>
      <c r="C1233" s="10"/>
      <c r="D1233" s="129" t="s">
        <v>2275</v>
      </c>
      <c r="E1233" s="12">
        <v>0</v>
      </c>
      <c r="F1233" s="12">
        <v>0</v>
      </c>
      <c r="G1233" s="12">
        <v>0</v>
      </c>
      <c r="H1233" s="12">
        <v>0</v>
      </c>
      <c r="I1233" s="110" t="s">
        <v>3899</v>
      </c>
    </row>
    <row r="1234" spans="1:9" ht="13.5" customHeight="1" x14ac:dyDescent="0.25">
      <c r="A1234" s="160" t="s">
        <v>2276</v>
      </c>
      <c r="B1234" s="10"/>
      <c r="C1234" s="10"/>
      <c r="D1234" s="129" t="s">
        <v>2277</v>
      </c>
      <c r="E1234" s="12">
        <v>0</v>
      </c>
      <c r="F1234" s="12">
        <v>0</v>
      </c>
      <c r="G1234" s="12">
        <v>0</v>
      </c>
      <c r="H1234" s="12">
        <v>0</v>
      </c>
      <c r="I1234" s="110" t="s">
        <v>3899</v>
      </c>
    </row>
    <row r="1235" spans="1:9" ht="13.5" customHeight="1" x14ac:dyDescent="0.25">
      <c r="A1235" s="160" t="s">
        <v>2278</v>
      </c>
      <c r="B1235" s="10"/>
      <c r="C1235" s="10"/>
      <c r="D1235" s="129" t="s">
        <v>2279</v>
      </c>
      <c r="E1235" s="12">
        <v>0</v>
      </c>
      <c r="F1235" s="12">
        <v>0</v>
      </c>
      <c r="G1235" s="12">
        <v>0</v>
      </c>
      <c r="H1235" s="12">
        <v>0</v>
      </c>
      <c r="I1235" s="110" t="s">
        <v>3899</v>
      </c>
    </row>
    <row r="1236" spans="1:9" ht="13.5" customHeight="1" x14ac:dyDescent="0.25">
      <c r="A1236" s="160" t="s">
        <v>2280</v>
      </c>
      <c r="B1236" s="10"/>
      <c r="C1236" s="10"/>
      <c r="D1236" s="129" t="s">
        <v>2281</v>
      </c>
      <c r="E1236" s="12">
        <v>0</v>
      </c>
      <c r="F1236" s="12">
        <v>0</v>
      </c>
      <c r="G1236" s="12">
        <v>0</v>
      </c>
      <c r="H1236" s="12">
        <v>0</v>
      </c>
      <c r="I1236" s="110" t="s">
        <v>3899</v>
      </c>
    </row>
    <row r="1237" spans="1:9" ht="13.5" customHeight="1" x14ac:dyDescent="0.25">
      <c r="A1237" s="160" t="s">
        <v>2282</v>
      </c>
      <c r="B1237" s="10"/>
      <c r="C1237" s="10"/>
      <c r="D1237" s="129" t="s">
        <v>2283</v>
      </c>
      <c r="E1237" s="12">
        <v>0</v>
      </c>
      <c r="F1237" s="12">
        <v>0</v>
      </c>
      <c r="G1237" s="12">
        <v>0</v>
      </c>
      <c r="H1237" s="12">
        <v>0</v>
      </c>
      <c r="I1237" s="110" t="s">
        <v>3899</v>
      </c>
    </row>
    <row r="1238" spans="1:9" ht="13.5" customHeight="1" x14ac:dyDescent="0.25">
      <c r="A1238" s="160" t="s">
        <v>2284</v>
      </c>
      <c r="B1238" s="10"/>
      <c r="C1238" s="10"/>
      <c r="D1238" s="129" t="s">
        <v>2285</v>
      </c>
      <c r="E1238" s="12">
        <v>0</v>
      </c>
      <c r="F1238" s="12">
        <v>0</v>
      </c>
      <c r="G1238" s="12">
        <v>0</v>
      </c>
      <c r="H1238" s="12">
        <v>0</v>
      </c>
      <c r="I1238" s="110" t="s">
        <v>3899</v>
      </c>
    </row>
    <row r="1239" spans="1:9" ht="13.5" customHeight="1" x14ac:dyDescent="0.25">
      <c r="A1239" s="160" t="s">
        <v>2286</v>
      </c>
      <c r="B1239" s="10"/>
      <c r="C1239" s="10"/>
      <c r="D1239" s="129" t="s">
        <v>2287</v>
      </c>
      <c r="E1239" s="12">
        <v>0</v>
      </c>
      <c r="F1239" s="12">
        <v>0</v>
      </c>
      <c r="G1239" s="12">
        <v>0</v>
      </c>
      <c r="H1239" s="12">
        <v>0</v>
      </c>
      <c r="I1239" s="110" t="s">
        <v>3899</v>
      </c>
    </row>
    <row r="1240" spans="1:9" ht="13.5" customHeight="1" x14ac:dyDescent="0.25">
      <c r="A1240" s="160" t="s">
        <v>2288</v>
      </c>
      <c r="B1240" s="10"/>
      <c r="C1240" s="10"/>
      <c r="D1240" s="129" t="s">
        <v>2289</v>
      </c>
      <c r="E1240" s="12">
        <v>0</v>
      </c>
      <c r="F1240" s="12">
        <v>0</v>
      </c>
      <c r="G1240" s="12">
        <v>0</v>
      </c>
      <c r="H1240" s="12">
        <v>0</v>
      </c>
      <c r="I1240" s="110" t="s">
        <v>3899</v>
      </c>
    </row>
    <row r="1241" spans="1:9" ht="13.5" customHeight="1" x14ac:dyDescent="0.25">
      <c r="A1241" s="160" t="s">
        <v>2290</v>
      </c>
      <c r="B1241" s="10"/>
      <c r="C1241" s="10"/>
      <c r="D1241" s="129" t="s">
        <v>2291</v>
      </c>
      <c r="E1241" s="12">
        <v>0</v>
      </c>
      <c r="F1241" s="12">
        <v>0</v>
      </c>
      <c r="G1241" s="12">
        <v>0</v>
      </c>
      <c r="H1241" s="12">
        <v>0</v>
      </c>
      <c r="I1241" s="110" t="s">
        <v>3899</v>
      </c>
    </row>
    <row r="1242" spans="1:9" ht="13.5" customHeight="1" x14ac:dyDescent="0.25">
      <c r="A1242" s="160" t="s">
        <v>2292</v>
      </c>
      <c r="B1242" s="10"/>
      <c r="C1242" s="10"/>
      <c r="D1242" s="129" t="s">
        <v>2293</v>
      </c>
      <c r="E1242" s="12">
        <v>0</v>
      </c>
      <c r="F1242" s="12">
        <v>0</v>
      </c>
      <c r="G1242" s="12">
        <v>0</v>
      </c>
      <c r="H1242" s="12">
        <v>0</v>
      </c>
      <c r="I1242" s="110" t="s">
        <v>3899</v>
      </c>
    </row>
    <row r="1243" spans="1:9" ht="13.5" customHeight="1" x14ac:dyDescent="0.25">
      <c r="A1243" s="160" t="s">
        <v>2294</v>
      </c>
      <c r="B1243" s="10"/>
      <c r="C1243" s="10"/>
      <c r="D1243" s="129" t="s">
        <v>2295</v>
      </c>
      <c r="E1243" s="12">
        <v>0</v>
      </c>
      <c r="F1243" s="12">
        <v>0</v>
      </c>
      <c r="G1243" s="12">
        <v>0</v>
      </c>
      <c r="H1243" s="12">
        <v>0</v>
      </c>
      <c r="I1243" s="110" t="s">
        <v>3899</v>
      </c>
    </row>
    <row r="1244" spans="1:9" ht="13.5" customHeight="1" x14ac:dyDescent="0.25">
      <c r="A1244" s="160" t="s">
        <v>2296</v>
      </c>
      <c r="B1244" s="10"/>
      <c r="C1244" s="10"/>
      <c r="D1244" s="129" t="s">
        <v>1269</v>
      </c>
      <c r="E1244" s="12">
        <v>0</v>
      </c>
      <c r="F1244" s="12">
        <v>0</v>
      </c>
      <c r="G1244" s="12">
        <v>0</v>
      </c>
      <c r="H1244" s="12">
        <v>0</v>
      </c>
      <c r="I1244" s="110" t="s">
        <v>3899</v>
      </c>
    </row>
    <row r="1245" spans="1:9" ht="13.5" customHeight="1" x14ac:dyDescent="0.25">
      <c r="A1245" s="160" t="s">
        <v>2297</v>
      </c>
      <c r="B1245" s="10"/>
      <c r="C1245" s="10"/>
      <c r="D1245" s="129" t="s">
        <v>2298</v>
      </c>
      <c r="E1245" s="12">
        <v>0</v>
      </c>
      <c r="F1245" s="12">
        <v>0</v>
      </c>
      <c r="G1245" s="12">
        <v>0</v>
      </c>
      <c r="H1245" s="12">
        <v>0</v>
      </c>
      <c r="I1245" s="110" t="s">
        <v>3899</v>
      </c>
    </row>
    <row r="1246" spans="1:9" ht="13.5" customHeight="1" x14ac:dyDescent="0.25">
      <c r="A1246" s="160" t="s">
        <v>2299</v>
      </c>
      <c r="B1246" s="10"/>
      <c r="C1246" s="10"/>
      <c r="D1246" s="129" t="s">
        <v>2300</v>
      </c>
      <c r="E1246" s="12">
        <v>0</v>
      </c>
      <c r="F1246" s="12">
        <v>0</v>
      </c>
      <c r="G1246" s="12">
        <v>0</v>
      </c>
      <c r="H1246" s="12">
        <v>0</v>
      </c>
      <c r="I1246" s="110" t="s">
        <v>3899</v>
      </c>
    </row>
    <row r="1247" spans="1:9" ht="13.5" customHeight="1" x14ac:dyDescent="0.25">
      <c r="A1247" s="160" t="s">
        <v>2301</v>
      </c>
      <c r="B1247" s="10"/>
      <c r="C1247" s="10"/>
      <c r="D1247" s="129" t="s">
        <v>2302</v>
      </c>
      <c r="E1247" s="12">
        <v>0</v>
      </c>
      <c r="F1247" s="12">
        <v>0</v>
      </c>
      <c r="G1247" s="12">
        <v>0</v>
      </c>
      <c r="H1247" s="12">
        <v>0</v>
      </c>
      <c r="I1247" s="110" t="s">
        <v>3899</v>
      </c>
    </row>
    <row r="1248" spans="1:9" ht="13.5" customHeight="1" x14ac:dyDescent="0.25">
      <c r="A1248" s="160" t="s">
        <v>2303</v>
      </c>
      <c r="B1248" s="10"/>
      <c r="C1248" s="10"/>
      <c r="D1248" s="129" t="s">
        <v>2304</v>
      </c>
      <c r="E1248" s="12">
        <v>0</v>
      </c>
      <c r="F1248" s="12">
        <v>0</v>
      </c>
      <c r="G1248" s="12">
        <v>0</v>
      </c>
      <c r="H1248" s="12">
        <v>0</v>
      </c>
      <c r="I1248" s="110" t="s">
        <v>3899</v>
      </c>
    </row>
    <row r="1249" spans="1:9" ht="13.5" customHeight="1" x14ac:dyDescent="0.25">
      <c r="A1249" s="160" t="s">
        <v>2305</v>
      </c>
      <c r="B1249" s="10"/>
      <c r="C1249" s="10"/>
      <c r="D1249" s="129" t="s">
        <v>2306</v>
      </c>
      <c r="E1249" s="12">
        <v>0</v>
      </c>
      <c r="F1249" s="12">
        <v>0</v>
      </c>
      <c r="G1249" s="12">
        <v>0</v>
      </c>
      <c r="H1249" s="12">
        <v>0</v>
      </c>
      <c r="I1249" s="110" t="s">
        <v>3899</v>
      </c>
    </row>
    <row r="1250" spans="1:9" ht="13.5" customHeight="1" x14ac:dyDescent="0.25">
      <c r="A1250" s="160" t="s">
        <v>2307</v>
      </c>
      <c r="B1250" s="10"/>
      <c r="C1250" s="10"/>
      <c r="D1250" s="129" t="s">
        <v>2308</v>
      </c>
      <c r="E1250" s="12">
        <v>0</v>
      </c>
      <c r="F1250" s="12">
        <v>0</v>
      </c>
      <c r="G1250" s="12">
        <v>0</v>
      </c>
      <c r="H1250" s="12">
        <v>0</v>
      </c>
      <c r="I1250" s="110" t="s">
        <v>3899</v>
      </c>
    </row>
    <row r="1251" spans="1:9" ht="13.5" customHeight="1" x14ac:dyDescent="0.25">
      <c r="A1251" s="160" t="s">
        <v>2309</v>
      </c>
      <c r="B1251" s="10"/>
      <c r="C1251" s="10"/>
      <c r="D1251" s="129" t="s">
        <v>2310</v>
      </c>
      <c r="E1251" s="12">
        <v>0</v>
      </c>
      <c r="F1251" s="12">
        <v>0</v>
      </c>
      <c r="G1251" s="12">
        <v>0</v>
      </c>
      <c r="H1251" s="12">
        <v>0</v>
      </c>
      <c r="I1251" s="110" t="s">
        <v>3899</v>
      </c>
    </row>
    <row r="1252" spans="1:9" ht="13.5" customHeight="1" x14ac:dyDescent="0.25">
      <c r="A1252" s="160" t="s">
        <v>2311</v>
      </c>
      <c r="B1252" s="10"/>
      <c r="C1252" s="10"/>
      <c r="D1252" s="129" t="s">
        <v>2312</v>
      </c>
      <c r="E1252" s="12">
        <v>15</v>
      </c>
      <c r="F1252" s="12">
        <v>3</v>
      </c>
      <c r="G1252" s="12">
        <v>6</v>
      </c>
      <c r="H1252" s="12">
        <v>6</v>
      </c>
      <c r="I1252" s="110">
        <v>16</v>
      </c>
    </row>
    <row r="1253" spans="1:9" ht="13.5" customHeight="1" x14ac:dyDescent="0.25">
      <c r="A1253" s="160" t="s">
        <v>2313</v>
      </c>
      <c r="B1253" s="10"/>
      <c r="C1253" s="10"/>
      <c r="D1253" s="129" t="s">
        <v>2314</v>
      </c>
      <c r="E1253" s="12">
        <v>0</v>
      </c>
      <c r="F1253" s="12">
        <v>0</v>
      </c>
      <c r="G1253" s="12">
        <v>0</v>
      </c>
      <c r="H1253" s="12">
        <v>0</v>
      </c>
      <c r="I1253" s="110" t="s">
        <v>3899</v>
      </c>
    </row>
    <row r="1254" spans="1:9" ht="13.5" customHeight="1" x14ac:dyDescent="0.25">
      <c r="A1254" s="160" t="s">
        <v>2315</v>
      </c>
      <c r="B1254" s="10"/>
      <c r="C1254" s="10"/>
      <c r="D1254" s="129" t="s">
        <v>1726</v>
      </c>
      <c r="E1254" s="12">
        <v>0</v>
      </c>
      <c r="F1254" s="12">
        <v>0</v>
      </c>
      <c r="G1254" s="12">
        <v>0</v>
      </c>
      <c r="H1254" s="12">
        <v>0</v>
      </c>
      <c r="I1254" s="110" t="s">
        <v>3899</v>
      </c>
    </row>
    <row r="1255" spans="1:9" ht="13.5" customHeight="1" x14ac:dyDescent="0.25">
      <c r="A1255" s="160" t="s">
        <v>2316</v>
      </c>
      <c r="B1255" s="10"/>
      <c r="C1255" s="10"/>
      <c r="D1255" s="129" t="s">
        <v>2317</v>
      </c>
      <c r="E1255" s="12">
        <v>0</v>
      </c>
      <c r="F1255" s="12">
        <v>0</v>
      </c>
      <c r="G1255" s="12">
        <v>0</v>
      </c>
      <c r="H1255" s="12">
        <v>0</v>
      </c>
      <c r="I1255" s="110" t="s">
        <v>3899</v>
      </c>
    </row>
    <row r="1256" spans="1:9" ht="13.5" customHeight="1" x14ac:dyDescent="0.25">
      <c r="A1256" s="159" t="s">
        <v>2318</v>
      </c>
      <c r="B1256" s="7"/>
      <c r="C1256" s="8" t="s">
        <v>2156</v>
      </c>
      <c r="D1256" s="126"/>
      <c r="E1256" s="9">
        <f>SUM(E1257:E1260)</f>
        <v>53</v>
      </c>
      <c r="F1256" s="9">
        <f>SUM(F1257:F1260)</f>
        <v>81</v>
      </c>
      <c r="G1256" s="9">
        <f>SUM(G1257:G1260)</f>
        <v>78</v>
      </c>
      <c r="H1256" s="12">
        <f>SUM(H1257:H1260)</f>
        <v>85</v>
      </c>
      <c r="I1256" s="110">
        <v>76</v>
      </c>
    </row>
    <row r="1257" spans="1:9" ht="13.5" customHeight="1" x14ac:dyDescent="0.25">
      <c r="A1257" s="160" t="s">
        <v>2319</v>
      </c>
      <c r="B1257" s="10"/>
      <c r="C1257" s="10"/>
      <c r="D1257" s="129" t="s">
        <v>2156</v>
      </c>
      <c r="E1257" s="12">
        <v>19</v>
      </c>
      <c r="F1257" s="12">
        <v>26</v>
      </c>
      <c r="G1257" s="12">
        <v>27</v>
      </c>
      <c r="H1257" s="12">
        <v>31</v>
      </c>
      <c r="I1257" s="110">
        <v>40</v>
      </c>
    </row>
    <row r="1258" spans="1:9" ht="13.5" customHeight="1" x14ac:dyDescent="0.25">
      <c r="A1258" s="160" t="s">
        <v>2320</v>
      </c>
      <c r="B1258" s="10"/>
      <c r="C1258" s="10"/>
      <c r="D1258" s="129" t="s">
        <v>2321</v>
      </c>
      <c r="E1258" s="12">
        <v>24</v>
      </c>
      <c r="F1258" s="12">
        <v>19</v>
      </c>
      <c r="G1258" s="12">
        <v>18</v>
      </c>
      <c r="H1258" s="12">
        <v>33</v>
      </c>
      <c r="I1258" s="110">
        <v>15</v>
      </c>
    </row>
    <row r="1259" spans="1:9" ht="13.5" customHeight="1" x14ac:dyDescent="0.25">
      <c r="A1259" s="160" t="s">
        <v>2322</v>
      </c>
      <c r="B1259" s="10"/>
      <c r="C1259" s="10"/>
      <c r="D1259" s="129" t="s">
        <v>2323</v>
      </c>
      <c r="E1259" s="12">
        <v>0</v>
      </c>
      <c r="F1259" s="12">
        <v>0</v>
      </c>
      <c r="G1259" s="12">
        <v>0</v>
      </c>
      <c r="H1259" s="12">
        <v>0</v>
      </c>
      <c r="I1259" s="110" t="s">
        <v>3899</v>
      </c>
    </row>
    <row r="1260" spans="1:9" ht="13.5" customHeight="1" x14ac:dyDescent="0.25">
      <c r="A1260" s="160" t="s">
        <v>2324</v>
      </c>
      <c r="B1260" s="10"/>
      <c r="C1260" s="10"/>
      <c r="D1260" s="129" t="s">
        <v>2325</v>
      </c>
      <c r="E1260" s="12">
        <v>10</v>
      </c>
      <c r="F1260" s="12">
        <v>36</v>
      </c>
      <c r="G1260" s="12">
        <v>33</v>
      </c>
      <c r="H1260" s="12">
        <v>21</v>
      </c>
      <c r="I1260" s="110">
        <v>21</v>
      </c>
    </row>
    <row r="1261" spans="1:9" ht="13.5" customHeight="1" x14ac:dyDescent="0.25">
      <c r="A1261" s="159" t="s">
        <v>2326</v>
      </c>
      <c r="B1261" s="7"/>
      <c r="C1261" s="8" t="s">
        <v>2327</v>
      </c>
      <c r="D1261" s="126"/>
      <c r="E1261" s="9">
        <f>SUM(E1262:E1270)</f>
        <v>280</v>
      </c>
      <c r="F1261" s="9">
        <f>SUM(F1262:F1270)</f>
        <v>247</v>
      </c>
      <c r="G1261" s="9">
        <f>SUM(G1262:G1270)</f>
        <v>315</v>
      </c>
      <c r="H1261" s="12">
        <f>SUM(H1262:H1270)</f>
        <v>337</v>
      </c>
      <c r="I1261" s="110">
        <v>373</v>
      </c>
    </row>
    <row r="1262" spans="1:9" ht="13.5" customHeight="1" x14ac:dyDescent="0.25">
      <c r="A1262" s="160" t="s">
        <v>2328</v>
      </c>
      <c r="B1262" s="10"/>
      <c r="C1262" s="10"/>
      <c r="D1262" s="129" t="s">
        <v>2327</v>
      </c>
      <c r="E1262" s="12">
        <v>117</v>
      </c>
      <c r="F1262" s="12">
        <v>66</v>
      </c>
      <c r="G1262" s="12">
        <v>93</v>
      </c>
      <c r="H1262" s="12">
        <v>86</v>
      </c>
      <c r="I1262" s="110">
        <v>96</v>
      </c>
    </row>
    <row r="1263" spans="1:9" ht="13.5" customHeight="1" x14ac:dyDescent="0.25">
      <c r="A1263" s="160" t="s">
        <v>2329</v>
      </c>
      <c r="B1263" s="10"/>
      <c r="C1263" s="10"/>
      <c r="D1263" s="129" t="s">
        <v>2330</v>
      </c>
      <c r="E1263" s="12">
        <v>0</v>
      </c>
      <c r="F1263" s="12">
        <v>0</v>
      </c>
      <c r="G1263" s="12">
        <v>0</v>
      </c>
      <c r="H1263" s="12">
        <v>0</v>
      </c>
      <c r="I1263" s="110" t="s">
        <v>3899</v>
      </c>
    </row>
    <row r="1264" spans="1:9" ht="13.5" customHeight="1" x14ac:dyDescent="0.25">
      <c r="A1264" s="160" t="s">
        <v>2331</v>
      </c>
      <c r="B1264" s="10"/>
      <c r="C1264" s="10"/>
      <c r="D1264" s="129" t="s">
        <v>2332</v>
      </c>
      <c r="E1264" s="12">
        <v>0</v>
      </c>
      <c r="F1264" s="12">
        <v>0</v>
      </c>
      <c r="G1264" s="12">
        <v>0</v>
      </c>
      <c r="H1264" s="12">
        <v>0</v>
      </c>
      <c r="I1264" s="110" t="s">
        <v>3899</v>
      </c>
    </row>
    <row r="1265" spans="1:9" ht="13.5" customHeight="1" x14ac:dyDescent="0.25">
      <c r="A1265" s="160" t="s">
        <v>2333</v>
      </c>
      <c r="B1265" s="10"/>
      <c r="C1265" s="10"/>
      <c r="D1265" s="129" t="s">
        <v>2334</v>
      </c>
      <c r="E1265" s="12">
        <v>85</v>
      </c>
      <c r="F1265" s="12">
        <v>89</v>
      </c>
      <c r="G1265" s="12">
        <v>111</v>
      </c>
      <c r="H1265" s="12">
        <v>82</v>
      </c>
      <c r="I1265" s="110">
        <v>127</v>
      </c>
    </row>
    <row r="1266" spans="1:9" ht="13.5" customHeight="1" x14ac:dyDescent="0.25">
      <c r="A1266" s="160" t="s">
        <v>2335</v>
      </c>
      <c r="B1266" s="10"/>
      <c r="C1266" s="10"/>
      <c r="D1266" s="129" t="s">
        <v>2336</v>
      </c>
      <c r="E1266" s="12">
        <v>0</v>
      </c>
      <c r="F1266" s="12">
        <v>0</v>
      </c>
      <c r="G1266" s="12">
        <v>0</v>
      </c>
      <c r="H1266" s="12">
        <v>0</v>
      </c>
      <c r="I1266" s="110" t="s">
        <v>3899</v>
      </c>
    </row>
    <row r="1267" spans="1:9" ht="13.5" customHeight="1" x14ac:dyDescent="0.25">
      <c r="A1267" s="160" t="s">
        <v>2337</v>
      </c>
      <c r="B1267" s="10"/>
      <c r="C1267" s="10"/>
      <c r="D1267" s="129" t="s">
        <v>2338</v>
      </c>
      <c r="E1267" s="12">
        <v>76</v>
      </c>
      <c r="F1267" s="12">
        <v>68</v>
      </c>
      <c r="G1267" s="12">
        <v>68</v>
      </c>
      <c r="H1267" s="12">
        <v>119</v>
      </c>
      <c r="I1267" s="110">
        <v>105</v>
      </c>
    </row>
    <row r="1268" spans="1:9" ht="13.5" customHeight="1" x14ac:dyDescent="0.25">
      <c r="A1268" s="160" t="s">
        <v>2339</v>
      </c>
      <c r="B1268" s="10"/>
      <c r="C1268" s="10"/>
      <c r="D1268" s="129" t="s">
        <v>2340</v>
      </c>
      <c r="E1268" s="12">
        <v>2</v>
      </c>
      <c r="F1268" s="12">
        <v>24</v>
      </c>
      <c r="G1268" s="12">
        <v>43</v>
      </c>
      <c r="H1268" s="12">
        <v>50</v>
      </c>
      <c r="I1268" s="110">
        <v>45</v>
      </c>
    </row>
    <row r="1269" spans="1:9" ht="13.5" customHeight="1" x14ac:dyDescent="0.25">
      <c r="A1269" s="160" t="s">
        <v>2341</v>
      </c>
      <c r="B1269" s="10"/>
      <c r="C1269" s="10"/>
      <c r="D1269" s="129" t="s">
        <v>2342</v>
      </c>
      <c r="E1269" s="12">
        <v>0</v>
      </c>
      <c r="F1269" s="12">
        <v>0</v>
      </c>
      <c r="G1269" s="12">
        <v>0</v>
      </c>
      <c r="H1269" s="12">
        <v>0</v>
      </c>
      <c r="I1269" s="110" t="s">
        <v>3899</v>
      </c>
    </row>
    <row r="1270" spans="1:9" ht="13.5" customHeight="1" x14ac:dyDescent="0.25">
      <c r="A1270" s="160" t="s">
        <v>2343</v>
      </c>
      <c r="B1270" s="10"/>
      <c r="C1270" s="10"/>
      <c r="D1270" s="129" t="s">
        <v>2344</v>
      </c>
      <c r="E1270" s="12">
        <v>0</v>
      </c>
      <c r="F1270" s="12">
        <v>0</v>
      </c>
      <c r="G1270" s="12">
        <v>0</v>
      </c>
      <c r="H1270" s="12">
        <v>0</v>
      </c>
      <c r="I1270" s="110" t="s">
        <v>3899</v>
      </c>
    </row>
    <row r="1271" spans="1:9" ht="13.5" customHeight="1" x14ac:dyDescent="0.25">
      <c r="A1271" s="159" t="s">
        <v>2345</v>
      </c>
      <c r="B1271" s="7"/>
      <c r="C1271" s="8" t="s">
        <v>2346</v>
      </c>
      <c r="D1271" s="126"/>
      <c r="E1271" s="9">
        <f>SUM(E1272:E1280)</f>
        <v>217</v>
      </c>
      <c r="F1271" s="9">
        <f>SUM(F1272:F1280)</f>
        <v>186</v>
      </c>
      <c r="G1271" s="9">
        <f>SUM(G1272:G1280)</f>
        <v>128</v>
      </c>
      <c r="H1271" s="12">
        <f>SUM(H1272:H1280)</f>
        <v>176</v>
      </c>
      <c r="I1271" s="110">
        <v>210</v>
      </c>
    </row>
    <row r="1272" spans="1:9" ht="13.5" customHeight="1" x14ac:dyDescent="0.25">
      <c r="A1272" s="160" t="s">
        <v>2347</v>
      </c>
      <c r="B1272" s="10"/>
      <c r="C1272" s="10"/>
      <c r="D1272" s="129" t="s">
        <v>2346</v>
      </c>
      <c r="E1272" s="12">
        <v>150</v>
      </c>
      <c r="F1272" s="12">
        <v>109</v>
      </c>
      <c r="G1272" s="12">
        <v>60</v>
      </c>
      <c r="H1272" s="12">
        <v>104</v>
      </c>
      <c r="I1272" s="110">
        <v>102</v>
      </c>
    </row>
    <row r="1273" spans="1:9" ht="13.5" customHeight="1" x14ac:dyDescent="0.25">
      <c r="A1273" s="160" t="s">
        <v>2348</v>
      </c>
      <c r="B1273" s="10"/>
      <c r="C1273" s="10"/>
      <c r="D1273" s="129" t="s">
        <v>503</v>
      </c>
      <c r="E1273" s="12">
        <v>43</v>
      </c>
      <c r="F1273" s="12">
        <v>25</v>
      </c>
      <c r="G1273" s="12">
        <v>25</v>
      </c>
      <c r="H1273" s="12">
        <v>26</v>
      </c>
      <c r="I1273" s="110">
        <v>32</v>
      </c>
    </row>
    <row r="1274" spans="1:9" ht="13.5" customHeight="1" x14ac:dyDescent="0.25">
      <c r="A1274" s="160" t="s">
        <v>2349</v>
      </c>
      <c r="B1274" s="10"/>
      <c r="C1274" s="10"/>
      <c r="D1274" s="129" t="s">
        <v>2350</v>
      </c>
      <c r="E1274" s="12">
        <v>0</v>
      </c>
      <c r="F1274" s="12">
        <v>0</v>
      </c>
      <c r="G1274" s="12">
        <v>0</v>
      </c>
      <c r="H1274" s="12">
        <v>0</v>
      </c>
      <c r="I1274" s="110" t="s">
        <v>3899</v>
      </c>
    </row>
    <row r="1275" spans="1:9" ht="13.5" customHeight="1" x14ac:dyDescent="0.25">
      <c r="A1275" s="160" t="s">
        <v>2351</v>
      </c>
      <c r="B1275" s="10"/>
      <c r="C1275" s="10"/>
      <c r="D1275" s="129" t="s">
        <v>2352</v>
      </c>
      <c r="E1275" s="12">
        <v>13</v>
      </c>
      <c r="F1275" s="12">
        <v>20</v>
      </c>
      <c r="G1275" s="12">
        <v>18</v>
      </c>
      <c r="H1275" s="12">
        <v>32</v>
      </c>
      <c r="I1275" s="110">
        <v>44</v>
      </c>
    </row>
    <row r="1276" spans="1:9" ht="13.5" customHeight="1" x14ac:dyDescent="0.25">
      <c r="A1276" s="160" t="s">
        <v>2353</v>
      </c>
      <c r="B1276" s="10"/>
      <c r="C1276" s="10"/>
      <c r="D1276" s="129" t="s">
        <v>918</v>
      </c>
      <c r="E1276" s="12">
        <v>0</v>
      </c>
      <c r="F1276" s="12">
        <v>0</v>
      </c>
      <c r="G1276" s="12">
        <v>0</v>
      </c>
      <c r="H1276" s="12">
        <v>0</v>
      </c>
      <c r="I1276" s="110" t="s">
        <v>3899</v>
      </c>
    </row>
    <row r="1277" spans="1:9" ht="13.5" customHeight="1" x14ac:dyDescent="0.25">
      <c r="A1277" s="160" t="s">
        <v>2354</v>
      </c>
      <c r="B1277" s="10"/>
      <c r="C1277" s="10"/>
      <c r="D1277" s="129" t="s">
        <v>1720</v>
      </c>
      <c r="E1277" s="12">
        <v>11</v>
      </c>
      <c r="F1277" s="12">
        <v>32</v>
      </c>
      <c r="G1277" s="12">
        <v>25</v>
      </c>
      <c r="H1277" s="12">
        <v>14</v>
      </c>
      <c r="I1277" s="110">
        <v>32</v>
      </c>
    </row>
    <row r="1278" spans="1:9" ht="13.5" customHeight="1" x14ac:dyDescent="0.25">
      <c r="A1278" s="160" t="s">
        <v>2355</v>
      </c>
      <c r="B1278" s="10"/>
      <c r="C1278" s="10"/>
      <c r="D1278" s="129" t="s">
        <v>2356</v>
      </c>
      <c r="E1278" s="12">
        <v>0</v>
      </c>
      <c r="F1278" s="12">
        <v>0</v>
      </c>
      <c r="G1278" s="12">
        <v>0</v>
      </c>
      <c r="H1278" s="12">
        <v>0</v>
      </c>
      <c r="I1278" s="110" t="s">
        <v>3899</v>
      </c>
    </row>
    <row r="1279" spans="1:9" ht="13.5" customHeight="1" x14ac:dyDescent="0.25">
      <c r="A1279" s="160" t="s">
        <v>2357</v>
      </c>
      <c r="B1279" s="10"/>
      <c r="C1279" s="10"/>
      <c r="D1279" s="129" t="s">
        <v>2358</v>
      </c>
      <c r="E1279" s="12">
        <v>0</v>
      </c>
      <c r="F1279" s="12">
        <v>0</v>
      </c>
      <c r="G1279" s="12">
        <v>0</v>
      </c>
      <c r="H1279" s="12">
        <v>0</v>
      </c>
      <c r="I1279" s="110" t="s">
        <v>3899</v>
      </c>
    </row>
    <row r="1280" spans="1:9" ht="13.5" customHeight="1" x14ac:dyDescent="0.25">
      <c r="A1280" s="160" t="s">
        <v>2359</v>
      </c>
      <c r="B1280" s="10"/>
      <c r="C1280" s="10"/>
      <c r="D1280" s="129" t="s">
        <v>2360</v>
      </c>
      <c r="E1280" s="12">
        <v>0</v>
      </c>
      <c r="F1280" s="12">
        <v>0</v>
      </c>
      <c r="G1280" s="12">
        <v>0</v>
      </c>
      <c r="H1280" s="12">
        <v>0</v>
      </c>
      <c r="I1280" s="110" t="s">
        <v>3899</v>
      </c>
    </row>
    <row r="1281" spans="1:9" ht="13.5" customHeight="1" x14ac:dyDescent="0.25">
      <c r="A1281" s="159" t="s">
        <v>2361</v>
      </c>
      <c r="B1281" s="7"/>
      <c r="C1281" s="8" t="s">
        <v>1726</v>
      </c>
      <c r="D1281" s="126"/>
      <c r="E1281" s="9">
        <f>SUM(E1282:E1291)</f>
        <v>63</v>
      </c>
      <c r="F1281" s="9">
        <f>SUM(F1282:F1291)</f>
        <v>33</v>
      </c>
      <c r="G1281" s="9">
        <f>SUM(G1282:G1291)</f>
        <v>52</v>
      </c>
      <c r="H1281" s="12">
        <f>SUM(H1282:H1291)</f>
        <v>82</v>
      </c>
      <c r="I1281" s="110">
        <v>58</v>
      </c>
    </row>
    <row r="1282" spans="1:9" ht="13.5" customHeight="1" x14ac:dyDescent="0.25">
      <c r="A1282" s="160" t="s">
        <v>2362</v>
      </c>
      <c r="B1282" s="10"/>
      <c r="C1282" s="10"/>
      <c r="D1282" s="129" t="s">
        <v>2363</v>
      </c>
      <c r="E1282" s="12">
        <v>30</v>
      </c>
      <c r="F1282" s="12">
        <v>20</v>
      </c>
      <c r="G1282" s="12">
        <v>42</v>
      </c>
      <c r="H1282" s="12">
        <v>67</v>
      </c>
      <c r="I1282" s="110">
        <v>48</v>
      </c>
    </row>
    <row r="1283" spans="1:9" ht="13.5" customHeight="1" x14ac:dyDescent="0.25">
      <c r="A1283" s="160" t="s">
        <v>2364</v>
      </c>
      <c r="B1283" s="10"/>
      <c r="C1283" s="10"/>
      <c r="D1283" s="129" t="s">
        <v>2365</v>
      </c>
      <c r="E1283" s="12">
        <v>0</v>
      </c>
      <c r="F1283" s="12">
        <v>0</v>
      </c>
      <c r="G1283" s="12">
        <v>0</v>
      </c>
      <c r="H1283" s="12">
        <v>0</v>
      </c>
      <c r="I1283" s="110" t="s">
        <v>3899</v>
      </c>
    </row>
    <row r="1284" spans="1:9" ht="13.5" customHeight="1" x14ac:dyDescent="0.25">
      <c r="A1284" s="160" t="s">
        <v>2366</v>
      </c>
      <c r="B1284" s="10"/>
      <c r="C1284" s="10"/>
      <c r="D1284" s="129" t="s">
        <v>2367</v>
      </c>
      <c r="E1284" s="12">
        <v>0</v>
      </c>
      <c r="F1284" s="12">
        <v>0</v>
      </c>
      <c r="G1284" s="12">
        <v>0</v>
      </c>
      <c r="H1284" s="12">
        <v>0</v>
      </c>
      <c r="I1284" s="110" t="s">
        <v>3899</v>
      </c>
    </row>
    <row r="1285" spans="1:9" ht="13.5" customHeight="1" x14ac:dyDescent="0.25">
      <c r="A1285" s="160" t="s">
        <v>2368</v>
      </c>
      <c r="B1285" s="10"/>
      <c r="C1285" s="10"/>
      <c r="D1285" s="129" t="s">
        <v>2369</v>
      </c>
      <c r="E1285" s="12">
        <v>0</v>
      </c>
      <c r="F1285" s="12">
        <v>0</v>
      </c>
      <c r="G1285" s="12">
        <v>0</v>
      </c>
      <c r="H1285" s="12">
        <v>0</v>
      </c>
      <c r="I1285" s="110" t="s">
        <v>3899</v>
      </c>
    </row>
    <row r="1286" spans="1:9" ht="13.5" customHeight="1" x14ac:dyDescent="0.25">
      <c r="A1286" s="160" t="s">
        <v>2370</v>
      </c>
      <c r="B1286" s="10"/>
      <c r="C1286" s="10"/>
      <c r="D1286" s="129" t="s">
        <v>2371</v>
      </c>
      <c r="E1286" s="12">
        <v>33</v>
      </c>
      <c r="F1286" s="12">
        <v>13</v>
      </c>
      <c r="G1286" s="12">
        <v>10</v>
      </c>
      <c r="H1286" s="12">
        <v>15</v>
      </c>
      <c r="I1286" s="110">
        <v>10</v>
      </c>
    </row>
    <row r="1287" spans="1:9" ht="13.5" customHeight="1" x14ac:dyDescent="0.25">
      <c r="A1287" s="160" t="s">
        <v>2372</v>
      </c>
      <c r="B1287" s="10"/>
      <c r="C1287" s="10"/>
      <c r="D1287" s="129" t="s">
        <v>1269</v>
      </c>
      <c r="E1287" s="12">
        <v>0</v>
      </c>
      <c r="F1287" s="12">
        <v>0</v>
      </c>
      <c r="G1287" s="12">
        <v>0</v>
      </c>
      <c r="H1287" s="12">
        <v>0</v>
      </c>
      <c r="I1287" s="110" t="s">
        <v>3899</v>
      </c>
    </row>
    <row r="1288" spans="1:9" ht="13.5" customHeight="1" x14ac:dyDescent="0.25">
      <c r="A1288" s="160" t="s">
        <v>2373</v>
      </c>
      <c r="B1288" s="10"/>
      <c r="C1288" s="10"/>
      <c r="D1288" s="129" t="s">
        <v>2374</v>
      </c>
      <c r="E1288" s="12">
        <v>0</v>
      </c>
      <c r="F1288" s="12">
        <v>0</v>
      </c>
      <c r="G1288" s="12">
        <v>0</v>
      </c>
      <c r="H1288" s="12">
        <v>0</v>
      </c>
      <c r="I1288" s="110" t="s">
        <v>3899</v>
      </c>
    </row>
    <row r="1289" spans="1:9" ht="13.5" customHeight="1" x14ac:dyDescent="0.25">
      <c r="A1289" s="160" t="s">
        <v>2375</v>
      </c>
      <c r="B1289" s="10"/>
      <c r="C1289" s="10"/>
      <c r="D1289" s="129" t="s">
        <v>2376</v>
      </c>
      <c r="E1289" s="12">
        <v>0</v>
      </c>
      <c r="F1289" s="12">
        <v>0</v>
      </c>
      <c r="G1289" s="12">
        <v>0</v>
      </c>
      <c r="H1289" s="12">
        <v>0</v>
      </c>
      <c r="I1289" s="110" t="s">
        <v>3899</v>
      </c>
    </row>
    <row r="1290" spans="1:9" ht="13.5" customHeight="1" x14ac:dyDescent="0.25">
      <c r="A1290" s="160" t="s">
        <v>2377</v>
      </c>
      <c r="B1290" s="10"/>
      <c r="C1290" s="10"/>
      <c r="D1290" s="129" t="s">
        <v>2378</v>
      </c>
      <c r="E1290" s="12">
        <v>0</v>
      </c>
      <c r="F1290" s="12">
        <v>0</v>
      </c>
      <c r="G1290" s="12">
        <v>0</v>
      </c>
      <c r="H1290" s="12">
        <v>0</v>
      </c>
      <c r="I1290" s="110" t="s">
        <v>3899</v>
      </c>
    </row>
    <row r="1291" spans="1:9" ht="13.5" customHeight="1" x14ac:dyDescent="0.25">
      <c r="A1291" s="160" t="s">
        <v>2379</v>
      </c>
      <c r="B1291" s="10"/>
      <c r="C1291" s="10"/>
      <c r="D1291" s="129" t="s">
        <v>1726</v>
      </c>
      <c r="E1291" s="12">
        <v>0</v>
      </c>
      <c r="F1291" s="12">
        <v>0</v>
      </c>
      <c r="G1291" s="12">
        <v>0</v>
      </c>
      <c r="H1291" s="12">
        <v>0</v>
      </c>
      <c r="I1291" s="110" t="s">
        <v>3899</v>
      </c>
    </row>
    <row r="1292" spans="1:9" ht="13.5" customHeight="1" x14ac:dyDescent="0.25">
      <c r="A1292" s="159" t="s">
        <v>2380</v>
      </c>
      <c r="B1292" s="7"/>
      <c r="C1292" s="8" t="s">
        <v>2381</v>
      </c>
      <c r="D1292" s="126"/>
      <c r="E1292" s="9">
        <f>SUM(E1293:E1301)</f>
        <v>163</v>
      </c>
      <c r="F1292" s="9">
        <f>SUM(F1293:F1301)</f>
        <v>127</v>
      </c>
      <c r="G1292" s="9">
        <f>SUM(G1293:G1301)</f>
        <v>197</v>
      </c>
      <c r="H1292" s="12">
        <f>SUM(H1293:H1301)</f>
        <v>206</v>
      </c>
      <c r="I1292" s="110">
        <v>164</v>
      </c>
    </row>
    <row r="1293" spans="1:9" ht="13.5" customHeight="1" x14ac:dyDescent="0.25">
      <c r="A1293" s="160" t="s">
        <v>2382</v>
      </c>
      <c r="B1293" s="10"/>
      <c r="C1293" s="10"/>
      <c r="D1293" s="129" t="s">
        <v>2381</v>
      </c>
      <c r="E1293" s="12">
        <v>163</v>
      </c>
      <c r="F1293" s="12">
        <v>127</v>
      </c>
      <c r="G1293" s="12">
        <v>197</v>
      </c>
      <c r="H1293" s="12">
        <v>206</v>
      </c>
      <c r="I1293" s="110">
        <v>164</v>
      </c>
    </row>
    <row r="1294" spans="1:9" ht="13.5" customHeight="1" x14ac:dyDescent="0.25">
      <c r="A1294" s="160" t="s">
        <v>2383</v>
      </c>
      <c r="B1294" s="10"/>
      <c r="C1294" s="10"/>
      <c r="D1294" s="129" t="s">
        <v>2384</v>
      </c>
      <c r="E1294" s="12">
        <v>0</v>
      </c>
      <c r="F1294" s="12">
        <v>0</v>
      </c>
      <c r="G1294" s="12">
        <v>0</v>
      </c>
      <c r="H1294" s="12">
        <v>0</v>
      </c>
      <c r="I1294" s="110" t="s">
        <v>3899</v>
      </c>
    </row>
    <row r="1295" spans="1:9" ht="13.5" customHeight="1" x14ac:dyDescent="0.25">
      <c r="A1295" s="160" t="s">
        <v>2385</v>
      </c>
      <c r="B1295" s="10"/>
      <c r="C1295" s="10"/>
      <c r="D1295" s="129" t="s">
        <v>2386</v>
      </c>
      <c r="E1295" s="12">
        <v>0</v>
      </c>
      <c r="F1295" s="12">
        <v>0</v>
      </c>
      <c r="G1295" s="12">
        <v>0</v>
      </c>
      <c r="H1295" s="12">
        <v>0</v>
      </c>
      <c r="I1295" s="110" t="s">
        <v>3899</v>
      </c>
    </row>
    <row r="1296" spans="1:9" ht="13.5" customHeight="1" x14ac:dyDescent="0.25">
      <c r="A1296" s="160" t="s">
        <v>2387</v>
      </c>
      <c r="B1296" s="10"/>
      <c r="C1296" s="10"/>
      <c r="D1296" s="129" t="s">
        <v>2388</v>
      </c>
      <c r="E1296" s="12">
        <v>0</v>
      </c>
      <c r="F1296" s="12">
        <v>0</v>
      </c>
      <c r="G1296" s="12">
        <v>0</v>
      </c>
      <c r="H1296" s="12">
        <v>0</v>
      </c>
      <c r="I1296" s="110" t="s">
        <v>3899</v>
      </c>
    </row>
    <row r="1297" spans="1:9" ht="13.5" customHeight="1" x14ac:dyDescent="0.25">
      <c r="A1297" s="160" t="s">
        <v>2389</v>
      </c>
      <c r="B1297" s="10"/>
      <c r="C1297" s="10"/>
      <c r="D1297" s="129" t="s">
        <v>2390</v>
      </c>
      <c r="E1297" s="12">
        <v>0</v>
      </c>
      <c r="F1297" s="12">
        <v>0</v>
      </c>
      <c r="G1297" s="12">
        <v>0</v>
      </c>
      <c r="H1297" s="12">
        <v>0</v>
      </c>
      <c r="I1297" s="110" t="s">
        <v>3899</v>
      </c>
    </row>
    <row r="1298" spans="1:9" ht="13.5" customHeight="1" x14ac:dyDescent="0.25">
      <c r="A1298" s="160" t="s">
        <v>2391</v>
      </c>
      <c r="B1298" s="10"/>
      <c r="C1298" s="10"/>
      <c r="D1298" s="129" t="s">
        <v>2392</v>
      </c>
      <c r="E1298" s="12">
        <v>0</v>
      </c>
      <c r="F1298" s="12">
        <v>0</v>
      </c>
      <c r="G1298" s="12">
        <v>0</v>
      </c>
      <c r="H1298" s="12">
        <v>0</v>
      </c>
      <c r="I1298" s="110" t="s">
        <v>3899</v>
      </c>
    </row>
    <row r="1299" spans="1:9" ht="13.5" customHeight="1" x14ac:dyDescent="0.25">
      <c r="A1299" s="160" t="s">
        <v>2393</v>
      </c>
      <c r="B1299" s="10"/>
      <c r="C1299" s="10"/>
      <c r="D1299" s="129" t="s">
        <v>2394</v>
      </c>
      <c r="E1299" s="12">
        <v>0</v>
      </c>
      <c r="F1299" s="12">
        <v>0</v>
      </c>
      <c r="G1299" s="12">
        <v>0</v>
      </c>
      <c r="H1299" s="12">
        <v>0</v>
      </c>
      <c r="I1299" s="110" t="s">
        <v>3899</v>
      </c>
    </row>
    <row r="1300" spans="1:9" ht="13.5" customHeight="1" x14ac:dyDescent="0.25">
      <c r="A1300" s="160" t="s">
        <v>2395</v>
      </c>
      <c r="B1300" s="10"/>
      <c r="C1300" s="10"/>
      <c r="D1300" s="129" t="s">
        <v>2396</v>
      </c>
      <c r="E1300" s="12">
        <v>0</v>
      </c>
      <c r="F1300" s="12">
        <v>0</v>
      </c>
      <c r="G1300" s="12">
        <v>0</v>
      </c>
      <c r="H1300" s="12">
        <v>0</v>
      </c>
      <c r="I1300" s="110" t="s">
        <v>3899</v>
      </c>
    </row>
    <row r="1301" spans="1:9" ht="13.5" customHeight="1" x14ac:dyDescent="0.25">
      <c r="A1301" s="160" t="s">
        <v>2397</v>
      </c>
      <c r="B1301" s="10"/>
      <c r="C1301" s="10"/>
      <c r="D1301" s="129" t="s">
        <v>2398</v>
      </c>
      <c r="E1301" s="12">
        <v>0</v>
      </c>
      <c r="F1301" s="12">
        <v>0</v>
      </c>
      <c r="G1301" s="12">
        <v>0</v>
      </c>
      <c r="H1301" s="12">
        <v>0</v>
      </c>
      <c r="I1301" s="110" t="s">
        <v>3899</v>
      </c>
    </row>
    <row r="1302" spans="1:9" ht="13.5" customHeight="1" x14ac:dyDescent="0.25">
      <c r="A1302" s="158" t="s">
        <v>2399</v>
      </c>
      <c r="B1302" s="14" t="s">
        <v>201</v>
      </c>
      <c r="C1302" s="13"/>
      <c r="D1302" s="131"/>
      <c r="E1302" s="5">
        <f>E1303+E1316+E1325+E1332+E1336+E1341+E1352+E1358+E1372+E1381+E1390+E1395</f>
        <v>3081</v>
      </c>
      <c r="F1302" s="5">
        <f>F1303+F1316+F1325+F1332+F1336+F1341+F1352+F1358+F1372+F1381+F1390+F1395</f>
        <v>2053</v>
      </c>
      <c r="G1302" s="5">
        <f>G1303+G1316+G1325+G1332+G1336+G1341+G1352+G1358+G1372+G1381+G1390+G1395</f>
        <v>2393</v>
      </c>
      <c r="H1302" s="5">
        <f>H1303+H1316+H1325+H1332+H1336+H1341+H1352+H1358+H1372+H1381+H1390+H1395</f>
        <v>2850</v>
      </c>
      <c r="I1302" s="5">
        <f>I1303+I1316+I1325+I1332+I1336+I1341+I1352+I1358+I1372+I1381+I1390+I1395</f>
        <v>3463</v>
      </c>
    </row>
    <row r="1303" spans="1:9" ht="13.5" customHeight="1" x14ac:dyDescent="0.25">
      <c r="A1303" s="159" t="s">
        <v>2400</v>
      </c>
      <c r="B1303" s="7"/>
      <c r="C1303" s="8" t="s">
        <v>2401</v>
      </c>
      <c r="D1303" s="126"/>
      <c r="E1303" s="9">
        <f>SUM(E1304:E1314)</f>
        <v>1855</v>
      </c>
      <c r="F1303" s="9">
        <f>SUM(F1304:F1314)</f>
        <v>1149</v>
      </c>
      <c r="G1303" s="9">
        <f>SUM(G1304:G1314)</f>
        <v>1237</v>
      </c>
      <c r="H1303" s="12">
        <f>SUM(H1304:H1314)</f>
        <v>1405</v>
      </c>
      <c r="I1303" s="110">
        <v>1963</v>
      </c>
    </row>
    <row r="1304" spans="1:9" ht="13.5" customHeight="1" x14ac:dyDescent="0.25">
      <c r="A1304" s="160" t="s">
        <v>2402</v>
      </c>
      <c r="B1304" s="10"/>
      <c r="C1304" s="10"/>
      <c r="D1304" s="129" t="s">
        <v>2401</v>
      </c>
      <c r="E1304" s="12">
        <v>703</v>
      </c>
      <c r="F1304" s="12">
        <v>510</v>
      </c>
      <c r="G1304" s="12">
        <v>409</v>
      </c>
      <c r="H1304" s="12">
        <v>560</v>
      </c>
      <c r="I1304" s="110">
        <v>755</v>
      </c>
    </row>
    <row r="1305" spans="1:9" ht="13.5" customHeight="1" x14ac:dyDescent="0.25">
      <c r="A1305" s="160" t="s">
        <v>2403</v>
      </c>
      <c r="B1305" s="10"/>
      <c r="C1305" s="10"/>
      <c r="D1305" s="129" t="s">
        <v>681</v>
      </c>
      <c r="E1305" s="12">
        <v>259</v>
      </c>
      <c r="F1305" s="12">
        <v>153</v>
      </c>
      <c r="G1305" s="12">
        <v>191</v>
      </c>
      <c r="H1305" s="12">
        <v>189</v>
      </c>
      <c r="I1305" s="110">
        <v>313</v>
      </c>
    </row>
    <row r="1306" spans="1:9" ht="13.5" customHeight="1" x14ac:dyDescent="0.25">
      <c r="A1306" s="160" t="s">
        <v>2404</v>
      </c>
      <c r="B1306" s="10"/>
      <c r="C1306" s="10"/>
      <c r="D1306" s="129" t="s">
        <v>2405</v>
      </c>
      <c r="E1306" s="12">
        <v>145</v>
      </c>
      <c r="F1306" s="12">
        <v>34</v>
      </c>
      <c r="G1306" s="12">
        <v>51</v>
      </c>
      <c r="H1306" s="12">
        <v>84</v>
      </c>
      <c r="I1306" s="110">
        <v>64</v>
      </c>
    </row>
    <row r="1307" spans="1:9" ht="13.5" customHeight="1" x14ac:dyDescent="0.25">
      <c r="A1307" s="160" t="s">
        <v>2406</v>
      </c>
      <c r="B1307" s="10"/>
      <c r="C1307" s="10"/>
      <c r="D1307" s="129" t="s">
        <v>2407</v>
      </c>
      <c r="E1307" s="12">
        <v>193</v>
      </c>
      <c r="F1307" s="12">
        <v>90</v>
      </c>
      <c r="G1307" s="12">
        <v>86</v>
      </c>
      <c r="H1307" s="12">
        <v>120</v>
      </c>
      <c r="I1307" s="110">
        <v>143</v>
      </c>
    </row>
    <row r="1308" spans="1:9" ht="13.5" customHeight="1" x14ac:dyDescent="0.25">
      <c r="A1308" s="160" t="s">
        <v>2408</v>
      </c>
      <c r="B1308" s="10"/>
      <c r="C1308" s="10"/>
      <c r="D1308" s="129" t="s">
        <v>1432</v>
      </c>
      <c r="E1308" s="12">
        <v>254</v>
      </c>
      <c r="F1308" s="12">
        <v>168</v>
      </c>
      <c r="G1308" s="12">
        <v>240</v>
      </c>
      <c r="H1308" s="12">
        <v>197</v>
      </c>
      <c r="I1308" s="110">
        <v>312</v>
      </c>
    </row>
    <row r="1309" spans="1:9" ht="13.5" customHeight="1" x14ac:dyDescent="0.25">
      <c r="A1309" s="160" t="s">
        <v>2409</v>
      </c>
      <c r="B1309" s="10"/>
      <c r="C1309" s="10"/>
      <c r="D1309" s="129" t="s">
        <v>2410</v>
      </c>
      <c r="E1309" s="12">
        <v>53</v>
      </c>
      <c r="F1309" s="12">
        <v>42</v>
      </c>
      <c r="G1309" s="12">
        <v>87</v>
      </c>
      <c r="H1309" s="12">
        <v>116</v>
      </c>
      <c r="I1309" s="110">
        <v>93</v>
      </c>
    </row>
    <row r="1310" spans="1:9" ht="13.5" customHeight="1" x14ac:dyDescent="0.25">
      <c r="A1310" s="160" t="s">
        <v>2411</v>
      </c>
      <c r="B1310" s="10"/>
      <c r="C1310" s="10"/>
      <c r="D1310" s="129" t="s">
        <v>2412</v>
      </c>
      <c r="E1310" s="12">
        <v>57</v>
      </c>
      <c r="F1310" s="12">
        <v>40</v>
      </c>
      <c r="G1310" s="12">
        <v>66</v>
      </c>
      <c r="H1310" s="12">
        <v>51</v>
      </c>
      <c r="I1310" s="110">
        <v>81</v>
      </c>
    </row>
    <row r="1311" spans="1:9" ht="13.5" customHeight="1" x14ac:dyDescent="0.25">
      <c r="A1311" s="160" t="s">
        <v>2413</v>
      </c>
      <c r="B1311" s="10"/>
      <c r="C1311" s="10"/>
      <c r="D1311" s="129" t="s">
        <v>2414</v>
      </c>
      <c r="E1311" s="12">
        <v>22</v>
      </c>
      <c r="F1311" s="12">
        <v>11</v>
      </c>
      <c r="G1311" s="12">
        <v>6</v>
      </c>
      <c r="H1311" s="12">
        <v>25</v>
      </c>
      <c r="I1311" s="110">
        <v>19</v>
      </c>
    </row>
    <row r="1312" spans="1:9" ht="13.5" customHeight="1" x14ac:dyDescent="0.25">
      <c r="A1312" s="160" t="s">
        <v>2415</v>
      </c>
      <c r="B1312" s="10"/>
      <c r="C1312" s="10"/>
      <c r="D1312" s="129" t="s">
        <v>2416</v>
      </c>
      <c r="E1312" s="12">
        <v>61</v>
      </c>
      <c r="F1312" s="12">
        <v>45</v>
      </c>
      <c r="G1312" s="12">
        <v>33</v>
      </c>
      <c r="H1312" s="12">
        <v>60</v>
      </c>
      <c r="I1312" s="110">
        <v>92</v>
      </c>
    </row>
    <row r="1313" spans="1:9" ht="13.5" customHeight="1" x14ac:dyDescent="0.25">
      <c r="A1313" s="160" t="s">
        <v>2417</v>
      </c>
      <c r="B1313" s="10"/>
      <c r="C1313" s="10"/>
      <c r="D1313" s="129" t="s">
        <v>2418</v>
      </c>
      <c r="E1313" s="12">
        <v>0</v>
      </c>
      <c r="F1313" s="12">
        <v>0</v>
      </c>
      <c r="G1313" s="12">
        <v>8</v>
      </c>
      <c r="H1313" s="12">
        <v>3</v>
      </c>
      <c r="I1313" s="110">
        <v>10</v>
      </c>
    </row>
    <row r="1314" spans="1:9" ht="13.5" customHeight="1" x14ac:dyDescent="0.25">
      <c r="A1314" s="160" t="s">
        <v>2419</v>
      </c>
      <c r="B1314" s="10"/>
      <c r="C1314" s="10"/>
      <c r="D1314" s="129" t="s">
        <v>2420</v>
      </c>
      <c r="E1314" s="12">
        <v>108</v>
      </c>
      <c r="F1314" s="12">
        <v>56</v>
      </c>
      <c r="G1314" s="12">
        <v>60</v>
      </c>
      <c r="H1314" s="12">
        <v>0</v>
      </c>
      <c r="I1314" s="110">
        <v>81</v>
      </c>
    </row>
    <row r="1315" spans="1:9" ht="13.5" customHeight="1" x14ac:dyDescent="0.25">
      <c r="A1315" s="160" t="s">
        <v>3971</v>
      </c>
      <c r="B1315" s="10"/>
      <c r="C1315" s="10"/>
      <c r="D1315" s="129" t="s">
        <v>3972</v>
      </c>
      <c r="E1315" s="12">
        <v>0</v>
      </c>
      <c r="F1315" s="12">
        <v>0</v>
      </c>
      <c r="G1315" s="12">
        <v>0</v>
      </c>
      <c r="H1315" s="12">
        <v>0</v>
      </c>
      <c r="I1315" s="110" t="s">
        <v>3899</v>
      </c>
    </row>
    <row r="1316" spans="1:9" ht="13.5" customHeight="1" x14ac:dyDescent="0.25">
      <c r="A1316" s="159" t="s">
        <v>2421</v>
      </c>
      <c r="B1316" s="7"/>
      <c r="C1316" s="8" t="s">
        <v>2422</v>
      </c>
      <c r="D1316" s="126"/>
      <c r="E1316" s="9">
        <f>SUM(E1317:E1324)</f>
        <v>367</v>
      </c>
      <c r="F1316" s="9">
        <f>SUM(F1317:F1324)</f>
        <v>210</v>
      </c>
      <c r="G1316" s="9">
        <f>SUM(G1317:G1324)</f>
        <v>220</v>
      </c>
      <c r="H1316" s="12">
        <f>SUM(H1317:H1324)</f>
        <v>350</v>
      </c>
      <c r="I1316" s="110">
        <v>389</v>
      </c>
    </row>
    <row r="1317" spans="1:9" ht="13.5" customHeight="1" x14ac:dyDescent="0.25">
      <c r="A1317" s="160" t="s">
        <v>2423</v>
      </c>
      <c r="B1317" s="10"/>
      <c r="C1317" s="10"/>
      <c r="D1317" s="129" t="s">
        <v>2422</v>
      </c>
      <c r="E1317" s="12">
        <v>11</v>
      </c>
      <c r="F1317" s="12">
        <v>30</v>
      </c>
      <c r="G1317" s="12">
        <v>6</v>
      </c>
      <c r="H1317" s="12">
        <v>8</v>
      </c>
      <c r="I1317" s="110">
        <v>22</v>
      </c>
    </row>
    <row r="1318" spans="1:9" ht="13.5" customHeight="1" x14ac:dyDescent="0.25">
      <c r="A1318" s="160" t="s">
        <v>2424</v>
      </c>
      <c r="B1318" s="10"/>
      <c r="C1318" s="10"/>
      <c r="D1318" s="129" t="s">
        <v>2425</v>
      </c>
      <c r="E1318" s="12">
        <v>65</v>
      </c>
      <c r="F1318" s="12">
        <v>44</v>
      </c>
      <c r="G1318" s="12">
        <v>28</v>
      </c>
      <c r="H1318" s="12">
        <v>33</v>
      </c>
      <c r="I1318" s="110">
        <v>61</v>
      </c>
    </row>
    <row r="1319" spans="1:9" ht="13.5" customHeight="1" x14ac:dyDescent="0.25">
      <c r="A1319" s="160" t="s">
        <v>2426</v>
      </c>
      <c r="B1319" s="10"/>
      <c r="C1319" s="10"/>
      <c r="D1319" s="129" t="s">
        <v>2427</v>
      </c>
      <c r="E1319" s="12">
        <v>38</v>
      </c>
      <c r="F1319" s="12">
        <v>13</v>
      </c>
      <c r="G1319" s="12">
        <v>5</v>
      </c>
      <c r="H1319" s="12">
        <v>9</v>
      </c>
      <c r="I1319" s="110">
        <v>18</v>
      </c>
    </row>
    <row r="1320" spans="1:9" ht="13.5" customHeight="1" x14ac:dyDescent="0.25">
      <c r="A1320" s="160" t="s">
        <v>2428</v>
      </c>
      <c r="B1320" s="10"/>
      <c r="C1320" s="10"/>
      <c r="D1320" s="129" t="s">
        <v>2429</v>
      </c>
      <c r="E1320" s="12">
        <v>0</v>
      </c>
      <c r="F1320" s="12">
        <v>4</v>
      </c>
      <c r="G1320" s="12">
        <v>8</v>
      </c>
      <c r="H1320" s="12">
        <v>4</v>
      </c>
      <c r="I1320" s="110">
        <v>3</v>
      </c>
    </row>
    <row r="1321" spans="1:9" ht="13.5" customHeight="1" x14ac:dyDescent="0.25">
      <c r="A1321" s="160" t="s">
        <v>2430</v>
      </c>
      <c r="B1321" s="10"/>
      <c r="C1321" s="10"/>
      <c r="D1321" s="129" t="s">
        <v>2431</v>
      </c>
      <c r="E1321" s="12">
        <v>68</v>
      </c>
      <c r="F1321" s="12">
        <v>35</v>
      </c>
      <c r="G1321" s="12">
        <v>26</v>
      </c>
      <c r="H1321" s="12">
        <v>61</v>
      </c>
      <c r="I1321" s="110">
        <v>66</v>
      </c>
    </row>
    <row r="1322" spans="1:9" ht="13.5" customHeight="1" x14ac:dyDescent="0.25">
      <c r="A1322" s="160" t="s">
        <v>2432</v>
      </c>
      <c r="B1322" s="10"/>
      <c r="C1322" s="10"/>
      <c r="D1322" s="129" t="s">
        <v>2433</v>
      </c>
      <c r="E1322" s="12">
        <v>40</v>
      </c>
      <c r="F1322" s="12">
        <v>10</v>
      </c>
      <c r="G1322" s="12">
        <v>8</v>
      </c>
      <c r="H1322" s="12">
        <v>40</v>
      </c>
      <c r="I1322" s="110">
        <v>27</v>
      </c>
    </row>
    <row r="1323" spans="1:9" ht="13.5" customHeight="1" x14ac:dyDescent="0.25">
      <c r="A1323" s="160" t="s">
        <v>2434</v>
      </c>
      <c r="B1323" s="10"/>
      <c r="C1323" s="10"/>
      <c r="D1323" s="129" t="s">
        <v>2435</v>
      </c>
      <c r="E1323" s="12">
        <v>59</v>
      </c>
      <c r="F1323" s="12">
        <v>21</v>
      </c>
      <c r="G1323" s="12">
        <v>46</v>
      </c>
      <c r="H1323" s="12">
        <v>90</v>
      </c>
      <c r="I1323" s="110">
        <v>102</v>
      </c>
    </row>
    <row r="1324" spans="1:9" ht="13.5" customHeight="1" x14ac:dyDescent="0.25">
      <c r="A1324" s="160" t="s">
        <v>2436</v>
      </c>
      <c r="B1324" s="10"/>
      <c r="C1324" s="10"/>
      <c r="D1324" s="129" t="s">
        <v>2437</v>
      </c>
      <c r="E1324" s="12">
        <v>86</v>
      </c>
      <c r="F1324" s="12">
        <v>53</v>
      </c>
      <c r="G1324" s="12">
        <v>93</v>
      </c>
      <c r="H1324" s="12">
        <v>105</v>
      </c>
      <c r="I1324" s="110">
        <v>90</v>
      </c>
    </row>
    <row r="1325" spans="1:9" ht="13.5" customHeight="1" x14ac:dyDescent="0.25">
      <c r="A1325" s="159" t="s">
        <v>2438</v>
      </c>
      <c r="B1325" s="7"/>
      <c r="C1325" s="8" t="s">
        <v>1392</v>
      </c>
      <c r="D1325" s="126"/>
      <c r="E1325" s="9">
        <f>SUM(E1326:E1331)</f>
        <v>0</v>
      </c>
      <c r="F1325" s="9">
        <f>SUM(F1326:F1331)</f>
        <v>7</v>
      </c>
      <c r="G1325" s="9">
        <f>SUM(G1326:G1331)</f>
        <v>4</v>
      </c>
      <c r="H1325" s="12">
        <f>SUM(H1326:H1331)</f>
        <v>3</v>
      </c>
      <c r="I1325" s="110">
        <v>20</v>
      </c>
    </row>
    <row r="1326" spans="1:9" ht="13.5" customHeight="1" x14ac:dyDescent="0.25">
      <c r="A1326" s="160" t="s">
        <v>2439</v>
      </c>
      <c r="B1326" s="10"/>
      <c r="C1326" s="10"/>
      <c r="D1326" s="129" t="s">
        <v>1392</v>
      </c>
      <c r="E1326" s="12">
        <v>0</v>
      </c>
      <c r="F1326" s="12">
        <v>7</v>
      </c>
      <c r="G1326" s="12">
        <v>0</v>
      </c>
      <c r="H1326" s="12">
        <v>0</v>
      </c>
      <c r="I1326" s="110">
        <v>15</v>
      </c>
    </row>
    <row r="1327" spans="1:9" ht="13.5" customHeight="1" x14ac:dyDescent="0.25">
      <c r="A1327" s="160" t="s">
        <v>2440</v>
      </c>
      <c r="B1327" s="10"/>
      <c r="C1327" s="10"/>
      <c r="D1327" s="129" t="s">
        <v>1331</v>
      </c>
      <c r="E1327" s="12">
        <v>0</v>
      </c>
      <c r="F1327" s="12">
        <v>0</v>
      </c>
      <c r="G1327" s="12">
        <v>4</v>
      </c>
      <c r="H1327" s="12">
        <v>2</v>
      </c>
      <c r="I1327" s="110">
        <v>5</v>
      </c>
    </row>
    <row r="1328" spans="1:9" ht="13.5" customHeight="1" x14ac:dyDescent="0.25">
      <c r="A1328" s="160" t="s">
        <v>2441</v>
      </c>
      <c r="B1328" s="10"/>
      <c r="C1328" s="10"/>
      <c r="D1328" s="129" t="s">
        <v>2442</v>
      </c>
      <c r="E1328" s="12">
        <v>0</v>
      </c>
      <c r="F1328" s="12">
        <v>0</v>
      </c>
      <c r="G1328" s="12">
        <v>0</v>
      </c>
      <c r="H1328" s="12">
        <v>0</v>
      </c>
      <c r="I1328" s="110" t="s">
        <v>3899</v>
      </c>
    </row>
    <row r="1329" spans="1:9" ht="13.5" customHeight="1" x14ac:dyDescent="0.25">
      <c r="A1329" s="160" t="s">
        <v>2443</v>
      </c>
      <c r="B1329" s="10"/>
      <c r="C1329" s="10"/>
      <c r="D1329" s="129" t="s">
        <v>2444</v>
      </c>
      <c r="E1329" s="12">
        <v>0</v>
      </c>
      <c r="F1329" s="12">
        <v>0</v>
      </c>
      <c r="G1329" s="12">
        <v>0</v>
      </c>
      <c r="H1329" s="12">
        <v>0</v>
      </c>
      <c r="I1329" s="110" t="s">
        <v>3899</v>
      </c>
    </row>
    <row r="1330" spans="1:9" ht="13.5" customHeight="1" x14ac:dyDescent="0.25">
      <c r="A1330" s="160" t="s">
        <v>2445</v>
      </c>
      <c r="B1330" s="10"/>
      <c r="C1330" s="10"/>
      <c r="D1330" s="129" t="s">
        <v>2446</v>
      </c>
      <c r="E1330" s="12">
        <v>0</v>
      </c>
      <c r="F1330" s="12">
        <v>0</v>
      </c>
      <c r="G1330" s="12">
        <v>0</v>
      </c>
      <c r="H1330" s="12">
        <v>1</v>
      </c>
      <c r="I1330" s="110" t="s">
        <v>3899</v>
      </c>
    </row>
    <row r="1331" spans="1:9" ht="13.5" customHeight="1" x14ac:dyDescent="0.25">
      <c r="A1331" s="160" t="s">
        <v>2447</v>
      </c>
      <c r="B1331" s="10"/>
      <c r="C1331" s="10"/>
      <c r="D1331" s="129" t="s">
        <v>2448</v>
      </c>
      <c r="E1331" s="12">
        <v>0</v>
      </c>
      <c r="F1331" s="12">
        <v>0</v>
      </c>
      <c r="G1331" s="12">
        <v>0</v>
      </c>
      <c r="H1331" s="12">
        <v>0</v>
      </c>
      <c r="I1331" s="110" t="s">
        <v>3899</v>
      </c>
    </row>
    <row r="1332" spans="1:9" ht="13.5" customHeight="1" x14ac:dyDescent="0.25">
      <c r="A1332" s="159" t="s">
        <v>2449</v>
      </c>
      <c r="B1332" s="7"/>
      <c r="C1332" s="8" t="s">
        <v>2450</v>
      </c>
      <c r="D1332" s="126"/>
      <c r="E1332" s="9">
        <f>SUM(E1333:E1335)</f>
        <v>154</v>
      </c>
      <c r="F1332" s="9">
        <f>SUM(F1333:F1335)</f>
        <v>121</v>
      </c>
      <c r="G1332" s="9">
        <f>SUM(G1333:G1335)</f>
        <v>146</v>
      </c>
      <c r="H1332" s="12">
        <f>SUM(H1333:H1335)</f>
        <v>178</v>
      </c>
      <c r="I1332" s="110">
        <v>202</v>
      </c>
    </row>
    <row r="1333" spans="1:9" ht="13.5" customHeight="1" x14ac:dyDescent="0.25">
      <c r="A1333" s="160" t="s">
        <v>2451</v>
      </c>
      <c r="B1333" s="10"/>
      <c r="C1333" s="10"/>
      <c r="D1333" s="129" t="s">
        <v>2450</v>
      </c>
      <c r="E1333" s="12">
        <v>85</v>
      </c>
      <c r="F1333" s="12">
        <v>83</v>
      </c>
      <c r="G1333" s="12">
        <v>110</v>
      </c>
      <c r="H1333" s="12">
        <v>103</v>
      </c>
      <c r="I1333" s="110">
        <v>115</v>
      </c>
    </row>
    <row r="1334" spans="1:9" ht="13.5" customHeight="1" x14ac:dyDescent="0.25">
      <c r="A1334" s="160" t="s">
        <v>2452</v>
      </c>
      <c r="B1334" s="10"/>
      <c r="C1334" s="10"/>
      <c r="D1334" s="129" t="s">
        <v>2453</v>
      </c>
      <c r="E1334" s="12">
        <v>20</v>
      </c>
      <c r="F1334" s="12">
        <v>30</v>
      </c>
      <c r="G1334" s="12">
        <v>20</v>
      </c>
      <c r="H1334" s="12">
        <v>47</v>
      </c>
      <c r="I1334" s="110">
        <v>65</v>
      </c>
    </row>
    <row r="1335" spans="1:9" ht="13.5" customHeight="1" x14ac:dyDescent="0.25">
      <c r="A1335" s="160" t="s">
        <v>2454</v>
      </c>
      <c r="B1335" s="10"/>
      <c r="C1335" s="10"/>
      <c r="D1335" s="129" t="s">
        <v>2085</v>
      </c>
      <c r="E1335" s="12">
        <v>49</v>
      </c>
      <c r="F1335" s="12">
        <v>8</v>
      </c>
      <c r="G1335" s="12">
        <v>16</v>
      </c>
      <c r="H1335" s="12">
        <v>28</v>
      </c>
      <c r="I1335" s="110">
        <v>22</v>
      </c>
    </row>
    <row r="1336" spans="1:9" ht="13.5" customHeight="1" x14ac:dyDescent="0.25">
      <c r="A1336" s="159" t="s">
        <v>2455</v>
      </c>
      <c r="B1336" s="7"/>
      <c r="C1336" s="8" t="s">
        <v>2275</v>
      </c>
      <c r="D1336" s="126"/>
      <c r="E1336" s="9">
        <f>SUM(E1337:E1340)</f>
        <v>24</v>
      </c>
      <c r="F1336" s="9">
        <f>SUM(F1337:F1340)</f>
        <v>20</v>
      </c>
      <c r="G1336" s="9">
        <f>SUM(G1337:G1340)</f>
        <v>41</v>
      </c>
      <c r="H1336" s="12">
        <f>SUM(H1337:H1340)</f>
        <v>25</v>
      </c>
      <c r="I1336" s="110">
        <v>30</v>
      </c>
    </row>
    <row r="1337" spans="1:9" ht="13.5" customHeight="1" x14ac:dyDescent="0.25">
      <c r="A1337" s="160" t="s">
        <v>2456</v>
      </c>
      <c r="B1337" s="10"/>
      <c r="C1337" s="10"/>
      <c r="D1337" s="129" t="s">
        <v>2275</v>
      </c>
      <c r="E1337" s="12">
        <v>24</v>
      </c>
      <c r="F1337" s="12">
        <v>18</v>
      </c>
      <c r="G1337" s="12">
        <v>36</v>
      </c>
      <c r="H1337" s="12">
        <v>22</v>
      </c>
      <c r="I1337" s="110">
        <v>18</v>
      </c>
    </row>
    <row r="1338" spans="1:9" ht="13.5" customHeight="1" x14ac:dyDescent="0.25">
      <c r="A1338" s="160" t="s">
        <v>2457</v>
      </c>
      <c r="B1338" s="10"/>
      <c r="C1338" s="10"/>
      <c r="D1338" s="129" t="s">
        <v>2458</v>
      </c>
      <c r="E1338" s="12">
        <v>0</v>
      </c>
      <c r="F1338" s="12">
        <v>0</v>
      </c>
      <c r="G1338" s="12">
        <v>0</v>
      </c>
      <c r="H1338" s="12">
        <v>0</v>
      </c>
      <c r="I1338" s="110" t="s">
        <v>3899</v>
      </c>
    </row>
    <row r="1339" spans="1:9" ht="13.5" customHeight="1" x14ac:dyDescent="0.25">
      <c r="A1339" s="160" t="s">
        <v>2459</v>
      </c>
      <c r="B1339" s="10"/>
      <c r="C1339" s="10"/>
      <c r="D1339" s="129" t="s">
        <v>2460</v>
      </c>
      <c r="E1339" s="12">
        <v>0</v>
      </c>
      <c r="F1339" s="12">
        <v>2</v>
      </c>
      <c r="G1339" s="12">
        <v>5</v>
      </c>
      <c r="H1339" s="12">
        <v>3</v>
      </c>
      <c r="I1339" s="110">
        <v>12</v>
      </c>
    </row>
    <row r="1340" spans="1:9" ht="13.5" customHeight="1" x14ac:dyDescent="0.25">
      <c r="A1340" s="160" t="s">
        <v>2461</v>
      </c>
      <c r="B1340" s="10"/>
      <c r="C1340" s="10"/>
      <c r="D1340" s="129" t="s">
        <v>2462</v>
      </c>
      <c r="E1340" s="12">
        <v>0</v>
      </c>
      <c r="F1340" s="12">
        <v>0</v>
      </c>
      <c r="G1340" s="12">
        <v>0</v>
      </c>
      <c r="H1340" s="12">
        <v>0</v>
      </c>
      <c r="I1340" s="110" t="s">
        <v>3899</v>
      </c>
    </row>
    <row r="1341" spans="1:9" ht="13.5" customHeight="1" x14ac:dyDescent="0.25">
      <c r="A1341" s="159" t="s">
        <v>2463</v>
      </c>
      <c r="B1341" s="7"/>
      <c r="C1341" s="8" t="s">
        <v>2464</v>
      </c>
      <c r="D1341" s="126"/>
      <c r="E1341" s="9">
        <f>SUM(E1342:E1351)</f>
        <v>95</v>
      </c>
      <c r="F1341" s="9">
        <f>SUM(F1342:F1351)</f>
        <v>67</v>
      </c>
      <c r="G1341" s="9">
        <f>SUM(G1342:G1351)</f>
        <v>115</v>
      </c>
      <c r="H1341" s="12">
        <f>SUM(H1342:H1351)</f>
        <v>95</v>
      </c>
      <c r="I1341" s="110">
        <v>101</v>
      </c>
    </row>
    <row r="1342" spans="1:9" ht="13.5" customHeight="1" x14ac:dyDescent="0.25">
      <c r="A1342" s="160" t="s">
        <v>2465</v>
      </c>
      <c r="B1342" s="10"/>
      <c r="C1342" s="10"/>
      <c r="D1342" s="129" t="s">
        <v>2464</v>
      </c>
      <c r="E1342" s="12">
        <v>82</v>
      </c>
      <c r="F1342" s="12">
        <v>45</v>
      </c>
      <c r="G1342" s="12">
        <v>61</v>
      </c>
      <c r="H1342" s="12">
        <v>44</v>
      </c>
      <c r="I1342" s="110">
        <v>40</v>
      </c>
    </row>
    <row r="1343" spans="1:9" ht="13.5" customHeight="1" x14ac:dyDescent="0.25">
      <c r="A1343" s="160" t="s">
        <v>2466</v>
      </c>
      <c r="B1343" s="10"/>
      <c r="C1343" s="10"/>
      <c r="D1343" s="129" t="s">
        <v>2467</v>
      </c>
      <c r="E1343" s="12">
        <v>6</v>
      </c>
      <c r="F1343" s="12">
        <v>6</v>
      </c>
      <c r="G1343" s="12">
        <v>3</v>
      </c>
      <c r="H1343" s="12">
        <v>5</v>
      </c>
      <c r="I1343" s="110">
        <v>10</v>
      </c>
    </row>
    <row r="1344" spans="1:9" ht="13.5" customHeight="1" x14ac:dyDescent="0.25">
      <c r="A1344" s="160" t="s">
        <v>2468</v>
      </c>
      <c r="B1344" s="10"/>
      <c r="C1344" s="10"/>
      <c r="D1344" s="129" t="s">
        <v>2469</v>
      </c>
      <c r="E1344" s="12">
        <v>0</v>
      </c>
      <c r="F1344" s="12">
        <v>0</v>
      </c>
      <c r="G1344" s="12">
        <v>7</v>
      </c>
      <c r="H1344" s="12">
        <v>16</v>
      </c>
      <c r="I1344" s="110">
        <v>5</v>
      </c>
    </row>
    <row r="1345" spans="1:9" ht="13.5" customHeight="1" x14ac:dyDescent="0.25">
      <c r="A1345" s="160" t="s">
        <v>2470</v>
      </c>
      <c r="B1345" s="10"/>
      <c r="C1345" s="10"/>
      <c r="D1345" s="129" t="s">
        <v>2471</v>
      </c>
      <c r="E1345" s="12">
        <v>0</v>
      </c>
      <c r="F1345" s="12">
        <v>0</v>
      </c>
      <c r="G1345" s="12">
        <v>6</v>
      </c>
      <c r="H1345" s="12">
        <v>0</v>
      </c>
      <c r="I1345" s="110">
        <v>4</v>
      </c>
    </row>
    <row r="1346" spans="1:9" ht="13.5" customHeight="1" x14ac:dyDescent="0.25">
      <c r="A1346" s="160" t="s">
        <v>2472</v>
      </c>
      <c r="B1346" s="10"/>
      <c r="C1346" s="10"/>
      <c r="D1346" s="129" t="s">
        <v>2473</v>
      </c>
      <c r="E1346" s="12">
        <v>0</v>
      </c>
      <c r="F1346" s="12">
        <v>0</v>
      </c>
      <c r="G1346" s="12">
        <v>0</v>
      </c>
      <c r="H1346" s="12">
        <v>0</v>
      </c>
      <c r="I1346" s="110" t="s">
        <v>3899</v>
      </c>
    </row>
    <row r="1347" spans="1:9" ht="13.5" customHeight="1" x14ac:dyDescent="0.25">
      <c r="A1347" s="160" t="s">
        <v>2474</v>
      </c>
      <c r="B1347" s="10"/>
      <c r="C1347" s="10"/>
      <c r="D1347" s="129" t="s">
        <v>2475</v>
      </c>
      <c r="E1347" s="12">
        <v>6</v>
      </c>
      <c r="F1347" s="12">
        <v>9</v>
      </c>
      <c r="G1347" s="12">
        <v>4</v>
      </c>
      <c r="H1347" s="12">
        <v>3</v>
      </c>
      <c r="I1347" s="110">
        <v>1</v>
      </c>
    </row>
    <row r="1348" spans="1:9" ht="13.5" customHeight="1" x14ac:dyDescent="0.25">
      <c r="A1348" s="160" t="s">
        <v>2476</v>
      </c>
      <c r="B1348" s="10"/>
      <c r="C1348" s="10"/>
      <c r="D1348" s="129" t="s">
        <v>2477</v>
      </c>
      <c r="E1348" s="12">
        <v>0</v>
      </c>
      <c r="F1348" s="12">
        <v>0</v>
      </c>
      <c r="G1348" s="12">
        <v>0</v>
      </c>
      <c r="H1348" s="12">
        <v>0</v>
      </c>
      <c r="I1348" s="110" t="s">
        <v>3899</v>
      </c>
    </row>
    <row r="1349" spans="1:9" ht="13.5" customHeight="1" x14ac:dyDescent="0.25">
      <c r="A1349" s="160" t="s">
        <v>2478</v>
      </c>
      <c r="B1349" s="10"/>
      <c r="C1349" s="10"/>
      <c r="D1349" s="129" t="s">
        <v>2479</v>
      </c>
      <c r="E1349" s="12">
        <v>1</v>
      </c>
      <c r="F1349" s="12">
        <v>5</v>
      </c>
      <c r="G1349" s="12">
        <v>9</v>
      </c>
      <c r="H1349" s="12">
        <v>8</v>
      </c>
      <c r="I1349" s="110">
        <v>7</v>
      </c>
    </row>
    <row r="1350" spans="1:9" ht="13.5" customHeight="1" x14ac:dyDescent="0.25">
      <c r="A1350" s="160" t="s">
        <v>2480</v>
      </c>
      <c r="B1350" s="10"/>
      <c r="C1350" s="10"/>
      <c r="D1350" s="129" t="s">
        <v>2481</v>
      </c>
      <c r="E1350" s="12">
        <v>0</v>
      </c>
      <c r="F1350" s="12">
        <v>0</v>
      </c>
      <c r="G1350" s="12">
        <v>2</v>
      </c>
      <c r="H1350" s="12">
        <v>2</v>
      </c>
      <c r="I1350" s="110">
        <v>8</v>
      </c>
    </row>
    <row r="1351" spans="1:9" ht="13.5" customHeight="1" x14ac:dyDescent="0.25">
      <c r="A1351" s="160" t="s">
        <v>2482</v>
      </c>
      <c r="B1351" s="10"/>
      <c r="C1351" s="10"/>
      <c r="D1351" s="129" t="s">
        <v>2483</v>
      </c>
      <c r="E1351" s="12">
        <v>0</v>
      </c>
      <c r="F1351" s="12">
        <v>2</v>
      </c>
      <c r="G1351" s="12">
        <v>23</v>
      </c>
      <c r="H1351" s="12">
        <v>17</v>
      </c>
      <c r="I1351" s="110">
        <v>26</v>
      </c>
    </row>
    <row r="1352" spans="1:9" ht="13.5" customHeight="1" x14ac:dyDescent="0.25">
      <c r="A1352" s="159" t="s">
        <v>2484</v>
      </c>
      <c r="B1352" s="7"/>
      <c r="C1352" s="8" t="s">
        <v>2485</v>
      </c>
      <c r="D1352" s="126"/>
      <c r="E1352" s="9">
        <f>SUM(E1353:E1357)</f>
        <v>155</v>
      </c>
      <c r="F1352" s="9">
        <f>SUM(F1353:F1357)</f>
        <v>218</v>
      </c>
      <c r="G1352" s="9">
        <f>SUM(G1353:G1357)</f>
        <v>203</v>
      </c>
      <c r="H1352" s="12">
        <f>SUM(H1353:H1357)</f>
        <v>183</v>
      </c>
      <c r="I1352" s="110">
        <v>161</v>
      </c>
    </row>
    <row r="1353" spans="1:9" ht="13.5" customHeight="1" x14ac:dyDescent="0.25">
      <c r="A1353" s="160" t="s">
        <v>2486</v>
      </c>
      <c r="B1353" s="10"/>
      <c r="C1353" s="10"/>
      <c r="D1353" s="129" t="s">
        <v>2487</v>
      </c>
      <c r="E1353" s="12">
        <v>41</v>
      </c>
      <c r="F1353" s="12">
        <v>28</v>
      </c>
      <c r="G1353" s="12">
        <v>54</v>
      </c>
      <c r="H1353" s="12">
        <v>23</v>
      </c>
      <c r="I1353" s="110">
        <v>19</v>
      </c>
    </row>
    <row r="1354" spans="1:9" ht="13.5" customHeight="1" x14ac:dyDescent="0.25">
      <c r="A1354" s="160" t="s">
        <v>2488</v>
      </c>
      <c r="B1354" s="10"/>
      <c r="C1354" s="10"/>
      <c r="D1354" s="129" t="s">
        <v>2489</v>
      </c>
      <c r="E1354" s="12">
        <v>34</v>
      </c>
      <c r="F1354" s="12">
        <v>51</v>
      </c>
      <c r="G1354" s="12">
        <v>25</v>
      </c>
      <c r="H1354" s="12">
        <v>69</v>
      </c>
      <c r="I1354" s="110">
        <v>35</v>
      </c>
    </row>
    <row r="1355" spans="1:9" ht="13.5" customHeight="1" x14ac:dyDescent="0.25">
      <c r="A1355" s="160" t="s">
        <v>2490</v>
      </c>
      <c r="B1355" s="10"/>
      <c r="C1355" s="10"/>
      <c r="D1355" s="129" t="s">
        <v>2491</v>
      </c>
      <c r="E1355" s="12">
        <v>11</v>
      </c>
      <c r="F1355" s="12">
        <v>4</v>
      </c>
      <c r="G1355" s="12">
        <v>5</v>
      </c>
      <c r="H1355" s="12">
        <v>6</v>
      </c>
      <c r="I1355" s="110">
        <v>9</v>
      </c>
    </row>
    <row r="1356" spans="1:9" ht="13.5" customHeight="1" x14ac:dyDescent="0.25">
      <c r="A1356" s="160" t="s">
        <v>2492</v>
      </c>
      <c r="B1356" s="10"/>
      <c r="C1356" s="10"/>
      <c r="D1356" s="129" t="s">
        <v>2485</v>
      </c>
      <c r="E1356" s="12">
        <v>40</v>
      </c>
      <c r="F1356" s="12">
        <v>95</v>
      </c>
      <c r="G1356" s="12">
        <v>88</v>
      </c>
      <c r="H1356" s="12">
        <v>69</v>
      </c>
      <c r="I1356" s="110">
        <v>73</v>
      </c>
    </row>
    <row r="1357" spans="1:9" ht="13.5" customHeight="1" x14ac:dyDescent="0.25">
      <c r="A1357" s="160" t="s">
        <v>2493</v>
      </c>
      <c r="B1357" s="10"/>
      <c r="C1357" s="10"/>
      <c r="D1357" s="129" t="s">
        <v>2494</v>
      </c>
      <c r="E1357" s="12">
        <v>29</v>
      </c>
      <c r="F1357" s="12">
        <v>40</v>
      </c>
      <c r="G1357" s="12">
        <v>31</v>
      </c>
      <c r="H1357" s="12">
        <v>16</v>
      </c>
      <c r="I1357" s="110">
        <v>25</v>
      </c>
    </row>
    <row r="1358" spans="1:9" ht="13.5" customHeight="1" x14ac:dyDescent="0.25">
      <c r="A1358" s="159" t="s">
        <v>2495</v>
      </c>
      <c r="B1358" s="7"/>
      <c r="C1358" s="8" t="s">
        <v>2496</v>
      </c>
      <c r="D1358" s="126"/>
      <c r="E1358" s="9">
        <f>SUM(E1359:E1371)</f>
        <v>88</v>
      </c>
      <c r="F1358" s="9">
        <f>SUM(F1359:F1371)</f>
        <v>50</v>
      </c>
      <c r="G1358" s="9">
        <f>SUM(G1359:G1371)</f>
        <v>122</v>
      </c>
      <c r="H1358" s="12">
        <f>SUM(H1359:H1371)</f>
        <v>156</v>
      </c>
      <c r="I1358" s="110">
        <v>142</v>
      </c>
    </row>
    <row r="1359" spans="1:9" ht="13.5" customHeight="1" x14ac:dyDescent="0.25">
      <c r="A1359" s="160" t="s">
        <v>2497</v>
      </c>
      <c r="B1359" s="10"/>
      <c r="C1359" s="10"/>
      <c r="D1359" s="129" t="s">
        <v>2498</v>
      </c>
      <c r="E1359" s="12">
        <v>39</v>
      </c>
      <c r="F1359" s="12">
        <v>25</v>
      </c>
      <c r="G1359" s="12">
        <v>39</v>
      </c>
      <c r="H1359" s="12">
        <v>33</v>
      </c>
      <c r="I1359" s="110">
        <v>18</v>
      </c>
    </row>
    <row r="1360" spans="1:9" ht="13.5" customHeight="1" x14ac:dyDescent="0.25">
      <c r="A1360" s="160" t="s">
        <v>2499</v>
      </c>
      <c r="B1360" s="10"/>
      <c r="C1360" s="10"/>
      <c r="D1360" s="129" t="s">
        <v>2500</v>
      </c>
      <c r="E1360" s="12">
        <v>0</v>
      </c>
      <c r="F1360" s="12">
        <v>0</v>
      </c>
      <c r="G1360" s="12">
        <v>0</v>
      </c>
      <c r="H1360" s="12">
        <v>0</v>
      </c>
      <c r="I1360" s="110" t="s">
        <v>3899</v>
      </c>
    </row>
    <row r="1361" spans="1:9" ht="13.5" customHeight="1" x14ac:dyDescent="0.25">
      <c r="A1361" s="160" t="s">
        <v>2501</v>
      </c>
      <c r="B1361" s="10"/>
      <c r="C1361" s="10"/>
      <c r="D1361" s="129" t="s">
        <v>2502</v>
      </c>
      <c r="E1361" s="12">
        <v>0</v>
      </c>
      <c r="F1361" s="12">
        <v>1</v>
      </c>
      <c r="G1361" s="12">
        <v>14</v>
      </c>
      <c r="H1361" s="12">
        <v>5</v>
      </c>
      <c r="I1361" s="110">
        <v>12</v>
      </c>
    </row>
    <row r="1362" spans="1:9" ht="13.5" customHeight="1" x14ac:dyDescent="0.25">
      <c r="A1362" s="160" t="s">
        <v>2503</v>
      </c>
      <c r="B1362" s="10"/>
      <c r="C1362" s="10"/>
      <c r="D1362" s="129" t="s">
        <v>2504</v>
      </c>
      <c r="E1362" s="12">
        <v>0</v>
      </c>
      <c r="F1362" s="12">
        <v>0</v>
      </c>
      <c r="G1362" s="12">
        <v>0</v>
      </c>
      <c r="H1362" s="12">
        <v>0</v>
      </c>
      <c r="I1362" s="110" t="s">
        <v>3899</v>
      </c>
    </row>
    <row r="1363" spans="1:9" ht="13.5" customHeight="1" x14ac:dyDescent="0.25">
      <c r="A1363" s="160" t="s">
        <v>2505</v>
      </c>
      <c r="B1363" s="10"/>
      <c r="C1363" s="10"/>
      <c r="D1363" s="129" t="s">
        <v>2506</v>
      </c>
      <c r="E1363" s="12">
        <v>0</v>
      </c>
      <c r="F1363" s="12">
        <v>0</v>
      </c>
      <c r="G1363" s="12">
        <v>0</v>
      </c>
      <c r="H1363" s="12">
        <v>0</v>
      </c>
      <c r="I1363" s="110" t="s">
        <v>3899</v>
      </c>
    </row>
    <row r="1364" spans="1:9" ht="13.5" customHeight="1" x14ac:dyDescent="0.25">
      <c r="A1364" s="160" t="s">
        <v>2507</v>
      </c>
      <c r="B1364" s="10"/>
      <c r="C1364" s="10"/>
      <c r="D1364" s="129" t="s">
        <v>2508</v>
      </c>
      <c r="E1364" s="12">
        <v>0</v>
      </c>
      <c r="F1364" s="12">
        <v>0</v>
      </c>
      <c r="G1364" s="12">
        <v>0</v>
      </c>
      <c r="H1364" s="12">
        <v>0</v>
      </c>
      <c r="I1364" s="110" t="s">
        <v>3899</v>
      </c>
    </row>
    <row r="1365" spans="1:9" ht="13.5" customHeight="1" x14ac:dyDescent="0.25">
      <c r="A1365" s="164" t="s">
        <v>2509</v>
      </c>
      <c r="B1365" s="20"/>
      <c r="C1365" s="20"/>
      <c r="D1365" s="142" t="s">
        <v>2510</v>
      </c>
      <c r="E1365" s="12">
        <v>0</v>
      </c>
      <c r="F1365" s="12">
        <v>0</v>
      </c>
      <c r="G1365" s="12">
        <v>0</v>
      </c>
      <c r="H1365" s="12">
        <v>0</v>
      </c>
      <c r="I1365" s="110" t="s">
        <v>3899</v>
      </c>
    </row>
    <row r="1366" spans="1:9" ht="13.5" customHeight="1" x14ac:dyDescent="0.25">
      <c r="A1366" s="160" t="s">
        <v>2511</v>
      </c>
      <c r="B1366" s="10"/>
      <c r="C1366" s="10"/>
      <c r="D1366" s="129" t="s">
        <v>2512</v>
      </c>
      <c r="E1366" s="12">
        <v>30</v>
      </c>
      <c r="F1366" s="12">
        <v>13</v>
      </c>
      <c r="G1366" s="12">
        <v>50</v>
      </c>
      <c r="H1366" s="12">
        <v>74</v>
      </c>
      <c r="I1366" s="110">
        <v>50</v>
      </c>
    </row>
    <row r="1367" spans="1:9" ht="13.5" customHeight="1" x14ac:dyDescent="0.25">
      <c r="A1367" s="160" t="s">
        <v>2513</v>
      </c>
      <c r="B1367" s="10"/>
      <c r="C1367" s="10"/>
      <c r="D1367" s="129" t="s">
        <v>2496</v>
      </c>
      <c r="E1367" s="12">
        <v>19</v>
      </c>
      <c r="F1367" s="12">
        <v>11</v>
      </c>
      <c r="G1367" s="12">
        <v>19</v>
      </c>
      <c r="H1367" s="12">
        <v>44</v>
      </c>
      <c r="I1367" s="110">
        <v>62</v>
      </c>
    </row>
    <row r="1368" spans="1:9" ht="13.5" customHeight="1" x14ac:dyDescent="0.25">
      <c r="A1368" s="160" t="s">
        <v>2514</v>
      </c>
      <c r="B1368" s="10"/>
      <c r="C1368" s="10"/>
      <c r="D1368" s="129" t="s">
        <v>2515</v>
      </c>
      <c r="E1368" s="12">
        <v>0</v>
      </c>
      <c r="F1368" s="12">
        <v>0</v>
      </c>
      <c r="G1368" s="12">
        <v>0</v>
      </c>
      <c r="H1368" s="12">
        <v>0</v>
      </c>
      <c r="I1368" s="110" t="s">
        <v>3899</v>
      </c>
    </row>
    <row r="1369" spans="1:9" ht="13.5" customHeight="1" x14ac:dyDescent="0.25">
      <c r="A1369" s="160" t="s">
        <v>2516</v>
      </c>
      <c r="B1369" s="10"/>
      <c r="C1369" s="10"/>
      <c r="D1369" s="129" t="s">
        <v>2517</v>
      </c>
      <c r="E1369" s="12">
        <v>0</v>
      </c>
      <c r="F1369" s="12">
        <v>0</v>
      </c>
      <c r="G1369" s="12">
        <v>0</v>
      </c>
      <c r="H1369" s="12">
        <v>0</v>
      </c>
      <c r="I1369" s="110" t="s">
        <v>3899</v>
      </c>
    </row>
    <row r="1370" spans="1:9" ht="13.5" customHeight="1" x14ac:dyDescent="0.25">
      <c r="A1370" s="160" t="s">
        <v>2518</v>
      </c>
      <c r="B1370" s="10"/>
      <c r="C1370" s="10"/>
      <c r="D1370" s="129" t="s">
        <v>2519</v>
      </c>
      <c r="E1370" s="12">
        <v>0</v>
      </c>
      <c r="F1370" s="12">
        <v>0</v>
      </c>
      <c r="G1370" s="12">
        <v>0</v>
      </c>
      <c r="H1370" s="12">
        <v>0</v>
      </c>
      <c r="I1370" s="110" t="s">
        <v>3899</v>
      </c>
    </row>
    <row r="1371" spans="1:9" ht="13.5" customHeight="1" x14ac:dyDescent="0.25">
      <c r="A1371" s="160" t="s">
        <v>2520</v>
      </c>
      <c r="B1371" s="10"/>
      <c r="C1371" s="10"/>
      <c r="D1371" s="129" t="s">
        <v>2521</v>
      </c>
      <c r="E1371" s="12">
        <v>0</v>
      </c>
      <c r="F1371" s="12">
        <v>0</v>
      </c>
      <c r="G1371" s="12">
        <v>0</v>
      </c>
      <c r="H1371" s="12">
        <v>0</v>
      </c>
      <c r="I1371" s="110" t="s">
        <v>3899</v>
      </c>
    </row>
    <row r="1372" spans="1:9" ht="13.5" customHeight="1" x14ac:dyDescent="0.25">
      <c r="A1372" s="159" t="s">
        <v>2522</v>
      </c>
      <c r="B1372" s="7"/>
      <c r="C1372" s="8" t="s">
        <v>2523</v>
      </c>
      <c r="D1372" s="126"/>
      <c r="E1372" s="9">
        <f>SUM(E1373:E1380)</f>
        <v>99</v>
      </c>
      <c r="F1372" s="9">
        <f>SUM(F1373:F1380)</f>
        <v>51</v>
      </c>
      <c r="G1372" s="9">
        <f>SUM(G1373:G1380)</f>
        <v>102</v>
      </c>
      <c r="H1372" s="12">
        <f>SUM(H1373:H1380)</f>
        <v>187</v>
      </c>
      <c r="I1372" s="110">
        <v>120</v>
      </c>
    </row>
    <row r="1373" spans="1:9" ht="13.5" customHeight="1" x14ac:dyDescent="0.25">
      <c r="A1373" s="160" t="s">
        <v>2524</v>
      </c>
      <c r="B1373" s="10"/>
      <c r="C1373" s="10"/>
      <c r="D1373" s="129" t="s">
        <v>2525</v>
      </c>
      <c r="E1373" s="12">
        <v>75</v>
      </c>
      <c r="F1373" s="12">
        <v>41</v>
      </c>
      <c r="G1373" s="12">
        <v>85</v>
      </c>
      <c r="H1373" s="12">
        <v>164</v>
      </c>
      <c r="I1373" s="110">
        <v>105</v>
      </c>
    </row>
    <row r="1374" spans="1:9" ht="13.5" customHeight="1" x14ac:dyDescent="0.25">
      <c r="A1374" s="160" t="s">
        <v>2526</v>
      </c>
      <c r="B1374" s="10"/>
      <c r="C1374" s="10"/>
      <c r="D1374" s="129" t="s">
        <v>2527</v>
      </c>
      <c r="E1374" s="12">
        <v>0</v>
      </c>
      <c r="F1374" s="12">
        <v>0</v>
      </c>
      <c r="G1374" s="12">
        <v>0</v>
      </c>
      <c r="H1374" s="12">
        <v>0</v>
      </c>
      <c r="I1374" s="110" t="s">
        <v>3899</v>
      </c>
    </row>
    <row r="1375" spans="1:9" ht="13.5" customHeight="1" x14ac:dyDescent="0.25">
      <c r="A1375" s="160" t="s">
        <v>2528</v>
      </c>
      <c r="B1375" s="10"/>
      <c r="C1375" s="10"/>
      <c r="D1375" s="129" t="s">
        <v>2529</v>
      </c>
      <c r="E1375" s="12">
        <v>0</v>
      </c>
      <c r="F1375" s="12">
        <v>0</v>
      </c>
      <c r="G1375" s="12">
        <v>0</v>
      </c>
      <c r="H1375" s="12">
        <v>0</v>
      </c>
      <c r="I1375" s="110" t="s">
        <v>3899</v>
      </c>
    </row>
    <row r="1376" spans="1:9" ht="13.5" customHeight="1" x14ac:dyDescent="0.25">
      <c r="A1376" s="160" t="s">
        <v>2530</v>
      </c>
      <c r="B1376" s="10"/>
      <c r="C1376" s="10"/>
      <c r="D1376" s="129" t="s">
        <v>2531</v>
      </c>
      <c r="E1376" s="12">
        <v>13</v>
      </c>
      <c r="F1376" s="12">
        <v>6</v>
      </c>
      <c r="G1376" s="12">
        <v>10</v>
      </c>
      <c r="H1376" s="12">
        <v>17</v>
      </c>
      <c r="I1376" s="110">
        <v>10</v>
      </c>
    </row>
    <row r="1377" spans="1:9" ht="13.5" customHeight="1" x14ac:dyDescent="0.25">
      <c r="A1377" s="160" t="s">
        <v>2532</v>
      </c>
      <c r="B1377" s="10"/>
      <c r="C1377" s="10"/>
      <c r="D1377" s="129" t="s">
        <v>2533</v>
      </c>
      <c r="E1377" s="12">
        <v>0</v>
      </c>
      <c r="F1377" s="12">
        <v>0</v>
      </c>
      <c r="G1377" s="12">
        <v>0</v>
      </c>
      <c r="H1377" s="12">
        <v>0</v>
      </c>
      <c r="I1377" s="110" t="s">
        <v>3899</v>
      </c>
    </row>
    <row r="1378" spans="1:9" ht="13.5" customHeight="1" x14ac:dyDescent="0.25">
      <c r="A1378" s="160" t="s">
        <v>2534</v>
      </c>
      <c r="B1378" s="10"/>
      <c r="C1378" s="10"/>
      <c r="D1378" s="129" t="s">
        <v>2535</v>
      </c>
      <c r="E1378" s="12">
        <v>0</v>
      </c>
      <c r="F1378" s="12">
        <v>0</v>
      </c>
      <c r="G1378" s="12">
        <v>0</v>
      </c>
      <c r="H1378" s="12">
        <v>0</v>
      </c>
      <c r="I1378" s="110" t="s">
        <v>3899</v>
      </c>
    </row>
    <row r="1379" spans="1:9" ht="13.5" customHeight="1" x14ac:dyDescent="0.25">
      <c r="A1379" s="160" t="s">
        <v>2536</v>
      </c>
      <c r="B1379" s="10"/>
      <c r="C1379" s="10"/>
      <c r="D1379" s="129" t="s">
        <v>2537</v>
      </c>
      <c r="E1379" s="12">
        <v>11</v>
      </c>
      <c r="F1379" s="12">
        <v>4</v>
      </c>
      <c r="G1379" s="12">
        <v>7</v>
      </c>
      <c r="H1379" s="12">
        <v>6</v>
      </c>
      <c r="I1379" s="110">
        <v>5</v>
      </c>
    </row>
    <row r="1380" spans="1:9" ht="13.5" customHeight="1" x14ac:dyDescent="0.25">
      <c r="A1380" s="160" t="s">
        <v>2538</v>
      </c>
      <c r="B1380" s="10"/>
      <c r="C1380" s="10"/>
      <c r="D1380" s="129" t="s">
        <v>2539</v>
      </c>
      <c r="E1380" s="12">
        <v>0</v>
      </c>
      <c r="F1380" s="12">
        <v>0</v>
      </c>
      <c r="G1380" s="12">
        <v>0</v>
      </c>
      <c r="H1380" s="12">
        <v>0</v>
      </c>
      <c r="I1380" s="110" t="s">
        <v>3899</v>
      </c>
    </row>
    <row r="1381" spans="1:9" ht="13.5" customHeight="1" x14ac:dyDescent="0.25">
      <c r="A1381" s="159" t="s">
        <v>2540</v>
      </c>
      <c r="B1381" s="7"/>
      <c r="C1381" s="8" t="s">
        <v>2541</v>
      </c>
      <c r="D1381" s="126"/>
      <c r="E1381" s="9">
        <f>SUM(E1382:E1389)</f>
        <v>34</v>
      </c>
      <c r="F1381" s="9">
        <f>SUM(F1382:F1389)</f>
        <v>46</v>
      </c>
      <c r="G1381" s="9">
        <f>SUM(G1382:G1389)</f>
        <v>80</v>
      </c>
      <c r="H1381" s="12">
        <f>SUM(H1382:H1389)</f>
        <v>68</v>
      </c>
      <c r="I1381" s="110">
        <v>85</v>
      </c>
    </row>
    <row r="1382" spans="1:9" ht="13.5" customHeight="1" x14ac:dyDescent="0.25">
      <c r="A1382" s="160" t="s">
        <v>2542</v>
      </c>
      <c r="B1382" s="10"/>
      <c r="C1382" s="10"/>
      <c r="D1382" s="129" t="s">
        <v>2541</v>
      </c>
      <c r="E1382" s="12">
        <v>12</v>
      </c>
      <c r="F1382" s="12">
        <v>17</v>
      </c>
      <c r="G1382" s="12">
        <v>36</v>
      </c>
      <c r="H1382" s="12">
        <v>25</v>
      </c>
      <c r="I1382" s="110">
        <v>24</v>
      </c>
    </row>
    <row r="1383" spans="1:9" ht="13.5" customHeight="1" x14ac:dyDescent="0.25">
      <c r="A1383" s="160" t="s">
        <v>2543</v>
      </c>
      <c r="B1383" s="10"/>
      <c r="C1383" s="10"/>
      <c r="D1383" s="129" t="s">
        <v>2544</v>
      </c>
      <c r="E1383" s="12">
        <v>18</v>
      </c>
      <c r="F1383" s="12">
        <v>19</v>
      </c>
      <c r="G1383" s="12">
        <v>14</v>
      </c>
      <c r="H1383" s="12">
        <v>6</v>
      </c>
      <c r="I1383" s="110">
        <v>9</v>
      </c>
    </row>
    <row r="1384" spans="1:9" ht="13.5" customHeight="1" x14ac:dyDescent="0.25">
      <c r="A1384" s="164" t="s">
        <v>2545</v>
      </c>
      <c r="B1384" s="20"/>
      <c r="C1384" s="20"/>
      <c r="D1384" s="142" t="s">
        <v>2546</v>
      </c>
      <c r="E1384" s="12">
        <v>1</v>
      </c>
      <c r="F1384" s="12">
        <v>4</v>
      </c>
      <c r="G1384" s="12">
        <v>20</v>
      </c>
      <c r="H1384" s="12">
        <v>18</v>
      </c>
      <c r="I1384" s="110">
        <v>16</v>
      </c>
    </row>
    <row r="1385" spans="1:9" ht="13.5" customHeight="1" x14ac:dyDescent="0.25">
      <c r="A1385" s="160" t="s">
        <v>2547</v>
      </c>
      <c r="B1385" s="10"/>
      <c r="C1385" s="10"/>
      <c r="D1385" s="129" t="s">
        <v>2548</v>
      </c>
      <c r="E1385" s="12">
        <v>0</v>
      </c>
      <c r="F1385" s="12">
        <v>0</v>
      </c>
      <c r="G1385" s="12">
        <v>0</v>
      </c>
      <c r="H1385" s="12">
        <v>0</v>
      </c>
      <c r="I1385" s="110" t="s">
        <v>3899</v>
      </c>
    </row>
    <row r="1386" spans="1:9" ht="13.5" customHeight="1" x14ac:dyDescent="0.25">
      <c r="A1386" s="160" t="s">
        <v>2549</v>
      </c>
      <c r="B1386" s="10"/>
      <c r="C1386" s="10"/>
      <c r="D1386" s="129" t="s">
        <v>1506</v>
      </c>
      <c r="E1386" s="12">
        <v>0</v>
      </c>
      <c r="F1386" s="12">
        <v>0</v>
      </c>
      <c r="G1386" s="12">
        <v>0</v>
      </c>
      <c r="H1386" s="12">
        <v>0</v>
      </c>
      <c r="I1386" s="110" t="s">
        <v>3899</v>
      </c>
    </row>
    <row r="1387" spans="1:9" ht="13.5" customHeight="1" x14ac:dyDescent="0.25">
      <c r="A1387" s="160" t="s">
        <v>2550</v>
      </c>
      <c r="B1387" s="10"/>
      <c r="C1387" s="10"/>
      <c r="D1387" s="129" t="s">
        <v>2551</v>
      </c>
      <c r="E1387" s="12">
        <v>3</v>
      </c>
      <c r="F1387" s="12">
        <v>6</v>
      </c>
      <c r="G1387" s="12">
        <v>10</v>
      </c>
      <c r="H1387" s="12">
        <v>19</v>
      </c>
      <c r="I1387" s="110">
        <v>36</v>
      </c>
    </row>
    <row r="1388" spans="1:9" ht="13.5" customHeight="1" x14ac:dyDescent="0.25">
      <c r="A1388" s="160" t="s">
        <v>2552</v>
      </c>
      <c r="B1388" s="10"/>
      <c r="C1388" s="10"/>
      <c r="D1388" s="129" t="s">
        <v>2553</v>
      </c>
      <c r="E1388" s="12">
        <v>0</v>
      </c>
      <c r="F1388" s="12">
        <v>0</v>
      </c>
      <c r="G1388" s="12">
        <v>0</v>
      </c>
      <c r="H1388" s="12">
        <v>0</v>
      </c>
      <c r="I1388" s="110" t="s">
        <v>3899</v>
      </c>
    </row>
    <row r="1389" spans="1:9" ht="13.5" customHeight="1" x14ac:dyDescent="0.25">
      <c r="A1389" s="160" t="s">
        <v>2554</v>
      </c>
      <c r="B1389" s="10"/>
      <c r="C1389" s="10"/>
      <c r="D1389" s="129" t="s">
        <v>2555</v>
      </c>
      <c r="E1389" s="12">
        <v>0</v>
      </c>
      <c r="F1389" s="12">
        <v>0</v>
      </c>
      <c r="G1389" s="12">
        <v>0</v>
      </c>
      <c r="H1389" s="12">
        <v>0</v>
      </c>
      <c r="I1389" s="110" t="s">
        <v>3899</v>
      </c>
    </row>
    <row r="1390" spans="1:9" ht="13.5" customHeight="1" x14ac:dyDescent="0.25">
      <c r="A1390" s="159" t="s">
        <v>2556</v>
      </c>
      <c r="B1390" s="7"/>
      <c r="C1390" s="8" t="s">
        <v>2557</v>
      </c>
      <c r="D1390" s="126"/>
      <c r="E1390" s="9">
        <f>SUM(E1391:E1394)</f>
        <v>48</v>
      </c>
      <c r="F1390" s="9">
        <f>SUM(F1391:F1394)</f>
        <v>34</v>
      </c>
      <c r="G1390" s="9">
        <f>SUM(G1391:G1394)</f>
        <v>28</v>
      </c>
      <c r="H1390" s="12">
        <f>SUM(H1391:H1394)</f>
        <v>33</v>
      </c>
      <c r="I1390" s="110">
        <v>40</v>
      </c>
    </row>
    <row r="1391" spans="1:9" ht="13.5" customHeight="1" x14ac:dyDescent="0.25">
      <c r="A1391" s="160" t="s">
        <v>2558</v>
      </c>
      <c r="B1391" s="10"/>
      <c r="C1391" s="10"/>
      <c r="D1391" s="129" t="s">
        <v>2559</v>
      </c>
      <c r="E1391" s="12">
        <v>48</v>
      </c>
      <c r="F1391" s="12">
        <v>34</v>
      </c>
      <c r="G1391" s="12">
        <v>21</v>
      </c>
      <c r="H1391" s="12">
        <v>22</v>
      </c>
      <c r="I1391" s="110">
        <v>25</v>
      </c>
    </row>
    <row r="1392" spans="1:9" ht="13.5" customHeight="1" x14ac:dyDescent="0.25">
      <c r="A1392" s="160" t="s">
        <v>2560</v>
      </c>
      <c r="B1392" s="10"/>
      <c r="C1392" s="10"/>
      <c r="D1392" s="129" t="s">
        <v>405</v>
      </c>
      <c r="E1392" s="12">
        <v>0</v>
      </c>
      <c r="F1392" s="12">
        <v>0</v>
      </c>
      <c r="G1392" s="12">
        <v>6</v>
      </c>
      <c r="H1392" s="12">
        <v>8</v>
      </c>
      <c r="I1392" s="110">
        <v>5</v>
      </c>
    </row>
    <row r="1393" spans="1:9" ht="13.5" customHeight="1" x14ac:dyDescent="0.25">
      <c r="A1393" s="160" t="s">
        <v>2561</v>
      </c>
      <c r="B1393" s="10"/>
      <c r="C1393" s="10"/>
      <c r="D1393" s="129" t="s">
        <v>2562</v>
      </c>
      <c r="E1393" s="12">
        <v>0</v>
      </c>
      <c r="F1393" s="12">
        <v>0</v>
      </c>
      <c r="G1393" s="12">
        <v>1</v>
      </c>
      <c r="H1393" s="12">
        <v>1</v>
      </c>
      <c r="I1393" s="110">
        <v>3</v>
      </c>
    </row>
    <row r="1394" spans="1:9" ht="13.5" customHeight="1" x14ac:dyDescent="0.25">
      <c r="A1394" s="160" t="s">
        <v>2563</v>
      </c>
      <c r="B1394" s="10"/>
      <c r="C1394" s="10"/>
      <c r="D1394" s="129" t="s">
        <v>2564</v>
      </c>
      <c r="E1394" s="12">
        <v>0</v>
      </c>
      <c r="F1394" s="12">
        <v>0</v>
      </c>
      <c r="G1394" s="12">
        <v>0</v>
      </c>
      <c r="H1394" s="12">
        <v>2</v>
      </c>
      <c r="I1394" s="110">
        <v>7</v>
      </c>
    </row>
    <row r="1395" spans="1:9" ht="13.5" customHeight="1" x14ac:dyDescent="0.25">
      <c r="A1395" s="159" t="s">
        <v>2565</v>
      </c>
      <c r="B1395" s="7"/>
      <c r="C1395" s="8" t="s">
        <v>2566</v>
      </c>
      <c r="D1395" s="126"/>
      <c r="E1395" s="9">
        <f>SUM(E1396:E1398)</f>
        <v>162</v>
      </c>
      <c r="F1395" s="9">
        <f>SUM(F1396:F1398)</f>
        <v>80</v>
      </c>
      <c r="G1395" s="9">
        <f>SUM(G1396:G1398)</f>
        <v>95</v>
      </c>
      <c r="H1395" s="12">
        <f>SUM(H1396:H1398)</f>
        <v>167</v>
      </c>
      <c r="I1395" s="110">
        <v>210</v>
      </c>
    </row>
    <row r="1396" spans="1:9" ht="13.5" customHeight="1" x14ac:dyDescent="0.25">
      <c r="A1396" s="160" t="s">
        <v>2567</v>
      </c>
      <c r="B1396" s="10"/>
      <c r="C1396" s="10"/>
      <c r="D1396" s="129" t="s">
        <v>2566</v>
      </c>
      <c r="E1396" s="12">
        <v>70</v>
      </c>
      <c r="F1396" s="12">
        <v>51</v>
      </c>
      <c r="G1396" s="12">
        <v>47</v>
      </c>
      <c r="H1396" s="12">
        <v>91</v>
      </c>
      <c r="I1396" s="110">
        <v>148</v>
      </c>
    </row>
    <row r="1397" spans="1:9" ht="13.5" customHeight="1" x14ac:dyDescent="0.25">
      <c r="A1397" s="160" t="s">
        <v>2568</v>
      </c>
      <c r="B1397" s="10"/>
      <c r="C1397" s="10"/>
      <c r="D1397" s="129" t="s">
        <v>2569</v>
      </c>
      <c r="E1397" s="12">
        <v>76</v>
      </c>
      <c r="F1397" s="12">
        <v>23</v>
      </c>
      <c r="G1397" s="12">
        <v>45</v>
      </c>
      <c r="H1397" s="12">
        <v>63</v>
      </c>
      <c r="I1397" s="110">
        <v>44</v>
      </c>
    </row>
    <row r="1398" spans="1:9" ht="13.5" customHeight="1" x14ac:dyDescent="0.25">
      <c r="A1398" s="160" t="s">
        <v>2570</v>
      </c>
      <c r="B1398" s="10"/>
      <c r="C1398" s="10"/>
      <c r="D1398" s="129" t="s">
        <v>2571</v>
      </c>
      <c r="E1398" s="12">
        <v>16</v>
      </c>
      <c r="F1398" s="12">
        <v>6</v>
      </c>
      <c r="G1398" s="12">
        <v>3</v>
      </c>
      <c r="H1398" s="12">
        <v>13</v>
      </c>
      <c r="I1398" s="110">
        <v>18</v>
      </c>
    </row>
    <row r="1399" spans="1:9" ht="13.5" customHeight="1" x14ac:dyDescent="0.25">
      <c r="A1399" s="159" t="s">
        <v>2572</v>
      </c>
      <c r="B1399" s="8" t="s">
        <v>2573</v>
      </c>
      <c r="C1399" s="7"/>
      <c r="D1399" s="126"/>
      <c r="E1399" s="5">
        <f>E1400+E1421+E1428</f>
        <v>2465</v>
      </c>
      <c r="F1399" s="5">
        <f>F1400+F1421+F1428</f>
        <v>1751</v>
      </c>
      <c r="G1399" s="5">
        <f>G1400+G1421+G1428</f>
        <v>1960</v>
      </c>
      <c r="H1399" s="5">
        <f>H1400+H1421+H1428</f>
        <v>2359</v>
      </c>
      <c r="I1399" s="5">
        <f>I1400+I1421+I1428</f>
        <v>3191</v>
      </c>
    </row>
    <row r="1400" spans="1:9" ht="13.5" customHeight="1" x14ac:dyDescent="0.25">
      <c r="A1400" s="159" t="s">
        <v>2574</v>
      </c>
      <c r="B1400" s="7"/>
      <c r="C1400" s="8" t="s">
        <v>2575</v>
      </c>
      <c r="D1400" s="126"/>
      <c r="E1400" s="9">
        <f>SUM(E1401:E1420)</f>
        <v>1898</v>
      </c>
      <c r="F1400" s="9">
        <f>SUM(F1401:F1420)</f>
        <v>1432</v>
      </c>
      <c r="G1400" s="9">
        <f>SUM(G1401:G1420)</f>
        <v>1454</v>
      </c>
      <c r="H1400" s="12">
        <f>SUM(H1401:H1420)</f>
        <v>1741</v>
      </c>
      <c r="I1400" s="110">
        <v>2502</v>
      </c>
    </row>
    <row r="1401" spans="1:9" ht="13.5" customHeight="1" x14ac:dyDescent="0.25">
      <c r="A1401" s="160" t="s">
        <v>2576</v>
      </c>
      <c r="B1401" s="10"/>
      <c r="C1401" s="10"/>
      <c r="D1401" s="129" t="s">
        <v>2575</v>
      </c>
      <c r="E1401" s="12">
        <v>509</v>
      </c>
      <c r="F1401" s="12">
        <v>708</v>
      </c>
      <c r="G1401" s="12">
        <v>491</v>
      </c>
      <c r="H1401" s="12">
        <v>583</v>
      </c>
      <c r="I1401" s="110">
        <v>814</v>
      </c>
    </row>
    <row r="1402" spans="1:9" ht="13.5" customHeight="1" x14ac:dyDescent="0.25">
      <c r="A1402" s="160" t="s">
        <v>2577</v>
      </c>
      <c r="B1402" s="10"/>
      <c r="C1402" s="10"/>
      <c r="D1402" s="129" t="s">
        <v>2578</v>
      </c>
      <c r="E1402" s="12">
        <v>32</v>
      </c>
      <c r="F1402" s="12">
        <v>26</v>
      </c>
      <c r="G1402" s="12">
        <v>35</v>
      </c>
      <c r="H1402" s="12">
        <v>55</v>
      </c>
      <c r="I1402" s="110">
        <v>88</v>
      </c>
    </row>
    <row r="1403" spans="1:9" ht="13.5" customHeight="1" x14ac:dyDescent="0.25">
      <c r="A1403" s="160" t="s">
        <v>2579</v>
      </c>
      <c r="B1403" s="10"/>
      <c r="C1403" s="10"/>
      <c r="D1403" s="129" t="s">
        <v>2580</v>
      </c>
      <c r="E1403" s="12">
        <v>23</v>
      </c>
      <c r="F1403" s="12">
        <v>14</v>
      </c>
      <c r="G1403" s="12">
        <v>5</v>
      </c>
      <c r="H1403" s="12">
        <v>17</v>
      </c>
      <c r="I1403" s="110">
        <v>23</v>
      </c>
    </row>
    <row r="1404" spans="1:9" ht="13.5" customHeight="1" x14ac:dyDescent="0.25">
      <c r="A1404" s="160" t="s">
        <v>2581</v>
      </c>
      <c r="B1404" s="10"/>
      <c r="C1404" s="10"/>
      <c r="D1404" s="129" t="s">
        <v>2582</v>
      </c>
      <c r="E1404" s="12">
        <v>11</v>
      </c>
      <c r="F1404" s="12">
        <v>4</v>
      </c>
      <c r="G1404" s="12">
        <v>17</v>
      </c>
      <c r="H1404" s="12">
        <v>6</v>
      </c>
      <c r="I1404" s="110">
        <v>13</v>
      </c>
    </row>
    <row r="1405" spans="1:9" ht="13.5" customHeight="1" x14ac:dyDescent="0.25">
      <c r="A1405" s="160" t="s">
        <v>2583</v>
      </c>
      <c r="B1405" s="10"/>
      <c r="C1405" s="10"/>
      <c r="D1405" s="129" t="s">
        <v>2584</v>
      </c>
      <c r="E1405" s="12">
        <v>300</v>
      </c>
      <c r="F1405" s="12">
        <v>243</v>
      </c>
      <c r="G1405" s="12">
        <v>200</v>
      </c>
      <c r="H1405" s="12">
        <v>217</v>
      </c>
      <c r="I1405" s="110">
        <v>436</v>
      </c>
    </row>
    <row r="1406" spans="1:9" ht="13.5" customHeight="1" x14ac:dyDescent="0.25">
      <c r="A1406" s="160" t="s">
        <v>2585</v>
      </c>
      <c r="B1406" s="10"/>
      <c r="C1406" s="10"/>
      <c r="D1406" s="129" t="s">
        <v>2586</v>
      </c>
      <c r="E1406" s="12">
        <v>239</v>
      </c>
      <c r="F1406" s="12">
        <v>113</v>
      </c>
      <c r="G1406" s="12">
        <v>122</v>
      </c>
      <c r="H1406" s="12">
        <v>137</v>
      </c>
      <c r="I1406" s="110">
        <v>310</v>
      </c>
    </row>
    <row r="1407" spans="1:9" ht="13.5" customHeight="1" x14ac:dyDescent="0.25">
      <c r="A1407" s="160" t="s">
        <v>2587</v>
      </c>
      <c r="B1407" s="10"/>
      <c r="C1407" s="10"/>
      <c r="D1407" s="129" t="s">
        <v>2588</v>
      </c>
      <c r="E1407" s="12">
        <v>57</v>
      </c>
      <c r="F1407" s="12">
        <v>28</v>
      </c>
      <c r="G1407" s="12">
        <v>36</v>
      </c>
      <c r="H1407" s="12">
        <v>34</v>
      </c>
      <c r="I1407" s="110">
        <v>25</v>
      </c>
    </row>
    <row r="1408" spans="1:9" ht="13.5" customHeight="1" x14ac:dyDescent="0.25">
      <c r="A1408" s="160" t="s">
        <v>2589</v>
      </c>
      <c r="B1408" s="10"/>
      <c r="C1408" s="10"/>
      <c r="D1408" s="129" t="s">
        <v>2590</v>
      </c>
      <c r="E1408" s="12">
        <v>76</v>
      </c>
      <c r="F1408" s="12">
        <v>23</v>
      </c>
      <c r="G1408" s="12">
        <v>46</v>
      </c>
      <c r="H1408" s="12">
        <v>75</v>
      </c>
      <c r="I1408" s="110">
        <v>80</v>
      </c>
    </row>
    <row r="1409" spans="1:9" ht="13.5" customHeight="1" x14ac:dyDescent="0.25">
      <c r="A1409" s="160" t="s">
        <v>2591</v>
      </c>
      <c r="B1409" s="10"/>
      <c r="C1409" s="10"/>
      <c r="D1409" s="129" t="s">
        <v>2592</v>
      </c>
      <c r="E1409" s="12">
        <v>0</v>
      </c>
      <c r="F1409" s="12">
        <v>0</v>
      </c>
      <c r="G1409" s="12">
        <v>1</v>
      </c>
      <c r="H1409" s="12">
        <v>15</v>
      </c>
      <c r="I1409" s="110">
        <v>9</v>
      </c>
    </row>
    <row r="1410" spans="1:9" ht="13.5" customHeight="1" x14ac:dyDescent="0.25">
      <c r="A1410" s="160" t="s">
        <v>2593</v>
      </c>
      <c r="B1410" s="10"/>
      <c r="C1410" s="10"/>
      <c r="D1410" s="129" t="s">
        <v>2594</v>
      </c>
      <c r="E1410" s="12">
        <v>33</v>
      </c>
      <c r="F1410" s="12">
        <v>2</v>
      </c>
      <c r="G1410" s="12">
        <v>24</v>
      </c>
      <c r="H1410" s="12">
        <v>30</v>
      </c>
      <c r="I1410" s="110">
        <v>19</v>
      </c>
    </row>
    <row r="1411" spans="1:9" ht="13.5" customHeight="1" x14ac:dyDescent="0.25">
      <c r="A1411" s="160" t="s">
        <v>2595</v>
      </c>
      <c r="B1411" s="10"/>
      <c r="C1411" s="10"/>
      <c r="D1411" s="129" t="s">
        <v>2596</v>
      </c>
      <c r="E1411" s="12">
        <v>11</v>
      </c>
      <c r="F1411" s="12">
        <v>8</v>
      </c>
      <c r="G1411" s="12">
        <v>17</v>
      </c>
      <c r="H1411" s="12">
        <v>30</v>
      </c>
      <c r="I1411" s="110">
        <v>52</v>
      </c>
    </row>
    <row r="1412" spans="1:9" ht="13.5" customHeight="1" x14ac:dyDescent="0.25">
      <c r="A1412" s="160" t="s">
        <v>2597</v>
      </c>
      <c r="B1412" s="10"/>
      <c r="C1412" s="10"/>
      <c r="D1412" s="129" t="s">
        <v>2598</v>
      </c>
      <c r="E1412" s="12">
        <v>79</v>
      </c>
      <c r="F1412" s="12">
        <v>4</v>
      </c>
      <c r="G1412" s="12">
        <v>64</v>
      </c>
      <c r="H1412" s="12">
        <v>76</v>
      </c>
      <c r="I1412" s="110">
        <v>110</v>
      </c>
    </row>
    <row r="1413" spans="1:9" ht="13.5" customHeight="1" x14ac:dyDescent="0.25">
      <c r="A1413" s="160" t="s">
        <v>2599</v>
      </c>
      <c r="B1413" s="10"/>
      <c r="C1413" s="10"/>
      <c r="D1413" s="129" t="s">
        <v>2600</v>
      </c>
      <c r="E1413" s="12">
        <v>25</v>
      </c>
      <c r="F1413" s="12">
        <v>8</v>
      </c>
      <c r="G1413" s="12">
        <v>19</v>
      </c>
      <c r="H1413" s="12">
        <v>19</v>
      </c>
      <c r="I1413" s="110">
        <v>18</v>
      </c>
    </row>
    <row r="1414" spans="1:9" ht="13.5" customHeight="1" x14ac:dyDescent="0.25">
      <c r="A1414" s="160" t="s">
        <v>2601</v>
      </c>
      <c r="B1414" s="10"/>
      <c r="C1414" s="10"/>
      <c r="D1414" s="129" t="s">
        <v>164</v>
      </c>
      <c r="E1414" s="12">
        <v>14</v>
      </c>
      <c r="F1414" s="12">
        <v>9</v>
      </c>
      <c r="G1414" s="12">
        <v>14</v>
      </c>
      <c r="H1414" s="12">
        <v>25</v>
      </c>
      <c r="I1414" s="110">
        <v>26</v>
      </c>
    </row>
    <row r="1415" spans="1:9" ht="13.5" customHeight="1" x14ac:dyDescent="0.25">
      <c r="A1415" s="160" t="s">
        <v>2602</v>
      </c>
      <c r="B1415" s="10"/>
      <c r="C1415" s="10"/>
      <c r="D1415" s="129" t="s">
        <v>2603</v>
      </c>
      <c r="E1415" s="12">
        <v>62</v>
      </c>
      <c r="F1415" s="12">
        <v>16</v>
      </c>
      <c r="G1415" s="12">
        <v>59</v>
      </c>
      <c r="H1415" s="12">
        <v>57</v>
      </c>
      <c r="I1415" s="110">
        <v>52</v>
      </c>
    </row>
    <row r="1416" spans="1:9" ht="13.5" customHeight="1" x14ac:dyDescent="0.25">
      <c r="A1416" s="160" t="s">
        <v>2604</v>
      </c>
      <c r="B1416" s="10"/>
      <c r="C1416" s="10"/>
      <c r="D1416" s="129" t="s">
        <v>2605</v>
      </c>
      <c r="E1416" s="12">
        <v>73</v>
      </c>
      <c r="F1416" s="12">
        <v>42</v>
      </c>
      <c r="G1416" s="12">
        <v>62</v>
      </c>
      <c r="H1416" s="12">
        <v>59</v>
      </c>
      <c r="I1416" s="110">
        <v>109</v>
      </c>
    </row>
    <row r="1417" spans="1:9" ht="13.5" customHeight="1" x14ac:dyDescent="0.25">
      <c r="A1417" s="164" t="s">
        <v>2606</v>
      </c>
      <c r="B1417" s="20"/>
      <c r="C1417" s="20"/>
      <c r="D1417" s="142" t="s">
        <v>2607</v>
      </c>
      <c r="E1417" s="12">
        <v>113</v>
      </c>
      <c r="F1417" s="12">
        <v>27</v>
      </c>
      <c r="G1417" s="12">
        <v>87</v>
      </c>
      <c r="H1417" s="12">
        <v>99</v>
      </c>
      <c r="I1417" s="110">
        <v>86</v>
      </c>
    </row>
    <row r="1418" spans="1:9" ht="13.5" customHeight="1" x14ac:dyDescent="0.25">
      <c r="A1418" s="160" t="s">
        <v>2608</v>
      </c>
      <c r="B1418" s="10"/>
      <c r="C1418" s="10"/>
      <c r="D1418" s="129" t="s">
        <v>2609</v>
      </c>
      <c r="E1418" s="12">
        <v>123</v>
      </c>
      <c r="F1418" s="12">
        <v>40</v>
      </c>
      <c r="G1418" s="12">
        <v>34</v>
      </c>
      <c r="H1418" s="12">
        <v>43</v>
      </c>
      <c r="I1418" s="110">
        <v>54</v>
      </c>
    </row>
    <row r="1419" spans="1:9" ht="13.5" customHeight="1" x14ac:dyDescent="0.25">
      <c r="A1419" s="160" t="s">
        <v>2610</v>
      </c>
      <c r="B1419" s="10"/>
      <c r="C1419" s="10"/>
      <c r="D1419" s="129" t="s">
        <v>2611</v>
      </c>
      <c r="E1419" s="12">
        <v>45</v>
      </c>
      <c r="F1419" s="12">
        <v>13</v>
      </c>
      <c r="G1419" s="12">
        <v>25</v>
      </c>
      <c r="H1419" s="12">
        <v>45</v>
      </c>
      <c r="I1419" s="110">
        <v>37</v>
      </c>
    </row>
    <row r="1420" spans="1:9" ht="13.5" customHeight="1" x14ac:dyDescent="0.25">
      <c r="A1420" s="160" t="s">
        <v>2612</v>
      </c>
      <c r="B1420" s="10"/>
      <c r="C1420" s="10"/>
      <c r="D1420" s="129" t="s">
        <v>2613</v>
      </c>
      <c r="E1420" s="12">
        <v>73</v>
      </c>
      <c r="F1420" s="12">
        <v>104</v>
      </c>
      <c r="G1420" s="12">
        <v>96</v>
      </c>
      <c r="H1420" s="12">
        <v>119</v>
      </c>
      <c r="I1420" s="110">
        <v>141</v>
      </c>
    </row>
    <row r="1421" spans="1:9" ht="13.5" customHeight="1" x14ac:dyDescent="0.25">
      <c r="A1421" s="159" t="s">
        <v>2614</v>
      </c>
      <c r="B1421" s="7"/>
      <c r="C1421" s="8" t="s">
        <v>2615</v>
      </c>
      <c r="D1421" s="126"/>
      <c r="E1421" s="9">
        <f>SUM(E1422:E1427)</f>
        <v>112</v>
      </c>
      <c r="F1421" s="9">
        <f>SUM(F1422:F1427)</f>
        <v>65</v>
      </c>
      <c r="G1421" s="9">
        <f>SUM(G1422:G1427)</f>
        <v>92</v>
      </c>
      <c r="H1421" s="12">
        <f>SUM(H1422:H1427)</f>
        <v>112</v>
      </c>
      <c r="I1421" s="110">
        <v>165</v>
      </c>
    </row>
    <row r="1422" spans="1:9" ht="13.5" customHeight="1" x14ac:dyDescent="0.25">
      <c r="A1422" s="160" t="s">
        <v>2616</v>
      </c>
      <c r="B1422" s="10"/>
      <c r="C1422" s="10"/>
      <c r="D1422" s="129" t="s">
        <v>2615</v>
      </c>
      <c r="E1422" s="12">
        <v>83</v>
      </c>
      <c r="F1422" s="12">
        <v>50</v>
      </c>
      <c r="G1422" s="12">
        <v>73</v>
      </c>
      <c r="H1422" s="12">
        <v>80</v>
      </c>
      <c r="I1422" s="110">
        <v>127</v>
      </c>
    </row>
    <row r="1423" spans="1:9" ht="13.5" customHeight="1" x14ac:dyDescent="0.25">
      <c r="A1423" s="160" t="s">
        <v>2617</v>
      </c>
      <c r="B1423" s="10"/>
      <c r="C1423" s="10"/>
      <c r="D1423" s="129" t="s">
        <v>2618</v>
      </c>
      <c r="E1423" s="12">
        <v>0</v>
      </c>
      <c r="F1423" s="12">
        <v>0</v>
      </c>
      <c r="G1423" s="12">
        <v>0</v>
      </c>
      <c r="H1423" s="12">
        <v>0</v>
      </c>
      <c r="I1423" s="110" t="s">
        <v>3899</v>
      </c>
    </row>
    <row r="1424" spans="1:9" ht="13.5" customHeight="1" x14ac:dyDescent="0.25">
      <c r="A1424" s="160" t="s">
        <v>2619</v>
      </c>
      <c r="B1424" s="10"/>
      <c r="C1424" s="10"/>
      <c r="D1424" s="129" t="s">
        <v>2620</v>
      </c>
      <c r="E1424" s="12">
        <v>0</v>
      </c>
      <c r="F1424" s="12">
        <v>0</v>
      </c>
      <c r="G1424" s="12">
        <v>8</v>
      </c>
      <c r="H1424" s="12">
        <v>11</v>
      </c>
      <c r="I1424" s="110">
        <v>11</v>
      </c>
    </row>
    <row r="1425" spans="1:9" ht="13.5" customHeight="1" x14ac:dyDescent="0.25">
      <c r="A1425" s="160" t="s">
        <v>2621</v>
      </c>
      <c r="B1425" s="10"/>
      <c r="C1425" s="10"/>
      <c r="D1425" s="129" t="s">
        <v>2622</v>
      </c>
      <c r="E1425" s="12">
        <v>0</v>
      </c>
      <c r="F1425" s="12">
        <v>0</v>
      </c>
      <c r="G1425" s="12">
        <v>0</v>
      </c>
      <c r="H1425" s="12">
        <v>0</v>
      </c>
      <c r="I1425" s="110" t="s">
        <v>3899</v>
      </c>
    </row>
    <row r="1426" spans="1:9" ht="13.5" customHeight="1" x14ac:dyDescent="0.25">
      <c r="A1426" s="164" t="s">
        <v>2623</v>
      </c>
      <c r="B1426" s="20"/>
      <c r="C1426" s="20"/>
      <c r="D1426" s="142" t="s">
        <v>2624</v>
      </c>
      <c r="E1426" s="12">
        <v>29</v>
      </c>
      <c r="F1426" s="12">
        <v>15</v>
      </c>
      <c r="G1426" s="12">
        <v>11</v>
      </c>
      <c r="H1426" s="12">
        <v>21</v>
      </c>
      <c r="I1426" s="110">
        <v>27</v>
      </c>
    </row>
    <row r="1427" spans="1:9" ht="13.5" customHeight="1" x14ac:dyDescent="0.25">
      <c r="A1427" s="160" t="s">
        <v>2625</v>
      </c>
      <c r="B1427" s="10"/>
      <c r="C1427" s="10"/>
      <c r="D1427" s="129" t="s">
        <v>2085</v>
      </c>
      <c r="E1427" s="12">
        <v>0</v>
      </c>
      <c r="F1427" s="12">
        <v>0</v>
      </c>
      <c r="G1427" s="12">
        <v>0</v>
      </c>
      <c r="H1427" s="12">
        <v>0</v>
      </c>
      <c r="I1427" s="110" t="s">
        <v>3899</v>
      </c>
    </row>
    <row r="1428" spans="1:9" ht="13.5" customHeight="1" x14ac:dyDescent="0.25">
      <c r="A1428" s="159" t="s">
        <v>2626</v>
      </c>
      <c r="B1428" s="7"/>
      <c r="C1428" s="8" t="s">
        <v>2573</v>
      </c>
      <c r="D1428" s="126"/>
      <c r="E1428" s="9">
        <f>SUM(E1429:E1440)</f>
        <v>455</v>
      </c>
      <c r="F1428" s="9">
        <f>SUM(F1429:F1440)</f>
        <v>254</v>
      </c>
      <c r="G1428" s="9">
        <f>SUM(G1429:G1440)</f>
        <v>414</v>
      </c>
      <c r="H1428" s="12">
        <f>SUM(H1429:H1440)</f>
        <v>506</v>
      </c>
      <c r="I1428" s="110">
        <v>524</v>
      </c>
    </row>
    <row r="1429" spans="1:9" ht="13.5" customHeight="1" x14ac:dyDescent="0.25">
      <c r="A1429" s="160" t="s">
        <v>2627</v>
      </c>
      <c r="B1429" s="10"/>
      <c r="C1429" s="10"/>
      <c r="D1429" s="129" t="s">
        <v>2573</v>
      </c>
      <c r="E1429" s="12">
        <v>117</v>
      </c>
      <c r="F1429" s="12">
        <v>39</v>
      </c>
      <c r="G1429" s="12">
        <v>121</v>
      </c>
      <c r="H1429" s="12">
        <v>94</v>
      </c>
      <c r="I1429" s="110">
        <v>140</v>
      </c>
    </row>
    <row r="1430" spans="1:9" ht="13.5" customHeight="1" x14ac:dyDescent="0.25">
      <c r="A1430" s="160" t="s">
        <v>2628</v>
      </c>
      <c r="B1430" s="10"/>
      <c r="C1430" s="10"/>
      <c r="D1430" s="129" t="s">
        <v>2629</v>
      </c>
      <c r="E1430" s="12">
        <v>0</v>
      </c>
      <c r="F1430" s="12">
        <v>0</v>
      </c>
      <c r="G1430" s="12">
        <v>0</v>
      </c>
      <c r="H1430" s="12">
        <v>0</v>
      </c>
      <c r="I1430" s="110" t="s">
        <v>3899</v>
      </c>
    </row>
    <row r="1431" spans="1:9" ht="13.5" customHeight="1" x14ac:dyDescent="0.25">
      <c r="A1431" s="160" t="s">
        <v>2630</v>
      </c>
      <c r="B1431" s="10"/>
      <c r="C1431" s="10"/>
      <c r="D1431" s="129" t="s">
        <v>2631</v>
      </c>
      <c r="E1431" s="12">
        <v>8</v>
      </c>
      <c r="F1431" s="12">
        <v>5</v>
      </c>
      <c r="G1431" s="12">
        <v>15</v>
      </c>
      <c r="H1431" s="12">
        <v>10</v>
      </c>
      <c r="I1431" s="110">
        <v>9</v>
      </c>
    </row>
    <row r="1432" spans="1:9" ht="13.5" customHeight="1" x14ac:dyDescent="0.25">
      <c r="A1432" s="160" t="s">
        <v>2632</v>
      </c>
      <c r="B1432" s="10"/>
      <c r="C1432" s="10"/>
      <c r="D1432" s="129" t="s">
        <v>2633</v>
      </c>
      <c r="E1432" s="12">
        <v>104</v>
      </c>
      <c r="F1432" s="12">
        <v>39</v>
      </c>
      <c r="G1432" s="12">
        <v>60</v>
      </c>
      <c r="H1432" s="12">
        <v>53</v>
      </c>
      <c r="I1432" s="110">
        <v>39</v>
      </c>
    </row>
    <row r="1433" spans="1:9" ht="13.5" customHeight="1" x14ac:dyDescent="0.25">
      <c r="A1433" s="160" t="s">
        <v>2634</v>
      </c>
      <c r="B1433" s="10"/>
      <c r="C1433" s="10"/>
      <c r="D1433" s="129" t="s">
        <v>2635</v>
      </c>
      <c r="E1433" s="12">
        <v>23</v>
      </c>
      <c r="F1433" s="12">
        <v>9</v>
      </c>
      <c r="G1433" s="12">
        <v>12</v>
      </c>
      <c r="H1433" s="12">
        <v>28</v>
      </c>
      <c r="I1433" s="110">
        <v>42</v>
      </c>
    </row>
    <row r="1434" spans="1:9" ht="13.5" customHeight="1" x14ac:dyDescent="0.25">
      <c r="A1434" s="160" t="s">
        <v>2636</v>
      </c>
      <c r="B1434" s="10"/>
      <c r="C1434" s="10"/>
      <c r="D1434" s="129" t="s">
        <v>2637</v>
      </c>
      <c r="E1434" s="12">
        <v>53</v>
      </c>
      <c r="F1434" s="12">
        <v>27</v>
      </c>
      <c r="G1434" s="12">
        <v>18</v>
      </c>
      <c r="H1434" s="12">
        <v>46</v>
      </c>
      <c r="I1434" s="110">
        <v>50</v>
      </c>
    </row>
    <row r="1435" spans="1:9" ht="13.5" customHeight="1" x14ac:dyDescent="0.25">
      <c r="A1435" s="160" t="s">
        <v>2638</v>
      </c>
      <c r="B1435" s="10"/>
      <c r="C1435" s="10"/>
      <c r="D1435" s="129" t="s">
        <v>2639</v>
      </c>
      <c r="E1435" s="12">
        <v>55</v>
      </c>
      <c r="F1435" s="12">
        <v>57</v>
      </c>
      <c r="G1435" s="12">
        <v>81</v>
      </c>
      <c r="H1435" s="12">
        <v>148</v>
      </c>
      <c r="I1435" s="110">
        <v>114</v>
      </c>
    </row>
    <row r="1436" spans="1:9" ht="13.5" customHeight="1" x14ac:dyDescent="0.25">
      <c r="A1436" s="160" t="s">
        <v>2640</v>
      </c>
      <c r="B1436" s="10"/>
      <c r="C1436" s="10"/>
      <c r="D1436" s="129" t="s">
        <v>2641</v>
      </c>
      <c r="E1436" s="12">
        <v>23</v>
      </c>
      <c r="F1436" s="12">
        <v>20</v>
      </c>
      <c r="G1436" s="12">
        <v>42</v>
      </c>
      <c r="H1436" s="12">
        <v>36</v>
      </c>
      <c r="I1436" s="110">
        <v>48</v>
      </c>
    </row>
    <row r="1437" spans="1:9" ht="13.5" customHeight="1" x14ac:dyDescent="0.25">
      <c r="A1437" s="160" t="s">
        <v>2642</v>
      </c>
      <c r="B1437" s="10"/>
      <c r="C1437" s="10"/>
      <c r="D1437" s="129" t="s">
        <v>2643</v>
      </c>
      <c r="E1437" s="12">
        <v>14</v>
      </c>
      <c r="F1437" s="12">
        <v>15</v>
      </c>
      <c r="G1437" s="12">
        <v>7</v>
      </c>
      <c r="H1437" s="12">
        <v>8</v>
      </c>
      <c r="I1437" s="110">
        <v>10</v>
      </c>
    </row>
    <row r="1438" spans="1:9" ht="13.5" customHeight="1" x14ac:dyDescent="0.25">
      <c r="A1438" s="160" t="s">
        <v>2644</v>
      </c>
      <c r="B1438" s="10"/>
      <c r="C1438" s="10"/>
      <c r="D1438" s="129" t="s">
        <v>2087</v>
      </c>
      <c r="E1438" s="12">
        <v>17</v>
      </c>
      <c r="F1438" s="12">
        <v>18</v>
      </c>
      <c r="G1438" s="12">
        <v>26</v>
      </c>
      <c r="H1438" s="12">
        <v>20</v>
      </c>
      <c r="I1438" s="110">
        <v>3</v>
      </c>
    </row>
    <row r="1439" spans="1:9" ht="13.5" customHeight="1" x14ac:dyDescent="0.25">
      <c r="A1439" s="160" t="s">
        <v>2645</v>
      </c>
      <c r="B1439" s="10"/>
      <c r="C1439" s="10"/>
      <c r="D1439" s="129" t="s">
        <v>2494</v>
      </c>
      <c r="E1439" s="12">
        <v>31</v>
      </c>
      <c r="F1439" s="12">
        <v>19</v>
      </c>
      <c r="G1439" s="12">
        <v>20</v>
      </c>
      <c r="H1439" s="12">
        <v>48</v>
      </c>
      <c r="I1439" s="110">
        <v>37</v>
      </c>
    </row>
    <row r="1440" spans="1:9" ht="13.5" customHeight="1" x14ac:dyDescent="0.25">
      <c r="A1440" s="160" t="s">
        <v>2646</v>
      </c>
      <c r="B1440" s="10"/>
      <c r="C1440" s="10"/>
      <c r="D1440" s="129" t="s">
        <v>2647</v>
      </c>
      <c r="E1440" s="12">
        <v>10</v>
      </c>
      <c r="F1440" s="12">
        <v>6</v>
      </c>
      <c r="G1440" s="12">
        <v>12</v>
      </c>
      <c r="H1440" s="12">
        <v>15</v>
      </c>
      <c r="I1440" s="110">
        <v>32</v>
      </c>
    </row>
    <row r="1441" spans="1:9" ht="13.5" customHeight="1" x14ac:dyDescent="0.25">
      <c r="A1441" s="159" t="s">
        <v>2648</v>
      </c>
      <c r="B1441" s="8" t="s">
        <v>2649</v>
      </c>
      <c r="C1441" s="7"/>
      <c r="D1441" s="126"/>
      <c r="E1441" s="5">
        <f>E1442+E1486+E1492+E1498+E1506+E1523+E1536+E1569+E1582+E1589</f>
        <v>14163</v>
      </c>
      <c r="F1441" s="5">
        <f>F1442+F1486+F1492+F1498+F1506+F1523+F1536+F1569+F1582+F1589</f>
        <v>9670</v>
      </c>
      <c r="G1441" s="5">
        <f>G1442+G1486+G1492+G1498+G1506+G1523+G1536+G1569+G1582+G1589</f>
        <v>10605</v>
      </c>
      <c r="H1441" s="5">
        <f>H1442+H1486+H1492+H1498+H1506+H1523+H1536+H1569+H1582+H1589</f>
        <v>11835</v>
      </c>
      <c r="I1441" s="5">
        <f>I1442+I1486+I1492+I1498+I1506+I1523+I1536+I1569+I1582+I1589</f>
        <v>13494</v>
      </c>
    </row>
    <row r="1442" spans="1:9" ht="13.5" customHeight="1" x14ac:dyDescent="0.25">
      <c r="A1442" s="159" t="s">
        <v>2650</v>
      </c>
      <c r="B1442" s="7"/>
      <c r="C1442" s="8" t="s">
        <v>2649</v>
      </c>
      <c r="D1442" s="126"/>
      <c r="E1442" s="9">
        <f>SUM(E1443:E1485)</f>
        <v>12441</v>
      </c>
      <c r="F1442" s="9">
        <f>SUM(F1443:F1485)</f>
        <v>7915</v>
      </c>
      <c r="G1442" s="9">
        <f>SUM(G1443:G1485)</f>
        <v>9059</v>
      </c>
      <c r="H1442" s="12">
        <f>SUM(H1443:H1485)</f>
        <v>10128</v>
      </c>
      <c r="I1442" s="110">
        <v>11671</v>
      </c>
    </row>
    <row r="1443" spans="1:9" ht="13.5" customHeight="1" x14ac:dyDescent="0.25">
      <c r="A1443" s="160" t="s">
        <v>2651</v>
      </c>
      <c r="B1443" s="10"/>
      <c r="C1443" s="10"/>
      <c r="D1443" s="138" t="s">
        <v>2649</v>
      </c>
      <c r="E1443" s="12">
        <v>668</v>
      </c>
      <c r="F1443" s="12">
        <v>754</v>
      </c>
      <c r="G1443" s="12">
        <v>451</v>
      </c>
      <c r="H1443" s="12">
        <v>556</v>
      </c>
      <c r="I1443" s="110">
        <v>566</v>
      </c>
    </row>
    <row r="1444" spans="1:9" ht="13.5" customHeight="1" x14ac:dyDescent="0.25">
      <c r="A1444" s="160" t="s">
        <v>2652</v>
      </c>
      <c r="B1444" s="10"/>
      <c r="C1444" s="10"/>
      <c r="D1444" s="138" t="s">
        <v>2653</v>
      </c>
      <c r="E1444" s="12">
        <v>94</v>
      </c>
      <c r="F1444" s="12">
        <v>79</v>
      </c>
      <c r="G1444" s="12">
        <v>60</v>
      </c>
      <c r="H1444" s="12">
        <v>77</v>
      </c>
      <c r="I1444" s="110">
        <v>84</v>
      </c>
    </row>
    <row r="1445" spans="1:9" ht="13.5" customHeight="1" x14ac:dyDescent="0.25">
      <c r="A1445" s="160" t="s">
        <v>2654</v>
      </c>
      <c r="B1445" s="10"/>
      <c r="C1445" s="10"/>
      <c r="D1445" s="138" t="s">
        <v>2655</v>
      </c>
      <c r="E1445" s="12">
        <v>779</v>
      </c>
      <c r="F1445" s="12">
        <v>379</v>
      </c>
      <c r="G1445" s="12">
        <v>474</v>
      </c>
      <c r="H1445" s="12">
        <v>551</v>
      </c>
      <c r="I1445" s="110">
        <v>561</v>
      </c>
    </row>
    <row r="1446" spans="1:9" ht="13.5" customHeight="1" x14ac:dyDescent="0.25">
      <c r="A1446" s="160" t="s">
        <v>2656</v>
      </c>
      <c r="B1446" s="10"/>
      <c r="C1446" s="10"/>
      <c r="D1446" s="138" t="s">
        <v>2657</v>
      </c>
      <c r="E1446" s="12">
        <v>122</v>
      </c>
      <c r="F1446" s="12">
        <v>40</v>
      </c>
      <c r="G1446" s="12">
        <v>43</v>
      </c>
      <c r="H1446" s="12">
        <v>95</v>
      </c>
      <c r="I1446" s="110">
        <v>157</v>
      </c>
    </row>
    <row r="1447" spans="1:9" ht="13.5" customHeight="1" x14ac:dyDescent="0.25">
      <c r="A1447" s="160" t="s">
        <v>2658</v>
      </c>
      <c r="B1447" s="10"/>
      <c r="C1447" s="10"/>
      <c r="D1447" s="138" t="s">
        <v>2659</v>
      </c>
      <c r="E1447" s="12">
        <v>183</v>
      </c>
      <c r="F1447" s="12">
        <v>120</v>
      </c>
      <c r="G1447" s="12">
        <v>94</v>
      </c>
      <c r="H1447" s="12">
        <v>48</v>
      </c>
      <c r="I1447" s="110">
        <v>70</v>
      </c>
    </row>
    <row r="1448" spans="1:9" ht="13.5" customHeight="1" x14ac:dyDescent="0.25">
      <c r="A1448" s="160" t="s">
        <v>2660</v>
      </c>
      <c r="B1448" s="10"/>
      <c r="C1448" s="10"/>
      <c r="D1448" s="138" t="s">
        <v>2661</v>
      </c>
      <c r="E1448" s="12">
        <v>532</v>
      </c>
      <c r="F1448" s="12">
        <v>454</v>
      </c>
      <c r="G1448" s="12">
        <v>554</v>
      </c>
      <c r="H1448" s="12">
        <v>405</v>
      </c>
      <c r="I1448" s="110">
        <v>497</v>
      </c>
    </row>
    <row r="1449" spans="1:9" ht="13.5" customHeight="1" x14ac:dyDescent="0.25">
      <c r="A1449" s="160" t="s">
        <v>2662</v>
      </c>
      <c r="B1449" s="10"/>
      <c r="C1449" s="10"/>
      <c r="D1449" s="138" t="s">
        <v>2663</v>
      </c>
      <c r="E1449" s="12">
        <v>71</v>
      </c>
      <c r="F1449" s="12">
        <v>35</v>
      </c>
      <c r="G1449" s="12">
        <v>77</v>
      </c>
      <c r="H1449" s="12">
        <v>83</v>
      </c>
      <c r="I1449" s="110">
        <v>109</v>
      </c>
    </row>
    <row r="1450" spans="1:9" ht="13.5" customHeight="1" x14ac:dyDescent="0.25">
      <c r="A1450" s="160" t="s">
        <v>2664</v>
      </c>
      <c r="B1450" s="10"/>
      <c r="C1450" s="10"/>
      <c r="D1450" s="138" t="s">
        <v>2665</v>
      </c>
      <c r="E1450" s="12">
        <v>402</v>
      </c>
      <c r="F1450" s="12">
        <v>203</v>
      </c>
      <c r="G1450" s="12">
        <v>302</v>
      </c>
      <c r="H1450" s="12">
        <v>363</v>
      </c>
      <c r="I1450" s="110">
        <v>685</v>
      </c>
    </row>
    <row r="1451" spans="1:9" ht="13.5" customHeight="1" x14ac:dyDescent="0.25">
      <c r="A1451" s="160" t="s">
        <v>2666</v>
      </c>
      <c r="B1451" s="10"/>
      <c r="C1451" s="10"/>
      <c r="D1451" s="138" t="s">
        <v>2667</v>
      </c>
      <c r="E1451" s="12">
        <v>49</v>
      </c>
      <c r="F1451" s="12">
        <v>21</v>
      </c>
      <c r="G1451" s="12">
        <v>31</v>
      </c>
      <c r="H1451" s="12">
        <v>44</v>
      </c>
      <c r="I1451" s="110">
        <v>45</v>
      </c>
    </row>
    <row r="1452" spans="1:9" ht="13.5" customHeight="1" x14ac:dyDescent="0.25">
      <c r="A1452" s="160" t="s">
        <v>2668</v>
      </c>
      <c r="B1452" s="10"/>
      <c r="C1452" s="10"/>
      <c r="D1452" s="138" t="s">
        <v>2220</v>
      </c>
      <c r="E1452" s="12">
        <v>564</v>
      </c>
      <c r="F1452" s="12">
        <v>389</v>
      </c>
      <c r="G1452" s="12">
        <v>432</v>
      </c>
      <c r="H1452" s="12">
        <v>437</v>
      </c>
      <c r="I1452" s="110">
        <v>434</v>
      </c>
    </row>
    <row r="1453" spans="1:9" ht="13.5" customHeight="1" x14ac:dyDescent="0.25">
      <c r="A1453" s="160" t="s">
        <v>2669</v>
      </c>
      <c r="B1453" s="10"/>
      <c r="C1453" s="10"/>
      <c r="D1453" s="138" t="s">
        <v>2670</v>
      </c>
      <c r="E1453" s="12">
        <v>532</v>
      </c>
      <c r="F1453" s="12">
        <v>341</v>
      </c>
      <c r="G1453" s="12">
        <v>443</v>
      </c>
      <c r="H1453" s="12">
        <v>455</v>
      </c>
      <c r="I1453" s="110">
        <v>407</v>
      </c>
    </row>
    <row r="1454" spans="1:9" ht="13.5" customHeight="1" x14ac:dyDescent="0.25">
      <c r="A1454" s="160" t="s">
        <v>2671</v>
      </c>
      <c r="B1454" s="10"/>
      <c r="C1454" s="10"/>
      <c r="D1454" s="138" t="s">
        <v>197</v>
      </c>
      <c r="E1454" s="12">
        <v>316</v>
      </c>
      <c r="F1454" s="12">
        <v>171</v>
      </c>
      <c r="G1454" s="12">
        <v>264</v>
      </c>
      <c r="H1454" s="12">
        <v>358</v>
      </c>
      <c r="I1454" s="110">
        <v>352</v>
      </c>
    </row>
    <row r="1455" spans="1:9" ht="13.5" customHeight="1" x14ac:dyDescent="0.25">
      <c r="A1455" s="160" t="s">
        <v>2672</v>
      </c>
      <c r="B1455" s="10"/>
      <c r="C1455" s="10"/>
      <c r="D1455" s="138" t="s">
        <v>2673</v>
      </c>
      <c r="E1455" s="12">
        <v>113</v>
      </c>
      <c r="F1455" s="12">
        <v>57</v>
      </c>
      <c r="G1455" s="12">
        <v>81</v>
      </c>
      <c r="H1455" s="12">
        <v>64</v>
      </c>
      <c r="I1455" s="110">
        <v>87</v>
      </c>
    </row>
    <row r="1456" spans="1:9" ht="13.5" customHeight="1" x14ac:dyDescent="0.25">
      <c r="A1456" s="160" t="s">
        <v>2674</v>
      </c>
      <c r="B1456" s="10"/>
      <c r="C1456" s="10"/>
      <c r="D1456" s="138" t="s">
        <v>2675</v>
      </c>
      <c r="E1456" s="12">
        <v>46</v>
      </c>
      <c r="F1456" s="12">
        <v>15</v>
      </c>
      <c r="G1456" s="12">
        <v>37</v>
      </c>
      <c r="H1456" s="12">
        <v>63</v>
      </c>
      <c r="I1456" s="110">
        <v>94</v>
      </c>
    </row>
    <row r="1457" spans="1:9" ht="13.5" customHeight="1" x14ac:dyDescent="0.25">
      <c r="A1457" s="160" t="s">
        <v>2676</v>
      </c>
      <c r="B1457" s="10"/>
      <c r="C1457" s="10"/>
      <c r="D1457" s="138" t="s">
        <v>2586</v>
      </c>
      <c r="E1457" s="12">
        <v>515</v>
      </c>
      <c r="F1457" s="12">
        <v>433</v>
      </c>
      <c r="G1457" s="12">
        <v>396</v>
      </c>
      <c r="H1457" s="12">
        <v>403</v>
      </c>
      <c r="I1457" s="110">
        <v>343</v>
      </c>
    </row>
    <row r="1458" spans="1:9" ht="13.5" customHeight="1" x14ac:dyDescent="0.25">
      <c r="A1458" s="160" t="s">
        <v>2677</v>
      </c>
      <c r="B1458" s="10"/>
      <c r="C1458" s="10"/>
      <c r="D1458" s="138" t="s">
        <v>2678</v>
      </c>
      <c r="E1458" s="12">
        <v>102</v>
      </c>
      <c r="F1458" s="12">
        <v>78</v>
      </c>
      <c r="G1458" s="12">
        <v>58</v>
      </c>
      <c r="H1458" s="12">
        <v>46</v>
      </c>
      <c r="I1458" s="110">
        <v>70</v>
      </c>
    </row>
    <row r="1459" spans="1:9" ht="13.5" customHeight="1" x14ac:dyDescent="0.25">
      <c r="A1459" s="160" t="s">
        <v>2679</v>
      </c>
      <c r="B1459" s="10"/>
      <c r="C1459" s="10"/>
      <c r="D1459" s="138" t="s">
        <v>2680</v>
      </c>
      <c r="E1459" s="12">
        <v>748</v>
      </c>
      <c r="F1459" s="12">
        <v>636</v>
      </c>
      <c r="G1459" s="12">
        <v>355</v>
      </c>
      <c r="H1459" s="12">
        <v>378</v>
      </c>
      <c r="I1459" s="110">
        <v>539</v>
      </c>
    </row>
    <row r="1460" spans="1:9" ht="13.5" customHeight="1" x14ac:dyDescent="0.25">
      <c r="A1460" s="160" t="s">
        <v>2681</v>
      </c>
      <c r="B1460" s="10"/>
      <c r="C1460" s="10"/>
      <c r="D1460" s="138" t="s">
        <v>2682</v>
      </c>
      <c r="E1460" s="12">
        <v>417</v>
      </c>
      <c r="F1460" s="12">
        <v>105</v>
      </c>
      <c r="G1460" s="12">
        <v>479</v>
      </c>
      <c r="H1460" s="12">
        <v>494</v>
      </c>
      <c r="I1460" s="110">
        <v>591</v>
      </c>
    </row>
    <row r="1461" spans="1:9" ht="13.5" customHeight="1" x14ac:dyDescent="0.25">
      <c r="A1461" s="160" t="s">
        <v>2683</v>
      </c>
      <c r="B1461" s="10"/>
      <c r="C1461" s="10"/>
      <c r="D1461" s="138" t="s">
        <v>2684</v>
      </c>
      <c r="E1461" s="12">
        <v>68</v>
      </c>
      <c r="F1461" s="12">
        <v>51</v>
      </c>
      <c r="G1461" s="12">
        <v>52</v>
      </c>
      <c r="H1461" s="12">
        <v>74</v>
      </c>
      <c r="I1461" s="110">
        <v>90</v>
      </c>
    </row>
    <row r="1462" spans="1:9" ht="13.5" customHeight="1" x14ac:dyDescent="0.25">
      <c r="A1462" s="160" t="s">
        <v>2685</v>
      </c>
      <c r="B1462" s="10"/>
      <c r="C1462" s="10"/>
      <c r="D1462" s="138" t="s">
        <v>2686</v>
      </c>
      <c r="E1462" s="12">
        <v>77</v>
      </c>
      <c r="F1462" s="12">
        <v>53</v>
      </c>
      <c r="G1462" s="12">
        <v>18</v>
      </c>
      <c r="H1462" s="12">
        <v>27</v>
      </c>
      <c r="I1462" s="110">
        <v>14</v>
      </c>
    </row>
    <row r="1463" spans="1:9" ht="13.5" customHeight="1" x14ac:dyDescent="0.25">
      <c r="A1463" s="160" t="s">
        <v>2687</v>
      </c>
      <c r="B1463" s="10"/>
      <c r="C1463" s="10"/>
      <c r="D1463" s="138" t="s">
        <v>383</v>
      </c>
      <c r="E1463" s="12">
        <v>94</v>
      </c>
      <c r="F1463" s="12">
        <v>32</v>
      </c>
      <c r="G1463" s="12">
        <v>48</v>
      </c>
      <c r="H1463" s="12">
        <v>70</v>
      </c>
      <c r="I1463" s="110">
        <v>40</v>
      </c>
    </row>
    <row r="1464" spans="1:9" ht="13.5" customHeight="1" x14ac:dyDescent="0.25">
      <c r="A1464" s="160" t="s">
        <v>2688</v>
      </c>
      <c r="B1464" s="10"/>
      <c r="C1464" s="10"/>
      <c r="D1464" s="138" t="s">
        <v>734</v>
      </c>
      <c r="E1464" s="12">
        <v>92</v>
      </c>
      <c r="F1464" s="12">
        <v>50</v>
      </c>
      <c r="G1464" s="12">
        <v>135</v>
      </c>
      <c r="H1464" s="12">
        <v>144</v>
      </c>
      <c r="I1464" s="110">
        <v>192</v>
      </c>
    </row>
    <row r="1465" spans="1:9" ht="13.5" customHeight="1" x14ac:dyDescent="0.25">
      <c r="A1465" s="160" t="s">
        <v>2689</v>
      </c>
      <c r="B1465" s="10"/>
      <c r="C1465" s="10"/>
      <c r="D1465" s="138" t="s">
        <v>2690</v>
      </c>
      <c r="E1465" s="12">
        <v>120</v>
      </c>
      <c r="F1465" s="12">
        <v>80</v>
      </c>
      <c r="G1465" s="12">
        <v>90</v>
      </c>
      <c r="H1465" s="12">
        <v>110</v>
      </c>
      <c r="I1465" s="110">
        <v>183</v>
      </c>
    </row>
    <row r="1466" spans="1:9" ht="13.5" customHeight="1" x14ac:dyDescent="0.25">
      <c r="A1466" s="160" t="s">
        <v>2691</v>
      </c>
      <c r="B1466" s="10"/>
      <c r="C1466" s="10"/>
      <c r="D1466" s="138" t="s">
        <v>2692</v>
      </c>
      <c r="E1466" s="12">
        <v>99</v>
      </c>
      <c r="F1466" s="12">
        <v>49</v>
      </c>
      <c r="G1466" s="12">
        <v>42</v>
      </c>
      <c r="H1466" s="12">
        <v>39</v>
      </c>
      <c r="I1466" s="110">
        <v>71</v>
      </c>
    </row>
    <row r="1467" spans="1:9" ht="13.5" customHeight="1" x14ac:dyDescent="0.25">
      <c r="A1467" s="160" t="s">
        <v>2693</v>
      </c>
      <c r="B1467" s="10"/>
      <c r="C1467" s="10"/>
      <c r="D1467" s="138" t="s">
        <v>2694</v>
      </c>
      <c r="E1467" s="12">
        <v>359</v>
      </c>
      <c r="F1467" s="12">
        <v>257</v>
      </c>
      <c r="G1467" s="12">
        <v>331</v>
      </c>
      <c r="H1467" s="12">
        <v>345</v>
      </c>
      <c r="I1467" s="110">
        <v>391</v>
      </c>
    </row>
    <row r="1468" spans="1:9" ht="13.5" customHeight="1" x14ac:dyDescent="0.25">
      <c r="A1468" s="160" t="s">
        <v>2695</v>
      </c>
      <c r="B1468" s="10"/>
      <c r="C1468" s="10"/>
      <c r="D1468" s="138" t="s">
        <v>2696</v>
      </c>
      <c r="E1468" s="12">
        <v>42</v>
      </c>
      <c r="F1468" s="12">
        <v>31</v>
      </c>
      <c r="G1468" s="12">
        <v>27</v>
      </c>
      <c r="H1468" s="12">
        <v>50</v>
      </c>
      <c r="I1468" s="110">
        <v>34</v>
      </c>
    </row>
    <row r="1469" spans="1:9" ht="13.5" customHeight="1" x14ac:dyDescent="0.25">
      <c r="A1469" s="160" t="s">
        <v>2697</v>
      </c>
      <c r="B1469" s="10"/>
      <c r="C1469" s="10"/>
      <c r="D1469" s="138" t="s">
        <v>2698</v>
      </c>
      <c r="E1469" s="12">
        <v>27</v>
      </c>
      <c r="F1469" s="12">
        <v>4</v>
      </c>
      <c r="G1469" s="12">
        <v>4</v>
      </c>
      <c r="H1469" s="12">
        <v>9</v>
      </c>
      <c r="I1469" s="110">
        <v>8</v>
      </c>
    </row>
    <row r="1470" spans="1:9" ht="13.5" customHeight="1" x14ac:dyDescent="0.25">
      <c r="A1470" s="160" t="s">
        <v>2699</v>
      </c>
      <c r="B1470" s="10"/>
      <c r="C1470" s="10"/>
      <c r="D1470" s="138" t="s">
        <v>2700</v>
      </c>
      <c r="E1470" s="12">
        <v>362</v>
      </c>
      <c r="F1470" s="12">
        <v>214</v>
      </c>
      <c r="G1470" s="12">
        <v>303</v>
      </c>
      <c r="H1470" s="12">
        <v>409</v>
      </c>
      <c r="I1470" s="110">
        <v>486</v>
      </c>
    </row>
    <row r="1471" spans="1:9" ht="13.5" customHeight="1" x14ac:dyDescent="0.25">
      <c r="A1471" s="160" t="s">
        <v>2701</v>
      </c>
      <c r="B1471" s="10"/>
      <c r="C1471" s="10"/>
      <c r="D1471" s="138" t="s">
        <v>2702</v>
      </c>
      <c r="E1471" s="12">
        <v>29</v>
      </c>
      <c r="F1471" s="12">
        <v>6</v>
      </c>
      <c r="G1471" s="12">
        <v>3</v>
      </c>
      <c r="H1471" s="12">
        <v>5</v>
      </c>
      <c r="I1471" s="110">
        <v>20</v>
      </c>
    </row>
    <row r="1472" spans="1:9" ht="13.5" customHeight="1" x14ac:dyDescent="0.25">
      <c r="A1472" s="160" t="s">
        <v>2703</v>
      </c>
      <c r="B1472" s="10"/>
      <c r="C1472" s="10"/>
      <c r="D1472" s="138" t="s">
        <v>2704</v>
      </c>
      <c r="E1472" s="12">
        <v>99</v>
      </c>
      <c r="F1472" s="12">
        <v>35</v>
      </c>
      <c r="G1472" s="12">
        <v>54</v>
      </c>
      <c r="H1472" s="12">
        <v>73</v>
      </c>
      <c r="I1472" s="110">
        <v>69</v>
      </c>
    </row>
    <row r="1473" spans="1:9" ht="13.5" customHeight="1" x14ac:dyDescent="0.25">
      <c r="A1473" s="160" t="s">
        <v>2705</v>
      </c>
      <c r="B1473" s="10"/>
      <c r="C1473" s="10"/>
      <c r="D1473" s="138" t="s">
        <v>1840</v>
      </c>
      <c r="E1473" s="12">
        <v>60</v>
      </c>
      <c r="F1473" s="12">
        <v>24</v>
      </c>
      <c r="G1473" s="12">
        <v>25</v>
      </c>
      <c r="H1473" s="12">
        <v>23</v>
      </c>
      <c r="I1473" s="110">
        <v>46</v>
      </c>
    </row>
    <row r="1474" spans="1:9" ht="13.5" customHeight="1" x14ac:dyDescent="0.25">
      <c r="A1474" s="160" t="s">
        <v>2706</v>
      </c>
      <c r="B1474" s="10"/>
      <c r="C1474" s="10"/>
      <c r="D1474" s="138" t="s">
        <v>2707</v>
      </c>
      <c r="E1474" s="12">
        <v>1214</v>
      </c>
      <c r="F1474" s="12">
        <v>856</v>
      </c>
      <c r="G1474" s="12">
        <v>1018</v>
      </c>
      <c r="H1474" s="12">
        <v>1168</v>
      </c>
      <c r="I1474" s="110">
        <v>1333</v>
      </c>
    </row>
    <row r="1475" spans="1:9" ht="13.5" customHeight="1" x14ac:dyDescent="0.25">
      <c r="A1475" s="160" t="s">
        <v>2708</v>
      </c>
      <c r="B1475" s="10"/>
      <c r="C1475" s="10"/>
      <c r="D1475" s="138" t="s">
        <v>2709</v>
      </c>
      <c r="E1475" s="12">
        <v>607</v>
      </c>
      <c r="F1475" s="12">
        <v>333</v>
      </c>
      <c r="G1475" s="12">
        <v>330</v>
      </c>
      <c r="H1475" s="12">
        <v>455</v>
      </c>
      <c r="I1475" s="110">
        <v>485</v>
      </c>
    </row>
    <row r="1476" spans="1:9" ht="13.5" customHeight="1" x14ac:dyDescent="0.25">
      <c r="A1476" s="160" t="s">
        <v>2710</v>
      </c>
      <c r="B1476" s="10"/>
      <c r="C1476" s="10"/>
      <c r="D1476" s="138" t="s">
        <v>298</v>
      </c>
      <c r="E1476" s="12">
        <v>143</v>
      </c>
      <c r="F1476" s="12">
        <v>13</v>
      </c>
      <c r="G1476" s="12">
        <v>56</v>
      </c>
      <c r="H1476" s="12">
        <v>100</v>
      </c>
      <c r="I1476" s="110">
        <v>104</v>
      </c>
    </row>
    <row r="1477" spans="1:9" ht="13.5" customHeight="1" x14ac:dyDescent="0.25">
      <c r="A1477" s="160" t="s">
        <v>2711</v>
      </c>
      <c r="B1477" s="10"/>
      <c r="C1477" s="10"/>
      <c r="D1477" s="138" t="s">
        <v>2712</v>
      </c>
      <c r="E1477" s="12">
        <v>646</v>
      </c>
      <c r="F1477" s="12">
        <v>217</v>
      </c>
      <c r="G1477" s="12">
        <v>461</v>
      </c>
      <c r="H1477" s="12">
        <v>612</v>
      </c>
      <c r="I1477" s="110">
        <v>569</v>
      </c>
    </row>
    <row r="1478" spans="1:9" ht="13.5" customHeight="1" x14ac:dyDescent="0.25">
      <c r="A1478" s="160" t="s">
        <v>2713</v>
      </c>
      <c r="B1478" s="10"/>
      <c r="C1478" s="10"/>
      <c r="D1478" s="138" t="s">
        <v>1025</v>
      </c>
      <c r="E1478" s="12">
        <v>136</v>
      </c>
      <c r="F1478" s="12">
        <v>54</v>
      </c>
      <c r="G1478" s="12">
        <v>77</v>
      </c>
      <c r="H1478" s="12">
        <v>62</v>
      </c>
      <c r="I1478" s="110">
        <v>64</v>
      </c>
    </row>
    <row r="1479" spans="1:9" ht="13.5" customHeight="1" x14ac:dyDescent="0.25">
      <c r="A1479" s="160" t="s">
        <v>2714</v>
      </c>
      <c r="B1479" s="10"/>
      <c r="C1479" s="10"/>
      <c r="D1479" s="138" t="s">
        <v>2715</v>
      </c>
      <c r="E1479" s="12">
        <v>187</v>
      </c>
      <c r="F1479" s="12">
        <v>125</v>
      </c>
      <c r="G1479" s="12">
        <v>116</v>
      </c>
      <c r="H1479" s="12">
        <v>119</v>
      </c>
      <c r="I1479" s="110">
        <v>142</v>
      </c>
    </row>
    <row r="1480" spans="1:9" ht="13.5" customHeight="1" x14ac:dyDescent="0.25">
      <c r="A1480" s="160" t="s">
        <v>2716</v>
      </c>
      <c r="B1480" s="10"/>
      <c r="C1480" s="10"/>
      <c r="D1480" s="138" t="s">
        <v>2717</v>
      </c>
      <c r="E1480" s="12">
        <v>4</v>
      </c>
      <c r="F1480" s="12">
        <v>1</v>
      </c>
      <c r="G1480" s="12">
        <v>2</v>
      </c>
      <c r="H1480" s="12">
        <v>1</v>
      </c>
      <c r="I1480" s="110">
        <v>2</v>
      </c>
    </row>
    <row r="1481" spans="1:9" ht="13.5" customHeight="1" x14ac:dyDescent="0.25">
      <c r="A1481" s="160" t="s">
        <v>2718</v>
      </c>
      <c r="B1481" s="10"/>
      <c r="C1481" s="10"/>
      <c r="D1481" s="138" t="s">
        <v>164</v>
      </c>
      <c r="E1481" s="12">
        <v>26</v>
      </c>
      <c r="F1481" s="12">
        <v>15</v>
      </c>
      <c r="G1481" s="12">
        <v>17</v>
      </c>
      <c r="H1481" s="12">
        <v>30</v>
      </c>
      <c r="I1481" s="110">
        <v>53</v>
      </c>
    </row>
    <row r="1482" spans="1:9" ht="13.5" customHeight="1" x14ac:dyDescent="0.25">
      <c r="A1482" s="160" t="s">
        <v>2719</v>
      </c>
      <c r="B1482" s="10"/>
      <c r="C1482" s="10"/>
      <c r="D1482" s="138" t="s">
        <v>2720</v>
      </c>
      <c r="E1482" s="12">
        <v>241</v>
      </c>
      <c r="F1482" s="12">
        <v>224</v>
      </c>
      <c r="G1482" s="12">
        <v>244</v>
      </c>
      <c r="H1482" s="12">
        <v>255</v>
      </c>
      <c r="I1482" s="110">
        <v>331</v>
      </c>
    </row>
    <row r="1483" spans="1:9" ht="13.5" customHeight="1" x14ac:dyDescent="0.25">
      <c r="A1483" s="160" t="s">
        <v>2721</v>
      </c>
      <c r="B1483" s="10"/>
      <c r="C1483" s="10"/>
      <c r="D1483" s="138" t="s">
        <v>2722</v>
      </c>
      <c r="E1483" s="12">
        <v>25</v>
      </c>
      <c r="F1483" s="12">
        <v>61</v>
      </c>
      <c r="G1483" s="12">
        <v>160</v>
      </c>
      <c r="H1483" s="12">
        <v>123</v>
      </c>
      <c r="I1483" s="110">
        <v>99</v>
      </c>
    </row>
    <row r="1484" spans="1:9" ht="13.5" customHeight="1" x14ac:dyDescent="0.25">
      <c r="A1484" s="160" t="s">
        <v>2723</v>
      </c>
      <c r="B1484" s="10"/>
      <c r="C1484" s="10"/>
      <c r="D1484" s="138" t="s">
        <v>2724</v>
      </c>
      <c r="E1484" s="12">
        <v>379</v>
      </c>
      <c r="F1484" s="12">
        <v>233</v>
      </c>
      <c r="G1484" s="12">
        <v>160</v>
      </c>
      <c r="H1484" s="12">
        <v>216</v>
      </c>
      <c r="I1484" s="110">
        <v>315</v>
      </c>
    </row>
    <row r="1485" spans="1:9" ht="13.5" customHeight="1" x14ac:dyDescent="0.25">
      <c r="A1485" s="160" t="s">
        <v>2725</v>
      </c>
      <c r="B1485" s="10"/>
      <c r="C1485" s="10"/>
      <c r="D1485" s="138" t="s">
        <v>2726</v>
      </c>
      <c r="E1485" s="12">
        <v>1052</v>
      </c>
      <c r="F1485" s="12">
        <v>587</v>
      </c>
      <c r="G1485" s="12">
        <v>655</v>
      </c>
      <c r="H1485" s="12">
        <v>689</v>
      </c>
      <c r="I1485" s="110">
        <v>839</v>
      </c>
    </row>
    <row r="1486" spans="1:9" ht="13.5" customHeight="1" x14ac:dyDescent="0.25">
      <c r="A1486" s="159" t="s">
        <v>2727</v>
      </c>
      <c r="B1486" s="7"/>
      <c r="C1486" s="14" t="s">
        <v>2728</v>
      </c>
      <c r="D1486" s="131"/>
      <c r="E1486" s="9">
        <f>SUM(E1487:E1491)</f>
        <v>222</v>
      </c>
      <c r="F1486" s="9">
        <f>SUM(F1487:F1491)</f>
        <v>170</v>
      </c>
      <c r="G1486" s="9">
        <f>SUM(G1487:G1491)</f>
        <v>193</v>
      </c>
      <c r="H1486" s="12">
        <f>SUM(H1487:H1491)</f>
        <v>258</v>
      </c>
      <c r="I1486" s="110">
        <v>405</v>
      </c>
    </row>
    <row r="1487" spans="1:9" ht="13.5" customHeight="1" x14ac:dyDescent="0.25">
      <c r="A1487" s="160" t="s">
        <v>2729</v>
      </c>
      <c r="B1487" s="10"/>
      <c r="C1487" s="10"/>
      <c r="D1487" s="129" t="s">
        <v>2728</v>
      </c>
      <c r="E1487" s="12">
        <v>94</v>
      </c>
      <c r="F1487" s="12">
        <v>51</v>
      </c>
      <c r="G1487" s="12">
        <v>83</v>
      </c>
      <c r="H1487" s="12">
        <v>139</v>
      </c>
      <c r="I1487" s="110">
        <v>243</v>
      </c>
    </row>
    <row r="1488" spans="1:9" ht="13.5" customHeight="1" x14ac:dyDescent="0.25">
      <c r="A1488" s="160" t="s">
        <v>2730</v>
      </c>
      <c r="B1488" s="10"/>
      <c r="C1488" s="10"/>
      <c r="D1488" s="129" t="s">
        <v>2731</v>
      </c>
      <c r="E1488" s="12">
        <v>59</v>
      </c>
      <c r="F1488" s="12">
        <v>51</v>
      </c>
      <c r="G1488" s="12">
        <v>46</v>
      </c>
      <c r="H1488" s="12">
        <v>40</v>
      </c>
      <c r="I1488" s="110">
        <v>56</v>
      </c>
    </row>
    <row r="1489" spans="1:9" ht="13.5" customHeight="1" x14ac:dyDescent="0.25">
      <c r="A1489" s="160" t="s">
        <v>2732</v>
      </c>
      <c r="B1489" s="10"/>
      <c r="C1489" s="10"/>
      <c r="D1489" s="129" t="s">
        <v>2733</v>
      </c>
      <c r="E1489" s="12">
        <v>27</v>
      </c>
      <c r="F1489" s="12">
        <v>23</v>
      </c>
      <c r="G1489" s="12">
        <v>22</v>
      </c>
      <c r="H1489" s="12">
        <v>19</v>
      </c>
      <c r="I1489" s="110">
        <v>32</v>
      </c>
    </row>
    <row r="1490" spans="1:9" ht="13.5" customHeight="1" x14ac:dyDescent="0.25">
      <c r="A1490" s="160" t="s">
        <v>2734</v>
      </c>
      <c r="B1490" s="10"/>
      <c r="C1490" s="10"/>
      <c r="D1490" s="129" t="s">
        <v>2735</v>
      </c>
      <c r="E1490" s="12">
        <v>35</v>
      </c>
      <c r="F1490" s="12">
        <v>31</v>
      </c>
      <c r="G1490" s="12">
        <v>29</v>
      </c>
      <c r="H1490" s="12">
        <v>49</v>
      </c>
      <c r="I1490" s="110">
        <v>62</v>
      </c>
    </row>
    <row r="1491" spans="1:9" ht="13.5" customHeight="1" x14ac:dyDescent="0.25">
      <c r="A1491" s="160" t="s">
        <v>2736</v>
      </c>
      <c r="B1491" s="10"/>
      <c r="C1491" s="10"/>
      <c r="D1491" s="129" t="s">
        <v>2737</v>
      </c>
      <c r="E1491" s="12">
        <v>7</v>
      </c>
      <c r="F1491" s="12">
        <v>14</v>
      </c>
      <c r="G1491" s="12">
        <v>13</v>
      </c>
      <c r="H1491" s="12">
        <v>11</v>
      </c>
      <c r="I1491" s="110">
        <v>12</v>
      </c>
    </row>
    <row r="1492" spans="1:9" ht="13.5" customHeight="1" x14ac:dyDescent="0.25">
      <c r="A1492" s="159" t="s">
        <v>2738</v>
      </c>
      <c r="B1492" s="7"/>
      <c r="C1492" s="14" t="s">
        <v>2739</v>
      </c>
      <c r="D1492" s="131"/>
      <c r="E1492" s="9">
        <f>SUM(E1493:E1497)</f>
        <v>0</v>
      </c>
      <c r="F1492" s="9">
        <f>SUM(F1493:F1497)</f>
        <v>2</v>
      </c>
      <c r="G1492" s="9">
        <f>SUM(G1493:G1497)</f>
        <v>10</v>
      </c>
      <c r="H1492" s="12">
        <f>SUM(H1493:H1497)</f>
        <v>10</v>
      </c>
      <c r="I1492" s="110">
        <v>7</v>
      </c>
    </row>
    <row r="1493" spans="1:9" ht="13.5" customHeight="1" x14ac:dyDescent="0.25">
      <c r="A1493" s="160" t="s">
        <v>2740</v>
      </c>
      <c r="B1493" s="10"/>
      <c r="C1493" s="10"/>
      <c r="D1493" s="129" t="s">
        <v>2739</v>
      </c>
      <c r="E1493" s="12">
        <v>0</v>
      </c>
      <c r="F1493" s="12">
        <v>0</v>
      </c>
      <c r="G1493" s="12">
        <v>0</v>
      </c>
      <c r="H1493" s="12">
        <v>0</v>
      </c>
      <c r="I1493" s="110" t="s">
        <v>3899</v>
      </c>
    </row>
    <row r="1494" spans="1:9" ht="13.5" customHeight="1" x14ac:dyDescent="0.25">
      <c r="A1494" s="160" t="s">
        <v>2741</v>
      </c>
      <c r="B1494" s="10"/>
      <c r="C1494" s="10"/>
      <c r="D1494" s="129" t="s">
        <v>2742</v>
      </c>
      <c r="E1494" s="12">
        <v>0</v>
      </c>
      <c r="F1494" s="12">
        <v>0</v>
      </c>
      <c r="G1494" s="12">
        <v>0</v>
      </c>
      <c r="H1494" s="12">
        <v>0</v>
      </c>
      <c r="I1494" s="110" t="s">
        <v>3899</v>
      </c>
    </row>
    <row r="1495" spans="1:9" ht="13.5" customHeight="1" x14ac:dyDescent="0.25">
      <c r="A1495" s="160" t="s">
        <v>2743</v>
      </c>
      <c r="B1495" s="10"/>
      <c r="C1495" s="10"/>
      <c r="D1495" s="129" t="s">
        <v>2744</v>
      </c>
      <c r="E1495" s="12">
        <v>0</v>
      </c>
      <c r="F1495" s="12">
        <v>2</v>
      </c>
      <c r="G1495" s="12">
        <v>10</v>
      </c>
      <c r="H1495" s="12">
        <v>10</v>
      </c>
      <c r="I1495" s="110">
        <v>7</v>
      </c>
    </row>
    <row r="1496" spans="1:9" ht="13.5" customHeight="1" x14ac:dyDescent="0.25">
      <c r="A1496" s="160" t="s">
        <v>2745</v>
      </c>
      <c r="B1496" s="10"/>
      <c r="C1496" s="10"/>
      <c r="D1496" s="129" t="s">
        <v>2746</v>
      </c>
      <c r="E1496" s="12">
        <v>0</v>
      </c>
      <c r="F1496" s="12">
        <v>0</v>
      </c>
      <c r="G1496" s="12">
        <v>0</v>
      </c>
      <c r="H1496" s="12">
        <v>0</v>
      </c>
      <c r="I1496" s="110" t="s">
        <v>3899</v>
      </c>
    </row>
    <row r="1497" spans="1:9" ht="13.5" customHeight="1" x14ac:dyDescent="0.25">
      <c r="A1497" s="160" t="s">
        <v>2747</v>
      </c>
      <c r="B1497" s="10"/>
      <c r="C1497" s="10"/>
      <c r="D1497" s="129" t="s">
        <v>2748</v>
      </c>
      <c r="E1497" s="12">
        <v>0</v>
      </c>
      <c r="F1497" s="12">
        <v>0</v>
      </c>
      <c r="G1497" s="12">
        <v>0</v>
      </c>
      <c r="H1497" s="12">
        <v>0</v>
      </c>
      <c r="I1497" s="110" t="s">
        <v>3899</v>
      </c>
    </row>
    <row r="1498" spans="1:9" ht="13.5" customHeight="1" x14ac:dyDescent="0.25">
      <c r="A1498" s="159" t="s">
        <v>2749</v>
      </c>
      <c r="B1498" s="7"/>
      <c r="C1498" s="8" t="s">
        <v>2750</v>
      </c>
      <c r="D1498" s="126"/>
      <c r="E1498" s="9">
        <f>SUM(E1499:E1505)</f>
        <v>19</v>
      </c>
      <c r="F1498" s="9">
        <f>SUM(F1499:F1505)</f>
        <v>35</v>
      </c>
      <c r="G1498" s="9">
        <f>SUM(G1499:G1505)</f>
        <v>54</v>
      </c>
      <c r="H1498" s="12">
        <f>SUM(H1499:H1505)</f>
        <v>31</v>
      </c>
      <c r="I1498" s="110">
        <v>36</v>
      </c>
    </row>
    <row r="1499" spans="1:9" ht="13.5" customHeight="1" x14ac:dyDescent="0.25">
      <c r="A1499" s="160" t="s">
        <v>2751</v>
      </c>
      <c r="B1499" s="10"/>
      <c r="C1499" s="10"/>
      <c r="D1499" s="129" t="s">
        <v>2750</v>
      </c>
      <c r="E1499" s="12">
        <v>8</v>
      </c>
      <c r="F1499" s="12">
        <v>31</v>
      </c>
      <c r="G1499" s="12">
        <v>35</v>
      </c>
      <c r="H1499" s="12">
        <v>20</v>
      </c>
      <c r="I1499" s="110">
        <v>25</v>
      </c>
    </row>
    <row r="1500" spans="1:9" ht="13.5" customHeight="1" x14ac:dyDescent="0.25">
      <c r="A1500" s="160" t="s">
        <v>2752</v>
      </c>
      <c r="B1500" s="10"/>
      <c r="C1500" s="10"/>
      <c r="D1500" s="129" t="s">
        <v>2753</v>
      </c>
      <c r="E1500" s="12">
        <v>0</v>
      </c>
      <c r="F1500" s="12">
        <v>0</v>
      </c>
      <c r="G1500" s="12">
        <v>0</v>
      </c>
      <c r="H1500" s="12">
        <v>0</v>
      </c>
      <c r="I1500" s="110" t="s">
        <v>3899</v>
      </c>
    </row>
    <row r="1501" spans="1:9" ht="13.5" customHeight="1" x14ac:dyDescent="0.25">
      <c r="A1501" s="160" t="s">
        <v>2754</v>
      </c>
      <c r="B1501" s="10"/>
      <c r="C1501" s="10"/>
      <c r="D1501" s="129" t="s">
        <v>2755</v>
      </c>
      <c r="E1501" s="12">
        <v>0</v>
      </c>
      <c r="F1501" s="12">
        <v>0</v>
      </c>
      <c r="G1501" s="12">
        <v>0</v>
      </c>
      <c r="H1501" s="12">
        <v>0</v>
      </c>
      <c r="I1501" s="110" t="s">
        <v>3899</v>
      </c>
    </row>
    <row r="1502" spans="1:9" ht="13.5" customHeight="1" x14ac:dyDescent="0.25">
      <c r="A1502" s="160" t="s">
        <v>2756</v>
      </c>
      <c r="B1502" s="10"/>
      <c r="C1502" s="10"/>
      <c r="D1502" s="129" t="s">
        <v>2757</v>
      </c>
      <c r="E1502" s="12">
        <v>0</v>
      </c>
      <c r="F1502" s="12">
        <v>0</v>
      </c>
      <c r="G1502" s="12">
        <v>0</v>
      </c>
      <c r="H1502" s="12">
        <v>0</v>
      </c>
      <c r="I1502" s="110" t="s">
        <v>3899</v>
      </c>
    </row>
    <row r="1503" spans="1:9" ht="13.5" customHeight="1" x14ac:dyDescent="0.25">
      <c r="A1503" s="160" t="s">
        <v>2758</v>
      </c>
      <c r="B1503" s="10"/>
      <c r="C1503" s="10"/>
      <c r="D1503" s="129" t="s">
        <v>2759</v>
      </c>
      <c r="E1503" s="12">
        <v>0</v>
      </c>
      <c r="F1503" s="12">
        <v>0</v>
      </c>
      <c r="G1503" s="12">
        <v>0</v>
      </c>
      <c r="H1503" s="12">
        <v>0</v>
      </c>
      <c r="I1503" s="110" t="s">
        <v>3899</v>
      </c>
    </row>
    <row r="1504" spans="1:9" ht="13.5" customHeight="1" x14ac:dyDescent="0.25">
      <c r="A1504" s="160" t="s">
        <v>2760</v>
      </c>
      <c r="B1504" s="10"/>
      <c r="C1504" s="10"/>
      <c r="D1504" s="129" t="s">
        <v>2012</v>
      </c>
      <c r="E1504" s="12">
        <v>0</v>
      </c>
      <c r="F1504" s="12">
        <v>0</v>
      </c>
      <c r="G1504" s="12">
        <v>0</v>
      </c>
      <c r="H1504" s="12">
        <v>0</v>
      </c>
      <c r="I1504" s="110" t="s">
        <v>3899</v>
      </c>
    </row>
    <row r="1505" spans="1:9" ht="13.5" customHeight="1" x14ac:dyDescent="0.25">
      <c r="A1505" s="160" t="s">
        <v>2761</v>
      </c>
      <c r="B1505" s="10"/>
      <c r="C1505" s="10"/>
      <c r="D1505" s="129" t="s">
        <v>2762</v>
      </c>
      <c r="E1505" s="12">
        <v>11</v>
      </c>
      <c r="F1505" s="12">
        <v>4</v>
      </c>
      <c r="G1505" s="12">
        <v>19</v>
      </c>
      <c r="H1505" s="12">
        <v>11</v>
      </c>
      <c r="I1505" s="110">
        <v>11</v>
      </c>
    </row>
    <row r="1506" spans="1:9" ht="13.5" customHeight="1" x14ac:dyDescent="0.25">
      <c r="A1506" s="159" t="s">
        <v>2763</v>
      </c>
      <c r="B1506" s="7"/>
      <c r="C1506" s="8" t="s">
        <v>2764</v>
      </c>
      <c r="D1506" s="126"/>
      <c r="E1506" s="9">
        <f>SUM(E1507:E1522)</f>
        <v>676</v>
      </c>
      <c r="F1506" s="9">
        <f>SUM(F1507:F1522)</f>
        <v>479</v>
      </c>
      <c r="G1506" s="9">
        <f>SUM(G1507:G1522)</f>
        <v>583</v>
      </c>
      <c r="H1506" s="12">
        <f>SUM(H1507:H1522)</f>
        <v>585</v>
      </c>
      <c r="I1506" s="110">
        <v>608</v>
      </c>
    </row>
    <row r="1507" spans="1:9" ht="13.5" customHeight="1" x14ac:dyDescent="0.25">
      <c r="A1507" s="160" t="s">
        <v>2765</v>
      </c>
      <c r="B1507" s="10"/>
      <c r="C1507" s="10"/>
      <c r="D1507" s="129" t="s">
        <v>2766</v>
      </c>
      <c r="E1507" s="12">
        <v>230</v>
      </c>
      <c r="F1507" s="12">
        <v>186</v>
      </c>
      <c r="G1507" s="12">
        <v>183</v>
      </c>
      <c r="H1507" s="12">
        <v>175</v>
      </c>
      <c r="I1507" s="110">
        <v>56</v>
      </c>
    </row>
    <row r="1508" spans="1:9" ht="13.5" customHeight="1" x14ac:dyDescent="0.25">
      <c r="A1508" s="160" t="s">
        <v>2767</v>
      </c>
      <c r="B1508" s="10"/>
      <c r="C1508" s="10"/>
      <c r="D1508" s="129" t="s">
        <v>2768</v>
      </c>
      <c r="E1508" s="12">
        <v>25</v>
      </c>
      <c r="F1508" s="12">
        <v>6</v>
      </c>
      <c r="G1508" s="12">
        <v>32</v>
      </c>
      <c r="H1508" s="12">
        <v>47</v>
      </c>
      <c r="I1508" s="110">
        <v>46</v>
      </c>
    </row>
    <row r="1509" spans="1:9" ht="13.5" customHeight="1" x14ac:dyDescent="0.25">
      <c r="A1509" s="160" t="s">
        <v>2769</v>
      </c>
      <c r="B1509" s="10"/>
      <c r="C1509" s="10"/>
      <c r="D1509" s="129" t="s">
        <v>2770</v>
      </c>
      <c r="E1509" s="12">
        <v>5</v>
      </c>
      <c r="F1509" s="12">
        <v>7</v>
      </c>
      <c r="G1509" s="12">
        <v>9</v>
      </c>
      <c r="H1509" s="12">
        <v>8</v>
      </c>
      <c r="I1509" s="110">
        <v>6</v>
      </c>
    </row>
    <row r="1510" spans="1:9" ht="13.5" customHeight="1" x14ac:dyDescent="0.25">
      <c r="A1510" s="160" t="s">
        <v>2771</v>
      </c>
      <c r="B1510" s="10"/>
      <c r="C1510" s="10"/>
      <c r="D1510" s="129" t="s">
        <v>2772</v>
      </c>
      <c r="E1510" s="12">
        <v>18</v>
      </c>
      <c r="F1510" s="12">
        <v>11</v>
      </c>
      <c r="G1510" s="12">
        <v>14</v>
      </c>
      <c r="H1510" s="12">
        <v>9</v>
      </c>
      <c r="I1510" s="110">
        <v>20</v>
      </c>
    </row>
    <row r="1511" spans="1:9" ht="13.5" customHeight="1" x14ac:dyDescent="0.25">
      <c r="A1511" s="160" t="s">
        <v>2773</v>
      </c>
      <c r="B1511" s="10"/>
      <c r="C1511" s="10"/>
      <c r="D1511" s="129" t="s">
        <v>2167</v>
      </c>
      <c r="E1511" s="12">
        <v>71</v>
      </c>
      <c r="F1511" s="12">
        <v>49</v>
      </c>
      <c r="G1511" s="12">
        <v>44</v>
      </c>
      <c r="H1511" s="12">
        <v>82</v>
      </c>
      <c r="I1511" s="110">
        <v>125</v>
      </c>
    </row>
    <row r="1512" spans="1:9" ht="13.5" customHeight="1" x14ac:dyDescent="0.25">
      <c r="A1512" s="160" t="s">
        <v>2774</v>
      </c>
      <c r="B1512" s="10"/>
      <c r="C1512" s="10"/>
      <c r="D1512" s="129" t="s">
        <v>2775</v>
      </c>
      <c r="E1512" s="12">
        <v>0</v>
      </c>
      <c r="F1512" s="12">
        <v>0</v>
      </c>
      <c r="G1512" s="12">
        <v>0</v>
      </c>
      <c r="H1512" s="12">
        <v>0</v>
      </c>
      <c r="I1512" s="110" t="s">
        <v>3899</v>
      </c>
    </row>
    <row r="1513" spans="1:9" ht="13.5" customHeight="1" x14ac:dyDescent="0.25">
      <c r="A1513" s="160" t="s">
        <v>2776</v>
      </c>
      <c r="B1513" s="10"/>
      <c r="C1513" s="10"/>
      <c r="D1513" s="129" t="s">
        <v>2777</v>
      </c>
      <c r="E1513" s="12">
        <v>122</v>
      </c>
      <c r="F1513" s="12">
        <v>77</v>
      </c>
      <c r="G1513" s="12">
        <v>93</v>
      </c>
      <c r="H1513" s="12">
        <v>66</v>
      </c>
      <c r="I1513" s="110">
        <v>141</v>
      </c>
    </row>
    <row r="1514" spans="1:9" ht="13.5" customHeight="1" x14ac:dyDescent="0.25">
      <c r="A1514" s="160" t="s">
        <v>2778</v>
      </c>
      <c r="B1514" s="10"/>
      <c r="C1514" s="10"/>
      <c r="D1514" s="129" t="s">
        <v>2779</v>
      </c>
      <c r="E1514" s="12">
        <v>7</v>
      </c>
      <c r="F1514" s="12">
        <v>9</v>
      </c>
      <c r="G1514" s="12">
        <v>1</v>
      </c>
      <c r="H1514" s="12">
        <v>8</v>
      </c>
      <c r="I1514" s="110">
        <v>14</v>
      </c>
    </row>
    <row r="1515" spans="1:9" ht="13.5" customHeight="1" x14ac:dyDescent="0.25">
      <c r="A1515" s="160" t="s">
        <v>2780</v>
      </c>
      <c r="B1515" s="10"/>
      <c r="C1515" s="10"/>
      <c r="D1515" s="129" t="s">
        <v>2781</v>
      </c>
      <c r="E1515" s="12">
        <v>45</v>
      </c>
      <c r="F1515" s="12">
        <v>56</v>
      </c>
      <c r="G1515" s="12">
        <v>114</v>
      </c>
      <c r="H1515" s="12">
        <v>94</v>
      </c>
      <c r="I1515" s="110">
        <v>94</v>
      </c>
    </row>
    <row r="1516" spans="1:9" ht="13.5" customHeight="1" x14ac:dyDescent="0.25">
      <c r="A1516" s="160" t="s">
        <v>2782</v>
      </c>
      <c r="B1516" s="10"/>
      <c r="C1516" s="10"/>
      <c r="D1516" s="129" t="s">
        <v>2783</v>
      </c>
      <c r="E1516" s="12">
        <v>82</v>
      </c>
      <c r="F1516" s="12">
        <v>27</v>
      </c>
      <c r="G1516" s="12">
        <v>41</v>
      </c>
      <c r="H1516" s="12">
        <v>62</v>
      </c>
      <c r="I1516" s="110">
        <v>36</v>
      </c>
    </row>
    <row r="1517" spans="1:9" ht="13.5" customHeight="1" x14ac:dyDescent="0.25">
      <c r="A1517" s="160" t="s">
        <v>2784</v>
      </c>
      <c r="B1517" s="10"/>
      <c r="C1517" s="10"/>
      <c r="D1517" s="129" t="s">
        <v>2785</v>
      </c>
      <c r="E1517" s="12">
        <v>2</v>
      </c>
      <c r="F1517" s="12">
        <v>4</v>
      </c>
      <c r="G1517" s="12">
        <v>10</v>
      </c>
      <c r="H1517" s="12">
        <v>7</v>
      </c>
      <c r="I1517" s="110">
        <v>3</v>
      </c>
    </row>
    <row r="1518" spans="1:9" ht="13.5" customHeight="1" x14ac:dyDescent="0.25">
      <c r="A1518" s="160" t="s">
        <v>2786</v>
      </c>
      <c r="B1518" s="10"/>
      <c r="C1518" s="10"/>
      <c r="D1518" s="129" t="s">
        <v>2787</v>
      </c>
      <c r="E1518" s="12">
        <v>32</v>
      </c>
      <c r="F1518" s="12">
        <v>8</v>
      </c>
      <c r="G1518" s="12">
        <v>4</v>
      </c>
      <c r="H1518" s="12">
        <v>7</v>
      </c>
      <c r="I1518" s="110">
        <v>24</v>
      </c>
    </row>
    <row r="1519" spans="1:9" ht="13.5" customHeight="1" x14ac:dyDescent="0.25">
      <c r="A1519" s="160" t="s">
        <v>2788</v>
      </c>
      <c r="B1519" s="10"/>
      <c r="C1519" s="10"/>
      <c r="D1519" s="129" t="s">
        <v>703</v>
      </c>
      <c r="E1519" s="12">
        <v>16</v>
      </c>
      <c r="F1519" s="12">
        <v>21</v>
      </c>
      <c r="G1519" s="12">
        <v>21</v>
      </c>
      <c r="H1519" s="12">
        <v>8</v>
      </c>
      <c r="I1519" s="110">
        <v>31</v>
      </c>
    </row>
    <row r="1520" spans="1:9" ht="13.5" customHeight="1" x14ac:dyDescent="0.25">
      <c r="A1520" s="160" t="s">
        <v>2789</v>
      </c>
      <c r="B1520" s="10"/>
      <c r="C1520" s="10"/>
      <c r="D1520" s="129" t="s">
        <v>298</v>
      </c>
      <c r="E1520" s="12">
        <v>11</v>
      </c>
      <c r="F1520" s="12">
        <v>13</v>
      </c>
      <c r="G1520" s="12">
        <v>11</v>
      </c>
      <c r="H1520" s="12">
        <v>9</v>
      </c>
      <c r="I1520" s="110">
        <v>7</v>
      </c>
    </row>
    <row r="1521" spans="1:9" ht="13.5" customHeight="1" x14ac:dyDescent="0.25">
      <c r="A1521" s="160" t="s">
        <v>2790</v>
      </c>
      <c r="B1521" s="10"/>
      <c r="C1521" s="10"/>
      <c r="D1521" s="129" t="s">
        <v>2791</v>
      </c>
      <c r="E1521" s="12">
        <v>0</v>
      </c>
      <c r="F1521" s="12">
        <v>0</v>
      </c>
      <c r="G1521" s="12">
        <v>0</v>
      </c>
      <c r="H1521" s="12">
        <v>0</v>
      </c>
      <c r="I1521" s="110" t="s">
        <v>3899</v>
      </c>
    </row>
    <row r="1522" spans="1:9" ht="13.5" customHeight="1" x14ac:dyDescent="0.25">
      <c r="A1522" s="160" t="s">
        <v>2792</v>
      </c>
      <c r="B1522" s="10"/>
      <c r="C1522" s="10"/>
      <c r="D1522" s="129" t="s">
        <v>2793</v>
      </c>
      <c r="E1522" s="12">
        <v>10</v>
      </c>
      <c r="F1522" s="12">
        <v>5</v>
      </c>
      <c r="G1522" s="12">
        <v>6</v>
      </c>
      <c r="H1522" s="12">
        <v>3</v>
      </c>
      <c r="I1522" s="110">
        <v>5</v>
      </c>
    </row>
    <row r="1523" spans="1:9" ht="13.5" customHeight="1" x14ac:dyDescent="0.25">
      <c r="A1523" s="159" t="s">
        <v>2794</v>
      </c>
      <c r="B1523" s="7"/>
      <c r="C1523" s="8" t="s">
        <v>2795</v>
      </c>
      <c r="D1523" s="126"/>
      <c r="E1523" s="9">
        <f>SUM(E1524:E1535)</f>
        <v>112</v>
      </c>
      <c r="F1523" s="9">
        <f>SUM(F1524:F1535)</f>
        <v>92</v>
      </c>
      <c r="G1523" s="9">
        <f>SUM(G1524:G1535)</f>
        <v>152</v>
      </c>
      <c r="H1523" s="12">
        <f>SUM(H1524:H1535)</f>
        <v>136</v>
      </c>
      <c r="I1523" s="110">
        <v>163</v>
      </c>
    </row>
    <row r="1524" spans="1:9" ht="13.5" customHeight="1" x14ac:dyDescent="0.25">
      <c r="A1524" s="160" t="s">
        <v>2796</v>
      </c>
      <c r="B1524" s="10"/>
      <c r="C1524" s="10"/>
      <c r="D1524" s="129" t="s">
        <v>2795</v>
      </c>
      <c r="E1524" s="12">
        <v>38</v>
      </c>
      <c r="F1524" s="12">
        <v>13</v>
      </c>
      <c r="G1524" s="12">
        <v>23</v>
      </c>
      <c r="H1524" s="12">
        <v>42</v>
      </c>
      <c r="I1524" s="110">
        <v>34</v>
      </c>
    </row>
    <row r="1525" spans="1:9" ht="13.5" customHeight="1" x14ac:dyDescent="0.25">
      <c r="A1525" s="160" t="s">
        <v>2797</v>
      </c>
      <c r="B1525" s="10"/>
      <c r="C1525" s="10"/>
      <c r="D1525" s="129" t="s">
        <v>2798</v>
      </c>
      <c r="E1525" s="12">
        <v>0</v>
      </c>
      <c r="F1525" s="12">
        <v>0</v>
      </c>
      <c r="G1525" s="12">
        <v>0</v>
      </c>
      <c r="H1525" s="12">
        <v>0</v>
      </c>
      <c r="I1525" s="110" t="s">
        <v>3899</v>
      </c>
    </row>
    <row r="1526" spans="1:9" ht="13.5" customHeight="1" x14ac:dyDescent="0.25">
      <c r="A1526" s="160" t="s">
        <v>2799</v>
      </c>
      <c r="B1526" s="10"/>
      <c r="C1526" s="10"/>
      <c r="D1526" s="129" t="s">
        <v>2800</v>
      </c>
      <c r="E1526" s="12">
        <v>0</v>
      </c>
      <c r="F1526" s="12">
        <v>0</v>
      </c>
      <c r="G1526" s="12">
        <v>0</v>
      </c>
      <c r="H1526" s="12">
        <v>0</v>
      </c>
      <c r="I1526" s="110" t="s">
        <v>3899</v>
      </c>
    </row>
    <row r="1527" spans="1:9" ht="13.5" customHeight="1" x14ac:dyDescent="0.25">
      <c r="A1527" s="160" t="s">
        <v>2801</v>
      </c>
      <c r="B1527" s="10"/>
      <c r="C1527" s="10"/>
      <c r="D1527" s="129" t="s">
        <v>2802</v>
      </c>
      <c r="E1527" s="12">
        <v>0</v>
      </c>
      <c r="F1527" s="12">
        <v>16</v>
      </c>
      <c r="G1527" s="12">
        <v>30</v>
      </c>
      <c r="H1527" s="12">
        <v>15</v>
      </c>
      <c r="I1527" s="110">
        <v>21</v>
      </c>
    </row>
    <row r="1528" spans="1:9" ht="13.5" customHeight="1" x14ac:dyDescent="0.25">
      <c r="A1528" s="160" t="s">
        <v>2803</v>
      </c>
      <c r="B1528" s="10"/>
      <c r="C1528" s="10"/>
      <c r="D1528" s="129" t="s">
        <v>1378</v>
      </c>
      <c r="E1528" s="12">
        <v>74</v>
      </c>
      <c r="F1528" s="12">
        <v>63</v>
      </c>
      <c r="G1528" s="12">
        <v>99</v>
      </c>
      <c r="H1528" s="12">
        <v>79</v>
      </c>
      <c r="I1528" s="110">
        <v>108</v>
      </c>
    </row>
    <row r="1529" spans="1:9" ht="13.5" customHeight="1" x14ac:dyDescent="0.25">
      <c r="A1529" s="162" t="s">
        <v>2804</v>
      </c>
      <c r="B1529" s="16"/>
      <c r="C1529" s="16"/>
      <c r="D1529" s="136" t="s">
        <v>2805</v>
      </c>
      <c r="E1529" s="12">
        <v>0</v>
      </c>
      <c r="F1529" s="12">
        <v>0</v>
      </c>
      <c r="G1529" s="12">
        <v>0</v>
      </c>
      <c r="H1529" s="12">
        <v>0</v>
      </c>
      <c r="I1529" s="110" t="s">
        <v>3899</v>
      </c>
    </row>
    <row r="1530" spans="1:9" ht="13.5" customHeight="1" x14ac:dyDescent="0.25">
      <c r="A1530" s="162" t="s">
        <v>2806</v>
      </c>
      <c r="B1530" s="16"/>
      <c r="C1530" s="16"/>
      <c r="D1530" s="136" t="s">
        <v>2807</v>
      </c>
      <c r="E1530" s="12">
        <v>0</v>
      </c>
      <c r="F1530" s="12">
        <v>0</v>
      </c>
      <c r="G1530" s="12">
        <v>0</v>
      </c>
      <c r="H1530" s="12">
        <v>0</v>
      </c>
      <c r="I1530" s="110" t="s">
        <v>3899</v>
      </c>
    </row>
    <row r="1531" spans="1:9" ht="13.5" customHeight="1" x14ac:dyDescent="0.25">
      <c r="A1531" s="160" t="s">
        <v>2808</v>
      </c>
      <c r="B1531" s="10"/>
      <c r="C1531" s="10"/>
      <c r="D1531" s="129" t="s">
        <v>2809</v>
      </c>
      <c r="E1531" s="12">
        <v>0</v>
      </c>
      <c r="F1531" s="12">
        <v>0</v>
      </c>
      <c r="G1531" s="12">
        <v>0</v>
      </c>
      <c r="H1531" s="12">
        <v>0</v>
      </c>
      <c r="I1531" s="110" t="s">
        <v>3899</v>
      </c>
    </row>
    <row r="1532" spans="1:9" ht="13.5" customHeight="1" x14ac:dyDescent="0.25">
      <c r="A1532" s="160" t="s">
        <v>2810</v>
      </c>
      <c r="B1532" s="10"/>
      <c r="C1532" s="10"/>
      <c r="D1532" s="129" t="s">
        <v>2811</v>
      </c>
      <c r="E1532" s="12">
        <v>0</v>
      </c>
      <c r="F1532" s="12">
        <v>0</v>
      </c>
      <c r="G1532" s="12">
        <v>0</v>
      </c>
      <c r="H1532" s="12">
        <v>0</v>
      </c>
      <c r="I1532" s="110" t="s">
        <v>3899</v>
      </c>
    </row>
    <row r="1533" spans="1:9" ht="13.5" customHeight="1" x14ac:dyDescent="0.25">
      <c r="A1533" s="160" t="s">
        <v>2812</v>
      </c>
      <c r="B1533" s="10"/>
      <c r="C1533" s="10"/>
      <c r="D1533" s="129" t="s">
        <v>2813</v>
      </c>
      <c r="E1533" s="12">
        <v>0</v>
      </c>
      <c r="F1533" s="12">
        <v>0</v>
      </c>
      <c r="G1533" s="12">
        <v>0</v>
      </c>
      <c r="H1533" s="12">
        <v>0</v>
      </c>
      <c r="I1533" s="110" t="s">
        <v>3899</v>
      </c>
    </row>
    <row r="1534" spans="1:9" ht="13.5" customHeight="1" x14ac:dyDescent="0.25">
      <c r="A1534" s="160" t="s">
        <v>2814</v>
      </c>
      <c r="B1534" s="10"/>
      <c r="C1534" s="10"/>
      <c r="D1534" s="129" t="s">
        <v>2815</v>
      </c>
      <c r="E1534" s="12">
        <v>0</v>
      </c>
      <c r="F1534" s="12">
        <v>0</v>
      </c>
      <c r="G1534" s="12">
        <v>0</v>
      </c>
      <c r="H1534" s="12">
        <v>0</v>
      </c>
      <c r="I1534" s="110" t="s">
        <v>3899</v>
      </c>
    </row>
    <row r="1535" spans="1:9" ht="13.5" customHeight="1" x14ac:dyDescent="0.25">
      <c r="A1535" s="160" t="s">
        <v>2816</v>
      </c>
      <c r="B1535" s="10"/>
      <c r="C1535" s="10"/>
      <c r="D1535" s="129" t="s">
        <v>2817</v>
      </c>
      <c r="E1535" s="12">
        <v>0</v>
      </c>
      <c r="F1535" s="12">
        <v>0</v>
      </c>
      <c r="G1535" s="12">
        <v>0</v>
      </c>
      <c r="H1535" s="12">
        <v>0</v>
      </c>
      <c r="I1535" s="110" t="s">
        <v>3899</v>
      </c>
    </row>
    <row r="1536" spans="1:9" ht="13.5" customHeight="1" x14ac:dyDescent="0.25">
      <c r="A1536" s="158" t="s">
        <v>2818</v>
      </c>
      <c r="B1536" s="13"/>
      <c r="C1536" s="14" t="s">
        <v>2819</v>
      </c>
      <c r="D1536" s="131"/>
      <c r="E1536" s="9">
        <f>SUM(E1537:E1568)</f>
        <v>151</v>
      </c>
      <c r="F1536" s="9">
        <f>SUM(F1537:F1568)</f>
        <v>525</v>
      </c>
      <c r="G1536" s="9">
        <f>SUM(G1537:G1568)</f>
        <v>100</v>
      </c>
      <c r="H1536" s="12">
        <f>SUM(H1537:H1568)</f>
        <v>94</v>
      </c>
      <c r="I1536" s="110">
        <v>76</v>
      </c>
    </row>
    <row r="1537" spans="1:9" ht="13.5" customHeight="1" x14ac:dyDescent="0.25">
      <c r="A1537" s="160" t="s">
        <v>2820</v>
      </c>
      <c r="B1537" s="10"/>
      <c r="C1537" s="10"/>
      <c r="D1537" s="138" t="s">
        <v>2821</v>
      </c>
      <c r="E1537" s="12">
        <v>52</v>
      </c>
      <c r="F1537" s="12">
        <v>28</v>
      </c>
      <c r="G1537" s="12">
        <v>19</v>
      </c>
      <c r="H1537" s="12">
        <v>27</v>
      </c>
      <c r="I1537" s="110">
        <v>13</v>
      </c>
    </row>
    <row r="1538" spans="1:9" ht="13.5" customHeight="1" x14ac:dyDescent="0.25">
      <c r="A1538" s="160" t="s">
        <v>2822</v>
      </c>
      <c r="B1538" s="10"/>
      <c r="C1538" s="10"/>
      <c r="D1538" s="138" t="s">
        <v>2823</v>
      </c>
      <c r="E1538" s="12">
        <v>0</v>
      </c>
      <c r="F1538" s="12">
        <v>0</v>
      </c>
      <c r="G1538" s="12">
        <v>0</v>
      </c>
      <c r="H1538" s="12">
        <v>0</v>
      </c>
      <c r="I1538" s="110" t="s">
        <v>3899</v>
      </c>
    </row>
    <row r="1539" spans="1:9" ht="13.5" customHeight="1" x14ac:dyDescent="0.25">
      <c r="A1539" s="160" t="s">
        <v>2824</v>
      </c>
      <c r="B1539" s="10"/>
      <c r="C1539" s="10"/>
      <c r="D1539" s="138" t="s">
        <v>2825</v>
      </c>
      <c r="E1539" s="12">
        <v>0</v>
      </c>
      <c r="F1539" s="12">
        <v>0</v>
      </c>
      <c r="G1539" s="12">
        <v>0</v>
      </c>
      <c r="H1539" s="12">
        <v>0</v>
      </c>
      <c r="I1539" s="110" t="s">
        <v>3899</v>
      </c>
    </row>
    <row r="1540" spans="1:9" ht="13.5" customHeight="1" x14ac:dyDescent="0.25">
      <c r="A1540" s="160" t="s">
        <v>2826</v>
      </c>
      <c r="B1540" s="10"/>
      <c r="C1540" s="10"/>
      <c r="D1540" s="138" t="s">
        <v>2827</v>
      </c>
      <c r="E1540" s="12">
        <v>0</v>
      </c>
      <c r="F1540" s="12">
        <v>0</v>
      </c>
      <c r="G1540" s="12">
        <v>0</v>
      </c>
      <c r="H1540" s="12">
        <v>0</v>
      </c>
      <c r="I1540" s="110" t="s">
        <v>3899</v>
      </c>
    </row>
    <row r="1541" spans="1:9" ht="13.5" customHeight="1" x14ac:dyDescent="0.25">
      <c r="A1541" s="160" t="s">
        <v>2828</v>
      </c>
      <c r="B1541" s="10"/>
      <c r="C1541" s="10"/>
      <c r="D1541" s="138" t="s">
        <v>2829</v>
      </c>
      <c r="E1541" s="12">
        <v>12</v>
      </c>
      <c r="F1541" s="12">
        <v>4</v>
      </c>
      <c r="G1541" s="12">
        <v>4</v>
      </c>
      <c r="H1541" s="12">
        <v>0</v>
      </c>
      <c r="I1541" s="110">
        <v>3</v>
      </c>
    </row>
    <row r="1542" spans="1:9" ht="13.5" customHeight="1" x14ac:dyDescent="0.25">
      <c r="A1542" s="160" t="s">
        <v>2830</v>
      </c>
      <c r="B1542" s="10"/>
      <c r="C1542" s="10"/>
      <c r="D1542" s="138" t="s">
        <v>1703</v>
      </c>
      <c r="E1542" s="12">
        <v>0</v>
      </c>
      <c r="F1542" s="12">
        <v>0</v>
      </c>
      <c r="G1542" s="12">
        <v>0</v>
      </c>
      <c r="H1542" s="12">
        <v>0</v>
      </c>
      <c r="I1542" s="110" t="s">
        <v>3899</v>
      </c>
    </row>
    <row r="1543" spans="1:9" ht="13.5" customHeight="1" x14ac:dyDescent="0.25">
      <c r="A1543" s="160" t="s">
        <v>2831</v>
      </c>
      <c r="B1543" s="10"/>
      <c r="C1543" s="10"/>
      <c r="D1543" s="138" t="s">
        <v>2832</v>
      </c>
      <c r="E1543" s="12">
        <v>0</v>
      </c>
      <c r="F1543" s="12">
        <v>0</v>
      </c>
      <c r="G1543" s="12">
        <v>0</v>
      </c>
      <c r="H1543" s="12">
        <v>0</v>
      </c>
      <c r="I1543" s="110" t="s">
        <v>3899</v>
      </c>
    </row>
    <row r="1544" spans="1:9" ht="13.5" customHeight="1" x14ac:dyDescent="0.25">
      <c r="A1544" s="160" t="s">
        <v>2833</v>
      </c>
      <c r="B1544" s="10"/>
      <c r="C1544" s="10"/>
      <c r="D1544" s="138" t="s">
        <v>2834</v>
      </c>
      <c r="E1544" s="12">
        <v>0</v>
      </c>
      <c r="F1544" s="12">
        <v>0</v>
      </c>
      <c r="G1544" s="12">
        <v>0</v>
      </c>
      <c r="H1544" s="12">
        <v>0</v>
      </c>
      <c r="I1544" s="110" t="s">
        <v>3899</v>
      </c>
    </row>
    <row r="1545" spans="1:9" ht="13.5" customHeight="1" x14ac:dyDescent="0.25">
      <c r="A1545" s="160" t="s">
        <v>2835</v>
      </c>
      <c r="B1545" s="10"/>
      <c r="C1545" s="10"/>
      <c r="D1545" s="138" t="s">
        <v>2819</v>
      </c>
      <c r="E1545" s="12">
        <v>1</v>
      </c>
      <c r="F1545" s="12">
        <v>2</v>
      </c>
      <c r="G1545" s="12">
        <v>3</v>
      </c>
      <c r="H1545" s="12">
        <v>5</v>
      </c>
      <c r="I1545" s="110">
        <v>4</v>
      </c>
    </row>
    <row r="1546" spans="1:9" ht="13.5" customHeight="1" x14ac:dyDescent="0.25">
      <c r="A1546" s="160" t="s">
        <v>2836</v>
      </c>
      <c r="B1546" s="10"/>
      <c r="C1546" s="10"/>
      <c r="D1546" s="138" t="s">
        <v>2837</v>
      </c>
      <c r="E1546" s="12">
        <v>0</v>
      </c>
      <c r="F1546" s="12">
        <v>0</v>
      </c>
      <c r="G1546" s="12">
        <v>0</v>
      </c>
      <c r="H1546" s="12">
        <v>0</v>
      </c>
      <c r="I1546" s="110" t="s">
        <v>3899</v>
      </c>
    </row>
    <row r="1547" spans="1:9" ht="13.5" customHeight="1" x14ac:dyDescent="0.25">
      <c r="A1547" s="160" t="s">
        <v>2838</v>
      </c>
      <c r="B1547" s="10"/>
      <c r="C1547" s="10"/>
      <c r="D1547" s="138" t="s">
        <v>2839</v>
      </c>
      <c r="E1547" s="12">
        <v>0</v>
      </c>
      <c r="F1547" s="12">
        <v>0</v>
      </c>
      <c r="G1547" s="12">
        <v>0</v>
      </c>
      <c r="H1547" s="12">
        <v>0</v>
      </c>
      <c r="I1547" s="110" t="s">
        <v>3899</v>
      </c>
    </row>
    <row r="1548" spans="1:9" ht="13.5" customHeight="1" x14ac:dyDescent="0.25">
      <c r="A1548" s="160" t="s">
        <v>2840</v>
      </c>
      <c r="B1548" s="10"/>
      <c r="C1548" s="10"/>
      <c r="D1548" s="138" t="s">
        <v>2841</v>
      </c>
      <c r="E1548" s="12">
        <v>0</v>
      </c>
      <c r="F1548" s="12">
        <v>0</v>
      </c>
      <c r="G1548" s="12">
        <v>0</v>
      </c>
      <c r="H1548" s="12">
        <v>0</v>
      </c>
      <c r="I1548" s="110" t="s">
        <v>3899</v>
      </c>
    </row>
    <row r="1549" spans="1:9" ht="13.5" customHeight="1" x14ac:dyDescent="0.25">
      <c r="A1549" s="160" t="s">
        <v>2842</v>
      </c>
      <c r="B1549" s="10"/>
      <c r="C1549" s="10"/>
      <c r="D1549" s="138" t="s">
        <v>2843</v>
      </c>
      <c r="E1549" s="12">
        <v>0</v>
      </c>
      <c r="F1549" s="12">
        <v>0</v>
      </c>
      <c r="G1549" s="12">
        <v>0</v>
      </c>
      <c r="H1549" s="12">
        <v>0</v>
      </c>
      <c r="I1549" s="110" t="s">
        <v>3899</v>
      </c>
    </row>
    <row r="1550" spans="1:9" ht="13.5" customHeight="1" x14ac:dyDescent="0.25">
      <c r="A1550" s="160" t="s">
        <v>2844</v>
      </c>
      <c r="B1550" s="10"/>
      <c r="C1550" s="10"/>
      <c r="D1550" s="138" t="s">
        <v>2845</v>
      </c>
      <c r="E1550" s="12">
        <v>30</v>
      </c>
      <c r="F1550" s="12">
        <v>24</v>
      </c>
      <c r="G1550" s="12">
        <v>37</v>
      </c>
      <c r="H1550" s="12">
        <v>34</v>
      </c>
      <c r="I1550" s="110">
        <v>27</v>
      </c>
    </row>
    <row r="1551" spans="1:9" ht="13.5" customHeight="1" x14ac:dyDescent="0.25">
      <c r="A1551" s="160" t="s">
        <v>2846</v>
      </c>
      <c r="B1551" s="10"/>
      <c r="C1551" s="10"/>
      <c r="D1551" s="138" t="s">
        <v>2847</v>
      </c>
      <c r="E1551" s="12">
        <v>0</v>
      </c>
      <c r="F1551" s="12">
        <v>0</v>
      </c>
      <c r="G1551" s="12">
        <v>0</v>
      </c>
      <c r="H1551" s="12">
        <v>0</v>
      </c>
      <c r="I1551" s="110" t="s">
        <v>3899</v>
      </c>
    </row>
    <row r="1552" spans="1:9" ht="13.5" customHeight="1" x14ac:dyDescent="0.25">
      <c r="A1552" s="160" t="s">
        <v>2848</v>
      </c>
      <c r="B1552" s="10"/>
      <c r="C1552" s="10"/>
      <c r="D1552" s="138" t="s">
        <v>703</v>
      </c>
      <c r="E1552" s="12">
        <v>0</v>
      </c>
      <c r="F1552" s="12">
        <v>435</v>
      </c>
      <c r="G1552" s="12">
        <v>0</v>
      </c>
      <c r="H1552" s="12">
        <v>0</v>
      </c>
      <c r="I1552" s="110" t="s">
        <v>3899</v>
      </c>
    </row>
    <row r="1553" spans="1:9" ht="13.5" customHeight="1" x14ac:dyDescent="0.25">
      <c r="A1553" s="160" t="s">
        <v>2849</v>
      </c>
      <c r="B1553" s="10"/>
      <c r="C1553" s="10"/>
      <c r="D1553" s="138" t="s">
        <v>2850</v>
      </c>
      <c r="E1553" s="12">
        <v>0</v>
      </c>
      <c r="F1553" s="12">
        <v>0</v>
      </c>
      <c r="G1553" s="12">
        <v>0</v>
      </c>
      <c r="H1553" s="12">
        <v>0</v>
      </c>
      <c r="I1553" s="110" t="s">
        <v>3899</v>
      </c>
    </row>
    <row r="1554" spans="1:9" ht="13.5" customHeight="1" x14ac:dyDescent="0.25">
      <c r="A1554" s="160" t="s">
        <v>2851</v>
      </c>
      <c r="B1554" s="10"/>
      <c r="C1554" s="10"/>
      <c r="D1554" s="138" t="s">
        <v>2852</v>
      </c>
      <c r="E1554" s="12">
        <v>0</v>
      </c>
      <c r="F1554" s="12">
        <v>5</v>
      </c>
      <c r="G1554" s="12">
        <v>8</v>
      </c>
      <c r="H1554" s="12">
        <v>2</v>
      </c>
      <c r="I1554" s="110">
        <v>7</v>
      </c>
    </row>
    <row r="1555" spans="1:9" ht="13.5" customHeight="1" x14ac:dyDescent="0.25">
      <c r="A1555" s="160" t="s">
        <v>2853</v>
      </c>
      <c r="B1555" s="10"/>
      <c r="C1555" s="10"/>
      <c r="D1555" s="138" t="s">
        <v>2854</v>
      </c>
      <c r="E1555" s="12">
        <v>0</v>
      </c>
      <c r="F1555" s="12">
        <v>0</v>
      </c>
      <c r="G1555" s="12">
        <v>0</v>
      </c>
      <c r="H1555" s="12">
        <v>0</v>
      </c>
      <c r="I1555" s="110" t="s">
        <v>3899</v>
      </c>
    </row>
    <row r="1556" spans="1:9" ht="13.5" customHeight="1" x14ac:dyDescent="0.25">
      <c r="A1556" s="160" t="s">
        <v>2855</v>
      </c>
      <c r="B1556" s="10"/>
      <c r="C1556" s="10"/>
      <c r="D1556" s="138" t="s">
        <v>2856</v>
      </c>
      <c r="E1556" s="12">
        <v>0</v>
      </c>
      <c r="F1556" s="12">
        <v>0</v>
      </c>
      <c r="G1556" s="12">
        <v>0</v>
      </c>
      <c r="H1556" s="12">
        <v>0</v>
      </c>
      <c r="I1556" s="110" t="s">
        <v>3899</v>
      </c>
    </row>
    <row r="1557" spans="1:9" ht="13.5" customHeight="1" x14ac:dyDescent="0.25">
      <c r="A1557" s="160" t="s">
        <v>2857</v>
      </c>
      <c r="B1557" s="10"/>
      <c r="C1557" s="10"/>
      <c r="D1557" s="138" t="s">
        <v>2858</v>
      </c>
      <c r="E1557" s="12">
        <v>0</v>
      </c>
      <c r="F1557" s="12">
        <v>0</v>
      </c>
      <c r="G1557" s="12">
        <v>0</v>
      </c>
      <c r="H1557" s="12">
        <v>0</v>
      </c>
      <c r="I1557" s="110">
        <v>5</v>
      </c>
    </row>
    <row r="1558" spans="1:9" ht="13.5" customHeight="1" x14ac:dyDescent="0.25">
      <c r="A1558" s="160" t="s">
        <v>2859</v>
      </c>
      <c r="B1558" s="10"/>
      <c r="C1558" s="10"/>
      <c r="D1558" s="138" t="s">
        <v>2860</v>
      </c>
      <c r="E1558" s="12">
        <v>37</v>
      </c>
      <c r="F1558" s="12">
        <v>19</v>
      </c>
      <c r="G1558" s="12">
        <v>16</v>
      </c>
      <c r="H1558" s="12">
        <v>17</v>
      </c>
      <c r="I1558" s="110">
        <v>9</v>
      </c>
    </row>
    <row r="1559" spans="1:9" ht="13.5" customHeight="1" x14ac:dyDescent="0.25">
      <c r="A1559" s="160" t="s">
        <v>2861</v>
      </c>
      <c r="B1559" s="10"/>
      <c r="C1559" s="10"/>
      <c r="D1559" s="138" t="s">
        <v>2862</v>
      </c>
      <c r="E1559" s="12">
        <v>0</v>
      </c>
      <c r="F1559" s="12">
        <v>0</v>
      </c>
      <c r="G1559" s="12">
        <v>0</v>
      </c>
      <c r="H1559" s="12">
        <v>0</v>
      </c>
      <c r="I1559" s="110" t="s">
        <v>3899</v>
      </c>
    </row>
    <row r="1560" spans="1:9" ht="13.5" customHeight="1" x14ac:dyDescent="0.25">
      <c r="A1560" s="160" t="s">
        <v>2863</v>
      </c>
      <c r="B1560" s="10"/>
      <c r="C1560" s="10"/>
      <c r="D1560" s="138" t="s">
        <v>2864</v>
      </c>
      <c r="E1560" s="12">
        <v>0</v>
      </c>
      <c r="F1560" s="12">
        <v>0</v>
      </c>
      <c r="G1560" s="12">
        <v>0</v>
      </c>
      <c r="H1560" s="12">
        <v>0</v>
      </c>
      <c r="I1560" s="110" t="s">
        <v>3899</v>
      </c>
    </row>
    <row r="1561" spans="1:9" ht="13.5" customHeight="1" x14ac:dyDescent="0.25">
      <c r="A1561" s="160" t="s">
        <v>2865</v>
      </c>
      <c r="B1561" s="10"/>
      <c r="C1561" s="10"/>
      <c r="D1561" s="138" t="s">
        <v>2866</v>
      </c>
      <c r="E1561" s="12">
        <v>0</v>
      </c>
      <c r="F1561" s="12">
        <v>0</v>
      </c>
      <c r="G1561" s="12">
        <v>0</v>
      </c>
      <c r="H1561" s="12">
        <v>0</v>
      </c>
      <c r="I1561" s="110" t="s">
        <v>3899</v>
      </c>
    </row>
    <row r="1562" spans="1:9" ht="13.5" customHeight="1" x14ac:dyDescent="0.25">
      <c r="A1562" s="160" t="s">
        <v>2867</v>
      </c>
      <c r="B1562" s="10"/>
      <c r="C1562" s="10"/>
      <c r="D1562" s="138" t="s">
        <v>2868</v>
      </c>
      <c r="E1562" s="12">
        <v>0</v>
      </c>
      <c r="F1562" s="12">
        <v>0</v>
      </c>
      <c r="G1562" s="12">
        <v>0</v>
      </c>
      <c r="H1562" s="12">
        <v>0</v>
      </c>
      <c r="I1562" s="110" t="s">
        <v>3899</v>
      </c>
    </row>
    <row r="1563" spans="1:9" ht="13.5" customHeight="1" x14ac:dyDescent="0.25">
      <c r="A1563" s="160" t="s">
        <v>2869</v>
      </c>
      <c r="B1563" s="10"/>
      <c r="C1563" s="10"/>
      <c r="D1563" s="138" t="s">
        <v>2870</v>
      </c>
      <c r="E1563" s="12">
        <v>0</v>
      </c>
      <c r="F1563" s="12">
        <v>0</v>
      </c>
      <c r="G1563" s="12">
        <v>0</v>
      </c>
      <c r="H1563" s="12">
        <v>0</v>
      </c>
      <c r="I1563" s="110" t="s">
        <v>3899</v>
      </c>
    </row>
    <row r="1564" spans="1:9" ht="13.5" customHeight="1" x14ac:dyDescent="0.25">
      <c r="A1564" s="160" t="s">
        <v>2871</v>
      </c>
      <c r="B1564" s="10"/>
      <c r="C1564" s="10"/>
      <c r="D1564" s="138" t="s">
        <v>2872</v>
      </c>
      <c r="E1564" s="12">
        <v>19</v>
      </c>
      <c r="F1564" s="12">
        <v>8</v>
      </c>
      <c r="G1564" s="12">
        <v>13</v>
      </c>
      <c r="H1564" s="12">
        <v>9</v>
      </c>
      <c r="I1564" s="110">
        <v>8</v>
      </c>
    </row>
    <row r="1565" spans="1:9" ht="13.5" customHeight="1" x14ac:dyDescent="0.25">
      <c r="A1565" s="160" t="s">
        <v>2873</v>
      </c>
      <c r="B1565" s="10"/>
      <c r="C1565" s="10"/>
      <c r="D1565" s="138" t="s">
        <v>2874</v>
      </c>
      <c r="E1565" s="12">
        <v>0</v>
      </c>
      <c r="F1565" s="12">
        <v>0</v>
      </c>
      <c r="G1565" s="12">
        <v>0</v>
      </c>
      <c r="H1565" s="12">
        <v>0</v>
      </c>
      <c r="I1565" s="110" t="s">
        <v>3899</v>
      </c>
    </row>
    <row r="1566" spans="1:9" ht="13.5" customHeight="1" x14ac:dyDescent="0.25">
      <c r="A1566" s="160" t="s">
        <v>2875</v>
      </c>
      <c r="B1566" s="10"/>
      <c r="C1566" s="10"/>
      <c r="D1566" s="138" t="s">
        <v>2876</v>
      </c>
      <c r="E1566" s="12">
        <v>0</v>
      </c>
      <c r="F1566" s="12">
        <v>0</v>
      </c>
      <c r="G1566" s="12">
        <v>0</v>
      </c>
      <c r="H1566" s="12">
        <v>0</v>
      </c>
      <c r="I1566" s="110" t="s">
        <v>3899</v>
      </c>
    </row>
    <row r="1567" spans="1:9" ht="13.5" customHeight="1" x14ac:dyDescent="0.25">
      <c r="A1567" s="160" t="s">
        <v>2877</v>
      </c>
      <c r="B1567" s="10"/>
      <c r="C1567" s="10"/>
      <c r="D1567" s="138" t="s">
        <v>2878</v>
      </c>
      <c r="E1567" s="12">
        <v>0</v>
      </c>
      <c r="F1567" s="12">
        <v>0</v>
      </c>
      <c r="G1567" s="12">
        <v>0</v>
      </c>
      <c r="H1567" s="12">
        <v>0</v>
      </c>
      <c r="I1567" s="110" t="s">
        <v>3899</v>
      </c>
    </row>
    <row r="1568" spans="1:9" ht="13.5" customHeight="1" x14ac:dyDescent="0.25">
      <c r="A1568" s="160" t="s">
        <v>2879</v>
      </c>
      <c r="B1568" s="10"/>
      <c r="C1568" s="10"/>
      <c r="D1568" s="138" t="s">
        <v>2880</v>
      </c>
      <c r="E1568" s="12">
        <v>0</v>
      </c>
      <c r="F1568" s="12">
        <v>0</v>
      </c>
      <c r="G1568" s="12">
        <v>0</v>
      </c>
      <c r="H1568" s="12">
        <v>0</v>
      </c>
      <c r="I1568" s="110" t="s">
        <v>3899</v>
      </c>
    </row>
    <row r="1569" spans="1:9" ht="13.5" customHeight="1" x14ac:dyDescent="0.25">
      <c r="A1569" s="159" t="s">
        <v>2881</v>
      </c>
      <c r="B1569" s="7"/>
      <c r="C1569" s="14" t="s">
        <v>2882</v>
      </c>
      <c r="D1569" s="131"/>
      <c r="E1569" s="9">
        <f>SUM(E1570:E1581)</f>
        <v>415</v>
      </c>
      <c r="F1569" s="9">
        <f>SUM(F1570:F1581)</f>
        <v>368</v>
      </c>
      <c r="G1569" s="9">
        <f>SUM(G1570:G1581)</f>
        <v>359</v>
      </c>
      <c r="H1569" s="12">
        <f>SUM(H1570:H1581)</f>
        <v>473</v>
      </c>
      <c r="I1569" s="110">
        <v>412</v>
      </c>
    </row>
    <row r="1570" spans="1:9" ht="13.5" customHeight="1" x14ac:dyDescent="0.25">
      <c r="A1570" s="160" t="s">
        <v>2883</v>
      </c>
      <c r="B1570" s="10"/>
      <c r="C1570" s="10"/>
      <c r="D1570" s="129" t="s">
        <v>2884</v>
      </c>
      <c r="E1570" s="12">
        <v>99</v>
      </c>
      <c r="F1570" s="12">
        <v>71</v>
      </c>
      <c r="G1570" s="12">
        <v>70</v>
      </c>
      <c r="H1570" s="12">
        <v>91</v>
      </c>
      <c r="I1570" s="110">
        <v>75</v>
      </c>
    </row>
    <row r="1571" spans="1:9" ht="13.5" customHeight="1" x14ac:dyDescent="0.25">
      <c r="A1571" s="160" t="s">
        <v>2885</v>
      </c>
      <c r="B1571" s="10"/>
      <c r="C1571" s="10"/>
      <c r="D1571" s="129" t="s">
        <v>2886</v>
      </c>
      <c r="E1571" s="12">
        <v>0</v>
      </c>
      <c r="F1571" s="12">
        <v>3</v>
      </c>
      <c r="G1571" s="12">
        <v>13</v>
      </c>
      <c r="H1571" s="12">
        <v>9</v>
      </c>
      <c r="I1571" s="110">
        <v>10</v>
      </c>
    </row>
    <row r="1572" spans="1:9" ht="13.5" customHeight="1" x14ac:dyDescent="0.25">
      <c r="A1572" s="160" t="s">
        <v>2887</v>
      </c>
      <c r="B1572" s="10"/>
      <c r="C1572" s="10"/>
      <c r="D1572" s="129" t="s">
        <v>2888</v>
      </c>
      <c r="E1572" s="12">
        <v>0</v>
      </c>
      <c r="F1572" s="12">
        <v>0</v>
      </c>
      <c r="G1572" s="12">
        <v>0</v>
      </c>
      <c r="H1572" s="12">
        <v>0</v>
      </c>
      <c r="I1572" s="110" t="s">
        <v>3899</v>
      </c>
    </row>
    <row r="1573" spans="1:9" ht="13.5" customHeight="1" x14ac:dyDescent="0.25">
      <c r="A1573" s="160" t="s">
        <v>2889</v>
      </c>
      <c r="B1573" s="10"/>
      <c r="C1573" s="10"/>
      <c r="D1573" s="129" t="s">
        <v>2890</v>
      </c>
      <c r="E1573" s="12">
        <v>0</v>
      </c>
      <c r="F1573" s="12">
        <v>0</v>
      </c>
      <c r="G1573" s="12">
        <v>0</v>
      </c>
      <c r="H1573" s="12">
        <v>0</v>
      </c>
      <c r="I1573" s="110" t="s">
        <v>3899</v>
      </c>
    </row>
    <row r="1574" spans="1:9" ht="13.5" customHeight="1" x14ac:dyDescent="0.25">
      <c r="A1574" s="160" t="s">
        <v>2891</v>
      </c>
      <c r="B1574" s="10"/>
      <c r="C1574" s="10"/>
      <c r="D1574" s="129" t="s">
        <v>2892</v>
      </c>
      <c r="E1574" s="12">
        <v>146</v>
      </c>
      <c r="F1574" s="12">
        <v>147</v>
      </c>
      <c r="G1574" s="12">
        <v>140</v>
      </c>
      <c r="H1574" s="12">
        <v>152</v>
      </c>
      <c r="I1574" s="110">
        <v>166</v>
      </c>
    </row>
    <row r="1575" spans="1:9" ht="13.5" customHeight="1" x14ac:dyDescent="0.25">
      <c r="A1575" s="160" t="s">
        <v>2893</v>
      </c>
      <c r="B1575" s="10"/>
      <c r="C1575" s="10"/>
      <c r="D1575" s="129" t="s">
        <v>2882</v>
      </c>
      <c r="E1575" s="12">
        <v>47</v>
      </c>
      <c r="F1575" s="12">
        <v>38</v>
      </c>
      <c r="G1575" s="12">
        <v>31</v>
      </c>
      <c r="H1575" s="12">
        <v>45</v>
      </c>
      <c r="I1575" s="110">
        <v>39</v>
      </c>
    </row>
    <row r="1576" spans="1:9" ht="13.5" customHeight="1" x14ac:dyDescent="0.25">
      <c r="A1576" s="160" t="s">
        <v>2894</v>
      </c>
      <c r="B1576" s="10"/>
      <c r="C1576" s="10"/>
      <c r="D1576" s="129" t="s">
        <v>1063</v>
      </c>
      <c r="E1576" s="12">
        <v>0</v>
      </c>
      <c r="F1576" s="12">
        <v>0</v>
      </c>
      <c r="G1576" s="12">
        <v>0</v>
      </c>
      <c r="H1576" s="12">
        <v>0</v>
      </c>
      <c r="I1576" s="110" t="s">
        <v>3899</v>
      </c>
    </row>
    <row r="1577" spans="1:9" ht="13.5" customHeight="1" x14ac:dyDescent="0.25">
      <c r="A1577" s="160" t="s">
        <v>2895</v>
      </c>
      <c r="B1577" s="10"/>
      <c r="C1577" s="10"/>
      <c r="D1577" s="129" t="s">
        <v>2896</v>
      </c>
      <c r="E1577" s="12">
        <v>0</v>
      </c>
      <c r="F1577" s="12">
        <v>0</v>
      </c>
      <c r="G1577" s="12">
        <v>0</v>
      </c>
      <c r="H1577" s="12">
        <v>0</v>
      </c>
      <c r="I1577" s="110" t="s">
        <v>3899</v>
      </c>
    </row>
    <row r="1578" spans="1:9" ht="13.5" customHeight="1" x14ac:dyDescent="0.25">
      <c r="A1578" s="160" t="s">
        <v>2897</v>
      </c>
      <c r="B1578" s="10"/>
      <c r="C1578" s="10"/>
      <c r="D1578" s="129" t="s">
        <v>2898</v>
      </c>
      <c r="E1578" s="12">
        <v>0</v>
      </c>
      <c r="F1578" s="12">
        <v>0</v>
      </c>
      <c r="G1578" s="12">
        <v>0</v>
      </c>
      <c r="H1578" s="12">
        <v>0</v>
      </c>
      <c r="I1578" s="110" t="s">
        <v>3899</v>
      </c>
    </row>
    <row r="1579" spans="1:9" ht="13.5" customHeight="1" x14ac:dyDescent="0.25">
      <c r="A1579" s="160" t="s">
        <v>2899</v>
      </c>
      <c r="B1579" s="10"/>
      <c r="C1579" s="10"/>
      <c r="D1579" s="129" t="s">
        <v>2900</v>
      </c>
      <c r="E1579" s="12">
        <v>0</v>
      </c>
      <c r="F1579" s="12">
        <v>1</v>
      </c>
      <c r="G1579" s="12">
        <v>0</v>
      </c>
      <c r="H1579" s="12">
        <v>0</v>
      </c>
      <c r="I1579" s="110" t="s">
        <v>3899</v>
      </c>
    </row>
    <row r="1580" spans="1:9" ht="13.5" customHeight="1" x14ac:dyDescent="0.25">
      <c r="A1580" s="160" t="s">
        <v>2901</v>
      </c>
      <c r="B1580" s="10"/>
      <c r="C1580" s="10"/>
      <c r="D1580" s="129" t="s">
        <v>2902</v>
      </c>
      <c r="E1580" s="12">
        <v>81</v>
      </c>
      <c r="F1580" s="12">
        <v>77</v>
      </c>
      <c r="G1580" s="12">
        <v>73</v>
      </c>
      <c r="H1580" s="12">
        <v>115</v>
      </c>
      <c r="I1580" s="110">
        <v>56</v>
      </c>
    </row>
    <row r="1581" spans="1:9" ht="13.5" customHeight="1" x14ac:dyDescent="0.25">
      <c r="A1581" s="160" t="s">
        <v>2903</v>
      </c>
      <c r="B1581" s="10"/>
      <c r="C1581" s="10"/>
      <c r="D1581" s="129" t="s">
        <v>2904</v>
      </c>
      <c r="E1581" s="12">
        <v>42</v>
      </c>
      <c r="F1581" s="12">
        <v>31</v>
      </c>
      <c r="G1581" s="12">
        <v>32</v>
      </c>
      <c r="H1581" s="12">
        <v>61</v>
      </c>
      <c r="I1581" s="110">
        <v>66</v>
      </c>
    </row>
    <row r="1582" spans="1:9" ht="13.5" customHeight="1" x14ac:dyDescent="0.25">
      <c r="A1582" s="159" t="s">
        <v>2905</v>
      </c>
      <c r="B1582" s="7"/>
      <c r="C1582" s="8" t="s">
        <v>2906</v>
      </c>
      <c r="D1582" s="126"/>
      <c r="E1582" s="9">
        <f>SUM(E1583:E1588)</f>
        <v>85</v>
      </c>
      <c r="F1582" s="9">
        <f>SUM(F1583:F1588)</f>
        <v>36</v>
      </c>
      <c r="G1582" s="9">
        <f>SUM(G1583:G1588)</f>
        <v>47</v>
      </c>
      <c r="H1582" s="12">
        <f>SUM(H1583:H1588)</f>
        <v>84</v>
      </c>
      <c r="I1582" s="110">
        <v>75</v>
      </c>
    </row>
    <row r="1583" spans="1:9" ht="13.5" customHeight="1" x14ac:dyDescent="0.25">
      <c r="A1583" s="160" t="s">
        <v>2907</v>
      </c>
      <c r="B1583" s="10"/>
      <c r="C1583" s="10"/>
      <c r="D1583" s="129" t="s">
        <v>2906</v>
      </c>
      <c r="E1583" s="12">
        <v>50</v>
      </c>
      <c r="F1583" s="12">
        <v>24</v>
      </c>
      <c r="G1583" s="12">
        <v>31</v>
      </c>
      <c r="H1583" s="12">
        <v>34</v>
      </c>
      <c r="I1583" s="110">
        <v>44</v>
      </c>
    </row>
    <row r="1584" spans="1:9" ht="13.5" customHeight="1" x14ac:dyDescent="0.25">
      <c r="A1584" s="160" t="s">
        <v>2908</v>
      </c>
      <c r="B1584" s="10"/>
      <c r="C1584" s="10"/>
      <c r="D1584" s="129" t="s">
        <v>2909</v>
      </c>
      <c r="E1584" s="12">
        <v>0</v>
      </c>
      <c r="F1584" s="12">
        <v>0</v>
      </c>
      <c r="G1584" s="12">
        <v>0</v>
      </c>
      <c r="H1584" s="12">
        <v>0</v>
      </c>
      <c r="I1584" s="110" t="s">
        <v>3899</v>
      </c>
    </row>
    <row r="1585" spans="1:9" ht="13.5" customHeight="1" x14ac:dyDescent="0.25">
      <c r="A1585" s="160" t="s">
        <v>2910</v>
      </c>
      <c r="B1585" s="10"/>
      <c r="C1585" s="10"/>
      <c r="D1585" s="129" t="s">
        <v>2911</v>
      </c>
      <c r="E1585" s="12">
        <v>0</v>
      </c>
      <c r="F1585" s="12">
        <v>0</v>
      </c>
      <c r="G1585" s="12">
        <v>0</v>
      </c>
      <c r="H1585" s="12">
        <v>0</v>
      </c>
      <c r="I1585" s="110" t="s">
        <v>3899</v>
      </c>
    </row>
    <row r="1586" spans="1:9" ht="13.5" customHeight="1" x14ac:dyDescent="0.25">
      <c r="A1586" s="160" t="s">
        <v>2912</v>
      </c>
      <c r="B1586" s="10"/>
      <c r="C1586" s="10"/>
      <c r="D1586" s="129" t="s">
        <v>2913</v>
      </c>
      <c r="E1586" s="12">
        <v>0</v>
      </c>
      <c r="F1586" s="12">
        <v>0</v>
      </c>
      <c r="G1586" s="12">
        <v>0</v>
      </c>
      <c r="H1586" s="12">
        <v>0</v>
      </c>
      <c r="I1586" s="110" t="s">
        <v>3899</v>
      </c>
    </row>
    <row r="1587" spans="1:9" ht="13.5" customHeight="1" x14ac:dyDescent="0.25">
      <c r="A1587" s="163" t="s">
        <v>2914</v>
      </c>
      <c r="B1587" s="17"/>
      <c r="C1587" s="17"/>
      <c r="D1587" s="138" t="s">
        <v>2915</v>
      </c>
      <c r="E1587" s="12">
        <v>0</v>
      </c>
      <c r="F1587" s="12">
        <v>0</v>
      </c>
      <c r="G1587" s="12">
        <v>0</v>
      </c>
      <c r="H1587" s="12">
        <v>0</v>
      </c>
      <c r="I1587" s="110" t="s">
        <v>3899</v>
      </c>
    </row>
    <row r="1588" spans="1:9" ht="13.5" customHeight="1" x14ac:dyDescent="0.25">
      <c r="A1588" s="163" t="s">
        <v>2916</v>
      </c>
      <c r="B1588" s="17"/>
      <c r="C1588" s="17"/>
      <c r="D1588" s="138" t="s">
        <v>2917</v>
      </c>
      <c r="E1588" s="12">
        <v>35</v>
      </c>
      <c r="F1588" s="12">
        <v>12</v>
      </c>
      <c r="G1588" s="12">
        <v>16</v>
      </c>
      <c r="H1588" s="12">
        <v>50</v>
      </c>
      <c r="I1588" s="110">
        <v>31</v>
      </c>
    </row>
    <row r="1589" spans="1:9" ht="13.5" customHeight="1" x14ac:dyDescent="0.25">
      <c r="A1589" s="158" t="s">
        <v>2918</v>
      </c>
      <c r="B1589" s="13"/>
      <c r="C1589" s="14" t="s">
        <v>2317</v>
      </c>
      <c r="D1589" s="131"/>
      <c r="E1589" s="9">
        <f>SUM(E1590:E1622)</f>
        <v>42</v>
      </c>
      <c r="F1589" s="9">
        <f>SUM(F1590:F1622)</f>
        <v>48</v>
      </c>
      <c r="G1589" s="9">
        <f>SUM(G1590:G1622)</f>
        <v>48</v>
      </c>
      <c r="H1589" s="12">
        <f>SUM(H1590:H1622)</f>
        <v>36</v>
      </c>
      <c r="I1589" s="110">
        <v>41</v>
      </c>
    </row>
    <row r="1590" spans="1:9" ht="13.5" customHeight="1" x14ac:dyDescent="0.25">
      <c r="A1590" s="163" t="s">
        <v>2919</v>
      </c>
      <c r="B1590" s="17"/>
      <c r="C1590" s="17"/>
      <c r="D1590" s="138" t="s">
        <v>2317</v>
      </c>
      <c r="E1590" s="12">
        <v>15</v>
      </c>
      <c r="F1590" s="12">
        <v>10</v>
      </c>
      <c r="G1590" s="12">
        <v>17</v>
      </c>
      <c r="H1590" s="12">
        <v>14</v>
      </c>
      <c r="I1590" s="110">
        <v>8</v>
      </c>
    </row>
    <row r="1591" spans="1:9" ht="13.5" customHeight="1" x14ac:dyDescent="0.25">
      <c r="A1591" s="163" t="s">
        <v>2920</v>
      </c>
      <c r="B1591" s="17"/>
      <c r="C1591" s="17"/>
      <c r="D1591" s="138" t="s">
        <v>2921</v>
      </c>
      <c r="E1591" s="12">
        <v>0</v>
      </c>
      <c r="F1591" s="12">
        <v>0</v>
      </c>
      <c r="G1591" s="12">
        <v>0</v>
      </c>
      <c r="H1591" s="12">
        <v>0</v>
      </c>
      <c r="I1591" s="110" t="s">
        <v>3899</v>
      </c>
    </row>
    <row r="1592" spans="1:9" ht="13.5" customHeight="1" x14ac:dyDescent="0.25">
      <c r="A1592" s="160" t="s">
        <v>2922</v>
      </c>
      <c r="B1592" s="10"/>
      <c r="C1592" s="10"/>
      <c r="D1592" s="129" t="s">
        <v>2923</v>
      </c>
      <c r="E1592" s="12">
        <v>8</v>
      </c>
      <c r="F1592" s="12">
        <v>4</v>
      </c>
      <c r="G1592" s="12">
        <v>7</v>
      </c>
      <c r="H1592" s="12">
        <v>8</v>
      </c>
      <c r="I1592" s="110">
        <v>9</v>
      </c>
    </row>
    <row r="1593" spans="1:9" ht="13.5" customHeight="1" x14ac:dyDescent="0.25">
      <c r="A1593" s="160" t="s">
        <v>2924</v>
      </c>
      <c r="B1593" s="10"/>
      <c r="C1593" s="10"/>
      <c r="D1593" s="129" t="s">
        <v>2925</v>
      </c>
      <c r="E1593" s="12">
        <v>0</v>
      </c>
      <c r="F1593" s="12">
        <v>0</v>
      </c>
      <c r="G1593" s="12">
        <v>0</v>
      </c>
      <c r="H1593" s="12">
        <v>0</v>
      </c>
      <c r="I1593" s="110" t="s">
        <v>3899</v>
      </c>
    </row>
    <row r="1594" spans="1:9" ht="13.5" customHeight="1" x14ac:dyDescent="0.25">
      <c r="A1594" s="160" t="s">
        <v>2926</v>
      </c>
      <c r="B1594" s="10"/>
      <c r="C1594" s="10"/>
      <c r="D1594" s="129" t="s">
        <v>2927</v>
      </c>
      <c r="E1594" s="12">
        <v>0</v>
      </c>
      <c r="F1594" s="12">
        <v>0</v>
      </c>
      <c r="G1594" s="12">
        <v>0</v>
      </c>
      <c r="H1594" s="12">
        <v>0</v>
      </c>
      <c r="I1594" s="110" t="s">
        <v>3899</v>
      </c>
    </row>
    <row r="1595" spans="1:9" ht="13.5" customHeight="1" x14ac:dyDescent="0.25">
      <c r="A1595" s="160" t="s">
        <v>2928</v>
      </c>
      <c r="B1595" s="10"/>
      <c r="C1595" s="10"/>
      <c r="D1595" s="129" t="s">
        <v>2929</v>
      </c>
      <c r="E1595" s="12">
        <v>0</v>
      </c>
      <c r="F1595" s="12">
        <v>0</v>
      </c>
      <c r="G1595" s="12">
        <v>0</v>
      </c>
      <c r="H1595" s="12">
        <v>0</v>
      </c>
      <c r="I1595" s="110" t="s">
        <v>3899</v>
      </c>
    </row>
    <row r="1596" spans="1:9" ht="13.5" customHeight="1" x14ac:dyDescent="0.25">
      <c r="A1596" s="160" t="s">
        <v>2930</v>
      </c>
      <c r="B1596" s="10"/>
      <c r="C1596" s="10"/>
      <c r="D1596" s="129" t="s">
        <v>2931</v>
      </c>
      <c r="E1596" s="12">
        <v>0</v>
      </c>
      <c r="F1596" s="12">
        <v>0</v>
      </c>
      <c r="G1596" s="12">
        <v>0</v>
      </c>
      <c r="H1596" s="12">
        <v>0</v>
      </c>
      <c r="I1596" s="110" t="s">
        <v>3899</v>
      </c>
    </row>
    <row r="1597" spans="1:9" ht="13.5" customHeight="1" x14ac:dyDescent="0.25">
      <c r="A1597" s="160" t="s">
        <v>2932</v>
      </c>
      <c r="B1597" s="10"/>
      <c r="C1597" s="10"/>
      <c r="D1597" s="129" t="s">
        <v>2933</v>
      </c>
      <c r="E1597" s="12">
        <v>16</v>
      </c>
      <c r="F1597" s="12">
        <v>28</v>
      </c>
      <c r="G1597" s="12">
        <v>20</v>
      </c>
      <c r="H1597" s="12">
        <v>12</v>
      </c>
      <c r="I1597" s="110">
        <v>13</v>
      </c>
    </row>
    <row r="1598" spans="1:9" ht="13.5" customHeight="1" x14ac:dyDescent="0.25">
      <c r="A1598" s="160" t="s">
        <v>2934</v>
      </c>
      <c r="B1598" s="10"/>
      <c r="C1598" s="10"/>
      <c r="D1598" s="129" t="s">
        <v>2935</v>
      </c>
      <c r="E1598" s="12">
        <v>0</v>
      </c>
      <c r="F1598" s="12">
        <v>0</v>
      </c>
      <c r="G1598" s="12">
        <v>0</v>
      </c>
      <c r="H1598" s="12">
        <v>0</v>
      </c>
      <c r="I1598" s="110" t="s">
        <v>3899</v>
      </c>
    </row>
    <row r="1599" spans="1:9" ht="13.5" customHeight="1" x14ac:dyDescent="0.25">
      <c r="A1599" s="160" t="s">
        <v>2936</v>
      </c>
      <c r="B1599" s="10"/>
      <c r="C1599" s="10"/>
      <c r="D1599" s="129" t="s">
        <v>418</v>
      </c>
      <c r="E1599" s="12">
        <v>0</v>
      </c>
      <c r="F1599" s="12">
        <v>0</v>
      </c>
      <c r="G1599" s="12">
        <v>0</v>
      </c>
      <c r="H1599" s="12">
        <v>0</v>
      </c>
      <c r="I1599" s="110" t="s">
        <v>3899</v>
      </c>
    </row>
    <row r="1600" spans="1:9" ht="13.5" customHeight="1" x14ac:dyDescent="0.25">
      <c r="A1600" s="160" t="s">
        <v>2937</v>
      </c>
      <c r="B1600" s="10"/>
      <c r="C1600" s="10"/>
      <c r="D1600" s="129" t="s">
        <v>2938</v>
      </c>
      <c r="E1600" s="12">
        <v>0</v>
      </c>
      <c r="F1600" s="12">
        <v>0</v>
      </c>
      <c r="G1600" s="12">
        <v>0</v>
      </c>
      <c r="H1600" s="12">
        <v>0</v>
      </c>
      <c r="I1600" s="110" t="s">
        <v>3899</v>
      </c>
    </row>
    <row r="1601" spans="1:9" ht="13.5" customHeight="1" x14ac:dyDescent="0.25">
      <c r="A1601" s="160" t="s">
        <v>2939</v>
      </c>
      <c r="B1601" s="10"/>
      <c r="C1601" s="10"/>
      <c r="D1601" s="129" t="s">
        <v>2940</v>
      </c>
      <c r="E1601" s="12">
        <v>0</v>
      </c>
      <c r="F1601" s="12">
        <v>0</v>
      </c>
      <c r="G1601" s="12">
        <v>0</v>
      </c>
      <c r="H1601" s="12">
        <v>0</v>
      </c>
      <c r="I1601" s="110" t="s">
        <v>3899</v>
      </c>
    </row>
    <row r="1602" spans="1:9" ht="13.5" customHeight="1" x14ac:dyDescent="0.25">
      <c r="A1602" s="160" t="s">
        <v>2941</v>
      </c>
      <c r="B1602" s="10"/>
      <c r="C1602" s="10"/>
      <c r="D1602" s="129" t="s">
        <v>2942</v>
      </c>
      <c r="E1602" s="12">
        <v>0</v>
      </c>
      <c r="F1602" s="12">
        <v>0</v>
      </c>
      <c r="G1602" s="12">
        <v>0</v>
      </c>
      <c r="H1602" s="12">
        <v>0</v>
      </c>
      <c r="I1602" s="110" t="s">
        <v>3899</v>
      </c>
    </row>
    <row r="1603" spans="1:9" ht="13.5" customHeight="1" x14ac:dyDescent="0.25">
      <c r="A1603" s="160" t="s">
        <v>2943</v>
      </c>
      <c r="B1603" s="10"/>
      <c r="C1603" s="10"/>
      <c r="D1603" s="129" t="s">
        <v>2944</v>
      </c>
      <c r="E1603" s="12">
        <v>0</v>
      </c>
      <c r="F1603" s="12">
        <v>0</v>
      </c>
      <c r="G1603" s="12">
        <v>0</v>
      </c>
      <c r="H1603" s="12">
        <v>0</v>
      </c>
      <c r="I1603" s="110" t="s">
        <v>3899</v>
      </c>
    </row>
    <row r="1604" spans="1:9" ht="13.5" customHeight="1" x14ac:dyDescent="0.25">
      <c r="A1604" s="160" t="s">
        <v>2945</v>
      </c>
      <c r="B1604" s="10"/>
      <c r="C1604" s="10"/>
      <c r="D1604" s="129" t="s">
        <v>2946</v>
      </c>
      <c r="E1604" s="12">
        <v>3</v>
      </c>
      <c r="F1604" s="12">
        <v>6</v>
      </c>
      <c r="G1604" s="12">
        <v>4</v>
      </c>
      <c r="H1604" s="12">
        <v>2</v>
      </c>
      <c r="I1604" s="110">
        <v>6</v>
      </c>
    </row>
    <row r="1605" spans="1:9" ht="13.5" customHeight="1" x14ac:dyDescent="0.25">
      <c r="A1605" s="160" t="s">
        <v>2947</v>
      </c>
      <c r="B1605" s="10"/>
      <c r="C1605" s="10"/>
      <c r="D1605" s="129" t="s">
        <v>2948</v>
      </c>
      <c r="E1605" s="12">
        <v>0</v>
      </c>
      <c r="F1605" s="12">
        <v>0</v>
      </c>
      <c r="G1605" s="12">
        <v>0</v>
      </c>
      <c r="H1605" s="12">
        <v>0</v>
      </c>
      <c r="I1605" s="110" t="s">
        <v>3899</v>
      </c>
    </row>
    <row r="1606" spans="1:9" ht="13.5" customHeight="1" x14ac:dyDescent="0.25">
      <c r="A1606" s="160" t="s">
        <v>2949</v>
      </c>
      <c r="B1606" s="10"/>
      <c r="C1606" s="10"/>
      <c r="D1606" s="129" t="s">
        <v>2950</v>
      </c>
      <c r="E1606" s="12">
        <v>0</v>
      </c>
      <c r="F1606" s="12">
        <v>0</v>
      </c>
      <c r="G1606" s="12">
        <v>0</v>
      </c>
      <c r="H1606" s="12">
        <v>0</v>
      </c>
      <c r="I1606" s="110" t="s">
        <v>3899</v>
      </c>
    </row>
    <row r="1607" spans="1:9" ht="13.5" customHeight="1" x14ac:dyDescent="0.25">
      <c r="A1607" s="160" t="s">
        <v>2951</v>
      </c>
      <c r="B1607" s="10"/>
      <c r="C1607" s="10"/>
      <c r="D1607" s="129" t="s">
        <v>2841</v>
      </c>
      <c r="E1607" s="12">
        <v>0</v>
      </c>
      <c r="F1607" s="12">
        <v>0</v>
      </c>
      <c r="G1607" s="12">
        <v>0</v>
      </c>
      <c r="H1607" s="12">
        <v>0</v>
      </c>
      <c r="I1607" s="110" t="s">
        <v>3899</v>
      </c>
    </row>
    <row r="1608" spans="1:9" ht="13.5" customHeight="1" x14ac:dyDescent="0.25">
      <c r="A1608" s="160" t="s">
        <v>2952</v>
      </c>
      <c r="B1608" s="10"/>
      <c r="C1608" s="10"/>
      <c r="D1608" s="129" t="s">
        <v>2953</v>
      </c>
      <c r="E1608" s="12">
        <v>0</v>
      </c>
      <c r="F1608" s="12">
        <v>0</v>
      </c>
      <c r="G1608" s="12">
        <v>0</v>
      </c>
      <c r="H1608" s="12">
        <v>0</v>
      </c>
      <c r="I1608" s="110" t="s">
        <v>3899</v>
      </c>
    </row>
    <row r="1609" spans="1:9" ht="13.5" customHeight="1" x14ac:dyDescent="0.25">
      <c r="A1609" s="160" t="s">
        <v>2954</v>
      </c>
      <c r="B1609" s="10"/>
      <c r="C1609" s="10"/>
      <c r="D1609" s="129" t="s">
        <v>2955</v>
      </c>
      <c r="E1609" s="12">
        <v>0</v>
      </c>
      <c r="F1609" s="12">
        <v>0</v>
      </c>
      <c r="G1609" s="12">
        <v>0</v>
      </c>
      <c r="H1609" s="12">
        <v>0</v>
      </c>
      <c r="I1609" s="110" t="s">
        <v>3899</v>
      </c>
    </row>
    <row r="1610" spans="1:9" ht="13.5" customHeight="1" x14ac:dyDescent="0.25">
      <c r="A1610" s="160" t="s">
        <v>2956</v>
      </c>
      <c r="B1610" s="10"/>
      <c r="C1610" s="10"/>
      <c r="D1610" s="129" t="s">
        <v>734</v>
      </c>
      <c r="E1610" s="12">
        <v>0</v>
      </c>
      <c r="F1610" s="12">
        <v>0</v>
      </c>
      <c r="G1610" s="12">
        <v>0</v>
      </c>
      <c r="H1610" s="12">
        <v>0</v>
      </c>
      <c r="I1610" s="110" t="s">
        <v>3899</v>
      </c>
    </row>
    <row r="1611" spans="1:9" ht="13.5" customHeight="1" x14ac:dyDescent="0.25">
      <c r="A1611" s="160" t="s">
        <v>2957</v>
      </c>
      <c r="B1611" s="10"/>
      <c r="C1611" s="10"/>
      <c r="D1611" s="129" t="s">
        <v>2958</v>
      </c>
      <c r="E1611" s="12">
        <v>0</v>
      </c>
      <c r="F1611" s="12">
        <v>0</v>
      </c>
      <c r="G1611" s="12">
        <v>0</v>
      </c>
      <c r="H1611" s="12">
        <v>0</v>
      </c>
      <c r="I1611" s="110">
        <v>5</v>
      </c>
    </row>
    <row r="1612" spans="1:9" ht="13.5" customHeight="1" x14ac:dyDescent="0.25">
      <c r="A1612" s="160" t="s">
        <v>2959</v>
      </c>
      <c r="B1612" s="10"/>
      <c r="C1612" s="10"/>
      <c r="D1612" s="129" t="s">
        <v>2960</v>
      </c>
      <c r="E1612" s="12">
        <v>0</v>
      </c>
      <c r="F1612" s="12">
        <v>0</v>
      </c>
      <c r="G1612" s="12">
        <v>0</v>
      </c>
      <c r="H1612" s="12">
        <v>0</v>
      </c>
      <c r="I1612" s="110" t="s">
        <v>3899</v>
      </c>
    </row>
    <row r="1613" spans="1:9" ht="13.5" customHeight="1" x14ac:dyDescent="0.25">
      <c r="A1613" s="160" t="s">
        <v>2961</v>
      </c>
      <c r="B1613" s="10"/>
      <c r="C1613" s="10"/>
      <c r="D1613" s="129" t="s">
        <v>2962</v>
      </c>
      <c r="E1613" s="12">
        <v>0</v>
      </c>
      <c r="F1613" s="12">
        <v>0</v>
      </c>
      <c r="G1613" s="12">
        <v>0</v>
      </c>
      <c r="H1613" s="12">
        <v>0</v>
      </c>
      <c r="I1613" s="110" t="s">
        <v>3899</v>
      </c>
    </row>
    <row r="1614" spans="1:9" ht="13.5" customHeight="1" x14ac:dyDescent="0.25">
      <c r="A1614" s="160" t="s">
        <v>2963</v>
      </c>
      <c r="B1614" s="10"/>
      <c r="C1614" s="10"/>
      <c r="D1614" s="129" t="s">
        <v>2964</v>
      </c>
      <c r="E1614" s="12">
        <v>0</v>
      </c>
      <c r="F1614" s="12">
        <v>0</v>
      </c>
      <c r="G1614" s="12">
        <v>0</v>
      </c>
      <c r="H1614" s="12">
        <v>0</v>
      </c>
      <c r="I1614" s="110" t="s">
        <v>3899</v>
      </c>
    </row>
    <row r="1615" spans="1:9" ht="13.5" customHeight="1" x14ac:dyDescent="0.25">
      <c r="A1615" s="160" t="s">
        <v>2965</v>
      </c>
      <c r="B1615" s="10"/>
      <c r="C1615" s="10"/>
      <c r="D1615" s="129" t="s">
        <v>2966</v>
      </c>
      <c r="E1615" s="12">
        <v>0</v>
      </c>
      <c r="F1615" s="12">
        <v>0</v>
      </c>
      <c r="G1615" s="12">
        <v>0</v>
      </c>
      <c r="H1615" s="12">
        <v>0</v>
      </c>
      <c r="I1615" s="110" t="s">
        <v>3899</v>
      </c>
    </row>
    <row r="1616" spans="1:9" ht="13.5" customHeight="1" x14ac:dyDescent="0.25">
      <c r="A1616" s="160" t="s">
        <v>2967</v>
      </c>
      <c r="B1616" s="10"/>
      <c r="C1616" s="10"/>
      <c r="D1616" s="129" t="s">
        <v>2968</v>
      </c>
      <c r="E1616" s="12">
        <v>0</v>
      </c>
      <c r="F1616" s="12">
        <v>0</v>
      </c>
      <c r="G1616" s="12">
        <v>0</v>
      </c>
      <c r="H1616" s="12">
        <v>0</v>
      </c>
      <c r="I1616" s="110" t="s">
        <v>3899</v>
      </c>
    </row>
    <row r="1617" spans="1:9" ht="13.5" customHeight="1" x14ac:dyDescent="0.25">
      <c r="A1617" s="160" t="s">
        <v>2969</v>
      </c>
      <c r="B1617" s="10"/>
      <c r="C1617" s="10"/>
      <c r="D1617" s="129" t="s">
        <v>2970</v>
      </c>
      <c r="E1617" s="12">
        <v>0</v>
      </c>
      <c r="F1617" s="12">
        <v>0</v>
      </c>
      <c r="G1617" s="12">
        <v>0</v>
      </c>
      <c r="H1617" s="12">
        <v>0</v>
      </c>
      <c r="I1617" s="110" t="s">
        <v>3899</v>
      </c>
    </row>
    <row r="1618" spans="1:9" ht="13.5" customHeight="1" x14ac:dyDescent="0.25">
      <c r="A1618" s="160" t="s">
        <v>2971</v>
      </c>
      <c r="B1618" s="10"/>
      <c r="C1618" s="10"/>
      <c r="D1618" s="129" t="s">
        <v>2972</v>
      </c>
      <c r="E1618" s="12">
        <v>0</v>
      </c>
      <c r="F1618" s="12">
        <v>0</v>
      </c>
      <c r="G1618" s="12">
        <v>0</v>
      </c>
      <c r="H1618" s="12">
        <v>0</v>
      </c>
      <c r="I1618" s="110" t="s">
        <v>3899</v>
      </c>
    </row>
    <row r="1619" spans="1:9" ht="13.5" customHeight="1" x14ac:dyDescent="0.25">
      <c r="A1619" s="160" t="s">
        <v>2973</v>
      </c>
      <c r="B1619" s="10"/>
      <c r="C1619" s="10"/>
      <c r="D1619" s="129" t="s">
        <v>2974</v>
      </c>
      <c r="E1619" s="12">
        <v>0</v>
      </c>
      <c r="F1619" s="12">
        <v>0</v>
      </c>
      <c r="G1619" s="12">
        <v>0</v>
      </c>
      <c r="H1619" s="12">
        <v>0</v>
      </c>
      <c r="I1619" s="110" t="s">
        <v>3899</v>
      </c>
    </row>
    <row r="1620" spans="1:9" ht="13.5" customHeight="1" x14ac:dyDescent="0.25">
      <c r="A1620" s="160" t="s">
        <v>2975</v>
      </c>
      <c r="B1620" s="10"/>
      <c r="C1620" s="10"/>
      <c r="D1620" s="129" t="s">
        <v>2976</v>
      </c>
      <c r="E1620" s="12">
        <v>0</v>
      </c>
      <c r="F1620" s="12">
        <v>0</v>
      </c>
      <c r="G1620" s="12">
        <v>0</v>
      </c>
      <c r="H1620" s="12">
        <v>0</v>
      </c>
      <c r="I1620" s="110" t="s">
        <v>3899</v>
      </c>
    </row>
    <row r="1621" spans="1:9" ht="13.5" customHeight="1" x14ac:dyDescent="0.25">
      <c r="A1621" s="160" t="s">
        <v>2977</v>
      </c>
      <c r="B1621" s="10"/>
      <c r="C1621" s="10"/>
      <c r="D1621" s="129" t="s">
        <v>2978</v>
      </c>
      <c r="E1621" s="12">
        <v>0</v>
      </c>
      <c r="F1621" s="12">
        <v>0</v>
      </c>
      <c r="G1621" s="12">
        <v>0</v>
      </c>
      <c r="H1621" s="12">
        <v>0</v>
      </c>
      <c r="I1621" s="110" t="s">
        <v>3899</v>
      </c>
    </row>
    <row r="1622" spans="1:9" ht="13.5" customHeight="1" x14ac:dyDescent="0.25">
      <c r="A1622" s="160" t="s">
        <v>2979</v>
      </c>
      <c r="B1622" s="10"/>
      <c r="C1622" s="10"/>
      <c r="D1622" s="129" t="s">
        <v>2980</v>
      </c>
      <c r="E1622" s="12">
        <v>0</v>
      </c>
      <c r="F1622" s="12">
        <v>0</v>
      </c>
      <c r="G1622" s="12">
        <v>0</v>
      </c>
      <c r="H1622" s="12">
        <v>0</v>
      </c>
      <c r="I1622" s="110" t="s">
        <v>3899</v>
      </c>
    </row>
    <row r="1623" spans="1:9" ht="13.5" customHeight="1" x14ac:dyDescent="0.25">
      <c r="A1623" s="159" t="s">
        <v>2981</v>
      </c>
      <c r="B1623" s="8" t="s">
        <v>2982</v>
      </c>
      <c r="C1623" s="7"/>
      <c r="D1623" s="126"/>
      <c r="E1623" s="5">
        <f>E1624+E1636+E1643+E1649+E1654+E1666+E1673+E1680</f>
        <v>485</v>
      </c>
      <c r="F1623" s="5">
        <f>F1624+F1636+F1643+F1649+F1654+F1666+F1673+F1680</f>
        <v>475</v>
      </c>
      <c r="G1623" s="5">
        <f>G1624+G1636+G1643+G1649+G1654+G1666+G1673+G1680</f>
        <v>565</v>
      </c>
      <c r="H1623" s="5">
        <f>H1624+H1636+H1643+H1649+H1654+H1666+H1673+H1680</f>
        <v>600</v>
      </c>
      <c r="I1623" s="5">
        <f>I1624+I1636+I1643+I1649+I1654+I1666+I1673+I1680</f>
        <v>499</v>
      </c>
    </row>
    <row r="1624" spans="1:9" ht="13.5" customHeight="1" x14ac:dyDescent="0.25">
      <c r="A1624" s="159" t="s">
        <v>2983</v>
      </c>
      <c r="B1624" s="7"/>
      <c r="C1624" s="8" t="s">
        <v>2984</v>
      </c>
      <c r="D1624" s="126"/>
      <c r="E1624" s="9">
        <f>SUM(E1625:E1635)</f>
        <v>307</v>
      </c>
      <c r="F1624" s="9">
        <f>SUM(F1625:F1635)</f>
        <v>345</v>
      </c>
      <c r="G1624" s="9">
        <f>SUM(G1625:G1635)</f>
        <v>395</v>
      </c>
      <c r="H1624" s="12">
        <f>SUM(H1625:H1635)</f>
        <v>269</v>
      </c>
      <c r="I1624" s="110">
        <v>239</v>
      </c>
    </row>
    <row r="1625" spans="1:9" ht="13.5" customHeight="1" x14ac:dyDescent="0.25">
      <c r="A1625" s="160" t="s">
        <v>2985</v>
      </c>
      <c r="B1625" s="10"/>
      <c r="C1625" s="10"/>
      <c r="D1625" s="129" t="s">
        <v>2986</v>
      </c>
      <c r="E1625" s="12">
        <v>84</v>
      </c>
      <c r="F1625" s="12">
        <v>201</v>
      </c>
      <c r="G1625" s="12">
        <v>79</v>
      </c>
      <c r="H1625" s="12">
        <v>90</v>
      </c>
      <c r="I1625" s="110">
        <v>88</v>
      </c>
    </row>
    <row r="1626" spans="1:9" ht="13.5" customHeight="1" x14ac:dyDescent="0.25">
      <c r="A1626" s="160" t="s">
        <v>2987</v>
      </c>
      <c r="B1626" s="10"/>
      <c r="C1626" s="10"/>
      <c r="D1626" s="129" t="s">
        <v>2988</v>
      </c>
      <c r="E1626" s="12">
        <v>0</v>
      </c>
      <c r="F1626" s="12">
        <v>0</v>
      </c>
      <c r="G1626" s="12">
        <v>0</v>
      </c>
      <c r="H1626" s="12">
        <v>0</v>
      </c>
      <c r="I1626" s="110" t="s">
        <v>3899</v>
      </c>
    </row>
    <row r="1627" spans="1:9" ht="13.5" customHeight="1" x14ac:dyDescent="0.25">
      <c r="A1627" s="160" t="s">
        <v>2989</v>
      </c>
      <c r="B1627" s="10"/>
      <c r="C1627" s="10"/>
      <c r="D1627" s="129" t="s">
        <v>2990</v>
      </c>
      <c r="E1627" s="12">
        <v>0</v>
      </c>
      <c r="F1627" s="12">
        <v>0</v>
      </c>
      <c r="G1627" s="12">
        <v>0</v>
      </c>
      <c r="H1627" s="12">
        <v>3</v>
      </c>
      <c r="I1627" s="110">
        <v>2</v>
      </c>
    </row>
    <row r="1628" spans="1:9" ht="13.5" customHeight="1" x14ac:dyDescent="0.25">
      <c r="A1628" s="160" t="s">
        <v>2991</v>
      </c>
      <c r="B1628" s="10"/>
      <c r="C1628" s="10"/>
      <c r="D1628" s="129" t="s">
        <v>2992</v>
      </c>
      <c r="E1628" s="12">
        <v>0</v>
      </c>
      <c r="F1628" s="12">
        <v>0</v>
      </c>
      <c r="G1628" s="12">
        <v>0</v>
      </c>
      <c r="H1628" s="12">
        <v>2</v>
      </c>
      <c r="I1628" s="110">
        <v>1</v>
      </c>
    </row>
    <row r="1629" spans="1:9" ht="13.5" customHeight="1" x14ac:dyDescent="0.25">
      <c r="A1629" s="160" t="s">
        <v>2993</v>
      </c>
      <c r="B1629" s="10"/>
      <c r="C1629" s="10"/>
      <c r="D1629" s="129" t="s">
        <v>2994</v>
      </c>
      <c r="E1629" s="12">
        <v>11</v>
      </c>
      <c r="F1629" s="12">
        <v>0</v>
      </c>
      <c r="G1629" s="12">
        <v>7</v>
      </c>
      <c r="H1629" s="12">
        <v>10</v>
      </c>
      <c r="I1629" s="110">
        <v>2</v>
      </c>
    </row>
    <row r="1630" spans="1:9" ht="13.5" customHeight="1" x14ac:dyDescent="0.25">
      <c r="A1630" s="160" t="s">
        <v>2995</v>
      </c>
      <c r="B1630" s="10"/>
      <c r="C1630" s="10"/>
      <c r="D1630" s="129" t="s">
        <v>2996</v>
      </c>
      <c r="E1630" s="12">
        <v>6</v>
      </c>
      <c r="F1630" s="12">
        <v>7</v>
      </c>
      <c r="G1630" s="12">
        <v>10</v>
      </c>
      <c r="H1630" s="12">
        <v>43</v>
      </c>
      <c r="I1630" s="110">
        <v>1</v>
      </c>
    </row>
    <row r="1631" spans="1:9" ht="13.5" customHeight="1" x14ac:dyDescent="0.25">
      <c r="A1631" s="160" t="s">
        <v>2997</v>
      </c>
      <c r="B1631" s="10"/>
      <c r="C1631" s="10"/>
      <c r="D1631" s="129" t="s">
        <v>2998</v>
      </c>
      <c r="E1631" s="12">
        <v>0</v>
      </c>
      <c r="F1631" s="12">
        <v>0</v>
      </c>
      <c r="G1631" s="12">
        <v>0</v>
      </c>
      <c r="H1631" s="12">
        <v>0</v>
      </c>
      <c r="I1631" s="110" t="s">
        <v>3899</v>
      </c>
    </row>
    <row r="1632" spans="1:9" ht="13.5" customHeight="1" x14ac:dyDescent="0.25">
      <c r="A1632" s="160" t="s">
        <v>2999</v>
      </c>
      <c r="B1632" s="10"/>
      <c r="C1632" s="10"/>
      <c r="D1632" s="129" t="s">
        <v>3000</v>
      </c>
      <c r="E1632" s="12">
        <v>140</v>
      </c>
      <c r="F1632" s="12">
        <v>77</v>
      </c>
      <c r="G1632" s="12">
        <v>217</v>
      </c>
      <c r="H1632" s="12">
        <v>50</v>
      </c>
      <c r="I1632" s="110">
        <v>70</v>
      </c>
    </row>
    <row r="1633" spans="1:9" ht="13.5" customHeight="1" x14ac:dyDescent="0.25">
      <c r="A1633" s="160" t="s">
        <v>3001</v>
      </c>
      <c r="B1633" s="10"/>
      <c r="C1633" s="10"/>
      <c r="D1633" s="129" t="s">
        <v>3002</v>
      </c>
      <c r="E1633" s="12">
        <v>0</v>
      </c>
      <c r="F1633" s="12">
        <v>0</v>
      </c>
      <c r="G1633" s="12">
        <v>0</v>
      </c>
      <c r="H1633" s="12">
        <v>0</v>
      </c>
      <c r="I1633" s="110" t="s">
        <v>3899</v>
      </c>
    </row>
    <row r="1634" spans="1:9" ht="13.5" customHeight="1" x14ac:dyDescent="0.25">
      <c r="A1634" s="160" t="s">
        <v>3003</v>
      </c>
      <c r="B1634" s="10"/>
      <c r="C1634" s="10"/>
      <c r="D1634" s="129" t="s">
        <v>1128</v>
      </c>
      <c r="E1634" s="12">
        <v>66</v>
      </c>
      <c r="F1634" s="12">
        <v>60</v>
      </c>
      <c r="G1634" s="12">
        <v>82</v>
      </c>
      <c r="H1634" s="12">
        <v>71</v>
      </c>
      <c r="I1634" s="110">
        <v>75</v>
      </c>
    </row>
    <row r="1635" spans="1:9" ht="13.5" customHeight="1" x14ac:dyDescent="0.25">
      <c r="A1635" s="160" t="s">
        <v>3004</v>
      </c>
      <c r="B1635" s="10"/>
      <c r="C1635" s="10"/>
      <c r="D1635" s="129" t="s">
        <v>961</v>
      </c>
      <c r="E1635" s="12">
        <v>0</v>
      </c>
      <c r="F1635" s="12">
        <v>0</v>
      </c>
      <c r="G1635" s="12">
        <v>0</v>
      </c>
      <c r="H1635" s="12">
        <v>0</v>
      </c>
      <c r="I1635" s="110" t="s">
        <v>3899</v>
      </c>
    </row>
    <row r="1636" spans="1:9" ht="13.5" customHeight="1" x14ac:dyDescent="0.25">
      <c r="A1636" s="159" t="s">
        <v>3005</v>
      </c>
      <c r="B1636" s="7"/>
      <c r="C1636" s="8" t="s">
        <v>3006</v>
      </c>
      <c r="D1636" s="126"/>
      <c r="E1636" s="9">
        <f>SUM(E1637:E1642)</f>
        <v>70</v>
      </c>
      <c r="F1636" s="9">
        <f>SUM(F1637:F1642)</f>
        <v>64</v>
      </c>
      <c r="G1636" s="9">
        <f>SUM(G1637:G1642)</f>
        <v>103</v>
      </c>
      <c r="H1636" s="12">
        <f>SUM(H1637:H1642)</f>
        <v>128</v>
      </c>
      <c r="I1636" s="110">
        <v>113</v>
      </c>
    </row>
    <row r="1637" spans="1:9" ht="13.5" customHeight="1" x14ac:dyDescent="0.25">
      <c r="A1637" s="160" t="s">
        <v>3007</v>
      </c>
      <c r="B1637" s="10"/>
      <c r="C1637" s="10"/>
      <c r="D1637" s="129" t="s">
        <v>3008</v>
      </c>
      <c r="E1637" s="12">
        <v>70</v>
      </c>
      <c r="F1637" s="12">
        <v>64</v>
      </c>
      <c r="G1637" s="12">
        <v>103</v>
      </c>
      <c r="H1637" s="12">
        <v>128</v>
      </c>
      <c r="I1637" s="110">
        <v>113</v>
      </c>
    </row>
    <row r="1638" spans="1:9" ht="13.5" customHeight="1" x14ac:dyDescent="0.25">
      <c r="A1638" s="160" t="s">
        <v>3009</v>
      </c>
      <c r="B1638" s="10"/>
      <c r="C1638" s="10"/>
      <c r="D1638" s="129" t="s">
        <v>3010</v>
      </c>
      <c r="E1638" s="12">
        <v>0</v>
      </c>
      <c r="F1638" s="12">
        <v>0</v>
      </c>
      <c r="G1638" s="12">
        <v>0</v>
      </c>
      <c r="H1638" s="12">
        <v>0</v>
      </c>
      <c r="I1638" s="110" t="s">
        <v>3899</v>
      </c>
    </row>
    <row r="1639" spans="1:9" ht="13.5" customHeight="1" x14ac:dyDescent="0.25">
      <c r="A1639" s="160" t="s">
        <v>3011</v>
      </c>
      <c r="B1639" s="10"/>
      <c r="C1639" s="10"/>
      <c r="D1639" s="129" t="s">
        <v>3012</v>
      </c>
      <c r="E1639" s="12">
        <v>0</v>
      </c>
      <c r="F1639" s="12">
        <v>0</v>
      </c>
      <c r="G1639" s="12">
        <v>0</v>
      </c>
      <c r="H1639" s="12">
        <v>0</v>
      </c>
      <c r="I1639" s="110" t="s">
        <v>3899</v>
      </c>
    </row>
    <row r="1640" spans="1:9" ht="13.5" customHeight="1" x14ac:dyDescent="0.25">
      <c r="A1640" s="160" t="s">
        <v>3013</v>
      </c>
      <c r="B1640" s="10"/>
      <c r="C1640" s="10"/>
      <c r="D1640" s="129" t="s">
        <v>2588</v>
      </c>
      <c r="E1640" s="12">
        <v>0</v>
      </c>
      <c r="F1640" s="12">
        <v>0</v>
      </c>
      <c r="G1640" s="12">
        <v>0</v>
      </c>
      <c r="H1640" s="12">
        <v>0</v>
      </c>
      <c r="I1640" s="110" t="s">
        <v>3899</v>
      </c>
    </row>
    <row r="1641" spans="1:9" ht="13.5" customHeight="1" x14ac:dyDescent="0.25">
      <c r="A1641" s="160" t="s">
        <v>3014</v>
      </c>
      <c r="B1641" s="10"/>
      <c r="C1641" s="10"/>
      <c r="D1641" s="129" t="s">
        <v>385</v>
      </c>
      <c r="E1641" s="12">
        <v>0</v>
      </c>
      <c r="F1641" s="12">
        <v>0</v>
      </c>
      <c r="G1641" s="12">
        <v>0</v>
      </c>
      <c r="H1641" s="12">
        <v>0</v>
      </c>
      <c r="I1641" s="110" t="s">
        <v>3899</v>
      </c>
    </row>
    <row r="1642" spans="1:9" ht="13.5" customHeight="1" x14ac:dyDescent="0.25">
      <c r="A1642" s="160" t="s">
        <v>3015</v>
      </c>
      <c r="B1642" s="10"/>
      <c r="C1642" s="10"/>
      <c r="D1642" s="129" t="s">
        <v>3016</v>
      </c>
      <c r="E1642" s="12">
        <v>0</v>
      </c>
      <c r="F1642" s="12">
        <v>0</v>
      </c>
      <c r="G1642" s="12">
        <v>0</v>
      </c>
      <c r="H1642" s="12">
        <v>0</v>
      </c>
      <c r="I1642" s="110" t="s">
        <v>3899</v>
      </c>
    </row>
    <row r="1643" spans="1:9" ht="13.5" customHeight="1" x14ac:dyDescent="0.25">
      <c r="A1643" s="159" t="s">
        <v>3017</v>
      </c>
      <c r="B1643" s="7"/>
      <c r="C1643" s="8" t="s">
        <v>2982</v>
      </c>
      <c r="D1643" s="126"/>
      <c r="E1643" s="9">
        <f>SUM(E1644:E1648)</f>
        <v>58</v>
      </c>
      <c r="F1643" s="9">
        <f>SUM(F1644:F1648)</f>
        <v>31</v>
      </c>
      <c r="G1643" s="9">
        <f>SUM(G1644:G1648)</f>
        <v>25</v>
      </c>
      <c r="H1643" s="12">
        <f>SUM(H1644:H1648)</f>
        <v>24</v>
      </c>
      <c r="I1643" s="110">
        <v>71</v>
      </c>
    </row>
    <row r="1644" spans="1:9" ht="13.5" customHeight="1" x14ac:dyDescent="0.25">
      <c r="A1644" s="160" t="s">
        <v>3018</v>
      </c>
      <c r="B1644" s="10"/>
      <c r="C1644" s="10"/>
      <c r="D1644" s="129" t="s">
        <v>3019</v>
      </c>
      <c r="E1644" s="12">
        <v>58</v>
      </c>
      <c r="F1644" s="12">
        <v>31</v>
      </c>
      <c r="G1644" s="12">
        <v>24</v>
      </c>
      <c r="H1644" s="12">
        <v>24</v>
      </c>
      <c r="I1644" s="110">
        <v>70</v>
      </c>
    </row>
    <row r="1645" spans="1:9" ht="13.5" customHeight="1" x14ac:dyDescent="0.25">
      <c r="A1645" s="160" t="s">
        <v>3020</v>
      </c>
      <c r="B1645" s="10"/>
      <c r="C1645" s="10"/>
      <c r="D1645" s="129" t="s">
        <v>3021</v>
      </c>
      <c r="E1645" s="12">
        <v>0</v>
      </c>
      <c r="F1645" s="12">
        <v>0</v>
      </c>
      <c r="G1645" s="12">
        <v>1</v>
      </c>
      <c r="H1645" s="12">
        <v>0</v>
      </c>
      <c r="I1645" s="110" t="s">
        <v>3899</v>
      </c>
    </row>
    <row r="1646" spans="1:9" ht="13.5" customHeight="1" x14ac:dyDescent="0.25">
      <c r="A1646" s="160" t="s">
        <v>3022</v>
      </c>
      <c r="B1646" s="10"/>
      <c r="C1646" s="10"/>
      <c r="D1646" s="129" t="s">
        <v>3023</v>
      </c>
      <c r="E1646" s="12">
        <v>0</v>
      </c>
      <c r="F1646" s="12">
        <v>0</v>
      </c>
      <c r="G1646" s="12">
        <v>0</v>
      </c>
      <c r="H1646" s="12">
        <v>0</v>
      </c>
      <c r="I1646" s="110">
        <v>1</v>
      </c>
    </row>
    <row r="1647" spans="1:9" ht="13.5" customHeight="1" x14ac:dyDescent="0.25">
      <c r="A1647" s="160" t="s">
        <v>3024</v>
      </c>
      <c r="B1647" s="10"/>
      <c r="C1647" s="10"/>
      <c r="D1647" s="129" t="s">
        <v>3025</v>
      </c>
      <c r="E1647" s="12">
        <v>0</v>
      </c>
      <c r="F1647" s="12">
        <v>0</v>
      </c>
      <c r="G1647" s="12">
        <v>0</v>
      </c>
      <c r="H1647" s="12">
        <v>0</v>
      </c>
      <c r="I1647" s="110" t="s">
        <v>3899</v>
      </c>
    </row>
    <row r="1648" spans="1:9" ht="13.5" customHeight="1" x14ac:dyDescent="0.25">
      <c r="A1648" s="160" t="s">
        <v>3026</v>
      </c>
      <c r="B1648" s="10"/>
      <c r="C1648" s="10"/>
      <c r="D1648" s="129" t="s">
        <v>3027</v>
      </c>
      <c r="E1648" s="12">
        <v>0</v>
      </c>
      <c r="F1648" s="12">
        <v>0</v>
      </c>
      <c r="G1648" s="12">
        <v>0</v>
      </c>
      <c r="H1648" s="12">
        <v>0</v>
      </c>
      <c r="I1648" s="110" t="s">
        <v>3899</v>
      </c>
    </row>
    <row r="1649" spans="1:9" ht="13.5" customHeight="1" x14ac:dyDescent="0.25">
      <c r="A1649" s="159" t="s">
        <v>3028</v>
      </c>
      <c r="B1649" s="7"/>
      <c r="C1649" s="8" t="s">
        <v>3029</v>
      </c>
      <c r="D1649" s="126"/>
      <c r="E1649" s="9">
        <f>SUM(E1650:E1653)</f>
        <v>16</v>
      </c>
      <c r="F1649" s="9">
        <f>SUM(F1650:F1653)</f>
        <v>17</v>
      </c>
      <c r="G1649" s="9">
        <f>SUM(G1650:G1653)</f>
        <v>23</v>
      </c>
      <c r="H1649" s="12">
        <f>SUM(H1650:H1653)</f>
        <v>148</v>
      </c>
      <c r="I1649" s="110">
        <v>21</v>
      </c>
    </row>
    <row r="1650" spans="1:9" ht="13.5" customHeight="1" x14ac:dyDescent="0.25">
      <c r="A1650" s="160" t="s">
        <v>3030</v>
      </c>
      <c r="B1650" s="10"/>
      <c r="C1650" s="10"/>
      <c r="D1650" s="129" t="s">
        <v>3031</v>
      </c>
      <c r="E1650" s="12">
        <v>12</v>
      </c>
      <c r="F1650" s="12">
        <v>12</v>
      </c>
      <c r="G1650" s="12">
        <v>13</v>
      </c>
      <c r="H1650" s="12">
        <v>145</v>
      </c>
      <c r="I1650" s="110">
        <v>21</v>
      </c>
    </row>
    <row r="1651" spans="1:9" ht="13.5" customHeight="1" x14ac:dyDescent="0.25">
      <c r="A1651" s="160" t="s">
        <v>3032</v>
      </c>
      <c r="B1651" s="10"/>
      <c r="C1651" s="10"/>
      <c r="D1651" s="129" t="s">
        <v>3033</v>
      </c>
      <c r="E1651" s="12">
        <v>2</v>
      </c>
      <c r="F1651" s="12">
        <v>3</v>
      </c>
      <c r="G1651" s="12">
        <v>4</v>
      </c>
      <c r="H1651" s="12">
        <v>3</v>
      </c>
      <c r="I1651" s="110" t="s">
        <v>3899</v>
      </c>
    </row>
    <row r="1652" spans="1:9" ht="13.5" customHeight="1" x14ac:dyDescent="0.25">
      <c r="A1652" s="160" t="s">
        <v>3034</v>
      </c>
      <c r="B1652" s="10"/>
      <c r="C1652" s="10"/>
      <c r="D1652" s="129" t="s">
        <v>3035</v>
      </c>
      <c r="E1652" s="12">
        <v>0</v>
      </c>
      <c r="F1652" s="12">
        <v>0</v>
      </c>
      <c r="G1652" s="12">
        <v>0</v>
      </c>
      <c r="H1652" s="12">
        <v>0</v>
      </c>
      <c r="I1652" s="110" t="s">
        <v>3899</v>
      </c>
    </row>
    <row r="1653" spans="1:9" ht="13.5" customHeight="1" x14ac:dyDescent="0.25">
      <c r="A1653" s="160" t="s">
        <v>3036</v>
      </c>
      <c r="B1653" s="10"/>
      <c r="C1653" s="10"/>
      <c r="D1653" s="129" t="s">
        <v>1416</v>
      </c>
      <c r="E1653" s="12">
        <v>2</v>
      </c>
      <c r="F1653" s="12">
        <v>2</v>
      </c>
      <c r="G1653" s="12">
        <v>6</v>
      </c>
      <c r="H1653" s="12">
        <v>0</v>
      </c>
      <c r="I1653" s="110" t="s">
        <v>3899</v>
      </c>
    </row>
    <row r="1654" spans="1:9" ht="13.5" customHeight="1" x14ac:dyDescent="0.25">
      <c r="A1654" s="159" t="s">
        <v>3037</v>
      </c>
      <c r="B1654" s="7"/>
      <c r="C1654" s="8" t="s">
        <v>3038</v>
      </c>
      <c r="D1654" s="126"/>
      <c r="E1654" s="9">
        <f>SUM(E1655:E1665)</f>
        <v>27</v>
      </c>
      <c r="F1654" s="9">
        <f>SUM(F1655:F1665)</f>
        <v>7</v>
      </c>
      <c r="G1654" s="9">
        <f>SUM(G1655:G1665)</f>
        <v>4</v>
      </c>
      <c r="H1654" s="12">
        <f>SUM(H1655:H1665)</f>
        <v>10</v>
      </c>
      <c r="I1654" s="110">
        <v>28</v>
      </c>
    </row>
    <row r="1655" spans="1:9" ht="13.5" customHeight="1" x14ac:dyDescent="0.25">
      <c r="A1655" s="160" t="s">
        <v>3039</v>
      </c>
      <c r="B1655" s="10"/>
      <c r="C1655" s="10"/>
      <c r="D1655" s="129" t="s">
        <v>3038</v>
      </c>
      <c r="E1655" s="12">
        <v>27</v>
      </c>
      <c r="F1655" s="12">
        <v>7</v>
      </c>
      <c r="G1655" s="12">
        <v>4</v>
      </c>
      <c r="H1655" s="12">
        <v>10</v>
      </c>
      <c r="I1655" s="110">
        <v>10</v>
      </c>
    </row>
    <row r="1656" spans="1:9" ht="13.5" customHeight="1" x14ac:dyDescent="0.25">
      <c r="A1656" s="160" t="s">
        <v>3040</v>
      </c>
      <c r="B1656" s="10"/>
      <c r="C1656" s="10"/>
      <c r="D1656" s="129" t="s">
        <v>3041</v>
      </c>
      <c r="E1656" s="12">
        <v>0</v>
      </c>
      <c r="F1656" s="12">
        <v>0</v>
      </c>
      <c r="G1656" s="12">
        <v>0</v>
      </c>
      <c r="H1656" s="12">
        <v>0</v>
      </c>
      <c r="I1656" s="110" t="s">
        <v>3899</v>
      </c>
    </row>
    <row r="1657" spans="1:9" ht="13.5" customHeight="1" x14ac:dyDescent="0.25">
      <c r="A1657" s="160" t="s">
        <v>3042</v>
      </c>
      <c r="B1657" s="10"/>
      <c r="C1657" s="10"/>
      <c r="D1657" s="129" t="s">
        <v>3043</v>
      </c>
      <c r="E1657" s="12">
        <v>0</v>
      </c>
      <c r="F1657" s="12">
        <v>0</v>
      </c>
      <c r="G1657" s="12">
        <v>0</v>
      </c>
      <c r="H1657" s="12">
        <v>0</v>
      </c>
      <c r="I1657" s="110" t="s">
        <v>3899</v>
      </c>
    </row>
    <row r="1658" spans="1:9" ht="13.5" customHeight="1" x14ac:dyDescent="0.25">
      <c r="A1658" s="160" t="s">
        <v>3044</v>
      </c>
      <c r="B1658" s="10"/>
      <c r="C1658" s="10"/>
      <c r="D1658" s="129" t="s">
        <v>3045</v>
      </c>
      <c r="E1658" s="12">
        <v>0</v>
      </c>
      <c r="F1658" s="12">
        <v>0</v>
      </c>
      <c r="G1658" s="12">
        <v>0</v>
      </c>
      <c r="H1658" s="12">
        <v>0</v>
      </c>
      <c r="I1658" s="110" t="s">
        <v>3899</v>
      </c>
    </row>
    <row r="1659" spans="1:9" ht="13.5" customHeight="1" x14ac:dyDescent="0.25">
      <c r="A1659" s="164" t="s">
        <v>3046</v>
      </c>
      <c r="B1659" s="20"/>
      <c r="C1659" s="20"/>
      <c r="D1659" s="142" t="s">
        <v>3047</v>
      </c>
      <c r="E1659" s="12">
        <v>0</v>
      </c>
      <c r="F1659" s="12">
        <v>0</v>
      </c>
      <c r="G1659" s="12">
        <v>0</v>
      </c>
      <c r="H1659" s="12">
        <v>0</v>
      </c>
      <c r="I1659" s="110" t="s">
        <v>3899</v>
      </c>
    </row>
    <row r="1660" spans="1:9" ht="13.5" customHeight="1" x14ac:dyDescent="0.25">
      <c r="A1660" s="160" t="s">
        <v>3048</v>
      </c>
      <c r="B1660" s="10"/>
      <c r="C1660" s="10"/>
      <c r="D1660" s="129" t="s">
        <v>3049</v>
      </c>
      <c r="E1660" s="12">
        <v>0</v>
      </c>
      <c r="F1660" s="12">
        <v>0</v>
      </c>
      <c r="G1660" s="12">
        <v>0</v>
      </c>
      <c r="H1660" s="12">
        <v>0</v>
      </c>
      <c r="I1660" s="110" t="s">
        <v>3899</v>
      </c>
    </row>
    <row r="1661" spans="1:9" ht="13.5" customHeight="1" x14ac:dyDescent="0.25">
      <c r="A1661" s="160" t="s">
        <v>3050</v>
      </c>
      <c r="B1661" s="10"/>
      <c r="C1661" s="10"/>
      <c r="D1661" s="129" t="s">
        <v>3051</v>
      </c>
      <c r="E1661" s="12">
        <v>0</v>
      </c>
      <c r="F1661" s="12">
        <v>0</v>
      </c>
      <c r="G1661" s="12">
        <v>0</v>
      </c>
      <c r="H1661" s="12">
        <v>0</v>
      </c>
      <c r="I1661" s="110" t="s">
        <v>3899</v>
      </c>
    </row>
    <row r="1662" spans="1:9" ht="13.5" customHeight="1" x14ac:dyDescent="0.25">
      <c r="A1662" s="160" t="s">
        <v>3052</v>
      </c>
      <c r="B1662" s="10"/>
      <c r="C1662" s="10"/>
      <c r="D1662" s="129" t="s">
        <v>3053</v>
      </c>
      <c r="E1662" s="12">
        <v>0</v>
      </c>
      <c r="F1662" s="12">
        <v>0</v>
      </c>
      <c r="G1662" s="12">
        <v>0</v>
      </c>
      <c r="H1662" s="12">
        <v>0</v>
      </c>
      <c r="I1662" s="110" t="s">
        <v>3899</v>
      </c>
    </row>
    <row r="1663" spans="1:9" ht="13.5" customHeight="1" x14ac:dyDescent="0.25">
      <c r="A1663" s="160" t="s">
        <v>3054</v>
      </c>
      <c r="B1663" s="10"/>
      <c r="C1663" s="10"/>
      <c r="D1663" s="129" t="s">
        <v>3055</v>
      </c>
      <c r="E1663" s="12">
        <v>0</v>
      </c>
      <c r="F1663" s="12">
        <v>0</v>
      </c>
      <c r="G1663" s="12">
        <v>0</v>
      </c>
      <c r="H1663" s="12">
        <v>0</v>
      </c>
      <c r="I1663" s="110" t="s">
        <v>3899</v>
      </c>
    </row>
    <row r="1664" spans="1:9" ht="13.5" customHeight="1" x14ac:dyDescent="0.25">
      <c r="A1664" s="160" t="s">
        <v>3056</v>
      </c>
      <c r="B1664" s="10"/>
      <c r="C1664" s="10"/>
      <c r="D1664" s="129" t="s">
        <v>3057</v>
      </c>
      <c r="E1664" s="12">
        <v>0</v>
      </c>
      <c r="F1664" s="12">
        <v>0</v>
      </c>
      <c r="G1664" s="12">
        <v>0</v>
      </c>
      <c r="H1664" s="12">
        <v>0</v>
      </c>
      <c r="I1664" s="110">
        <v>18</v>
      </c>
    </row>
    <row r="1665" spans="1:9" ht="13.5" customHeight="1" x14ac:dyDescent="0.25">
      <c r="A1665" s="160" t="s">
        <v>3058</v>
      </c>
      <c r="B1665" s="10"/>
      <c r="C1665" s="10"/>
      <c r="D1665" s="129" t="s">
        <v>3059</v>
      </c>
      <c r="E1665" s="12">
        <v>0</v>
      </c>
      <c r="F1665" s="12">
        <v>0</v>
      </c>
      <c r="G1665" s="12">
        <v>0</v>
      </c>
      <c r="H1665" s="12">
        <v>0</v>
      </c>
      <c r="I1665" s="110" t="s">
        <v>3899</v>
      </c>
    </row>
    <row r="1666" spans="1:9" ht="13.5" customHeight="1" x14ac:dyDescent="0.25">
      <c r="A1666" s="159" t="s">
        <v>3060</v>
      </c>
      <c r="B1666" s="7"/>
      <c r="C1666" s="8" t="s">
        <v>3061</v>
      </c>
      <c r="D1666" s="126"/>
      <c r="E1666" s="9">
        <f>SUM(E1667:E1672)</f>
        <v>7</v>
      </c>
      <c r="F1666" s="9">
        <f>SUM(F1667:F1672)</f>
        <v>11</v>
      </c>
      <c r="G1666" s="9">
        <f>SUM(G1667:G1672)</f>
        <v>15</v>
      </c>
      <c r="H1666" s="12">
        <f>SUM(H1667:H1672)</f>
        <v>21</v>
      </c>
      <c r="I1666" s="110">
        <v>24</v>
      </c>
    </row>
    <row r="1667" spans="1:9" ht="13.5" customHeight="1" x14ac:dyDescent="0.25">
      <c r="A1667" s="160" t="s">
        <v>3062</v>
      </c>
      <c r="B1667" s="10"/>
      <c r="C1667" s="10"/>
      <c r="D1667" s="129" t="s">
        <v>3063</v>
      </c>
      <c r="E1667" s="12">
        <v>7</v>
      </c>
      <c r="F1667" s="12">
        <v>10</v>
      </c>
      <c r="G1667" s="12">
        <v>15</v>
      </c>
      <c r="H1667" s="12">
        <v>20</v>
      </c>
      <c r="I1667" s="110">
        <v>13</v>
      </c>
    </row>
    <row r="1668" spans="1:9" ht="13.5" customHeight="1" x14ac:dyDescent="0.25">
      <c r="A1668" s="160" t="s">
        <v>3064</v>
      </c>
      <c r="B1668" s="10"/>
      <c r="C1668" s="10"/>
      <c r="D1668" s="129" t="s">
        <v>3065</v>
      </c>
      <c r="E1668" s="12">
        <v>0</v>
      </c>
      <c r="F1668" s="12">
        <v>0</v>
      </c>
      <c r="G1668" s="12">
        <v>0</v>
      </c>
      <c r="H1668" s="12">
        <v>0</v>
      </c>
      <c r="I1668" s="110" t="s">
        <v>3899</v>
      </c>
    </row>
    <row r="1669" spans="1:9" ht="13.5" customHeight="1" x14ac:dyDescent="0.25">
      <c r="A1669" s="160" t="s">
        <v>3066</v>
      </c>
      <c r="B1669" s="10"/>
      <c r="C1669" s="10"/>
      <c r="D1669" s="129" t="s">
        <v>3067</v>
      </c>
      <c r="E1669" s="12">
        <v>0</v>
      </c>
      <c r="F1669" s="12">
        <v>0</v>
      </c>
      <c r="G1669" s="12">
        <v>0</v>
      </c>
      <c r="H1669" s="12">
        <v>0</v>
      </c>
      <c r="I1669" s="110" t="s">
        <v>3899</v>
      </c>
    </row>
    <row r="1670" spans="1:9" ht="13.5" customHeight="1" x14ac:dyDescent="0.25">
      <c r="A1670" s="160" t="s">
        <v>3068</v>
      </c>
      <c r="B1670" s="10"/>
      <c r="C1670" s="10"/>
      <c r="D1670" s="129" t="s">
        <v>2336</v>
      </c>
      <c r="E1670" s="12">
        <v>0</v>
      </c>
      <c r="F1670" s="12">
        <v>0</v>
      </c>
      <c r="G1670" s="12">
        <v>0</v>
      </c>
      <c r="H1670" s="12">
        <v>0</v>
      </c>
      <c r="I1670" s="110">
        <v>9</v>
      </c>
    </row>
    <row r="1671" spans="1:9" ht="13.5" customHeight="1" x14ac:dyDescent="0.25">
      <c r="A1671" s="160" t="s">
        <v>3069</v>
      </c>
      <c r="B1671" s="10"/>
      <c r="C1671" s="10"/>
      <c r="D1671" s="129" t="s">
        <v>3070</v>
      </c>
      <c r="E1671" s="12">
        <v>0</v>
      </c>
      <c r="F1671" s="12">
        <v>0</v>
      </c>
      <c r="G1671" s="12">
        <v>0</v>
      </c>
      <c r="H1671" s="12">
        <v>1</v>
      </c>
      <c r="I1671" s="110">
        <v>2</v>
      </c>
    </row>
    <row r="1672" spans="1:9" ht="13.5" customHeight="1" x14ac:dyDescent="0.25">
      <c r="A1672" s="160" t="s">
        <v>3071</v>
      </c>
      <c r="B1672" s="10"/>
      <c r="C1672" s="10"/>
      <c r="D1672" s="129" t="s">
        <v>3072</v>
      </c>
      <c r="E1672" s="12">
        <v>0</v>
      </c>
      <c r="F1672" s="12">
        <v>1</v>
      </c>
      <c r="G1672" s="12">
        <v>0</v>
      </c>
      <c r="H1672" s="12">
        <v>0</v>
      </c>
      <c r="I1672" s="110" t="s">
        <v>3899</v>
      </c>
    </row>
    <row r="1673" spans="1:9" ht="13.5" customHeight="1" x14ac:dyDescent="0.25">
      <c r="A1673" s="159" t="s">
        <v>3073</v>
      </c>
      <c r="B1673" s="7"/>
      <c r="C1673" s="8" t="s">
        <v>3074</v>
      </c>
      <c r="D1673" s="126"/>
      <c r="E1673" s="9">
        <f>SUM(E1674:E1679)</f>
        <v>0</v>
      </c>
      <c r="F1673" s="9">
        <f>SUM(F1674:F1679)</f>
        <v>0</v>
      </c>
      <c r="G1673" s="9">
        <f>SUM(G1674:G1679)</f>
        <v>0</v>
      </c>
      <c r="H1673" s="12">
        <f>SUM(H1674:H1679)</f>
        <v>0</v>
      </c>
      <c r="I1673" s="110">
        <v>0</v>
      </c>
    </row>
    <row r="1674" spans="1:9" ht="13.5" customHeight="1" x14ac:dyDescent="0.25">
      <c r="A1674" s="160" t="s">
        <v>3075</v>
      </c>
      <c r="B1674" s="10"/>
      <c r="C1674" s="10"/>
      <c r="D1674" s="129" t="s">
        <v>2728</v>
      </c>
      <c r="E1674" s="12">
        <v>0</v>
      </c>
      <c r="F1674" s="12">
        <v>0</v>
      </c>
      <c r="G1674" s="12">
        <v>0</v>
      </c>
      <c r="H1674" s="12">
        <v>0</v>
      </c>
      <c r="I1674" s="110" t="s">
        <v>3899</v>
      </c>
    </row>
    <row r="1675" spans="1:9" ht="13.5" customHeight="1" x14ac:dyDescent="0.25">
      <c r="A1675" s="160" t="s">
        <v>3076</v>
      </c>
      <c r="B1675" s="10"/>
      <c r="C1675" s="10"/>
      <c r="D1675" s="129" t="s">
        <v>3077</v>
      </c>
      <c r="E1675" s="12">
        <v>0</v>
      </c>
      <c r="F1675" s="12">
        <v>0</v>
      </c>
      <c r="G1675" s="12">
        <v>0</v>
      </c>
      <c r="H1675" s="12">
        <v>0</v>
      </c>
      <c r="I1675" s="110" t="s">
        <v>3899</v>
      </c>
    </row>
    <row r="1676" spans="1:9" ht="13.5" customHeight="1" x14ac:dyDescent="0.25">
      <c r="A1676" s="160" t="s">
        <v>3078</v>
      </c>
      <c r="B1676" s="10"/>
      <c r="C1676" s="10"/>
      <c r="D1676" s="129" t="s">
        <v>3079</v>
      </c>
      <c r="E1676" s="12">
        <v>0</v>
      </c>
      <c r="F1676" s="12">
        <v>0</v>
      </c>
      <c r="G1676" s="12">
        <v>0</v>
      </c>
      <c r="H1676" s="12">
        <v>0</v>
      </c>
      <c r="I1676" s="110" t="s">
        <v>3899</v>
      </c>
    </row>
    <row r="1677" spans="1:9" ht="13.5" customHeight="1" x14ac:dyDescent="0.25">
      <c r="A1677" s="160" t="s">
        <v>3080</v>
      </c>
      <c r="B1677" s="10"/>
      <c r="C1677" s="10"/>
      <c r="D1677" s="129" t="s">
        <v>3081</v>
      </c>
      <c r="E1677" s="12">
        <v>0</v>
      </c>
      <c r="F1677" s="12">
        <v>0</v>
      </c>
      <c r="G1677" s="12">
        <v>0</v>
      </c>
      <c r="H1677" s="12">
        <v>0</v>
      </c>
      <c r="I1677" s="110" t="s">
        <v>3899</v>
      </c>
    </row>
    <row r="1678" spans="1:9" ht="13.5" customHeight="1" x14ac:dyDescent="0.25">
      <c r="A1678" s="160" t="s">
        <v>3082</v>
      </c>
      <c r="B1678" s="10"/>
      <c r="C1678" s="10"/>
      <c r="D1678" s="129" t="s">
        <v>3083</v>
      </c>
      <c r="E1678" s="12">
        <v>0</v>
      </c>
      <c r="F1678" s="12">
        <v>0</v>
      </c>
      <c r="G1678" s="12">
        <v>0</v>
      </c>
      <c r="H1678" s="12">
        <v>0</v>
      </c>
      <c r="I1678" s="110" t="s">
        <v>3899</v>
      </c>
    </row>
    <row r="1679" spans="1:9" ht="13.5" customHeight="1" x14ac:dyDescent="0.25">
      <c r="A1679" s="160" t="s">
        <v>3084</v>
      </c>
      <c r="B1679" s="10"/>
      <c r="C1679" s="10"/>
      <c r="D1679" s="129" t="s">
        <v>3085</v>
      </c>
      <c r="E1679" s="12">
        <v>0</v>
      </c>
      <c r="F1679" s="12">
        <v>0</v>
      </c>
      <c r="G1679" s="12">
        <v>0</v>
      </c>
      <c r="H1679" s="12">
        <v>0</v>
      </c>
      <c r="I1679" s="110" t="s">
        <v>3899</v>
      </c>
    </row>
    <row r="1680" spans="1:9" ht="13.5" customHeight="1" x14ac:dyDescent="0.25">
      <c r="A1680" s="159" t="s">
        <v>3086</v>
      </c>
      <c r="B1680" s="7"/>
      <c r="C1680" s="8" t="s">
        <v>3087</v>
      </c>
      <c r="D1680" s="126"/>
      <c r="E1680" s="9">
        <f>SUM(E1681:E1684)</f>
        <v>0</v>
      </c>
      <c r="F1680" s="9">
        <f>SUM(F1681:F1684)</f>
        <v>0</v>
      </c>
      <c r="G1680" s="9">
        <f>SUM(G1681:G1684)</f>
        <v>0</v>
      </c>
      <c r="H1680" s="12">
        <f>SUM(H1681:H1684)</f>
        <v>0</v>
      </c>
      <c r="I1680" s="110">
        <v>3</v>
      </c>
    </row>
    <row r="1681" spans="1:9" ht="13.5" customHeight="1" x14ac:dyDescent="0.25">
      <c r="A1681" s="160" t="s">
        <v>3088</v>
      </c>
      <c r="B1681" s="10"/>
      <c r="C1681" s="10"/>
      <c r="D1681" s="129" t="s">
        <v>3087</v>
      </c>
      <c r="E1681" s="12">
        <v>0</v>
      </c>
      <c r="F1681" s="12">
        <v>0</v>
      </c>
      <c r="G1681" s="12">
        <v>0</v>
      </c>
      <c r="H1681" s="12">
        <v>0</v>
      </c>
      <c r="I1681" s="110">
        <v>3</v>
      </c>
    </row>
    <row r="1682" spans="1:9" ht="13.5" customHeight="1" x14ac:dyDescent="0.25">
      <c r="A1682" s="160" t="s">
        <v>3089</v>
      </c>
      <c r="B1682" s="10"/>
      <c r="C1682" s="10"/>
      <c r="D1682" s="129" t="s">
        <v>3090</v>
      </c>
      <c r="E1682" s="12">
        <v>0</v>
      </c>
      <c r="F1682" s="12">
        <v>0</v>
      </c>
      <c r="G1682" s="12">
        <v>0</v>
      </c>
      <c r="H1682" s="12">
        <v>0</v>
      </c>
      <c r="I1682" s="110" t="s">
        <v>3899</v>
      </c>
    </row>
    <row r="1683" spans="1:9" ht="13.5" customHeight="1" x14ac:dyDescent="0.25">
      <c r="A1683" s="160" t="s">
        <v>3091</v>
      </c>
      <c r="B1683" s="10"/>
      <c r="C1683" s="10"/>
      <c r="D1683" s="129" t="s">
        <v>3092</v>
      </c>
      <c r="E1683" s="12">
        <v>0</v>
      </c>
      <c r="F1683" s="12">
        <v>0</v>
      </c>
      <c r="G1683" s="12">
        <v>0</v>
      </c>
      <c r="H1683" s="12">
        <v>0</v>
      </c>
      <c r="I1683" s="110" t="s">
        <v>3899</v>
      </c>
    </row>
    <row r="1684" spans="1:9" ht="13.5" customHeight="1" x14ac:dyDescent="0.25">
      <c r="A1684" s="160" t="s">
        <v>3093</v>
      </c>
      <c r="B1684" s="10"/>
      <c r="C1684" s="10"/>
      <c r="D1684" s="129" t="s">
        <v>3094</v>
      </c>
      <c r="E1684" s="12">
        <v>0</v>
      </c>
      <c r="F1684" s="12">
        <v>0</v>
      </c>
      <c r="G1684" s="12">
        <v>0</v>
      </c>
      <c r="H1684" s="12">
        <v>0</v>
      </c>
      <c r="I1684" s="110" t="s">
        <v>3899</v>
      </c>
    </row>
    <row r="1685" spans="1:9" ht="13.5" customHeight="1" x14ac:dyDescent="0.25">
      <c r="A1685" s="159" t="s">
        <v>3095</v>
      </c>
      <c r="B1685" s="8" t="s">
        <v>3096</v>
      </c>
      <c r="C1685" s="7"/>
      <c r="D1685" s="126"/>
      <c r="E1685" s="5">
        <f>E1686+E1691+E1696</f>
        <v>248</v>
      </c>
      <c r="F1685" s="5">
        <f>F1686+F1691+F1696</f>
        <v>202</v>
      </c>
      <c r="G1685" s="5">
        <f>G1686+G1691+G1696</f>
        <v>287</v>
      </c>
      <c r="H1685" s="5">
        <f>H1686+H1691+H1696</f>
        <v>384</v>
      </c>
      <c r="I1685" s="5">
        <f>I1686+I1691+I1696</f>
        <v>326</v>
      </c>
    </row>
    <row r="1686" spans="1:9" ht="13.5" customHeight="1" x14ac:dyDescent="0.25">
      <c r="A1686" s="159" t="s">
        <v>3097</v>
      </c>
      <c r="B1686" s="7"/>
      <c r="C1686" s="8" t="s">
        <v>3098</v>
      </c>
      <c r="D1686" s="126"/>
      <c r="E1686" s="9">
        <f>SUM(E1687:E1690)</f>
        <v>205</v>
      </c>
      <c r="F1686" s="9">
        <f>SUM(F1687:F1690)</f>
        <v>143</v>
      </c>
      <c r="G1686" s="9">
        <f>SUM(G1687:G1690)</f>
        <v>196</v>
      </c>
      <c r="H1686" s="12">
        <f>SUM(H1687:H1690)</f>
        <v>267</v>
      </c>
      <c r="I1686" s="110">
        <v>222</v>
      </c>
    </row>
    <row r="1687" spans="1:9" ht="13.5" customHeight="1" x14ac:dyDescent="0.25">
      <c r="A1687" s="160" t="s">
        <v>3099</v>
      </c>
      <c r="B1687" s="10"/>
      <c r="C1687" s="10"/>
      <c r="D1687" s="129" t="s">
        <v>3098</v>
      </c>
      <c r="E1687" s="12">
        <v>114</v>
      </c>
      <c r="F1687" s="12">
        <v>104</v>
      </c>
      <c r="G1687" s="12">
        <v>115</v>
      </c>
      <c r="H1687" s="12">
        <v>186</v>
      </c>
      <c r="I1687" s="110">
        <v>133</v>
      </c>
    </row>
    <row r="1688" spans="1:9" ht="13.5" customHeight="1" x14ac:dyDescent="0.25">
      <c r="A1688" s="160" t="s">
        <v>3100</v>
      </c>
      <c r="B1688" s="10"/>
      <c r="C1688" s="10"/>
      <c r="D1688" s="129" t="s">
        <v>3101</v>
      </c>
      <c r="E1688" s="12">
        <v>31</v>
      </c>
      <c r="F1688" s="12">
        <v>15</v>
      </c>
      <c r="G1688" s="12">
        <v>33</v>
      </c>
      <c r="H1688" s="12">
        <v>29</v>
      </c>
      <c r="I1688" s="110">
        <v>69</v>
      </c>
    </row>
    <row r="1689" spans="1:9" ht="13.5" customHeight="1" x14ac:dyDescent="0.25">
      <c r="A1689" s="160" t="s">
        <v>3102</v>
      </c>
      <c r="B1689" s="10"/>
      <c r="C1689" s="10"/>
      <c r="D1689" s="129" t="s">
        <v>3103</v>
      </c>
      <c r="E1689" s="12">
        <v>15</v>
      </c>
      <c r="F1689" s="12">
        <v>12</v>
      </c>
      <c r="G1689" s="12">
        <v>4</v>
      </c>
      <c r="H1689" s="12">
        <v>9</v>
      </c>
      <c r="I1689" s="110">
        <v>6</v>
      </c>
    </row>
    <row r="1690" spans="1:9" ht="13.5" customHeight="1" x14ac:dyDescent="0.25">
      <c r="A1690" s="160" t="s">
        <v>3104</v>
      </c>
      <c r="B1690" s="10"/>
      <c r="C1690" s="10"/>
      <c r="D1690" s="129" t="s">
        <v>3105</v>
      </c>
      <c r="E1690" s="12">
        <v>45</v>
      </c>
      <c r="F1690" s="12">
        <v>12</v>
      </c>
      <c r="G1690" s="12">
        <v>44</v>
      </c>
      <c r="H1690" s="12">
        <v>43</v>
      </c>
      <c r="I1690" s="110">
        <v>14</v>
      </c>
    </row>
    <row r="1691" spans="1:9" ht="13.5" customHeight="1" x14ac:dyDescent="0.25">
      <c r="A1691" s="159" t="s">
        <v>3106</v>
      </c>
      <c r="B1691" s="7"/>
      <c r="C1691" s="8" t="s">
        <v>3107</v>
      </c>
      <c r="D1691" s="126"/>
      <c r="E1691" s="9">
        <f>SUM(E1692:E1695)</f>
        <v>42</v>
      </c>
      <c r="F1691" s="9">
        <f>SUM(F1692:F1695)</f>
        <v>54</v>
      </c>
      <c r="G1691" s="9">
        <f>SUM(G1692:G1695)</f>
        <v>87</v>
      </c>
      <c r="H1691" s="12">
        <f>SUM(H1692:H1695)</f>
        <v>94</v>
      </c>
      <c r="I1691" s="110">
        <v>82</v>
      </c>
    </row>
    <row r="1692" spans="1:9" ht="13.5" customHeight="1" x14ac:dyDescent="0.25">
      <c r="A1692" s="160" t="s">
        <v>3108</v>
      </c>
      <c r="B1692" s="10"/>
      <c r="C1692" s="10"/>
      <c r="D1692" s="129" t="s">
        <v>3107</v>
      </c>
      <c r="E1692" s="12">
        <v>0</v>
      </c>
      <c r="F1692" s="12">
        <v>0</v>
      </c>
      <c r="G1692" s="12">
        <v>4</v>
      </c>
      <c r="H1692" s="12">
        <v>14</v>
      </c>
      <c r="I1692" s="110">
        <v>7</v>
      </c>
    </row>
    <row r="1693" spans="1:9" ht="13.5" customHeight="1" x14ac:dyDescent="0.25">
      <c r="A1693" s="160" t="s">
        <v>3109</v>
      </c>
      <c r="B1693" s="10"/>
      <c r="C1693" s="10"/>
      <c r="D1693" s="129" t="s">
        <v>3110</v>
      </c>
      <c r="E1693" s="12">
        <v>0</v>
      </c>
      <c r="F1693" s="12">
        <v>0</v>
      </c>
      <c r="G1693" s="12">
        <v>0</v>
      </c>
      <c r="H1693" s="12">
        <v>0</v>
      </c>
      <c r="I1693" s="110" t="s">
        <v>3899</v>
      </c>
    </row>
    <row r="1694" spans="1:9" ht="13.5" customHeight="1" x14ac:dyDescent="0.25">
      <c r="A1694" s="160" t="s">
        <v>3111</v>
      </c>
      <c r="B1694" s="10"/>
      <c r="C1694" s="10"/>
      <c r="D1694" s="129" t="s">
        <v>3096</v>
      </c>
      <c r="E1694" s="12">
        <v>22</v>
      </c>
      <c r="F1694" s="12">
        <v>40</v>
      </c>
      <c r="G1694" s="12">
        <v>73</v>
      </c>
      <c r="H1694" s="12">
        <v>63</v>
      </c>
      <c r="I1694" s="110">
        <v>22</v>
      </c>
    </row>
    <row r="1695" spans="1:9" ht="13.5" customHeight="1" x14ac:dyDescent="0.25">
      <c r="A1695" s="160" t="s">
        <v>3112</v>
      </c>
      <c r="B1695" s="10"/>
      <c r="C1695" s="10"/>
      <c r="D1695" s="129" t="s">
        <v>3113</v>
      </c>
      <c r="E1695" s="12">
        <v>20</v>
      </c>
      <c r="F1695" s="12">
        <v>14</v>
      </c>
      <c r="G1695" s="12">
        <v>10</v>
      </c>
      <c r="H1695" s="12">
        <v>17</v>
      </c>
      <c r="I1695" s="110">
        <v>53</v>
      </c>
    </row>
    <row r="1696" spans="1:9" ht="13.5" customHeight="1" x14ac:dyDescent="0.25">
      <c r="A1696" s="159" t="s">
        <v>3114</v>
      </c>
      <c r="B1696" s="7"/>
      <c r="C1696" s="8" t="s">
        <v>3115</v>
      </c>
      <c r="D1696" s="126"/>
      <c r="E1696" s="9">
        <f>SUM(E1697:E1699)</f>
        <v>1</v>
      </c>
      <c r="F1696" s="9">
        <f>SUM(F1697:F1699)</f>
        <v>5</v>
      </c>
      <c r="G1696" s="9">
        <f>SUM(G1697:G1699)</f>
        <v>4</v>
      </c>
      <c r="H1696" s="12">
        <f>SUM(H1697:H1699)</f>
        <v>23</v>
      </c>
      <c r="I1696" s="110">
        <v>22</v>
      </c>
    </row>
    <row r="1697" spans="1:9" ht="13.5" customHeight="1" x14ac:dyDescent="0.25">
      <c r="A1697" s="160" t="s">
        <v>3116</v>
      </c>
      <c r="B1697" s="10"/>
      <c r="C1697" s="10"/>
      <c r="D1697" s="129" t="s">
        <v>3117</v>
      </c>
      <c r="E1697" s="12">
        <v>0</v>
      </c>
      <c r="F1697" s="12">
        <v>1</v>
      </c>
      <c r="G1697" s="12">
        <v>0</v>
      </c>
      <c r="H1697" s="12">
        <v>0</v>
      </c>
      <c r="I1697" s="110" t="s">
        <v>3899</v>
      </c>
    </row>
    <row r="1698" spans="1:9" ht="13.5" customHeight="1" x14ac:dyDescent="0.25">
      <c r="A1698" s="160" t="s">
        <v>3118</v>
      </c>
      <c r="B1698" s="10"/>
      <c r="C1698" s="10"/>
      <c r="D1698" s="129" t="s">
        <v>3119</v>
      </c>
      <c r="E1698" s="12">
        <v>1</v>
      </c>
      <c r="F1698" s="12">
        <v>4</v>
      </c>
      <c r="G1698" s="12">
        <v>4</v>
      </c>
      <c r="H1698" s="12">
        <v>23</v>
      </c>
      <c r="I1698" s="110">
        <v>22</v>
      </c>
    </row>
    <row r="1699" spans="1:9" ht="13.5" customHeight="1" x14ac:dyDescent="0.25">
      <c r="A1699" s="160" t="s">
        <v>3120</v>
      </c>
      <c r="B1699" s="10"/>
      <c r="C1699" s="10"/>
      <c r="D1699" s="129" t="s">
        <v>3115</v>
      </c>
      <c r="E1699" s="12">
        <v>0</v>
      </c>
      <c r="F1699" s="12">
        <v>0</v>
      </c>
      <c r="G1699" s="12">
        <v>0</v>
      </c>
      <c r="H1699" s="12">
        <v>0</v>
      </c>
      <c r="I1699" s="110" t="s">
        <v>3899</v>
      </c>
    </row>
    <row r="1700" spans="1:9" ht="13.5" customHeight="1" x14ac:dyDescent="0.25">
      <c r="A1700" s="159" t="s">
        <v>3121</v>
      </c>
      <c r="B1700" s="8" t="s">
        <v>3122</v>
      </c>
      <c r="C1700" s="7"/>
      <c r="D1700" s="126"/>
      <c r="E1700" s="5">
        <f>E1701+E1709+E1721</f>
        <v>303</v>
      </c>
      <c r="F1700" s="5">
        <f>F1701+F1709+F1721</f>
        <v>213</v>
      </c>
      <c r="G1700" s="5">
        <f>G1701+G1709+G1721</f>
        <v>292</v>
      </c>
      <c r="H1700" s="5">
        <f>H1701+H1709+H1721</f>
        <v>375</v>
      </c>
      <c r="I1700" s="5">
        <f>I1701+I1709+I1721</f>
        <v>417</v>
      </c>
    </row>
    <row r="1701" spans="1:9" ht="13.5" customHeight="1" x14ac:dyDescent="0.25">
      <c r="A1701" s="159" t="s">
        <v>3123</v>
      </c>
      <c r="B1701" s="7"/>
      <c r="C1701" s="8" t="s">
        <v>3124</v>
      </c>
      <c r="D1701" s="126"/>
      <c r="E1701" s="9">
        <f>SUM(E1702:E1707)</f>
        <v>223</v>
      </c>
      <c r="F1701" s="9">
        <f>SUM(F1702:F1707)</f>
        <v>162</v>
      </c>
      <c r="G1701" s="9">
        <f>SUM(G1702:G1707)</f>
        <v>206</v>
      </c>
      <c r="H1701" s="12">
        <f>SUM(H1702:H1707)</f>
        <v>260</v>
      </c>
      <c r="I1701" s="110">
        <v>324</v>
      </c>
    </row>
    <row r="1702" spans="1:9" ht="13.5" customHeight="1" x14ac:dyDescent="0.25">
      <c r="A1702" s="160" t="s">
        <v>3125</v>
      </c>
      <c r="B1702" s="10"/>
      <c r="C1702" s="10"/>
      <c r="D1702" s="129" t="s">
        <v>3122</v>
      </c>
      <c r="E1702" s="12">
        <v>199</v>
      </c>
      <c r="F1702" s="12">
        <v>152</v>
      </c>
      <c r="G1702" s="12">
        <v>179</v>
      </c>
      <c r="H1702" s="12">
        <v>210</v>
      </c>
      <c r="I1702" s="110">
        <v>274</v>
      </c>
    </row>
    <row r="1703" spans="1:9" ht="13.5" customHeight="1" x14ac:dyDescent="0.25">
      <c r="A1703" s="160" t="s">
        <v>3126</v>
      </c>
      <c r="B1703" s="10"/>
      <c r="C1703" s="10"/>
      <c r="D1703" s="129" t="s">
        <v>3127</v>
      </c>
      <c r="E1703" s="12">
        <v>0</v>
      </c>
      <c r="F1703" s="12">
        <v>0</v>
      </c>
      <c r="G1703" s="12">
        <v>0</v>
      </c>
      <c r="H1703" s="12">
        <v>0</v>
      </c>
      <c r="I1703" s="110" t="s">
        <v>3899</v>
      </c>
    </row>
    <row r="1704" spans="1:9" ht="13.5" customHeight="1" x14ac:dyDescent="0.25">
      <c r="A1704" s="160" t="s">
        <v>3128</v>
      </c>
      <c r="B1704" s="10"/>
      <c r="C1704" s="10"/>
      <c r="D1704" s="129" t="s">
        <v>3129</v>
      </c>
      <c r="E1704" s="12">
        <v>0</v>
      </c>
      <c r="F1704" s="12">
        <v>0</v>
      </c>
      <c r="G1704" s="12">
        <v>0</v>
      </c>
      <c r="H1704" s="12">
        <v>0</v>
      </c>
      <c r="I1704" s="110" t="s">
        <v>3899</v>
      </c>
    </row>
    <row r="1705" spans="1:9" ht="13.5" customHeight="1" x14ac:dyDescent="0.25">
      <c r="A1705" s="160" t="s">
        <v>3130</v>
      </c>
      <c r="B1705" s="10"/>
      <c r="C1705" s="10"/>
      <c r="D1705" s="129" t="s">
        <v>3131</v>
      </c>
      <c r="E1705" s="12">
        <v>24</v>
      </c>
      <c r="F1705" s="12">
        <v>10</v>
      </c>
      <c r="G1705" s="12">
        <v>26</v>
      </c>
      <c r="H1705" s="12">
        <v>40</v>
      </c>
      <c r="I1705" s="110">
        <v>38</v>
      </c>
    </row>
    <row r="1706" spans="1:9" ht="13.5" customHeight="1" x14ac:dyDescent="0.25">
      <c r="A1706" s="160" t="s">
        <v>3132</v>
      </c>
      <c r="B1706" s="10"/>
      <c r="C1706" s="10"/>
      <c r="D1706" s="129" t="s">
        <v>128</v>
      </c>
      <c r="E1706" s="12">
        <v>0</v>
      </c>
      <c r="F1706" s="12">
        <v>0</v>
      </c>
      <c r="G1706" s="12">
        <v>0</v>
      </c>
      <c r="H1706" s="12">
        <v>0</v>
      </c>
      <c r="I1706" s="110">
        <v>1</v>
      </c>
    </row>
    <row r="1707" spans="1:9" ht="13.5" customHeight="1" x14ac:dyDescent="0.25">
      <c r="A1707" s="160" t="s">
        <v>3133</v>
      </c>
      <c r="B1707" s="10"/>
      <c r="C1707" s="10"/>
      <c r="D1707" s="129" t="s">
        <v>3134</v>
      </c>
      <c r="E1707" s="12">
        <v>0</v>
      </c>
      <c r="F1707" s="12">
        <v>0</v>
      </c>
      <c r="G1707" s="12">
        <v>1</v>
      </c>
      <c r="H1707" s="12">
        <v>10</v>
      </c>
      <c r="I1707" s="110">
        <v>11</v>
      </c>
    </row>
    <row r="1708" spans="1:9" ht="13.5" customHeight="1" x14ac:dyDescent="0.25">
      <c r="A1708" s="160" t="s">
        <v>3960</v>
      </c>
      <c r="B1708" s="10"/>
      <c r="C1708" s="10"/>
      <c r="D1708" s="129" t="s">
        <v>703</v>
      </c>
      <c r="E1708" s="12">
        <v>0</v>
      </c>
      <c r="F1708" s="12">
        <v>0</v>
      </c>
      <c r="G1708" s="12">
        <v>0</v>
      </c>
      <c r="H1708" s="12">
        <v>0</v>
      </c>
      <c r="I1708" s="110" t="s">
        <v>3899</v>
      </c>
    </row>
    <row r="1709" spans="1:9" ht="13.5" customHeight="1" x14ac:dyDescent="0.25">
      <c r="A1709" s="159" t="s">
        <v>3135</v>
      </c>
      <c r="B1709" s="7"/>
      <c r="C1709" s="8" t="s">
        <v>3136</v>
      </c>
      <c r="D1709" s="126"/>
      <c r="E1709" s="9">
        <f>SUM(E1710:E1720)</f>
        <v>9</v>
      </c>
      <c r="F1709" s="9">
        <f>SUM(F1710:F1720)</f>
        <v>5</v>
      </c>
      <c r="G1709" s="9">
        <f>SUM(G1710:G1720)</f>
        <v>16</v>
      </c>
      <c r="H1709" s="12">
        <f>SUM(H1710:H1720)</f>
        <v>19</v>
      </c>
      <c r="I1709" s="110">
        <v>27</v>
      </c>
    </row>
    <row r="1710" spans="1:9" ht="13.5" customHeight="1" x14ac:dyDescent="0.25">
      <c r="A1710" s="160" t="s">
        <v>3137</v>
      </c>
      <c r="B1710" s="10"/>
      <c r="C1710" s="10"/>
      <c r="D1710" s="129" t="s">
        <v>3138</v>
      </c>
      <c r="E1710" s="12">
        <v>9</v>
      </c>
      <c r="F1710" s="12">
        <v>5</v>
      </c>
      <c r="G1710" s="12">
        <v>13</v>
      </c>
      <c r="H1710" s="12">
        <v>8</v>
      </c>
      <c r="I1710" s="110">
        <v>14</v>
      </c>
    </row>
    <row r="1711" spans="1:9" ht="13.5" customHeight="1" x14ac:dyDescent="0.25">
      <c r="A1711" s="160" t="s">
        <v>3139</v>
      </c>
      <c r="B1711" s="10"/>
      <c r="C1711" s="10"/>
      <c r="D1711" s="129" t="s">
        <v>3140</v>
      </c>
      <c r="E1711" s="12">
        <v>0</v>
      </c>
      <c r="F1711" s="12">
        <v>0</v>
      </c>
      <c r="G1711" s="12">
        <v>0</v>
      </c>
      <c r="H1711" s="12">
        <v>0</v>
      </c>
      <c r="I1711" s="110" t="s">
        <v>3899</v>
      </c>
    </row>
    <row r="1712" spans="1:9" ht="13.5" customHeight="1" x14ac:dyDescent="0.25">
      <c r="A1712" s="160" t="s">
        <v>3141</v>
      </c>
      <c r="B1712" s="10"/>
      <c r="C1712" s="10"/>
      <c r="D1712" s="129" t="s">
        <v>3142</v>
      </c>
      <c r="E1712" s="12">
        <v>0</v>
      </c>
      <c r="F1712" s="12">
        <v>0</v>
      </c>
      <c r="G1712" s="12">
        <v>0</v>
      </c>
      <c r="H1712" s="12">
        <v>0</v>
      </c>
      <c r="I1712" s="110" t="s">
        <v>3899</v>
      </c>
    </row>
    <row r="1713" spans="1:9" ht="13.5" customHeight="1" x14ac:dyDescent="0.25">
      <c r="A1713" s="160" t="s">
        <v>3143</v>
      </c>
      <c r="B1713" s="10"/>
      <c r="C1713" s="10"/>
      <c r="D1713" s="129" t="s">
        <v>3144</v>
      </c>
      <c r="E1713" s="12">
        <v>0</v>
      </c>
      <c r="F1713" s="12">
        <v>0</v>
      </c>
      <c r="G1713" s="12">
        <v>0</v>
      </c>
      <c r="H1713" s="12">
        <v>3</v>
      </c>
      <c r="I1713" s="110">
        <v>3</v>
      </c>
    </row>
    <row r="1714" spans="1:9" ht="13.5" customHeight="1" x14ac:dyDescent="0.25">
      <c r="A1714" s="160" t="s">
        <v>3145</v>
      </c>
      <c r="B1714" s="10"/>
      <c r="C1714" s="10"/>
      <c r="D1714" s="129" t="s">
        <v>3146</v>
      </c>
      <c r="E1714" s="12">
        <v>0</v>
      </c>
      <c r="F1714" s="12">
        <v>0</v>
      </c>
      <c r="G1714" s="12">
        <v>0</v>
      </c>
      <c r="H1714" s="12">
        <v>0</v>
      </c>
      <c r="I1714" s="110" t="s">
        <v>3899</v>
      </c>
    </row>
    <row r="1715" spans="1:9" ht="13.5" customHeight="1" x14ac:dyDescent="0.25">
      <c r="A1715" s="160" t="s">
        <v>3147</v>
      </c>
      <c r="B1715" s="10"/>
      <c r="C1715" s="10"/>
      <c r="D1715" s="129" t="s">
        <v>3148</v>
      </c>
      <c r="E1715" s="12">
        <v>0</v>
      </c>
      <c r="F1715" s="12">
        <v>0</v>
      </c>
      <c r="G1715" s="12">
        <v>0</v>
      </c>
      <c r="H1715" s="12">
        <v>0</v>
      </c>
      <c r="I1715" s="110" t="s">
        <v>3899</v>
      </c>
    </row>
    <row r="1716" spans="1:9" ht="13.5" customHeight="1" x14ac:dyDescent="0.25">
      <c r="A1716" s="160" t="s">
        <v>3149</v>
      </c>
      <c r="B1716" s="10"/>
      <c r="C1716" s="10"/>
      <c r="D1716" s="129" t="s">
        <v>3150</v>
      </c>
      <c r="E1716" s="12">
        <v>0</v>
      </c>
      <c r="F1716" s="12">
        <v>0</v>
      </c>
      <c r="G1716" s="12">
        <v>0</v>
      </c>
      <c r="H1716" s="12">
        <v>0</v>
      </c>
      <c r="I1716" s="110" t="s">
        <v>3899</v>
      </c>
    </row>
    <row r="1717" spans="1:9" ht="13.5" customHeight="1" x14ac:dyDescent="0.25">
      <c r="A1717" s="160" t="s">
        <v>3151</v>
      </c>
      <c r="B1717" s="10"/>
      <c r="C1717" s="10"/>
      <c r="D1717" s="129" t="s">
        <v>3152</v>
      </c>
      <c r="E1717" s="12">
        <v>0</v>
      </c>
      <c r="F1717" s="12">
        <v>0</v>
      </c>
      <c r="G1717" s="12">
        <v>2</v>
      </c>
      <c r="H1717" s="12">
        <v>8</v>
      </c>
      <c r="I1717" s="110">
        <v>7</v>
      </c>
    </row>
    <row r="1718" spans="1:9" ht="13.5" customHeight="1" x14ac:dyDescent="0.25">
      <c r="A1718" s="160" t="s">
        <v>3153</v>
      </c>
      <c r="B1718" s="10"/>
      <c r="C1718" s="10"/>
      <c r="D1718" s="129" t="s">
        <v>3154</v>
      </c>
      <c r="E1718" s="12">
        <v>0</v>
      </c>
      <c r="F1718" s="12">
        <v>0</v>
      </c>
      <c r="G1718" s="12">
        <v>1</v>
      </c>
      <c r="H1718" s="12">
        <v>0</v>
      </c>
      <c r="I1718" s="110">
        <v>3</v>
      </c>
    </row>
    <row r="1719" spans="1:9" ht="13.5" customHeight="1" x14ac:dyDescent="0.25">
      <c r="A1719" s="160" t="s">
        <v>3155</v>
      </c>
      <c r="B1719" s="10"/>
      <c r="C1719" s="10"/>
      <c r="D1719" s="129" t="s">
        <v>3156</v>
      </c>
      <c r="E1719" s="12">
        <v>0</v>
      </c>
      <c r="F1719" s="12">
        <v>0</v>
      </c>
      <c r="G1719" s="12">
        <v>0</v>
      </c>
      <c r="H1719" s="12">
        <v>0</v>
      </c>
      <c r="I1719" s="110" t="s">
        <v>3899</v>
      </c>
    </row>
    <row r="1720" spans="1:9" ht="13.5" customHeight="1" x14ac:dyDescent="0.25">
      <c r="A1720" s="160" t="s">
        <v>3157</v>
      </c>
      <c r="B1720" s="10"/>
      <c r="C1720" s="10"/>
      <c r="D1720" s="129" t="s">
        <v>3158</v>
      </c>
      <c r="E1720" s="12">
        <v>0</v>
      </c>
      <c r="F1720" s="12">
        <v>0</v>
      </c>
      <c r="G1720" s="12">
        <v>0</v>
      </c>
      <c r="H1720" s="12">
        <v>0</v>
      </c>
      <c r="I1720" s="110" t="s">
        <v>3899</v>
      </c>
    </row>
    <row r="1721" spans="1:9" ht="13.5" customHeight="1" x14ac:dyDescent="0.25">
      <c r="A1721" s="159" t="s">
        <v>3159</v>
      </c>
      <c r="B1721" s="7"/>
      <c r="C1721" s="7" t="s">
        <v>3160</v>
      </c>
      <c r="D1721" s="126"/>
      <c r="E1721" s="9">
        <f>SUM(E1722:E1724)</f>
        <v>71</v>
      </c>
      <c r="F1721" s="9">
        <f>SUM(F1722:F1724)</f>
        <v>46</v>
      </c>
      <c r="G1721" s="9">
        <f>SUM(G1722:G1724)</f>
        <v>70</v>
      </c>
      <c r="H1721" s="12">
        <f>SUM(H1722:H1724)</f>
        <v>96</v>
      </c>
      <c r="I1721" s="110">
        <v>66</v>
      </c>
    </row>
    <row r="1722" spans="1:9" ht="13.5" customHeight="1" x14ac:dyDescent="0.25">
      <c r="A1722" s="160" t="s">
        <v>3161</v>
      </c>
      <c r="B1722" s="10"/>
      <c r="C1722" s="10"/>
      <c r="D1722" s="129" t="s">
        <v>3160</v>
      </c>
      <c r="E1722" s="12">
        <v>61</v>
      </c>
      <c r="F1722" s="12">
        <v>42</v>
      </c>
      <c r="G1722" s="12">
        <v>59</v>
      </c>
      <c r="H1722" s="12">
        <v>82</v>
      </c>
      <c r="I1722" s="110">
        <v>51</v>
      </c>
    </row>
    <row r="1723" spans="1:9" ht="13.5" customHeight="1" x14ac:dyDescent="0.25">
      <c r="A1723" s="160" t="s">
        <v>3162</v>
      </c>
      <c r="B1723" s="10"/>
      <c r="C1723" s="10"/>
      <c r="D1723" s="129" t="s">
        <v>3163</v>
      </c>
      <c r="E1723" s="12">
        <v>0</v>
      </c>
      <c r="F1723" s="12">
        <v>1</v>
      </c>
      <c r="G1723" s="12">
        <v>3</v>
      </c>
      <c r="H1723" s="12">
        <v>9</v>
      </c>
      <c r="I1723" s="110">
        <v>5</v>
      </c>
    </row>
    <row r="1724" spans="1:9" ht="13.5" customHeight="1" x14ac:dyDescent="0.25">
      <c r="A1724" s="160" t="s">
        <v>3164</v>
      </c>
      <c r="B1724" s="10"/>
      <c r="C1724" s="10"/>
      <c r="D1724" s="129" t="s">
        <v>3165</v>
      </c>
      <c r="E1724" s="12">
        <v>10</v>
      </c>
      <c r="F1724" s="12">
        <v>3</v>
      </c>
      <c r="G1724" s="12">
        <v>8</v>
      </c>
      <c r="H1724" s="12">
        <v>5</v>
      </c>
      <c r="I1724" s="110">
        <v>10</v>
      </c>
    </row>
    <row r="1725" spans="1:9" ht="13.5" customHeight="1" x14ac:dyDescent="0.25">
      <c r="A1725" s="159" t="s">
        <v>3166</v>
      </c>
      <c r="B1725" s="7" t="s">
        <v>3167</v>
      </c>
      <c r="C1725" s="7"/>
      <c r="D1725" s="126"/>
      <c r="E1725" s="5">
        <f>E1726+E1740+E1749</f>
        <v>499</v>
      </c>
      <c r="F1725" s="5">
        <f>F1726+F1740+F1749</f>
        <v>471</v>
      </c>
      <c r="G1725" s="5">
        <f>G1726+G1740+G1749</f>
        <v>521</v>
      </c>
      <c r="H1725" s="5">
        <f>H1726+H1740+H1749</f>
        <v>735</v>
      </c>
      <c r="I1725" s="5">
        <f>I1726+I1740+I1749</f>
        <v>674</v>
      </c>
    </row>
    <row r="1726" spans="1:9" ht="13.5" customHeight="1" x14ac:dyDescent="0.25">
      <c r="A1726" s="159" t="s">
        <v>3168</v>
      </c>
      <c r="B1726" s="7"/>
      <c r="C1726" s="8" t="s">
        <v>3167</v>
      </c>
      <c r="D1726" s="126"/>
      <c r="E1726" s="9">
        <f>SUM(E1727:E1739)</f>
        <v>357</v>
      </c>
      <c r="F1726" s="9">
        <f>SUM(F1727:F1739)</f>
        <v>263</v>
      </c>
      <c r="G1726" s="9">
        <f>SUM(G1727:G1739)</f>
        <v>283</v>
      </c>
      <c r="H1726" s="12">
        <f>SUM(H1727:H1739)</f>
        <v>380</v>
      </c>
      <c r="I1726" s="110">
        <v>378</v>
      </c>
    </row>
    <row r="1727" spans="1:9" ht="13.5" customHeight="1" x14ac:dyDescent="0.25">
      <c r="A1727" s="160" t="s">
        <v>3169</v>
      </c>
      <c r="B1727" s="10"/>
      <c r="C1727" s="10"/>
      <c r="D1727" s="129" t="s">
        <v>3170</v>
      </c>
      <c r="E1727" s="12">
        <v>75</v>
      </c>
      <c r="F1727" s="12">
        <v>49</v>
      </c>
      <c r="G1727" s="12">
        <v>68</v>
      </c>
      <c r="H1727" s="12">
        <v>119</v>
      </c>
      <c r="I1727" s="110">
        <v>134</v>
      </c>
    </row>
    <row r="1728" spans="1:9" ht="13.5" customHeight="1" x14ac:dyDescent="0.25">
      <c r="A1728" s="160" t="s">
        <v>3171</v>
      </c>
      <c r="B1728" s="10"/>
      <c r="C1728" s="10"/>
      <c r="D1728" s="129" t="s">
        <v>3172</v>
      </c>
      <c r="E1728" s="12">
        <v>7</v>
      </c>
      <c r="F1728" s="12">
        <v>11</v>
      </c>
      <c r="G1728" s="12">
        <v>7</v>
      </c>
      <c r="H1728" s="12">
        <v>12</v>
      </c>
      <c r="I1728" s="110">
        <v>4</v>
      </c>
    </row>
    <row r="1729" spans="1:9" ht="13.5" customHeight="1" x14ac:dyDescent="0.25">
      <c r="A1729" s="160" t="s">
        <v>3173</v>
      </c>
      <c r="B1729" s="10"/>
      <c r="C1729" s="10"/>
      <c r="D1729" s="129" t="s">
        <v>3174</v>
      </c>
      <c r="E1729" s="12">
        <v>34</v>
      </c>
      <c r="F1729" s="12">
        <v>23</v>
      </c>
      <c r="G1729" s="12">
        <v>25</v>
      </c>
      <c r="H1729" s="12">
        <v>27</v>
      </c>
      <c r="I1729" s="110">
        <v>28</v>
      </c>
    </row>
    <row r="1730" spans="1:9" ht="13.5" customHeight="1" x14ac:dyDescent="0.25">
      <c r="A1730" s="160" t="s">
        <v>3175</v>
      </c>
      <c r="B1730" s="10"/>
      <c r="C1730" s="10"/>
      <c r="D1730" s="129" t="s">
        <v>3176</v>
      </c>
      <c r="E1730" s="12">
        <v>18</v>
      </c>
      <c r="F1730" s="12">
        <v>16</v>
      </c>
      <c r="G1730" s="12">
        <v>11</v>
      </c>
      <c r="H1730" s="12">
        <v>24</v>
      </c>
      <c r="I1730" s="110">
        <v>24</v>
      </c>
    </row>
    <row r="1731" spans="1:9" ht="13.5" customHeight="1" x14ac:dyDescent="0.25">
      <c r="A1731" s="160" t="s">
        <v>3177</v>
      </c>
      <c r="B1731" s="10"/>
      <c r="C1731" s="10"/>
      <c r="D1731" s="129" t="s">
        <v>3178</v>
      </c>
      <c r="E1731" s="12">
        <v>0</v>
      </c>
      <c r="F1731" s="12">
        <v>1</v>
      </c>
      <c r="G1731" s="12">
        <v>0</v>
      </c>
      <c r="H1731" s="12">
        <v>0</v>
      </c>
      <c r="I1731" s="110" t="s">
        <v>3899</v>
      </c>
    </row>
    <row r="1732" spans="1:9" ht="13.5" customHeight="1" x14ac:dyDescent="0.25">
      <c r="A1732" s="160" t="s">
        <v>3179</v>
      </c>
      <c r="B1732" s="10"/>
      <c r="C1732" s="10"/>
      <c r="D1732" s="129" t="s">
        <v>3180</v>
      </c>
      <c r="E1732" s="12">
        <v>0</v>
      </c>
      <c r="F1732" s="12">
        <v>0</v>
      </c>
      <c r="G1732" s="12">
        <v>0</v>
      </c>
      <c r="H1732" s="12">
        <v>0</v>
      </c>
      <c r="I1732" s="110" t="s">
        <v>3899</v>
      </c>
    </row>
    <row r="1733" spans="1:9" ht="13.5" customHeight="1" x14ac:dyDescent="0.25">
      <c r="A1733" s="160" t="s">
        <v>3181</v>
      </c>
      <c r="B1733" s="10"/>
      <c r="C1733" s="10"/>
      <c r="D1733" s="129" t="s">
        <v>1642</v>
      </c>
      <c r="E1733" s="12">
        <v>42</v>
      </c>
      <c r="F1733" s="12">
        <v>45</v>
      </c>
      <c r="G1733" s="12">
        <v>46</v>
      </c>
      <c r="H1733" s="12">
        <v>64</v>
      </c>
      <c r="I1733" s="110">
        <v>17</v>
      </c>
    </row>
    <row r="1734" spans="1:9" ht="13.5" customHeight="1" x14ac:dyDescent="0.25">
      <c r="A1734" s="160" t="s">
        <v>3182</v>
      </c>
      <c r="B1734" s="10"/>
      <c r="C1734" s="10"/>
      <c r="D1734" s="129" t="s">
        <v>3183</v>
      </c>
      <c r="E1734" s="12">
        <v>20</v>
      </c>
      <c r="F1734" s="12">
        <v>14</v>
      </c>
      <c r="G1734" s="12">
        <v>28</v>
      </c>
      <c r="H1734" s="12">
        <v>10</v>
      </c>
      <c r="I1734" s="110">
        <v>10</v>
      </c>
    </row>
    <row r="1735" spans="1:9" ht="13.5" customHeight="1" x14ac:dyDescent="0.25">
      <c r="A1735" s="160" t="s">
        <v>3184</v>
      </c>
      <c r="B1735" s="10"/>
      <c r="C1735" s="10"/>
      <c r="D1735" s="129" t="s">
        <v>3185</v>
      </c>
      <c r="E1735" s="12">
        <v>0</v>
      </c>
      <c r="F1735" s="12">
        <v>3</v>
      </c>
      <c r="G1735" s="12">
        <v>0</v>
      </c>
      <c r="H1735" s="12">
        <v>0</v>
      </c>
      <c r="I1735" s="110" t="s">
        <v>3899</v>
      </c>
    </row>
    <row r="1736" spans="1:9" ht="13.5" customHeight="1" x14ac:dyDescent="0.25">
      <c r="A1736" s="160" t="s">
        <v>3186</v>
      </c>
      <c r="B1736" s="10"/>
      <c r="C1736" s="10"/>
      <c r="D1736" s="129" t="s">
        <v>3187</v>
      </c>
      <c r="E1736" s="12">
        <v>6</v>
      </c>
      <c r="F1736" s="12">
        <v>21</v>
      </c>
      <c r="G1736" s="12">
        <v>10</v>
      </c>
      <c r="H1736" s="12">
        <v>12</v>
      </c>
      <c r="I1736" s="110">
        <v>11</v>
      </c>
    </row>
    <row r="1737" spans="1:9" ht="13.5" customHeight="1" x14ac:dyDescent="0.25">
      <c r="A1737" s="160" t="s">
        <v>3188</v>
      </c>
      <c r="B1737" s="10"/>
      <c r="C1737" s="10"/>
      <c r="D1737" s="129" t="s">
        <v>3189</v>
      </c>
      <c r="E1737" s="12">
        <v>17</v>
      </c>
      <c r="F1737" s="12">
        <v>8</v>
      </c>
      <c r="G1737" s="12">
        <v>18</v>
      </c>
      <c r="H1737" s="12">
        <v>8</v>
      </c>
      <c r="I1737" s="110">
        <v>15</v>
      </c>
    </row>
    <row r="1738" spans="1:9" ht="13.5" customHeight="1" x14ac:dyDescent="0.25">
      <c r="A1738" s="160" t="s">
        <v>3190</v>
      </c>
      <c r="B1738" s="10"/>
      <c r="C1738" s="10"/>
      <c r="D1738" s="129" t="s">
        <v>3191</v>
      </c>
      <c r="E1738" s="12">
        <v>6</v>
      </c>
      <c r="F1738" s="12">
        <v>1</v>
      </c>
      <c r="G1738" s="12">
        <v>2</v>
      </c>
      <c r="H1738" s="12">
        <v>4</v>
      </c>
      <c r="I1738" s="110">
        <v>10</v>
      </c>
    </row>
    <row r="1739" spans="1:9" ht="13.5" customHeight="1" x14ac:dyDescent="0.25">
      <c r="A1739" s="160" t="s">
        <v>3192</v>
      </c>
      <c r="B1739" s="10"/>
      <c r="C1739" s="10"/>
      <c r="D1739" s="129" t="s">
        <v>2398</v>
      </c>
      <c r="E1739" s="12">
        <v>132</v>
      </c>
      <c r="F1739" s="12">
        <v>71</v>
      </c>
      <c r="G1739" s="12">
        <v>68</v>
      </c>
      <c r="H1739" s="12">
        <v>100</v>
      </c>
      <c r="I1739" s="110">
        <v>125</v>
      </c>
    </row>
    <row r="1740" spans="1:9" ht="13.5" customHeight="1" x14ac:dyDescent="0.25">
      <c r="A1740" s="159" t="s">
        <v>3193</v>
      </c>
      <c r="B1740" s="7"/>
      <c r="C1740" s="8" t="s">
        <v>3194</v>
      </c>
      <c r="D1740" s="126"/>
      <c r="E1740" s="9">
        <f>SUM(E1741:E1748)</f>
        <v>55</v>
      </c>
      <c r="F1740" s="9">
        <f>SUM(F1741:F1748)</f>
        <v>62</v>
      </c>
      <c r="G1740" s="9">
        <f>SUM(G1741:G1748)</f>
        <v>63</v>
      </c>
      <c r="H1740" s="12">
        <f>SUM(H1741:H1748)</f>
        <v>78</v>
      </c>
      <c r="I1740" s="110">
        <v>68</v>
      </c>
    </row>
    <row r="1741" spans="1:9" ht="13.5" customHeight="1" x14ac:dyDescent="0.25">
      <c r="A1741" s="160" t="s">
        <v>3195</v>
      </c>
      <c r="B1741" s="10"/>
      <c r="C1741" s="10"/>
      <c r="D1741" s="129" t="s">
        <v>3196</v>
      </c>
      <c r="E1741" s="12">
        <v>45</v>
      </c>
      <c r="F1741" s="12">
        <v>34</v>
      </c>
      <c r="G1741" s="12">
        <v>41</v>
      </c>
      <c r="H1741" s="12">
        <v>61</v>
      </c>
      <c r="I1741" s="110">
        <v>58</v>
      </c>
    </row>
    <row r="1742" spans="1:9" ht="13.5" customHeight="1" x14ac:dyDescent="0.25">
      <c r="A1742" s="164" t="s">
        <v>3197</v>
      </c>
      <c r="B1742" s="20"/>
      <c r="C1742" s="20"/>
      <c r="D1742" s="142" t="s">
        <v>3198</v>
      </c>
      <c r="E1742" s="12">
        <v>1</v>
      </c>
      <c r="F1742" s="12">
        <v>4</v>
      </c>
      <c r="G1742" s="12">
        <v>7</v>
      </c>
      <c r="H1742" s="12">
        <v>4</v>
      </c>
      <c r="I1742" s="110">
        <v>1</v>
      </c>
    </row>
    <row r="1743" spans="1:9" ht="13.5" customHeight="1" x14ac:dyDescent="0.25">
      <c r="A1743" s="160" t="s">
        <v>3199</v>
      </c>
      <c r="B1743" s="10"/>
      <c r="C1743" s="10"/>
      <c r="D1743" s="129" t="s">
        <v>3200</v>
      </c>
      <c r="E1743" s="12">
        <v>1</v>
      </c>
      <c r="F1743" s="12">
        <v>1</v>
      </c>
      <c r="G1743" s="12">
        <v>1</v>
      </c>
      <c r="H1743" s="12">
        <v>2</v>
      </c>
      <c r="I1743" s="110">
        <v>1</v>
      </c>
    </row>
    <row r="1744" spans="1:9" ht="13.5" customHeight="1" x14ac:dyDescent="0.25">
      <c r="A1744" s="160" t="s">
        <v>3201</v>
      </c>
      <c r="B1744" s="10"/>
      <c r="C1744" s="10"/>
      <c r="D1744" s="129" t="s">
        <v>3202</v>
      </c>
      <c r="E1744" s="12">
        <v>1</v>
      </c>
      <c r="F1744" s="12">
        <v>10</v>
      </c>
      <c r="G1744" s="12">
        <v>6</v>
      </c>
      <c r="H1744" s="12">
        <v>9</v>
      </c>
      <c r="I1744" s="110">
        <v>2</v>
      </c>
    </row>
    <row r="1745" spans="1:9" ht="13.5" customHeight="1" x14ac:dyDescent="0.25">
      <c r="A1745" s="160" t="s">
        <v>3203</v>
      </c>
      <c r="B1745" s="10"/>
      <c r="C1745" s="10"/>
      <c r="D1745" s="129" t="s">
        <v>3204</v>
      </c>
      <c r="E1745" s="12">
        <v>0</v>
      </c>
      <c r="F1745" s="12">
        <v>0</v>
      </c>
      <c r="G1745" s="12">
        <v>0</v>
      </c>
      <c r="H1745" s="12">
        <v>0</v>
      </c>
      <c r="I1745" s="110" t="s">
        <v>3899</v>
      </c>
    </row>
    <row r="1746" spans="1:9" ht="13.5" customHeight="1" x14ac:dyDescent="0.25">
      <c r="A1746" s="160" t="s">
        <v>3205</v>
      </c>
      <c r="B1746" s="10"/>
      <c r="C1746" s="10"/>
      <c r="D1746" s="129" t="s">
        <v>3206</v>
      </c>
      <c r="E1746" s="12">
        <v>7</v>
      </c>
      <c r="F1746" s="12">
        <v>13</v>
      </c>
      <c r="G1746" s="12">
        <v>8</v>
      </c>
      <c r="H1746" s="12">
        <v>2</v>
      </c>
      <c r="I1746" s="110">
        <v>6</v>
      </c>
    </row>
    <row r="1747" spans="1:9" ht="13.5" customHeight="1" x14ac:dyDescent="0.25">
      <c r="A1747" s="160" t="s">
        <v>3207</v>
      </c>
      <c r="B1747" s="10"/>
      <c r="C1747" s="10"/>
      <c r="D1747" s="129" t="s">
        <v>3208</v>
      </c>
      <c r="E1747" s="12">
        <v>0</v>
      </c>
      <c r="F1747" s="12">
        <v>0</v>
      </c>
      <c r="G1747" s="12">
        <v>0</v>
      </c>
      <c r="H1747" s="12">
        <v>0</v>
      </c>
      <c r="I1747" s="110" t="s">
        <v>3899</v>
      </c>
    </row>
    <row r="1748" spans="1:9" ht="13.5" customHeight="1" x14ac:dyDescent="0.25">
      <c r="A1748" s="160" t="s">
        <v>3209</v>
      </c>
      <c r="B1748" s="10"/>
      <c r="C1748" s="10"/>
      <c r="D1748" s="129" t="s">
        <v>708</v>
      </c>
      <c r="E1748" s="12">
        <v>0</v>
      </c>
      <c r="F1748" s="12">
        <v>0</v>
      </c>
      <c r="G1748" s="12">
        <v>0</v>
      </c>
      <c r="H1748" s="12">
        <v>0</v>
      </c>
      <c r="I1748" s="110" t="s">
        <v>3899</v>
      </c>
    </row>
    <row r="1749" spans="1:9" ht="13.5" customHeight="1" x14ac:dyDescent="0.25">
      <c r="A1749" s="159" t="s">
        <v>3210</v>
      </c>
      <c r="B1749" s="7"/>
      <c r="C1749" s="8" t="s">
        <v>3211</v>
      </c>
      <c r="D1749" s="126"/>
      <c r="E1749" s="9">
        <f>SUM(E1750:E1757)</f>
        <v>87</v>
      </c>
      <c r="F1749" s="9">
        <f>SUM(F1750:F1757)</f>
        <v>146</v>
      </c>
      <c r="G1749" s="9">
        <f>SUM(G1750:G1757)</f>
        <v>175</v>
      </c>
      <c r="H1749" s="12">
        <f>SUM(H1750:H1757)</f>
        <v>277</v>
      </c>
      <c r="I1749" s="110">
        <v>228</v>
      </c>
    </row>
    <row r="1750" spans="1:9" ht="13.5" customHeight="1" x14ac:dyDescent="0.25">
      <c r="A1750" s="160" t="s">
        <v>3212</v>
      </c>
      <c r="B1750" s="10"/>
      <c r="C1750" s="10"/>
      <c r="D1750" s="129" t="s">
        <v>3211</v>
      </c>
      <c r="E1750" s="12">
        <v>41</v>
      </c>
      <c r="F1750" s="12">
        <v>52</v>
      </c>
      <c r="G1750" s="12">
        <v>42</v>
      </c>
      <c r="H1750" s="12">
        <v>71</v>
      </c>
      <c r="I1750" s="110">
        <v>98</v>
      </c>
    </row>
    <row r="1751" spans="1:9" ht="13.5" customHeight="1" x14ac:dyDescent="0.25">
      <c r="A1751" s="160" t="s">
        <v>3213</v>
      </c>
      <c r="B1751" s="10"/>
      <c r="C1751" s="10"/>
      <c r="D1751" s="129" t="s">
        <v>3214</v>
      </c>
      <c r="E1751" s="12">
        <v>0</v>
      </c>
      <c r="F1751" s="12">
        <v>0</v>
      </c>
      <c r="G1751" s="12">
        <v>0</v>
      </c>
      <c r="H1751" s="12">
        <v>0</v>
      </c>
      <c r="I1751" s="110" t="s">
        <v>3899</v>
      </c>
    </row>
    <row r="1752" spans="1:9" ht="13.5" customHeight="1" x14ac:dyDescent="0.25">
      <c r="A1752" s="160" t="s">
        <v>3215</v>
      </c>
      <c r="B1752" s="10"/>
      <c r="C1752" s="10"/>
      <c r="D1752" s="129" t="s">
        <v>3216</v>
      </c>
      <c r="E1752" s="12">
        <v>0</v>
      </c>
      <c r="F1752" s="12">
        <v>5</v>
      </c>
      <c r="G1752" s="12">
        <v>0</v>
      </c>
      <c r="H1752" s="12">
        <v>15</v>
      </c>
      <c r="I1752" s="110">
        <v>3</v>
      </c>
    </row>
    <row r="1753" spans="1:9" ht="13.5" customHeight="1" x14ac:dyDescent="0.25">
      <c r="A1753" s="160" t="s">
        <v>3217</v>
      </c>
      <c r="B1753" s="10"/>
      <c r="C1753" s="10"/>
      <c r="D1753" s="129" t="s">
        <v>3218</v>
      </c>
      <c r="E1753" s="12">
        <v>0</v>
      </c>
      <c r="F1753" s="12">
        <v>2</v>
      </c>
      <c r="G1753" s="12">
        <v>10</v>
      </c>
      <c r="H1753" s="12">
        <v>24</v>
      </c>
      <c r="I1753" s="110">
        <v>6</v>
      </c>
    </row>
    <row r="1754" spans="1:9" ht="13.5" customHeight="1" x14ac:dyDescent="0.25">
      <c r="A1754" s="160" t="s">
        <v>3219</v>
      </c>
      <c r="B1754" s="10"/>
      <c r="C1754" s="10"/>
      <c r="D1754" s="129" t="s">
        <v>3220</v>
      </c>
      <c r="E1754" s="12">
        <v>4</v>
      </c>
      <c r="F1754" s="12">
        <v>3</v>
      </c>
      <c r="G1754" s="12">
        <v>7</v>
      </c>
      <c r="H1754" s="12">
        <v>18</v>
      </c>
      <c r="I1754" s="110">
        <v>2</v>
      </c>
    </row>
    <row r="1755" spans="1:9" ht="13.5" customHeight="1" x14ac:dyDescent="0.25">
      <c r="A1755" s="160" t="s">
        <v>3221</v>
      </c>
      <c r="B1755" s="10"/>
      <c r="C1755" s="10"/>
      <c r="D1755" s="129" t="s">
        <v>3222</v>
      </c>
      <c r="E1755" s="12">
        <v>25</v>
      </c>
      <c r="F1755" s="12">
        <v>22</v>
      </c>
      <c r="G1755" s="12">
        <v>39</v>
      </c>
      <c r="H1755" s="12">
        <v>67</v>
      </c>
      <c r="I1755" s="110">
        <v>46</v>
      </c>
    </row>
    <row r="1756" spans="1:9" ht="13.5" customHeight="1" x14ac:dyDescent="0.25">
      <c r="A1756" s="160" t="s">
        <v>3223</v>
      </c>
      <c r="B1756" s="10"/>
      <c r="C1756" s="10"/>
      <c r="D1756" s="129" t="s">
        <v>3224</v>
      </c>
      <c r="E1756" s="12">
        <v>17</v>
      </c>
      <c r="F1756" s="12">
        <v>28</v>
      </c>
      <c r="G1756" s="12">
        <v>42</v>
      </c>
      <c r="H1756" s="12">
        <v>40</v>
      </c>
      <c r="I1756" s="110">
        <v>32</v>
      </c>
    </row>
    <row r="1757" spans="1:9" ht="13.5" customHeight="1" x14ac:dyDescent="0.25">
      <c r="A1757" s="160" t="s">
        <v>3225</v>
      </c>
      <c r="B1757" s="10"/>
      <c r="C1757" s="10"/>
      <c r="D1757" s="129" t="s">
        <v>3226</v>
      </c>
      <c r="E1757" s="12">
        <v>0</v>
      </c>
      <c r="F1757" s="12">
        <v>34</v>
      </c>
      <c r="G1757" s="12">
        <v>35</v>
      </c>
      <c r="H1757" s="12">
        <v>42</v>
      </c>
      <c r="I1757" s="110">
        <v>41</v>
      </c>
    </row>
    <row r="1758" spans="1:9" ht="13.5" customHeight="1" x14ac:dyDescent="0.25">
      <c r="A1758" s="159" t="s">
        <v>3227</v>
      </c>
      <c r="B1758" s="8" t="s">
        <v>3228</v>
      </c>
      <c r="C1758" s="7"/>
      <c r="D1758" s="126"/>
      <c r="E1758" s="5">
        <f>E1759+E1770+E1781+E1790+E1801+E1809+E1818+E1825</f>
        <v>2482</v>
      </c>
      <c r="F1758" s="5">
        <f>F1759+F1770+F1781+F1790+F1801+F1809+F1818+F1825</f>
        <v>1958</v>
      </c>
      <c r="G1758" s="5">
        <f>G1759+G1770+G1781+G1790+G1801+G1809+G1818+G1825</f>
        <v>2114</v>
      </c>
      <c r="H1758" s="5">
        <f>H1759+H1770+H1781+H1790+H1801+H1809+H1818+H1825</f>
        <v>2343</v>
      </c>
      <c r="I1758" s="5">
        <f>I1759+I1770+I1781+I1790+I1801+I1809+I1818+I1825</f>
        <v>2784</v>
      </c>
    </row>
    <row r="1759" spans="1:9" ht="13.5" customHeight="1" x14ac:dyDescent="0.25">
      <c r="A1759" s="159" t="s">
        <v>3229</v>
      </c>
      <c r="B1759" s="7"/>
      <c r="C1759" s="8" t="s">
        <v>3228</v>
      </c>
      <c r="D1759" s="126"/>
      <c r="E1759" s="9">
        <f>SUM(E1760:E1769)</f>
        <v>1358</v>
      </c>
      <c r="F1759" s="9">
        <f>SUM(F1760:F1769)</f>
        <v>1119</v>
      </c>
      <c r="G1759" s="9">
        <f>SUM(G1760:G1769)</f>
        <v>1112</v>
      </c>
      <c r="H1759" s="12">
        <f>SUM(H1760:H1769)</f>
        <v>1212</v>
      </c>
      <c r="I1759" s="110">
        <v>1438</v>
      </c>
    </row>
    <row r="1760" spans="1:9" ht="13.5" customHeight="1" x14ac:dyDescent="0.25">
      <c r="A1760" s="160" t="s">
        <v>3230</v>
      </c>
      <c r="B1760" s="10"/>
      <c r="C1760" s="10"/>
      <c r="D1760" s="129" t="s">
        <v>3228</v>
      </c>
      <c r="E1760" s="12">
        <v>361</v>
      </c>
      <c r="F1760" s="12">
        <v>414</v>
      </c>
      <c r="G1760" s="12">
        <v>234</v>
      </c>
      <c r="H1760" s="12">
        <v>232</v>
      </c>
      <c r="I1760" s="110">
        <v>391</v>
      </c>
    </row>
    <row r="1761" spans="1:9" ht="13.5" customHeight="1" x14ac:dyDescent="0.25">
      <c r="A1761" s="160" t="s">
        <v>3231</v>
      </c>
      <c r="B1761" s="10"/>
      <c r="C1761" s="10"/>
      <c r="D1761" s="129" t="s">
        <v>818</v>
      </c>
      <c r="E1761" s="12">
        <v>346</v>
      </c>
      <c r="F1761" s="12">
        <v>147</v>
      </c>
      <c r="G1761" s="12">
        <v>192</v>
      </c>
      <c r="H1761" s="12">
        <v>199</v>
      </c>
      <c r="I1761" s="110">
        <v>238</v>
      </c>
    </row>
    <row r="1762" spans="1:9" ht="13.5" customHeight="1" x14ac:dyDescent="0.25">
      <c r="A1762" s="160" t="s">
        <v>3232</v>
      </c>
      <c r="B1762" s="10"/>
      <c r="C1762" s="10"/>
      <c r="D1762" s="129" t="s">
        <v>3233</v>
      </c>
      <c r="E1762" s="12">
        <v>132</v>
      </c>
      <c r="F1762" s="12">
        <v>141</v>
      </c>
      <c r="G1762" s="12">
        <v>126</v>
      </c>
      <c r="H1762" s="12">
        <v>139</v>
      </c>
      <c r="I1762" s="110">
        <v>139</v>
      </c>
    </row>
    <row r="1763" spans="1:9" ht="13.5" customHeight="1" x14ac:dyDescent="0.25">
      <c r="A1763" s="160" t="s">
        <v>3234</v>
      </c>
      <c r="B1763" s="10"/>
      <c r="C1763" s="10"/>
      <c r="D1763" s="129" t="s">
        <v>3235</v>
      </c>
      <c r="E1763" s="12">
        <v>39</v>
      </c>
      <c r="F1763" s="12">
        <v>3</v>
      </c>
      <c r="G1763" s="12">
        <v>20</v>
      </c>
      <c r="H1763" s="12">
        <v>54</v>
      </c>
      <c r="I1763" s="110">
        <v>49</v>
      </c>
    </row>
    <row r="1764" spans="1:9" ht="13.5" customHeight="1" x14ac:dyDescent="0.25">
      <c r="A1764" s="160" t="s">
        <v>3236</v>
      </c>
      <c r="B1764" s="10"/>
      <c r="C1764" s="10"/>
      <c r="D1764" s="129" t="s">
        <v>3237</v>
      </c>
      <c r="E1764" s="12">
        <v>0</v>
      </c>
      <c r="F1764" s="12">
        <v>0</v>
      </c>
      <c r="G1764" s="12">
        <v>0</v>
      </c>
      <c r="H1764" s="12">
        <v>0</v>
      </c>
      <c r="I1764" s="110" t="s">
        <v>3899</v>
      </c>
    </row>
    <row r="1765" spans="1:9" ht="13.5" customHeight="1" x14ac:dyDescent="0.25">
      <c r="A1765" s="160" t="s">
        <v>3238</v>
      </c>
      <c r="B1765" s="10"/>
      <c r="C1765" s="10"/>
      <c r="D1765" s="129" t="s">
        <v>3239</v>
      </c>
      <c r="E1765" s="12">
        <v>79</v>
      </c>
      <c r="F1765" s="12">
        <v>46</v>
      </c>
      <c r="G1765" s="12">
        <v>38</v>
      </c>
      <c r="H1765" s="12">
        <v>69</v>
      </c>
      <c r="I1765" s="110">
        <v>64</v>
      </c>
    </row>
    <row r="1766" spans="1:9" ht="13.5" customHeight="1" x14ac:dyDescent="0.25">
      <c r="A1766" s="160" t="s">
        <v>3240</v>
      </c>
      <c r="B1766" s="10"/>
      <c r="C1766" s="10"/>
      <c r="D1766" s="129" t="s">
        <v>918</v>
      </c>
      <c r="E1766" s="12">
        <v>71</v>
      </c>
      <c r="F1766" s="12">
        <v>64</v>
      </c>
      <c r="G1766" s="12">
        <v>95</v>
      </c>
      <c r="H1766" s="12">
        <v>96</v>
      </c>
      <c r="I1766" s="110">
        <v>98</v>
      </c>
    </row>
    <row r="1767" spans="1:9" ht="13.5" customHeight="1" x14ac:dyDescent="0.25">
      <c r="A1767" s="160" t="s">
        <v>3241</v>
      </c>
      <c r="B1767" s="10"/>
      <c r="C1767" s="10"/>
      <c r="D1767" s="129" t="s">
        <v>3242</v>
      </c>
      <c r="E1767" s="12">
        <v>26</v>
      </c>
      <c r="F1767" s="12">
        <v>14</v>
      </c>
      <c r="G1767" s="12">
        <v>26</v>
      </c>
      <c r="H1767" s="12">
        <v>27</v>
      </c>
      <c r="I1767" s="110">
        <v>29</v>
      </c>
    </row>
    <row r="1768" spans="1:9" ht="13.5" customHeight="1" x14ac:dyDescent="0.25">
      <c r="A1768" s="160" t="s">
        <v>3243</v>
      </c>
      <c r="B1768" s="10"/>
      <c r="C1768" s="10"/>
      <c r="D1768" s="129" t="s">
        <v>3244</v>
      </c>
      <c r="E1768" s="12">
        <v>20</v>
      </c>
      <c r="F1768" s="12">
        <v>22</v>
      </c>
      <c r="G1768" s="12">
        <v>30</v>
      </c>
      <c r="H1768" s="12">
        <v>70</v>
      </c>
      <c r="I1768" s="110">
        <v>111</v>
      </c>
    </row>
    <row r="1769" spans="1:9" ht="13.5" customHeight="1" x14ac:dyDescent="0.25">
      <c r="A1769" s="160" t="s">
        <v>3245</v>
      </c>
      <c r="B1769" s="10"/>
      <c r="C1769" s="10"/>
      <c r="D1769" s="129" t="s">
        <v>3246</v>
      </c>
      <c r="E1769" s="12">
        <v>284</v>
      </c>
      <c r="F1769" s="12">
        <v>268</v>
      </c>
      <c r="G1769" s="12">
        <v>351</v>
      </c>
      <c r="H1769" s="12">
        <v>326</v>
      </c>
      <c r="I1769" s="110">
        <v>319</v>
      </c>
    </row>
    <row r="1770" spans="1:9" ht="13.5" customHeight="1" x14ac:dyDescent="0.25">
      <c r="A1770" s="159" t="s">
        <v>3247</v>
      </c>
      <c r="B1770" s="7"/>
      <c r="C1770" s="8" t="s">
        <v>3248</v>
      </c>
      <c r="D1770" s="126"/>
      <c r="E1770" s="9">
        <f>SUM(E1771:E1780)</f>
        <v>132</v>
      </c>
      <c r="F1770" s="9">
        <f>SUM(F1771:F1780)</f>
        <v>73</v>
      </c>
      <c r="G1770" s="9">
        <f>SUM(G1771:G1780)</f>
        <v>86</v>
      </c>
      <c r="H1770" s="12">
        <f>SUM(H1771:H1780)</f>
        <v>110</v>
      </c>
      <c r="I1770" s="110">
        <v>109</v>
      </c>
    </row>
    <row r="1771" spans="1:9" ht="13.5" customHeight="1" x14ac:dyDescent="0.25">
      <c r="A1771" s="164" t="s">
        <v>3249</v>
      </c>
      <c r="B1771" s="20"/>
      <c r="C1771" s="20"/>
      <c r="D1771" s="142" t="s">
        <v>3248</v>
      </c>
      <c r="E1771" s="12">
        <v>66</v>
      </c>
      <c r="F1771" s="12">
        <v>18</v>
      </c>
      <c r="G1771" s="12">
        <v>19</v>
      </c>
      <c r="H1771" s="12">
        <v>34</v>
      </c>
      <c r="I1771" s="110">
        <v>41</v>
      </c>
    </row>
    <row r="1772" spans="1:9" ht="13.5" customHeight="1" x14ac:dyDescent="0.25">
      <c r="A1772" s="164" t="s">
        <v>3250</v>
      </c>
      <c r="B1772" s="20"/>
      <c r="C1772" s="20"/>
      <c r="D1772" s="142" t="s">
        <v>3251</v>
      </c>
      <c r="E1772" s="12">
        <v>28</v>
      </c>
      <c r="F1772" s="12">
        <v>18</v>
      </c>
      <c r="G1772" s="12">
        <v>22</v>
      </c>
      <c r="H1772" s="12">
        <v>13</v>
      </c>
      <c r="I1772" s="110">
        <v>19</v>
      </c>
    </row>
    <row r="1773" spans="1:9" ht="13.5" customHeight="1" x14ac:dyDescent="0.25">
      <c r="A1773" s="164" t="s">
        <v>3252</v>
      </c>
      <c r="B1773" s="20"/>
      <c r="C1773" s="20"/>
      <c r="D1773" s="142" t="s">
        <v>3253</v>
      </c>
      <c r="E1773" s="12">
        <v>2</v>
      </c>
      <c r="F1773" s="12">
        <v>2</v>
      </c>
      <c r="G1773" s="12">
        <v>4</v>
      </c>
      <c r="H1773" s="12">
        <v>4</v>
      </c>
      <c r="I1773" s="110">
        <v>5</v>
      </c>
    </row>
    <row r="1774" spans="1:9" ht="13.5" customHeight="1" x14ac:dyDescent="0.25">
      <c r="A1774" s="164" t="s">
        <v>3254</v>
      </c>
      <c r="B1774" s="20"/>
      <c r="C1774" s="20"/>
      <c r="D1774" s="142" t="s">
        <v>2588</v>
      </c>
      <c r="E1774" s="12">
        <v>0</v>
      </c>
      <c r="F1774" s="12">
        <v>0</v>
      </c>
      <c r="G1774" s="12">
        <v>0</v>
      </c>
      <c r="H1774" s="12">
        <v>2</v>
      </c>
      <c r="I1774" s="110" t="s">
        <v>3899</v>
      </c>
    </row>
    <row r="1775" spans="1:9" ht="13.5" customHeight="1" x14ac:dyDescent="0.25">
      <c r="A1775" s="164" t="s">
        <v>3255</v>
      </c>
      <c r="B1775" s="20"/>
      <c r="C1775" s="20"/>
      <c r="D1775" s="142" t="s">
        <v>3256</v>
      </c>
      <c r="E1775" s="12">
        <v>0</v>
      </c>
      <c r="F1775" s="12">
        <v>0</v>
      </c>
      <c r="G1775" s="12">
        <v>0</v>
      </c>
      <c r="H1775" s="12">
        <v>4</v>
      </c>
      <c r="I1775" s="110">
        <v>8</v>
      </c>
    </row>
    <row r="1776" spans="1:9" ht="13.5" customHeight="1" x14ac:dyDescent="0.25">
      <c r="A1776" s="164" t="s">
        <v>3257</v>
      </c>
      <c r="B1776" s="20"/>
      <c r="C1776" s="20"/>
      <c r="D1776" s="142" t="s">
        <v>3258</v>
      </c>
      <c r="E1776" s="12">
        <v>19</v>
      </c>
      <c r="F1776" s="12">
        <v>18</v>
      </c>
      <c r="G1776" s="12">
        <v>23</v>
      </c>
      <c r="H1776" s="12">
        <v>15</v>
      </c>
      <c r="I1776" s="110">
        <v>15</v>
      </c>
    </row>
    <row r="1777" spans="1:9" ht="13.5" customHeight="1" x14ac:dyDescent="0.25">
      <c r="A1777" s="164" t="s">
        <v>3259</v>
      </c>
      <c r="B1777" s="20"/>
      <c r="C1777" s="20"/>
      <c r="D1777" s="142" t="s">
        <v>3260</v>
      </c>
      <c r="E1777" s="12">
        <v>6</v>
      </c>
      <c r="F1777" s="12">
        <v>12</v>
      </c>
      <c r="G1777" s="12">
        <v>3</v>
      </c>
      <c r="H1777" s="12">
        <v>15</v>
      </c>
      <c r="I1777" s="110">
        <v>5</v>
      </c>
    </row>
    <row r="1778" spans="1:9" ht="13.5" customHeight="1" x14ac:dyDescent="0.25">
      <c r="A1778" s="164" t="s">
        <v>3261</v>
      </c>
      <c r="B1778" s="20"/>
      <c r="C1778" s="20"/>
      <c r="D1778" s="142" t="s">
        <v>3262</v>
      </c>
      <c r="E1778" s="12">
        <v>0</v>
      </c>
      <c r="F1778" s="12">
        <v>0</v>
      </c>
      <c r="G1778" s="12">
        <v>3</v>
      </c>
      <c r="H1778" s="12">
        <v>3</v>
      </c>
      <c r="I1778" s="110">
        <v>4</v>
      </c>
    </row>
    <row r="1779" spans="1:9" ht="13.5" customHeight="1" x14ac:dyDescent="0.25">
      <c r="A1779" s="164" t="s">
        <v>3263</v>
      </c>
      <c r="B1779" s="20"/>
      <c r="C1779" s="20"/>
      <c r="D1779" s="142" t="s">
        <v>3264</v>
      </c>
      <c r="E1779" s="12">
        <v>2</v>
      </c>
      <c r="F1779" s="12">
        <v>3</v>
      </c>
      <c r="G1779" s="12">
        <v>1</v>
      </c>
      <c r="H1779" s="12">
        <v>6</v>
      </c>
      <c r="I1779" s="110">
        <v>1</v>
      </c>
    </row>
    <row r="1780" spans="1:9" ht="13.5" customHeight="1" x14ac:dyDescent="0.25">
      <c r="A1780" s="164" t="s">
        <v>3265</v>
      </c>
      <c r="B1780" s="20"/>
      <c r="C1780" s="20"/>
      <c r="D1780" s="142" t="s">
        <v>3266</v>
      </c>
      <c r="E1780" s="12">
        <v>9</v>
      </c>
      <c r="F1780" s="12">
        <v>2</v>
      </c>
      <c r="G1780" s="12">
        <v>11</v>
      </c>
      <c r="H1780" s="12">
        <v>14</v>
      </c>
      <c r="I1780" s="110">
        <v>11</v>
      </c>
    </row>
    <row r="1781" spans="1:9" ht="13.5" customHeight="1" x14ac:dyDescent="0.25">
      <c r="A1781" s="159" t="s">
        <v>3267</v>
      </c>
      <c r="B1781" s="7"/>
      <c r="C1781" s="8" t="s">
        <v>3216</v>
      </c>
      <c r="D1781" s="126"/>
      <c r="E1781" s="9">
        <f>SUM(E1782:E1789)</f>
        <v>125</v>
      </c>
      <c r="F1781" s="9">
        <f>SUM(F1782:F1789)</f>
        <v>98</v>
      </c>
      <c r="G1781" s="9">
        <f>SUM(G1782:G1789)</f>
        <v>69</v>
      </c>
      <c r="H1781" s="12">
        <f>SUM(H1782:H1789)</f>
        <v>117</v>
      </c>
      <c r="I1781" s="110">
        <v>125</v>
      </c>
    </row>
    <row r="1782" spans="1:9" ht="13.5" customHeight="1" x14ac:dyDescent="0.25">
      <c r="A1782" s="160" t="s">
        <v>3268</v>
      </c>
      <c r="B1782" s="10"/>
      <c r="C1782" s="10"/>
      <c r="D1782" s="129" t="s">
        <v>3216</v>
      </c>
      <c r="E1782" s="12">
        <v>43</v>
      </c>
      <c r="F1782" s="12">
        <v>64</v>
      </c>
      <c r="G1782" s="12">
        <v>30</v>
      </c>
      <c r="H1782" s="12">
        <v>42</v>
      </c>
      <c r="I1782" s="110">
        <v>45</v>
      </c>
    </row>
    <row r="1783" spans="1:9" ht="13.5" customHeight="1" x14ac:dyDescent="0.25">
      <c r="A1783" s="160" t="s">
        <v>3269</v>
      </c>
      <c r="B1783" s="10"/>
      <c r="C1783" s="10"/>
      <c r="D1783" s="129" t="s">
        <v>3270</v>
      </c>
      <c r="E1783" s="12">
        <v>10</v>
      </c>
      <c r="F1783" s="12">
        <v>4</v>
      </c>
      <c r="G1783" s="12">
        <v>8</v>
      </c>
      <c r="H1783" s="12">
        <v>40</v>
      </c>
      <c r="I1783" s="110">
        <v>21</v>
      </c>
    </row>
    <row r="1784" spans="1:9" ht="13.5" customHeight="1" x14ac:dyDescent="0.25">
      <c r="A1784" s="160" t="s">
        <v>3271</v>
      </c>
      <c r="B1784" s="10"/>
      <c r="C1784" s="10"/>
      <c r="D1784" s="129" t="s">
        <v>3272</v>
      </c>
      <c r="E1784" s="12">
        <v>20</v>
      </c>
      <c r="F1784" s="12">
        <v>6</v>
      </c>
      <c r="G1784" s="12">
        <v>9</v>
      </c>
      <c r="H1784" s="12">
        <v>7</v>
      </c>
      <c r="I1784" s="110">
        <v>6</v>
      </c>
    </row>
    <row r="1785" spans="1:9" ht="13.5" customHeight="1" x14ac:dyDescent="0.25">
      <c r="A1785" s="160" t="s">
        <v>3273</v>
      </c>
      <c r="B1785" s="10"/>
      <c r="C1785" s="10"/>
      <c r="D1785" s="129" t="s">
        <v>3274</v>
      </c>
      <c r="E1785" s="12">
        <v>27</v>
      </c>
      <c r="F1785" s="12">
        <v>8</v>
      </c>
      <c r="G1785" s="12">
        <v>10</v>
      </c>
      <c r="H1785" s="12">
        <v>8</v>
      </c>
      <c r="I1785" s="110">
        <v>24</v>
      </c>
    </row>
    <row r="1786" spans="1:9" ht="13.5" customHeight="1" x14ac:dyDescent="0.25">
      <c r="A1786" s="160" t="s">
        <v>3275</v>
      </c>
      <c r="B1786" s="10"/>
      <c r="C1786" s="10"/>
      <c r="D1786" s="129" t="s">
        <v>3276</v>
      </c>
      <c r="E1786" s="12">
        <v>0</v>
      </c>
      <c r="F1786" s="12">
        <v>0</v>
      </c>
      <c r="G1786" s="12">
        <v>0</v>
      </c>
      <c r="H1786" s="12">
        <v>0</v>
      </c>
      <c r="I1786" s="110" t="s">
        <v>3899</v>
      </c>
    </row>
    <row r="1787" spans="1:9" ht="13.5" customHeight="1" x14ac:dyDescent="0.25">
      <c r="A1787" s="160" t="s">
        <v>3277</v>
      </c>
      <c r="B1787" s="10"/>
      <c r="C1787" s="10"/>
      <c r="D1787" s="129" t="s">
        <v>3278</v>
      </c>
      <c r="E1787" s="12">
        <v>17</v>
      </c>
      <c r="F1787" s="12">
        <v>5</v>
      </c>
      <c r="G1787" s="12">
        <v>3</v>
      </c>
      <c r="H1787" s="12">
        <v>11</v>
      </c>
      <c r="I1787" s="110">
        <v>14</v>
      </c>
    </row>
    <row r="1788" spans="1:9" ht="13.5" customHeight="1" x14ac:dyDescent="0.25">
      <c r="A1788" s="160" t="s">
        <v>3279</v>
      </c>
      <c r="B1788" s="10"/>
      <c r="C1788" s="10"/>
      <c r="D1788" s="129" t="s">
        <v>3280</v>
      </c>
      <c r="E1788" s="12">
        <v>0</v>
      </c>
      <c r="F1788" s="12">
        <v>0</v>
      </c>
      <c r="G1788" s="12">
        <v>6</v>
      </c>
      <c r="H1788" s="12">
        <v>7</v>
      </c>
      <c r="I1788" s="110">
        <v>11</v>
      </c>
    </row>
    <row r="1789" spans="1:9" ht="13.5" customHeight="1" x14ac:dyDescent="0.25">
      <c r="A1789" s="160" t="s">
        <v>3281</v>
      </c>
      <c r="B1789" s="10"/>
      <c r="C1789" s="10"/>
      <c r="D1789" s="129" t="s">
        <v>3282</v>
      </c>
      <c r="E1789" s="12">
        <v>8</v>
      </c>
      <c r="F1789" s="12">
        <v>11</v>
      </c>
      <c r="G1789" s="12">
        <v>3</v>
      </c>
      <c r="H1789" s="12">
        <v>2</v>
      </c>
      <c r="I1789" s="110">
        <v>4</v>
      </c>
    </row>
    <row r="1790" spans="1:9" ht="13.5" customHeight="1" x14ac:dyDescent="0.25">
      <c r="A1790" s="159" t="s">
        <v>3283</v>
      </c>
      <c r="B1790" s="7"/>
      <c r="C1790" s="8" t="s">
        <v>3284</v>
      </c>
      <c r="D1790" s="126"/>
      <c r="E1790" s="9">
        <f>SUM(E1791:E1800)</f>
        <v>168</v>
      </c>
      <c r="F1790" s="9">
        <f>SUM(F1791:F1800)</f>
        <v>189</v>
      </c>
      <c r="G1790" s="9">
        <f>SUM(G1791:G1800)</f>
        <v>202</v>
      </c>
      <c r="H1790" s="12">
        <f>SUM(H1791:H1800)</f>
        <v>170</v>
      </c>
      <c r="I1790" s="110">
        <v>198</v>
      </c>
    </row>
    <row r="1791" spans="1:9" ht="13.5" customHeight="1" x14ac:dyDescent="0.25">
      <c r="A1791" s="163" t="s">
        <v>3285</v>
      </c>
      <c r="B1791" s="17"/>
      <c r="C1791" s="17"/>
      <c r="D1791" s="138" t="s">
        <v>3286</v>
      </c>
      <c r="E1791" s="12">
        <v>69</v>
      </c>
      <c r="F1791" s="12">
        <v>68</v>
      </c>
      <c r="G1791" s="12">
        <v>89</v>
      </c>
      <c r="H1791" s="12">
        <v>87</v>
      </c>
      <c r="I1791" s="110">
        <v>92</v>
      </c>
    </row>
    <row r="1792" spans="1:9" ht="13.5" customHeight="1" x14ac:dyDescent="0.25">
      <c r="A1792" s="160" t="s">
        <v>3287</v>
      </c>
      <c r="B1792" s="10"/>
      <c r="C1792" s="10"/>
      <c r="D1792" s="129" t="s">
        <v>3288</v>
      </c>
      <c r="E1792" s="12">
        <v>7</v>
      </c>
      <c r="F1792" s="12">
        <v>19</v>
      </c>
      <c r="G1792" s="12">
        <v>15</v>
      </c>
      <c r="H1792" s="12">
        <v>0</v>
      </c>
      <c r="I1792" s="110">
        <v>21</v>
      </c>
    </row>
    <row r="1793" spans="1:9" ht="13.5" customHeight="1" x14ac:dyDescent="0.25">
      <c r="A1793" s="160" t="s">
        <v>3289</v>
      </c>
      <c r="B1793" s="10"/>
      <c r="C1793" s="10"/>
      <c r="D1793" s="129" t="s">
        <v>3290</v>
      </c>
      <c r="E1793" s="12">
        <v>0</v>
      </c>
      <c r="F1793" s="12">
        <v>1</v>
      </c>
      <c r="G1793" s="12">
        <v>5</v>
      </c>
      <c r="H1793" s="12">
        <v>13</v>
      </c>
      <c r="I1793" s="110">
        <v>2</v>
      </c>
    </row>
    <row r="1794" spans="1:9" ht="13.5" customHeight="1" x14ac:dyDescent="0.25">
      <c r="A1794" s="160" t="s">
        <v>3291</v>
      </c>
      <c r="B1794" s="10"/>
      <c r="C1794" s="10"/>
      <c r="D1794" s="129" t="s">
        <v>3292</v>
      </c>
      <c r="E1794" s="12">
        <v>21</v>
      </c>
      <c r="F1794" s="12">
        <v>13</v>
      </c>
      <c r="G1794" s="12">
        <v>18</v>
      </c>
      <c r="H1794" s="12">
        <v>21</v>
      </c>
      <c r="I1794" s="110">
        <v>11</v>
      </c>
    </row>
    <row r="1795" spans="1:9" ht="13.5" customHeight="1" x14ac:dyDescent="0.25">
      <c r="A1795" s="160" t="s">
        <v>3293</v>
      </c>
      <c r="B1795" s="10"/>
      <c r="C1795" s="10"/>
      <c r="D1795" s="129" t="s">
        <v>3284</v>
      </c>
      <c r="E1795" s="12">
        <v>37</v>
      </c>
      <c r="F1795" s="12">
        <v>45</v>
      </c>
      <c r="G1795" s="12">
        <v>26</v>
      </c>
      <c r="H1795" s="12">
        <v>16</v>
      </c>
      <c r="I1795" s="110">
        <v>42</v>
      </c>
    </row>
    <row r="1796" spans="1:9" ht="13.5" customHeight="1" x14ac:dyDescent="0.25">
      <c r="A1796" s="160" t="s">
        <v>3294</v>
      </c>
      <c r="B1796" s="10"/>
      <c r="C1796" s="10"/>
      <c r="D1796" s="129" t="s">
        <v>3295</v>
      </c>
      <c r="E1796" s="12">
        <v>15</v>
      </c>
      <c r="F1796" s="12">
        <v>14</v>
      </c>
      <c r="G1796" s="12">
        <v>20</v>
      </c>
      <c r="H1796" s="12">
        <v>3</v>
      </c>
      <c r="I1796" s="110">
        <v>7</v>
      </c>
    </row>
    <row r="1797" spans="1:9" ht="13.5" customHeight="1" x14ac:dyDescent="0.25">
      <c r="A1797" s="160" t="s">
        <v>3296</v>
      </c>
      <c r="B1797" s="10"/>
      <c r="C1797" s="10"/>
      <c r="D1797" s="129" t="s">
        <v>3297</v>
      </c>
      <c r="E1797" s="12">
        <v>11</v>
      </c>
      <c r="F1797" s="12">
        <v>12</v>
      </c>
      <c r="G1797" s="12">
        <v>18</v>
      </c>
      <c r="H1797" s="12">
        <v>21</v>
      </c>
      <c r="I1797" s="110">
        <v>12</v>
      </c>
    </row>
    <row r="1798" spans="1:9" ht="13.5" customHeight="1" x14ac:dyDescent="0.25">
      <c r="A1798" s="160" t="s">
        <v>3298</v>
      </c>
      <c r="B1798" s="10"/>
      <c r="C1798" s="10"/>
      <c r="D1798" s="129" t="s">
        <v>3299</v>
      </c>
      <c r="E1798" s="12">
        <v>2</v>
      </c>
      <c r="F1798" s="12">
        <v>0</v>
      </c>
      <c r="G1798" s="12">
        <v>3</v>
      </c>
      <c r="H1798" s="12">
        <v>4</v>
      </c>
      <c r="I1798" s="110">
        <v>2</v>
      </c>
    </row>
    <row r="1799" spans="1:9" ht="13.5" customHeight="1" x14ac:dyDescent="0.25">
      <c r="A1799" s="160" t="s">
        <v>3300</v>
      </c>
      <c r="B1799" s="10"/>
      <c r="C1799" s="10"/>
      <c r="D1799" s="129" t="s">
        <v>3301</v>
      </c>
      <c r="E1799" s="12">
        <v>3</v>
      </c>
      <c r="F1799" s="12">
        <v>6</v>
      </c>
      <c r="G1799" s="12">
        <v>3</v>
      </c>
      <c r="H1799" s="12">
        <v>2</v>
      </c>
      <c r="I1799" s="110">
        <v>6</v>
      </c>
    </row>
    <row r="1800" spans="1:9" ht="13.5" customHeight="1" x14ac:dyDescent="0.25">
      <c r="A1800" s="160" t="s">
        <v>3302</v>
      </c>
      <c r="B1800" s="10"/>
      <c r="C1800" s="10"/>
      <c r="D1800" s="129" t="s">
        <v>3303</v>
      </c>
      <c r="E1800" s="12">
        <v>3</v>
      </c>
      <c r="F1800" s="12">
        <v>11</v>
      </c>
      <c r="G1800" s="12">
        <v>5</v>
      </c>
      <c r="H1800" s="12">
        <v>3</v>
      </c>
      <c r="I1800" s="110">
        <v>3</v>
      </c>
    </row>
    <row r="1801" spans="1:9" ht="13.5" customHeight="1" x14ac:dyDescent="0.25">
      <c r="A1801" s="159" t="s">
        <v>3304</v>
      </c>
      <c r="B1801" s="7"/>
      <c r="C1801" s="8" t="s">
        <v>3305</v>
      </c>
      <c r="D1801" s="126"/>
      <c r="E1801" s="9">
        <f>SUM(E1802:E1808)</f>
        <v>74</v>
      </c>
      <c r="F1801" s="9">
        <f>SUM(F1802:F1808)</f>
        <v>73</v>
      </c>
      <c r="G1801" s="9">
        <f>SUM(G1802:G1808)</f>
        <v>78</v>
      </c>
      <c r="H1801" s="12">
        <f>SUM(H1802:H1808)</f>
        <v>88</v>
      </c>
      <c r="I1801" s="110">
        <v>89</v>
      </c>
    </row>
    <row r="1802" spans="1:9" ht="13.5" customHeight="1" x14ac:dyDescent="0.25">
      <c r="A1802" s="160" t="s">
        <v>3306</v>
      </c>
      <c r="B1802" s="10"/>
      <c r="C1802" s="10"/>
      <c r="D1802" s="129" t="s">
        <v>3305</v>
      </c>
      <c r="E1802" s="12">
        <v>44</v>
      </c>
      <c r="F1802" s="12">
        <v>51</v>
      </c>
      <c r="G1802" s="12">
        <v>47</v>
      </c>
      <c r="H1802" s="12">
        <v>42</v>
      </c>
      <c r="I1802" s="110">
        <v>62</v>
      </c>
    </row>
    <row r="1803" spans="1:9" ht="13.5" customHeight="1" x14ac:dyDescent="0.25">
      <c r="A1803" s="160" t="s">
        <v>3307</v>
      </c>
      <c r="B1803" s="10"/>
      <c r="C1803" s="10"/>
      <c r="D1803" s="129" t="s">
        <v>3308</v>
      </c>
      <c r="E1803" s="12">
        <v>3</v>
      </c>
      <c r="F1803" s="12">
        <v>3</v>
      </c>
      <c r="G1803" s="12">
        <v>0</v>
      </c>
      <c r="H1803" s="12">
        <v>0</v>
      </c>
      <c r="I1803" s="110">
        <v>1</v>
      </c>
    </row>
    <row r="1804" spans="1:9" ht="13.5" customHeight="1" x14ac:dyDescent="0.25">
      <c r="A1804" s="160" t="s">
        <v>3309</v>
      </c>
      <c r="B1804" s="10"/>
      <c r="C1804" s="10"/>
      <c r="D1804" s="129" t="s">
        <v>3310</v>
      </c>
      <c r="E1804" s="12">
        <v>0</v>
      </c>
      <c r="F1804" s="12">
        <v>0</v>
      </c>
      <c r="G1804" s="12">
        <v>0</v>
      </c>
      <c r="H1804" s="12">
        <v>0</v>
      </c>
      <c r="I1804" s="110" t="s">
        <v>3899</v>
      </c>
    </row>
    <row r="1805" spans="1:9" ht="13.5" customHeight="1" x14ac:dyDescent="0.25">
      <c r="A1805" s="160" t="s">
        <v>3311</v>
      </c>
      <c r="B1805" s="10"/>
      <c r="C1805" s="10"/>
      <c r="D1805" s="129" t="s">
        <v>3312</v>
      </c>
      <c r="E1805" s="12">
        <v>24</v>
      </c>
      <c r="F1805" s="12">
        <v>10</v>
      </c>
      <c r="G1805" s="12">
        <v>14</v>
      </c>
      <c r="H1805" s="12">
        <v>42</v>
      </c>
      <c r="I1805" s="110">
        <v>14</v>
      </c>
    </row>
    <row r="1806" spans="1:9" ht="13.5" customHeight="1" x14ac:dyDescent="0.25">
      <c r="A1806" s="160" t="s">
        <v>3313</v>
      </c>
      <c r="B1806" s="10"/>
      <c r="C1806" s="10"/>
      <c r="D1806" s="129" t="s">
        <v>3314</v>
      </c>
      <c r="E1806" s="12">
        <v>0</v>
      </c>
      <c r="F1806" s="12">
        <v>0</v>
      </c>
      <c r="G1806" s="12">
        <v>1</v>
      </c>
      <c r="H1806" s="12">
        <v>0</v>
      </c>
      <c r="I1806" s="110">
        <v>4</v>
      </c>
    </row>
    <row r="1807" spans="1:9" ht="13.5" customHeight="1" x14ac:dyDescent="0.25">
      <c r="A1807" s="160" t="s">
        <v>3315</v>
      </c>
      <c r="B1807" s="10"/>
      <c r="C1807" s="10"/>
      <c r="D1807" s="129" t="s">
        <v>3316</v>
      </c>
      <c r="E1807" s="12">
        <v>3</v>
      </c>
      <c r="F1807" s="12">
        <v>5</v>
      </c>
      <c r="G1807" s="12">
        <v>8</v>
      </c>
      <c r="H1807" s="12">
        <v>3</v>
      </c>
      <c r="I1807" s="110">
        <v>1</v>
      </c>
    </row>
    <row r="1808" spans="1:9" ht="13.5" customHeight="1" x14ac:dyDescent="0.25">
      <c r="A1808" s="160" t="s">
        <v>3317</v>
      </c>
      <c r="B1808" s="10"/>
      <c r="C1808" s="10"/>
      <c r="D1808" s="129" t="s">
        <v>3318</v>
      </c>
      <c r="E1808" s="12">
        <v>0</v>
      </c>
      <c r="F1808" s="12">
        <v>4</v>
      </c>
      <c r="G1808" s="12">
        <v>8</v>
      </c>
      <c r="H1808" s="12">
        <v>1</v>
      </c>
      <c r="I1808" s="110">
        <v>7</v>
      </c>
    </row>
    <row r="1809" spans="1:9" ht="13.5" customHeight="1" x14ac:dyDescent="0.25">
      <c r="A1809" s="159" t="s">
        <v>3319</v>
      </c>
      <c r="B1809" s="7"/>
      <c r="C1809" s="8" t="s">
        <v>3320</v>
      </c>
      <c r="D1809" s="126"/>
      <c r="E1809" s="9">
        <f>SUM(E1810:E1817)</f>
        <v>361</v>
      </c>
      <c r="F1809" s="9">
        <f>SUM(F1810:F1817)</f>
        <v>237</v>
      </c>
      <c r="G1809" s="9">
        <f>SUM(G1810:G1817)</f>
        <v>330</v>
      </c>
      <c r="H1809" s="12">
        <f>SUM(H1810:H1817)</f>
        <v>353</v>
      </c>
      <c r="I1809" s="110">
        <v>452</v>
      </c>
    </row>
    <row r="1810" spans="1:9" ht="13.5" customHeight="1" x14ac:dyDescent="0.25">
      <c r="A1810" s="160" t="s">
        <v>3321</v>
      </c>
      <c r="B1810" s="10"/>
      <c r="C1810" s="10"/>
      <c r="D1810" s="129" t="s">
        <v>3320</v>
      </c>
      <c r="E1810" s="12">
        <v>128</v>
      </c>
      <c r="F1810" s="12">
        <v>117</v>
      </c>
      <c r="G1810" s="12">
        <v>189</v>
      </c>
      <c r="H1810" s="12">
        <v>266</v>
      </c>
      <c r="I1810" s="110">
        <v>250</v>
      </c>
    </row>
    <row r="1811" spans="1:9" ht="13.5" customHeight="1" x14ac:dyDescent="0.25">
      <c r="A1811" s="160" t="s">
        <v>3322</v>
      </c>
      <c r="B1811" s="10"/>
      <c r="C1811" s="10"/>
      <c r="D1811" s="129" t="s">
        <v>1339</v>
      </c>
      <c r="E1811" s="12">
        <v>119</v>
      </c>
      <c r="F1811" s="12">
        <v>53</v>
      </c>
      <c r="G1811" s="12">
        <v>60</v>
      </c>
      <c r="H1811" s="12">
        <v>0</v>
      </c>
      <c r="I1811" s="110">
        <v>78</v>
      </c>
    </row>
    <row r="1812" spans="1:9" ht="13.5" customHeight="1" x14ac:dyDescent="0.25">
      <c r="A1812" s="160" t="s">
        <v>3323</v>
      </c>
      <c r="B1812" s="10"/>
      <c r="C1812" s="10"/>
      <c r="D1812" s="129" t="s">
        <v>3324</v>
      </c>
      <c r="E1812" s="12">
        <v>18</v>
      </c>
      <c r="F1812" s="12">
        <v>0</v>
      </c>
      <c r="G1812" s="12">
        <v>21</v>
      </c>
      <c r="H1812" s="12">
        <v>16</v>
      </c>
      <c r="I1812" s="110">
        <v>25</v>
      </c>
    </row>
    <row r="1813" spans="1:9" ht="13.5" customHeight="1" x14ac:dyDescent="0.25">
      <c r="A1813" s="160" t="s">
        <v>3325</v>
      </c>
      <c r="B1813" s="10"/>
      <c r="C1813" s="10"/>
      <c r="D1813" s="129" t="s">
        <v>3326</v>
      </c>
      <c r="E1813" s="12">
        <v>0</v>
      </c>
      <c r="F1813" s="12">
        <v>7</v>
      </c>
      <c r="G1813" s="12">
        <v>5</v>
      </c>
      <c r="H1813" s="12">
        <v>0</v>
      </c>
      <c r="I1813" s="110" t="s">
        <v>3899</v>
      </c>
    </row>
    <row r="1814" spans="1:9" ht="13.5" customHeight="1" x14ac:dyDescent="0.25">
      <c r="A1814" s="160" t="s">
        <v>3327</v>
      </c>
      <c r="B1814" s="10"/>
      <c r="C1814" s="10"/>
      <c r="D1814" s="129" t="s">
        <v>3328</v>
      </c>
      <c r="E1814" s="12">
        <v>23</v>
      </c>
      <c r="F1814" s="12">
        <v>26</v>
      </c>
      <c r="G1814" s="12">
        <v>22</v>
      </c>
      <c r="H1814" s="12">
        <v>12</v>
      </c>
      <c r="I1814" s="110">
        <v>29</v>
      </c>
    </row>
    <row r="1815" spans="1:9" ht="13.5" customHeight="1" x14ac:dyDescent="0.25">
      <c r="A1815" s="160" t="s">
        <v>3329</v>
      </c>
      <c r="B1815" s="10"/>
      <c r="C1815" s="10"/>
      <c r="D1815" s="129" t="s">
        <v>3330</v>
      </c>
      <c r="E1815" s="12">
        <v>24</v>
      </c>
      <c r="F1815" s="12">
        <v>5</v>
      </c>
      <c r="G1815" s="12">
        <v>4</v>
      </c>
      <c r="H1815" s="12">
        <v>7</v>
      </c>
      <c r="I1815" s="110">
        <v>8</v>
      </c>
    </row>
    <row r="1816" spans="1:9" ht="13.5" customHeight="1" x14ac:dyDescent="0.25">
      <c r="A1816" s="160" t="s">
        <v>3331</v>
      </c>
      <c r="B1816" s="10"/>
      <c r="C1816" s="10"/>
      <c r="D1816" s="129" t="s">
        <v>3332</v>
      </c>
      <c r="E1816" s="12">
        <v>49</v>
      </c>
      <c r="F1816" s="12">
        <v>28</v>
      </c>
      <c r="G1816" s="12">
        <v>25</v>
      </c>
      <c r="H1816" s="12">
        <v>45</v>
      </c>
      <c r="I1816" s="110">
        <v>46</v>
      </c>
    </row>
    <row r="1817" spans="1:9" ht="13.5" customHeight="1" x14ac:dyDescent="0.25">
      <c r="A1817" s="160" t="s">
        <v>3333</v>
      </c>
      <c r="B1817" s="10"/>
      <c r="C1817" s="10"/>
      <c r="D1817" s="129" t="s">
        <v>3295</v>
      </c>
      <c r="E1817" s="12">
        <v>0</v>
      </c>
      <c r="F1817" s="12">
        <v>1</v>
      </c>
      <c r="G1817" s="12">
        <v>4</v>
      </c>
      <c r="H1817" s="12">
        <v>7</v>
      </c>
      <c r="I1817" s="110">
        <v>16</v>
      </c>
    </row>
    <row r="1818" spans="1:9" ht="13.5" customHeight="1" x14ac:dyDescent="0.25">
      <c r="A1818" s="159" t="s">
        <v>3334</v>
      </c>
      <c r="B1818" s="7"/>
      <c r="C1818" s="8" t="s">
        <v>3335</v>
      </c>
      <c r="D1818" s="126"/>
      <c r="E1818" s="9">
        <f>SUM(E1819:E1824)</f>
        <v>228</v>
      </c>
      <c r="F1818" s="9">
        <f>SUM(F1819:F1824)</f>
        <v>143</v>
      </c>
      <c r="G1818" s="9">
        <f>SUM(G1819:G1824)</f>
        <v>187</v>
      </c>
      <c r="H1818" s="12">
        <f>SUM(H1819:H1824)</f>
        <v>223</v>
      </c>
      <c r="I1818" s="110">
        <v>281</v>
      </c>
    </row>
    <row r="1819" spans="1:9" ht="13.5" customHeight="1" x14ac:dyDescent="0.25">
      <c r="A1819" s="160" t="s">
        <v>3336</v>
      </c>
      <c r="B1819" s="10"/>
      <c r="C1819" s="10"/>
      <c r="D1819" s="129" t="s">
        <v>3337</v>
      </c>
      <c r="E1819" s="12">
        <v>112</v>
      </c>
      <c r="F1819" s="12">
        <v>84</v>
      </c>
      <c r="G1819" s="12">
        <v>86</v>
      </c>
      <c r="H1819" s="12">
        <v>109</v>
      </c>
      <c r="I1819" s="110">
        <v>141</v>
      </c>
    </row>
    <row r="1820" spans="1:9" ht="13.5" customHeight="1" x14ac:dyDescent="0.25">
      <c r="A1820" s="160" t="s">
        <v>3338</v>
      </c>
      <c r="B1820" s="10"/>
      <c r="C1820" s="10"/>
      <c r="D1820" s="129" t="s">
        <v>3339</v>
      </c>
      <c r="E1820" s="12">
        <v>26</v>
      </c>
      <c r="F1820" s="12">
        <v>15</v>
      </c>
      <c r="G1820" s="12">
        <v>13</v>
      </c>
      <c r="H1820" s="12">
        <v>18</v>
      </c>
      <c r="I1820" s="110">
        <v>28</v>
      </c>
    </row>
    <row r="1821" spans="1:9" ht="13.5" customHeight="1" x14ac:dyDescent="0.25">
      <c r="A1821" s="160" t="s">
        <v>3340</v>
      </c>
      <c r="B1821" s="10"/>
      <c r="C1821" s="10"/>
      <c r="D1821" s="129" t="s">
        <v>3341</v>
      </c>
      <c r="E1821" s="12">
        <v>34</v>
      </c>
      <c r="F1821" s="12">
        <v>0</v>
      </c>
      <c r="G1821" s="12">
        <v>19</v>
      </c>
      <c r="H1821" s="12">
        <v>28</v>
      </c>
      <c r="I1821" s="110">
        <v>19</v>
      </c>
    </row>
    <row r="1822" spans="1:9" ht="13.5" customHeight="1" x14ac:dyDescent="0.25">
      <c r="A1822" s="160" t="s">
        <v>3342</v>
      </c>
      <c r="B1822" s="10"/>
      <c r="C1822" s="10"/>
      <c r="D1822" s="129" t="s">
        <v>3343</v>
      </c>
      <c r="E1822" s="12">
        <v>0</v>
      </c>
      <c r="F1822" s="12">
        <v>0</v>
      </c>
      <c r="G1822" s="12">
        <v>0</v>
      </c>
      <c r="H1822" s="12">
        <v>0</v>
      </c>
      <c r="I1822" s="110" t="s">
        <v>3899</v>
      </c>
    </row>
    <row r="1823" spans="1:9" ht="13.5" customHeight="1" x14ac:dyDescent="0.25">
      <c r="A1823" s="160" t="s">
        <v>3344</v>
      </c>
      <c r="B1823" s="10"/>
      <c r="C1823" s="10"/>
      <c r="D1823" s="129" t="s">
        <v>3345</v>
      </c>
      <c r="E1823" s="12">
        <v>19</v>
      </c>
      <c r="F1823" s="12">
        <v>18</v>
      </c>
      <c r="G1823" s="12">
        <v>12</v>
      </c>
      <c r="H1823" s="12">
        <v>20</v>
      </c>
      <c r="I1823" s="110">
        <v>33</v>
      </c>
    </row>
    <row r="1824" spans="1:9" ht="13.5" customHeight="1" x14ac:dyDescent="0.25">
      <c r="A1824" s="160" t="s">
        <v>3346</v>
      </c>
      <c r="B1824" s="10"/>
      <c r="C1824" s="10"/>
      <c r="D1824" s="129" t="s">
        <v>3347</v>
      </c>
      <c r="E1824" s="12">
        <v>37</v>
      </c>
      <c r="F1824" s="12">
        <v>26</v>
      </c>
      <c r="G1824" s="12">
        <v>57</v>
      </c>
      <c r="H1824" s="12">
        <v>48</v>
      </c>
      <c r="I1824" s="110">
        <v>60</v>
      </c>
    </row>
    <row r="1825" spans="1:9" ht="13.5" customHeight="1" x14ac:dyDescent="0.25">
      <c r="A1825" s="159" t="s">
        <v>3348</v>
      </c>
      <c r="B1825" s="7"/>
      <c r="C1825" s="8" t="s">
        <v>3349</v>
      </c>
      <c r="D1825" s="126"/>
      <c r="E1825" s="9">
        <f>SUM(E1826:E1831)</f>
        <v>36</v>
      </c>
      <c r="F1825" s="9">
        <f>SUM(F1826:F1831)</f>
        <v>26</v>
      </c>
      <c r="G1825" s="9">
        <f>SUM(G1826:G1831)</f>
        <v>50</v>
      </c>
      <c r="H1825" s="12">
        <f>SUM(H1826:H1831)</f>
        <v>70</v>
      </c>
      <c r="I1825" s="110">
        <v>92</v>
      </c>
    </row>
    <row r="1826" spans="1:9" ht="13.5" customHeight="1" x14ac:dyDescent="0.25">
      <c r="A1826" s="160" t="s">
        <v>3350</v>
      </c>
      <c r="B1826" s="10"/>
      <c r="C1826" s="10"/>
      <c r="D1826" s="129" t="s">
        <v>3349</v>
      </c>
      <c r="E1826" s="12">
        <v>22</v>
      </c>
      <c r="F1826" s="12">
        <v>10</v>
      </c>
      <c r="G1826" s="12">
        <v>25</v>
      </c>
      <c r="H1826" s="12">
        <v>34</v>
      </c>
      <c r="I1826" s="110">
        <v>61</v>
      </c>
    </row>
    <row r="1827" spans="1:9" ht="13.5" customHeight="1" x14ac:dyDescent="0.25">
      <c r="A1827" s="160" t="s">
        <v>3351</v>
      </c>
      <c r="B1827" s="10"/>
      <c r="C1827" s="10"/>
      <c r="D1827" s="129" t="s">
        <v>3352</v>
      </c>
      <c r="E1827" s="12">
        <v>0</v>
      </c>
      <c r="F1827" s="12">
        <v>0</v>
      </c>
      <c r="G1827" s="12">
        <v>0</v>
      </c>
      <c r="H1827" s="12">
        <v>0</v>
      </c>
      <c r="I1827" s="110" t="s">
        <v>3899</v>
      </c>
    </row>
    <row r="1828" spans="1:9" ht="13.5" customHeight="1" x14ac:dyDescent="0.25">
      <c r="A1828" s="160" t="s">
        <v>3353</v>
      </c>
      <c r="B1828" s="10"/>
      <c r="C1828" s="10"/>
      <c r="D1828" s="129" t="s">
        <v>3354</v>
      </c>
      <c r="E1828" s="12">
        <v>10</v>
      </c>
      <c r="F1828" s="12">
        <v>11</v>
      </c>
      <c r="G1828" s="12">
        <v>13</v>
      </c>
      <c r="H1828" s="12">
        <v>22</v>
      </c>
      <c r="I1828" s="110">
        <v>20</v>
      </c>
    </row>
    <row r="1829" spans="1:9" ht="13.5" customHeight="1" x14ac:dyDescent="0.25">
      <c r="A1829" s="160" t="s">
        <v>3355</v>
      </c>
      <c r="B1829" s="10"/>
      <c r="C1829" s="10"/>
      <c r="D1829" s="129" t="s">
        <v>3356</v>
      </c>
      <c r="E1829" s="12">
        <v>0</v>
      </c>
      <c r="F1829" s="12">
        <v>0</v>
      </c>
      <c r="G1829" s="12">
        <v>0</v>
      </c>
      <c r="H1829" s="12">
        <v>0</v>
      </c>
      <c r="I1829" s="110" t="s">
        <v>3899</v>
      </c>
    </row>
    <row r="1830" spans="1:9" ht="13.5" customHeight="1" x14ac:dyDescent="0.25">
      <c r="A1830" s="160" t="s">
        <v>3357</v>
      </c>
      <c r="B1830" s="10"/>
      <c r="C1830" s="10"/>
      <c r="D1830" s="129" t="s">
        <v>3358</v>
      </c>
      <c r="E1830" s="12">
        <v>4</v>
      </c>
      <c r="F1830" s="12">
        <v>5</v>
      </c>
      <c r="G1830" s="12">
        <v>12</v>
      </c>
      <c r="H1830" s="12">
        <v>7</v>
      </c>
      <c r="I1830" s="110">
        <v>5</v>
      </c>
    </row>
    <row r="1831" spans="1:9" ht="13.5" customHeight="1" x14ac:dyDescent="0.25">
      <c r="A1831" s="160" t="s">
        <v>3359</v>
      </c>
      <c r="B1831" s="10"/>
      <c r="C1831" s="10"/>
      <c r="D1831" s="129" t="s">
        <v>3360</v>
      </c>
      <c r="E1831" s="12">
        <v>0</v>
      </c>
      <c r="F1831" s="12">
        <v>0</v>
      </c>
      <c r="G1831" s="12">
        <v>0</v>
      </c>
      <c r="H1831" s="12">
        <v>7</v>
      </c>
      <c r="I1831" s="110">
        <v>6</v>
      </c>
    </row>
    <row r="1832" spans="1:9" ht="13.5" customHeight="1" x14ac:dyDescent="0.25">
      <c r="A1832" s="159" t="s">
        <v>3361</v>
      </c>
      <c r="B1832" s="8" t="s">
        <v>3362</v>
      </c>
      <c r="C1832" s="7"/>
      <c r="D1832" s="126"/>
      <c r="E1832" s="5">
        <f>E1833+E1849+E1865+E1876+E1884+E1890+E1899+E1910+E1920+E1925+E1931+E1937+E1948</f>
        <v>1039</v>
      </c>
      <c r="F1832" s="5">
        <f>F1833+F1849+F1865+F1876+F1884+F1890+F1899+F1910+F1920+F1925+F1931+F1937+F1948</f>
        <v>827</v>
      </c>
      <c r="G1832" s="5">
        <f>G1833+G1849+G1865+G1876+G1884+G1890+G1899+G1910+G1920+G1925+G1931+G1937+G1948</f>
        <v>1011</v>
      </c>
      <c r="H1832" s="5">
        <f>H1833+H1849+H1865+H1876+H1884+H1890+H1899+H1910+H1920+H1925+H1931+H1937+H1948</f>
        <v>1099</v>
      </c>
      <c r="I1832" s="5">
        <f>I1833+I1849+I1865+I1876+I1884+I1890+I1899+I1910+I1920+I1925+I1931+I1937+I1948</f>
        <v>1042</v>
      </c>
    </row>
    <row r="1833" spans="1:9" ht="13.5" customHeight="1" x14ac:dyDescent="0.25">
      <c r="A1833" s="159" t="s">
        <v>3363</v>
      </c>
      <c r="B1833" s="7"/>
      <c r="C1833" s="8" t="s">
        <v>3362</v>
      </c>
      <c r="D1833" s="126"/>
      <c r="E1833" s="9">
        <f>SUM(E1834:E1848)</f>
        <v>210</v>
      </c>
      <c r="F1833" s="9">
        <f>SUM(F1834:F1848)</f>
        <v>269</v>
      </c>
      <c r="G1833" s="9">
        <f>SUM(G1834:G1848)</f>
        <v>261</v>
      </c>
      <c r="H1833" s="12">
        <f>SUM(H1834:H1848)</f>
        <v>262</v>
      </c>
      <c r="I1833" s="110">
        <v>228</v>
      </c>
    </row>
    <row r="1834" spans="1:9" ht="13.5" customHeight="1" x14ac:dyDescent="0.25">
      <c r="A1834" s="160" t="s">
        <v>3364</v>
      </c>
      <c r="B1834" s="10"/>
      <c r="C1834" s="10"/>
      <c r="D1834" s="129" t="s">
        <v>3362</v>
      </c>
      <c r="E1834" s="12">
        <v>101</v>
      </c>
      <c r="F1834" s="12">
        <v>221</v>
      </c>
      <c r="G1834" s="12">
        <v>169</v>
      </c>
      <c r="H1834" s="12">
        <v>182</v>
      </c>
      <c r="I1834" s="110">
        <v>167</v>
      </c>
    </row>
    <row r="1835" spans="1:9" ht="13.5" customHeight="1" x14ac:dyDescent="0.25">
      <c r="A1835" s="160" t="s">
        <v>3365</v>
      </c>
      <c r="B1835" s="10"/>
      <c r="C1835" s="10"/>
      <c r="D1835" s="129" t="s">
        <v>3366</v>
      </c>
      <c r="E1835" s="12">
        <v>7</v>
      </c>
      <c r="F1835" s="12">
        <v>11</v>
      </c>
      <c r="G1835" s="12">
        <v>17</v>
      </c>
      <c r="H1835" s="12">
        <v>20</v>
      </c>
      <c r="I1835" s="110">
        <v>16</v>
      </c>
    </row>
    <row r="1836" spans="1:9" ht="13.5" customHeight="1" x14ac:dyDescent="0.25">
      <c r="A1836" s="160" t="s">
        <v>3367</v>
      </c>
      <c r="B1836" s="10"/>
      <c r="C1836" s="10"/>
      <c r="D1836" s="129" t="s">
        <v>3368</v>
      </c>
      <c r="E1836" s="12">
        <v>0</v>
      </c>
      <c r="F1836" s="12">
        <v>0</v>
      </c>
      <c r="G1836" s="12">
        <v>0</v>
      </c>
      <c r="H1836" s="12">
        <v>0</v>
      </c>
      <c r="I1836" s="110" t="s">
        <v>3899</v>
      </c>
    </row>
    <row r="1837" spans="1:9" ht="13.5" customHeight="1" x14ac:dyDescent="0.25">
      <c r="A1837" s="160" t="s">
        <v>3369</v>
      </c>
      <c r="B1837" s="10"/>
      <c r="C1837" s="10"/>
      <c r="D1837" s="129" t="s">
        <v>3370</v>
      </c>
      <c r="E1837" s="12">
        <v>0</v>
      </c>
      <c r="F1837" s="12">
        <v>0</v>
      </c>
      <c r="G1837" s="12">
        <v>0</v>
      </c>
      <c r="H1837" s="12">
        <v>0</v>
      </c>
      <c r="I1837" s="110" t="s">
        <v>3899</v>
      </c>
    </row>
    <row r="1838" spans="1:9" ht="13.5" customHeight="1" x14ac:dyDescent="0.25">
      <c r="A1838" s="160" t="s">
        <v>3371</v>
      </c>
      <c r="B1838" s="10"/>
      <c r="C1838" s="10"/>
      <c r="D1838" s="129" t="s">
        <v>3372</v>
      </c>
      <c r="E1838" s="12">
        <v>9</v>
      </c>
      <c r="F1838" s="12">
        <v>3</v>
      </c>
      <c r="G1838" s="12">
        <v>0</v>
      </c>
      <c r="H1838" s="12">
        <v>8</v>
      </c>
      <c r="I1838" s="110">
        <v>2</v>
      </c>
    </row>
    <row r="1839" spans="1:9" ht="13.5" customHeight="1" x14ac:dyDescent="0.25">
      <c r="A1839" s="160" t="s">
        <v>3373</v>
      </c>
      <c r="B1839" s="10"/>
      <c r="C1839" s="10"/>
      <c r="D1839" s="129" t="s">
        <v>3374</v>
      </c>
      <c r="E1839" s="12">
        <v>25</v>
      </c>
      <c r="F1839" s="12">
        <v>0</v>
      </c>
      <c r="G1839" s="12">
        <v>8</v>
      </c>
      <c r="H1839" s="12">
        <v>9</v>
      </c>
      <c r="I1839" s="110">
        <v>10</v>
      </c>
    </row>
    <row r="1840" spans="1:9" ht="13.5" customHeight="1" x14ac:dyDescent="0.25">
      <c r="A1840" s="160" t="s">
        <v>3375</v>
      </c>
      <c r="B1840" s="10"/>
      <c r="C1840" s="10"/>
      <c r="D1840" s="129" t="s">
        <v>3376</v>
      </c>
      <c r="E1840" s="12">
        <v>0</v>
      </c>
      <c r="F1840" s="12">
        <v>0</v>
      </c>
      <c r="G1840" s="12">
        <v>0</v>
      </c>
      <c r="H1840" s="12">
        <v>0</v>
      </c>
      <c r="I1840" s="110" t="s">
        <v>3899</v>
      </c>
    </row>
    <row r="1841" spans="1:9" ht="13.5" customHeight="1" x14ac:dyDescent="0.25">
      <c r="A1841" s="160" t="s">
        <v>3377</v>
      </c>
      <c r="B1841" s="10"/>
      <c r="C1841" s="10"/>
      <c r="D1841" s="129" t="s">
        <v>376</v>
      </c>
      <c r="E1841" s="12">
        <v>11</v>
      </c>
      <c r="F1841" s="12">
        <v>1</v>
      </c>
      <c r="G1841" s="12">
        <v>16</v>
      </c>
      <c r="H1841" s="12">
        <v>6</v>
      </c>
      <c r="I1841" s="110">
        <v>3</v>
      </c>
    </row>
    <row r="1842" spans="1:9" ht="13.5" customHeight="1" x14ac:dyDescent="0.25">
      <c r="A1842" s="160" t="s">
        <v>3378</v>
      </c>
      <c r="B1842" s="10"/>
      <c r="C1842" s="10"/>
      <c r="D1842" s="129" t="s">
        <v>3379</v>
      </c>
      <c r="E1842" s="12">
        <v>28</v>
      </c>
      <c r="F1842" s="12">
        <v>16</v>
      </c>
      <c r="G1842" s="12">
        <v>10</v>
      </c>
      <c r="H1842" s="12">
        <v>13</v>
      </c>
      <c r="I1842" s="110">
        <v>8</v>
      </c>
    </row>
    <row r="1843" spans="1:9" ht="13.5" customHeight="1" x14ac:dyDescent="0.25">
      <c r="A1843" s="160" t="s">
        <v>3380</v>
      </c>
      <c r="B1843" s="10"/>
      <c r="C1843" s="10"/>
      <c r="D1843" s="129" t="s">
        <v>3381</v>
      </c>
      <c r="E1843" s="12">
        <v>4</v>
      </c>
      <c r="F1843" s="12">
        <v>6</v>
      </c>
      <c r="G1843" s="12">
        <v>16</v>
      </c>
      <c r="H1843" s="12">
        <v>14</v>
      </c>
      <c r="I1843" s="110">
        <v>12</v>
      </c>
    </row>
    <row r="1844" spans="1:9" ht="13.5" customHeight="1" x14ac:dyDescent="0.25">
      <c r="A1844" s="160" t="s">
        <v>3382</v>
      </c>
      <c r="B1844" s="10"/>
      <c r="C1844" s="10"/>
      <c r="D1844" s="129" t="s">
        <v>3383</v>
      </c>
      <c r="E1844" s="12">
        <v>9</v>
      </c>
      <c r="F1844" s="12">
        <v>0</v>
      </c>
      <c r="G1844" s="12">
        <v>5</v>
      </c>
      <c r="H1844" s="12">
        <v>0</v>
      </c>
      <c r="I1844" s="110">
        <v>4</v>
      </c>
    </row>
    <row r="1845" spans="1:9" ht="13.5" customHeight="1" x14ac:dyDescent="0.25">
      <c r="A1845" s="160" t="s">
        <v>3384</v>
      </c>
      <c r="B1845" s="10"/>
      <c r="C1845" s="10"/>
      <c r="D1845" s="129" t="s">
        <v>3385</v>
      </c>
      <c r="E1845" s="12">
        <v>14</v>
      </c>
      <c r="F1845" s="12">
        <v>8</v>
      </c>
      <c r="G1845" s="12">
        <v>10</v>
      </c>
      <c r="H1845" s="12">
        <v>8</v>
      </c>
      <c r="I1845" s="110">
        <v>4</v>
      </c>
    </row>
    <row r="1846" spans="1:9" ht="13.5" customHeight="1" x14ac:dyDescent="0.25">
      <c r="A1846" s="160" t="s">
        <v>3386</v>
      </c>
      <c r="B1846" s="10"/>
      <c r="C1846" s="10"/>
      <c r="D1846" s="129" t="s">
        <v>703</v>
      </c>
      <c r="E1846" s="12">
        <v>0</v>
      </c>
      <c r="F1846" s="12">
        <v>0</v>
      </c>
      <c r="G1846" s="12">
        <v>0</v>
      </c>
      <c r="H1846" s="12">
        <v>0</v>
      </c>
      <c r="I1846" s="110" t="s">
        <v>3899</v>
      </c>
    </row>
    <row r="1847" spans="1:9" ht="13.5" customHeight="1" x14ac:dyDescent="0.25">
      <c r="A1847" s="160" t="s">
        <v>3387</v>
      </c>
      <c r="B1847" s="10"/>
      <c r="C1847" s="10"/>
      <c r="D1847" s="129" t="s">
        <v>3388</v>
      </c>
      <c r="E1847" s="12">
        <v>2</v>
      </c>
      <c r="F1847" s="12">
        <v>3</v>
      </c>
      <c r="G1847" s="12">
        <v>10</v>
      </c>
      <c r="H1847" s="12">
        <v>2</v>
      </c>
      <c r="I1847" s="110">
        <v>2</v>
      </c>
    </row>
    <row r="1848" spans="1:9" ht="13.5" customHeight="1" x14ac:dyDescent="0.25">
      <c r="A1848" s="160" t="s">
        <v>3389</v>
      </c>
      <c r="B1848" s="10"/>
      <c r="C1848" s="10"/>
      <c r="D1848" s="129" t="s">
        <v>3390</v>
      </c>
      <c r="E1848" s="12">
        <v>0</v>
      </c>
      <c r="F1848" s="12">
        <v>0</v>
      </c>
      <c r="G1848" s="12">
        <v>0</v>
      </c>
      <c r="H1848" s="12">
        <v>0</v>
      </c>
      <c r="I1848" s="110" t="s">
        <v>3899</v>
      </c>
    </row>
    <row r="1849" spans="1:9" ht="13.5" customHeight="1" x14ac:dyDescent="0.25">
      <c r="A1849" s="159" t="s">
        <v>3391</v>
      </c>
      <c r="B1849" s="7"/>
      <c r="C1849" s="8" t="s">
        <v>2927</v>
      </c>
      <c r="D1849" s="126"/>
      <c r="E1849" s="9">
        <f>SUM(E1850:E1864)</f>
        <v>169</v>
      </c>
      <c r="F1849" s="9">
        <f>SUM(F1850:F1864)</f>
        <v>114</v>
      </c>
      <c r="G1849" s="9">
        <f>SUM(G1850:G1864)</f>
        <v>165</v>
      </c>
      <c r="H1849" s="12">
        <f>SUM(H1850:H1864)</f>
        <v>119</v>
      </c>
      <c r="I1849" s="110">
        <v>104</v>
      </c>
    </row>
    <row r="1850" spans="1:9" ht="13.5" customHeight="1" x14ac:dyDescent="0.25">
      <c r="A1850" s="160" t="s">
        <v>3392</v>
      </c>
      <c r="B1850" s="10"/>
      <c r="C1850" s="10"/>
      <c r="D1850" s="129" t="s">
        <v>2927</v>
      </c>
      <c r="E1850" s="12">
        <v>119</v>
      </c>
      <c r="F1850" s="12">
        <v>40</v>
      </c>
      <c r="G1850" s="12">
        <v>86</v>
      </c>
      <c r="H1850" s="12">
        <v>71</v>
      </c>
      <c r="I1850" s="110">
        <v>38</v>
      </c>
    </row>
    <row r="1851" spans="1:9" ht="13.5" customHeight="1" x14ac:dyDescent="0.25">
      <c r="A1851" s="160" t="s">
        <v>3393</v>
      </c>
      <c r="B1851" s="10"/>
      <c r="C1851" s="10"/>
      <c r="D1851" s="129" t="s">
        <v>3394</v>
      </c>
      <c r="E1851" s="12">
        <v>0</v>
      </c>
      <c r="F1851" s="12">
        <v>0</v>
      </c>
      <c r="G1851" s="12">
        <v>0</v>
      </c>
      <c r="H1851" s="12">
        <v>0</v>
      </c>
      <c r="I1851" s="110" t="s">
        <v>3899</v>
      </c>
    </row>
    <row r="1852" spans="1:9" ht="13.5" customHeight="1" x14ac:dyDescent="0.25">
      <c r="A1852" s="160" t="s">
        <v>3395</v>
      </c>
      <c r="B1852" s="10"/>
      <c r="C1852" s="10"/>
      <c r="D1852" s="129" t="s">
        <v>3396</v>
      </c>
      <c r="E1852" s="12">
        <v>5</v>
      </c>
      <c r="F1852" s="12">
        <v>12</v>
      </c>
      <c r="G1852" s="12">
        <v>52</v>
      </c>
      <c r="H1852" s="12">
        <v>22</v>
      </c>
      <c r="I1852" s="110">
        <v>19</v>
      </c>
    </row>
    <row r="1853" spans="1:9" ht="13.5" customHeight="1" x14ac:dyDescent="0.25">
      <c r="A1853" s="160" t="s">
        <v>3397</v>
      </c>
      <c r="B1853" s="10"/>
      <c r="C1853" s="10"/>
      <c r="D1853" s="129" t="s">
        <v>3398</v>
      </c>
      <c r="E1853" s="12">
        <v>21</v>
      </c>
      <c r="F1853" s="12">
        <v>16</v>
      </c>
      <c r="G1853" s="12">
        <v>7</v>
      </c>
      <c r="H1853" s="12">
        <v>7</v>
      </c>
      <c r="I1853" s="110">
        <v>14</v>
      </c>
    </row>
    <row r="1854" spans="1:9" ht="13.5" customHeight="1" x14ac:dyDescent="0.25">
      <c r="A1854" s="160" t="s">
        <v>3399</v>
      </c>
      <c r="B1854" s="10"/>
      <c r="C1854" s="10"/>
      <c r="D1854" s="129" t="s">
        <v>3400</v>
      </c>
      <c r="E1854" s="12">
        <v>0</v>
      </c>
      <c r="F1854" s="12">
        <v>0</v>
      </c>
      <c r="G1854" s="12">
        <v>0</v>
      </c>
      <c r="H1854" s="12">
        <v>0</v>
      </c>
      <c r="I1854" s="110" t="s">
        <v>3899</v>
      </c>
    </row>
    <row r="1855" spans="1:9" ht="13.5" customHeight="1" x14ac:dyDescent="0.25">
      <c r="A1855" s="160" t="s">
        <v>3401</v>
      </c>
      <c r="B1855" s="10"/>
      <c r="C1855" s="10"/>
      <c r="D1855" s="129" t="s">
        <v>3402</v>
      </c>
      <c r="E1855" s="12">
        <v>0</v>
      </c>
      <c r="F1855" s="12">
        <v>0</v>
      </c>
      <c r="G1855" s="12">
        <v>0</v>
      </c>
      <c r="H1855" s="12">
        <v>0</v>
      </c>
      <c r="I1855" s="110" t="s">
        <v>3899</v>
      </c>
    </row>
    <row r="1856" spans="1:9" ht="13.5" customHeight="1" x14ac:dyDescent="0.25">
      <c r="A1856" s="160" t="s">
        <v>3403</v>
      </c>
      <c r="B1856" s="10"/>
      <c r="C1856" s="10"/>
      <c r="D1856" s="129" t="s">
        <v>3404</v>
      </c>
      <c r="E1856" s="12">
        <v>6</v>
      </c>
      <c r="F1856" s="12">
        <v>5</v>
      </c>
      <c r="G1856" s="12">
        <v>6</v>
      </c>
      <c r="H1856" s="12">
        <v>3</v>
      </c>
      <c r="I1856" s="110">
        <v>5</v>
      </c>
    </row>
    <row r="1857" spans="1:9" ht="13.5" customHeight="1" x14ac:dyDescent="0.25">
      <c r="A1857" s="160" t="s">
        <v>3405</v>
      </c>
      <c r="B1857" s="10"/>
      <c r="C1857" s="10"/>
      <c r="D1857" s="129" t="s">
        <v>3406</v>
      </c>
      <c r="E1857" s="12">
        <v>0</v>
      </c>
      <c r="F1857" s="12">
        <v>0</v>
      </c>
      <c r="G1857" s="12">
        <v>0</v>
      </c>
      <c r="H1857" s="12">
        <v>0</v>
      </c>
      <c r="I1857" s="110" t="s">
        <v>3899</v>
      </c>
    </row>
    <row r="1858" spans="1:9" ht="13.5" customHeight="1" x14ac:dyDescent="0.25">
      <c r="A1858" s="160" t="s">
        <v>3407</v>
      </c>
      <c r="B1858" s="10"/>
      <c r="C1858" s="10"/>
      <c r="D1858" s="129" t="s">
        <v>3408</v>
      </c>
      <c r="E1858" s="12">
        <v>0</v>
      </c>
      <c r="F1858" s="12">
        <v>1</v>
      </c>
      <c r="G1858" s="12">
        <v>0</v>
      </c>
      <c r="H1858" s="12">
        <v>0</v>
      </c>
      <c r="I1858" s="110" t="s">
        <v>3899</v>
      </c>
    </row>
    <row r="1859" spans="1:9" ht="13.5" customHeight="1" x14ac:dyDescent="0.25">
      <c r="A1859" s="160" t="s">
        <v>3409</v>
      </c>
      <c r="B1859" s="10"/>
      <c r="C1859" s="10"/>
      <c r="D1859" s="129" t="s">
        <v>3410</v>
      </c>
      <c r="E1859" s="12">
        <v>0</v>
      </c>
      <c r="F1859" s="12">
        <v>19</v>
      </c>
      <c r="G1859" s="12">
        <v>0</v>
      </c>
      <c r="H1859" s="12">
        <v>0</v>
      </c>
      <c r="I1859" s="110" t="s">
        <v>3899</v>
      </c>
    </row>
    <row r="1860" spans="1:9" ht="13.5" customHeight="1" x14ac:dyDescent="0.25">
      <c r="A1860" s="160" t="s">
        <v>3411</v>
      </c>
      <c r="B1860" s="10"/>
      <c r="C1860" s="10"/>
      <c r="D1860" s="129" t="s">
        <v>3412</v>
      </c>
      <c r="E1860" s="12">
        <v>18</v>
      </c>
      <c r="F1860" s="12">
        <v>21</v>
      </c>
      <c r="G1860" s="12">
        <v>14</v>
      </c>
      <c r="H1860" s="12">
        <v>16</v>
      </c>
      <c r="I1860" s="110">
        <v>28</v>
      </c>
    </row>
    <row r="1861" spans="1:9" ht="13.5" customHeight="1" x14ac:dyDescent="0.25">
      <c r="A1861" s="160" t="s">
        <v>3413</v>
      </c>
      <c r="B1861" s="10"/>
      <c r="C1861" s="10"/>
      <c r="D1861" s="129" t="s">
        <v>2494</v>
      </c>
      <c r="E1861" s="12">
        <v>0</v>
      </c>
      <c r="F1861" s="12">
        <v>0</v>
      </c>
      <c r="G1861" s="12">
        <v>0</v>
      </c>
      <c r="H1861" s="12">
        <v>0</v>
      </c>
      <c r="I1861" s="110" t="s">
        <v>3899</v>
      </c>
    </row>
    <row r="1862" spans="1:9" ht="13.5" customHeight="1" x14ac:dyDescent="0.25">
      <c r="A1862" s="160" t="s">
        <v>3414</v>
      </c>
      <c r="B1862" s="10"/>
      <c r="C1862" s="10"/>
      <c r="D1862" s="129" t="s">
        <v>3415</v>
      </c>
      <c r="E1862" s="12">
        <v>0</v>
      </c>
      <c r="F1862" s="12">
        <v>0</v>
      </c>
      <c r="G1862" s="12">
        <v>0</v>
      </c>
      <c r="H1862" s="12">
        <v>0</v>
      </c>
      <c r="I1862" s="110" t="s">
        <v>3899</v>
      </c>
    </row>
    <row r="1863" spans="1:9" ht="13.5" customHeight="1" x14ac:dyDescent="0.25">
      <c r="A1863" s="160" t="s">
        <v>3416</v>
      </c>
      <c r="B1863" s="10"/>
      <c r="C1863" s="10"/>
      <c r="D1863" s="129" t="s">
        <v>3417</v>
      </c>
      <c r="E1863" s="12">
        <v>0</v>
      </c>
      <c r="F1863" s="12">
        <v>0</v>
      </c>
      <c r="G1863" s="12">
        <v>0</v>
      </c>
      <c r="H1863" s="12">
        <v>0</v>
      </c>
      <c r="I1863" s="110" t="s">
        <v>3899</v>
      </c>
    </row>
    <row r="1864" spans="1:9" ht="13.5" customHeight="1" x14ac:dyDescent="0.25">
      <c r="A1864" s="160" t="s">
        <v>3418</v>
      </c>
      <c r="B1864" s="10"/>
      <c r="C1864" s="10"/>
      <c r="D1864" s="129" t="s">
        <v>3419</v>
      </c>
      <c r="E1864" s="12">
        <v>0</v>
      </c>
      <c r="F1864" s="12">
        <v>0</v>
      </c>
      <c r="G1864" s="12">
        <v>0</v>
      </c>
      <c r="H1864" s="12">
        <v>0</v>
      </c>
      <c r="I1864" s="110" t="s">
        <v>3899</v>
      </c>
    </row>
    <row r="1865" spans="1:9" ht="13.5" customHeight="1" x14ac:dyDescent="0.25">
      <c r="A1865" s="159" t="s">
        <v>3420</v>
      </c>
      <c r="B1865" s="7"/>
      <c r="C1865" s="8" t="s">
        <v>3421</v>
      </c>
      <c r="D1865" s="126"/>
      <c r="E1865" s="9">
        <f>SUM(E1866:E1875)</f>
        <v>0</v>
      </c>
      <c r="F1865" s="9">
        <f>SUM(F1866:F1875)</f>
        <v>28</v>
      </c>
      <c r="G1865" s="9">
        <f>SUM(G1866:G1875)</f>
        <v>32</v>
      </c>
      <c r="H1865" s="12">
        <f>SUM(H1866:H1875)</f>
        <v>43</v>
      </c>
      <c r="I1865" s="110">
        <v>31</v>
      </c>
    </row>
    <row r="1866" spans="1:9" ht="13.5" customHeight="1" x14ac:dyDescent="0.25">
      <c r="A1866" s="160" t="s">
        <v>3422</v>
      </c>
      <c r="B1866" s="10"/>
      <c r="C1866" s="10"/>
      <c r="D1866" s="129" t="s">
        <v>3423</v>
      </c>
      <c r="E1866" s="12">
        <v>0</v>
      </c>
      <c r="F1866" s="12">
        <v>22</v>
      </c>
      <c r="G1866" s="12">
        <v>30</v>
      </c>
      <c r="H1866" s="12">
        <v>30</v>
      </c>
      <c r="I1866" s="110">
        <v>25</v>
      </c>
    </row>
    <row r="1867" spans="1:9" ht="13.5" customHeight="1" x14ac:dyDescent="0.25">
      <c r="A1867" s="160" t="s">
        <v>3424</v>
      </c>
      <c r="B1867" s="10"/>
      <c r="C1867" s="10"/>
      <c r="D1867" s="129" t="s">
        <v>3425</v>
      </c>
      <c r="E1867" s="12">
        <v>0</v>
      </c>
      <c r="F1867" s="12">
        <v>0</v>
      </c>
      <c r="G1867" s="12">
        <v>0</v>
      </c>
      <c r="H1867" s="12">
        <v>0</v>
      </c>
      <c r="I1867" s="110" t="s">
        <v>3899</v>
      </c>
    </row>
    <row r="1868" spans="1:9" ht="13.5" customHeight="1" x14ac:dyDescent="0.25">
      <c r="A1868" s="160" t="s">
        <v>3426</v>
      </c>
      <c r="B1868" s="10"/>
      <c r="C1868" s="10"/>
      <c r="D1868" s="129" t="s">
        <v>3427</v>
      </c>
      <c r="E1868" s="12">
        <v>0</v>
      </c>
      <c r="F1868" s="12">
        <v>0</v>
      </c>
      <c r="G1868" s="12">
        <v>0</v>
      </c>
      <c r="H1868" s="12">
        <v>0</v>
      </c>
      <c r="I1868" s="110" t="s">
        <v>3899</v>
      </c>
    </row>
    <row r="1869" spans="1:9" ht="13.5" customHeight="1" x14ac:dyDescent="0.25">
      <c r="A1869" s="160" t="s">
        <v>3428</v>
      </c>
      <c r="B1869" s="10"/>
      <c r="C1869" s="10"/>
      <c r="D1869" s="129" t="s">
        <v>3429</v>
      </c>
      <c r="E1869" s="12">
        <v>0</v>
      </c>
      <c r="F1869" s="12">
        <v>0</v>
      </c>
      <c r="G1869" s="12">
        <v>0</v>
      </c>
      <c r="H1869" s="12">
        <v>0</v>
      </c>
      <c r="I1869" s="110" t="s">
        <v>3899</v>
      </c>
    </row>
    <row r="1870" spans="1:9" ht="13.5" customHeight="1" x14ac:dyDescent="0.25">
      <c r="A1870" s="160" t="s">
        <v>3430</v>
      </c>
      <c r="B1870" s="10"/>
      <c r="C1870" s="10"/>
      <c r="D1870" s="129" t="s">
        <v>3431</v>
      </c>
      <c r="E1870" s="12">
        <v>0</v>
      </c>
      <c r="F1870" s="12">
        <v>0</v>
      </c>
      <c r="G1870" s="12">
        <v>0</v>
      </c>
      <c r="H1870" s="12">
        <v>0</v>
      </c>
      <c r="I1870" s="110" t="s">
        <v>3899</v>
      </c>
    </row>
    <row r="1871" spans="1:9" ht="13.5" customHeight="1" x14ac:dyDescent="0.25">
      <c r="A1871" s="160" t="s">
        <v>3432</v>
      </c>
      <c r="B1871" s="10"/>
      <c r="C1871" s="10"/>
      <c r="D1871" s="129" t="s">
        <v>3433</v>
      </c>
      <c r="E1871" s="12">
        <v>0</v>
      </c>
      <c r="F1871" s="12">
        <v>1</v>
      </c>
      <c r="G1871" s="12">
        <v>2</v>
      </c>
      <c r="H1871" s="12">
        <v>13</v>
      </c>
      <c r="I1871" s="110">
        <v>6</v>
      </c>
    </row>
    <row r="1872" spans="1:9" ht="13.5" customHeight="1" x14ac:dyDescent="0.25">
      <c r="A1872" s="160" t="s">
        <v>3434</v>
      </c>
      <c r="B1872" s="10"/>
      <c r="C1872" s="10"/>
      <c r="D1872" s="129" t="s">
        <v>3435</v>
      </c>
      <c r="E1872" s="12">
        <v>0</v>
      </c>
      <c r="F1872" s="12">
        <v>0</v>
      </c>
      <c r="G1872" s="12">
        <v>0</v>
      </c>
      <c r="H1872" s="12">
        <v>0</v>
      </c>
      <c r="I1872" s="110" t="s">
        <v>3899</v>
      </c>
    </row>
    <row r="1873" spans="1:9" ht="13.5" customHeight="1" x14ac:dyDescent="0.25">
      <c r="A1873" s="160" t="s">
        <v>3436</v>
      </c>
      <c r="B1873" s="10"/>
      <c r="C1873" s="10"/>
      <c r="D1873" s="129" t="s">
        <v>3437</v>
      </c>
      <c r="E1873" s="12">
        <v>0</v>
      </c>
      <c r="F1873" s="12">
        <v>0</v>
      </c>
      <c r="G1873" s="12">
        <v>0</v>
      </c>
      <c r="H1873" s="12">
        <v>0</v>
      </c>
      <c r="I1873" s="110" t="s">
        <v>3899</v>
      </c>
    </row>
    <row r="1874" spans="1:9" ht="13.5" customHeight="1" x14ac:dyDescent="0.25">
      <c r="A1874" s="160" t="s">
        <v>3438</v>
      </c>
      <c r="B1874" s="10"/>
      <c r="C1874" s="10"/>
      <c r="D1874" s="129" t="s">
        <v>3439</v>
      </c>
      <c r="E1874" s="12">
        <v>0</v>
      </c>
      <c r="F1874" s="12">
        <v>5</v>
      </c>
      <c r="G1874" s="12">
        <v>0</v>
      </c>
      <c r="H1874" s="12">
        <v>0</v>
      </c>
      <c r="I1874" s="110" t="s">
        <v>3899</v>
      </c>
    </row>
    <row r="1875" spans="1:9" ht="13.5" customHeight="1" x14ac:dyDescent="0.25">
      <c r="A1875" s="160" t="s">
        <v>3440</v>
      </c>
      <c r="B1875" s="10"/>
      <c r="C1875" s="10"/>
      <c r="D1875" s="129" t="s">
        <v>3441</v>
      </c>
      <c r="E1875" s="12">
        <v>0</v>
      </c>
      <c r="F1875" s="12">
        <v>0</v>
      </c>
      <c r="G1875" s="12">
        <v>0</v>
      </c>
      <c r="H1875" s="12">
        <v>0</v>
      </c>
      <c r="I1875" s="110" t="s">
        <v>3899</v>
      </c>
    </row>
    <row r="1876" spans="1:9" ht="13.5" customHeight="1" x14ac:dyDescent="0.25">
      <c r="A1876" s="159" t="s">
        <v>3442</v>
      </c>
      <c r="B1876" s="7"/>
      <c r="C1876" s="8" t="s">
        <v>3374</v>
      </c>
      <c r="D1876" s="126"/>
      <c r="E1876" s="9">
        <f>SUM(E1877:E1883)</f>
        <v>47</v>
      </c>
      <c r="F1876" s="9">
        <f>SUM(F1877:F1883)</f>
        <v>38</v>
      </c>
      <c r="G1876" s="9">
        <f>SUM(G1877:G1883)</f>
        <v>70</v>
      </c>
      <c r="H1876" s="12">
        <f>SUM(H1877:H1883)</f>
        <v>121</v>
      </c>
      <c r="I1876" s="110">
        <v>94</v>
      </c>
    </row>
    <row r="1877" spans="1:9" ht="13.5" customHeight="1" x14ac:dyDescent="0.25">
      <c r="A1877" s="160" t="s">
        <v>3443</v>
      </c>
      <c r="B1877" s="10"/>
      <c r="C1877" s="10"/>
      <c r="D1877" s="129" t="s">
        <v>3444</v>
      </c>
      <c r="E1877" s="12">
        <v>12</v>
      </c>
      <c r="F1877" s="12">
        <v>8</v>
      </c>
      <c r="G1877" s="12">
        <v>1</v>
      </c>
      <c r="H1877" s="12">
        <v>16</v>
      </c>
      <c r="I1877" s="110" t="s">
        <v>3899</v>
      </c>
    </row>
    <row r="1878" spans="1:9" ht="13.5" customHeight="1" x14ac:dyDescent="0.25">
      <c r="A1878" s="160" t="s">
        <v>3445</v>
      </c>
      <c r="B1878" s="10"/>
      <c r="C1878" s="10"/>
      <c r="D1878" s="129" t="s">
        <v>3446</v>
      </c>
      <c r="E1878" s="12">
        <v>9</v>
      </c>
      <c r="F1878" s="12">
        <v>6</v>
      </c>
      <c r="G1878" s="12">
        <v>42</v>
      </c>
      <c r="H1878" s="12">
        <v>60</v>
      </c>
      <c r="I1878" s="110">
        <v>73</v>
      </c>
    </row>
    <row r="1879" spans="1:9" ht="13.5" customHeight="1" x14ac:dyDescent="0.25">
      <c r="A1879" s="160" t="s">
        <v>3447</v>
      </c>
      <c r="B1879" s="10"/>
      <c r="C1879" s="10"/>
      <c r="D1879" s="129" t="s">
        <v>3448</v>
      </c>
      <c r="E1879" s="12">
        <v>7</v>
      </c>
      <c r="F1879" s="12">
        <v>5</v>
      </c>
      <c r="G1879" s="12">
        <v>1</v>
      </c>
      <c r="H1879" s="12">
        <v>2</v>
      </c>
      <c r="I1879" s="110">
        <v>3</v>
      </c>
    </row>
    <row r="1880" spans="1:9" ht="13.5" customHeight="1" x14ac:dyDescent="0.25">
      <c r="A1880" s="160" t="s">
        <v>3449</v>
      </c>
      <c r="B1880" s="10"/>
      <c r="C1880" s="10"/>
      <c r="D1880" s="129" t="s">
        <v>3450</v>
      </c>
      <c r="E1880" s="12">
        <v>0</v>
      </c>
      <c r="F1880" s="12">
        <v>0</v>
      </c>
      <c r="G1880" s="12">
        <v>0</v>
      </c>
      <c r="H1880" s="12">
        <v>0</v>
      </c>
      <c r="I1880" s="110" t="s">
        <v>3899</v>
      </c>
    </row>
    <row r="1881" spans="1:9" ht="13.5" customHeight="1" x14ac:dyDescent="0.25">
      <c r="A1881" s="160" t="s">
        <v>3451</v>
      </c>
      <c r="B1881" s="10"/>
      <c r="C1881" s="10"/>
      <c r="D1881" s="129" t="s">
        <v>3452</v>
      </c>
      <c r="E1881" s="12">
        <v>0</v>
      </c>
      <c r="F1881" s="12">
        <v>0</v>
      </c>
      <c r="G1881" s="12">
        <v>0</v>
      </c>
      <c r="H1881" s="12">
        <v>0</v>
      </c>
      <c r="I1881" s="110" t="s">
        <v>3899</v>
      </c>
    </row>
    <row r="1882" spans="1:9" ht="13.5" customHeight="1" x14ac:dyDescent="0.25">
      <c r="A1882" s="160" t="s">
        <v>3453</v>
      </c>
      <c r="B1882" s="10"/>
      <c r="C1882" s="10"/>
      <c r="D1882" s="129" t="s">
        <v>3454</v>
      </c>
      <c r="E1882" s="12">
        <v>8</v>
      </c>
      <c r="F1882" s="12">
        <v>15</v>
      </c>
      <c r="G1882" s="12">
        <v>14</v>
      </c>
      <c r="H1882" s="12">
        <v>15</v>
      </c>
      <c r="I1882" s="110">
        <v>18</v>
      </c>
    </row>
    <row r="1883" spans="1:9" ht="13.5" customHeight="1" x14ac:dyDescent="0.25">
      <c r="A1883" s="160" t="s">
        <v>3455</v>
      </c>
      <c r="B1883" s="10"/>
      <c r="C1883" s="10"/>
      <c r="D1883" s="129" t="s">
        <v>3456</v>
      </c>
      <c r="E1883" s="12">
        <v>11</v>
      </c>
      <c r="F1883" s="12">
        <v>4</v>
      </c>
      <c r="G1883" s="12">
        <v>12</v>
      </c>
      <c r="H1883" s="12">
        <v>28</v>
      </c>
      <c r="I1883" s="110" t="s">
        <v>3899</v>
      </c>
    </row>
    <row r="1884" spans="1:9" ht="13.5" customHeight="1" x14ac:dyDescent="0.25">
      <c r="A1884" s="159" t="s">
        <v>3457</v>
      </c>
      <c r="B1884" s="7"/>
      <c r="C1884" s="8" t="s">
        <v>3458</v>
      </c>
      <c r="D1884" s="126"/>
      <c r="E1884" s="9">
        <f>SUM(E1885:E1889)</f>
        <v>73</v>
      </c>
      <c r="F1884" s="9">
        <f>SUM(F1885:F1889)</f>
        <v>51</v>
      </c>
      <c r="G1884" s="9">
        <f>SUM(G1885:G1889)</f>
        <v>65</v>
      </c>
      <c r="H1884" s="12">
        <f>SUM(H1885:H1889)</f>
        <v>69</v>
      </c>
      <c r="I1884" s="110">
        <v>46</v>
      </c>
    </row>
    <row r="1885" spans="1:9" ht="13.5" customHeight="1" x14ac:dyDescent="0.25">
      <c r="A1885" s="160" t="s">
        <v>3459</v>
      </c>
      <c r="B1885" s="10"/>
      <c r="C1885" s="10"/>
      <c r="D1885" s="129" t="s">
        <v>3460</v>
      </c>
      <c r="E1885" s="12">
        <v>66</v>
      </c>
      <c r="F1885" s="12">
        <v>41</v>
      </c>
      <c r="G1885" s="12">
        <v>46</v>
      </c>
      <c r="H1885" s="12">
        <v>56</v>
      </c>
      <c r="I1885" s="110">
        <v>38</v>
      </c>
    </row>
    <row r="1886" spans="1:9" ht="13.5" customHeight="1" x14ac:dyDescent="0.25">
      <c r="A1886" s="160" t="s">
        <v>3461</v>
      </c>
      <c r="B1886" s="10"/>
      <c r="C1886" s="10"/>
      <c r="D1886" s="129" t="s">
        <v>3462</v>
      </c>
      <c r="E1886" s="12">
        <v>0</v>
      </c>
      <c r="F1886" s="12">
        <v>0</v>
      </c>
      <c r="G1886" s="12">
        <v>0</v>
      </c>
      <c r="H1886" s="12">
        <v>0</v>
      </c>
      <c r="I1886" s="110" t="s">
        <v>3899</v>
      </c>
    </row>
    <row r="1887" spans="1:9" ht="13.5" customHeight="1" x14ac:dyDescent="0.25">
      <c r="A1887" s="160" t="s">
        <v>3463</v>
      </c>
      <c r="B1887" s="10"/>
      <c r="C1887" s="10"/>
      <c r="D1887" s="129" t="s">
        <v>3464</v>
      </c>
      <c r="E1887" s="12">
        <v>7</v>
      </c>
      <c r="F1887" s="12">
        <v>7</v>
      </c>
      <c r="G1887" s="12">
        <v>11</v>
      </c>
      <c r="H1887" s="12">
        <v>5</v>
      </c>
      <c r="I1887" s="110">
        <v>6</v>
      </c>
    </row>
    <row r="1888" spans="1:9" ht="13.5" customHeight="1" x14ac:dyDescent="0.25">
      <c r="A1888" s="160" t="s">
        <v>3465</v>
      </c>
      <c r="B1888" s="10"/>
      <c r="C1888" s="10"/>
      <c r="D1888" s="129" t="s">
        <v>164</v>
      </c>
      <c r="E1888" s="12">
        <v>0</v>
      </c>
      <c r="F1888" s="12">
        <v>0</v>
      </c>
      <c r="G1888" s="12">
        <v>8</v>
      </c>
      <c r="H1888" s="12">
        <v>8</v>
      </c>
      <c r="I1888" s="110">
        <v>2</v>
      </c>
    </row>
    <row r="1889" spans="1:9" ht="13.5" customHeight="1" x14ac:dyDescent="0.25">
      <c r="A1889" s="160" t="s">
        <v>3466</v>
      </c>
      <c r="B1889" s="10"/>
      <c r="C1889" s="10"/>
      <c r="D1889" s="129" t="s">
        <v>3467</v>
      </c>
      <c r="E1889" s="12">
        <v>0</v>
      </c>
      <c r="F1889" s="12">
        <v>3</v>
      </c>
      <c r="G1889" s="12">
        <v>0</v>
      </c>
      <c r="H1889" s="12">
        <v>0</v>
      </c>
      <c r="I1889" s="110" t="s">
        <v>3899</v>
      </c>
    </row>
    <row r="1890" spans="1:9" ht="13.5" customHeight="1" x14ac:dyDescent="0.25">
      <c r="A1890" s="159" t="s">
        <v>3468</v>
      </c>
      <c r="B1890" s="7"/>
      <c r="C1890" s="8" t="s">
        <v>3469</v>
      </c>
      <c r="D1890" s="126"/>
      <c r="E1890" s="9">
        <f>SUM(E1891:E1898)</f>
        <v>13</v>
      </c>
      <c r="F1890" s="9">
        <f>SUM(F1891:F1898)</f>
        <v>42</v>
      </c>
      <c r="G1890" s="9">
        <f>SUM(G1891:G1898)</f>
        <v>46</v>
      </c>
      <c r="H1890" s="12">
        <f>SUM(H1891:H1898)</f>
        <v>32</v>
      </c>
      <c r="I1890" s="110">
        <v>39</v>
      </c>
    </row>
    <row r="1891" spans="1:9" ht="13.5" customHeight="1" x14ac:dyDescent="0.25">
      <c r="A1891" s="160" t="s">
        <v>3470</v>
      </c>
      <c r="B1891" s="10"/>
      <c r="C1891" s="10"/>
      <c r="D1891" s="129" t="s">
        <v>3469</v>
      </c>
      <c r="E1891" s="12">
        <v>2</v>
      </c>
      <c r="F1891" s="12">
        <v>25</v>
      </c>
      <c r="G1891" s="12">
        <v>25</v>
      </c>
      <c r="H1891" s="12">
        <v>16</v>
      </c>
      <c r="I1891" s="110">
        <v>27</v>
      </c>
    </row>
    <row r="1892" spans="1:9" ht="13.5" customHeight="1" x14ac:dyDescent="0.25">
      <c r="A1892" s="160" t="s">
        <v>3471</v>
      </c>
      <c r="B1892" s="10"/>
      <c r="C1892" s="10"/>
      <c r="D1892" s="129" t="s">
        <v>3472</v>
      </c>
      <c r="E1892" s="12">
        <v>0</v>
      </c>
      <c r="F1892" s="12">
        <v>2</v>
      </c>
      <c r="G1892" s="12">
        <v>0</v>
      </c>
      <c r="H1892" s="12">
        <v>0</v>
      </c>
      <c r="I1892" s="110" t="s">
        <v>3899</v>
      </c>
    </row>
    <row r="1893" spans="1:9" ht="13.5" customHeight="1" x14ac:dyDescent="0.25">
      <c r="A1893" s="160" t="s">
        <v>3473</v>
      </c>
      <c r="B1893" s="10"/>
      <c r="C1893" s="10"/>
      <c r="D1893" s="129" t="s">
        <v>3474</v>
      </c>
      <c r="E1893" s="12">
        <v>0</v>
      </c>
      <c r="F1893" s="12">
        <v>0</v>
      </c>
      <c r="G1893" s="12">
        <v>0</v>
      </c>
      <c r="H1893" s="12">
        <v>0</v>
      </c>
      <c r="I1893" s="110" t="s">
        <v>3899</v>
      </c>
    </row>
    <row r="1894" spans="1:9" ht="13.5" customHeight="1" x14ac:dyDescent="0.25">
      <c r="A1894" s="160" t="s">
        <v>3475</v>
      </c>
      <c r="B1894" s="10"/>
      <c r="C1894" s="10"/>
      <c r="D1894" s="129" t="s">
        <v>3476</v>
      </c>
      <c r="E1894" s="12">
        <v>0</v>
      </c>
      <c r="F1894" s="12">
        <v>0</v>
      </c>
      <c r="G1894" s="12">
        <v>0</v>
      </c>
      <c r="H1894" s="12">
        <v>0</v>
      </c>
      <c r="I1894" s="110" t="s">
        <v>3899</v>
      </c>
    </row>
    <row r="1895" spans="1:9" ht="13.5" customHeight="1" x14ac:dyDescent="0.25">
      <c r="A1895" s="160" t="s">
        <v>3477</v>
      </c>
      <c r="B1895" s="10"/>
      <c r="C1895" s="10"/>
      <c r="D1895" s="129" t="s">
        <v>3478</v>
      </c>
      <c r="E1895" s="12">
        <v>8</v>
      </c>
      <c r="F1895" s="12">
        <v>1</v>
      </c>
      <c r="G1895" s="12">
        <v>1</v>
      </c>
      <c r="H1895" s="12">
        <v>3</v>
      </c>
      <c r="I1895" s="110">
        <v>5</v>
      </c>
    </row>
    <row r="1896" spans="1:9" ht="13.5" customHeight="1" x14ac:dyDescent="0.25">
      <c r="A1896" s="160" t="s">
        <v>3479</v>
      </c>
      <c r="B1896" s="10"/>
      <c r="C1896" s="10"/>
      <c r="D1896" s="129" t="s">
        <v>3480</v>
      </c>
      <c r="E1896" s="12">
        <v>0</v>
      </c>
      <c r="F1896" s="12">
        <v>0</v>
      </c>
      <c r="G1896" s="12">
        <v>1</v>
      </c>
      <c r="H1896" s="12">
        <v>2</v>
      </c>
      <c r="I1896" s="110" t="s">
        <v>3899</v>
      </c>
    </row>
    <row r="1897" spans="1:9" ht="13.5" customHeight="1" x14ac:dyDescent="0.25">
      <c r="A1897" s="160" t="s">
        <v>3481</v>
      </c>
      <c r="B1897" s="10"/>
      <c r="C1897" s="10"/>
      <c r="D1897" s="129" t="s">
        <v>3482</v>
      </c>
      <c r="E1897" s="12">
        <v>0</v>
      </c>
      <c r="F1897" s="12">
        <v>10</v>
      </c>
      <c r="G1897" s="12">
        <v>15</v>
      </c>
      <c r="H1897" s="12">
        <v>3</v>
      </c>
      <c r="I1897" s="110">
        <v>4</v>
      </c>
    </row>
    <row r="1898" spans="1:9" ht="13.5" customHeight="1" x14ac:dyDescent="0.25">
      <c r="A1898" s="160" t="s">
        <v>3483</v>
      </c>
      <c r="B1898" s="10"/>
      <c r="C1898" s="10"/>
      <c r="D1898" s="129" t="s">
        <v>3484</v>
      </c>
      <c r="E1898" s="12">
        <v>3</v>
      </c>
      <c r="F1898" s="12">
        <v>4</v>
      </c>
      <c r="G1898" s="12">
        <v>4</v>
      </c>
      <c r="H1898" s="12">
        <v>8</v>
      </c>
      <c r="I1898" s="110">
        <v>3</v>
      </c>
    </row>
    <row r="1899" spans="1:9" ht="13.5" customHeight="1" x14ac:dyDescent="0.25">
      <c r="A1899" s="159" t="s">
        <v>3485</v>
      </c>
      <c r="B1899" s="7"/>
      <c r="C1899" s="8" t="s">
        <v>1110</v>
      </c>
      <c r="D1899" s="126"/>
      <c r="E1899" s="9">
        <f>SUM(E1900:E1909)</f>
        <v>76</v>
      </c>
      <c r="F1899" s="9">
        <f>SUM(F1900:F1909)</f>
        <v>31</v>
      </c>
      <c r="G1899" s="9">
        <f>SUM(G1900:G1909)</f>
        <v>35</v>
      </c>
      <c r="H1899" s="12">
        <f>SUM(H1900:H1909)</f>
        <v>24</v>
      </c>
      <c r="I1899" s="110">
        <v>12</v>
      </c>
    </row>
    <row r="1900" spans="1:9" ht="13.5" customHeight="1" x14ac:dyDescent="0.25">
      <c r="A1900" s="160" t="s">
        <v>3486</v>
      </c>
      <c r="B1900" s="10"/>
      <c r="C1900" s="10"/>
      <c r="D1900" s="129" t="s">
        <v>1110</v>
      </c>
      <c r="E1900" s="12">
        <v>42</v>
      </c>
      <c r="F1900" s="12">
        <v>8</v>
      </c>
      <c r="G1900" s="12">
        <v>12</v>
      </c>
      <c r="H1900" s="12">
        <v>15</v>
      </c>
      <c r="I1900" s="110">
        <v>6</v>
      </c>
    </row>
    <row r="1901" spans="1:9" ht="13.5" customHeight="1" x14ac:dyDescent="0.25">
      <c r="A1901" s="160" t="s">
        <v>3487</v>
      </c>
      <c r="B1901" s="10"/>
      <c r="C1901" s="10"/>
      <c r="D1901" s="129" t="s">
        <v>3488</v>
      </c>
      <c r="E1901" s="12">
        <v>7</v>
      </c>
      <c r="F1901" s="12">
        <v>9</v>
      </c>
      <c r="G1901" s="12">
        <v>7</v>
      </c>
      <c r="H1901" s="12">
        <v>7</v>
      </c>
      <c r="I1901" s="110">
        <v>2</v>
      </c>
    </row>
    <row r="1902" spans="1:9" ht="13.5" customHeight="1" x14ac:dyDescent="0.25">
      <c r="A1902" s="160" t="s">
        <v>3489</v>
      </c>
      <c r="B1902" s="10"/>
      <c r="C1902" s="10"/>
      <c r="D1902" s="129" t="s">
        <v>3490</v>
      </c>
      <c r="E1902" s="12">
        <v>0</v>
      </c>
      <c r="F1902" s="12">
        <v>0</v>
      </c>
      <c r="G1902" s="12">
        <v>0</v>
      </c>
      <c r="H1902" s="12">
        <v>0</v>
      </c>
      <c r="I1902" s="110" t="s">
        <v>3899</v>
      </c>
    </row>
    <row r="1903" spans="1:9" ht="13.5" customHeight="1" x14ac:dyDescent="0.25">
      <c r="A1903" s="160" t="s">
        <v>3491</v>
      </c>
      <c r="B1903" s="10"/>
      <c r="C1903" s="10"/>
      <c r="D1903" s="129" t="s">
        <v>3492</v>
      </c>
      <c r="E1903" s="12">
        <v>0</v>
      </c>
      <c r="F1903" s="12">
        <v>0</v>
      </c>
      <c r="G1903" s="12">
        <v>0</v>
      </c>
      <c r="H1903" s="12">
        <v>0</v>
      </c>
      <c r="I1903" s="110" t="s">
        <v>3899</v>
      </c>
    </row>
    <row r="1904" spans="1:9" ht="13.5" customHeight="1" x14ac:dyDescent="0.25">
      <c r="A1904" s="160" t="s">
        <v>3493</v>
      </c>
      <c r="B1904" s="10"/>
      <c r="C1904" s="10"/>
      <c r="D1904" s="129" t="s">
        <v>3494</v>
      </c>
      <c r="E1904" s="12">
        <v>0</v>
      </c>
      <c r="F1904" s="12">
        <v>0</v>
      </c>
      <c r="G1904" s="12">
        <v>0</v>
      </c>
      <c r="H1904" s="12">
        <v>0</v>
      </c>
      <c r="I1904" s="110" t="s">
        <v>3899</v>
      </c>
    </row>
    <row r="1905" spans="1:9" ht="13.5" customHeight="1" x14ac:dyDescent="0.25">
      <c r="A1905" s="160" t="s">
        <v>3495</v>
      </c>
      <c r="B1905" s="10"/>
      <c r="C1905" s="10"/>
      <c r="D1905" s="129" t="s">
        <v>1720</v>
      </c>
      <c r="E1905" s="12">
        <v>0</v>
      </c>
      <c r="F1905" s="12">
        <v>0</v>
      </c>
      <c r="G1905" s="12">
        <v>0</v>
      </c>
      <c r="H1905" s="12">
        <v>0</v>
      </c>
      <c r="I1905" s="110" t="s">
        <v>3899</v>
      </c>
    </row>
    <row r="1906" spans="1:9" ht="13.5" customHeight="1" x14ac:dyDescent="0.25">
      <c r="A1906" s="160" t="s">
        <v>3496</v>
      </c>
      <c r="B1906" s="10"/>
      <c r="C1906" s="10"/>
      <c r="D1906" s="129" t="s">
        <v>3497</v>
      </c>
      <c r="E1906" s="12">
        <v>0</v>
      </c>
      <c r="F1906" s="12">
        <v>0</v>
      </c>
      <c r="G1906" s="12">
        <v>0</v>
      </c>
      <c r="H1906" s="12">
        <v>0</v>
      </c>
      <c r="I1906" s="110" t="s">
        <v>3899</v>
      </c>
    </row>
    <row r="1907" spans="1:9" ht="13.5" customHeight="1" x14ac:dyDescent="0.25">
      <c r="A1907" s="160" t="s">
        <v>3498</v>
      </c>
      <c r="B1907" s="10"/>
      <c r="C1907" s="10"/>
      <c r="D1907" s="129" t="s">
        <v>3499</v>
      </c>
      <c r="E1907" s="12">
        <v>17</v>
      </c>
      <c r="F1907" s="12">
        <v>12</v>
      </c>
      <c r="G1907" s="12">
        <v>3</v>
      </c>
      <c r="H1907" s="12">
        <v>0</v>
      </c>
      <c r="I1907" s="110">
        <v>1</v>
      </c>
    </row>
    <row r="1908" spans="1:9" ht="13.5" customHeight="1" x14ac:dyDescent="0.25">
      <c r="A1908" s="160" t="s">
        <v>3500</v>
      </c>
      <c r="B1908" s="10"/>
      <c r="C1908" s="10"/>
      <c r="D1908" s="129" t="s">
        <v>1082</v>
      </c>
      <c r="E1908" s="12">
        <v>10</v>
      </c>
      <c r="F1908" s="12">
        <v>2</v>
      </c>
      <c r="G1908" s="12">
        <v>13</v>
      </c>
      <c r="H1908" s="12">
        <v>2</v>
      </c>
      <c r="I1908" s="110">
        <v>3</v>
      </c>
    </row>
    <row r="1909" spans="1:9" ht="13.5" customHeight="1" x14ac:dyDescent="0.25">
      <c r="A1909" s="160" t="s">
        <v>3501</v>
      </c>
      <c r="B1909" s="10"/>
      <c r="C1909" s="10"/>
      <c r="D1909" s="129" t="s">
        <v>3502</v>
      </c>
      <c r="E1909" s="12">
        <v>0</v>
      </c>
      <c r="F1909" s="12">
        <v>0</v>
      </c>
      <c r="G1909" s="12">
        <v>0</v>
      </c>
      <c r="H1909" s="12">
        <v>0</v>
      </c>
      <c r="I1909" s="110" t="s">
        <v>3899</v>
      </c>
    </row>
    <row r="1910" spans="1:9" ht="13.5" customHeight="1" x14ac:dyDescent="0.25">
      <c r="A1910" s="159" t="s">
        <v>3503</v>
      </c>
      <c r="B1910" s="7"/>
      <c r="C1910" s="8" t="s">
        <v>3504</v>
      </c>
      <c r="D1910" s="126"/>
      <c r="E1910" s="9">
        <f>SUM(E1911:E1919)</f>
        <v>70</v>
      </c>
      <c r="F1910" s="9">
        <f>SUM(F1911:F1919)</f>
        <v>29</v>
      </c>
      <c r="G1910" s="9">
        <f>SUM(G1911:G1919)</f>
        <v>41</v>
      </c>
      <c r="H1910" s="12">
        <f>SUM(H1911:H1919)</f>
        <v>35</v>
      </c>
      <c r="I1910" s="110">
        <v>29</v>
      </c>
    </row>
    <row r="1911" spans="1:9" ht="13.5" customHeight="1" x14ac:dyDescent="0.25">
      <c r="A1911" s="160" t="s">
        <v>3505</v>
      </c>
      <c r="B1911" s="10"/>
      <c r="C1911" s="10"/>
      <c r="D1911" s="129" t="s">
        <v>2925</v>
      </c>
      <c r="E1911" s="12">
        <v>52</v>
      </c>
      <c r="F1911" s="12">
        <v>20</v>
      </c>
      <c r="G1911" s="12">
        <v>25</v>
      </c>
      <c r="H1911" s="12">
        <v>24</v>
      </c>
      <c r="I1911" s="110">
        <v>12</v>
      </c>
    </row>
    <row r="1912" spans="1:9" ht="13.5" customHeight="1" x14ac:dyDescent="0.25">
      <c r="A1912" s="160" t="s">
        <v>3506</v>
      </c>
      <c r="B1912" s="10"/>
      <c r="C1912" s="10"/>
      <c r="D1912" s="129" t="s">
        <v>3507</v>
      </c>
      <c r="E1912" s="12">
        <v>0</v>
      </c>
      <c r="F1912" s="12">
        <v>0</v>
      </c>
      <c r="G1912" s="12">
        <v>0</v>
      </c>
      <c r="H1912" s="12">
        <v>0</v>
      </c>
      <c r="I1912" s="110" t="s">
        <v>3899</v>
      </c>
    </row>
    <row r="1913" spans="1:9" ht="13.5" customHeight="1" x14ac:dyDescent="0.25">
      <c r="A1913" s="160" t="s">
        <v>3508</v>
      </c>
      <c r="B1913" s="10"/>
      <c r="C1913" s="10"/>
      <c r="D1913" s="129" t="s">
        <v>3509</v>
      </c>
      <c r="E1913" s="12">
        <v>0</v>
      </c>
      <c r="F1913" s="12">
        <v>0</v>
      </c>
      <c r="G1913" s="12">
        <v>0</v>
      </c>
      <c r="H1913" s="12">
        <v>0</v>
      </c>
      <c r="I1913" s="110" t="s">
        <v>3899</v>
      </c>
    </row>
    <row r="1914" spans="1:9" ht="13.5" customHeight="1" x14ac:dyDescent="0.25">
      <c r="A1914" s="160" t="s">
        <v>3510</v>
      </c>
      <c r="B1914" s="10"/>
      <c r="C1914" s="10"/>
      <c r="D1914" s="129" t="s">
        <v>3511</v>
      </c>
      <c r="E1914" s="12">
        <v>0</v>
      </c>
      <c r="F1914" s="12">
        <v>0</v>
      </c>
      <c r="G1914" s="12">
        <v>0</v>
      </c>
      <c r="H1914" s="12">
        <v>0</v>
      </c>
      <c r="I1914" s="110" t="s">
        <v>3899</v>
      </c>
    </row>
    <row r="1915" spans="1:9" ht="13.5" customHeight="1" x14ac:dyDescent="0.25">
      <c r="A1915" s="160" t="s">
        <v>3512</v>
      </c>
      <c r="B1915" s="10"/>
      <c r="C1915" s="10"/>
      <c r="D1915" s="129" t="s">
        <v>3513</v>
      </c>
      <c r="E1915" s="12">
        <v>0</v>
      </c>
      <c r="F1915" s="12">
        <v>0</v>
      </c>
      <c r="G1915" s="12">
        <v>0</v>
      </c>
      <c r="H1915" s="12">
        <v>0</v>
      </c>
      <c r="I1915" s="110" t="s">
        <v>3899</v>
      </c>
    </row>
    <row r="1916" spans="1:9" ht="13.5" customHeight="1" x14ac:dyDescent="0.25">
      <c r="A1916" s="160" t="s">
        <v>3514</v>
      </c>
      <c r="B1916" s="10"/>
      <c r="C1916" s="10"/>
      <c r="D1916" s="129" t="s">
        <v>3515</v>
      </c>
      <c r="E1916" s="12">
        <v>2</v>
      </c>
      <c r="F1916" s="12">
        <v>1</v>
      </c>
      <c r="G1916" s="12">
        <v>5</v>
      </c>
      <c r="H1916" s="12">
        <v>8</v>
      </c>
      <c r="I1916" s="110">
        <v>11</v>
      </c>
    </row>
    <row r="1917" spans="1:9" ht="13.5" customHeight="1" x14ac:dyDescent="0.25">
      <c r="A1917" s="160" t="s">
        <v>3516</v>
      </c>
      <c r="B1917" s="10"/>
      <c r="C1917" s="10"/>
      <c r="D1917" s="129" t="s">
        <v>3517</v>
      </c>
      <c r="E1917" s="12">
        <v>5</v>
      </c>
      <c r="F1917" s="12">
        <v>4</v>
      </c>
      <c r="G1917" s="12">
        <v>3</v>
      </c>
      <c r="H1917" s="12">
        <v>3</v>
      </c>
      <c r="I1917" s="110">
        <v>6</v>
      </c>
    </row>
    <row r="1918" spans="1:9" ht="13.5" customHeight="1" x14ac:dyDescent="0.25">
      <c r="A1918" s="160" t="s">
        <v>3518</v>
      </c>
      <c r="B1918" s="10"/>
      <c r="C1918" s="10"/>
      <c r="D1918" s="129" t="s">
        <v>164</v>
      </c>
      <c r="E1918" s="12">
        <v>11</v>
      </c>
      <c r="F1918" s="12">
        <v>4</v>
      </c>
      <c r="G1918" s="12">
        <v>8</v>
      </c>
      <c r="H1918" s="12">
        <v>0</v>
      </c>
      <c r="I1918" s="110" t="s">
        <v>3899</v>
      </c>
    </row>
    <row r="1919" spans="1:9" ht="13.5" customHeight="1" x14ac:dyDescent="0.25">
      <c r="A1919" s="160" t="s">
        <v>3519</v>
      </c>
      <c r="B1919" s="10"/>
      <c r="C1919" s="10"/>
      <c r="D1919" s="129" t="s">
        <v>3520</v>
      </c>
      <c r="E1919" s="12">
        <v>0</v>
      </c>
      <c r="F1919" s="12">
        <v>0</v>
      </c>
      <c r="G1919" s="12">
        <v>0</v>
      </c>
      <c r="H1919" s="12">
        <v>0</v>
      </c>
      <c r="I1919" s="110" t="s">
        <v>3899</v>
      </c>
    </row>
    <row r="1920" spans="1:9" ht="13.5" customHeight="1" x14ac:dyDescent="0.25">
      <c r="A1920" s="159" t="s">
        <v>3521</v>
      </c>
      <c r="B1920" s="7"/>
      <c r="C1920" s="8" t="s">
        <v>3522</v>
      </c>
      <c r="D1920" s="126"/>
      <c r="E1920" s="9">
        <f>SUM(E1921:E1924)</f>
        <v>10</v>
      </c>
      <c r="F1920" s="9">
        <f>SUM(F1921:F1924)</f>
        <v>13</v>
      </c>
      <c r="G1920" s="9">
        <f>SUM(G1921:G1924)</f>
        <v>16</v>
      </c>
      <c r="H1920" s="12">
        <f>SUM(H1921:H1924)</f>
        <v>8</v>
      </c>
      <c r="I1920" s="110">
        <v>9</v>
      </c>
    </row>
    <row r="1921" spans="1:9" ht="13.5" customHeight="1" x14ac:dyDescent="0.25">
      <c r="A1921" s="160" t="s">
        <v>3523</v>
      </c>
      <c r="B1921" s="10"/>
      <c r="C1921" s="10"/>
      <c r="D1921" s="129" t="s">
        <v>3522</v>
      </c>
      <c r="E1921" s="12">
        <v>9</v>
      </c>
      <c r="F1921" s="12">
        <v>12</v>
      </c>
      <c r="G1921" s="12">
        <v>14</v>
      </c>
      <c r="H1921" s="12">
        <v>8</v>
      </c>
      <c r="I1921" s="110">
        <v>9</v>
      </c>
    </row>
    <row r="1922" spans="1:9" ht="13.5" customHeight="1" x14ac:dyDescent="0.25">
      <c r="A1922" s="160" t="s">
        <v>3524</v>
      </c>
      <c r="B1922" s="10"/>
      <c r="C1922" s="10"/>
      <c r="D1922" s="129" t="s">
        <v>3525</v>
      </c>
      <c r="E1922" s="12">
        <v>1</v>
      </c>
      <c r="F1922" s="12">
        <v>1</v>
      </c>
      <c r="G1922" s="12">
        <v>2</v>
      </c>
      <c r="H1922" s="12">
        <v>0</v>
      </c>
      <c r="I1922" s="110" t="s">
        <v>3899</v>
      </c>
    </row>
    <row r="1923" spans="1:9" ht="13.5" customHeight="1" x14ac:dyDescent="0.25">
      <c r="A1923" s="160" t="s">
        <v>3526</v>
      </c>
      <c r="B1923" s="10"/>
      <c r="C1923" s="10"/>
      <c r="D1923" s="129" t="s">
        <v>3527</v>
      </c>
      <c r="E1923" s="12">
        <v>0</v>
      </c>
      <c r="F1923" s="12">
        <v>0</v>
      </c>
      <c r="G1923" s="12">
        <v>0</v>
      </c>
      <c r="H1923" s="12">
        <v>0</v>
      </c>
      <c r="I1923" s="110" t="s">
        <v>3899</v>
      </c>
    </row>
    <row r="1924" spans="1:9" ht="13.5" customHeight="1" x14ac:dyDescent="0.25">
      <c r="A1924" s="160" t="s">
        <v>3528</v>
      </c>
      <c r="B1924" s="10"/>
      <c r="C1924" s="10"/>
      <c r="D1924" s="129" t="s">
        <v>3529</v>
      </c>
      <c r="E1924" s="12">
        <v>0</v>
      </c>
      <c r="F1924" s="12">
        <v>0</v>
      </c>
      <c r="G1924" s="12">
        <v>0</v>
      </c>
      <c r="H1924" s="12">
        <v>0</v>
      </c>
      <c r="I1924" s="110" t="s">
        <v>3899</v>
      </c>
    </row>
    <row r="1925" spans="1:9" ht="13.5" customHeight="1" x14ac:dyDescent="0.25">
      <c r="A1925" s="159" t="s">
        <v>3530</v>
      </c>
      <c r="B1925" s="7"/>
      <c r="C1925" s="8" t="s">
        <v>3531</v>
      </c>
      <c r="D1925" s="126"/>
      <c r="E1925" s="9">
        <f>SUM(E1926:E1930)</f>
        <v>36</v>
      </c>
      <c r="F1925" s="9">
        <f>SUM(F1926:F1930)</f>
        <v>13</v>
      </c>
      <c r="G1925" s="9">
        <f>SUM(G1926:G1930)</f>
        <v>46</v>
      </c>
      <c r="H1925" s="12">
        <f>SUM(H1926:H1930)</f>
        <v>30</v>
      </c>
      <c r="I1925" s="110">
        <v>19</v>
      </c>
    </row>
    <row r="1926" spans="1:9" ht="13.5" customHeight="1" x14ac:dyDescent="0.25">
      <c r="A1926" s="160" t="s">
        <v>3532</v>
      </c>
      <c r="B1926" s="10"/>
      <c r="C1926" s="10"/>
      <c r="D1926" s="129" t="s">
        <v>3533</v>
      </c>
      <c r="E1926" s="12">
        <v>16</v>
      </c>
      <c r="F1926" s="12">
        <v>6</v>
      </c>
      <c r="G1926" s="12">
        <v>14</v>
      </c>
      <c r="H1926" s="12">
        <v>10</v>
      </c>
      <c r="I1926" s="110">
        <v>12</v>
      </c>
    </row>
    <row r="1927" spans="1:9" ht="13.5" customHeight="1" x14ac:dyDescent="0.25">
      <c r="A1927" s="160" t="s">
        <v>3534</v>
      </c>
      <c r="B1927" s="10"/>
      <c r="C1927" s="10"/>
      <c r="D1927" s="129" t="s">
        <v>3535</v>
      </c>
      <c r="E1927" s="12">
        <v>20</v>
      </c>
      <c r="F1927" s="12">
        <v>7</v>
      </c>
      <c r="G1927" s="12">
        <v>32</v>
      </c>
      <c r="H1927" s="12">
        <v>20</v>
      </c>
      <c r="I1927" s="110">
        <v>7</v>
      </c>
    </row>
    <row r="1928" spans="1:9" ht="13.5" customHeight="1" x14ac:dyDescent="0.25">
      <c r="A1928" s="160" t="s">
        <v>3536</v>
      </c>
      <c r="B1928" s="10"/>
      <c r="C1928" s="10"/>
      <c r="D1928" s="129" t="s">
        <v>3537</v>
      </c>
      <c r="E1928" s="12">
        <v>0</v>
      </c>
      <c r="F1928" s="12">
        <v>0</v>
      </c>
      <c r="G1928" s="12">
        <v>0</v>
      </c>
      <c r="H1928" s="12">
        <v>0</v>
      </c>
      <c r="I1928" s="110" t="s">
        <v>3899</v>
      </c>
    </row>
    <row r="1929" spans="1:9" ht="13.5" customHeight="1" x14ac:dyDescent="0.25">
      <c r="A1929" s="160" t="s">
        <v>3538</v>
      </c>
      <c r="B1929" s="10"/>
      <c r="C1929" s="10"/>
      <c r="D1929" s="129" t="s">
        <v>3539</v>
      </c>
      <c r="E1929" s="12">
        <v>0</v>
      </c>
      <c r="F1929" s="12">
        <v>0</v>
      </c>
      <c r="G1929" s="12">
        <v>0</v>
      </c>
      <c r="H1929" s="12">
        <v>0</v>
      </c>
      <c r="I1929" s="110" t="s">
        <v>3899</v>
      </c>
    </row>
    <row r="1930" spans="1:9" ht="13.5" customHeight="1" x14ac:dyDescent="0.25">
      <c r="A1930" s="160" t="s">
        <v>3540</v>
      </c>
      <c r="B1930" s="10"/>
      <c r="C1930" s="10"/>
      <c r="D1930" s="129" t="s">
        <v>3541</v>
      </c>
      <c r="E1930" s="12">
        <v>0</v>
      </c>
      <c r="F1930" s="12">
        <v>0</v>
      </c>
      <c r="G1930" s="12">
        <v>0</v>
      </c>
      <c r="H1930" s="12">
        <v>0</v>
      </c>
      <c r="I1930" s="110" t="s">
        <v>3899</v>
      </c>
    </row>
    <row r="1931" spans="1:9" ht="13.5" customHeight="1" x14ac:dyDescent="0.25">
      <c r="A1931" s="159" t="s">
        <v>3542</v>
      </c>
      <c r="B1931" s="7"/>
      <c r="C1931" s="8" t="s">
        <v>3543</v>
      </c>
      <c r="D1931" s="126"/>
      <c r="E1931" s="9">
        <f>SUM(E1932:E1936)</f>
        <v>262</v>
      </c>
      <c r="F1931" s="9">
        <f>SUM(F1932:F1936)</f>
        <v>151</v>
      </c>
      <c r="G1931" s="9">
        <f>SUM(G1932:G1936)</f>
        <v>192</v>
      </c>
      <c r="H1931" s="12">
        <f>SUM(H1932:H1936)</f>
        <v>279</v>
      </c>
      <c r="I1931" s="110">
        <v>380</v>
      </c>
    </row>
    <row r="1932" spans="1:9" ht="13.5" customHeight="1" x14ac:dyDescent="0.25">
      <c r="A1932" s="160" t="s">
        <v>3544</v>
      </c>
      <c r="B1932" s="10"/>
      <c r="C1932" s="10"/>
      <c r="D1932" s="129" t="s">
        <v>3545</v>
      </c>
      <c r="E1932" s="12">
        <v>222</v>
      </c>
      <c r="F1932" s="12">
        <v>136</v>
      </c>
      <c r="G1932" s="12">
        <v>154</v>
      </c>
      <c r="H1932" s="12">
        <v>242</v>
      </c>
      <c r="I1932" s="110">
        <v>352</v>
      </c>
    </row>
    <row r="1933" spans="1:9" ht="13.5" customHeight="1" x14ac:dyDescent="0.25">
      <c r="A1933" s="160" t="s">
        <v>3546</v>
      </c>
      <c r="B1933" s="10"/>
      <c r="C1933" s="10"/>
      <c r="D1933" s="129" t="s">
        <v>432</v>
      </c>
      <c r="E1933" s="12">
        <v>0</v>
      </c>
      <c r="F1933" s="12">
        <v>0</v>
      </c>
      <c r="G1933" s="12">
        <v>0</v>
      </c>
      <c r="H1933" s="12">
        <v>0</v>
      </c>
      <c r="I1933" s="110" t="s">
        <v>3899</v>
      </c>
    </row>
    <row r="1934" spans="1:9" ht="13.5" customHeight="1" x14ac:dyDescent="0.25">
      <c r="A1934" s="160" t="s">
        <v>3547</v>
      </c>
      <c r="B1934" s="10"/>
      <c r="C1934" s="10"/>
      <c r="D1934" s="129" t="s">
        <v>3548</v>
      </c>
      <c r="E1934" s="12">
        <v>3</v>
      </c>
      <c r="F1934" s="12">
        <v>7</v>
      </c>
      <c r="G1934" s="12">
        <v>0</v>
      </c>
      <c r="H1934" s="12">
        <v>3</v>
      </c>
      <c r="I1934" s="110">
        <v>4</v>
      </c>
    </row>
    <row r="1935" spans="1:9" ht="13.5" customHeight="1" x14ac:dyDescent="0.25">
      <c r="A1935" s="160" t="s">
        <v>3549</v>
      </c>
      <c r="B1935" s="10"/>
      <c r="C1935" s="10"/>
      <c r="D1935" s="129" t="s">
        <v>3550</v>
      </c>
      <c r="E1935" s="12">
        <v>37</v>
      </c>
      <c r="F1935" s="12">
        <v>8</v>
      </c>
      <c r="G1935" s="12">
        <v>38</v>
      </c>
      <c r="H1935" s="12">
        <v>34</v>
      </c>
      <c r="I1935" s="110">
        <v>24</v>
      </c>
    </row>
    <row r="1936" spans="1:9" ht="13.5" customHeight="1" x14ac:dyDescent="0.25">
      <c r="A1936" s="160" t="s">
        <v>3551</v>
      </c>
      <c r="B1936" s="10"/>
      <c r="C1936" s="10"/>
      <c r="D1936" s="129" t="s">
        <v>1025</v>
      </c>
      <c r="E1936" s="12">
        <v>0</v>
      </c>
      <c r="F1936" s="12">
        <v>0</v>
      </c>
      <c r="G1936" s="12">
        <v>0</v>
      </c>
      <c r="H1936" s="12">
        <v>0</v>
      </c>
      <c r="I1936" s="110" t="s">
        <v>3899</v>
      </c>
    </row>
    <row r="1937" spans="1:9" ht="13.5" customHeight="1" x14ac:dyDescent="0.25">
      <c r="A1937" s="159" t="s">
        <v>3552</v>
      </c>
      <c r="B1937" s="7"/>
      <c r="C1937" s="8" t="s">
        <v>3553</v>
      </c>
      <c r="D1937" s="126"/>
      <c r="E1937" s="9">
        <f>SUM(E1938:E1947)</f>
        <v>37</v>
      </c>
      <c r="F1937" s="9">
        <f>SUM(F1938:F1947)</f>
        <v>21</v>
      </c>
      <c r="G1937" s="9">
        <f>SUM(G1938:G1947)</f>
        <v>27</v>
      </c>
      <c r="H1937" s="12">
        <f>SUM(H1938:H1947)</f>
        <v>38</v>
      </c>
      <c r="I1937" s="110">
        <v>28</v>
      </c>
    </row>
    <row r="1938" spans="1:9" ht="13.5" customHeight="1" x14ac:dyDescent="0.25">
      <c r="A1938" s="160" t="s">
        <v>3554</v>
      </c>
      <c r="B1938" s="10"/>
      <c r="C1938" s="10"/>
      <c r="D1938" s="129" t="s">
        <v>3553</v>
      </c>
      <c r="E1938" s="12">
        <v>37</v>
      </c>
      <c r="F1938" s="12">
        <v>18</v>
      </c>
      <c r="G1938" s="12">
        <v>16</v>
      </c>
      <c r="H1938" s="12">
        <v>29</v>
      </c>
      <c r="I1938" s="110">
        <v>21</v>
      </c>
    </row>
    <row r="1939" spans="1:9" ht="13.5" customHeight="1" x14ac:dyDescent="0.25">
      <c r="A1939" s="160" t="s">
        <v>3555</v>
      </c>
      <c r="B1939" s="10"/>
      <c r="C1939" s="10"/>
      <c r="D1939" s="129" t="s">
        <v>3556</v>
      </c>
      <c r="E1939" s="12">
        <v>0</v>
      </c>
      <c r="F1939" s="12">
        <v>0</v>
      </c>
      <c r="G1939" s="12">
        <v>0</v>
      </c>
      <c r="H1939" s="12">
        <v>0</v>
      </c>
      <c r="I1939" s="110" t="s">
        <v>3899</v>
      </c>
    </row>
    <row r="1940" spans="1:9" ht="13.5" customHeight="1" x14ac:dyDescent="0.25">
      <c r="A1940" s="160" t="s">
        <v>3557</v>
      </c>
      <c r="B1940" s="10"/>
      <c r="C1940" s="10"/>
      <c r="D1940" s="129" t="s">
        <v>3558</v>
      </c>
      <c r="E1940" s="12">
        <v>0</v>
      </c>
      <c r="F1940" s="12">
        <v>0</v>
      </c>
      <c r="G1940" s="12">
        <v>0</v>
      </c>
      <c r="H1940" s="12">
        <v>3</v>
      </c>
      <c r="I1940" s="110">
        <v>3</v>
      </c>
    </row>
    <row r="1941" spans="1:9" ht="13.5" customHeight="1" x14ac:dyDescent="0.25">
      <c r="A1941" s="160" t="s">
        <v>3559</v>
      </c>
      <c r="B1941" s="10"/>
      <c r="C1941" s="10"/>
      <c r="D1941" s="129" t="s">
        <v>3560</v>
      </c>
      <c r="E1941" s="12">
        <v>0</v>
      </c>
      <c r="F1941" s="12">
        <v>0</v>
      </c>
      <c r="G1941" s="12">
        <v>0</v>
      </c>
      <c r="H1941" s="12">
        <v>0</v>
      </c>
      <c r="I1941" s="110" t="s">
        <v>3899</v>
      </c>
    </row>
    <row r="1942" spans="1:9" ht="13.5" customHeight="1" x14ac:dyDescent="0.25">
      <c r="A1942" s="160" t="s">
        <v>3561</v>
      </c>
      <c r="B1942" s="10"/>
      <c r="C1942" s="10"/>
      <c r="D1942" s="129" t="s">
        <v>3562</v>
      </c>
      <c r="E1942" s="12">
        <v>0</v>
      </c>
      <c r="F1942" s="12">
        <v>0</v>
      </c>
      <c r="G1942" s="12">
        <v>0</v>
      </c>
      <c r="H1942" s="12">
        <v>0</v>
      </c>
      <c r="I1942" s="110" t="s">
        <v>3899</v>
      </c>
    </row>
    <row r="1943" spans="1:9" ht="13.5" customHeight="1" x14ac:dyDescent="0.25">
      <c r="A1943" s="160" t="s">
        <v>3563</v>
      </c>
      <c r="B1943" s="10"/>
      <c r="C1943" s="10"/>
      <c r="D1943" s="129" t="s">
        <v>3564</v>
      </c>
      <c r="E1943" s="12">
        <v>0</v>
      </c>
      <c r="F1943" s="12">
        <v>0</v>
      </c>
      <c r="G1943" s="12">
        <v>0</v>
      </c>
      <c r="H1943" s="12">
        <v>0</v>
      </c>
      <c r="I1943" s="110">
        <v>1</v>
      </c>
    </row>
    <row r="1944" spans="1:9" ht="13.5" customHeight="1" x14ac:dyDescent="0.25">
      <c r="A1944" s="160" t="s">
        <v>3565</v>
      </c>
      <c r="B1944" s="10"/>
      <c r="C1944" s="10"/>
      <c r="D1944" s="129" t="s">
        <v>3566</v>
      </c>
      <c r="E1944" s="12">
        <v>0</v>
      </c>
      <c r="F1944" s="12">
        <v>3</v>
      </c>
      <c r="G1944" s="12">
        <v>11</v>
      </c>
      <c r="H1944" s="12">
        <v>6</v>
      </c>
      <c r="I1944" s="110">
        <v>3</v>
      </c>
    </row>
    <row r="1945" spans="1:9" ht="13.5" customHeight="1" x14ac:dyDescent="0.25">
      <c r="A1945" s="160" t="s">
        <v>3567</v>
      </c>
      <c r="B1945" s="10"/>
      <c r="C1945" s="10"/>
      <c r="D1945" s="129" t="s">
        <v>3568</v>
      </c>
      <c r="E1945" s="12">
        <v>0</v>
      </c>
      <c r="F1945" s="12">
        <v>0</v>
      </c>
      <c r="G1945" s="12">
        <v>0</v>
      </c>
      <c r="H1945" s="12">
        <v>0</v>
      </c>
      <c r="I1945" s="110" t="s">
        <v>3899</v>
      </c>
    </row>
    <row r="1946" spans="1:9" ht="13.5" customHeight="1" x14ac:dyDescent="0.25">
      <c r="A1946" s="160" t="s">
        <v>3569</v>
      </c>
      <c r="B1946" s="10"/>
      <c r="C1946" s="10"/>
      <c r="D1946" s="129" t="s">
        <v>3570</v>
      </c>
      <c r="E1946" s="12">
        <v>0</v>
      </c>
      <c r="F1946" s="12">
        <v>0</v>
      </c>
      <c r="G1946" s="12">
        <v>0</v>
      </c>
      <c r="H1946" s="12">
        <v>0</v>
      </c>
      <c r="I1946" s="110" t="s">
        <v>3899</v>
      </c>
    </row>
    <row r="1947" spans="1:9" ht="13.5" customHeight="1" x14ac:dyDescent="0.25">
      <c r="A1947" s="160" t="s">
        <v>3571</v>
      </c>
      <c r="B1947" s="10"/>
      <c r="C1947" s="10"/>
      <c r="D1947" s="129" t="s">
        <v>3572</v>
      </c>
      <c r="E1947" s="12">
        <v>0</v>
      </c>
      <c r="F1947" s="12">
        <v>0</v>
      </c>
      <c r="G1947" s="12">
        <v>0</v>
      </c>
      <c r="H1947" s="12">
        <v>0</v>
      </c>
      <c r="I1947" s="110" t="s">
        <v>3899</v>
      </c>
    </row>
    <row r="1948" spans="1:9" ht="13.5" customHeight="1" x14ac:dyDescent="0.25">
      <c r="A1948" s="159" t="s">
        <v>3573</v>
      </c>
      <c r="B1948" s="7"/>
      <c r="C1948" s="8" t="s">
        <v>3574</v>
      </c>
      <c r="D1948" s="126"/>
      <c r="E1948" s="9">
        <f>SUM(E1949:E1955)</f>
        <v>36</v>
      </c>
      <c r="F1948" s="9">
        <f>SUM(F1949:F1955)</f>
        <v>27</v>
      </c>
      <c r="G1948" s="9">
        <f>SUM(G1949:G1955)</f>
        <v>15</v>
      </c>
      <c r="H1948" s="12">
        <f>SUM(H1949:H1955)</f>
        <v>39</v>
      </c>
      <c r="I1948" s="110">
        <v>23</v>
      </c>
    </row>
    <row r="1949" spans="1:9" ht="13.5" customHeight="1" x14ac:dyDescent="0.25">
      <c r="A1949" s="160" t="s">
        <v>3575</v>
      </c>
      <c r="B1949" s="10"/>
      <c r="C1949" s="10"/>
      <c r="D1949" s="129" t="s">
        <v>3574</v>
      </c>
      <c r="E1949" s="12">
        <v>34</v>
      </c>
      <c r="F1949" s="12">
        <v>19</v>
      </c>
      <c r="G1949" s="12">
        <v>12</v>
      </c>
      <c r="H1949" s="12">
        <v>36</v>
      </c>
      <c r="I1949" s="110">
        <v>19</v>
      </c>
    </row>
    <row r="1950" spans="1:9" ht="13.5" customHeight="1" x14ac:dyDescent="0.25">
      <c r="A1950" s="160" t="s">
        <v>3576</v>
      </c>
      <c r="B1950" s="10"/>
      <c r="C1950" s="10"/>
      <c r="D1950" s="129" t="s">
        <v>3577</v>
      </c>
      <c r="E1950" s="12">
        <v>0</v>
      </c>
      <c r="F1950" s="12">
        <v>0</v>
      </c>
      <c r="G1950" s="12">
        <v>0</v>
      </c>
      <c r="H1950" s="12">
        <v>0</v>
      </c>
      <c r="I1950" s="110" t="s">
        <v>3899</v>
      </c>
    </row>
    <row r="1951" spans="1:9" ht="13.5" customHeight="1" x14ac:dyDescent="0.25">
      <c r="A1951" s="160" t="s">
        <v>3578</v>
      </c>
      <c r="B1951" s="10"/>
      <c r="C1951" s="10"/>
      <c r="D1951" s="129" t="s">
        <v>3579</v>
      </c>
      <c r="E1951" s="12">
        <v>0</v>
      </c>
      <c r="F1951" s="12">
        <v>6</v>
      </c>
      <c r="G1951" s="12">
        <v>0</v>
      </c>
      <c r="H1951" s="12">
        <v>0</v>
      </c>
      <c r="I1951" s="110" t="s">
        <v>3899</v>
      </c>
    </row>
    <row r="1952" spans="1:9" ht="13.5" customHeight="1" x14ac:dyDescent="0.25">
      <c r="A1952" s="160" t="s">
        <v>3580</v>
      </c>
      <c r="B1952" s="10"/>
      <c r="C1952" s="10"/>
      <c r="D1952" s="129" t="s">
        <v>3581</v>
      </c>
      <c r="E1952" s="12">
        <v>0</v>
      </c>
      <c r="F1952" s="12">
        <v>0</v>
      </c>
      <c r="G1952" s="12">
        <v>0</v>
      </c>
      <c r="H1952" s="12">
        <v>0</v>
      </c>
      <c r="I1952" s="110" t="s">
        <v>3899</v>
      </c>
    </row>
    <row r="1953" spans="1:9" ht="13.5" customHeight="1" x14ac:dyDescent="0.25">
      <c r="A1953" s="160" t="s">
        <v>3582</v>
      </c>
      <c r="B1953" s="10"/>
      <c r="C1953" s="10"/>
      <c r="D1953" s="129" t="s">
        <v>3583</v>
      </c>
      <c r="E1953" s="12">
        <v>0</v>
      </c>
      <c r="F1953" s="12">
        <v>0</v>
      </c>
      <c r="G1953" s="12">
        <v>0</v>
      </c>
      <c r="H1953" s="12">
        <v>0</v>
      </c>
      <c r="I1953" s="110" t="s">
        <v>3899</v>
      </c>
    </row>
    <row r="1954" spans="1:9" ht="13.5" customHeight="1" x14ac:dyDescent="0.25">
      <c r="A1954" s="160" t="s">
        <v>3584</v>
      </c>
      <c r="B1954" s="10"/>
      <c r="C1954" s="10"/>
      <c r="D1954" s="129" t="s">
        <v>3585</v>
      </c>
      <c r="E1954" s="12">
        <v>0</v>
      </c>
      <c r="F1954" s="12">
        <v>0</v>
      </c>
      <c r="G1954" s="12">
        <v>0</v>
      </c>
      <c r="H1954" s="12">
        <v>0</v>
      </c>
      <c r="I1954" s="110" t="s">
        <v>3899</v>
      </c>
    </row>
    <row r="1955" spans="1:9" ht="13.5" customHeight="1" x14ac:dyDescent="0.25">
      <c r="A1955" s="160" t="s">
        <v>3586</v>
      </c>
      <c r="B1955" s="10"/>
      <c r="C1955" s="10"/>
      <c r="D1955" s="129" t="s">
        <v>3587</v>
      </c>
      <c r="E1955" s="12">
        <v>2</v>
      </c>
      <c r="F1955" s="12">
        <v>2</v>
      </c>
      <c r="G1955" s="12">
        <v>3</v>
      </c>
      <c r="H1955" s="12">
        <v>3</v>
      </c>
      <c r="I1955" s="110">
        <v>4</v>
      </c>
    </row>
    <row r="1956" spans="1:9" ht="13.5" customHeight="1" x14ac:dyDescent="0.25">
      <c r="A1956" s="159" t="s">
        <v>3588</v>
      </c>
      <c r="B1956" s="8" t="s">
        <v>3589</v>
      </c>
      <c r="C1956" s="7"/>
      <c r="D1956" s="126"/>
      <c r="E1956" s="5">
        <f>E1957+E1964+E1971+E1977+E1984+E1996+E2002+E2013+E2023+E2038</f>
        <v>746</v>
      </c>
      <c r="F1956" s="5">
        <f>F1957+F1964+F1971+F1977+F1984+F1996+F2002+F2013+F2023+F2038</f>
        <v>726</v>
      </c>
      <c r="G1956" s="5">
        <f>G1957+G1964+G1971+G1977+G1984+G1996+G2002+G2013+G2023+G2038</f>
        <v>1004</v>
      </c>
      <c r="H1956" s="5">
        <f>H1957+H1964+H1971+H1977+H1984+H1996+H2002+H2013+H2023+H2038</f>
        <v>1242</v>
      </c>
      <c r="I1956" s="5">
        <f>I1957+I1964+I1971+I1977+I1984+I1996+I2002+I2013+I2023+I2038</f>
        <v>1127</v>
      </c>
    </row>
    <row r="1957" spans="1:9" ht="13.5" customHeight="1" x14ac:dyDescent="0.25">
      <c r="A1957" s="159" t="s">
        <v>3590</v>
      </c>
      <c r="B1957" s="7"/>
      <c r="C1957" s="8" t="s">
        <v>3591</v>
      </c>
      <c r="D1957" s="126"/>
      <c r="E1957" s="9">
        <f>SUM(E1958:E1963)</f>
        <v>190</v>
      </c>
      <c r="F1957" s="9">
        <f>SUM(F1958:F1963)</f>
        <v>197</v>
      </c>
      <c r="G1957" s="9">
        <f>SUM(G1958:G1963)</f>
        <v>211</v>
      </c>
      <c r="H1957" s="12">
        <f>SUM(H1958:H1963)</f>
        <v>250</v>
      </c>
      <c r="I1957" s="110">
        <v>215</v>
      </c>
    </row>
    <row r="1958" spans="1:9" ht="13.5" customHeight="1" x14ac:dyDescent="0.25">
      <c r="A1958" s="160" t="s">
        <v>3592</v>
      </c>
      <c r="B1958" s="10"/>
      <c r="C1958" s="10"/>
      <c r="D1958" s="129" t="s">
        <v>3591</v>
      </c>
      <c r="E1958" s="12">
        <v>123</v>
      </c>
      <c r="F1958" s="12">
        <v>109</v>
      </c>
      <c r="G1958" s="12">
        <v>115</v>
      </c>
      <c r="H1958" s="12">
        <v>160</v>
      </c>
      <c r="I1958" s="110">
        <v>131</v>
      </c>
    </row>
    <row r="1959" spans="1:9" ht="13.5" customHeight="1" x14ac:dyDescent="0.25">
      <c r="A1959" s="160" t="s">
        <v>3593</v>
      </c>
      <c r="B1959" s="10"/>
      <c r="C1959" s="10"/>
      <c r="D1959" s="129" t="s">
        <v>3594</v>
      </c>
      <c r="E1959" s="12">
        <v>19</v>
      </c>
      <c r="F1959" s="12">
        <v>1</v>
      </c>
      <c r="G1959" s="12">
        <v>6</v>
      </c>
      <c r="H1959" s="12">
        <v>14</v>
      </c>
      <c r="I1959" s="110">
        <v>4</v>
      </c>
    </row>
    <row r="1960" spans="1:9" ht="13.5" customHeight="1" x14ac:dyDescent="0.25">
      <c r="A1960" s="160" t="s">
        <v>3595</v>
      </c>
      <c r="B1960" s="10"/>
      <c r="C1960" s="10"/>
      <c r="D1960" s="129" t="s">
        <v>3596</v>
      </c>
      <c r="E1960" s="12">
        <v>0</v>
      </c>
      <c r="F1960" s="12">
        <v>0</v>
      </c>
      <c r="G1960" s="12">
        <v>0</v>
      </c>
      <c r="H1960" s="12">
        <v>0</v>
      </c>
      <c r="I1960" s="110" t="s">
        <v>3899</v>
      </c>
    </row>
    <row r="1961" spans="1:9" ht="13.5" customHeight="1" x14ac:dyDescent="0.25">
      <c r="A1961" s="160" t="s">
        <v>3597</v>
      </c>
      <c r="B1961" s="10"/>
      <c r="C1961" s="10"/>
      <c r="D1961" s="129" t="s">
        <v>3598</v>
      </c>
      <c r="E1961" s="12">
        <v>0</v>
      </c>
      <c r="F1961" s="12">
        <v>19</v>
      </c>
      <c r="G1961" s="12">
        <v>13</v>
      </c>
      <c r="H1961" s="12">
        <v>16</v>
      </c>
      <c r="I1961" s="110">
        <v>14</v>
      </c>
    </row>
    <row r="1962" spans="1:9" ht="13.5" customHeight="1" x14ac:dyDescent="0.25">
      <c r="A1962" s="160" t="s">
        <v>3599</v>
      </c>
      <c r="B1962" s="10"/>
      <c r="C1962" s="10"/>
      <c r="D1962" s="129" t="s">
        <v>3600</v>
      </c>
      <c r="E1962" s="12">
        <v>45</v>
      </c>
      <c r="F1962" s="12">
        <v>58</v>
      </c>
      <c r="G1962" s="12">
        <v>64</v>
      </c>
      <c r="H1962" s="12">
        <v>50</v>
      </c>
      <c r="I1962" s="110">
        <v>57</v>
      </c>
    </row>
    <row r="1963" spans="1:9" ht="13.5" customHeight="1" x14ac:dyDescent="0.25">
      <c r="A1963" s="160" t="s">
        <v>3601</v>
      </c>
      <c r="B1963" s="10"/>
      <c r="C1963" s="10"/>
      <c r="D1963" s="129" t="s">
        <v>3602</v>
      </c>
      <c r="E1963" s="12">
        <v>3</v>
      </c>
      <c r="F1963" s="12">
        <v>10</v>
      </c>
      <c r="G1963" s="12">
        <v>13</v>
      </c>
      <c r="H1963" s="12">
        <v>10</v>
      </c>
      <c r="I1963" s="110">
        <v>9</v>
      </c>
    </row>
    <row r="1964" spans="1:9" ht="13.5" customHeight="1" x14ac:dyDescent="0.25">
      <c r="A1964" s="159" t="s">
        <v>3603</v>
      </c>
      <c r="B1964" s="7"/>
      <c r="C1964" s="8" t="s">
        <v>1339</v>
      </c>
      <c r="D1964" s="126"/>
      <c r="E1964" s="9">
        <f>SUM(E1965:E1970)</f>
        <v>45</v>
      </c>
      <c r="F1964" s="9">
        <f>SUM(F1965:F1970)</f>
        <v>29</v>
      </c>
      <c r="G1964" s="9">
        <f>SUM(G1965:G1970)</f>
        <v>49</v>
      </c>
      <c r="H1964" s="12">
        <f>SUM(H1965:H1970)</f>
        <v>51</v>
      </c>
      <c r="I1964" s="110">
        <v>41</v>
      </c>
    </row>
    <row r="1965" spans="1:9" ht="13.5" customHeight="1" x14ac:dyDescent="0.25">
      <c r="A1965" s="160" t="s">
        <v>3604</v>
      </c>
      <c r="B1965" s="10"/>
      <c r="C1965" s="10"/>
      <c r="D1965" s="129" t="s">
        <v>1339</v>
      </c>
      <c r="E1965" s="12">
        <v>29</v>
      </c>
      <c r="F1965" s="12">
        <v>11</v>
      </c>
      <c r="G1965" s="12">
        <v>20</v>
      </c>
      <c r="H1965" s="12">
        <v>31</v>
      </c>
      <c r="I1965" s="110">
        <v>27</v>
      </c>
    </row>
    <row r="1966" spans="1:9" ht="13.5" customHeight="1" x14ac:dyDescent="0.25">
      <c r="A1966" s="160" t="s">
        <v>3605</v>
      </c>
      <c r="B1966" s="10"/>
      <c r="C1966" s="10"/>
      <c r="D1966" s="129" t="s">
        <v>3606</v>
      </c>
      <c r="E1966" s="12">
        <v>0</v>
      </c>
      <c r="F1966" s="12">
        <v>0</v>
      </c>
      <c r="G1966" s="12">
        <v>0</v>
      </c>
      <c r="H1966" s="12">
        <v>0</v>
      </c>
      <c r="I1966" s="110" t="s">
        <v>3899</v>
      </c>
    </row>
    <row r="1967" spans="1:9" ht="13.5" customHeight="1" x14ac:dyDescent="0.25">
      <c r="A1967" s="160" t="s">
        <v>3607</v>
      </c>
      <c r="B1967" s="10"/>
      <c r="C1967" s="10"/>
      <c r="D1967" s="129" t="s">
        <v>3608</v>
      </c>
      <c r="E1967" s="12">
        <v>6</v>
      </c>
      <c r="F1967" s="12">
        <v>7</v>
      </c>
      <c r="G1967" s="12">
        <v>17</v>
      </c>
      <c r="H1967" s="12">
        <v>20</v>
      </c>
      <c r="I1967" s="110">
        <v>14</v>
      </c>
    </row>
    <row r="1968" spans="1:9" ht="13.5" customHeight="1" x14ac:dyDescent="0.25">
      <c r="A1968" s="160" t="s">
        <v>3609</v>
      </c>
      <c r="B1968" s="10"/>
      <c r="C1968" s="10"/>
      <c r="D1968" s="129" t="s">
        <v>3610</v>
      </c>
      <c r="E1968" s="12">
        <v>0</v>
      </c>
      <c r="F1968" s="12">
        <v>0</v>
      </c>
      <c r="G1968" s="12">
        <v>0</v>
      </c>
      <c r="H1968" s="12">
        <v>0</v>
      </c>
      <c r="I1968" s="110" t="s">
        <v>3899</v>
      </c>
    </row>
    <row r="1969" spans="1:9" ht="13.5" customHeight="1" x14ac:dyDescent="0.25">
      <c r="A1969" s="160" t="s">
        <v>3611</v>
      </c>
      <c r="B1969" s="10"/>
      <c r="C1969" s="10"/>
      <c r="D1969" s="129" t="s">
        <v>1416</v>
      </c>
      <c r="E1969" s="12">
        <v>10</v>
      </c>
      <c r="F1969" s="12">
        <v>11</v>
      </c>
      <c r="G1969" s="12">
        <v>12</v>
      </c>
      <c r="H1969" s="12">
        <v>0</v>
      </c>
      <c r="I1969" s="110" t="s">
        <v>3899</v>
      </c>
    </row>
    <row r="1970" spans="1:9" ht="13.5" customHeight="1" x14ac:dyDescent="0.25">
      <c r="A1970" s="160" t="s">
        <v>3612</v>
      </c>
      <c r="B1970" s="10"/>
      <c r="C1970" s="10"/>
      <c r="D1970" s="129" t="s">
        <v>1931</v>
      </c>
      <c r="E1970" s="12">
        <v>0</v>
      </c>
      <c r="F1970" s="12">
        <v>0</v>
      </c>
      <c r="G1970" s="12">
        <v>0</v>
      </c>
      <c r="H1970" s="12">
        <v>0</v>
      </c>
      <c r="I1970" s="110" t="s">
        <v>3899</v>
      </c>
    </row>
    <row r="1971" spans="1:9" ht="13.5" customHeight="1" x14ac:dyDescent="0.25">
      <c r="A1971" s="159" t="s">
        <v>3613</v>
      </c>
      <c r="B1971" s="7"/>
      <c r="C1971" s="8" t="s">
        <v>3614</v>
      </c>
      <c r="D1971" s="126"/>
      <c r="E1971" s="9">
        <f>SUM(E1972:E1976)</f>
        <v>5</v>
      </c>
      <c r="F1971" s="9">
        <f>SUM(F1972:F1976)</f>
        <v>18</v>
      </c>
      <c r="G1971" s="9">
        <f>SUM(G1972:G1976)</f>
        <v>50</v>
      </c>
      <c r="H1971" s="12">
        <f>SUM(H1972:H1976)</f>
        <v>60</v>
      </c>
      <c r="I1971" s="110">
        <v>55</v>
      </c>
    </row>
    <row r="1972" spans="1:9" ht="13.5" customHeight="1" x14ac:dyDescent="0.25">
      <c r="A1972" s="163" t="s">
        <v>3615</v>
      </c>
      <c r="B1972" s="17"/>
      <c r="C1972" s="17"/>
      <c r="D1972" s="138" t="s">
        <v>3616</v>
      </c>
      <c r="E1972" s="12">
        <v>5</v>
      </c>
      <c r="F1972" s="12">
        <v>11</v>
      </c>
      <c r="G1972" s="12">
        <v>38</v>
      </c>
      <c r="H1972" s="12">
        <v>45</v>
      </c>
      <c r="I1972" s="110">
        <v>49</v>
      </c>
    </row>
    <row r="1973" spans="1:9" ht="13.5" customHeight="1" x14ac:dyDescent="0.25">
      <c r="A1973" s="160" t="s">
        <v>3617</v>
      </c>
      <c r="B1973" s="10"/>
      <c r="C1973" s="10"/>
      <c r="D1973" s="129" t="s">
        <v>3618</v>
      </c>
      <c r="E1973" s="12">
        <v>0</v>
      </c>
      <c r="F1973" s="12">
        <v>0</v>
      </c>
      <c r="G1973" s="12">
        <v>0</v>
      </c>
      <c r="H1973" s="12">
        <v>0</v>
      </c>
      <c r="I1973" s="110" t="s">
        <v>3899</v>
      </c>
    </row>
    <row r="1974" spans="1:9" ht="13.5" customHeight="1" x14ac:dyDescent="0.25">
      <c r="A1974" s="160" t="s">
        <v>3619</v>
      </c>
      <c r="B1974" s="10"/>
      <c r="C1974" s="10"/>
      <c r="D1974" s="129" t="s">
        <v>3589</v>
      </c>
      <c r="E1974" s="12">
        <v>0</v>
      </c>
      <c r="F1974" s="12">
        <v>0</v>
      </c>
      <c r="G1974" s="12">
        <v>12</v>
      </c>
      <c r="H1974" s="12">
        <v>15</v>
      </c>
      <c r="I1974" s="110">
        <v>6</v>
      </c>
    </row>
    <row r="1975" spans="1:9" ht="13.5" customHeight="1" x14ac:dyDescent="0.25">
      <c r="A1975" s="160" t="s">
        <v>3620</v>
      </c>
      <c r="B1975" s="10"/>
      <c r="C1975" s="10"/>
      <c r="D1975" s="129" t="s">
        <v>164</v>
      </c>
      <c r="E1975" s="12">
        <v>0</v>
      </c>
      <c r="F1975" s="12">
        <v>0</v>
      </c>
      <c r="G1975" s="12">
        <v>0</v>
      </c>
      <c r="H1975" s="12">
        <v>0</v>
      </c>
      <c r="I1975" s="110" t="s">
        <v>3899</v>
      </c>
    </row>
    <row r="1976" spans="1:9" ht="13.5" customHeight="1" x14ac:dyDescent="0.25">
      <c r="A1976" s="160" t="s">
        <v>3621</v>
      </c>
      <c r="B1976" s="10"/>
      <c r="C1976" s="10"/>
      <c r="D1976" s="129" t="s">
        <v>3622</v>
      </c>
      <c r="E1976" s="12">
        <v>0</v>
      </c>
      <c r="F1976" s="12">
        <v>7</v>
      </c>
      <c r="G1976" s="12">
        <v>0</v>
      </c>
      <c r="H1976" s="12">
        <v>0</v>
      </c>
      <c r="I1976" s="110" t="s">
        <v>3899</v>
      </c>
    </row>
    <row r="1977" spans="1:9" ht="13.5" customHeight="1" x14ac:dyDescent="0.25">
      <c r="A1977" s="159" t="s">
        <v>3623</v>
      </c>
      <c r="B1977" s="7"/>
      <c r="C1977" s="8" t="s">
        <v>3610</v>
      </c>
      <c r="D1977" s="126"/>
      <c r="E1977" s="9">
        <f>SUM(E1978:E1983)</f>
        <v>29</v>
      </c>
      <c r="F1977" s="9">
        <f>SUM(F1978:F1983)</f>
        <v>32</v>
      </c>
      <c r="G1977" s="9">
        <f>SUM(G1978:G1983)</f>
        <v>19</v>
      </c>
      <c r="H1977" s="12">
        <f>SUM(H1978:H1983)</f>
        <v>9</v>
      </c>
      <c r="I1977" s="110">
        <v>30</v>
      </c>
    </row>
    <row r="1978" spans="1:9" ht="13.5" customHeight="1" x14ac:dyDescent="0.25">
      <c r="A1978" s="160" t="s">
        <v>3624</v>
      </c>
      <c r="B1978" s="10"/>
      <c r="C1978" s="10"/>
      <c r="D1978" s="129" t="s">
        <v>3625</v>
      </c>
      <c r="E1978" s="12">
        <v>23</v>
      </c>
      <c r="F1978" s="12">
        <v>23</v>
      </c>
      <c r="G1978" s="12">
        <v>16</v>
      </c>
      <c r="H1978" s="12">
        <v>4</v>
      </c>
      <c r="I1978" s="110">
        <v>21</v>
      </c>
    </row>
    <row r="1979" spans="1:9" ht="13.5" customHeight="1" x14ac:dyDescent="0.25">
      <c r="A1979" s="160" t="s">
        <v>3626</v>
      </c>
      <c r="B1979" s="10"/>
      <c r="C1979" s="10"/>
      <c r="D1979" s="129" t="s">
        <v>3627</v>
      </c>
      <c r="E1979" s="12">
        <v>0</v>
      </c>
      <c r="F1979" s="12">
        <v>0</v>
      </c>
      <c r="G1979" s="12">
        <v>0</v>
      </c>
      <c r="H1979" s="12">
        <v>0</v>
      </c>
      <c r="I1979" s="110" t="s">
        <v>3899</v>
      </c>
    </row>
    <row r="1980" spans="1:9" ht="13.5" customHeight="1" x14ac:dyDescent="0.25">
      <c r="A1980" s="160" t="s">
        <v>3628</v>
      </c>
      <c r="B1980" s="10"/>
      <c r="C1980" s="10"/>
      <c r="D1980" s="129" t="s">
        <v>3629</v>
      </c>
      <c r="E1980" s="12">
        <v>0</v>
      </c>
      <c r="F1980" s="12">
        <v>0</v>
      </c>
      <c r="G1980" s="12">
        <v>0</v>
      </c>
      <c r="H1980" s="12">
        <v>0</v>
      </c>
      <c r="I1980" s="110" t="s">
        <v>3899</v>
      </c>
    </row>
    <row r="1981" spans="1:9" ht="13.5" customHeight="1" x14ac:dyDescent="0.25">
      <c r="A1981" s="160" t="s">
        <v>3630</v>
      </c>
      <c r="B1981" s="10"/>
      <c r="C1981" s="10"/>
      <c r="D1981" s="129" t="s">
        <v>3631</v>
      </c>
      <c r="E1981" s="12">
        <v>0</v>
      </c>
      <c r="F1981" s="12">
        <v>0</v>
      </c>
      <c r="G1981" s="12">
        <v>0</v>
      </c>
      <c r="H1981" s="12">
        <v>0</v>
      </c>
      <c r="I1981" s="110" t="s">
        <v>3899</v>
      </c>
    </row>
    <row r="1982" spans="1:9" ht="13.5" customHeight="1" x14ac:dyDescent="0.25">
      <c r="A1982" s="160" t="s">
        <v>3632</v>
      </c>
      <c r="B1982" s="10"/>
      <c r="C1982" s="10"/>
      <c r="D1982" s="129" t="s">
        <v>3633</v>
      </c>
      <c r="E1982" s="12">
        <v>6</v>
      </c>
      <c r="F1982" s="12">
        <v>9</v>
      </c>
      <c r="G1982" s="12">
        <v>3</v>
      </c>
      <c r="H1982" s="12">
        <v>5</v>
      </c>
      <c r="I1982" s="110">
        <v>9</v>
      </c>
    </row>
    <row r="1983" spans="1:9" ht="13.5" customHeight="1" x14ac:dyDescent="0.25">
      <c r="A1983" s="160" t="s">
        <v>3634</v>
      </c>
      <c r="B1983" s="10"/>
      <c r="C1983" s="10"/>
      <c r="D1983" s="129" t="s">
        <v>3635</v>
      </c>
      <c r="E1983" s="12">
        <v>0</v>
      </c>
      <c r="F1983" s="12">
        <v>0</v>
      </c>
      <c r="G1983" s="12">
        <v>0</v>
      </c>
      <c r="H1983" s="12">
        <v>0</v>
      </c>
      <c r="I1983" s="110" t="s">
        <v>3899</v>
      </c>
    </row>
    <row r="1984" spans="1:9" ht="13.5" customHeight="1" x14ac:dyDescent="0.25">
      <c r="A1984" s="159" t="s">
        <v>3636</v>
      </c>
      <c r="B1984" s="7"/>
      <c r="C1984" s="8" t="s">
        <v>3637</v>
      </c>
      <c r="D1984" s="126"/>
      <c r="E1984" s="9">
        <f>SUM(E1985:E1995)</f>
        <v>43</v>
      </c>
      <c r="F1984" s="9">
        <f>SUM(F1985:F1995)</f>
        <v>53</v>
      </c>
      <c r="G1984" s="9">
        <f>SUM(G1985:G1995)</f>
        <v>60</v>
      </c>
      <c r="H1984" s="12">
        <f>SUM(H1985:H1995)</f>
        <v>73</v>
      </c>
      <c r="I1984" s="110">
        <v>87</v>
      </c>
    </row>
    <row r="1985" spans="1:9" ht="13.5" customHeight="1" x14ac:dyDescent="0.25">
      <c r="A1985" s="160" t="s">
        <v>3638</v>
      </c>
      <c r="B1985" s="10"/>
      <c r="C1985" s="10"/>
      <c r="D1985" s="129" t="s">
        <v>3637</v>
      </c>
      <c r="E1985" s="12">
        <v>21</v>
      </c>
      <c r="F1985" s="12">
        <v>28</v>
      </c>
      <c r="G1985" s="12">
        <v>20</v>
      </c>
      <c r="H1985" s="12">
        <v>29</v>
      </c>
      <c r="I1985" s="110">
        <v>37</v>
      </c>
    </row>
    <row r="1986" spans="1:9" ht="13.5" customHeight="1" x14ac:dyDescent="0.25">
      <c r="A1986" s="160" t="s">
        <v>3639</v>
      </c>
      <c r="B1986" s="10"/>
      <c r="C1986" s="10"/>
      <c r="D1986" s="129" t="s">
        <v>3640</v>
      </c>
      <c r="E1986" s="12">
        <v>9</v>
      </c>
      <c r="F1986" s="12">
        <v>7</v>
      </c>
      <c r="G1986" s="12">
        <v>18</v>
      </c>
      <c r="H1986" s="12">
        <v>23</v>
      </c>
      <c r="I1986" s="110">
        <v>28</v>
      </c>
    </row>
    <row r="1987" spans="1:9" ht="13.5" customHeight="1" x14ac:dyDescent="0.25">
      <c r="A1987" s="160" t="s">
        <v>3641</v>
      </c>
      <c r="B1987" s="10"/>
      <c r="C1987" s="10"/>
      <c r="D1987" s="129" t="s">
        <v>3642</v>
      </c>
      <c r="E1987" s="12">
        <v>0</v>
      </c>
      <c r="F1987" s="12">
        <v>0</v>
      </c>
      <c r="G1987" s="12">
        <v>0</v>
      </c>
      <c r="H1987" s="12">
        <v>0</v>
      </c>
      <c r="I1987" s="110" t="s">
        <v>3899</v>
      </c>
    </row>
    <row r="1988" spans="1:9" ht="13.5" customHeight="1" x14ac:dyDescent="0.25">
      <c r="A1988" s="160" t="s">
        <v>3643</v>
      </c>
      <c r="B1988" s="10"/>
      <c r="C1988" s="10"/>
      <c r="D1988" s="129" t="s">
        <v>3644</v>
      </c>
      <c r="E1988" s="12">
        <v>0</v>
      </c>
      <c r="F1988" s="12">
        <v>5</v>
      </c>
      <c r="G1988" s="12">
        <v>10</v>
      </c>
      <c r="H1988" s="12">
        <v>13</v>
      </c>
      <c r="I1988" s="110">
        <v>6</v>
      </c>
    </row>
    <row r="1989" spans="1:9" ht="13.5" customHeight="1" x14ac:dyDescent="0.25">
      <c r="A1989" s="160" t="s">
        <v>3645</v>
      </c>
      <c r="B1989" s="10"/>
      <c r="C1989" s="10"/>
      <c r="D1989" s="129" t="s">
        <v>3646</v>
      </c>
      <c r="E1989" s="12">
        <v>0</v>
      </c>
      <c r="F1989" s="12">
        <v>0</v>
      </c>
      <c r="G1989" s="12">
        <v>0</v>
      </c>
      <c r="H1989" s="12">
        <v>0</v>
      </c>
      <c r="I1989" s="110" t="s">
        <v>3899</v>
      </c>
    </row>
    <row r="1990" spans="1:9" ht="13.5" customHeight="1" x14ac:dyDescent="0.25">
      <c r="A1990" s="160" t="s">
        <v>3647</v>
      </c>
      <c r="B1990" s="10"/>
      <c r="C1990" s="10"/>
      <c r="D1990" s="129" t="s">
        <v>3648</v>
      </c>
      <c r="E1990" s="12">
        <v>0</v>
      </c>
      <c r="F1990" s="12">
        <v>0</v>
      </c>
      <c r="G1990" s="12">
        <v>0</v>
      </c>
      <c r="H1990" s="12">
        <v>0</v>
      </c>
      <c r="I1990" s="110" t="s">
        <v>3899</v>
      </c>
    </row>
    <row r="1991" spans="1:9" ht="13.5" customHeight="1" x14ac:dyDescent="0.25">
      <c r="A1991" s="160" t="s">
        <v>3649</v>
      </c>
      <c r="B1991" s="10"/>
      <c r="C1991" s="10"/>
      <c r="D1991" s="129" t="s">
        <v>3650</v>
      </c>
      <c r="E1991" s="12">
        <v>0</v>
      </c>
      <c r="F1991" s="12">
        <v>0</v>
      </c>
      <c r="G1991" s="12">
        <v>0</v>
      </c>
      <c r="H1991" s="12">
        <v>0</v>
      </c>
      <c r="I1991" s="110" t="s">
        <v>3899</v>
      </c>
    </row>
    <row r="1992" spans="1:9" ht="13.5" customHeight="1" x14ac:dyDescent="0.25">
      <c r="A1992" s="160" t="s">
        <v>3651</v>
      </c>
      <c r="B1992" s="10"/>
      <c r="C1992" s="10"/>
      <c r="D1992" s="129" t="s">
        <v>3652</v>
      </c>
      <c r="E1992" s="12">
        <v>0</v>
      </c>
      <c r="F1992" s="12">
        <v>0</v>
      </c>
      <c r="G1992" s="12">
        <v>0</v>
      </c>
      <c r="H1992" s="12">
        <v>0</v>
      </c>
      <c r="I1992" s="110" t="s">
        <v>3899</v>
      </c>
    </row>
    <row r="1993" spans="1:9" ht="13.5" customHeight="1" x14ac:dyDescent="0.25">
      <c r="A1993" s="160" t="s">
        <v>3653</v>
      </c>
      <c r="B1993" s="10"/>
      <c r="C1993" s="10"/>
      <c r="D1993" s="129" t="s">
        <v>3654</v>
      </c>
      <c r="E1993" s="12">
        <v>0</v>
      </c>
      <c r="F1993" s="12">
        <v>0</v>
      </c>
      <c r="G1993" s="12">
        <v>0</v>
      </c>
      <c r="H1993" s="12">
        <v>0</v>
      </c>
      <c r="I1993" s="110" t="s">
        <v>3899</v>
      </c>
    </row>
    <row r="1994" spans="1:9" ht="13.5" customHeight="1" x14ac:dyDescent="0.25">
      <c r="A1994" s="160" t="s">
        <v>3655</v>
      </c>
      <c r="B1994" s="10"/>
      <c r="C1994" s="10"/>
      <c r="D1994" s="129" t="s">
        <v>3656</v>
      </c>
      <c r="E1994" s="12">
        <v>13</v>
      </c>
      <c r="F1994" s="12">
        <v>13</v>
      </c>
      <c r="G1994" s="12">
        <v>12</v>
      </c>
      <c r="H1994" s="12">
        <v>8</v>
      </c>
      <c r="I1994" s="110">
        <v>16</v>
      </c>
    </row>
    <row r="1995" spans="1:9" ht="13.5" customHeight="1" x14ac:dyDescent="0.25">
      <c r="A1995" s="160" t="s">
        <v>3657</v>
      </c>
      <c r="B1995" s="10"/>
      <c r="C1995" s="10"/>
      <c r="D1995" s="129" t="s">
        <v>3658</v>
      </c>
      <c r="E1995" s="12">
        <v>0</v>
      </c>
      <c r="F1995" s="12">
        <v>0</v>
      </c>
      <c r="G1995" s="12">
        <v>0</v>
      </c>
      <c r="H1995" s="12">
        <v>0</v>
      </c>
      <c r="I1995" s="110" t="s">
        <v>3899</v>
      </c>
    </row>
    <row r="1996" spans="1:9" ht="13.5" customHeight="1" x14ac:dyDescent="0.25">
      <c r="A1996" s="159" t="s">
        <v>3659</v>
      </c>
      <c r="B1996" s="7"/>
      <c r="C1996" s="8" t="s">
        <v>781</v>
      </c>
      <c r="D1996" s="126"/>
      <c r="E1996" s="9">
        <f>SUM(E1997:E2001)</f>
        <v>62</v>
      </c>
      <c r="F1996" s="9">
        <f>SUM(F1997:F2001)</f>
        <v>35</v>
      </c>
      <c r="G1996" s="9">
        <f>SUM(G1997:G2001)</f>
        <v>44</v>
      </c>
      <c r="H1996" s="12">
        <f>SUM(H1997:H2001)</f>
        <v>53</v>
      </c>
      <c r="I1996" s="110">
        <v>62</v>
      </c>
    </row>
    <row r="1997" spans="1:9" ht="13.5" customHeight="1" x14ac:dyDescent="0.25">
      <c r="A1997" s="160" t="s">
        <v>3660</v>
      </c>
      <c r="B1997" s="10"/>
      <c r="C1997" s="10"/>
      <c r="D1997" s="129" t="s">
        <v>3661</v>
      </c>
      <c r="E1997" s="12">
        <v>58</v>
      </c>
      <c r="F1997" s="12">
        <v>35</v>
      </c>
      <c r="G1997" s="12">
        <v>34</v>
      </c>
      <c r="H1997" s="12">
        <v>44</v>
      </c>
      <c r="I1997" s="110">
        <v>48</v>
      </c>
    </row>
    <row r="1998" spans="1:9" ht="13.5" customHeight="1" x14ac:dyDescent="0.25">
      <c r="A1998" s="160" t="s">
        <v>3662</v>
      </c>
      <c r="B1998" s="10"/>
      <c r="C1998" s="10"/>
      <c r="D1998" s="129" t="s">
        <v>3663</v>
      </c>
      <c r="E1998" s="12">
        <v>0</v>
      </c>
      <c r="F1998" s="12">
        <v>0</v>
      </c>
      <c r="G1998" s="12">
        <v>0</v>
      </c>
      <c r="H1998" s="12">
        <v>6</v>
      </c>
      <c r="I1998" s="110">
        <v>7</v>
      </c>
    </row>
    <row r="1999" spans="1:9" ht="13.5" customHeight="1" x14ac:dyDescent="0.25">
      <c r="A1999" s="160" t="s">
        <v>3664</v>
      </c>
      <c r="B1999" s="10"/>
      <c r="C1999" s="10"/>
      <c r="D1999" s="129" t="s">
        <v>3665</v>
      </c>
      <c r="E1999" s="12">
        <v>0</v>
      </c>
      <c r="F1999" s="12">
        <v>0</v>
      </c>
      <c r="G1999" s="12">
        <v>5</v>
      </c>
      <c r="H1999" s="12">
        <v>3</v>
      </c>
      <c r="I1999" s="110">
        <v>7</v>
      </c>
    </row>
    <row r="2000" spans="1:9" ht="13.5" customHeight="1" x14ac:dyDescent="0.25">
      <c r="A2000" s="160" t="s">
        <v>3666</v>
      </c>
      <c r="B2000" s="10"/>
      <c r="C2000" s="10"/>
      <c r="D2000" s="129" t="s">
        <v>3667</v>
      </c>
      <c r="E2000" s="12">
        <v>0</v>
      </c>
      <c r="F2000" s="12">
        <v>0</v>
      </c>
      <c r="G2000" s="12">
        <v>0</v>
      </c>
      <c r="H2000" s="12">
        <v>0</v>
      </c>
      <c r="I2000" s="110" t="s">
        <v>3899</v>
      </c>
    </row>
    <row r="2001" spans="1:9" ht="13.5" customHeight="1" x14ac:dyDescent="0.25">
      <c r="A2001" s="160" t="s">
        <v>3668</v>
      </c>
      <c r="B2001" s="10"/>
      <c r="C2001" s="10"/>
      <c r="D2001" s="129" t="s">
        <v>3669</v>
      </c>
      <c r="E2001" s="12">
        <v>4</v>
      </c>
      <c r="F2001" s="12">
        <v>0</v>
      </c>
      <c r="G2001" s="12">
        <v>5</v>
      </c>
      <c r="H2001" s="12">
        <v>0</v>
      </c>
      <c r="I2001" s="110" t="s">
        <v>3899</v>
      </c>
    </row>
    <row r="2002" spans="1:9" ht="13.5" customHeight="1" x14ac:dyDescent="0.25">
      <c r="A2002" s="159" t="s">
        <v>3670</v>
      </c>
      <c r="B2002" s="7"/>
      <c r="C2002" s="8" t="s">
        <v>3671</v>
      </c>
      <c r="D2002" s="126"/>
      <c r="E2002" s="9">
        <f>SUM(E2003:E2012)</f>
        <v>23</v>
      </c>
      <c r="F2002" s="9">
        <f>SUM(F2003:F2012)</f>
        <v>10</v>
      </c>
      <c r="G2002" s="9">
        <f>SUM(G2003:G2012)</f>
        <v>28</v>
      </c>
      <c r="H2002" s="12">
        <f>SUM(H2003:H2012)</f>
        <v>23</v>
      </c>
      <c r="I2002" s="110">
        <v>28</v>
      </c>
    </row>
    <row r="2003" spans="1:9" ht="13.5" customHeight="1" x14ac:dyDescent="0.25">
      <c r="A2003" s="160" t="s">
        <v>3672</v>
      </c>
      <c r="B2003" s="10"/>
      <c r="C2003" s="10"/>
      <c r="D2003" s="129" t="s">
        <v>3671</v>
      </c>
      <c r="E2003" s="12">
        <v>19</v>
      </c>
      <c r="F2003" s="12">
        <v>7</v>
      </c>
      <c r="G2003" s="12">
        <v>20</v>
      </c>
      <c r="H2003" s="12">
        <v>18</v>
      </c>
      <c r="I2003" s="110">
        <v>19</v>
      </c>
    </row>
    <row r="2004" spans="1:9" ht="13.5" customHeight="1" x14ac:dyDescent="0.25">
      <c r="A2004" s="160" t="s">
        <v>3673</v>
      </c>
      <c r="B2004" s="10"/>
      <c r="C2004" s="10"/>
      <c r="D2004" s="129" t="s">
        <v>3288</v>
      </c>
      <c r="E2004" s="12">
        <v>0</v>
      </c>
      <c r="F2004" s="12">
        <v>0</v>
      </c>
      <c r="G2004" s="12">
        <v>0</v>
      </c>
      <c r="H2004" s="12">
        <v>0</v>
      </c>
      <c r="I2004" s="110" t="s">
        <v>3899</v>
      </c>
    </row>
    <row r="2005" spans="1:9" ht="13.5" customHeight="1" x14ac:dyDescent="0.25">
      <c r="A2005" s="160" t="s">
        <v>3674</v>
      </c>
      <c r="B2005" s="10"/>
      <c r="C2005" s="10"/>
      <c r="D2005" s="129" t="s">
        <v>3675</v>
      </c>
      <c r="E2005" s="12">
        <v>0</v>
      </c>
      <c r="F2005" s="12">
        <v>0</v>
      </c>
      <c r="G2005" s="12">
        <v>0</v>
      </c>
      <c r="H2005" s="12">
        <v>0</v>
      </c>
      <c r="I2005" s="110" t="s">
        <v>3899</v>
      </c>
    </row>
    <row r="2006" spans="1:9" ht="13.5" customHeight="1" x14ac:dyDescent="0.25">
      <c r="A2006" s="160" t="s">
        <v>3676</v>
      </c>
      <c r="B2006" s="10"/>
      <c r="C2006" s="10"/>
      <c r="D2006" s="129" t="s">
        <v>3677</v>
      </c>
      <c r="E2006" s="12">
        <v>0</v>
      </c>
      <c r="F2006" s="12">
        <v>0</v>
      </c>
      <c r="G2006" s="12">
        <v>0</v>
      </c>
      <c r="H2006" s="12">
        <v>0</v>
      </c>
      <c r="I2006" s="110" t="s">
        <v>3899</v>
      </c>
    </row>
    <row r="2007" spans="1:9" ht="13.5" customHeight="1" x14ac:dyDescent="0.25">
      <c r="A2007" s="160" t="s">
        <v>3678</v>
      </c>
      <c r="B2007" s="10"/>
      <c r="C2007" s="10"/>
      <c r="D2007" s="129" t="s">
        <v>3679</v>
      </c>
      <c r="E2007" s="12">
        <v>0</v>
      </c>
      <c r="F2007" s="12">
        <v>0</v>
      </c>
      <c r="G2007" s="12">
        <v>0</v>
      </c>
      <c r="H2007" s="12">
        <v>0</v>
      </c>
      <c r="I2007" s="110" t="s">
        <v>3899</v>
      </c>
    </row>
    <row r="2008" spans="1:9" ht="13.5" customHeight="1" x14ac:dyDescent="0.25">
      <c r="A2008" s="160" t="s">
        <v>3680</v>
      </c>
      <c r="B2008" s="10"/>
      <c r="C2008" s="10"/>
      <c r="D2008" s="129" t="s">
        <v>128</v>
      </c>
      <c r="E2008" s="12">
        <v>0</v>
      </c>
      <c r="F2008" s="12">
        <v>0</v>
      </c>
      <c r="G2008" s="12">
        <v>0</v>
      </c>
      <c r="H2008" s="12">
        <v>0</v>
      </c>
      <c r="I2008" s="110" t="s">
        <v>3899</v>
      </c>
    </row>
    <row r="2009" spans="1:9" ht="13.5" customHeight="1" x14ac:dyDescent="0.25">
      <c r="A2009" s="160" t="s">
        <v>3681</v>
      </c>
      <c r="B2009" s="10"/>
      <c r="C2009" s="10"/>
      <c r="D2009" s="129" t="s">
        <v>3682</v>
      </c>
      <c r="E2009" s="12">
        <v>4</v>
      </c>
      <c r="F2009" s="12">
        <v>3</v>
      </c>
      <c r="G2009" s="12">
        <v>8</v>
      </c>
      <c r="H2009" s="12">
        <v>5</v>
      </c>
      <c r="I2009" s="110">
        <v>9</v>
      </c>
    </row>
    <row r="2010" spans="1:9" ht="13.5" customHeight="1" x14ac:dyDescent="0.25">
      <c r="A2010" s="160" t="s">
        <v>3683</v>
      </c>
      <c r="B2010" s="10"/>
      <c r="C2010" s="10"/>
      <c r="D2010" s="129" t="s">
        <v>3684</v>
      </c>
      <c r="E2010" s="12">
        <v>0</v>
      </c>
      <c r="F2010" s="12">
        <v>0</v>
      </c>
      <c r="G2010" s="12">
        <v>0</v>
      </c>
      <c r="H2010" s="12">
        <v>0</v>
      </c>
      <c r="I2010" s="110" t="s">
        <v>3899</v>
      </c>
    </row>
    <row r="2011" spans="1:9" ht="13.5" customHeight="1" x14ac:dyDescent="0.25">
      <c r="A2011" s="160" t="s">
        <v>3685</v>
      </c>
      <c r="B2011" s="10"/>
      <c r="C2011" s="10"/>
      <c r="D2011" s="129" t="s">
        <v>3686</v>
      </c>
      <c r="E2011" s="12">
        <v>0</v>
      </c>
      <c r="F2011" s="12">
        <v>0</v>
      </c>
      <c r="G2011" s="12">
        <v>0</v>
      </c>
      <c r="H2011" s="12">
        <v>0</v>
      </c>
      <c r="I2011" s="110" t="s">
        <v>3899</v>
      </c>
    </row>
    <row r="2012" spans="1:9" ht="13.5" customHeight="1" x14ac:dyDescent="0.25">
      <c r="A2012" s="160" t="s">
        <v>3687</v>
      </c>
      <c r="B2012" s="10"/>
      <c r="C2012" s="10"/>
      <c r="D2012" s="129" t="s">
        <v>3688</v>
      </c>
      <c r="E2012" s="12">
        <v>0</v>
      </c>
      <c r="F2012" s="12">
        <v>0</v>
      </c>
      <c r="G2012" s="12">
        <v>0</v>
      </c>
      <c r="H2012" s="12">
        <v>0</v>
      </c>
      <c r="I2012" s="110" t="s">
        <v>3899</v>
      </c>
    </row>
    <row r="2013" spans="1:9" ht="13.5" customHeight="1" x14ac:dyDescent="0.25">
      <c r="A2013" s="159" t="s">
        <v>3689</v>
      </c>
      <c r="B2013" s="7"/>
      <c r="C2013" s="8" t="s">
        <v>3690</v>
      </c>
      <c r="D2013" s="126"/>
      <c r="E2013" s="9">
        <f>SUM(E2014:E2022)</f>
        <v>115</v>
      </c>
      <c r="F2013" s="9">
        <f>SUM(F2014:F2022)</f>
        <v>127</v>
      </c>
      <c r="G2013" s="9">
        <f>SUM(G2014:G2022)</f>
        <v>188</v>
      </c>
      <c r="H2013" s="12">
        <f>SUM(H2014:H2022)</f>
        <v>261</v>
      </c>
      <c r="I2013" s="110">
        <v>259</v>
      </c>
    </row>
    <row r="2014" spans="1:9" ht="13.5" customHeight="1" x14ac:dyDescent="0.25">
      <c r="A2014" s="160" t="s">
        <v>3691</v>
      </c>
      <c r="B2014" s="10"/>
      <c r="C2014" s="10"/>
      <c r="D2014" s="129" t="s">
        <v>3690</v>
      </c>
      <c r="E2014" s="12">
        <v>52</v>
      </c>
      <c r="F2014" s="12">
        <v>26</v>
      </c>
      <c r="G2014" s="12">
        <v>43</v>
      </c>
      <c r="H2014" s="12">
        <v>65</v>
      </c>
      <c r="I2014" s="110">
        <v>66</v>
      </c>
    </row>
    <row r="2015" spans="1:9" ht="13.5" customHeight="1" x14ac:dyDescent="0.25">
      <c r="A2015" s="160" t="s">
        <v>3692</v>
      </c>
      <c r="B2015" s="10"/>
      <c r="C2015" s="10"/>
      <c r="D2015" s="129" t="s">
        <v>3693</v>
      </c>
      <c r="E2015" s="12">
        <v>0</v>
      </c>
      <c r="F2015" s="12">
        <v>14</v>
      </c>
      <c r="G2015" s="12">
        <v>48</v>
      </c>
      <c r="H2015" s="12">
        <v>0</v>
      </c>
      <c r="I2015" s="110" t="s">
        <v>3899</v>
      </c>
    </row>
    <row r="2016" spans="1:9" ht="13.5" customHeight="1" x14ac:dyDescent="0.25">
      <c r="A2016" s="160" t="s">
        <v>3694</v>
      </c>
      <c r="B2016" s="10"/>
      <c r="C2016" s="10"/>
      <c r="D2016" s="129" t="s">
        <v>3695</v>
      </c>
      <c r="E2016" s="12">
        <v>0</v>
      </c>
      <c r="F2016" s="12">
        <v>2</v>
      </c>
      <c r="G2016" s="12">
        <v>5</v>
      </c>
      <c r="H2016" s="12">
        <v>10</v>
      </c>
      <c r="I2016" s="110">
        <v>21</v>
      </c>
    </row>
    <row r="2017" spans="1:9" ht="13.5" customHeight="1" x14ac:dyDescent="0.25">
      <c r="A2017" s="160" t="s">
        <v>3696</v>
      </c>
      <c r="B2017" s="10"/>
      <c r="C2017" s="10"/>
      <c r="D2017" s="129" t="s">
        <v>3697</v>
      </c>
      <c r="E2017" s="12">
        <v>52</v>
      </c>
      <c r="F2017" s="12">
        <v>47</v>
      </c>
      <c r="G2017" s="12">
        <v>38</v>
      </c>
      <c r="H2017" s="12">
        <v>123</v>
      </c>
      <c r="I2017" s="110">
        <v>116</v>
      </c>
    </row>
    <row r="2018" spans="1:9" ht="13.5" customHeight="1" x14ac:dyDescent="0.25">
      <c r="A2018" s="160" t="s">
        <v>3698</v>
      </c>
      <c r="B2018" s="10"/>
      <c r="C2018" s="10"/>
      <c r="D2018" s="129" t="s">
        <v>3699</v>
      </c>
      <c r="E2018" s="12">
        <v>11</v>
      </c>
      <c r="F2018" s="12">
        <v>31</v>
      </c>
      <c r="G2018" s="12">
        <v>20</v>
      </c>
      <c r="H2018" s="12">
        <v>29</v>
      </c>
      <c r="I2018" s="110">
        <v>16</v>
      </c>
    </row>
    <row r="2019" spans="1:9" ht="13.5" customHeight="1" x14ac:dyDescent="0.25">
      <c r="A2019" s="160" t="s">
        <v>3700</v>
      </c>
      <c r="B2019" s="10"/>
      <c r="C2019" s="10"/>
      <c r="D2019" s="129" t="s">
        <v>3701</v>
      </c>
      <c r="E2019" s="12">
        <v>0</v>
      </c>
      <c r="F2019" s="12">
        <v>0</v>
      </c>
      <c r="G2019" s="12">
        <v>0</v>
      </c>
      <c r="H2019" s="12">
        <v>0</v>
      </c>
      <c r="I2019" s="110" t="s">
        <v>3899</v>
      </c>
    </row>
    <row r="2020" spans="1:9" ht="13.5" customHeight="1" x14ac:dyDescent="0.25">
      <c r="A2020" s="160" t="s">
        <v>3702</v>
      </c>
      <c r="B2020" s="10"/>
      <c r="C2020" s="10"/>
      <c r="D2020" s="129" t="s">
        <v>3703</v>
      </c>
      <c r="E2020" s="12">
        <v>0</v>
      </c>
      <c r="F2020" s="12">
        <v>0</v>
      </c>
      <c r="G2020" s="12">
        <v>0</v>
      </c>
      <c r="H2020" s="12">
        <v>0</v>
      </c>
      <c r="I2020" s="110" t="s">
        <v>3899</v>
      </c>
    </row>
    <row r="2021" spans="1:9" ht="13.5" customHeight="1" x14ac:dyDescent="0.25">
      <c r="A2021" s="160" t="s">
        <v>3704</v>
      </c>
      <c r="B2021" s="10"/>
      <c r="C2021" s="10"/>
      <c r="D2021" s="129" t="s">
        <v>3705</v>
      </c>
      <c r="E2021" s="12">
        <v>0</v>
      </c>
      <c r="F2021" s="12">
        <v>0</v>
      </c>
      <c r="G2021" s="12">
        <v>0</v>
      </c>
      <c r="H2021" s="12">
        <v>0</v>
      </c>
      <c r="I2021" s="110" t="s">
        <v>3899</v>
      </c>
    </row>
    <row r="2022" spans="1:9" ht="13.5" customHeight="1" x14ac:dyDescent="0.25">
      <c r="A2022" s="160" t="s">
        <v>3706</v>
      </c>
      <c r="B2022" s="10"/>
      <c r="C2022" s="10"/>
      <c r="D2022" s="129" t="s">
        <v>3707</v>
      </c>
      <c r="E2022" s="12">
        <v>0</v>
      </c>
      <c r="F2022" s="12">
        <v>7</v>
      </c>
      <c r="G2022" s="12">
        <v>34</v>
      </c>
      <c r="H2022" s="12">
        <v>34</v>
      </c>
      <c r="I2022" s="110">
        <v>40</v>
      </c>
    </row>
    <row r="2023" spans="1:9" ht="13.5" customHeight="1" x14ac:dyDescent="0.25">
      <c r="A2023" s="159" t="s">
        <v>3708</v>
      </c>
      <c r="B2023" s="7"/>
      <c r="C2023" s="8" t="s">
        <v>3589</v>
      </c>
      <c r="D2023" s="126"/>
      <c r="E2023" s="9">
        <f>SUM(E2024:E2037)</f>
        <v>159</v>
      </c>
      <c r="F2023" s="9">
        <f>SUM(F2024:F2037)</f>
        <v>121</v>
      </c>
      <c r="G2023" s="9">
        <f>SUM(G2024:G2037)</f>
        <v>182</v>
      </c>
      <c r="H2023" s="12">
        <f>SUM(H2024:H2037)</f>
        <v>218</v>
      </c>
      <c r="I2023" s="110">
        <v>166</v>
      </c>
    </row>
    <row r="2024" spans="1:9" ht="13.5" customHeight="1" x14ac:dyDescent="0.25">
      <c r="A2024" s="160" t="s">
        <v>3709</v>
      </c>
      <c r="B2024" s="10"/>
      <c r="C2024" s="10"/>
      <c r="D2024" s="129" t="s">
        <v>3710</v>
      </c>
      <c r="E2024" s="12">
        <v>55</v>
      </c>
      <c r="F2024" s="12">
        <v>38</v>
      </c>
      <c r="G2024" s="12">
        <v>71</v>
      </c>
      <c r="H2024" s="12">
        <v>60</v>
      </c>
      <c r="I2024" s="110">
        <v>30</v>
      </c>
    </row>
    <row r="2025" spans="1:9" ht="13.5" customHeight="1" x14ac:dyDescent="0.25">
      <c r="A2025" s="160" t="s">
        <v>3711</v>
      </c>
      <c r="B2025" s="10"/>
      <c r="C2025" s="10"/>
      <c r="D2025" s="129" t="s">
        <v>3712</v>
      </c>
      <c r="E2025" s="12">
        <v>0</v>
      </c>
      <c r="F2025" s="12">
        <v>0</v>
      </c>
      <c r="G2025" s="12">
        <v>0</v>
      </c>
      <c r="H2025" s="12">
        <v>0</v>
      </c>
      <c r="I2025" s="110" t="s">
        <v>3899</v>
      </c>
    </row>
    <row r="2026" spans="1:9" ht="13.5" customHeight="1" x14ac:dyDescent="0.25">
      <c r="A2026" s="160" t="s">
        <v>3713</v>
      </c>
      <c r="B2026" s="10"/>
      <c r="C2026" s="10"/>
      <c r="D2026" s="129" t="s">
        <v>3714</v>
      </c>
      <c r="E2026" s="12">
        <v>0</v>
      </c>
      <c r="F2026" s="12">
        <v>0</v>
      </c>
      <c r="G2026" s="12">
        <v>0</v>
      </c>
      <c r="H2026" s="12">
        <v>0</v>
      </c>
      <c r="I2026" s="110" t="s">
        <v>3899</v>
      </c>
    </row>
    <row r="2027" spans="1:9" ht="13.5" customHeight="1" x14ac:dyDescent="0.25">
      <c r="A2027" s="160" t="s">
        <v>3715</v>
      </c>
      <c r="B2027" s="10"/>
      <c r="C2027" s="10"/>
      <c r="D2027" s="129" t="s">
        <v>3716</v>
      </c>
      <c r="E2027" s="12">
        <v>5</v>
      </c>
      <c r="F2027" s="12">
        <v>13</v>
      </c>
      <c r="G2027" s="12">
        <v>7</v>
      </c>
      <c r="H2027" s="12">
        <v>11</v>
      </c>
      <c r="I2027" s="110">
        <v>4</v>
      </c>
    </row>
    <row r="2028" spans="1:9" ht="13.5" customHeight="1" x14ac:dyDescent="0.25">
      <c r="A2028" s="160" t="s">
        <v>3717</v>
      </c>
      <c r="B2028" s="10"/>
      <c r="C2028" s="10"/>
      <c r="D2028" s="129" t="s">
        <v>3718</v>
      </c>
      <c r="E2028" s="12">
        <v>0</v>
      </c>
      <c r="F2028" s="12">
        <v>0</v>
      </c>
      <c r="G2028" s="12">
        <v>0</v>
      </c>
      <c r="H2028" s="12">
        <v>0</v>
      </c>
      <c r="I2028" s="110" t="s">
        <v>3899</v>
      </c>
    </row>
    <row r="2029" spans="1:9" ht="13.5" customHeight="1" x14ac:dyDescent="0.25">
      <c r="A2029" s="160" t="s">
        <v>3719</v>
      </c>
      <c r="B2029" s="10"/>
      <c r="C2029" s="10"/>
      <c r="D2029" s="129" t="s">
        <v>681</v>
      </c>
      <c r="E2029" s="12">
        <v>0</v>
      </c>
      <c r="F2029" s="12">
        <v>10</v>
      </c>
      <c r="G2029" s="12">
        <v>3</v>
      </c>
      <c r="H2029" s="12">
        <v>6</v>
      </c>
      <c r="I2029" s="110">
        <v>4</v>
      </c>
    </row>
    <row r="2030" spans="1:9" ht="13.5" customHeight="1" x14ac:dyDescent="0.25">
      <c r="A2030" s="160" t="s">
        <v>3720</v>
      </c>
      <c r="B2030" s="10"/>
      <c r="C2030" s="10"/>
      <c r="D2030" s="129" t="s">
        <v>3721</v>
      </c>
      <c r="E2030" s="12">
        <v>0</v>
      </c>
      <c r="F2030" s="12">
        <v>0</v>
      </c>
      <c r="G2030" s="12">
        <v>0</v>
      </c>
      <c r="H2030" s="12">
        <v>0</v>
      </c>
      <c r="I2030" s="110" t="s">
        <v>3899</v>
      </c>
    </row>
    <row r="2031" spans="1:9" ht="13.5" customHeight="1" x14ac:dyDescent="0.25">
      <c r="A2031" s="160" t="s">
        <v>3722</v>
      </c>
      <c r="B2031" s="10"/>
      <c r="C2031" s="10"/>
      <c r="D2031" s="129" t="s">
        <v>3723</v>
      </c>
      <c r="E2031" s="12">
        <v>0</v>
      </c>
      <c r="F2031" s="12">
        <v>0</v>
      </c>
      <c r="G2031" s="12">
        <v>0</v>
      </c>
      <c r="H2031" s="12">
        <v>0</v>
      </c>
      <c r="I2031" s="110" t="s">
        <v>3899</v>
      </c>
    </row>
    <row r="2032" spans="1:9" ht="13.5" customHeight="1" x14ac:dyDescent="0.25">
      <c r="A2032" s="160" t="s">
        <v>3724</v>
      </c>
      <c r="B2032" s="10"/>
      <c r="C2032" s="10"/>
      <c r="D2032" s="129" t="s">
        <v>3725</v>
      </c>
      <c r="E2032" s="12">
        <v>76</v>
      </c>
      <c r="F2032" s="12">
        <v>54</v>
      </c>
      <c r="G2032" s="12">
        <v>72</v>
      </c>
      <c r="H2032" s="12">
        <v>75</v>
      </c>
      <c r="I2032" s="110">
        <v>75</v>
      </c>
    </row>
    <row r="2033" spans="1:9" ht="13.5" customHeight="1" x14ac:dyDescent="0.25">
      <c r="A2033" s="160" t="s">
        <v>3726</v>
      </c>
      <c r="B2033" s="10"/>
      <c r="C2033" s="10"/>
      <c r="D2033" s="129" t="s">
        <v>3727</v>
      </c>
      <c r="E2033" s="12">
        <v>23</v>
      </c>
      <c r="F2033" s="12">
        <v>5</v>
      </c>
      <c r="G2033" s="12">
        <v>25</v>
      </c>
      <c r="H2033" s="12">
        <v>47</v>
      </c>
      <c r="I2033" s="110">
        <v>45</v>
      </c>
    </row>
    <row r="2034" spans="1:9" ht="13.5" customHeight="1" x14ac:dyDescent="0.25">
      <c r="A2034" s="160" t="s">
        <v>3728</v>
      </c>
      <c r="B2034" s="10"/>
      <c r="C2034" s="10"/>
      <c r="D2034" s="129" t="s">
        <v>3729</v>
      </c>
      <c r="E2034" s="12">
        <v>0</v>
      </c>
      <c r="F2034" s="12">
        <v>0</v>
      </c>
      <c r="G2034" s="12">
        <v>0</v>
      </c>
      <c r="H2034" s="12">
        <v>0</v>
      </c>
      <c r="I2034" s="110" t="s">
        <v>3899</v>
      </c>
    </row>
    <row r="2035" spans="1:9" ht="13.5" customHeight="1" x14ac:dyDescent="0.25">
      <c r="A2035" s="160" t="s">
        <v>3730</v>
      </c>
      <c r="B2035" s="10"/>
      <c r="C2035" s="10"/>
      <c r="D2035" s="129" t="s">
        <v>703</v>
      </c>
      <c r="E2035" s="12">
        <v>0</v>
      </c>
      <c r="F2035" s="12">
        <v>0</v>
      </c>
      <c r="G2035" s="12">
        <v>0</v>
      </c>
      <c r="H2035" s="12">
        <v>0</v>
      </c>
      <c r="I2035" s="110" t="s">
        <v>3899</v>
      </c>
    </row>
    <row r="2036" spans="1:9" ht="13.5" customHeight="1" x14ac:dyDescent="0.25">
      <c r="A2036" s="160" t="s">
        <v>3731</v>
      </c>
      <c r="B2036" s="10"/>
      <c r="C2036" s="10"/>
      <c r="D2036" s="129" t="s">
        <v>3732</v>
      </c>
      <c r="E2036" s="12">
        <v>0</v>
      </c>
      <c r="F2036" s="12">
        <v>0</v>
      </c>
      <c r="G2036" s="12">
        <v>3</v>
      </c>
      <c r="H2036" s="12">
        <v>18</v>
      </c>
      <c r="I2036" s="110">
        <v>7</v>
      </c>
    </row>
    <row r="2037" spans="1:9" ht="13.5" customHeight="1" x14ac:dyDescent="0.25">
      <c r="A2037" s="160" t="s">
        <v>3733</v>
      </c>
      <c r="B2037" s="10"/>
      <c r="C2037" s="10"/>
      <c r="D2037" s="129" t="s">
        <v>3734</v>
      </c>
      <c r="E2037" s="12">
        <v>0</v>
      </c>
      <c r="F2037" s="12">
        <v>1</v>
      </c>
      <c r="G2037" s="12">
        <v>1</v>
      </c>
      <c r="H2037" s="12">
        <v>1</v>
      </c>
      <c r="I2037" s="110">
        <v>1</v>
      </c>
    </row>
    <row r="2038" spans="1:9" ht="13.5" customHeight="1" x14ac:dyDescent="0.25">
      <c r="A2038" s="159" t="s">
        <v>3735</v>
      </c>
      <c r="B2038" s="7"/>
      <c r="C2038" s="8" t="s">
        <v>3736</v>
      </c>
      <c r="D2038" s="126"/>
      <c r="E2038" s="9">
        <f>SUM(E2039:E2043)</f>
        <v>75</v>
      </c>
      <c r="F2038" s="9">
        <f>SUM(F2039:F2043)</f>
        <v>104</v>
      </c>
      <c r="G2038" s="9">
        <f>SUM(G2039:G2043)</f>
        <v>173</v>
      </c>
      <c r="H2038" s="12">
        <f>SUM(H2039:H2044)</f>
        <v>244</v>
      </c>
      <c r="I2038" s="110">
        <v>184</v>
      </c>
    </row>
    <row r="2039" spans="1:9" ht="13.5" customHeight="1" x14ac:dyDescent="0.25">
      <c r="A2039" s="160" t="s">
        <v>3737</v>
      </c>
      <c r="B2039" s="10"/>
      <c r="C2039" s="10"/>
      <c r="D2039" s="129" t="s">
        <v>3736</v>
      </c>
      <c r="E2039" s="12">
        <v>42</v>
      </c>
      <c r="F2039" s="12">
        <v>54</v>
      </c>
      <c r="G2039" s="12">
        <v>66</v>
      </c>
      <c r="H2039" s="12">
        <v>104</v>
      </c>
      <c r="I2039" s="110">
        <v>109</v>
      </c>
    </row>
    <row r="2040" spans="1:9" ht="13.5" customHeight="1" x14ac:dyDescent="0.25">
      <c r="A2040" s="160" t="s">
        <v>3738</v>
      </c>
      <c r="B2040" s="10"/>
      <c r="C2040" s="10"/>
      <c r="D2040" s="129" t="s">
        <v>3739</v>
      </c>
      <c r="E2040" s="12">
        <v>21</v>
      </c>
      <c r="F2040" s="12">
        <v>15</v>
      </c>
      <c r="G2040" s="12">
        <v>15</v>
      </c>
      <c r="H2040" s="12">
        <v>17</v>
      </c>
      <c r="I2040" s="110">
        <v>35</v>
      </c>
    </row>
    <row r="2041" spans="1:9" ht="13.5" customHeight="1" x14ac:dyDescent="0.25">
      <c r="A2041" s="160" t="s">
        <v>3740</v>
      </c>
      <c r="B2041" s="10"/>
      <c r="C2041" s="10"/>
      <c r="D2041" s="129" t="s">
        <v>3741</v>
      </c>
      <c r="E2041" s="12">
        <v>0</v>
      </c>
      <c r="F2041" s="12">
        <v>0</v>
      </c>
      <c r="G2041" s="12">
        <v>1</v>
      </c>
      <c r="H2041" s="12">
        <v>12</v>
      </c>
      <c r="I2041" s="110">
        <v>12</v>
      </c>
    </row>
    <row r="2042" spans="1:9" ht="13.5" customHeight="1" x14ac:dyDescent="0.25">
      <c r="A2042" s="160" t="s">
        <v>3742</v>
      </c>
      <c r="B2042" s="10"/>
      <c r="C2042" s="10"/>
      <c r="D2042" s="129" t="s">
        <v>3743</v>
      </c>
      <c r="E2042" s="12">
        <v>0</v>
      </c>
      <c r="F2042" s="12">
        <v>0</v>
      </c>
      <c r="G2042" s="12">
        <v>0</v>
      </c>
      <c r="H2042" s="12">
        <v>0</v>
      </c>
      <c r="I2042" s="110" t="s">
        <v>3899</v>
      </c>
    </row>
    <row r="2043" spans="1:9" ht="13.5" customHeight="1" x14ac:dyDescent="0.25">
      <c r="A2043" s="160" t="s">
        <v>3744</v>
      </c>
      <c r="B2043" s="10"/>
      <c r="C2043" s="10"/>
      <c r="D2043" s="129" t="s">
        <v>3745</v>
      </c>
      <c r="E2043" s="12">
        <v>12</v>
      </c>
      <c r="F2043" s="12">
        <v>35</v>
      </c>
      <c r="G2043" s="12">
        <v>91</v>
      </c>
      <c r="H2043" s="12">
        <v>96</v>
      </c>
      <c r="I2043" s="110">
        <v>18</v>
      </c>
    </row>
    <row r="2044" spans="1:9" ht="13.5" customHeight="1" x14ac:dyDescent="0.25">
      <c r="A2044" s="160" t="s">
        <v>3947</v>
      </c>
      <c r="B2044" s="10"/>
      <c r="C2044" s="10"/>
      <c r="D2044" s="129" t="s">
        <v>1082</v>
      </c>
      <c r="E2044" s="12">
        <v>0</v>
      </c>
      <c r="F2044" s="12">
        <v>0</v>
      </c>
      <c r="G2044" s="12">
        <v>0</v>
      </c>
      <c r="H2044" s="12">
        <v>15</v>
      </c>
      <c r="I2044" s="110">
        <v>10</v>
      </c>
    </row>
    <row r="2045" spans="1:9" ht="13.5" customHeight="1" x14ac:dyDescent="0.25">
      <c r="A2045" s="159" t="s">
        <v>3746</v>
      </c>
      <c r="B2045" s="8" t="s">
        <v>3747</v>
      </c>
      <c r="C2045" s="7"/>
      <c r="D2045" s="126"/>
      <c r="E2045" s="5">
        <f>E2046+E2058+E2065+E2069</f>
        <v>304</v>
      </c>
      <c r="F2045" s="5">
        <f>F2046+F2058+F2065+F2069</f>
        <v>255</v>
      </c>
      <c r="G2045" s="5">
        <f>G2046+G2058+G2065+G2069</f>
        <v>401</v>
      </c>
      <c r="H2045" s="5">
        <f>H2046+H2058+H2065+H2069</f>
        <v>426</v>
      </c>
      <c r="I2045" s="5">
        <f>I2046+I2058+I2065+I2069</f>
        <v>481</v>
      </c>
    </row>
    <row r="2046" spans="1:9" ht="13.5" customHeight="1" x14ac:dyDescent="0.25">
      <c r="A2046" s="159" t="s">
        <v>3748</v>
      </c>
      <c r="B2046" s="7"/>
      <c r="C2046" s="8" t="s">
        <v>3747</v>
      </c>
      <c r="D2046" s="126"/>
      <c r="E2046" s="9">
        <f>SUM(E2047:E2057)</f>
        <v>288</v>
      </c>
      <c r="F2046" s="9">
        <f>SUM(F2047:F2057)</f>
        <v>248</v>
      </c>
      <c r="G2046" s="9">
        <f>SUM(G2047:G2057)</f>
        <v>390</v>
      </c>
      <c r="H2046" s="12">
        <f>SUM(H2047:H2057)</f>
        <v>385</v>
      </c>
      <c r="I2046" s="110">
        <v>426</v>
      </c>
    </row>
    <row r="2047" spans="1:9" ht="13.5" customHeight="1" x14ac:dyDescent="0.25">
      <c r="A2047" s="160" t="s">
        <v>3749</v>
      </c>
      <c r="B2047" s="10"/>
      <c r="C2047" s="10"/>
      <c r="D2047" s="129" t="s">
        <v>3747</v>
      </c>
      <c r="E2047" s="12">
        <v>165</v>
      </c>
      <c r="F2047" s="12">
        <v>180</v>
      </c>
      <c r="G2047" s="12">
        <v>211</v>
      </c>
      <c r="H2047" s="12">
        <v>193</v>
      </c>
      <c r="I2047" s="110">
        <v>186</v>
      </c>
    </row>
    <row r="2048" spans="1:9" ht="13.5" customHeight="1" x14ac:dyDescent="0.25">
      <c r="A2048" s="160" t="s">
        <v>3750</v>
      </c>
      <c r="B2048" s="10"/>
      <c r="C2048" s="10"/>
      <c r="D2048" s="129" t="s">
        <v>3751</v>
      </c>
      <c r="E2048" s="12">
        <v>10</v>
      </c>
      <c r="F2048" s="12">
        <v>18</v>
      </c>
      <c r="G2048" s="12">
        <v>19</v>
      </c>
      <c r="H2048" s="12">
        <v>14</v>
      </c>
      <c r="I2048" s="110">
        <v>5</v>
      </c>
    </row>
    <row r="2049" spans="1:9" ht="13.5" customHeight="1" x14ac:dyDescent="0.25">
      <c r="A2049" s="160" t="s">
        <v>3752</v>
      </c>
      <c r="B2049" s="10"/>
      <c r="C2049" s="10"/>
      <c r="D2049" s="129" t="s">
        <v>3753</v>
      </c>
      <c r="E2049" s="12">
        <v>0</v>
      </c>
      <c r="F2049" s="12">
        <v>3</v>
      </c>
      <c r="G2049" s="12">
        <v>14</v>
      </c>
      <c r="H2049" s="12">
        <v>16</v>
      </c>
      <c r="I2049" s="110">
        <v>16</v>
      </c>
    </row>
    <row r="2050" spans="1:9" ht="13.5" customHeight="1" x14ac:dyDescent="0.25">
      <c r="A2050" s="160" t="s">
        <v>3754</v>
      </c>
      <c r="B2050" s="10"/>
      <c r="C2050" s="10"/>
      <c r="D2050" s="129" t="s">
        <v>3755</v>
      </c>
      <c r="E2050" s="12">
        <v>15</v>
      </c>
      <c r="F2050" s="12">
        <v>4</v>
      </c>
      <c r="G2050" s="12">
        <v>34</v>
      </c>
      <c r="H2050" s="12">
        <v>19</v>
      </c>
      <c r="I2050" s="110">
        <v>73</v>
      </c>
    </row>
    <row r="2051" spans="1:9" ht="13.5" customHeight="1" x14ac:dyDescent="0.25">
      <c r="A2051" s="160" t="s">
        <v>3756</v>
      </c>
      <c r="B2051" s="10"/>
      <c r="C2051" s="10"/>
      <c r="D2051" s="129" t="s">
        <v>3757</v>
      </c>
      <c r="E2051" s="12">
        <v>3</v>
      </c>
      <c r="F2051" s="12">
        <v>1</v>
      </c>
      <c r="G2051" s="12">
        <v>2</v>
      </c>
      <c r="H2051" s="12">
        <v>2</v>
      </c>
      <c r="I2051" s="110">
        <v>1</v>
      </c>
    </row>
    <row r="2052" spans="1:9" ht="13.5" customHeight="1" x14ac:dyDescent="0.25">
      <c r="A2052" s="160" t="s">
        <v>3758</v>
      </c>
      <c r="B2052" s="10"/>
      <c r="C2052" s="10"/>
      <c r="D2052" s="129" t="s">
        <v>3759</v>
      </c>
      <c r="E2052" s="12">
        <v>4</v>
      </c>
      <c r="F2052" s="12">
        <v>2</v>
      </c>
      <c r="G2052" s="12">
        <v>7</v>
      </c>
      <c r="H2052" s="12">
        <v>8</v>
      </c>
      <c r="I2052" s="110">
        <v>3</v>
      </c>
    </row>
    <row r="2053" spans="1:9" ht="13.5" customHeight="1" x14ac:dyDescent="0.25">
      <c r="A2053" s="160" t="s">
        <v>3760</v>
      </c>
      <c r="B2053" s="10"/>
      <c r="C2053" s="10"/>
      <c r="D2053" s="129" t="s">
        <v>1720</v>
      </c>
      <c r="E2053" s="12">
        <v>0</v>
      </c>
      <c r="F2053" s="12">
        <v>0</v>
      </c>
      <c r="G2053" s="12">
        <v>0</v>
      </c>
      <c r="H2053" s="12">
        <v>0</v>
      </c>
      <c r="I2053" s="110" t="s">
        <v>3899</v>
      </c>
    </row>
    <row r="2054" spans="1:9" ht="13.5" customHeight="1" x14ac:dyDescent="0.25">
      <c r="A2054" s="160" t="s">
        <v>3761</v>
      </c>
      <c r="B2054" s="10"/>
      <c r="C2054" s="10"/>
      <c r="D2054" s="129" t="s">
        <v>3762</v>
      </c>
      <c r="E2054" s="12">
        <v>35</v>
      </c>
      <c r="F2054" s="12">
        <v>23</v>
      </c>
      <c r="G2054" s="12">
        <v>29</v>
      </c>
      <c r="H2054" s="12">
        <v>45</v>
      </c>
      <c r="I2054" s="110">
        <v>64</v>
      </c>
    </row>
    <row r="2055" spans="1:9" ht="13.5" customHeight="1" x14ac:dyDescent="0.25">
      <c r="A2055" s="160" t="s">
        <v>3763</v>
      </c>
      <c r="B2055" s="10"/>
      <c r="C2055" s="10"/>
      <c r="D2055" s="129" t="s">
        <v>3764</v>
      </c>
      <c r="E2055" s="12">
        <v>5</v>
      </c>
      <c r="F2055" s="12">
        <v>0</v>
      </c>
      <c r="G2055" s="12">
        <v>6</v>
      </c>
      <c r="H2055" s="12">
        <v>2</v>
      </c>
      <c r="I2055" s="110">
        <v>5</v>
      </c>
    </row>
    <row r="2056" spans="1:9" ht="13.5" customHeight="1" x14ac:dyDescent="0.25">
      <c r="A2056" s="160" t="s">
        <v>3765</v>
      </c>
      <c r="B2056" s="10"/>
      <c r="C2056" s="10"/>
      <c r="D2056" s="129" t="s">
        <v>3766</v>
      </c>
      <c r="E2056" s="12">
        <v>51</v>
      </c>
      <c r="F2056" s="12">
        <v>17</v>
      </c>
      <c r="G2056" s="12">
        <v>42</v>
      </c>
      <c r="H2056" s="12">
        <v>66</v>
      </c>
      <c r="I2056" s="110">
        <v>60</v>
      </c>
    </row>
    <row r="2057" spans="1:9" ht="13.5" customHeight="1" x14ac:dyDescent="0.25">
      <c r="A2057" s="160" t="s">
        <v>3767</v>
      </c>
      <c r="B2057" s="10"/>
      <c r="C2057" s="10"/>
      <c r="D2057" s="129" t="s">
        <v>3768</v>
      </c>
      <c r="E2057" s="12">
        <v>0</v>
      </c>
      <c r="F2057" s="12">
        <v>0</v>
      </c>
      <c r="G2057" s="12">
        <v>26</v>
      </c>
      <c r="H2057" s="12">
        <v>20</v>
      </c>
      <c r="I2057" s="110">
        <v>13</v>
      </c>
    </row>
    <row r="2058" spans="1:9" ht="13.5" customHeight="1" x14ac:dyDescent="0.25">
      <c r="A2058" s="159" t="s">
        <v>3769</v>
      </c>
      <c r="B2058" s="7"/>
      <c r="C2058" s="8" t="s">
        <v>3770</v>
      </c>
      <c r="D2058" s="126"/>
      <c r="E2058" s="9">
        <f>SUM(E2059:E2064)</f>
        <v>0</v>
      </c>
      <c r="F2058" s="9">
        <f>SUM(F2059:F2064)</f>
        <v>0</v>
      </c>
      <c r="G2058" s="9">
        <f>SUM(G2059:G2064)</f>
        <v>3</v>
      </c>
      <c r="H2058" s="12">
        <f>SUM(H2059:H2064)</f>
        <v>8</v>
      </c>
      <c r="I2058" s="110">
        <v>1</v>
      </c>
    </row>
    <row r="2059" spans="1:9" ht="13.5" customHeight="1" x14ac:dyDescent="0.25">
      <c r="A2059" s="160" t="s">
        <v>3771</v>
      </c>
      <c r="B2059" s="10"/>
      <c r="C2059" s="10"/>
      <c r="D2059" s="129" t="s">
        <v>3770</v>
      </c>
      <c r="E2059" s="12">
        <v>0</v>
      </c>
      <c r="F2059" s="12">
        <v>0</v>
      </c>
      <c r="G2059" s="12">
        <v>3</v>
      </c>
      <c r="H2059" s="12">
        <v>8</v>
      </c>
      <c r="I2059" s="110">
        <v>1</v>
      </c>
    </row>
    <row r="2060" spans="1:9" ht="13.5" customHeight="1" x14ac:dyDescent="0.25">
      <c r="A2060" s="160" t="s">
        <v>3772</v>
      </c>
      <c r="B2060" s="10"/>
      <c r="C2060" s="10"/>
      <c r="D2060" s="129" t="s">
        <v>3773</v>
      </c>
      <c r="E2060" s="12">
        <v>0</v>
      </c>
      <c r="F2060" s="12">
        <v>0</v>
      </c>
      <c r="G2060" s="12">
        <v>0</v>
      </c>
      <c r="H2060" s="12">
        <v>0</v>
      </c>
      <c r="I2060" s="110" t="s">
        <v>3899</v>
      </c>
    </row>
    <row r="2061" spans="1:9" ht="13.5" customHeight="1" x14ac:dyDescent="0.25">
      <c r="A2061" s="160" t="s">
        <v>3774</v>
      </c>
      <c r="B2061" s="10"/>
      <c r="C2061" s="10"/>
      <c r="D2061" s="129" t="s">
        <v>3775</v>
      </c>
      <c r="E2061" s="12">
        <v>0</v>
      </c>
      <c r="F2061" s="12">
        <v>0</v>
      </c>
      <c r="G2061" s="12">
        <v>0</v>
      </c>
      <c r="H2061" s="12">
        <v>0</v>
      </c>
      <c r="I2061" s="110" t="s">
        <v>3899</v>
      </c>
    </row>
    <row r="2062" spans="1:9" ht="13.5" customHeight="1" x14ac:dyDescent="0.25">
      <c r="A2062" s="160" t="s">
        <v>3776</v>
      </c>
      <c r="B2062" s="10"/>
      <c r="C2062" s="10"/>
      <c r="D2062" s="129" t="s">
        <v>3777</v>
      </c>
      <c r="E2062" s="12">
        <v>0</v>
      </c>
      <c r="F2062" s="12">
        <v>0</v>
      </c>
      <c r="G2062" s="12">
        <v>0</v>
      </c>
      <c r="H2062" s="12">
        <v>0</v>
      </c>
      <c r="I2062" s="110" t="s">
        <v>3899</v>
      </c>
    </row>
    <row r="2063" spans="1:9" ht="13.5" customHeight="1" x14ac:dyDescent="0.25">
      <c r="A2063" s="160" t="s">
        <v>3778</v>
      </c>
      <c r="B2063" s="10"/>
      <c r="C2063" s="10"/>
      <c r="D2063" s="129" t="s">
        <v>3779</v>
      </c>
      <c r="E2063" s="12">
        <v>0</v>
      </c>
      <c r="F2063" s="12">
        <v>0</v>
      </c>
      <c r="G2063" s="12">
        <v>0</v>
      </c>
      <c r="H2063" s="12">
        <v>0</v>
      </c>
      <c r="I2063" s="110" t="s">
        <v>3899</v>
      </c>
    </row>
    <row r="2064" spans="1:9" ht="13.5" customHeight="1" x14ac:dyDescent="0.25">
      <c r="A2064" s="160" t="s">
        <v>3780</v>
      </c>
      <c r="B2064" s="10"/>
      <c r="C2064" s="10"/>
      <c r="D2064" s="129" t="s">
        <v>3781</v>
      </c>
      <c r="E2064" s="12">
        <v>0</v>
      </c>
      <c r="F2064" s="12">
        <v>0</v>
      </c>
      <c r="G2064" s="12">
        <v>0</v>
      </c>
      <c r="H2064" s="12">
        <v>0</v>
      </c>
      <c r="I2064" s="110" t="s">
        <v>3899</v>
      </c>
    </row>
    <row r="2065" spans="1:9" ht="13.5" customHeight="1" x14ac:dyDescent="0.25">
      <c r="A2065" s="159" t="s">
        <v>3782</v>
      </c>
      <c r="B2065" s="7"/>
      <c r="C2065" s="8" t="s">
        <v>3783</v>
      </c>
      <c r="D2065" s="126"/>
      <c r="E2065" s="9">
        <f>SUM(E2066:E2068)</f>
        <v>5</v>
      </c>
      <c r="F2065" s="9">
        <f>SUM(F2066:F2068)</f>
        <v>1</v>
      </c>
      <c r="G2065" s="9">
        <f>SUM(G2066:G2068)</f>
        <v>3</v>
      </c>
      <c r="H2065" s="12">
        <f>SUM(H2066:H2068)</f>
        <v>22</v>
      </c>
      <c r="I2065" s="110">
        <v>30</v>
      </c>
    </row>
    <row r="2066" spans="1:9" ht="13.5" customHeight="1" x14ac:dyDescent="0.25">
      <c r="A2066" s="160" t="s">
        <v>3784</v>
      </c>
      <c r="B2066" s="10"/>
      <c r="C2066" s="10"/>
      <c r="D2066" s="129" t="s">
        <v>3785</v>
      </c>
      <c r="E2066" s="12">
        <v>5</v>
      </c>
      <c r="F2066" s="12">
        <v>0</v>
      </c>
      <c r="G2066" s="12">
        <v>1</v>
      </c>
      <c r="H2066" s="12">
        <v>2</v>
      </c>
      <c r="I2066" s="110">
        <v>6</v>
      </c>
    </row>
    <row r="2067" spans="1:9" ht="13.5" customHeight="1" x14ac:dyDescent="0.25">
      <c r="A2067" s="160" t="s">
        <v>3786</v>
      </c>
      <c r="B2067" s="10"/>
      <c r="C2067" s="10"/>
      <c r="D2067" s="129" t="s">
        <v>3787</v>
      </c>
      <c r="E2067" s="12">
        <v>0</v>
      </c>
      <c r="F2067" s="12">
        <v>1</v>
      </c>
      <c r="G2067" s="12">
        <v>0</v>
      </c>
      <c r="H2067" s="12">
        <v>3</v>
      </c>
      <c r="I2067" s="110">
        <v>5</v>
      </c>
    </row>
    <row r="2068" spans="1:9" ht="13.5" customHeight="1" x14ac:dyDescent="0.25">
      <c r="A2068" s="160" t="s">
        <v>3788</v>
      </c>
      <c r="B2068" s="10"/>
      <c r="C2068" s="10"/>
      <c r="D2068" s="129" t="s">
        <v>3789</v>
      </c>
      <c r="E2068" s="12">
        <v>0</v>
      </c>
      <c r="F2068" s="12">
        <v>0</v>
      </c>
      <c r="G2068" s="12">
        <v>2</v>
      </c>
      <c r="H2068" s="12">
        <v>17</v>
      </c>
      <c r="I2068" s="110">
        <v>19</v>
      </c>
    </row>
    <row r="2069" spans="1:9" ht="13.5" customHeight="1" x14ac:dyDescent="0.25">
      <c r="A2069" s="159" t="s">
        <v>3790</v>
      </c>
      <c r="B2069" s="7"/>
      <c r="C2069" s="8" t="s">
        <v>3791</v>
      </c>
      <c r="D2069" s="126"/>
      <c r="E2069" s="9">
        <f>SUM(E2070:E2077)</f>
        <v>11</v>
      </c>
      <c r="F2069" s="9">
        <f>SUM(F2070:F2077)</f>
        <v>6</v>
      </c>
      <c r="G2069" s="9">
        <f>SUM(G2070:G2077)</f>
        <v>5</v>
      </c>
      <c r="H2069" s="12">
        <f>SUM(H2070:H2077)</f>
        <v>11</v>
      </c>
      <c r="I2069" s="110">
        <v>24</v>
      </c>
    </row>
    <row r="2070" spans="1:9" ht="13.5" customHeight="1" x14ac:dyDescent="0.25">
      <c r="A2070" s="160" t="s">
        <v>3792</v>
      </c>
      <c r="B2070" s="10"/>
      <c r="C2070" s="10"/>
      <c r="D2070" s="129" t="s">
        <v>3791</v>
      </c>
      <c r="E2070" s="12">
        <v>9</v>
      </c>
      <c r="F2070" s="12">
        <v>5</v>
      </c>
      <c r="G2070" s="12">
        <v>5</v>
      </c>
      <c r="H2070" s="12">
        <v>6</v>
      </c>
      <c r="I2070" s="110">
        <v>13</v>
      </c>
    </row>
    <row r="2071" spans="1:9" ht="13.5" customHeight="1" x14ac:dyDescent="0.25">
      <c r="A2071" s="160" t="s">
        <v>3793</v>
      </c>
      <c r="B2071" s="10"/>
      <c r="C2071" s="10"/>
      <c r="D2071" s="129" t="s">
        <v>3794</v>
      </c>
      <c r="E2071" s="12">
        <v>0</v>
      </c>
      <c r="F2071" s="12">
        <v>0</v>
      </c>
      <c r="G2071" s="12">
        <v>0</v>
      </c>
      <c r="H2071" s="12">
        <v>0</v>
      </c>
      <c r="I2071" s="110" t="s">
        <v>3899</v>
      </c>
    </row>
    <row r="2072" spans="1:9" ht="13.5" customHeight="1" x14ac:dyDescent="0.25">
      <c r="A2072" s="160" t="s">
        <v>3795</v>
      </c>
      <c r="B2072" s="10"/>
      <c r="C2072" s="10"/>
      <c r="D2072" s="129" t="s">
        <v>3796</v>
      </c>
      <c r="E2072" s="12">
        <v>0</v>
      </c>
      <c r="F2072" s="12">
        <v>0</v>
      </c>
      <c r="G2072" s="12">
        <v>0</v>
      </c>
      <c r="H2072" s="12">
        <v>0</v>
      </c>
      <c r="I2072" s="110" t="s">
        <v>3899</v>
      </c>
    </row>
    <row r="2073" spans="1:9" ht="13.5" customHeight="1" x14ac:dyDescent="0.25">
      <c r="A2073" s="160" t="s">
        <v>3797</v>
      </c>
      <c r="B2073" s="10"/>
      <c r="C2073" s="10"/>
      <c r="D2073" s="129" t="s">
        <v>3798</v>
      </c>
      <c r="E2073" s="12">
        <v>2</v>
      </c>
      <c r="F2073" s="12">
        <v>1</v>
      </c>
      <c r="G2073" s="12">
        <v>0</v>
      </c>
      <c r="H2073" s="12">
        <v>5</v>
      </c>
      <c r="I2073" s="110">
        <v>2</v>
      </c>
    </row>
    <row r="2074" spans="1:9" ht="13.5" customHeight="1" x14ac:dyDescent="0.25">
      <c r="A2074" s="160" t="s">
        <v>3799</v>
      </c>
      <c r="B2074" s="10"/>
      <c r="C2074" s="10"/>
      <c r="D2074" s="129" t="s">
        <v>3800</v>
      </c>
      <c r="E2074" s="12">
        <v>0</v>
      </c>
      <c r="F2074" s="12">
        <v>0</v>
      </c>
      <c r="G2074" s="12">
        <v>0</v>
      </c>
      <c r="H2074" s="12">
        <v>0</v>
      </c>
      <c r="I2074" s="110" t="s">
        <v>3899</v>
      </c>
    </row>
    <row r="2075" spans="1:9" ht="13.5" customHeight="1" x14ac:dyDescent="0.25">
      <c r="A2075" s="160" t="s">
        <v>3801</v>
      </c>
      <c r="B2075" s="10"/>
      <c r="C2075" s="10"/>
      <c r="D2075" s="129" t="s">
        <v>3802</v>
      </c>
      <c r="E2075" s="12">
        <v>0</v>
      </c>
      <c r="F2075" s="12">
        <v>0</v>
      </c>
      <c r="G2075" s="12">
        <v>0</v>
      </c>
      <c r="H2075" s="12">
        <v>0</v>
      </c>
      <c r="I2075" s="110" t="s">
        <v>3899</v>
      </c>
    </row>
    <row r="2076" spans="1:9" ht="13.5" customHeight="1" x14ac:dyDescent="0.25">
      <c r="A2076" s="160" t="s">
        <v>3803</v>
      </c>
      <c r="B2076" s="10"/>
      <c r="C2076" s="10"/>
      <c r="D2076" s="129" t="s">
        <v>3804</v>
      </c>
      <c r="E2076" s="12">
        <v>0</v>
      </c>
      <c r="F2076" s="12">
        <v>0</v>
      </c>
      <c r="G2076" s="12">
        <v>0</v>
      </c>
      <c r="H2076" s="12">
        <v>0</v>
      </c>
      <c r="I2076" s="110" t="s">
        <v>3899</v>
      </c>
    </row>
    <row r="2077" spans="1:9" ht="13.5" customHeight="1" x14ac:dyDescent="0.25">
      <c r="A2077" s="160" t="s">
        <v>3805</v>
      </c>
      <c r="B2077" s="10"/>
      <c r="C2077" s="10"/>
      <c r="D2077" s="129" t="s">
        <v>3806</v>
      </c>
      <c r="E2077" s="12">
        <v>0</v>
      </c>
      <c r="F2077" s="12">
        <v>0</v>
      </c>
      <c r="G2077" s="12">
        <v>0</v>
      </c>
      <c r="H2077" s="12">
        <v>0</v>
      </c>
      <c r="I2077" s="110">
        <v>9</v>
      </c>
    </row>
    <row r="2078" spans="1:9" ht="13.5" customHeight="1" x14ac:dyDescent="0.25">
      <c r="A2078" s="159" t="s">
        <v>3807</v>
      </c>
      <c r="B2078" s="8" t="s">
        <v>3808</v>
      </c>
      <c r="C2078" s="7"/>
      <c r="D2078" s="126"/>
      <c r="E2078" s="5">
        <f>E2079+E2086+E2090</f>
        <v>574</v>
      </c>
      <c r="F2078" s="5">
        <f>F2079+F2086+F2090</f>
        <v>333</v>
      </c>
      <c r="G2078" s="5">
        <f>G2079+G2086+G2090</f>
        <v>419</v>
      </c>
      <c r="H2078" s="5">
        <f>H2079+H2086+H2090</f>
        <v>478</v>
      </c>
      <c r="I2078" s="5">
        <f>I2079+I2086+I2090</f>
        <v>476</v>
      </c>
    </row>
    <row r="2079" spans="1:9" ht="13.5" customHeight="1" x14ac:dyDescent="0.25">
      <c r="A2079" s="159" t="s">
        <v>3809</v>
      </c>
      <c r="B2079" s="7"/>
      <c r="C2079" s="8" t="s">
        <v>3808</v>
      </c>
      <c r="D2079" s="126"/>
      <c r="E2079" s="9">
        <f>SUM(E2080:E2085)</f>
        <v>389</v>
      </c>
      <c r="F2079" s="9">
        <f>SUM(F2080:F2085)</f>
        <v>253</v>
      </c>
      <c r="G2079" s="9">
        <f>SUM(G2080:G2085)</f>
        <v>267</v>
      </c>
      <c r="H2079" s="12">
        <f>SUM(H2080:H2085)</f>
        <v>355</v>
      </c>
      <c r="I2079" s="110">
        <v>307</v>
      </c>
    </row>
    <row r="2080" spans="1:9" ht="13.5" customHeight="1" x14ac:dyDescent="0.25">
      <c r="A2080" s="160" t="s">
        <v>3810</v>
      </c>
      <c r="B2080" s="10"/>
      <c r="C2080" s="10"/>
      <c r="D2080" s="129" t="s">
        <v>3808</v>
      </c>
      <c r="E2080" s="12">
        <v>330</v>
      </c>
      <c r="F2080" s="12">
        <v>250</v>
      </c>
      <c r="G2080" s="12">
        <v>220</v>
      </c>
      <c r="H2080" s="12">
        <v>299</v>
      </c>
      <c r="I2080" s="110">
        <v>249</v>
      </c>
    </row>
    <row r="2081" spans="1:9" ht="13.5" customHeight="1" x14ac:dyDescent="0.25">
      <c r="A2081" s="160" t="s">
        <v>3811</v>
      </c>
      <c r="B2081" s="10"/>
      <c r="C2081" s="10"/>
      <c r="D2081" s="129" t="s">
        <v>3812</v>
      </c>
      <c r="E2081" s="12">
        <v>9</v>
      </c>
      <c r="F2081" s="12">
        <v>1</v>
      </c>
      <c r="G2081" s="12">
        <v>23</v>
      </c>
      <c r="H2081" s="12">
        <v>26</v>
      </c>
      <c r="I2081" s="110">
        <v>22</v>
      </c>
    </row>
    <row r="2082" spans="1:9" ht="13.5" customHeight="1" x14ac:dyDescent="0.25">
      <c r="A2082" s="160" t="s">
        <v>3813</v>
      </c>
      <c r="B2082" s="10"/>
      <c r="C2082" s="10"/>
      <c r="D2082" s="129" t="s">
        <v>3814</v>
      </c>
      <c r="E2082" s="12">
        <v>22</v>
      </c>
      <c r="F2082" s="12">
        <v>2</v>
      </c>
      <c r="G2082" s="12">
        <v>7</v>
      </c>
      <c r="H2082" s="12">
        <v>13</v>
      </c>
      <c r="I2082" s="110">
        <v>13</v>
      </c>
    </row>
    <row r="2083" spans="1:9" ht="13.5" customHeight="1" x14ac:dyDescent="0.25">
      <c r="A2083" s="160" t="s">
        <v>3815</v>
      </c>
      <c r="B2083" s="10"/>
      <c r="C2083" s="10"/>
      <c r="D2083" s="129" t="s">
        <v>3816</v>
      </c>
      <c r="E2083" s="12">
        <v>13</v>
      </c>
      <c r="F2083" s="12">
        <v>0</v>
      </c>
      <c r="G2083" s="12">
        <v>10</v>
      </c>
      <c r="H2083" s="12">
        <v>3</v>
      </c>
      <c r="I2083" s="110">
        <v>6</v>
      </c>
    </row>
    <row r="2084" spans="1:9" ht="13.5" customHeight="1" x14ac:dyDescent="0.25">
      <c r="A2084" s="160" t="s">
        <v>3817</v>
      </c>
      <c r="B2084" s="10"/>
      <c r="C2084" s="10"/>
      <c r="D2084" s="129" t="s">
        <v>3818</v>
      </c>
      <c r="E2084" s="12">
        <v>6</v>
      </c>
      <c r="F2084" s="12">
        <v>0</v>
      </c>
      <c r="G2084" s="12">
        <v>6</v>
      </c>
      <c r="H2084" s="12">
        <v>6</v>
      </c>
      <c r="I2084" s="110">
        <v>12</v>
      </c>
    </row>
    <row r="2085" spans="1:9" ht="13.5" customHeight="1" x14ac:dyDescent="0.25">
      <c r="A2085" s="160" t="s">
        <v>3819</v>
      </c>
      <c r="B2085" s="10"/>
      <c r="C2085" s="10"/>
      <c r="D2085" s="129" t="s">
        <v>3820</v>
      </c>
      <c r="E2085" s="12">
        <v>9</v>
      </c>
      <c r="F2085" s="12">
        <v>0</v>
      </c>
      <c r="G2085" s="12">
        <v>1</v>
      </c>
      <c r="H2085" s="12">
        <v>8</v>
      </c>
      <c r="I2085" s="110">
        <v>5</v>
      </c>
    </row>
    <row r="2086" spans="1:9" ht="13.5" customHeight="1" x14ac:dyDescent="0.25">
      <c r="A2086" s="159" t="s">
        <v>3821</v>
      </c>
      <c r="B2086" s="7"/>
      <c r="C2086" s="8" t="s">
        <v>3822</v>
      </c>
      <c r="D2086" s="126"/>
      <c r="E2086" s="9">
        <f>SUM(E2087:E2089)</f>
        <v>58</v>
      </c>
      <c r="F2086" s="9">
        <f>SUM(F2087:F2089)</f>
        <v>21</v>
      </c>
      <c r="G2086" s="9">
        <f>SUM(G2087:G2089)</f>
        <v>25</v>
      </c>
      <c r="H2086" s="12">
        <f>SUM(H2087:H2089)</f>
        <v>28</v>
      </c>
      <c r="I2086" s="110">
        <v>55</v>
      </c>
    </row>
    <row r="2087" spans="1:9" ht="13.5" customHeight="1" x14ac:dyDescent="0.25">
      <c r="A2087" s="160" t="s">
        <v>3823</v>
      </c>
      <c r="B2087" s="10"/>
      <c r="C2087" s="10"/>
      <c r="D2087" s="129" t="s">
        <v>3824</v>
      </c>
      <c r="E2087" s="12">
        <v>32</v>
      </c>
      <c r="F2087" s="12">
        <v>6</v>
      </c>
      <c r="G2087" s="12">
        <v>17</v>
      </c>
      <c r="H2087" s="12">
        <v>18</v>
      </c>
      <c r="I2087" s="110">
        <v>27</v>
      </c>
    </row>
    <row r="2088" spans="1:9" ht="13.5" customHeight="1" x14ac:dyDescent="0.25">
      <c r="A2088" s="160" t="s">
        <v>3825</v>
      </c>
      <c r="B2088" s="10"/>
      <c r="C2088" s="10"/>
      <c r="D2088" s="129" t="s">
        <v>3826</v>
      </c>
      <c r="E2088" s="12">
        <v>2</v>
      </c>
      <c r="F2088" s="12">
        <v>0</v>
      </c>
      <c r="G2088" s="12">
        <v>1</v>
      </c>
      <c r="H2088" s="12">
        <v>5</v>
      </c>
      <c r="I2088" s="110">
        <v>3</v>
      </c>
    </row>
    <row r="2089" spans="1:9" ht="13.5" customHeight="1" x14ac:dyDescent="0.25">
      <c r="A2089" s="160" t="s">
        <v>3827</v>
      </c>
      <c r="B2089" s="10"/>
      <c r="C2089" s="10"/>
      <c r="D2089" s="129" t="s">
        <v>3828</v>
      </c>
      <c r="E2089" s="12">
        <v>24</v>
      </c>
      <c r="F2089" s="12">
        <v>15</v>
      </c>
      <c r="G2089" s="12">
        <v>7</v>
      </c>
      <c r="H2089" s="12">
        <v>5</v>
      </c>
      <c r="I2089" s="110">
        <v>25</v>
      </c>
    </row>
    <row r="2090" spans="1:9" ht="13.5" customHeight="1" x14ac:dyDescent="0.25">
      <c r="A2090" s="159" t="s">
        <v>3829</v>
      </c>
      <c r="B2090" s="7"/>
      <c r="C2090" s="8" t="s">
        <v>3830</v>
      </c>
      <c r="D2090" s="126"/>
      <c r="E2090" s="9">
        <f>SUM(E2091:E2094)</f>
        <v>127</v>
      </c>
      <c r="F2090" s="9">
        <f>SUM(F2091:F2094)</f>
        <v>59</v>
      </c>
      <c r="G2090" s="9">
        <f>SUM(G2091:G2094)</f>
        <v>127</v>
      </c>
      <c r="H2090" s="12">
        <f>SUM(H2091:H2094)</f>
        <v>95</v>
      </c>
      <c r="I2090" s="110">
        <v>114</v>
      </c>
    </row>
    <row r="2091" spans="1:9" ht="13.5" customHeight="1" x14ac:dyDescent="0.25">
      <c r="A2091" s="160" t="s">
        <v>3831</v>
      </c>
      <c r="B2091" s="10"/>
      <c r="C2091" s="10"/>
      <c r="D2091" s="129" t="s">
        <v>3830</v>
      </c>
      <c r="E2091" s="12">
        <v>53</v>
      </c>
      <c r="F2091" s="12">
        <v>30</v>
      </c>
      <c r="G2091" s="12">
        <v>54</v>
      </c>
      <c r="H2091" s="12">
        <v>48</v>
      </c>
      <c r="I2091" s="110">
        <v>44</v>
      </c>
    </row>
    <row r="2092" spans="1:9" ht="13.5" customHeight="1" x14ac:dyDescent="0.25">
      <c r="A2092" s="160" t="s">
        <v>3832</v>
      </c>
      <c r="B2092" s="10"/>
      <c r="C2092" s="10"/>
      <c r="D2092" s="129" t="s">
        <v>3833</v>
      </c>
      <c r="E2092" s="12">
        <v>59</v>
      </c>
      <c r="F2092" s="12">
        <v>22</v>
      </c>
      <c r="G2092" s="12">
        <v>53</v>
      </c>
      <c r="H2092" s="12">
        <v>38</v>
      </c>
      <c r="I2092" s="110">
        <v>62</v>
      </c>
    </row>
    <row r="2093" spans="1:9" ht="13.5" customHeight="1" x14ac:dyDescent="0.25">
      <c r="A2093" s="160" t="s">
        <v>3834</v>
      </c>
      <c r="B2093" s="10"/>
      <c r="C2093" s="10"/>
      <c r="D2093" s="129" t="s">
        <v>3835</v>
      </c>
      <c r="E2093" s="12">
        <v>0</v>
      </c>
      <c r="F2093" s="12">
        <v>0</v>
      </c>
      <c r="G2093" s="12">
        <v>0</v>
      </c>
      <c r="H2093" s="12">
        <v>0</v>
      </c>
      <c r="I2093" s="110" t="s">
        <v>3899</v>
      </c>
    </row>
    <row r="2094" spans="1:9" ht="13.5" customHeight="1" x14ac:dyDescent="0.25">
      <c r="A2094" s="160" t="s">
        <v>3836</v>
      </c>
      <c r="B2094" s="10"/>
      <c r="C2094" s="10"/>
      <c r="D2094" s="129" t="s">
        <v>3837</v>
      </c>
      <c r="E2094" s="12">
        <v>15</v>
      </c>
      <c r="F2094" s="12">
        <v>7</v>
      </c>
      <c r="G2094" s="12">
        <v>20</v>
      </c>
      <c r="H2094" s="12">
        <v>9</v>
      </c>
      <c r="I2094" s="110">
        <v>8</v>
      </c>
    </row>
    <row r="2095" spans="1:9" ht="13.5" customHeight="1" x14ac:dyDescent="0.25">
      <c r="A2095" s="159" t="s">
        <v>3838</v>
      </c>
      <c r="B2095" s="8" t="s">
        <v>3061</v>
      </c>
      <c r="C2095" s="7"/>
      <c r="D2095" s="126"/>
      <c r="E2095" s="5">
        <f>E2096+E2104+E2109+E2117</f>
        <v>552</v>
      </c>
      <c r="F2095" s="5">
        <f>F2096+F2104+F2109+F2117</f>
        <v>505</v>
      </c>
      <c r="G2095" s="5">
        <f>G2096+G2104+G2109+G2117</f>
        <v>547</v>
      </c>
      <c r="H2095" s="5">
        <f>H2096+H2104+H2109+H2117</f>
        <v>412</v>
      </c>
      <c r="I2095" s="5">
        <f>I2096+I2104+I2109+I2117</f>
        <v>432</v>
      </c>
    </row>
    <row r="2096" spans="1:9" ht="13.5" customHeight="1" x14ac:dyDescent="0.25">
      <c r="A2096" s="159" t="s">
        <v>3839</v>
      </c>
      <c r="B2096" s="23"/>
      <c r="C2096" s="8" t="s">
        <v>3840</v>
      </c>
      <c r="D2096" s="126"/>
      <c r="E2096" s="9">
        <f>SUM(E2097:E2103)</f>
        <v>359</v>
      </c>
      <c r="F2096" s="9">
        <f>SUM(F2097:F2103)</f>
        <v>410</v>
      </c>
      <c r="G2096" s="9">
        <f>SUM(G2097:G2103)</f>
        <v>440</v>
      </c>
      <c r="H2096" s="12">
        <f>SUM(H2097:H2103)</f>
        <v>289</v>
      </c>
      <c r="I2096" s="110">
        <v>323</v>
      </c>
    </row>
    <row r="2097" spans="1:9" ht="13.5" customHeight="1" x14ac:dyDescent="0.25">
      <c r="A2097" s="160" t="s">
        <v>3841</v>
      </c>
      <c r="B2097" s="24"/>
      <c r="C2097" s="10"/>
      <c r="D2097" s="129" t="s">
        <v>3842</v>
      </c>
      <c r="E2097" s="12">
        <v>195</v>
      </c>
      <c r="F2097" s="12">
        <v>282</v>
      </c>
      <c r="G2097" s="12">
        <v>216</v>
      </c>
      <c r="H2097" s="12">
        <v>124</v>
      </c>
      <c r="I2097" s="110">
        <v>136</v>
      </c>
    </row>
    <row r="2098" spans="1:9" ht="13.5" customHeight="1" x14ac:dyDescent="0.25">
      <c r="A2098" s="160" t="s">
        <v>3843</v>
      </c>
      <c r="B2098" s="24"/>
      <c r="C2098" s="10"/>
      <c r="D2098" s="129" t="s">
        <v>3844</v>
      </c>
      <c r="E2098" s="12">
        <v>41</v>
      </c>
      <c r="F2098" s="12">
        <v>20</v>
      </c>
      <c r="G2098" s="12">
        <v>46</v>
      </c>
      <c r="H2098" s="12">
        <v>31</v>
      </c>
      <c r="I2098" s="110">
        <v>18</v>
      </c>
    </row>
    <row r="2099" spans="1:9" ht="13.5" customHeight="1" x14ac:dyDescent="0.25">
      <c r="A2099" s="160" t="s">
        <v>3845</v>
      </c>
      <c r="B2099" s="24"/>
      <c r="C2099" s="10"/>
      <c r="D2099" s="129" t="s">
        <v>3846</v>
      </c>
      <c r="E2099" s="12">
        <v>0</v>
      </c>
      <c r="F2099" s="12">
        <v>0</v>
      </c>
      <c r="G2099" s="12">
        <v>0</v>
      </c>
      <c r="H2099" s="12">
        <v>0</v>
      </c>
      <c r="I2099" s="110" t="s">
        <v>3899</v>
      </c>
    </row>
    <row r="2100" spans="1:9" ht="13.5" customHeight="1" x14ac:dyDescent="0.25">
      <c r="A2100" s="160" t="s">
        <v>3847</v>
      </c>
      <c r="B2100" s="24"/>
      <c r="C2100" s="10"/>
      <c r="D2100" s="129" t="s">
        <v>3848</v>
      </c>
      <c r="E2100" s="12">
        <v>0</v>
      </c>
      <c r="F2100" s="12">
        <v>0</v>
      </c>
      <c r="G2100" s="12">
        <v>0</v>
      </c>
      <c r="H2100" s="12">
        <v>0</v>
      </c>
      <c r="I2100" s="110">
        <v>1</v>
      </c>
    </row>
    <row r="2101" spans="1:9" ht="13.5" customHeight="1" x14ac:dyDescent="0.25">
      <c r="A2101" s="160" t="s">
        <v>3849</v>
      </c>
      <c r="B2101" s="24"/>
      <c r="C2101" s="10"/>
      <c r="D2101" s="129" t="s">
        <v>3850</v>
      </c>
      <c r="E2101" s="12">
        <v>76</v>
      </c>
      <c r="F2101" s="12">
        <v>37</v>
      </c>
      <c r="G2101" s="12">
        <v>77</v>
      </c>
      <c r="H2101" s="12">
        <v>62</v>
      </c>
      <c r="I2101" s="110">
        <v>94</v>
      </c>
    </row>
    <row r="2102" spans="1:9" ht="13.5" customHeight="1" x14ac:dyDescent="0.25">
      <c r="A2102" s="160" t="s">
        <v>3851</v>
      </c>
      <c r="B2102" s="24"/>
      <c r="C2102" s="10"/>
      <c r="D2102" s="129" t="s">
        <v>3852</v>
      </c>
      <c r="E2102" s="12">
        <v>0</v>
      </c>
      <c r="F2102" s="12">
        <v>0</v>
      </c>
      <c r="G2102" s="12">
        <v>1</v>
      </c>
      <c r="H2102" s="12">
        <v>2</v>
      </c>
      <c r="I2102" s="110">
        <v>14</v>
      </c>
    </row>
    <row r="2103" spans="1:9" ht="13.5" customHeight="1" x14ac:dyDescent="0.25">
      <c r="A2103" s="160" t="s">
        <v>3853</v>
      </c>
      <c r="B2103" s="24"/>
      <c r="C2103" s="10"/>
      <c r="D2103" s="129" t="s">
        <v>3854</v>
      </c>
      <c r="E2103" s="12">
        <v>47</v>
      </c>
      <c r="F2103" s="12">
        <v>71</v>
      </c>
      <c r="G2103" s="12">
        <v>100</v>
      </c>
      <c r="H2103" s="12">
        <v>70</v>
      </c>
      <c r="I2103" s="110">
        <v>60</v>
      </c>
    </row>
    <row r="2104" spans="1:9" ht="13.5" customHeight="1" x14ac:dyDescent="0.25">
      <c r="A2104" s="159" t="s">
        <v>3855</v>
      </c>
      <c r="B2104" s="23"/>
      <c r="C2104" s="8" t="s">
        <v>3856</v>
      </c>
      <c r="D2104" s="126"/>
      <c r="E2104" s="9">
        <f>SUM(E2105:E2108)</f>
        <v>47</v>
      </c>
      <c r="F2104" s="9">
        <f>SUM(F2105:F2108)</f>
        <v>29</v>
      </c>
      <c r="G2104" s="9">
        <f>SUM(G2105:G2108)</f>
        <v>63</v>
      </c>
      <c r="H2104" s="12">
        <f>SUM(H2105:H2108)</f>
        <v>55</v>
      </c>
      <c r="I2104" s="110">
        <v>43</v>
      </c>
    </row>
    <row r="2105" spans="1:9" ht="13.5" customHeight="1" x14ac:dyDescent="0.25">
      <c r="A2105" s="160" t="s">
        <v>3857</v>
      </c>
      <c r="B2105" s="24"/>
      <c r="C2105" s="10"/>
      <c r="D2105" s="129" t="s">
        <v>3858</v>
      </c>
      <c r="E2105" s="12">
        <v>47</v>
      </c>
      <c r="F2105" s="12">
        <v>25</v>
      </c>
      <c r="G2105" s="12">
        <v>40</v>
      </c>
      <c r="H2105" s="12">
        <v>44</v>
      </c>
      <c r="I2105" s="110">
        <v>36</v>
      </c>
    </row>
    <row r="2106" spans="1:9" ht="13.5" customHeight="1" x14ac:dyDescent="0.25">
      <c r="A2106" s="160" t="s">
        <v>3859</v>
      </c>
      <c r="B2106" s="24"/>
      <c r="C2106" s="10"/>
      <c r="D2106" s="129" t="s">
        <v>3860</v>
      </c>
      <c r="E2106" s="12">
        <v>0</v>
      </c>
      <c r="F2106" s="12">
        <v>4</v>
      </c>
      <c r="G2106" s="12">
        <v>17</v>
      </c>
      <c r="H2106" s="12">
        <v>4</v>
      </c>
      <c r="I2106" s="110">
        <v>4</v>
      </c>
    </row>
    <row r="2107" spans="1:9" ht="13.5" customHeight="1" x14ac:dyDescent="0.25">
      <c r="A2107" s="160" t="s">
        <v>3861</v>
      </c>
      <c r="B2107" s="24"/>
      <c r="C2107" s="10"/>
      <c r="D2107" s="129" t="s">
        <v>3862</v>
      </c>
      <c r="E2107" s="12">
        <v>0</v>
      </c>
      <c r="F2107" s="12">
        <v>0</v>
      </c>
      <c r="G2107" s="12">
        <v>6</v>
      </c>
      <c r="H2107" s="12">
        <v>7</v>
      </c>
      <c r="I2107" s="110">
        <v>3</v>
      </c>
    </row>
    <row r="2108" spans="1:9" ht="13.5" customHeight="1" x14ac:dyDescent="0.25">
      <c r="A2108" s="160" t="s">
        <v>3863</v>
      </c>
      <c r="B2108" s="24"/>
      <c r="C2108" s="10"/>
      <c r="D2108" s="129" t="s">
        <v>3864</v>
      </c>
      <c r="E2108" s="12">
        <v>0</v>
      </c>
      <c r="F2108" s="12">
        <v>0</v>
      </c>
      <c r="G2108" s="12">
        <v>0</v>
      </c>
      <c r="H2108" s="12">
        <v>0</v>
      </c>
      <c r="I2108" s="110" t="s">
        <v>3899</v>
      </c>
    </row>
    <row r="2109" spans="1:9" ht="13.5" customHeight="1" x14ac:dyDescent="0.25">
      <c r="A2109" s="159" t="s">
        <v>3865</v>
      </c>
      <c r="B2109" s="23"/>
      <c r="C2109" s="8" t="s">
        <v>3866</v>
      </c>
      <c r="D2109" s="126"/>
      <c r="E2109" s="9">
        <f>SUM(E2110:E2114)</f>
        <v>146</v>
      </c>
      <c r="F2109" s="9">
        <f>SUM(F2110:F2114)</f>
        <v>66</v>
      </c>
      <c r="G2109" s="9">
        <f>SUM(G2110:G2114)</f>
        <v>44</v>
      </c>
      <c r="H2109" s="12">
        <f>SUM(H2110:H2114)</f>
        <v>66</v>
      </c>
      <c r="I2109" s="110">
        <v>64</v>
      </c>
    </row>
    <row r="2110" spans="1:9" ht="13.5" customHeight="1" x14ac:dyDescent="0.25">
      <c r="A2110" s="160" t="s">
        <v>3867</v>
      </c>
      <c r="B2110" s="24"/>
      <c r="C2110" s="10"/>
      <c r="D2110" s="129" t="s">
        <v>3866</v>
      </c>
      <c r="E2110" s="12">
        <v>35</v>
      </c>
      <c r="F2110" s="12">
        <v>33</v>
      </c>
      <c r="G2110" s="12">
        <v>10</v>
      </c>
      <c r="H2110" s="12">
        <v>31</v>
      </c>
      <c r="I2110" s="110">
        <v>46</v>
      </c>
    </row>
    <row r="2111" spans="1:9" ht="13.5" customHeight="1" x14ac:dyDescent="0.25">
      <c r="A2111" s="160" t="s">
        <v>3868</v>
      </c>
      <c r="B2111" s="24"/>
      <c r="C2111" s="10"/>
      <c r="D2111" s="129" t="s">
        <v>3869</v>
      </c>
      <c r="E2111" s="12">
        <v>23</v>
      </c>
      <c r="F2111" s="12">
        <v>1</v>
      </c>
      <c r="G2111" s="12">
        <v>19</v>
      </c>
      <c r="H2111" s="12">
        <v>12</v>
      </c>
      <c r="I2111" s="110">
        <v>5</v>
      </c>
    </row>
    <row r="2112" spans="1:9" ht="13.5" customHeight="1" x14ac:dyDescent="0.25">
      <c r="A2112" s="160" t="s">
        <v>3870</v>
      </c>
      <c r="B2112" s="24"/>
      <c r="C2112" s="10"/>
      <c r="D2112" s="129" t="s">
        <v>3871</v>
      </c>
      <c r="E2112" s="12">
        <v>0</v>
      </c>
      <c r="F2112" s="12">
        <v>0</v>
      </c>
      <c r="G2112" s="12">
        <v>0</v>
      </c>
      <c r="H2112" s="12">
        <v>0</v>
      </c>
      <c r="I2112" s="110">
        <v>2</v>
      </c>
    </row>
    <row r="2113" spans="1:9" ht="13.5" customHeight="1" x14ac:dyDescent="0.25">
      <c r="A2113" s="160" t="s">
        <v>3872</v>
      </c>
      <c r="B2113" s="24"/>
      <c r="C2113" s="10"/>
      <c r="D2113" s="129" t="s">
        <v>3873</v>
      </c>
      <c r="E2113" s="12">
        <v>60</v>
      </c>
      <c r="F2113" s="12">
        <v>18</v>
      </c>
      <c r="G2113" s="12">
        <v>7</v>
      </c>
      <c r="H2113" s="12">
        <v>9</v>
      </c>
      <c r="I2113" s="110">
        <v>5</v>
      </c>
    </row>
    <row r="2114" spans="1:9" ht="13.5" customHeight="1" x14ac:dyDescent="0.25">
      <c r="A2114" s="160" t="s">
        <v>3874</v>
      </c>
      <c r="B2114" s="24"/>
      <c r="C2114" s="10"/>
      <c r="D2114" s="129" t="s">
        <v>3875</v>
      </c>
      <c r="E2114" s="12">
        <v>28</v>
      </c>
      <c r="F2114" s="12">
        <v>14</v>
      </c>
      <c r="G2114" s="12">
        <v>8</v>
      </c>
      <c r="H2114" s="12">
        <v>14</v>
      </c>
      <c r="I2114" s="110">
        <v>6</v>
      </c>
    </row>
    <row r="2115" spans="1:9" ht="13.5" customHeight="1" x14ac:dyDescent="0.25">
      <c r="A2115" s="160" t="s">
        <v>3987</v>
      </c>
      <c r="B2115" s="24"/>
      <c r="C2115" s="10"/>
      <c r="D2115" s="129" t="s">
        <v>3989</v>
      </c>
      <c r="E2115" s="12">
        <v>0</v>
      </c>
      <c r="F2115" s="12">
        <v>0</v>
      </c>
      <c r="G2115" s="12">
        <v>0</v>
      </c>
      <c r="H2115" s="12">
        <v>0</v>
      </c>
      <c r="I2115" s="110" t="s">
        <v>3899</v>
      </c>
    </row>
    <row r="2116" spans="1:9" ht="13.5" customHeight="1" x14ac:dyDescent="0.25">
      <c r="A2116" s="160" t="s">
        <v>3988</v>
      </c>
      <c r="B2116" s="24"/>
      <c r="C2116" s="10"/>
      <c r="D2116" s="129" t="s">
        <v>3990</v>
      </c>
      <c r="E2116" s="12">
        <v>0</v>
      </c>
      <c r="F2116" s="12">
        <v>0</v>
      </c>
      <c r="G2116" s="12">
        <v>0</v>
      </c>
      <c r="H2116" s="12">
        <v>0</v>
      </c>
      <c r="I2116" s="110" t="s">
        <v>3899</v>
      </c>
    </row>
    <row r="2117" spans="1:9" ht="13.5" customHeight="1" x14ac:dyDescent="0.25">
      <c r="A2117" s="159" t="s">
        <v>3876</v>
      </c>
      <c r="B2117" s="23"/>
      <c r="C2117" s="8" t="s">
        <v>3877</v>
      </c>
      <c r="D2117" s="126"/>
      <c r="E2117" s="5">
        <v>0</v>
      </c>
      <c r="F2117" s="5">
        <v>0</v>
      </c>
      <c r="G2117" s="5">
        <v>0</v>
      </c>
      <c r="H2117" s="12">
        <v>2</v>
      </c>
      <c r="I2117" s="110">
        <v>2</v>
      </c>
    </row>
    <row r="2118" spans="1:9" s="6" customFormat="1" ht="13.5" customHeight="1" x14ac:dyDescent="0.25">
      <c r="A2118" s="166" t="s">
        <v>3878</v>
      </c>
      <c r="B2118" s="25"/>
      <c r="C2118" s="26"/>
      <c r="D2118" s="157" t="s">
        <v>3877</v>
      </c>
      <c r="E2118" s="76">
        <v>0</v>
      </c>
      <c r="F2118" s="76">
        <v>0</v>
      </c>
      <c r="G2118" s="76">
        <v>0</v>
      </c>
      <c r="H2118" s="27">
        <v>2</v>
      </c>
      <c r="I2118" s="110">
        <v>2</v>
      </c>
    </row>
    <row r="2119" spans="1:9" ht="13.5" customHeight="1" x14ac:dyDescent="0.25">
      <c r="A2119" s="28" t="s">
        <v>3879</v>
      </c>
    </row>
    <row r="2120" spans="1:9" ht="13.5" customHeight="1" x14ac:dyDescent="0.25">
      <c r="A2120" s="30" t="s">
        <v>3880</v>
      </c>
    </row>
    <row r="2121" spans="1:9" ht="13.5" customHeight="1" x14ac:dyDescent="0.25">
      <c r="A2121" s="30" t="s">
        <v>3881</v>
      </c>
    </row>
  </sheetData>
  <mergeCells count="8">
    <mergeCell ref="I3:I4"/>
    <mergeCell ref="A1:I2"/>
    <mergeCell ref="H3:H4"/>
    <mergeCell ref="G3:G4"/>
    <mergeCell ref="A3:A4"/>
    <mergeCell ref="B3:D4"/>
    <mergeCell ref="E3:E4"/>
    <mergeCell ref="F3:F4"/>
  </mergeCells>
  <phoneticPr fontId="22" type="noConversion"/>
  <pageMargins left="0.7" right="0.7" top="0.75" bottom="0.75" header="0.3" footer="0.3"/>
  <pageSetup paperSize="9" orientation="portrait" horizontalDpi="200" verticalDpi="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2C252-CA1E-4FF8-BF38-BAF353A4BCAA}">
  <sheetPr>
    <tabColor theme="7" tint="0.39997558519241921"/>
  </sheetPr>
  <dimension ref="A1:F109"/>
  <sheetViews>
    <sheetView showGridLines="0" workbookViewId="0">
      <selection activeCell="B5" sqref="B5:F5"/>
    </sheetView>
  </sheetViews>
  <sheetFormatPr baseColWidth="10" defaultRowHeight="15" x14ac:dyDescent="0.25"/>
  <cols>
    <col min="1" max="1" width="25.7109375" customWidth="1"/>
    <col min="7" max="7" width="17.42578125" customWidth="1"/>
  </cols>
  <sheetData>
    <row r="1" spans="1:6" ht="35.1" customHeight="1" x14ac:dyDescent="0.25">
      <c r="A1" s="912" t="s">
        <v>4563</v>
      </c>
      <c r="B1" s="912"/>
      <c r="C1" s="912"/>
      <c r="D1" s="912"/>
      <c r="E1" s="912"/>
      <c r="F1" s="912"/>
    </row>
    <row r="2" spans="1:6" ht="16.5" customHeight="1" x14ac:dyDescent="0.25">
      <c r="A2" s="913" t="s">
        <v>4271</v>
      </c>
      <c r="B2" s="915">
        <v>2019</v>
      </c>
      <c r="C2" s="917">
        <v>2020</v>
      </c>
      <c r="D2" s="919">
        <v>2021</v>
      </c>
      <c r="E2" s="919">
        <v>2022</v>
      </c>
      <c r="F2" s="921">
        <v>2023</v>
      </c>
    </row>
    <row r="3" spans="1:6" ht="16.5" customHeight="1" x14ac:dyDescent="0.25">
      <c r="A3" s="914"/>
      <c r="B3" s="916"/>
      <c r="C3" s="918"/>
      <c r="D3" s="920"/>
      <c r="E3" s="920"/>
      <c r="F3" s="922"/>
    </row>
    <row r="4" spans="1:6" ht="5.25" customHeight="1" x14ac:dyDescent="0.25">
      <c r="A4" s="503"/>
      <c r="B4" s="439"/>
      <c r="C4" s="440"/>
    </row>
    <row r="5" spans="1:6" ht="12.75" customHeight="1" x14ac:dyDescent="0.25">
      <c r="A5" s="505" t="s">
        <v>3882</v>
      </c>
      <c r="B5" s="442">
        <v>95548</v>
      </c>
      <c r="C5" s="442">
        <v>86955</v>
      </c>
      <c r="D5" s="442">
        <v>87245</v>
      </c>
      <c r="E5" s="442">
        <v>89877</v>
      </c>
      <c r="F5" s="442">
        <v>94759</v>
      </c>
    </row>
    <row r="6" spans="1:6" ht="5.25" customHeight="1" x14ac:dyDescent="0.25">
      <c r="A6" s="504"/>
      <c r="B6" s="441"/>
      <c r="C6" s="442"/>
      <c r="D6" s="443"/>
      <c r="E6" s="442"/>
      <c r="F6" s="442"/>
    </row>
    <row r="7" spans="1:6" ht="12.75" customHeight="1" x14ac:dyDescent="0.25">
      <c r="A7" s="505" t="s">
        <v>5</v>
      </c>
      <c r="B7" s="441">
        <v>1111</v>
      </c>
      <c r="C7" s="442">
        <v>996</v>
      </c>
      <c r="D7" s="442">
        <v>1008</v>
      </c>
      <c r="E7" s="442">
        <v>1008</v>
      </c>
      <c r="F7" s="442">
        <v>1082</v>
      </c>
    </row>
    <row r="8" spans="1:6" ht="12.75" customHeight="1" x14ac:dyDescent="0.25">
      <c r="A8" s="506" t="s">
        <v>4272</v>
      </c>
      <c r="B8" s="444">
        <v>279</v>
      </c>
      <c r="C8" s="445">
        <v>222</v>
      </c>
      <c r="D8" s="445">
        <v>268</v>
      </c>
      <c r="E8" s="445">
        <v>282</v>
      </c>
      <c r="F8" s="445">
        <v>316</v>
      </c>
    </row>
    <row r="9" spans="1:6" ht="12.75" customHeight="1" x14ac:dyDescent="0.25">
      <c r="A9" s="506" t="s">
        <v>4273</v>
      </c>
      <c r="B9" s="444">
        <v>832</v>
      </c>
      <c r="C9" s="445">
        <v>774</v>
      </c>
      <c r="D9" s="445">
        <v>740</v>
      </c>
      <c r="E9" s="445">
        <v>726</v>
      </c>
      <c r="F9" s="445">
        <v>766</v>
      </c>
    </row>
    <row r="10" spans="1:6" ht="12.75" customHeight="1" x14ac:dyDescent="0.25">
      <c r="A10" s="505" t="s">
        <v>186</v>
      </c>
      <c r="B10" s="441">
        <v>4700</v>
      </c>
      <c r="C10" s="442">
        <v>4201</v>
      </c>
      <c r="D10" s="442">
        <v>4111</v>
      </c>
      <c r="E10" s="442">
        <v>4146</v>
      </c>
      <c r="F10" s="442">
        <v>4199</v>
      </c>
    </row>
    <row r="11" spans="1:6" ht="12.75" customHeight="1" x14ac:dyDescent="0.25">
      <c r="A11" s="506" t="s">
        <v>4274</v>
      </c>
      <c r="B11" s="444">
        <v>3298</v>
      </c>
      <c r="C11" s="445">
        <v>2953</v>
      </c>
      <c r="D11" s="445">
        <v>2930</v>
      </c>
      <c r="E11" s="445">
        <v>2962</v>
      </c>
      <c r="F11" s="445">
        <v>3012</v>
      </c>
    </row>
    <row r="12" spans="1:6" ht="12.75" customHeight="1" x14ac:dyDescent="0.25">
      <c r="A12" s="506" t="s">
        <v>4275</v>
      </c>
      <c r="B12" s="444">
        <v>1402</v>
      </c>
      <c r="C12" s="445">
        <v>1248</v>
      </c>
      <c r="D12" s="445">
        <v>1181</v>
      </c>
      <c r="E12" s="445">
        <v>1184</v>
      </c>
      <c r="F12" s="445">
        <v>1187</v>
      </c>
    </row>
    <row r="13" spans="1:6" ht="12.75" customHeight="1" x14ac:dyDescent="0.25">
      <c r="A13" s="505" t="s">
        <v>538</v>
      </c>
      <c r="B13" s="441">
        <v>1039</v>
      </c>
      <c r="C13" s="442">
        <v>864</v>
      </c>
      <c r="D13" s="442">
        <v>923</v>
      </c>
      <c r="E13" s="442">
        <v>959</v>
      </c>
      <c r="F13" s="442">
        <v>1015</v>
      </c>
    </row>
    <row r="14" spans="1:6" ht="12.75" customHeight="1" x14ac:dyDescent="0.25">
      <c r="A14" s="506" t="s">
        <v>4276</v>
      </c>
      <c r="B14" s="444">
        <v>446</v>
      </c>
      <c r="C14" s="445">
        <v>380</v>
      </c>
      <c r="D14" s="445">
        <v>416</v>
      </c>
      <c r="E14" s="445">
        <v>448</v>
      </c>
      <c r="F14" s="445">
        <v>478</v>
      </c>
    </row>
    <row r="15" spans="1:6" ht="12.75" customHeight="1" x14ac:dyDescent="0.25">
      <c r="A15" s="506" t="s">
        <v>4277</v>
      </c>
      <c r="B15" s="444">
        <v>593</v>
      </c>
      <c r="C15" s="445">
        <v>484</v>
      </c>
      <c r="D15" s="445">
        <v>507</v>
      </c>
      <c r="E15" s="445">
        <v>511</v>
      </c>
      <c r="F15" s="445">
        <v>537</v>
      </c>
    </row>
    <row r="16" spans="1:6" ht="12.75" customHeight="1" x14ac:dyDescent="0.25">
      <c r="A16" s="505" t="s">
        <v>714</v>
      </c>
      <c r="B16" s="441">
        <v>2875</v>
      </c>
      <c r="C16" s="442">
        <v>2432</v>
      </c>
      <c r="D16" s="442">
        <v>2434</v>
      </c>
      <c r="E16" s="442">
        <v>2539</v>
      </c>
      <c r="F16" s="442">
        <v>2820</v>
      </c>
    </row>
    <row r="17" spans="1:6" ht="12.75" customHeight="1" x14ac:dyDescent="0.25">
      <c r="A17" s="506" t="s">
        <v>4278</v>
      </c>
      <c r="B17" s="444">
        <v>2279</v>
      </c>
      <c r="C17" s="445">
        <v>1963</v>
      </c>
      <c r="D17" s="445">
        <v>1925</v>
      </c>
      <c r="E17" s="445">
        <v>2013</v>
      </c>
      <c r="F17" s="445">
        <v>2224</v>
      </c>
    </row>
    <row r="18" spans="1:6" ht="12.75" customHeight="1" x14ac:dyDescent="0.25">
      <c r="A18" s="506" t="s">
        <v>4279</v>
      </c>
      <c r="B18" s="444">
        <v>427</v>
      </c>
      <c r="C18" s="445">
        <v>340</v>
      </c>
      <c r="D18" s="445">
        <v>360</v>
      </c>
      <c r="E18" s="445">
        <v>363</v>
      </c>
      <c r="F18" s="445">
        <v>409</v>
      </c>
    </row>
    <row r="19" spans="1:6" ht="12.75" customHeight="1" x14ac:dyDescent="0.25">
      <c r="A19" s="506" t="s">
        <v>4280</v>
      </c>
      <c r="B19" s="444">
        <v>169</v>
      </c>
      <c r="C19" s="445">
        <v>129</v>
      </c>
      <c r="D19" s="445">
        <v>149</v>
      </c>
      <c r="E19" s="445">
        <v>163</v>
      </c>
      <c r="F19" s="445">
        <v>187</v>
      </c>
    </row>
    <row r="20" spans="1:6" ht="12.75" customHeight="1" x14ac:dyDescent="0.25">
      <c r="A20" s="505" t="s">
        <v>942</v>
      </c>
      <c r="B20" s="441">
        <v>2980</v>
      </c>
      <c r="C20" s="442">
        <v>2575</v>
      </c>
      <c r="D20" s="442">
        <v>2543</v>
      </c>
      <c r="E20" s="442">
        <v>2656</v>
      </c>
      <c r="F20" s="442">
        <v>2845</v>
      </c>
    </row>
    <row r="21" spans="1:6" ht="12.75" customHeight="1" x14ac:dyDescent="0.25">
      <c r="A21" s="506" t="s">
        <v>4281</v>
      </c>
      <c r="B21" s="444">
        <v>2811</v>
      </c>
      <c r="C21" s="445">
        <v>2440</v>
      </c>
      <c r="D21" s="445">
        <v>2394</v>
      </c>
      <c r="E21" s="445">
        <v>2490</v>
      </c>
      <c r="F21" s="445">
        <v>2642</v>
      </c>
    </row>
    <row r="22" spans="1:6" ht="12.75" customHeight="1" x14ac:dyDescent="0.25">
      <c r="A22" s="506" t="s">
        <v>4282</v>
      </c>
      <c r="B22" s="444">
        <v>169</v>
      </c>
      <c r="C22" s="445">
        <v>135</v>
      </c>
      <c r="D22" s="445">
        <v>149</v>
      </c>
      <c r="E22" s="445">
        <v>166</v>
      </c>
      <c r="F22" s="445">
        <v>203</v>
      </c>
    </row>
    <row r="23" spans="1:6" ht="12.75" customHeight="1" x14ac:dyDescent="0.25">
      <c r="A23" s="505" t="s">
        <v>1190</v>
      </c>
      <c r="B23" s="441">
        <v>1986</v>
      </c>
      <c r="C23" s="442">
        <v>1797</v>
      </c>
      <c r="D23" s="442">
        <v>2237</v>
      </c>
      <c r="E23" s="442">
        <v>2484</v>
      </c>
      <c r="F23" s="442">
        <v>2615</v>
      </c>
    </row>
    <row r="24" spans="1:6" ht="12.75" customHeight="1" x14ac:dyDescent="0.25">
      <c r="A24" s="506" t="s">
        <v>4283</v>
      </c>
      <c r="B24" s="444">
        <v>1464</v>
      </c>
      <c r="C24" s="445">
        <v>1434</v>
      </c>
      <c r="D24" s="445">
        <v>1931</v>
      </c>
      <c r="E24" s="445">
        <v>2160</v>
      </c>
      <c r="F24" s="445">
        <v>2185</v>
      </c>
    </row>
    <row r="25" spans="1:6" ht="12.75" customHeight="1" x14ac:dyDescent="0.25">
      <c r="A25" s="506" t="s">
        <v>4284</v>
      </c>
      <c r="B25" s="444">
        <v>91</v>
      </c>
      <c r="C25" s="445">
        <v>71</v>
      </c>
      <c r="D25" s="445">
        <v>77</v>
      </c>
      <c r="E25" s="445">
        <v>85</v>
      </c>
      <c r="F25" s="445">
        <v>126</v>
      </c>
    </row>
    <row r="26" spans="1:6" ht="12.75" customHeight="1" x14ac:dyDescent="0.25">
      <c r="A26" s="506" t="s">
        <v>4285</v>
      </c>
      <c r="B26" s="444">
        <v>307</v>
      </c>
      <c r="C26" s="445">
        <v>187</v>
      </c>
      <c r="D26" s="445">
        <v>170</v>
      </c>
      <c r="E26" s="445">
        <v>167</v>
      </c>
      <c r="F26" s="445">
        <v>236</v>
      </c>
    </row>
    <row r="27" spans="1:6" ht="12.75" customHeight="1" x14ac:dyDescent="0.25">
      <c r="A27" s="506" t="s">
        <v>4286</v>
      </c>
      <c r="B27" s="444">
        <v>124</v>
      </c>
      <c r="C27" s="445">
        <v>105</v>
      </c>
      <c r="D27" s="445">
        <v>59</v>
      </c>
      <c r="E27" s="445">
        <v>72</v>
      </c>
      <c r="F27" s="445">
        <v>68</v>
      </c>
    </row>
    <row r="28" spans="1:6" ht="12.75" customHeight="1" x14ac:dyDescent="0.25">
      <c r="A28" s="505" t="s">
        <v>1446</v>
      </c>
      <c r="B28" s="441">
        <v>3228</v>
      </c>
      <c r="C28" s="442">
        <v>3093</v>
      </c>
      <c r="D28" s="442">
        <v>3248</v>
      </c>
      <c r="E28" s="442">
        <v>3461</v>
      </c>
      <c r="F28" s="442">
        <v>3449</v>
      </c>
    </row>
    <row r="29" spans="1:6" ht="12.75" customHeight="1" x14ac:dyDescent="0.25">
      <c r="A29" s="506" t="s">
        <v>4287</v>
      </c>
      <c r="B29" s="444">
        <v>3222</v>
      </c>
      <c r="C29" s="445">
        <v>3087</v>
      </c>
      <c r="D29" s="445">
        <v>3243</v>
      </c>
      <c r="E29" s="445">
        <v>3455</v>
      </c>
      <c r="F29" s="445">
        <v>3443</v>
      </c>
    </row>
    <row r="30" spans="1:6" ht="12.75" customHeight="1" x14ac:dyDescent="0.25">
      <c r="A30" s="506" t="s">
        <v>4288</v>
      </c>
      <c r="B30" s="444">
        <v>6</v>
      </c>
      <c r="C30" s="445">
        <v>6</v>
      </c>
      <c r="D30" s="445">
        <v>5</v>
      </c>
      <c r="E30" s="445">
        <v>6</v>
      </c>
      <c r="F30" s="445">
        <v>6</v>
      </c>
    </row>
    <row r="31" spans="1:6" ht="12.75" customHeight="1" x14ac:dyDescent="0.25">
      <c r="A31" s="505" t="s">
        <v>1462</v>
      </c>
      <c r="B31" s="441">
        <v>3826</v>
      </c>
      <c r="C31" s="442">
        <v>3487</v>
      </c>
      <c r="D31" s="442">
        <v>3386</v>
      </c>
      <c r="E31" s="442">
        <v>3628</v>
      </c>
      <c r="F31" s="442">
        <v>3834</v>
      </c>
    </row>
    <row r="32" spans="1:6" ht="12.75" customHeight="1" x14ac:dyDescent="0.25">
      <c r="A32" s="506" t="s">
        <v>4289</v>
      </c>
      <c r="B32" s="444">
        <v>3055</v>
      </c>
      <c r="C32" s="445">
        <v>2813</v>
      </c>
      <c r="D32" s="445">
        <v>2687</v>
      </c>
      <c r="E32" s="445">
        <v>2839</v>
      </c>
      <c r="F32" s="445">
        <v>2971</v>
      </c>
    </row>
    <row r="33" spans="1:6" ht="12.75" customHeight="1" x14ac:dyDescent="0.25">
      <c r="A33" s="506" t="s">
        <v>4290</v>
      </c>
      <c r="B33" s="444">
        <v>200</v>
      </c>
      <c r="C33" s="445">
        <v>157</v>
      </c>
      <c r="D33" s="445">
        <v>145</v>
      </c>
      <c r="E33" s="445">
        <v>163</v>
      </c>
      <c r="F33" s="445">
        <v>174</v>
      </c>
    </row>
    <row r="34" spans="1:6" ht="12.75" customHeight="1" x14ac:dyDescent="0.25">
      <c r="A34" s="506" t="s">
        <v>4291</v>
      </c>
      <c r="B34" s="444">
        <v>363</v>
      </c>
      <c r="C34" s="445">
        <v>347</v>
      </c>
      <c r="D34" s="445">
        <v>380</v>
      </c>
      <c r="E34" s="445">
        <v>415</v>
      </c>
      <c r="F34" s="445">
        <v>451</v>
      </c>
    </row>
    <row r="35" spans="1:6" ht="12.75" customHeight="1" x14ac:dyDescent="0.25">
      <c r="A35" s="506" t="s">
        <v>4292</v>
      </c>
      <c r="B35" s="444">
        <v>208</v>
      </c>
      <c r="C35" s="445">
        <v>170</v>
      </c>
      <c r="D35" s="445">
        <v>174</v>
      </c>
      <c r="E35" s="445">
        <v>211</v>
      </c>
      <c r="F35" s="445">
        <v>238</v>
      </c>
    </row>
    <row r="36" spans="1:6" ht="12.75" customHeight="1" x14ac:dyDescent="0.25">
      <c r="A36" s="505" t="s">
        <v>1693</v>
      </c>
      <c r="B36" s="441">
        <v>280</v>
      </c>
      <c r="C36" s="442">
        <v>209</v>
      </c>
      <c r="D36" s="442">
        <v>239</v>
      </c>
      <c r="E36" s="442">
        <v>292</v>
      </c>
      <c r="F36" s="442">
        <v>292</v>
      </c>
    </row>
    <row r="37" spans="1:6" ht="12.75" customHeight="1" x14ac:dyDescent="0.25">
      <c r="A37" s="506" t="s">
        <v>4293</v>
      </c>
      <c r="B37" s="444">
        <v>280</v>
      </c>
      <c r="C37" s="445">
        <v>209</v>
      </c>
      <c r="D37" s="445">
        <v>239</v>
      </c>
      <c r="E37" s="445">
        <v>292</v>
      </c>
      <c r="F37" s="445">
        <v>292</v>
      </c>
    </row>
    <row r="38" spans="1:6" ht="12.75" customHeight="1" x14ac:dyDescent="0.25">
      <c r="A38" s="505" t="s">
        <v>1890</v>
      </c>
      <c r="B38" s="441">
        <v>3370</v>
      </c>
      <c r="C38" s="442">
        <v>3015</v>
      </c>
      <c r="D38" s="442">
        <v>3098</v>
      </c>
      <c r="E38" s="442">
        <v>3022</v>
      </c>
      <c r="F38" s="442">
        <v>3071</v>
      </c>
    </row>
    <row r="39" spans="1:6" ht="12.75" customHeight="1" x14ac:dyDescent="0.25">
      <c r="A39" s="506" t="s">
        <v>4294</v>
      </c>
      <c r="B39" s="444">
        <v>3370</v>
      </c>
      <c r="C39" s="445">
        <v>3015</v>
      </c>
      <c r="D39" s="445">
        <v>3098</v>
      </c>
      <c r="E39" s="445">
        <v>3022</v>
      </c>
      <c r="F39" s="445">
        <v>3071</v>
      </c>
    </row>
    <row r="40" spans="1:6" ht="12.75" customHeight="1" x14ac:dyDescent="0.25">
      <c r="A40" s="505" t="s">
        <v>2071</v>
      </c>
      <c r="B40" s="441">
        <v>7794</v>
      </c>
      <c r="C40" s="442">
        <v>7242</v>
      </c>
      <c r="D40" s="442">
        <v>7189</v>
      </c>
      <c r="E40" s="442">
        <v>7343</v>
      </c>
      <c r="F40" s="442">
        <v>7856</v>
      </c>
    </row>
    <row r="41" spans="1:6" ht="12.75" customHeight="1" x14ac:dyDescent="0.25">
      <c r="A41" s="506" t="s">
        <v>4295</v>
      </c>
      <c r="B41" s="444">
        <v>4950</v>
      </c>
      <c r="C41" s="445">
        <v>4527</v>
      </c>
      <c r="D41" s="445">
        <v>2726</v>
      </c>
      <c r="E41" s="445">
        <v>2915</v>
      </c>
      <c r="F41" s="445">
        <v>4737</v>
      </c>
    </row>
    <row r="42" spans="1:6" ht="12.75" customHeight="1" x14ac:dyDescent="0.25">
      <c r="A42" s="506" t="s">
        <v>4296</v>
      </c>
      <c r="B42" s="444">
        <v>2844</v>
      </c>
      <c r="C42" s="445">
        <v>2715</v>
      </c>
      <c r="D42" s="445">
        <v>4463</v>
      </c>
      <c r="E42" s="445">
        <v>4428</v>
      </c>
      <c r="F42" s="445">
        <v>3119</v>
      </c>
    </row>
    <row r="43" spans="1:6" ht="12.75" customHeight="1" x14ac:dyDescent="0.25">
      <c r="A43" s="505" t="s">
        <v>2156</v>
      </c>
      <c r="B43" s="441">
        <v>4004</v>
      </c>
      <c r="C43" s="442">
        <v>3528</v>
      </c>
      <c r="D43" s="442">
        <v>3655</v>
      </c>
      <c r="E43" s="442">
        <v>3759</v>
      </c>
      <c r="F43" s="442">
        <v>3911</v>
      </c>
    </row>
    <row r="44" spans="1:6" ht="12.75" customHeight="1" x14ac:dyDescent="0.25">
      <c r="A44" s="506" t="s">
        <v>4297</v>
      </c>
      <c r="B44" s="444">
        <v>766</v>
      </c>
      <c r="C44" s="445">
        <v>636</v>
      </c>
      <c r="D44" s="445">
        <v>686</v>
      </c>
      <c r="E44" s="445">
        <v>640</v>
      </c>
      <c r="F44" s="445">
        <v>625</v>
      </c>
    </row>
    <row r="45" spans="1:6" ht="12.75" customHeight="1" x14ac:dyDescent="0.25">
      <c r="A45" s="506" t="s">
        <v>4298</v>
      </c>
      <c r="B45" s="444">
        <v>2274</v>
      </c>
      <c r="C45" s="445">
        <v>2040</v>
      </c>
      <c r="D45" s="445">
        <v>2019</v>
      </c>
      <c r="E45" s="445">
        <v>1988</v>
      </c>
      <c r="F45" s="445">
        <v>2119</v>
      </c>
    </row>
    <row r="46" spans="1:6" ht="12.75" customHeight="1" x14ac:dyDescent="0.25">
      <c r="A46" s="506" t="s">
        <v>4299</v>
      </c>
      <c r="B46" s="444">
        <v>105</v>
      </c>
      <c r="C46" s="445">
        <v>103</v>
      </c>
      <c r="D46" s="445">
        <v>106</v>
      </c>
      <c r="E46" s="445">
        <v>139</v>
      </c>
      <c r="F46" s="445">
        <v>167</v>
      </c>
    </row>
    <row r="47" spans="1:6" ht="12.75" customHeight="1" x14ac:dyDescent="0.25">
      <c r="A47" s="506" t="s">
        <v>4414</v>
      </c>
      <c r="B47" s="444">
        <v>102</v>
      </c>
      <c r="C47" s="445">
        <v>46</v>
      </c>
      <c r="D47" s="445">
        <v>49</v>
      </c>
      <c r="E47" s="445">
        <v>101</v>
      </c>
      <c r="F47" s="445">
        <v>105</v>
      </c>
    </row>
    <row r="48" spans="1:6" ht="12.75" customHeight="1" x14ac:dyDescent="0.25">
      <c r="A48" s="506" t="s">
        <v>4300</v>
      </c>
      <c r="B48" s="444">
        <v>582</v>
      </c>
      <c r="C48" s="444" t="s">
        <v>3899</v>
      </c>
      <c r="D48" s="444" t="s">
        <v>3899</v>
      </c>
      <c r="E48" s="444" t="s">
        <v>3899</v>
      </c>
      <c r="F48" s="444" t="s">
        <v>3899</v>
      </c>
    </row>
    <row r="49" spans="1:6" ht="12.75" customHeight="1" x14ac:dyDescent="0.25">
      <c r="A49" s="506" t="s">
        <v>4301</v>
      </c>
      <c r="B49" s="444">
        <v>139</v>
      </c>
      <c r="C49" s="445">
        <v>106</v>
      </c>
      <c r="D49" s="445">
        <v>112</v>
      </c>
      <c r="E49" s="445">
        <v>92</v>
      </c>
      <c r="F49" s="445">
        <v>99</v>
      </c>
    </row>
    <row r="50" spans="1:6" ht="12.75" customHeight="1" x14ac:dyDescent="0.25">
      <c r="A50" s="506" t="s">
        <v>4302</v>
      </c>
      <c r="B50" s="444" t="s">
        <v>3899</v>
      </c>
      <c r="C50" s="445">
        <v>568</v>
      </c>
      <c r="D50" s="445">
        <v>657</v>
      </c>
      <c r="E50" s="445">
        <v>799</v>
      </c>
      <c r="F50" s="445">
        <v>796</v>
      </c>
    </row>
    <row r="51" spans="1:6" ht="12.75" customHeight="1" x14ac:dyDescent="0.25">
      <c r="A51" s="506" t="s">
        <v>4303</v>
      </c>
      <c r="B51" s="444">
        <v>36</v>
      </c>
      <c r="C51" s="445">
        <v>29</v>
      </c>
      <c r="D51" s="445">
        <v>26</v>
      </c>
      <c r="E51" s="445" t="s">
        <v>3899</v>
      </c>
      <c r="F51" s="445" t="s">
        <v>3899</v>
      </c>
    </row>
    <row r="52" spans="1:6" ht="12.75" customHeight="1" x14ac:dyDescent="0.25">
      <c r="A52" s="505" t="s">
        <v>201</v>
      </c>
      <c r="B52" s="441">
        <v>5838</v>
      </c>
      <c r="C52" s="442">
        <v>5432</v>
      </c>
      <c r="D52" s="442">
        <v>5730</v>
      </c>
      <c r="E52" s="442">
        <v>5913</v>
      </c>
      <c r="F52" s="442">
        <v>6099</v>
      </c>
    </row>
    <row r="53" spans="1:6" ht="12.75" customHeight="1" x14ac:dyDescent="0.25">
      <c r="A53" s="506" t="s">
        <v>4304</v>
      </c>
      <c r="B53" s="444">
        <v>5451</v>
      </c>
      <c r="C53" s="445">
        <v>5071</v>
      </c>
      <c r="D53" s="445">
        <v>5185</v>
      </c>
      <c r="E53" s="445">
        <v>5364</v>
      </c>
      <c r="F53" s="445">
        <v>5513</v>
      </c>
    </row>
    <row r="54" spans="1:6" ht="12.75" customHeight="1" x14ac:dyDescent="0.25">
      <c r="A54" s="506" t="s">
        <v>4305</v>
      </c>
      <c r="B54" s="444">
        <v>362</v>
      </c>
      <c r="C54" s="445">
        <v>361</v>
      </c>
      <c r="D54" s="445">
        <v>451</v>
      </c>
      <c r="E54" s="445">
        <v>455</v>
      </c>
      <c r="F54" s="445">
        <v>497</v>
      </c>
    </row>
    <row r="55" spans="1:6" ht="12.75" customHeight="1" x14ac:dyDescent="0.25">
      <c r="A55" s="506" t="s">
        <v>4306</v>
      </c>
      <c r="B55" s="444">
        <v>25</v>
      </c>
      <c r="C55" s="444" t="s">
        <v>3899</v>
      </c>
      <c r="D55" s="444">
        <v>94</v>
      </c>
      <c r="E55" s="444">
        <v>94</v>
      </c>
      <c r="F55" s="444">
        <v>89</v>
      </c>
    </row>
    <row r="56" spans="1:6" ht="12.75" customHeight="1" x14ac:dyDescent="0.25">
      <c r="A56" s="505" t="s">
        <v>2573</v>
      </c>
      <c r="B56" s="441">
        <v>4601</v>
      </c>
      <c r="C56" s="442">
        <v>4163</v>
      </c>
      <c r="D56" s="442">
        <v>3412</v>
      </c>
      <c r="E56" s="442">
        <v>3382</v>
      </c>
      <c r="F56" s="442">
        <v>3674</v>
      </c>
    </row>
    <row r="57" spans="1:6" ht="12.75" customHeight="1" x14ac:dyDescent="0.25">
      <c r="A57" s="506" t="s">
        <v>4307</v>
      </c>
      <c r="B57" s="444">
        <v>4601</v>
      </c>
      <c r="C57" s="445">
        <v>4163</v>
      </c>
      <c r="D57" s="445">
        <v>3412</v>
      </c>
      <c r="E57" s="445">
        <v>3382</v>
      </c>
      <c r="F57" s="445">
        <v>3674</v>
      </c>
    </row>
    <row r="58" spans="1:6" ht="12.75" customHeight="1" x14ac:dyDescent="0.25">
      <c r="A58" s="505" t="s">
        <v>3941</v>
      </c>
      <c r="B58" s="441">
        <v>21983</v>
      </c>
      <c r="C58" s="441">
        <v>19606</v>
      </c>
      <c r="D58" s="441">
        <v>19233</v>
      </c>
      <c r="E58" s="441">
        <v>19083</v>
      </c>
      <c r="F58" s="441">
        <v>20680</v>
      </c>
    </row>
    <row r="59" spans="1:6" ht="12.75" customHeight="1" x14ac:dyDescent="0.25">
      <c r="A59" s="506" t="s">
        <v>4308</v>
      </c>
      <c r="B59" s="444">
        <v>814</v>
      </c>
      <c r="C59" s="445">
        <v>764</v>
      </c>
      <c r="D59" s="445">
        <v>729</v>
      </c>
      <c r="E59" s="445">
        <v>663</v>
      </c>
      <c r="F59" s="445">
        <v>762</v>
      </c>
    </row>
    <row r="60" spans="1:6" ht="12.75" customHeight="1" x14ac:dyDescent="0.25">
      <c r="A60" s="506" t="s">
        <v>4309</v>
      </c>
      <c r="B60" s="444">
        <v>441</v>
      </c>
      <c r="C60" s="445">
        <v>368</v>
      </c>
      <c r="D60" s="445">
        <v>422</v>
      </c>
      <c r="E60" s="445">
        <v>444</v>
      </c>
      <c r="F60" s="445">
        <v>572</v>
      </c>
    </row>
    <row r="61" spans="1:6" ht="12.75" customHeight="1" x14ac:dyDescent="0.25">
      <c r="A61" s="506" t="s">
        <v>4310</v>
      </c>
      <c r="B61" s="444">
        <v>10176</v>
      </c>
      <c r="C61" s="445">
        <v>9184</v>
      </c>
      <c r="D61" s="445">
        <v>9228</v>
      </c>
      <c r="E61" s="445">
        <v>9101</v>
      </c>
      <c r="F61" s="445">
        <v>9592</v>
      </c>
    </row>
    <row r="62" spans="1:6" ht="12.75" customHeight="1" x14ac:dyDescent="0.25">
      <c r="A62" s="506" t="s">
        <v>4311</v>
      </c>
      <c r="B62" s="444">
        <v>5543</v>
      </c>
      <c r="C62" s="445">
        <v>5223</v>
      </c>
      <c r="D62" s="445">
        <v>4855</v>
      </c>
      <c r="E62" s="445">
        <v>5047</v>
      </c>
      <c r="F62" s="445">
        <v>5765</v>
      </c>
    </row>
    <row r="63" spans="1:6" ht="12.75" customHeight="1" x14ac:dyDescent="0.25">
      <c r="A63" s="506" t="s">
        <v>4312</v>
      </c>
      <c r="B63" s="444">
        <v>429</v>
      </c>
      <c r="C63" s="445">
        <v>330</v>
      </c>
      <c r="D63" s="445">
        <v>289</v>
      </c>
      <c r="E63" s="445">
        <v>321</v>
      </c>
      <c r="F63" s="445">
        <v>281</v>
      </c>
    </row>
    <row r="64" spans="1:6" ht="12.75" customHeight="1" x14ac:dyDescent="0.25">
      <c r="A64" s="506" t="s">
        <v>4313</v>
      </c>
      <c r="B64" s="444">
        <v>2714</v>
      </c>
      <c r="C64" s="445">
        <v>2430</v>
      </c>
      <c r="D64" s="445">
        <v>2220</v>
      </c>
      <c r="E64" s="445">
        <v>1946</v>
      </c>
      <c r="F64" s="445">
        <v>2107</v>
      </c>
    </row>
    <row r="65" spans="1:6" ht="12.75" customHeight="1" x14ac:dyDescent="0.25">
      <c r="A65" s="506" t="s">
        <v>4314</v>
      </c>
      <c r="B65" s="444">
        <v>1</v>
      </c>
      <c r="C65" s="445">
        <v>1</v>
      </c>
      <c r="D65">
        <v>1</v>
      </c>
      <c r="E65" s="445">
        <v>2</v>
      </c>
      <c r="F65" s="445">
        <v>2</v>
      </c>
    </row>
    <row r="66" spans="1:6" ht="12.75" customHeight="1" x14ac:dyDescent="0.25">
      <c r="A66" s="506" t="s">
        <v>4315</v>
      </c>
      <c r="B66" s="444">
        <v>1865</v>
      </c>
      <c r="C66" s="445">
        <v>1293</v>
      </c>
      <c r="D66" s="445">
        <v>1460</v>
      </c>
      <c r="E66" s="445">
        <v>1537</v>
      </c>
      <c r="F66" s="445">
        <v>1565</v>
      </c>
    </row>
    <row r="67" spans="1:6" ht="12.75" customHeight="1" x14ac:dyDescent="0.25">
      <c r="A67" s="506" t="s">
        <v>4316</v>
      </c>
      <c r="B67" s="446">
        <v>0</v>
      </c>
      <c r="C67" s="445">
        <v>13</v>
      </c>
      <c r="D67">
        <v>29</v>
      </c>
      <c r="E67" s="445">
        <v>22</v>
      </c>
      <c r="F67" s="445">
        <v>34</v>
      </c>
    </row>
    <row r="68" spans="1:6" ht="12.75" customHeight="1" x14ac:dyDescent="0.25">
      <c r="A68" s="505" t="s">
        <v>3945</v>
      </c>
      <c r="B68" s="441">
        <v>7490</v>
      </c>
      <c r="C68" s="442">
        <v>7366</v>
      </c>
      <c r="D68" s="442">
        <v>7617</v>
      </c>
      <c r="E68" s="442">
        <v>8013</v>
      </c>
      <c r="F68" s="442">
        <v>7949</v>
      </c>
    </row>
    <row r="69" spans="1:6" ht="12.75" customHeight="1" x14ac:dyDescent="0.25">
      <c r="A69" s="506" t="s">
        <v>4317</v>
      </c>
      <c r="B69" s="444">
        <v>2250</v>
      </c>
      <c r="C69" s="445">
        <v>2429</v>
      </c>
      <c r="D69" s="445">
        <v>2720</v>
      </c>
      <c r="E69" s="445">
        <v>2878</v>
      </c>
      <c r="F69" s="445">
        <v>3010</v>
      </c>
    </row>
    <row r="70" spans="1:6" ht="12.75" customHeight="1" x14ac:dyDescent="0.25">
      <c r="A70" s="506" t="s">
        <v>4318</v>
      </c>
      <c r="B70" s="444">
        <v>2181</v>
      </c>
      <c r="C70" s="445">
        <v>1987</v>
      </c>
      <c r="D70" s="445">
        <v>1934</v>
      </c>
      <c r="E70" s="445">
        <v>1974</v>
      </c>
      <c r="F70" s="445">
        <v>2078</v>
      </c>
    </row>
    <row r="71" spans="1:6" ht="12.75" customHeight="1" x14ac:dyDescent="0.25">
      <c r="A71" s="506" t="s">
        <v>4319</v>
      </c>
      <c r="B71" s="444">
        <v>3059</v>
      </c>
      <c r="C71" s="445">
        <v>2950</v>
      </c>
      <c r="D71" s="445">
        <v>2963</v>
      </c>
      <c r="E71" s="445">
        <v>3161</v>
      </c>
      <c r="F71" s="445">
        <v>2861</v>
      </c>
    </row>
    <row r="72" spans="1:6" ht="12.75" customHeight="1" x14ac:dyDescent="0.25">
      <c r="A72" s="505" t="s">
        <v>2982</v>
      </c>
      <c r="B72" s="441">
        <v>1609</v>
      </c>
      <c r="C72" s="442">
        <v>1530</v>
      </c>
      <c r="D72" s="442">
        <v>1461</v>
      </c>
      <c r="E72" s="442">
        <v>1489</v>
      </c>
      <c r="F72" s="442">
        <v>1626</v>
      </c>
    </row>
    <row r="73" spans="1:6" ht="12.75" customHeight="1" x14ac:dyDescent="0.25">
      <c r="A73" s="506" t="s">
        <v>4320</v>
      </c>
      <c r="B73" s="444">
        <v>1165</v>
      </c>
      <c r="C73" s="445">
        <v>1096</v>
      </c>
      <c r="D73" s="445">
        <v>1044</v>
      </c>
      <c r="E73" s="445">
        <v>1084</v>
      </c>
      <c r="F73" s="445">
        <v>1180</v>
      </c>
    </row>
    <row r="74" spans="1:6" ht="12.75" customHeight="1" x14ac:dyDescent="0.25">
      <c r="A74" s="506" t="s">
        <v>4321</v>
      </c>
      <c r="B74" s="444">
        <v>372</v>
      </c>
      <c r="C74" s="445">
        <v>375</v>
      </c>
      <c r="D74" s="445">
        <v>379</v>
      </c>
      <c r="E74" s="445">
        <v>362</v>
      </c>
      <c r="F74" s="445">
        <v>388</v>
      </c>
    </row>
    <row r="75" spans="1:6" ht="12.75" customHeight="1" x14ac:dyDescent="0.25">
      <c r="A75" s="506" t="s">
        <v>4322</v>
      </c>
      <c r="B75" s="444">
        <v>72</v>
      </c>
      <c r="C75" s="445">
        <v>59</v>
      </c>
      <c r="D75" s="445">
        <v>38</v>
      </c>
      <c r="E75" s="445">
        <v>43</v>
      </c>
      <c r="F75" s="445">
        <v>58</v>
      </c>
    </row>
    <row r="76" spans="1:6" ht="12.75" customHeight="1" x14ac:dyDescent="0.25">
      <c r="A76" s="505" t="s">
        <v>3096</v>
      </c>
      <c r="B76" s="441">
        <v>1001</v>
      </c>
      <c r="C76" s="442">
        <v>950</v>
      </c>
      <c r="D76" s="442">
        <v>1015</v>
      </c>
      <c r="E76" s="442">
        <v>1157</v>
      </c>
      <c r="F76" s="442">
        <v>1185</v>
      </c>
    </row>
    <row r="77" spans="1:6" ht="12.75" customHeight="1" x14ac:dyDescent="0.25">
      <c r="A77" s="506" t="s">
        <v>4323</v>
      </c>
      <c r="B77" s="444">
        <v>1001</v>
      </c>
      <c r="C77" s="445">
        <v>950</v>
      </c>
      <c r="D77" s="445">
        <v>1015</v>
      </c>
      <c r="E77" s="445">
        <v>1157</v>
      </c>
      <c r="F77" s="445">
        <v>1185</v>
      </c>
    </row>
    <row r="78" spans="1:6" ht="12.75" customHeight="1" x14ac:dyDescent="0.25">
      <c r="A78" s="505" t="s">
        <v>3122</v>
      </c>
      <c r="B78" s="441">
        <v>271</v>
      </c>
      <c r="C78" s="442">
        <v>219</v>
      </c>
      <c r="D78" s="442">
        <v>242</v>
      </c>
      <c r="E78" s="442">
        <v>269</v>
      </c>
      <c r="F78" s="442">
        <v>303</v>
      </c>
    </row>
    <row r="79" spans="1:6" ht="12.75" customHeight="1" x14ac:dyDescent="0.25">
      <c r="A79" s="506" t="s">
        <v>4324</v>
      </c>
      <c r="B79" s="444">
        <v>271</v>
      </c>
      <c r="C79" s="445">
        <v>219</v>
      </c>
      <c r="D79" s="445">
        <v>242</v>
      </c>
      <c r="E79" s="445">
        <v>269</v>
      </c>
      <c r="F79" s="445">
        <v>303</v>
      </c>
    </row>
    <row r="80" spans="1:6" ht="12.75" customHeight="1" x14ac:dyDescent="0.25">
      <c r="A80" s="505" t="s">
        <v>3167</v>
      </c>
      <c r="B80" s="441">
        <v>714</v>
      </c>
      <c r="C80" s="442">
        <v>701</v>
      </c>
      <c r="D80" s="442">
        <v>745</v>
      </c>
      <c r="E80" s="442">
        <v>948</v>
      </c>
      <c r="F80" s="442">
        <v>993</v>
      </c>
    </row>
    <row r="81" spans="1:6" ht="12.75" customHeight="1" x14ac:dyDescent="0.25">
      <c r="A81" s="506" t="s">
        <v>4325</v>
      </c>
      <c r="B81" s="444">
        <v>11</v>
      </c>
      <c r="C81" s="445">
        <v>13</v>
      </c>
      <c r="D81" s="445">
        <v>19</v>
      </c>
      <c r="E81" s="445">
        <v>16</v>
      </c>
      <c r="F81" s="445">
        <v>20</v>
      </c>
    </row>
    <row r="82" spans="1:6" ht="12.75" customHeight="1" x14ac:dyDescent="0.25">
      <c r="A82" s="506" t="s">
        <v>4326</v>
      </c>
      <c r="B82" s="444">
        <v>703</v>
      </c>
      <c r="C82" s="445">
        <v>688</v>
      </c>
      <c r="D82" s="445">
        <v>726</v>
      </c>
      <c r="E82" s="445">
        <v>932</v>
      </c>
      <c r="F82" s="445">
        <v>973</v>
      </c>
    </row>
    <row r="83" spans="1:6" ht="12.75" customHeight="1" x14ac:dyDescent="0.25">
      <c r="A83" s="505" t="s">
        <v>3228</v>
      </c>
      <c r="B83" s="441">
        <v>4213</v>
      </c>
      <c r="C83" s="442">
        <v>3807</v>
      </c>
      <c r="D83" s="442">
        <v>3903</v>
      </c>
      <c r="E83" s="442">
        <v>4007</v>
      </c>
      <c r="F83" s="442">
        <v>4429</v>
      </c>
    </row>
    <row r="84" spans="1:6" ht="12.75" customHeight="1" x14ac:dyDescent="0.25">
      <c r="A84" s="506" t="s">
        <v>4327</v>
      </c>
      <c r="B84" s="444">
        <v>4082</v>
      </c>
      <c r="C84" s="445">
        <v>3694</v>
      </c>
      <c r="D84" s="445">
        <v>3763</v>
      </c>
      <c r="E84" s="445">
        <v>3850</v>
      </c>
      <c r="F84" s="445">
        <v>4244</v>
      </c>
    </row>
    <row r="85" spans="1:6" ht="12.75" customHeight="1" x14ac:dyDescent="0.25">
      <c r="A85" s="506" t="s">
        <v>4328</v>
      </c>
      <c r="B85" s="444">
        <v>131</v>
      </c>
      <c r="C85" s="445">
        <v>113</v>
      </c>
      <c r="D85" s="445">
        <v>140</v>
      </c>
      <c r="E85" s="445">
        <v>157</v>
      </c>
      <c r="F85" s="445">
        <v>185</v>
      </c>
    </row>
    <row r="86" spans="1:6" ht="12.75" customHeight="1" x14ac:dyDescent="0.25">
      <c r="A86" s="505" t="s">
        <v>3362</v>
      </c>
      <c r="B86" s="441">
        <v>2408</v>
      </c>
      <c r="C86" s="442">
        <v>2208</v>
      </c>
      <c r="D86" s="442">
        <v>2297</v>
      </c>
      <c r="E86" s="442">
        <v>2365</v>
      </c>
      <c r="F86" s="442">
        <v>2514</v>
      </c>
    </row>
    <row r="87" spans="1:6" ht="12.75" customHeight="1" x14ac:dyDescent="0.25">
      <c r="A87" s="506" t="s">
        <v>4329</v>
      </c>
      <c r="B87" s="444">
        <v>189</v>
      </c>
      <c r="C87" s="445">
        <v>164</v>
      </c>
      <c r="D87" s="445">
        <v>158</v>
      </c>
      <c r="E87" s="445">
        <v>155</v>
      </c>
      <c r="F87" s="445">
        <v>169</v>
      </c>
    </row>
    <row r="88" spans="1:6" ht="12.75" customHeight="1" x14ac:dyDescent="0.25">
      <c r="A88" s="506" t="s">
        <v>4330</v>
      </c>
      <c r="B88" s="444">
        <v>815</v>
      </c>
      <c r="C88" s="445">
        <v>697</v>
      </c>
      <c r="D88" s="445">
        <v>788</v>
      </c>
      <c r="E88" s="445">
        <v>784</v>
      </c>
      <c r="F88" s="445">
        <v>789</v>
      </c>
    </row>
    <row r="89" spans="1:6" ht="12.75" customHeight="1" x14ac:dyDescent="0.25">
      <c r="A89" s="506" t="s">
        <v>4331</v>
      </c>
      <c r="B89" s="444">
        <v>1404</v>
      </c>
      <c r="C89" s="445">
        <v>1347</v>
      </c>
      <c r="D89" s="445">
        <v>1351</v>
      </c>
      <c r="E89" s="445">
        <v>1426</v>
      </c>
      <c r="F89" s="445">
        <v>1556</v>
      </c>
    </row>
    <row r="90" spans="1:6" ht="12.75" customHeight="1" x14ac:dyDescent="0.25">
      <c r="A90" s="505" t="s">
        <v>3589</v>
      </c>
      <c r="B90" s="441">
        <v>3158</v>
      </c>
      <c r="C90" s="442">
        <v>2935</v>
      </c>
      <c r="D90" s="442">
        <v>2930</v>
      </c>
      <c r="E90" s="442">
        <v>3080</v>
      </c>
      <c r="F90" s="442">
        <v>3112</v>
      </c>
    </row>
    <row r="91" spans="1:6" ht="12.75" customHeight="1" x14ac:dyDescent="0.25">
      <c r="A91" s="506" t="s">
        <v>4604</v>
      </c>
      <c r="B91" s="444">
        <v>938</v>
      </c>
      <c r="C91" s="445">
        <v>865</v>
      </c>
      <c r="D91" s="445">
        <v>866</v>
      </c>
      <c r="E91" s="445">
        <v>937</v>
      </c>
      <c r="F91" s="445">
        <v>951</v>
      </c>
    </row>
    <row r="92" spans="1:6" ht="12.75" customHeight="1" x14ac:dyDescent="0.25">
      <c r="A92" s="506" t="s">
        <v>4332</v>
      </c>
      <c r="B92" s="444">
        <v>857</v>
      </c>
      <c r="C92" s="445">
        <v>821</v>
      </c>
      <c r="D92" s="445">
        <v>846</v>
      </c>
      <c r="E92" s="445">
        <v>885</v>
      </c>
      <c r="F92" s="445">
        <v>924</v>
      </c>
    </row>
    <row r="93" spans="1:6" ht="12.75" customHeight="1" x14ac:dyDescent="0.25">
      <c r="A93" s="506" t="s">
        <v>4333</v>
      </c>
      <c r="B93" s="444">
        <v>922</v>
      </c>
      <c r="C93" s="445">
        <v>836</v>
      </c>
      <c r="D93" s="445">
        <v>820</v>
      </c>
      <c r="E93" s="445">
        <v>822</v>
      </c>
      <c r="F93" s="445">
        <v>765</v>
      </c>
    </row>
    <row r="94" spans="1:6" ht="12.75" customHeight="1" x14ac:dyDescent="0.25">
      <c r="A94" s="506" t="s">
        <v>4334</v>
      </c>
      <c r="B94" s="444">
        <v>441</v>
      </c>
      <c r="C94" s="445">
        <v>413</v>
      </c>
      <c r="D94" s="445">
        <v>398</v>
      </c>
      <c r="E94" s="445">
        <v>436</v>
      </c>
      <c r="F94" s="445">
        <v>472</v>
      </c>
    </row>
    <row r="95" spans="1:6" ht="12.75" customHeight="1" x14ac:dyDescent="0.25">
      <c r="A95" s="505" t="s">
        <v>3747</v>
      </c>
      <c r="B95" s="441">
        <v>1323</v>
      </c>
      <c r="C95" s="442">
        <v>1102</v>
      </c>
      <c r="D95" s="442">
        <v>1111</v>
      </c>
      <c r="E95" s="442">
        <v>1199</v>
      </c>
      <c r="F95" s="442">
        <v>1265</v>
      </c>
    </row>
    <row r="96" spans="1:6" ht="12.75" customHeight="1" x14ac:dyDescent="0.25">
      <c r="A96" s="506" t="s">
        <v>4335</v>
      </c>
      <c r="B96" s="444">
        <v>187</v>
      </c>
      <c r="C96" s="445">
        <v>159</v>
      </c>
      <c r="D96" s="445">
        <v>161</v>
      </c>
      <c r="E96" s="445">
        <v>207</v>
      </c>
      <c r="F96" s="445">
        <v>191</v>
      </c>
    </row>
    <row r="97" spans="1:6" ht="12.75" customHeight="1" x14ac:dyDescent="0.25">
      <c r="A97" s="506" t="s">
        <v>4336</v>
      </c>
      <c r="B97" s="444">
        <v>993</v>
      </c>
      <c r="C97" s="445">
        <v>854</v>
      </c>
      <c r="D97" s="445">
        <v>853</v>
      </c>
      <c r="E97" s="445">
        <v>890</v>
      </c>
      <c r="F97" s="445">
        <v>969</v>
      </c>
    </row>
    <row r="98" spans="1:6" ht="12.75" customHeight="1" x14ac:dyDescent="0.25">
      <c r="A98" s="506" t="s">
        <v>4337</v>
      </c>
      <c r="B98" s="444">
        <v>143</v>
      </c>
      <c r="C98" s="445">
        <v>89</v>
      </c>
      <c r="D98" s="445">
        <v>97</v>
      </c>
      <c r="E98" s="445">
        <v>102</v>
      </c>
      <c r="F98" s="445">
        <v>105</v>
      </c>
    </row>
    <row r="99" spans="1:6" ht="12.75" customHeight="1" x14ac:dyDescent="0.25">
      <c r="A99" s="505" t="s">
        <v>3808</v>
      </c>
      <c r="B99" s="441">
        <v>1178</v>
      </c>
      <c r="C99" s="442">
        <v>1107</v>
      </c>
      <c r="D99" s="442">
        <v>1121</v>
      </c>
      <c r="E99" s="442">
        <v>1186</v>
      </c>
      <c r="F99" s="442">
        <v>1255</v>
      </c>
    </row>
    <row r="100" spans="1:6" ht="12.75" customHeight="1" x14ac:dyDescent="0.25">
      <c r="A100" s="506" t="s">
        <v>4338</v>
      </c>
      <c r="B100" s="444">
        <v>1178</v>
      </c>
      <c r="C100" s="445">
        <v>1107</v>
      </c>
      <c r="D100" s="445">
        <v>1121</v>
      </c>
      <c r="E100" s="445">
        <v>1186</v>
      </c>
      <c r="F100" s="445">
        <v>1255</v>
      </c>
    </row>
    <row r="101" spans="1:6" ht="12.75" customHeight="1" x14ac:dyDescent="0.25">
      <c r="A101" s="505" t="s">
        <v>3061</v>
      </c>
      <c r="B101" s="441">
        <v>2568</v>
      </c>
      <c r="C101" s="442">
        <v>2390</v>
      </c>
      <c r="D101" s="442">
        <v>2357</v>
      </c>
      <c r="E101" s="442">
        <v>2489</v>
      </c>
      <c r="F101" s="442">
        <v>2686</v>
      </c>
    </row>
    <row r="102" spans="1:6" ht="12.75" customHeight="1" x14ac:dyDescent="0.25">
      <c r="A102" s="506" t="s">
        <v>4339</v>
      </c>
      <c r="B102" s="444">
        <v>2568</v>
      </c>
      <c r="C102" s="445">
        <v>2390</v>
      </c>
      <c r="D102" s="445">
        <v>2357</v>
      </c>
      <c r="E102" s="445">
        <v>2489</v>
      </c>
      <c r="F102" s="445">
        <v>2686</v>
      </c>
    </row>
    <row r="103" spans="1:6" ht="4.5" customHeight="1" thickBot="1" x14ac:dyDescent="0.3">
      <c r="A103" s="519"/>
      <c r="B103" s="520"/>
      <c r="C103" s="520"/>
      <c r="D103" s="520"/>
      <c r="E103" s="520"/>
      <c r="F103" s="520"/>
    </row>
    <row r="104" spans="1:6" ht="12.95" customHeight="1" x14ac:dyDescent="0.25">
      <c r="A104" s="1" t="s">
        <v>4340</v>
      </c>
    </row>
    <row r="105" spans="1:6" ht="12.95" customHeight="1" x14ac:dyDescent="0.25">
      <c r="A105" s="1" t="s">
        <v>4341</v>
      </c>
    </row>
    <row r="106" spans="1:6" ht="12.95" customHeight="1" x14ac:dyDescent="0.25">
      <c r="A106" s="1" t="s">
        <v>3983</v>
      </c>
    </row>
    <row r="107" spans="1:6" ht="12.95" customHeight="1" x14ac:dyDescent="0.25">
      <c r="A107" s="1" t="s">
        <v>3984</v>
      </c>
    </row>
    <row r="108" spans="1:6" ht="12.95" customHeight="1" x14ac:dyDescent="0.25">
      <c r="A108" s="6" t="s">
        <v>4342</v>
      </c>
    </row>
    <row r="109" spans="1:6" x14ac:dyDescent="0.25">
      <c r="A109" s="6" t="s">
        <v>4237</v>
      </c>
    </row>
  </sheetData>
  <mergeCells count="7">
    <mergeCell ref="A1:F1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A6E94-48C4-4372-BA3C-F647339B6F2C}">
  <sheetPr>
    <tabColor theme="7" tint="0.39997558519241921"/>
  </sheetPr>
  <dimension ref="A1:U110"/>
  <sheetViews>
    <sheetView showGridLines="0" workbookViewId="0">
      <selection activeCell="A93" sqref="A93"/>
    </sheetView>
  </sheetViews>
  <sheetFormatPr baseColWidth="10" defaultRowHeight="15" x14ac:dyDescent="0.25"/>
  <cols>
    <col min="1" max="1" width="23.5703125" customWidth="1"/>
    <col min="2" max="2" width="7.28515625" style="466" customWidth="1"/>
    <col min="3" max="3" width="7.7109375" style="466" customWidth="1"/>
    <col min="4" max="5" width="6.5703125" style="466" customWidth="1"/>
    <col min="6" max="6" width="7.28515625" style="466" customWidth="1"/>
    <col min="7" max="7" width="7.7109375" style="466" customWidth="1"/>
    <col min="8" max="9" width="6.5703125" style="466" customWidth="1"/>
    <col min="10" max="10" width="7.28515625" style="466" customWidth="1"/>
    <col min="11" max="11" width="7.7109375" style="466" customWidth="1"/>
    <col min="12" max="13" width="6.5703125" style="466" customWidth="1"/>
    <col min="14" max="14" width="7.28515625" style="466" customWidth="1"/>
    <col min="15" max="15" width="7.7109375" style="466" customWidth="1"/>
    <col min="16" max="16" width="7.28515625" style="466" customWidth="1"/>
    <col min="17" max="17" width="4.85546875" style="466" customWidth="1"/>
    <col min="18" max="18" width="7.28515625" style="466" customWidth="1"/>
    <col min="19" max="19" width="7.7109375" style="466" customWidth="1"/>
    <col min="20" max="20" width="6.5703125" style="466" customWidth="1"/>
    <col min="21" max="21" width="6.85546875" style="466" customWidth="1"/>
  </cols>
  <sheetData>
    <row r="1" spans="1:21" ht="35.1" customHeight="1" x14ac:dyDescent="0.25">
      <c r="A1" s="912" t="s">
        <v>4564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</row>
    <row r="2" spans="1:21" ht="18.75" customHeight="1" x14ac:dyDescent="0.25">
      <c r="A2" s="923" t="s">
        <v>4343</v>
      </c>
      <c r="B2" s="924">
        <v>2019</v>
      </c>
      <c r="C2" s="925"/>
      <c r="D2" s="925"/>
      <c r="E2" s="926"/>
      <c r="F2" s="924">
        <v>2020</v>
      </c>
      <c r="G2" s="925"/>
      <c r="H2" s="925"/>
      <c r="I2" s="926"/>
      <c r="J2" s="924">
        <v>2021</v>
      </c>
      <c r="K2" s="925"/>
      <c r="L2" s="925"/>
      <c r="M2" s="926"/>
      <c r="N2" s="924">
        <v>2022</v>
      </c>
      <c r="O2" s="925"/>
      <c r="P2" s="925"/>
      <c r="Q2" s="926"/>
      <c r="R2" s="924">
        <v>2023</v>
      </c>
      <c r="S2" s="925"/>
      <c r="T2" s="925"/>
      <c r="U2" s="925"/>
    </row>
    <row r="3" spans="1:21" ht="21.75" customHeight="1" x14ac:dyDescent="0.25">
      <c r="A3" s="923"/>
      <c r="B3" s="927" t="s">
        <v>4344</v>
      </c>
      <c r="C3" s="929" t="s">
        <v>4345</v>
      </c>
      <c r="D3" s="931" t="s">
        <v>4346</v>
      </c>
      <c r="E3" s="932"/>
      <c r="F3" s="927" t="s">
        <v>4344</v>
      </c>
      <c r="G3" s="927" t="s">
        <v>4345</v>
      </c>
      <c r="H3" s="935" t="s">
        <v>4346</v>
      </c>
      <c r="I3" s="936"/>
      <c r="J3" s="927" t="s">
        <v>4344</v>
      </c>
      <c r="K3" s="927" t="s">
        <v>4345</v>
      </c>
      <c r="L3" s="935" t="s">
        <v>4346</v>
      </c>
      <c r="M3" s="936"/>
      <c r="N3" s="927" t="s">
        <v>4344</v>
      </c>
      <c r="O3" s="927" t="s">
        <v>4345</v>
      </c>
      <c r="P3" s="935" t="s">
        <v>4346</v>
      </c>
      <c r="Q3" s="936"/>
      <c r="R3" s="927" t="s">
        <v>4344</v>
      </c>
      <c r="S3" s="927" t="s">
        <v>4345</v>
      </c>
      <c r="T3" s="933" t="s">
        <v>4346</v>
      </c>
      <c r="U3" s="934"/>
    </row>
    <row r="4" spans="1:21" ht="21.75" customHeight="1" x14ac:dyDescent="0.25">
      <c r="A4" s="923"/>
      <c r="B4" s="928"/>
      <c r="C4" s="930"/>
      <c r="D4" s="546" t="s">
        <v>3882</v>
      </c>
      <c r="E4" s="547" t="s">
        <v>4347</v>
      </c>
      <c r="F4" s="928"/>
      <c r="G4" s="928"/>
      <c r="H4" s="546" t="s">
        <v>3882</v>
      </c>
      <c r="I4" s="547" t="s">
        <v>4347</v>
      </c>
      <c r="J4" s="928"/>
      <c r="K4" s="928"/>
      <c r="L4" s="546" t="s">
        <v>3882</v>
      </c>
      <c r="M4" s="547" t="s">
        <v>4347</v>
      </c>
      <c r="N4" s="928"/>
      <c r="O4" s="928"/>
      <c r="P4" s="546" t="s">
        <v>3882</v>
      </c>
      <c r="Q4" s="547" t="s">
        <v>4347</v>
      </c>
      <c r="R4" s="928"/>
      <c r="S4" s="928"/>
      <c r="T4" s="545" t="s">
        <v>3882</v>
      </c>
      <c r="U4" s="544" t="s">
        <v>4347</v>
      </c>
    </row>
    <row r="5" spans="1:21" ht="5.25" customHeight="1" x14ac:dyDescent="0.25">
      <c r="A5" s="507"/>
      <c r="B5" s="447"/>
      <c r="C5" s="447"/>
      <c r="D5" s="448"/>
      <c r="E5" s="448"/>
      <c r="F5" s="447"/>
      <c r="G5" s="447"/>
      <c r="H5" s="448"/>
      <c r="I5" s="448"/>
      <c r="J5" s="447"/>
      <c r="K5" s="447"/>
      <c r="L5" s="448"/>
      <c r="M5" s="448"/>
      <c r="N5" s="447"/>
      <c r="O5" s="447"/>
      <c r="P5" s="448"/>
      <c r="Q5" s="448"/>
      <c r="R5" s="447"/>
      <c r="S5" s="447"/>
      <c r="T5" s="448"/>
      <c r="U5" s="448"/>
    </row>
    <row r="6" spans="1:21" ht="12.75" customHeight="1" x14ac:dyDescent="0.25">
      <c r="A6" s="505" t="s">
        <v>3882</v>
      </c>
      <c r="B6" s="449">
        <v>95548</v>
      </c>
      <c r="C6" s="449">
        <v>40137</v>
      </c>
      <c r="D6" s="449">
        <v>55411</v>
      </c>
      <c r="E6" s="450">
        <v>138.05466277997857</v>
      </c>
      <c r="F6" s="449">
        <v>86955</v>
      </c>
      <c r="G6" s="449">
        <v>40827</v>
      </c>
      <c r="H6" s="442">
        <v>46128</v>
      </c>
      <c r="I6" s="450">
        <v>112.98405466970387</v>
      </c>
      <c r="J6" s="449">
        <v>87245</v>
      </c>
      <c r="K6" s="449">
        <v>41123</v>
      </c>
      <c r="L6" s="442">
        <v>46122</v>
      </c>
      <c r="M6" s="450">
        <v>112.15621428397733</v>
      </c>
      <c r="N6" s="449">
        <v>89877</v>
      </c>
      <c r="O6" s="449">
        <v>41018</v>
      </c>
      <c r="P6" s="442">
        <v>48859</v>
      </c>
      <c r="Q6" s="450">
        <v>119.11599785460041</v>
      </c>
      <c r="R6" s="449">
        <v>94759</v>
      </c>
      <c r="S6" s="449">
        <v>41019</v>
      </c>
      <c r="T6" s="442">
        <v>53740</v>
      </c>
      <c r="U6" s="450">
        <v>131.01245764158074</v>
      </c>
    </row>
    <row r="7" spans="1:21" ht="5.25" customHeight="1" x14ac:dyDescent="0.25">
      <c r="A7" s="505"/>
      <c r="B7" s="449"/>
      <c r="C7" s="449"/>
      <c r="D7" s="449"/>
      <c r="E7" s="450"/>
      <c r="F7" s="449"/>
      <c r="G7" s="449"/>
      <c r="H7" s="442"/>
      <c r="I7" s="450"/>
      <c r="J7" s="449"/>
      <c r="K7" s="449"/>
      <c r="L7" s="442"/>
      <c r="M7" s="450"/>
      <c r="N7" s="449"/>
      <c r="O7" s="449"/>
      <c r="P7" s="442"/>
      <c r="Q7" s="450"/>
      <c r="R7" s="449"/>
      <c r="S7" s="449"/>
      <c r="T7" s="442"/>
      <c r="U7" s="450"/>
    </row>
    <row r="8" spans="1:21" s="453" customFormat="1" ht="12.75" customHeight="1" x14ac:dyDescent="0.25">
      <c r="A8" s="504" t="s">
        <v>5</v>
      </c>
      <c r="B8" s="451">
        <v>1111</v>
      </c>
      <c r="C8" s="451">
        <v>851</v>
      </c>
      <c r="D8" s="441">
        <v>260</v>
      </c>
      <c r="E8" s="450">
        <v>30.552291421856637</v>
      </c>
      <c r="F8" s="451">
        <v>996</v>
      </c>
      <c r="G8" s="451">
        <v>851</v>
      </c>
      <c r="H8" s="441">
        <v>145</v>
      </c>
      <c r="I8" s="450">
        <v>17.038777908343125</v>
      </c>
      <c r="J8" s="451">
        <v>1008</v>
      </c>
      <c r="K8" s="451">
        <v>851</v>
      </c>
      <c r="L8" s="441">
        <v>157</v>
      </c>
      <c r="M8" s="450">
        <v>18.44888366627497</v>
      </c>
      <c r="N8" s="451">
        <v>1008</v>
      </c>
      <c r="O8" s="451">
        <v>851</v>
      </c>
      <c r="P8" s="441">
        <v>157</v>
      </c>
      <c r="Q8" s="450">
        <v>18.44888366627497</v>
      </c>
      <c r="R8" s="451">
        <v>1082</v>
      </c>
      <c r="S8" s="451">
        <v>851</v>
      </c>
      <c r="T8" s="451">
        <v>231</v>
      </c>
      <c r="U8" s="452">
        <v>27.144535840188016</v>
      </c>
    </row>
    <row r="9" spans="1:21" ht="12.75" customHeight="1" x14ac:dyDescent="0.25">
      <c r="A9" s="508" t="s">
        <v>4272</v>
      </c>
      <c r="B9" s="454">
        <v>279</v>
      </c>
      <c r="C9" s="455">
        <v>119</v>
      </c>
      <c r="D9" s="445">
        <v>160</v>
      </c>
      <c r="E9" s="456">
        <v>134.45378151260505</v>
      </c>
      <c r="F9" s="454">
        <v>222</v>
      </c>
      <c r="G9" s="455">
        <v>119</v>
      </c>
      <c r="H9" s="445">
        <v>103</v>
      </c>
      <c r="I9" s="456">
        <v>86.554621848739501</v>
      </c>
      <c r="J9" s="454">
        <v>268</v>
      </c>
      <c r="K9" s="455">
        <v>119</v>
      </c>
      <c r="L9" s="445">
        <v>149</v>
      </c>
      <c r="M9" s="456">
        <v>125.21008403361344</v>
      </c>
      <c r="N9" s="454">
        <v>282</v>
      </c>
      <c r="O9" s="455">
        <v>119</v>
      </c>
      <c r="P9" s="445">
        <v>163</v>
      </c>
      <c r="Q9" s="456">
        <v>136.9747899159664</v>
      </c>
      <c r="R9" s="454">
        <v>316</v>
      </c>
      <c r="S9" s="455">
        <v>119</v>
      </c>
      <c r="T9" s="454">
        <v>197</v>
      </c>
      <c r="U9" s="457">
        <v>165.54621848739495</v>
      </c>
    </row>
    <row r="10" spans="1:21" ht="12.75" customHeight="1" x14ac:dyDescent="0.25">
      <c r="A10" s="508" t="s">
        <v>4273</v>
      </c>
      <c r="B10" s="454">
        <v>832</v>
      </c>
      <c r="C10" s="455">
        <v>732</v>
      </c>
      <c r="D10" s="445">
        <v>100</v>
      </c>
      <c r="E10" s="456">
        <v>13.661202185792352</v>
      </c>
      <c r="F10" s="454">
        <v>774</v>
      </c>
      <c r="G10" s="455">
        <v>732</v>
      </c>
      <c r="H10" s="445">
        <v>42</v>
      </c>
      <c r="I10" s="456">
        <v>5.7377049180327866</v>
      </c>
      <c r="J10" s="454">
        <v>740</v>
      </c>
      <c r="K10" s="455">
        <v>732</v>
      </c>
      <c r="L10" s="445">
        <v>8</v>
      </c>
      <c r="M10" s="456">
        <v>1.0928961748633881</v>
      </c>
      <c r="N10" s="454">
        <v>726</v>
      </c>
      <c r="O10" s="455">
        <v>732</v>
      </c>
      <c r="P10" s="445">
        <v>-6</v>
      </c>
      <c r="Q10" s="456">
        <v>-0.81967213114754101</v>
      </c>
      <c r="R10" s="454">
        <v>766</v>
      </c>
      <c r="S10" s="455">
        <v>732</v>
      </c>
      <c r="T10" s="454">
        <v>34</v>
      </c>
      <c r="U10" s="457">
        <v>4.6448087431693992</v>
      </c>
    </row>
    <row r="11" spans="1:21" s="453" customFormat="1" ht="12.75" customHeight="1" x14ac:dyDescent="0.25">
      <c r="A11" s="509" t="s">
        <v>186</v>
      </c>
      <c r="B11" s="451">
        <v>4700</v>
      </c>
      <c r="C11" s="451">
        <v>1518</v>
      </c>
      <c r="D11" s="441">
        <v>3182</v>
      </c>
      <c r="E11" s="450">
        <v>209.6179183135705</v>
      </c>
      <c r="F11" s="451">
        <v>4201</v>
      </c>
      <c r="G11" s="451">
        <v>1518</v>
      </c>
      <c r="H11" s="441">
        <v>2683</v>
      </c>
      <c r="I11" s="450">
        <v>176.74571805006588</v>
      </c>
      <c r="J11" s="451">
        <v>4111</v>
      </c>
      <c r="K11" s="451">
        <v>1742</v>
      </c>
      <c r="L11" s="441">
        <v>2369</v>
      </c>
      <c r="M11" s="450">
        <v>135.9931113662457</v>
      </c>
      <c r="N11" s="451">
        <v>4146</v>
      </c>
      <c r="O11" s="451">
        <v>1742</v>
      </c>
      <c r="P11" s="441">
        <v>2404</v>
      </c>
      <c r="Q11" s="450">
        <v>138.00229621125143</v>
      </c>
      <c r="R11" s="451">
        <v>4199</v>
      </c>
      <c r="S11" s="451">
        <v>1742</v>
      </c>
      <c r="T11" s="451">
        <v>2457</v>
      </c>
      <c r="U11" s="452">
        <v>141.04477611940297</v>
      </c>
    </row>
    <row r="12" spans="1:21" ht="12.75" customHeight="1" x14ac:dyDescent="0.25">
      <c r="A12" s="508" t="s">
        <v>4274</v>
      </c>
      <c r="B12" s="454">
        <v>3298</v>
      </c>
      <c r="C12" s="455">
        <v>920</v>
      </c>
      <c r="D12" s="445">
        <v>2378</v>
      </c>
      <c r="E12" s="456">
        <v>258.47826086956525</v>
      </c>
      <c r="F12" s="454">
        <v>2953</v>
      </c>
      <c r="G12" s="455">
        <v>920</v>
      </c>
      <c r="H12" s="445">
        <v>2033</v>
      </c>
      <c r="I12" s="456">
        <v>220.97826086956522</v>
      </c>
      <c r="J12" s="454">
        <v>2930</v>
      </c>
      <c r="K12" s="455">
        <v>1144</v>
      </c>
      <c r="L12" s="445">
        <v>1786</v>
      </c>
      <c r="M12" s="456">
        <v>156.11888111888112</v>
      </c>
      <c r="N12" s="454">
        <v>2962</v>
      </c>
      <c r="O12" s="455">
        <v>1144</v>
      </c>
      <c r="P12" s="445">
        <v>1818</v>
      </c>
      <c r="Q12" s="456">
        <v>158.91608391608392</v>
      </c>
      <c r="R12" s="454">
        <v>3012</v>
      </c>
      <c r="S12" s="454">
        <v>1144</v>
      </c>
      <c r="T12" s="454">
        <v>1868</v>
      </c>
      <c r="U12" s="457">
        <v>163.28671328671328</v>
      </c>
    </row>
    <row r="13" spans="1:21" ht="12.75" customHeight="1" x14ac:dyDescent="0.25">
      <c r="A13" s="508" t="s">
        <v>4275</v>
      </c>
      <c r="B13" s="454">
        <v>1402</v>
      </c>
      <c r="C13" s="455">
        <v>598</v>
      </c>
      <c r="D13" s="445">
        <v>804</v>
      </c>
      <c r="E13" s="456">
        <v>134.44816053511707</v>
      </c>
      <c r="F13" s="454">
        <v>1248</v>
      </c>
      <c r="G13" s="455">
        <v>598</v>
      </c>
      <c r="H13" s="445">
        <v>650</v>
      </c>
      <c r="I13" s="456">
        <v>108.69565217391303</v>
      </c>
      <c r="J13" s="454">
        <v>1181</v>
      </c>
      <c r="K13" s="455">
        <v>598</v>
      </c>
      <c r="L13" s="445">
        <v>583</v>
      </c>
      <c r="M13" s="456">
        <v>97.491638795986617</v>
      </c>
      <c r="N13" s="454">
        <v>1184</v>
      </c>
      <c r="O13" s="455">
        <v>598</v>
      </c>
      <c r="P13" s="445">
        <v>586</v>
      </c>
      <c r="Q13" s="456">
        <v>97.993311036789294</v>
      </c>
      <c r="R13" s="454">
        <v>1187</v>
      </c>
      <c r="S13" s="454">
        <v>598</v>
      </c>
      <c r="T13" s="454">
        <v>589</v>
      </c>
      <c r="U13" s="457">
        <v>98.49498327759197</v>
      </c>
    </row>
    <row r="14" spans="1:21" s="453" customFormat="1" ht="12.75" customHeight="1" x14ac:dyDescent="0.25">
      <c r="A14" s="509" t="s">
        <v>538</v>
      </c>
      <c r="B14" s="451">
        <v>1039</v>
      </c>
      <c r="C14" s="451">
        <v>338</v>
      </c>
      <c r="D14" s="441">
        <v>701</v>
      </c>
      <c r="E14" s="450">
        <v>207.39644970414201</v>
      </c>
      <c r="F14" s="451">
        <v>864</v>
      </c>
      <c r="G14" s="451">
        <v>338</v>
      </c>
      <c r="H14" s="441">
        <v>526</v>
      </c>
      <c r="I14" s="450">
        <v>155.62130177514791</v>
      </c>
      <c r="J14" s="451">
        <v>923</v>
      </c>
      <c r="K14" s="451">
        <v>338</v>
      </c>
      <c r="L14" s="441">
        <v>585</v>
      </c>
      <c r="M14" s="450">
        <v>173.07692307692309</v>
      </c>
      <c r="N14" s="451">
        <v>959</v>
      </c>
      <c r="O14" s="451">
        <v>338</v>
      </c>
      <c r="P14" s="441">
        <v>621</v>
      </c>
      <c r="Q14" s="450">
        <v>183.72781065088756</v>
      </c>
      <c r="R14" s="451">
        <v>1015</v>
      </c>
      <c r="S14" s="451">
        <v>338</v>
      </c>
      <c r="T14" s="451">
        <v>677</v>
      </c>
      <c r="U14" s="452">
        <v>200.29585798816569</v>
      </c>
    </row>
    <row r="15" spans="1:21" ht="12.75" customHeight="1" x14ac:dyDescent="0.25">
      <c r="A15" s="508" t="s">
        <v>4276</v>
      </c>
      <c r="B15" s="454">
        <v>446</v>
      </c>
      <c r="C15" s="455">
        <v>90</v>
      </c>
      <c r="D15" s="445">
        <v>356</v>
      </c>
      <c r="E15" s="456">
        <v>395.55555555555554</v>
      </c>
      <c r="F15" s="454">
        <v>380</v>
      </c>
      <c r="G15" s="455">
        <v>90</v>
      </c>
      <c r="H15" s="445">
        <v>290</v>
      </c>
      <c r="I15" s="456">
        <v>322.22222222222223</v>
      </c>
      <c r="J15" s="454">
        <v>416</v>
      </c>
      <c r="K15" s="455">
        <v>90</v>
      </c>
      <c r="L15" s="445">
        <v>326</v>
      </c>
      <c r="M15" s="456">
        <v>362.22222222222223</v>
      </c>
      <c r="N15" s="454">
        <v>448</v>
      </c>
      <c r="O15" s="455">
        <v>90</v>
      </c>
      <c r="P15" s="445">
        <v>358</v>
      </c>
      <c r="Q15" s="456">
        <v>397.77777777777777</v>
      </c>
      <c r="R15" s="454">
        <v>478</v>
      </c>
      <c r="S15" s="454">
        <v>90</v>
      </c>
      <c r="T15" s="454">
        <v>388</v>
      </c>
      <c r="U15" s="457">
        <v>431.11111111111109</v>
      </c>
    </row>
    <row r="16" spans="1:21" ht="12.75" customHeight="1" x14ac:dyDescent="0.25">
      <c r="A16" s="508" t="s">
        <v>4277</v>
      </c>
      <c r="B16" s="454">
        <v>593</v>
      </c>
      <c r="C16" s="455">
        <v>248</v>
      </c>
      <c r="D16" s="445">
        <v>345</v>
      </c>
      <c r="E16" s="456">
        <v>139.11290322580646</v>
      </c>
      <c r="F16" s="454">
        <v>484</v>
      </c>
      <c r="G16" s="455">
        <v>248</v>
      </c>
      <c r="H16" s="445">
        <v>236</v>
      </c>
      <c r="I16" s="456">
        <v>95.161290322580655</v>
      </c>
      <c r="J16" s="454">
        <v>507</v>
      </c>
      <c r="K16" s="455">
        <v>248</v>
      </c>
      <c r="L16" s="445">
        <v>259</v>
      </c>
      <c r="M16" s="456">
        <v>104.43548387096774</v>
      </c>
      <c r="N16" s="454">
        <v>511</v>
      </c>
      <c r="O16" s="455">
        <v>248</v>
      </c>
      <c r="P16" s="445">
        <v>263</v>
      </c>
      <c r="Q16" s="456">
        <v>106.04838709677421</v>
      </c>
      <c r="R16" s="454">
        <v>537</v>
      </c>
      <c r="S16" s="454">
        <v>248</v>
      </c>
      <c r="T16" s="454">
        <v>289</v>
      </c>
      <c r="U16" s="457">
        <v>116.53225806451613</v>
      </c>
    </row>
    <row r="17" spans="1:21" s="453" customFormat="1" ht="12.75" customHeight="1" x14ac:dyDescent="0.25">
      <c r="A17" s="509" t="s">
        <v>714</v>
      </c>
      <c r="B17" s="451">
        <v>2875</v>
      </c>
      <c r="C17" s="451">
        <v>812</v>
      </c>
      <c r="D17" s="441">
        <v>2063</v>
      </c>
      <c r="E17" s="450">
        <v>254.06403940886699</v>
      </c>
      <c r="F17" s="451">
        <v>2432</v>
      </c>
      <c r="G17" s="451">
        <v>812</v>
      </c>
      <c r="H17" s="441">
        <v>1620</v>
      </c>
      <c r="I17" s="450">
        <v>199.50738916256157</v>
      </c>
      <c r="J17" s="451">
        <v>2434</v>
      </c>
      <c r="K17" s="451">
        <v>812</v>
      </c>
      <c r="L17" s="441">
        <v>1622</v>
      </c>
      <c r="M17" s="450">
        <v>199.7536945812808</v>
      </c>
      <c r="N17" s="451">
        <v>2539</v>
      </c>
      <c r="O17" s="451">
        <v>812</v>
      </c>
      <c r="P17" s="441">
        <v>1727</v>
      </c>
      <c r="Q17" s="450">
        <v>212.6847290640394</v>
      </c>
      <c r="R17" s="451">
        <v>2820</v>
      </c>
      <c r="S17" s="451">
        <v>812</v>
      </c>
      <c r="T17" s="451">
        <v>2008</v>
      </c>
      <c r="U17" s="452">
        <v>247.29064039408865</v>
      </c>
    </row>
    <row r="18" spans="1:21" ht="12.75" customHeight="1" x14ac:dyDescent="0.25">
      <c r="A18" s="508" t="s">
        <v>4278</v>
      </c>
      <c r="B18" s="454">
        <v>2279</v>
      </c>
      <c r="C18" s="455">
        <v>667</v>
      </c>
      <c r="D18" s="445">
        <v>1612</v>
      </c>
      <c r="E18" s="456">
        <v>241.67916041979009</v>
      </c>
      <c r="F18" s="454">
        <v>1963</v>
      </c>
      <c r="G18" s="455">
        <v>667</v>
      </c>
      <c r="H18" s="445">
        <v>1296</v>
      </c>
      <c r="I18" s="456">
        <v>194.30284857571215</v>
      </c>
      <c r="J18" s="454">
        <v>1925</v>
      </c>
      <c r="K18" s="455">
        <v>667</v>
      </c>
      <c r="L18" s="445">
        <v>1258</v>
      </c>
      <c r="M18" s="456">
        <v>188.60569715142427</v>
      </c>
      <c r="N18" s="454">
        <v>2013</v>
      </c>
      <c r="O18" s="455">
        <v>667</v>
      </c>
      <c r="P18" s="445">
        <v>1346</v>
      </c>
      <c r="Q18" s="456">
        <v>201.7991004497751</v>
      </c>
      <c r="R18" s="454">
        <v>2224</v>
      </c>
      <c r="S18" s="454">
        <v>667</v>
      </c>
      <c r="T18" s="454">
        <v>1557</v>
      </c>
      <c r="U18" s="457">
        <v>233.43328335832086</v>
      </c>
    </row>
    <row r="19" spans="1:21" ht="12.75" customHeight="1" x14ac:dyDescent="0.25">
      <c r="A19" s="508" t="s">
        <v>4279</v>
      </c>
      <c r="B19" s="454">
        <v>427</v>
      </c>
      <c r="C19" s="455">
        <v>78</v>
      </c>
      <c r="D19" s="445">
        <v>349</v>
      </c>
      <c r="E19" s="456">
        <v>447.43589743589746</v>
      </c>
      <c r="F19" s="454">
        <v>340</v>
      </c>
      <c r="G19" s="455">
        <v>78</v>
      </c>
      <c r="H19" s="445">
        <v>262</v>
      </c>
      <c r="I19" s="456">
        <v>335.89743589743591</v>
      </c>
      <c r="J19" s="454">
        <v>360</v>
      </c>
      <c r="K19" s="455">
        <v>78</v>
      </c>
      <c r="L19" s="445">
        <v>282</v>
      </c>
      <c r="M19" s="456">
        <v>361.53846153846155</v>
      </c>
      <c r="N19" s="454">
        <v>363</v>
      </c>
      <c r="O19" s="455">
        <v>78</v>
      </c>
      <c r="P19" s="445">
        <v>285</v>
      </c>
      <c r="Q19" s="456">
        <v>365.38461538461536</v>
      </c>
      <c r="R19" s="454">
        <v>409</v>
      </c>
      <c r="S19" s="454">
        <v>78</v>
      </c>
      <c r="T19" s="454">
        <v>331</v>
      </c>
      <c r="U19" s="457">
        <v>424.35897435897436</v>
      </c>
    </row>
    <row r="20" spans="1:21" ht="12.75" customHeight="1" x14ac:dyDescent="0.25">
      <c r="A20" s="508" t="s">
        <v>4280</v>
      </c>
      <c r="B20" s="454">
        <v>169</v>
      </c>
      <c r="C20" s="455">
        <v>67</v>
      </c>
      <c r="D20" s="445">
        <v>102</v>
      </c>
      <c r="E20" s="456">
        <v>152.23880597014926</v>
      </c>
      <c r="F20" s="454">
        <v>129</v>
      </c>
      <c r="G20" s="455">
        <v>67</v>
      </c>
      <c r="H20" s="445">
        <v>62</v>
      </c>
      <c r="I20" s="456">
        <v>92.537313432835816</v>
      </c>
      <c r="J20" s="454">
        <v>149</v>
      </c>
      <c r="K20" s="455">
        <v>67</v>
      </c>
      <c r="L20" s="445">
        <v>82</v>
      </c>
      <c r="M20" s="456">
        <v>122.38805970149254</v>
      </c>
      <c r="N20" s="454">
        <v>163</v>
      </c>
      <c r="O20" s="455">
        <v>67</v>
      </c>
      <c r="P20" s="445">
        <v>96</v>
      </c>
      <c r="Q20" s="456">
        <v>143.28358208955223</v>
      </c>
      <c r="R20" s="454">
        <v>187</v>
      </c>
      <c r="S20" s="454">
        <v>67</v>
      </c>
      <c r="T20" s="454">
        <v>120</v>
      </c>
      <c r="U20" s="457">
        <v>179.1044776119403</v>
      </c>
    </row>
    <row r="21" spans="1:21" s="453" customFormat="1" ht="12.75" customHeight="1" x14ac:dyDescent="0.25">
      <c r="A21" s="509" t="s">
        <v>942</v>
      </c>
      <c r="B21" s="451">
        <v>2980</v>
      </c>
      <c r="C21" s="451">
        <v>686</v>
      </c>
      <c r="D21" s="442">
        <v>2294</v>
      </c>
      <c r="E21" s="450">
        <v>334.40233236151602</v>
      </c>
      <c r="F21" s="451">
        <v>2575</v>
      </c>
      <c r="G21" s="451">
        <v>686</v>
      </c>
      <c r="H21" s="442">
        <v>1889</v>
      </c>
      <c r="I21" s="450">
        <v>275.36443148688051</v>
      </c>
      <c r="J21" s="451">
        <v>2543</v>
      </c>
      <c r="K21" s="451">
        <v>686</v>
      </c>
      <c r="L21" s="442">
        <v>1857</v>
      </c>
      <c r="M21" s="450">
        <v>270.69970845481049</v>
      </c>
      <c r="N21" s="451">
        <v>2656</v>
      </c>
      <c r="O21" s="451">
        <v>686</v>
      </c>
      <c r="P21" s="442">
        <v>1970</v>
      </c>
      <c r="Q21" s="450">
        <v>287.17201166180757</v>
      </c>
      <c r="R21" s="451">
        <v>2845</v>
      </c>
      <c r="S21" s="451">
        <v>686</v>
      </c>
      <c r="T21" s="451">
        <v>2159</v>
      </c>
      <c r="U21" s="452">
        <v>314.72303206997083</v>
      </c>
    </row>
    <row r="22" spans="1:21" ht="12.75" customHeight="1" x14ac:dyDescent="0.25">
      <c r="A22" s="508" t="s">
        <v>4281</v>
      </c>
      <c r="B22" s="454">
        <v>2811</v>
      </c>
      <c r="C22" s="455">
        <v>644</v>
      </c>
      <c r="D22" s="445">
        <v>2167</v>
      </c>
      <c r="E22" s="456">
        <v>336.49068322981367</v>
      </c>
      <c r="F22" s="454">
        <v>2440</v>
      </c>
      <c r="G22" s="455">
        <v>644</v>
      </c>
      <c r="H22" s="445">
        <v>1796</v>
      </c>
      <c r="I22" s="456">
        <v>278.88198757763973</v>
      </c>
      <c r="J22" s="454">
        <v>2394</v>
      </c>
      <c r="K22" s="455">
        <v>644</v>
      </c>
      <c r="L22" s="445">
        <v>1750</v>
      </c>
      <c r="M22" s="456">
        <v>271.73913043478262</v>
      </c>
      <c r="N22" s="454">
        <v>2490</v>
      </c>
      <c r="O22" s="455">
        <v>644</v>
      </c>
      <c r="P22" s="445">
        <v>1846</v>
      </c>
      <c r="Q22" s="456">
        <v>286.64596273291926</v>
      </c>
      <c r="R22" s="454">
        <v>2642</v>
      </c>
      <c r="S22" s="454">
        <v>644</v>
      </c>
      <c r="T22" s="454">
        <v>1998</v>
      </c>
      <c r="U22" s="457">
        <v>310.24844720496895</v>
      </c>
    </row>
    <row r="23" spans="1:21" ht="12.75" customHeight="1" x14ac:dyDescent="0.25">
      <c r="A23" s="508" t="s">
        <v>4282</v>
      </c>
      <c r="B23" s="454">
        <v>169</v>
      </c>
      <c r="C23" s="455">
        <v>42</v>
      </c>
      <c r="D23" s="445">
        <v>127</v>
      </c>
      <c r="E23" s="456">
        <v>302.38095238095235</v>
      </c>
      <c r="F23" s="454">
        <v>135</v>
      </c>
      <c r="G23" s="455">
        <v>42</v>
      </c>
      <c r="H23" s="445">
        <v>93</v>
      </c>
      <c r="I23" s="456">
        <v>221.42857142857144</v>
      </c>
      <c r="J23" s="454">
        <v>149</v>
      </c>
      <c r="K23" s="455">
        <v>42</v>
      </c>
      <c r="L23" s="445">
        <v>107</v>
      </c>
      <c r="M23" s="456">
        <v>254.76190476190476</v>
      </c>
      <c r="N23" s="454">
        <v>166</v>
      </c>
      <c r="O23" s="455">
        <v>42</v>
      </c>
      <c r="P23" s="445">
        <v>124</v>
      </c>
      <c r="Q23" s="456">
        <v>295.23809523809524</v>
      </c>
      <c r="R23" s="454">
        <v>203</v>
      </c>
      <c r="S23" s="454">
        <v>42</v>
      </c>
      <c r="T23" s="454">
        <v>161</v>
      </c>
      <c r="U23" s="457">
        <v>383.33333333333337</v>
      </c>
    </row>
    <row r="24" spans="1:21" s="453" customFormat="1" ht="12.75" customHeight="1" x14ac:dyDescent="0.25">
      <c r="A24" s="509" t="s">
        <v>1190</v>
      </c>
      <c r="B24" s="451">
        <v>1986</v>
      </c>
      <c r="C24" s="451">
        <v>1345</v>
      </c>
      <c r="D24" s="442">
        <v>641</v>
      </c>
      <c r="E24" s="450">
        <v>47.657992565055764</v>
      </c>
      <c r="F24" s="451">
        <v>1797</v>
      </c>
      <c r="G24" s="451">
        <v>1777</v>
      </c>
      <c r="H24" s="442">
        <v>20</v>
      </c>
      <c r="I24" s="450">
        <v>1.1254924029262803</v>
      </c>
      <c r="J24" s="451">
        <v>2237</v>
      </c>
      <c r="K24" s="451">
        <v>1777</v>
      </c>
      <c r="L24" s="442">
        <v>460</v>
      </c>
      <c r="M24" s="450">
        <v>25.886325267304443</v>
      </c>
      <c r="N24" s="451">
        <v>2484</v>
      </c>
      <c r="O24" s="451">
        <v>1777</v>
      </c>
      <c r="P24" s="442">
        <v>707</v>
      </c>
      <c r="Q24" s="450">
        <v>39.786156443444007</v>
      </c>
      <c r="R24" s="451">
        <v>2615</v>
      </c>
      <c r="S24" s="451">
        <v>1777</v>
      </c>
      <c r="T24" s="451">
        <v>838</v>
      </c>
      <c r="U24" s="452">
        <v>47.158131682611142</v>
      </c>
    </row>
    <row r="25" spans="1:21" ht="12.75" customHeight="1" x14ac:dyDescent="0.25">
      <c r="A25" s="508" t="s">
        <v>4283</v>
      </c>
      <c r="B25" s="454">
        <v>1464</v>
      </c>
      <c r="C25" s="455">
        <v>1080</v>
      </c>
      <c r="D25" s="445">
        <v>384</v>
      </c>
      <c r="E25" s="456">
        <v>35.555555555555557</v>
      </c>
      <c r="F25" s="454">
        <v>1434</v>
      </c>
      <c r="G25" s="455">
        <v>1512</v>
      </c>
      <c r="H25" s="445">
        <v>-78</v>
      </c>
      <c r="I25" s="456">
        <v>-5.1587301587301582</v>
      </c>
      <c r="J25" s="454">
        <v>1931</v>
      </c>
      <c r="K25" s="455">
        <v>1512</v>
      </c>
      <c r="L25" s="445">
        <v>419</v>
      </c>
      <c r="M25" s="456">
        <v>27.711640211640209</v>
      </c>
      <c r="N25" s="454">
        <v>2160</v>
      </c>
      <c r="O25" s="455">
        <v>1512</v>
      </c>
      <c r="P25" s="445">
        <v>648</v>
      </c>
      <c r="Q25" s="456">
        <v>42.857142857142854</v>
      </c>
      <c r="R25" s="454">
        <v>2185</v>
      </c>
      <c r="S25" s="454">
        <v>1512</v>
      </c>
      <c r="T25" s="454">
        <v>673</v>
      </c>
      <c r="U25" s="457">
        <v>44.510582010582013</v>
      </c>
    </row>
    <row r="26" spans="1:21" ht="12.75" customHeight="1" x14ac:dyDescent="0.25">
      <c r="A26" s="508" t="s">
        <v>4284</v>
      </c>
      <c r="B26" s="454">
        <v>91</v>
      </c>
      <c r="C26" s="455">
        <v>65</v>
      </c>
      <c r="D26" s="445">
        <v>26</v>
      </c>
      <c r="E26" s="456">
        <v>40</v>
      </c>
      <c r="F26" s="454">
        <v>71</v>
      </c>
      <c r="G26" s="455">
        <v>65</v>
      </c>
      <c r="H26" s="445">
        <v>6</v>
      </c>
      <c r="I26" s="456">
        <v>9.2307692307692317</v>
      </c>
      <c r="J26" s="454">
        <v>77</v>
      </c>
      <c r="K26" s="455">
        <v>65</v>
      </c>
      <c r="L26" s="445">
        <v>12</v>
      </c>
      <c r="M26" s="456">
        <v>18.461538461538463</v>
      </c>
      <c r="N26" s="454">
        <v>85</v>
      </c>
      <c r="O26" s="455">
        <v>65</v>
      </c>
      <c r="P26" s="445">
        <v>20</v>
      </c>
      <c r="Q26" s="456">
        <v>30.76923076923077</v>
      </c>
      <c r="R26" s="454">
        <v>126</v>
      </c>
      <c r="S26" s="454">
        <v>65</v>
      </c>
      <c r="T26" s="454">
        <v>61</v>
      </c>
      <c r="U26" s="457">
        <v>93.84615384615384</v>
      </c>
    </row>
    <row r="27" spans="1:21" ht="12.75" customHeight="1" x14ac:dyDescent="0.25">
      <c r="A27" s="508" t="s">
        <v>4285</v>
      </c>
      <c r="B27" s="454">
        <v>307</v>
      </c>
      <c r="C27" s="455">
        <v>50</v>
      </c>
      <c r="D27" s="445">
        <v>257</v>
      </c>
      <c r="E27" s="456">
        <v>514</v>
      </c>
      <c r="F27" s="454">
        <v>187</v>
      </c>
      <c r="G27" s="455">
        <v>50</v>
      </c>
      <c r="H27" s="445">
        <v>137</v>
      </c>
      <c r="I27" s="456">
        <v>274</v>
      </c>
      <c r="J27" s="454">
        <v>170</v>
      </c>
      <c r="K27" s="455">
        <v>50</v>
      </c>
      <c r="L27" s="445">
        <v>120</v>
      </c>
      <c r="M27" s="456">
        <v>240</v>
      </c>
      <c r="N27" s="454">
        <v>167</v>
      </c>
      <c r="O27" s="455">
        <v>50</v>
      </c>
      <c r="P27" s="445">
        <v>117</v>
      </c>
      <c r="Q27" s="456">
        <v>234</v>
      </c>
      <c r="R27" s="454">
        <v>236</v>
      </c>
      <c r="S27" s="454">
        <v>50</v>
      </c>
      <c r="T27" s="454">
        <v>186</v>
      </c>
      <c r="U27" s="457">
        <v>372</v>
      </c>
    </row>
    <row r="28" spans="1:21" ht="12.75" customHeight="1" x14ac:dyDescent="0.25">
      <c r="A28" s="508" t="s">
        <v>4286</v>
      </c>
      <c r="B28" s="454">
        <v>124</v>
      </c>
      <c r="C28" s="455">
        <v>150</v>
      </c>
      <c r="D28" s="445">
        <v>-26</v>
      </c>
      <c r="E28" s="456">
        <v>-17.333333333333336</v>
      </c>
      <c r="F28" s="454">
        <v>105</v>
      </c>
      <c r="G28" s="455">
        <v>150</v>
      </c>
      <c r="H28" s="445">
        <v>-45</v>
      </c>
      <c r="I28" s="456">
        <v>-30</v>
      </c>
      <c r="J28" s="454">
        <v>59</v>
      </c>
      <c r="K28" s="455">
        <v>150</v>
      </c>
      <c r="L28" s="445">
        <v>-91</v>
      </c>
      <c r="M28" s="456">
        <v>-60.666666666666671</v>
      </c>
      <c r="N28" s="454">
        <v>72</v>
      </c>
      <c r="O28" s="455">
        <v>150</v>
      </c>
      <c r="P28" s="445">
        <v>-78</v>
      </c>
      <c r="Q28" s="456">
        <v>-52</v>
      </c>
      <c r="R28" s="454">
        <v>68</v>
      </c>
      <c r="S28" s="454">
        <v>150</v>
      </c>
      <c r="T28" s="458">
        <v>-82</v>
      </c>
      <c r="U28" s="459">
        <v>-54.666666666666664</v>
      </c>
    </row>
    <row r="29" spans="1:21" s="453" customFormat="1" ht="12.75" customHeight="1" x14ac:dyDescent="0.25">
      <c r="A29" s="509" t="s">
        <v>1446</v>
      </c>
      <c r="B29" s="451">
        <v>3228</v>
      </c>
      <c r="C29" s="451">
        <v>580</v>
      </c>
      <c r="D29" s="442">
        <v>2648</v>
      </c>
      <c r="E29" s="450">
        <v>456.55172413793099</v>
      </c>
      <c r="F29" s="451">
        <v>3093</v>
      </c>
      <c r="G29" s="451">
        <v>580</v>
      </c>
      <c r="H29" s="442">
        <v>2513</v>
      </c>
      <c r="I29" s="450">
        <v>433.27586206896552</v>
      </c>
      <c r="J29" s="451">
        <v>3248</v>
      </c>
      <c r="K29" s="451">
        <v>580</v>
      </c>
      <c r="L29" s="442">
        <v>2668</v>
      </c>
      <c r="M29" s="450">
        <v>459.99999999999994</v>
      </c>
      <c r="N29" s="451">
        <v>3461</v>
      </c>
      <c r="O29" s="451">
        <v>580</v>
      </c>
      <c r="P29" s="442">
        <v>2881</v>
      </c>
      <c r="Q29" s="450">
        <v>496.72413793103442</v>
      </c>
      <c r="R29" s="451">
        <v>3449</v>
      </c>
      <c r="S29" s="451">
        <v>580</v>
      </c>
      <c r="T29" s="451">
        <v>2869</v>
      </c>
      <c r="U29" s="452">
        <v>494.65517241379314</v>
      </c>
    </row>
    <row r="30" spans="1:21" ht="12.75" customHeight="1" x14ac:dyDescent="0.25">
      <c r="A30" s="508" t="s">
        <v>4287</v>
      </c>
      <c r="B30" s="454">
        <v>3222</v>
      </c>
      <c r="C30" s="455">
        <v>572</v>
      </c>
      <c r="D30" s="445">
        <v>2650</v>
      </c>
      <c r="E30" s="456">
        <v>463.28671328671322</v>
      </c>
      <c r="F30" s="454">
        <v>3087</v>
      </c>
      <c r="G30" s="455">
        <v>572</v>
      </c>
      <c r="H30" s="445">
        <v>2515</v>
      </c>
      <c r="I30" s="456">
        <v>439.68531468531467</v>
      </c>
      <c r="J30" s="454">
        <v>3243</v>
      </c>
      <c r="K30" s="455">
        <v>572</v>
      </c>
      <c r="L30" s="445">
        <v>2671</v>
      </c>
      <c r="M30" s="456">
        <v>466.95804195804192</v>
      </c>
      <c r="N30" s="454">
        <v>3455</v>
      </c>
      <c r="O30" s="455">
        <v>572</v>
      </c>
      <c r="P30" s="445">
        <v>2883</v>
      </c>
      <c r="Q30" s="456">
        <v>504.02097902097898</v>
      </c>
      <c r="R30" s="454">
        <v>3443</v>
      </c>
      <c r="S30" s="454">
        <v>572</v>
      </c>
      <c r="T30" s="454">
        <v>2871</v>
      </c>
      <c r="U30" s="457">
        <v>501.92307692307691</v>
      </c>
    </row>
    <row r="31" spans="1:21" ht="12.75" customHeight="1" x14ac:dyDescent="0.25">
      <c r="A31" s="508" t="s">
        <v>4288</v>
      </c>
      <c r="B31" s="454">
        <v>6</v>
      </c>
      <c r="C31" s="454">
        <v>8</v>
      </c>
      <c r="D31" s="444">
        <v>-2</v>
      </c>
      <c r="E31" s="456">
        <v>-25</v>
      </c>
      <c r="F31" s="454">
        <v>6</v>
      </c>
      <c r="G31" s="454">
        <v>8</v>
      </c>
      <c r="H31" s="444">
        <v>-2</v>
      </c>
      <c r="I31" s="456">
        <v>-25</v>
      </c>
      <c r="J31" s="454">
        <v>5</v>
      </c>
      <c r="K31" s="454">
        <v>8</v>
      </c>
      <c r="L31" s="444">
        <v>-3</v>
      </c>
      <c r="M31" s="456">
        <v>-37.5</v>
      </c>
      <c r="N31" s="454">
        <v>6</v>
      </c>
      <c r="O31" s="454">
        <v>8</v>
      </c>
      <c r="P31" s="444">
        <v>-2</v>
      </c>
      <c r="Q31" s="456">
        <v>-25</v>
      </c>
      <c r="R31" s="454">
        <v>6</v>
      </c>
      <c r="S31" s="454">
        <v>8</v>
      </c>
      <c r="T31" s="458">
        <v>-2</v>
      </c>
      <c r="U31" s="459">
        <v>-25</v>
      </c>
    </row>
    <row r="32" spans="1:21" s="453" customFormat="1" ht="12.75" customHeight="1" x14ac:dyDescent="0.25">
      <c r="A32" s="509" t="s">
        <v>1462</v>
      </c>
      <c r="B32" s="451">
        <v>3826</v>
      </c>
      <c r="C32" s="451">
        <v>1990</v>
      </c>
      <c r="D32" s="442">
        <v>1836</v>
      </c>
      <c r="E32" s="450">
        <v>92.261306532663312</v>
      </c>
      <c r="F32" s="451">
        <v>3487</v>
      </c>
      <c r="G32" s="451">
        <v>1990</v>
      </c>
      <c r="H32" s="442">
        <v>1497</v>
      </c>
      <c r="I32" s="450">
        <v>75.226130653266338</v>
      </c>
      <c r="J32" s="451">
        <v>3386</v>
      </c>
      <c r="K32" s="451">
        <v>1990</v>
      </c>
      <c r="L32" s="442">
        <v>1396</v>
      </c>
      <c r="M32" s="450">
        <v>70.150753768844226</v>
      </c>
      <c r="N32" s="451">
        <v>3628</v>
      </c>
      <c r="O32" s="451">
        <v>1990</v>
      </c>
      <c r="P32" s="442">
        <v>1638</v>
      </c>
      <c r="Q32" s="450">
        <v>82.311557788944725</v>
      </c>
      <c r="R32" s="451">
        <v>3834</v>
      </c>
      <c r="S32" s="451">
        <v>1990</v>
      </c>
      <c r="T32" s="451">
        <v>1844</v>
      </c>
      <c r="U32" s="452">
        <v>92.663316582914561</v>
      </c>
    </row>
    <row r="33" spans="1:21" ht="12.75" customHeight="1" x14ac:dyDescent="0.25">
      <c r="A33" s="508" t="s">
        <v>4289</v>
      </c>
      <c r="B33" s="454">
        <v>3055</v>
      </c>
      <c r="C33" s="455">
        <v>1616</v>
      </c>
      <c r="D33" s="445">
        <v>1439</v>
      </c>
      <c r="E33" s="456">
        <v>89.047029702970292</v>
      </c>
      <c r="F33" s="454">
        <v>2813</v>
      </c>
      <c r="G33" s="455">
        <v>1616</v>
      </c>
      <c r="H33" s="445">
        <v>1197</v>
      </c>
      <c r="I33" s="456">
        <v>74.071782178217831</v>
      </c>
      <c r="J33" s="454">
        <v>2687</v>
      </c>
      <c r="K33" s="455">
        <v>1616</v>
      </c>
      <c r="L33" s="445">
        <v>1071</v>
      </c>
      <c r="M33" s="456">
        <v>66.274752475247524</v>
      </c>
      <c r="N33" s="454">
        <v>2839</v>
      </c>
      <c r="O33" s="455">
        <v>1616</v>
      </c>
      <c r="P33" s="445">
        <v>1223</v>
      </c>
      <c r="Q33" s="456">
        <v>75.680693069306926</v>
      </c>
      <c r="R33" s="454">
        <v>2971</v>
      </c>
      <c r="S33" s="454">
        <v>1616</v>
      </c>
      <c r="T33" s="454">
        <v>1355</v>
      </c>
      <c r="U33" s="457">
        <v>83.849009900990097</v>
      </c>
    </row>
    <row r="34" spans="1:21" ht="12.75" customHeight="1" x14ac:dyDescent="0.25">
      <c r="A34" s="508" t="s">
        <v>4290</v>
      </c>
      <c r="B34" s="454">
        <v>200</v>
      </c>
      <c r="C34" s="455">
        <v>198</v>
      </c>
      <c r="D34" s="445">
        <v>2</v>
      </c>
      <c r="E34" s="456">
        <v>1.0101010101010102</v>
      </c>
      <c r="F34" s="454">
        <v>157</v>
      </c>
      <c r="G34" s="455">
        <v>198</v>
      </c>
      <c r="H34" s="445">
        <v>-41</v>
      </c>
      <c r="I34" s="456">
        <v>-20.707070707070706</v>
      </c>
      <c r="J34" s="454">
        <v>145</v>
      </c>
      <c r="K34" s="455">
        <v>198</v>
      </c>
      <c r="L34" s="445">
        <v>-53</v>
      </c>
      <c r="M34" s="456">
        <v>-26.767676767676768</v>
      </c>
      <c r="N34" s="454">
        <v>163</v>
      </c>
      <c r="O34" s="455">
        <v>198</v>
      </c>
      <c r="P34" s="445">
        <v>-35</v>
      </c>
      <c r="Q34" s="456">
        <v>-17.676767676767678</v>
      </c>
      <c r="R34" s="454">
        <v>174</v>
      </c>
      <c r="S34" s="454">
        <v>198</v>
      </c>
      <c r="T34" s="458">
        <v>-24</v>
      </c>
      <c r="U34" s="459">
        <v>-12.1</v>
      </c>
    </row>
    <row r="35" spans="1:21" ht="12.75" customHeight="1" x14ac:dyDescent="0.25">
      <c r="A35" s="508" t="s">
        <v>4291</v>
      </c>
      <c r="B35" s="454">
        <v>363</v>
      </c>
      <c r="C35" s="455">
        <v>80</v>
      </c>
      <c r="D35" s="445">
        <v>283</v>
      </c>
      <c r="E35" s="456">
        <v>353.75</v>
      </c>
      <c r="F35" s="454">
        <v>347</v>
      </c>
      <c r="G35" s="455">
        <v>80</v>
      </c>
      <c r="H35" s="445">
        <v>267</v>
      </c>
      <c r="I35" s="456">
        <v>333.75</v>
      </c>
      <c r="J35" s="454">
        <v>380</v>
      </c>
      <c r="K35" s="455">
        <v>80</v>
      </c>
      <c r="L35" s="445">
        <v>300</v>
      </c>
      <c r="M35" s="456">
        <v>375</v>
      </c>
      <c r="N35" s="454">
        <v>415</v>
      </c>
      <c r="O35" s="455">
        <v>80</v>
      </c>
      <c r="P35" s="445">
        <v>335</v>
      </c>
      <c r="Q35" s="456">
        <v>418.75</v>
      </c>
      <c r="R35" s="454">
        <v>451</v>
      </c>
      <c r="S35" s="454">
        <v>80</v>
      </c>
      <c r="T35" s="454">
        <v>371</v>
      </c>
      <c r="U35" s="457">
        <v>463.75</v>
      </c>
    </row>
    <row r="36" spans="1:21" ht="12.75" customHeight="1" x14ac:dyDescent="0.25">
      <c r="A36" s="508" t="s">
        <v>4292</v>
      </c>
      <c r="B36" s="454">
        <v>208</v>
      </c>
      <c r="C36" s="455">
        <v>96</v>
      </c>
      <c r="D36" s="445">
        <v>112</v>
      </c>
      <c r="E36" s="456">
        <v>116.66666666666667</v>
      </c>
      <c r="F36" s="454">
        <v>170</v>
      </c>
      <c r="G36" s="455">
        <v>96</v>
      </c>
      <c r="H36" s="445">
        <v>74</v>
      </c>
      <c r="I36" s="456">
        <v>77.083333333333343</v>
      </c>
      <c r="J36" s="454">
        <v>174</v>
      </c>
      <c r="K36" s="455">
        <v>96</v>
      </c>
      <c r="L36" s="445">
        <v>78</v>
      </c>
      <c r="M36" s="456">
        <v>81.25</v>
      </c>
      <c r="N36" s="454">
        <v>211</v>
      </c>
      <c r="O36" s="455">
        <v>96</v>
      </c>
      <c r="P36" s="445">
        <v>115</v>
      </c>
      <c r="Q36" s="456">
        <v>119.79166666666667</v>
      </c>
      <c r="R36" s="454">
        <v>238</v>
      </c>
      <c r="S36" s="454">
        <v>96</v>
      </c>
      <c r="T36" s="454">
        <v>142</v>
      </c>
      <c r="U36" s="457">
        <v>147.91666666666669</v>
      </c>
    </row>
    <row r="37" spans="1:21" s="453" customFormat="1" ht="12.75" customHeight="1" x14ac:dyDescent="0.25">
      <c r="A37" s="509" t="s">
        <v>1693</v>
      </c>
      <c r="B37" s="451">
        <v>280</v>
      </c>
      <c r="C37" s="451">
        <v>60</v>
      </c>
      <c r="D37" s="442">
        <v>220</v>
      </c>
      <c r="E37" s="450">
        <v>366.66666666666663</v>
      </c>
      <c r="F37" s="451">
        <v>209</v>
      </c>
      <c r="G37" s="451">
        <v>60</v>
      </c>
      <c r="H37" s="442">
        <v>149</v>
      </c>
      <c r="I37" s="450">
        <v>248.33333333333334</v>
      </c>
      <c r="J37" s="451">
        <v>239</v>
      </c>
      <c r="K37" s="451">
        <v>60</v>
      </c>
      <c r="L37" s="442">
        <v>179</v>
      </c>
      <c r="M37" s="450">
        <v>298.33333333333331</v>
      </c>
      <c r="N37" s="451">
        <v>292</v>
      </c>
      <c r="O37" s="451">
        <v>60</v>
      </c>
      <c r="P37" s="442">
        <v>232</v>
      </c>
      <c r="Q37" s="450">
        <v>386.66666666666669</v>
      </c>
      <c r="R37" s="451">
        <v>292</v>
      </c>
      <c r="S37" s="451">
        <v>60</v>
      </c>
      <c r="T37" s="451">
        <v>232</v>
      </c>
      <c r="U37" s="452">
        <v>386.66666666666669</v>
      </c>
    </row>
    <row r="38" spans="1:21" ht="12.75" customHeight="1" x14ac:dyDescent="0.25">
      <c r="A38" s="508" t="s">
        <v>4293</v>
      </c>
      <c r="B38" s="454">
        <v>280</v>
      </c>
      <c r="C38" s="455">
        <v>60</v>
      </c>
      <c r="D38" s="445">
        <v>220</v>
      </c>
      <c r="E38" s="456">
        <v>366.66666666666663</v>
      </c>
      <c r="F38" s="454">
        <v>209</v>
      </c>
      <c r="G38" s="455">
        <v>60</v>
      </c>
      <c r="H38" s="445">
        <v>149</v>
      </c>
      <c r="I38" s="456">
        <v>248.33333333333334</v>
      </c>
      <c r="J38" s="454">
        <v>239</v>
      </c>
      <c r="K38" s="455">
        <v>60</v>
      </c>
      <c r="L38" s="445">
        <v>179</v>
      </c>
      <c r="M38" s="456">
        <v>298.33333333333331</v>
      </c>
      <c r="N38" s="454">
        <v>292</v>
      </c>
      <c r="O38" s="455">
        <v>60</v>
      </c>
      <c r="P38" s="445">
        <v>232</v>
      </c>
      <c r="Q38" s="456">
        <v>386.66666666666669</v>
      </c>
      <c r="R38" s="454">
        <v>292</v>
      </c>
      <c r="S38" s="454">
        <v>60</v>
      </c>
      <c r="T38" s="454">
        <v>232</v>
      </c>
      <c r="U38" s="457">
        <v>386.66666666666669</v>
      </c>
    </row>
    <row r="39" spans="1:21" s="453" customFormat="1" ht="12.75" customHeight="1" x14ac:dyDescent="0.25">
      <c r="A39" s="509" t="s">
        <v>1890</v>
      </c>
      <c r="B39" s="451">
        <v>3370</v>
      </c>
      <c r="C39" s="451">
        <v>1344</v>
      </c>
      <c r="D39" s="442">
        <v>2026</v>
      </c>
      <c r="E39" s="450">
        <v>150.74404761904762</v>
      </c>
      <c r="F39" s="451">
        <v>3015</v>
      </c>
      <c r="G39" s="451">
        <v>1344</v>
      </c>
      <c r="H39" s="442">
        <v>1671</v>
      </c>
      <c r="I39" s="450">
        <v>124.33035714285714</v>
      </c>
      <c r="J39" s="451">
        <v>3098</v>
      </c>
      <c r="K39" s="451">
        <v>1344</v>
      </c>
      <c r="L39" s="442">
        <v>1754</v>
      </c>
      <c r="M39" s="450">
        <v>130.50595238095238</v>
      </c>
      <c r="N39" s="451">
        <v>3022</v>
      </c>
      <c r="O39" s="451">
        <v>1344</v>
      </c>
      <c r="P39" s="442">
        <v>1678</v>
      </c>
      <c r="Q39" s="450">
        <v>124.85119047619047</v>
      </c>
      <c r="R39" s="451">
        <v>3071</v>
      </c>
      <c r="S39" s="451">
        <v>1344</v>
      </c>
      <c r="T39" s="451">
        <v>1727</v>
      </c>
      <c r="U39" s="452">
        <v>128.49702380952382</v>
      </c>
    </row>
    <row r="40" spans="1:21" ht="12.75" customHeight="1" x14ac:dyDescent="0.25">
      <c r="A40" s="508" t="s">
        <v>4294</v>
      </c>
      <c r="B40" s="454">
        <v>3370</v>
      </c>
      <c r="C40" s="455">
        <v>1344</v>
      </c>
      <c r="D40" s="445">
        <v>2026</v>
      </c>
      <c r="E40" s="456">
        <v>150.74404761904762</v>
      </c>
      <c r="F40" s="454">
        <v>3015</v>
      </c>
      <c r="G40" s="455">
        <v>1344</v>
      </c>
      <c r="H40" s="445">
        <v>1671</v>
      </c>
      <c r="I40" s="456">
        <v>124.33035714285714</v>
      </c>
      <c r="J40" s="454">
        <v>3098</v>
      </c>
      <c r="K40" s="455">
        <v>1344</v>
      </c>
      <c r="L40" s="445">
        <v>1754</v>
      </c>
      <c r="M40" s="456">
        <v>130.50595238095238</v>
      </c>
      <c r="N40" s="454">
        <v>3022</v>
      </c>
      <c r="O40" s="455">
        <v>1344</v>
      </c>
      <c r="P40" s="445">
        <v>1678</v>
      </c>
      <c r="Q40" s="456">
        <v>124.85119047619047</v>
      </c>
      <c r="R40" s="454">
        <v>3071</v>
      </c>
      <c r="S40" s="454">
        <v>1344</v>
      </c>
      <c r="T40" s="454">
        <v>1727</v>
      </c>
      <c r="U40" s="457">
        <v>128.49702380952382</v>
      </c>
    </row>
    <row r="41" spans="1:21" s="453" customFormat="1" ht="12.75" customHeight="1" x14ac:dyDescent="0.25">
      <c r="A41" s="509" t="s">
        <v>2071</v>
      </c>
      <c r="B41" s="451">
        <v>7794</v>
      </c>
      <c r="C41" s="451">
        <v>3076</v>
      </c>
      <c r="D41" s="442">
        <v>4718</v>
      </c>
      <c r="E41" s="450">
        <v>153.38101430429128</v>
      </c>
      <c r="F41" s="451">
        <v>7242</v>
      </c>
      <c r="G41" s="451">
        <v>3076</v>
      </c>
      <c r="H41" s="442">
        <v>4166</v>
      </c>
      <c r="I41" s="450">
        <v>135.43563068920676</v>
      </c>
      <c r="J41" s="451">
        <v>7189</v>
      </c>
      <c r="K41" s="451">
        <v>3076</v>
      </c>
      <c r="L41" s="442">
        <v>4113</v>
      </c>
      <c r="M41" s="450">
        <v>133.71261378413524</v>
      </c>
      <c r="N41" s="451">
        <v>7343</v>
      </c>
      <c r="O41" s="451">
        <v>3076</v>
      </c>
      <c r="P41" s="442">
        <v>4267</v>
      </c>
      <c r="Q41" s="450">
        <v>138.71911573472042</v>
      </c>
      <c r="R41" s="451">
        <v>7856</v>
      </c>
      <c r="S41" s="451">
        <v>3076</v>
      </c>
      <c r="T41" s="451">
        <v>4780</v>
      </c>
      <c r="U41" s="452">
        <v>155.39661898569571</v>
      </c>
    </row>
    <row r="42" spans="1:21" ht="12.75" customHeight="1" x14ac:dyDescent="0.25">
      <c r="A42" s="508" t="s">
        <v>4295</v>
      </c>
      <c r="B42" s="454">
        <v>4950</v>
      </c>
      <c r="C42" s="455">
        <v>1924</v>
      </c>
      <c r="D42" s="445">
        <v>3026</v>
      </c>
      <c r="E42" s="456">
        <v>157.27650727650729</v>
      </c>
      <c r="F42" s="454">
        <v>4527</v>
      </c>
      <c r="G42" s="455">
        <v>1924</v>
      </c>
      <c r="H42" s="445">
        <v>2603</v>
      </c>
      <c r="I42" s="456">
        <v>135.29106029106029</v>
      </c>
      <c r="J42" s="454">
        <v>2726</v>
      </c>
      <c r="K42" s="455">
        <v>1924</v>
      </c>
      <c r="L42" s="445">
        <v>802</v>
      </c>
      <c r="M42" s="456">
        <v>41.683991683991685</v>
      </c>
      <c r="N42" s="454">
        <v>2915</v>
      </c>
      <c r="O42" s="455">
        <v>1924</v>
      </c>
      <c r="P42" s="445">
        <v>991</v>
      </c>
      <c r="Q42" s="456">
        <v>51.507276507276515</v>
      </c>
      <c r="R42" s="454">
        <v>4737</v>
      </c>
      <c r="S42" s="454">
        <v>1924</v>
      </c>
      <c r="T42" s="454">
        <v>2813</v>
      </c>
      <c r="U42" s="457">
        <v>146.2058212058212</v>
      </c>
    </row>
    <row r="43" spans="1:21" ht="12.75" customHeight="1" x14ac:dyDescent="0.25">
      <c r="A43" s="508" t="s">
        <v>4296</v>
      </c>
      <c r="B43" s="454">
        <v>2844</v>
      </c>
      <c r="C43" s="455">
        <v>1152</v>
      </c>
      <c r="D43" s="445">
        <v>1692</v>
      </c>
      <c r="E43" s="456">
        <v>146.875</v>
      </c>
      <c r="F43" s="454">
        <v>2715</v>
      </c>
      <c r="G43" s="455">
        <v>1152</v>
      </c>
      <c r="H43" s="445">
        <v>1563</v>
      </c>
      <c r="I43" s="456">
        <v>135.67708333333331</v>
      </c>
      <c r="J43" s="454">
        <v>4463</v>
      </c>
      <c r="K43" s="455">
        <v>1152</v>
      </c>
      <c r="L43" s="445">
        <v>3311</v>
      </c>
      <c r="M43" s="456">
        <v>287.41319444444446</v>
      </c>
      <c r="N43" s="454">
        <v>4428</v>
      </c>
      <c r="O43" s="455">
        <v>1152</v>
      </c>
      <c r="P43" s="445">
        <v>3276</v>
      </c>
      <c r="Q43" s="456">
        <v>284.375</v>
      </c>
      <c r="R43" s="454">
        <v>3119</v>
      </c>
      <c r="S43" s="454">
        <v>1152</v>
      </c>
      <c r="T43" s="454">
        <v>1967</v>
      </c>
      <c r="U43" s="457">
        <v>170.74652777777777</v>
      </c>
    </row>
    <row r="44" spans="1:21" s="453" customFormat="1" ht="12.75" customHeight="1" x14ac:dyDescent="0.25">
      <c r="A44" s="509" t="s">
        <v>2156</v>
      </c>
      <c r="B44" s="451">
        <v>4004</v>
      </c>
      <c r="C44" s="451">
        <v>1318</v>
      </c>
      <c r="D44" s="442">
        <v>2686</v>
      </c>
      <c r="E44" s="450">
        <v>203.79362670713203</v>
      </c>
      <c r="F44" s="451">
        <v>3528</v>
      </c>
      <c r="G44" s="451">
        <v>1606</v>
      </c>
      <c r="H44" s="442">
        <v>1922</v>
      </c>
      <c r="I44" s="450">
        <v>119.67621419676213</v>
      </c>
      <c r="J44" s="451">
        <v>3655</v>
      </c>
      <c r="K44" s="451">
        <v>1606</v>
      </c>
      <c r="L44" s="442">
        <v>2049</v>
      </c>
      <c r="M44" s="450">
        <v>127.5840597758406</v>
      </c>
      <c r="N44" s="451">
        <v>3759</v>
      </c>
      <c r="O44" s="451">
        <v>1501</v>
      </c>
      <c r="P44" s="442">
        <v>2258</v>
      </c>
      <c r="Q44" s="450">
        <v>150.43304463690873</v>
      </c>
      <c r="R44" s="451">
        <v>3911</v>
      </c>
      <c r="S44" s="451">
        <v>1501</v>
      </c>
      <c r="T44" s="451">
        <v>2410</v>
      </c>
      <c r="U44" s="452">
        <v>160.55962691538974</v>
      </c>
    </row>
    <row r="45" spans="1:21" ht="12.75" customHeight="1" x14ac:dyDescent="0.25">
      <c r="A45" s="508" t="s">
        <v>4297</v>
      </c>
      <c r="B45" s="454">
        <v>766</v>
      </c>
      <c r="C45" s="455">
        <v>120</v>
      </c>
      <c r="D45" s="445">
        <v>646</v>
      </c>
      <c r="E45" s="456">
        <v>538.33333333333337</v>
      </c>
      <c r="F45" s="454">
        <v>636</v>
      </c>
      <c r="G45" s="455">
        <v>120</v>
      </c>
      <c r="H45" s="445">
        <v>516</v>
      </c>
      <c r="I45" s="456">
        <v>430</v>
      </c>
      <c r="J45" s="454">
        <v>686</v>
      </c>
      <c r="K45" s="455">
        <v>120</v>
      </c>
      <c r="L45" s="445">
        <v>566</v>
      </c>
      <c r="M45" s="456">
        <v>471.66666666666669</v>
      </c>
      <c r="N45" s="454">
        <v>640</v>
      </c>
      <c r="O45" s="455">
        <v>120</v>
      </c>
      <c r="P45" s="445">
        <v>520</v>
      </c>
      <c r="Q45" s="456">
        <v>433.33333333333331</v>
      </c>
      <c r="R45" s="454">
        <v>625</v>
      </c>
      <c r="S45" s="454">
        <v>120</v>
      </c>
      <c r="T45" s="454">
        <v>505</v>
      </c>
      <c r="U45" s="457">
        <v>420.83333333333331</v>
      </c>
    </row>
    <row r="46" spans="1:21" ht="12.75" customHeight="1" x14ac:dyDescent="0.25">
      <c r="A46" s="508" t="s">
        <v>4298</v>
      </c>
      <c r="B46" s="454">
        <v>2274</v>
      </c>
      <c r="C46" s="455">
        <v>680</v>
      </c>
      <c r="D46" s="445">
        <v>1594</v>
      </c>
      <c r="E46" s="456">
        <v>234.41176470588238</v>
      </c>
      <c r="F46" s="454">
        <v>2040</v>
      </c>
      <c r="G46" s="455">
        <v>680</v>
      </c>
      <c r="H46" s="445">
        <v>1360</v>
      </c>
      <c r="I46" s="456">
        <v>200</v>
      </c>
      <c r="J46" s="454">
        <v>2019</v>
      </c>
      <c r="K46" s="455">
        <v>680</v>
      </c>
      <c r="L46" s="445">
        <v>1339</v>
      </c>
      <c r="M46" s="456">
        <v>196.91176470588238</v>
      </c>
      <c r="N46" s="454">
        <v>1988</v>
      </c>
      <c r="O46" s="455">
        <v>680</v>
      </c>
      <c r="P46" s="445">
        <v>1308</v>
      </c>
      <c r="Q46" s="456">
        <v>192.35294117647058</v>
      </c>
      <c r="R46" s="454">
        <v>2119</v>
      </c>
      <c r="S46" s="454">
        <v>680</v>
      </c>
      <c r="T46" s="454">
        <v>1439</v>
      </c>
      <c r="U46" s="457">
        <v>211.61764705882354</v>
      </c>
    </row>
    <row r="47" spans="1:21" ht="12.75" customHeight="1" x14ac:dyDescent="0.25">
      <c r="A47" s="508" t="s">
        <v>4299</v>
      </c>
      <c r="B47" s="454">
        <v>105</v>
      </c>
      <c r="C47" s="455">
        <v>85</v>
      </c>
      <c r="D47" s="445">
        <v>20</v>
      </c>
      <c r="E47" s="456">
        <v>23.52941176470588</v>
      </c>
      <c r="F47" s="454">
        <v>103</v>
      </c>
      <c r="G47" s="455">
        <v>373</v>
      </c>
      <c r="H47" s="445">
        <v>-270</v>
      </c>
      <c r="I47" s="456">
        <v>-72.386058981233248</v>
      </c>
      <c r="J47" s="454">
        <v>106</v>
      </c>
      <c r="K47" s="455">
        <v>373</v>
      </c>
      <c r="L47" s="445">
        <v>-267</v>
      </c>
      <c r="M47" s="456">
        <v>-71.58176943699732</v>
      </c>
      <c r="N47" s="454">
        <v>139</v>
      </c>
      <c r="O47" s="455">
        <v>373</v>
      </c>
      <c r="P47" s="445">
        <v>-234</v>
      </c>
      <c r="Q47" s="456">
        <v>-62.734584450402139</v>
      </c>
      <c r="R47" s="454">
        <v>167</v>
      </c>
      <c r="S47" s="454">
        <v>373</v>
      </c>
      <c r="T47" s="458">
        <v>-206</v>
      </c>
      <c r="U47" s="459">
        <v>-55.227882037533519</v>
      </c>
    </row>
    <row r="48" spans="1:21" ht="12.75" customHeight="1" x14ac:dyDescent="0.25">
      <c r="A48" s="508" t="s">
        <v>4414</v>
      </c>
      <c r="B48" s="454">
        <v>102</v>
      </c>
      <c r="C48" s="455">
        <v>64</v>
      </c>
      <c r="D48" s="445">
        <v>38</v>
      </c>
      <c r="E48" s="456">
        <v>59.375</v>
      </c>
      <c r="F48" s="454">
        <v>46</v>
      </c>
      <c r="G48" s="455">
        <v>64</v>
      </c>
      <c r="H48" s="445">
        <v>-18</v>
      </c>
      <c r="I48" s="456">
        <v>-28.125</v>
      </c>
      <c r="J48" s="454">
        <v>49</v>
      </c>
      <c r="K48" s="455">
        <v>64</v>
      </c>
      <c r="L48" s="445">
        <v>-15</v>
      </c>
      <c r="M48" s="456">
        <v>-23.4375</v>
      </c>
      <c r="N48" s="454">
        <v>101</v>
      </c>
      <c r="O48" s="455">
        <v>64</v>
      </c>
      <c r="P48" s="445">
        <v>37</v>
      </c>
      <c r="Q48" s="456">
        <v>57.8125</v>
      </c>
      <c r="R48" s="454">
        <v>105</v>
      </c>
      <c r="S48" s="454">
        <v>64</v>
      </c>
      <c r="T48" s="454">
        <v>41</v>
      </c>
      <c r="U48" s="457">
        <v>64.0625</v>
      </c>
    </row>
    <row r="49" spans="1:21" ht="12.75" customHeight="1" x14ac:dyDescent="0.25">
      <c r="A49" s="508" t="s">
        <v>4300</v>
      </c>
      <c r="B49" s="455">
        <v>582</v>
      </c>
      <c r="C49" s="455">
        <v>216</v>
      </c>
      <c r="D49" s="445">
        <v>366</v>
      </c>
      <c r="E49" s="460">
        <v>169.44444444444443</v>
      </c>
      <c r="F49" s="455">
        <v>0</v>
      </c>
      <c r="G49" s="455" t="s">
        <v>3899</v>
      </c>
      <c r="H49" s="445" t="s">
        <v>3899</v>
      </c>
      <c r="I49" s="460" t="s">
        <v>3899</v>
      </c>
      <c r="J49" s="455">
        <v>0</v>
      </c>
      <c r="K49" s="455">
        <v>0</v>
      </c>
      <c r="L49" s="445">
        <v>0</v>
      </c>
      <c r="M49" s="460">
        <v>0</v>
      </c>
      <c r="N49" s="455" t="s">
        <v>3899</v>
      </c>
      <c r="O49" s="455">
        <v>0</v>
      </c>
      <c r="P49" s="445" t="s">
        <v>3899</v>
      </c>
      <c r="Q49" s="460" t="s">
        <v>3899</v>
      </c>
      <c r="R49" s="460" t="s">
        <v>3899</v>
      </c>
      <c r="S49" s="460" t="s">
        <v>3899</v>
      </c>
      <c r="T49" s="460" t="s">
        <v>3899</v>
      </c>
      <c r="U49" s="460" t="s">
        <v>3899</v>
      </c>
    </row>
    <row r="50" spans="1:21" ht="12.75" customHeight="1" x14ac:dyDescent="0.25">
      <c r="A50" s="508" t="s">
        <v>4301</v>
      </c>
      <c r="B50" s="454">
        <v>139</v>
      </c>
      <c r="C50" s="455">
        <v>48</v>
      </c>
      <c r="D50" s="445">
        <v>91</v>
      </c>
      <c r="E50" s="456">
        <v>189.58333333333331</v>
      </c>
      <c r="F50" s="454">
        <v>106</v>
      </c>
      <c r="G50" s="455">
        <v>48</v>
      </c>
      <c r="H50" s="445">
        <v>58</v>
      </c>
      <c r="I50" s="456">
        <v>120.83333333333333</v>
      </c>
      <c r="J50" s="454">
        <v>112</v>
      </c>
      <c r="K50" s="455">
        <v>48</v>
      </c>
      <c r="L50" s="445">
        <v>64</v>
      </c>
      <c r="M50" s="456">
        <v>133.33333333333331</v>
      </c>
      <c r="N50" s="454">
        <v>92</v>
      </c>
      <c r="O50" s="455">
        <v>48</v>
      </c>
      <c r="P50" s="445">
        <v>44</v>
      </c>
      <c r="Q50" s="456">
        <v>91.666666666666657</v>
      </c>
      <c r="R50" s="454">
        <v>99</v>
      </c>
      <c r="S50" s="454">
        <v>48</v>
      </c>
      <c r="T50" s="454">
        <v>51</v>
      </c>
      <c r="U50" s="457">
        <v>106.25</v>
      </c>
    </row>
    <row r="51" spans="1:21" ht="12.75" customHeight="1" x14ac:dyDescent="0.25">
      <c r="A51" s="508" t="s">
        <v>4348</v>
      </c>
      <c r="B51" s="454">
        <v>0</v>
      </c>
      <c r="C51" s="461">
        <v>0</v>
      </c>
      <c r="D51" s="461">
        <v>0</v>
      </c>
      <c r="E51" s="455">
        <v>0</v>
      </c>
      <c r="F51" s="454">
        <v>568</v>
      </c>
      <c r="G51" s="461">
        <v>216</v>
      </c>
      <c r="H51" s="461">
        <v>352</v>
      </c>
      <c r="I51" s="455">
        <v>162.96296296296296</v>
      </c>
      <c r="J51" s="454">
        <v>657</v>
      </c>
      <c r="K51" s="461">
        <v>216</v>
      </c>
      <c r="L51" s="461">
        <v>441</v>
      </c>
      <c r="M51" s="455">
        <v>204.16666666666666</v>
      </c>
      <c r="N51" s="454">
        <v>799</v>
      </c>
      <c r="O51" s="461">
        <v>216</v>
      </c>
      <c r="P51" s="461">
        <v>583</v>
      </c>
      <c r="Q51" s="455">
        <v>269.90740740740739</v>
      </c>
      <c r="R51" s="454">
        <v>796</v>
      </c>
      <c r="S51" s="454">
        <v>216</v>
      </c>
      <c r="T51" s="454">
        <v>580</v>
      </c>
      <c r="U51" s="457">
        <v>268.51851851851853</v>
      </c>
    </row>
    <row r="52" spans="1:21" ht="12.75" customHeight="1" x14ac:dyDescent="0.25">
      <c r="A52" s="508" t="s">
        <v>4303</v>
      </c>
      <c r="B52" s="454">
        <v>36</v>
      </c>
      <c r="C52" s="455">
        <v>105</v>
      </c>
      <c r="D52" s="445">
        <v>-69</v>
      </c>
      <c r="E52" s="456">
        <v>-65.714285714285708</v>
      </c>
      <c r="F52" s="454">
        <v>29</v>
      </c>
      <c r="G52" s="455">
        <v>105</v>
      </c>
      <c r="H52" s="445">
        <v>-76</v>
      </c>
      <c r="I52" s="456">
        <v>-72.38095238095238</v>
      </c>
      <c r="J52" s="454">
        <v>26</v>
      </c>
      <c r="K52" s="455">
        <v>105</v>
      </c>
      <c r="L52" s="445">
        <v>-79</v>
      </c>
      <c r="M52" s="456">
        <v>-75.238095238095241</v>
      </c>
      <c r="N52" s="454" t="s">
        <v>3899</v>
      </c>
      <c r="O52" s="455" t="s">
        <v>3899</v>
      </c>
      <c r="P52" s="445" t="s">
        <v>3899</v>
      </c>
      <c r="Q52" s="460" t="s">
        <v>3899</v>
      </c>
      <c r="R52" s="460" t="s">
        <v>3899</v>
      </c>
      <c r="S52" s="460" t="s">
        <v>3899</v>
      </c>
      <c r="T52" s="460" t="s">
        <v>3899</v>
      </c>
      <c r="U52" s="460" t="s">
        <v>3899</v>
      </c>
    </row>
    <row r="53" spans="1:21" s="453" customFormat="1" ht="12.75" customHeight="1" x14ac:dyDescent="0.25">
      <c r="A53" s="509" t="s">
        <v>201</v>
      </c>
      <c r="B53" s="451">
        <v>5838</v>
      </c>
      <c r="C53" s="451">
        <v>1886</v>
      </c>
      <c r="D53" s="442">
        <v>3952</v>
      </c>
      <c r="E53" s="450">
        <v>209.54400848356309</v>
      </c>
      <c r="F53" s="451">
        <v>5432</v>
      </c>
      <c r="G53" s="451">
        <v>1814</v>
      </c>
      <c r="H53" s="442">
        <v>3618</v>
      </c>
      <c r="I53" s="450">
        <v>199.44873208379272</v>
      </c>
      <c r="J53" s="451">
        <v>5730</v>
      </c>
      <c r="K53" s="451">
        <v>1886</v>
      </c>
      <c r="L53" s="442">
        <v>3844</v>
      </c>
      <c r="M53" s="450">
        <v>203.81760339342523</v>
      </c>
      <c r="N53" s="451">
        <v>5913</v>
      </c>
      <c r="O53" s="451">
        <v>1886</v>
      </c>
      <c r="P53" s="442">
        <v>4027</v>
      </c>
      <c r="Q53" s="450">
        <v>213.52067868504773</v>
      </c>
      <c r="R53" s="451">
        <v>6099</v>
      </c>
      <c r="S53" s="451">
        <v>1886</v>
      </c>
      <c r="T53" s="451">
        <v>4213</v>
      </c>
      <c r="U53" s="452">
        <v>223.38282078472957</v>
      </c>
    </row>
    <row r="54" spans="1:21" ht="12.75" customHeight="1" x14ac:dyDescent="0.25">
      <c r="A54" s="508" t="s">
        <v>4304</v>
      </c>
      <c r="B54" s="454">
        <v>5451</v>
      </c>
      <c r="C54" s="455">
        <v>1518</v>
      </c>
      <c r="D54" s="445">
        <v>3933</v>
      </c>
      <c r="E54" s="456">
        <v>259.09090909090907</v>
      </c>
      <c r="F54" s="454">
        <v>5071</v>
      </c>
      <c r="G54" s="455">
        <v>1518</v>
      </c>
      <c r="H54" s="445">
        <v>3553</v>
      </c>
      <c r="I54" s="456">
        <v>234.05797101449278</v>
      </c>
      <c r="J54" s="454">
        <v>5185</v>
      </c>
      <c r="K54" s="455">
        <v>1518</v>
      </c>
      <c r="L54" s="445">
        <v>3667</v>
      </c>
      <c r="M54" s="456">
        <v>241.56785243741768</v>
      </c>
      <c r="N54" s="454">
        <v>5364</v>
      </c>
      <c r="O54" s="455">
        <v>1518</v>
      </c>
      <c r="P54" s="445">
        <v>3846</v>
      </c>
      <c r="Q54" s="456">
        <v>253.35968379446641</v>
      </c>
      <c r="R54" s="454">
        <v>5513</v>
      </c>
      <c r="S54" s="454">
        <v>1518</v>
      </c>
      <c r="T54" s="454">
        <v>3995</v>
      </c>
      <c r="U54" s="457">
        <v>263.17523056653494</v>
      </c>
    </row>
    <row r="55" spans="1:21" ht="12.75" customHeight="1" x14ac:dyDescent="0.25">
      <c r="A55" s="508" t="s">
        <v>4305</v>
      </c>
      <c r="B55" s="454">
        <v>362</v>
      </c>
      <c r="C55" s="455">
        <v>296</v>
      </c>
      <c r="D55" s="445">
        <v>66</v>
      </c>
      <c r="E55" s="456">
        <v>22.297297297297298</v>
      </c>
      <c r="F55" s="454">
        <v>361</v>
      </c>
      <c r="G55" s="455">
        <v>296</v>
      </c>
      <c r="H55" s="445">
        <v>65</v>
      </c>
      <c r="I55" s="456">
        <v>21.95945945945946</v>
      </c>
      <c r="J55" s="454">
        <v>451</v>
      </c>
      <c r="K55" s="455">
        <v>296</v>
      </c>
      <c r="L55" s="445">
        <v>155</v>
      </c>
      <c r="M55" s="456">
        <v>52.36486486486487</v>
      </c>
      <c r="N55" s="454">
        <v>455</v>
      </c>
      <c r="O55" s="455">
        <v>296</v>
      </c>
      <c r="P55" s="445">
        <v>159</v>
      </c>
      <c r="Q55" s="456">
        <v>53.716216216216218</v>
      </c>
      <c r="R55" s="454">
        <v>497</v>
      </c>
      <c r="S55" s="454">
        <v>296</v>
      </c>
      <c r="T55" s="454">
        <v>201</v>
      </c>
      <c r="U55" s="457">
        <v>67.905405405405403</v>
      </c>
    </row>
    <row r="56" spans="1:21" ht="12.75" customHeight="1" x14ac:dyDescent="0.25">
      <c r="A56" s="508" t="s">
        <v>4306</v>
      </c>
      <c r="B56" s="454">
        <v>25</v>
      </c>
      <c r="C56" s="455">
        <v>72</v>
      </c>
      <c r="D56" s="445">
        <v>-47</v>
      </c>
      <c r="E56" s="456">
        <v>-65.277777777777786</v>
      </c>
      <c r="F56" s="454">
        <v>0</v>
      </c>
      <c r="G56" s="455" t="s">
        <v>3899</v>
      </c>
      <c r="H56" s="445" t="s">
        <v>3899</v>
      </c>
      <c r="I56" s="456" t="s">
        <v>3899</v>
      </c>
      <c r="J56" s="454">
        <v>94</v>
      </c>
      <c r="K56" s="455">
        <v>72</v>
      </c>
      <c r="L56" s="445">
        <v>22</v>
      </c>
      <c r="M56" s="456">
        <v>30.555555555555557</v>
      </c>
      <c r="N56" s="454">
        <v>94</v>
      </c>
      <c r="O56" s="455">
        <v>72</v>
      </c>
      <c r="P56" s="445">
        <v>22</v>
      </c>
      <c r="Q56" s="456">
        <v>30.555555555555557</v>
      </c>
      <c r="R56" s="454">
        <v>89</v>
      </c>
      <c r="S56" s="454">
        <v>72</v>
      </c>
      <c r="T56" s="454">
        <v>17</v>
      </c>
      <c r="U56" s="457">
        <v>23.611111111111111</v>
      </c>
    </row>
    <row r="57" spans="1:21" s="453" customFormat="1" ht="12.75" customHeight="1" x14ac:dyDescent="0.25">
      <c r="A57" s="509" t="s">
        <v>2573</v>
      </c>
      <c r="B57" s="451">
        <v>4601</v>
      </c>
      <c r="C57" s="451">
        <v>1143</v>
      </c>
      <c r="D57" s="442">
        <v>3458</v>
      </c>
      <c r="E57" s="450">
        <v>302.53718285214347</v>
      </c>
      <c r="F57" s="451">
        <v>4163</v>
      </c>
      <c r="G57" s="451">
        <v>1143</v>
      </c>
      <c r="H57" s="442">
        <v>3020</v>
      </c>
      <c r="I57" s="450">
        <v>264.21697287839021</v>
      </c>
      <c r="J57" s="451">
        <v>3412</v>
      </c>
      <c r="K57" s="451">
        <v>1143</v>
      </c>
      <c r="L57" s="442">
        <v>2269</v>
      </c>
      <c r="M57" s="450">
        <v>198.51268591426071</v>
      </c>
      <c r="N57" s="451">
        <v>3382</v>
      </c>
      <c r="O57" s="451">
        <v>1143</v>
      </c>
      <c r="P57" s="442">
        <v>2239</v>
      </c>
      <c r="Q57" s="450">
        <v>195.88801399825022</v>
      </c>
      <c r="R57" s="451">
        <v>3674</v>
      </c>
      <c r="S57" s="451">
        <v>1143</v>
      </c>
      <c r="T57" s="451">
        <v>2531</v>
      </c>
      <c r="U57" s="452">
        <v>221.43482064741909</v>
      </c>
    </row>
    <row r="58" spans="1:21" ht="12.75" customHeight="1" x14ac:dyDescent="0.25">
      <c r="A58" s="508" t="s">
        <v>4307</v>
      </c>
      <c r="B58" s="454">
        <v>4601</v>
      </c>
      <c r="C58" s="454">
        <v>1143</v>
      </c>
      <c r="D58" s="444">
        <v>3458</v>
      </c>
      <c r="E58" s="456">
        <v>302.53718285214347</v>
      </c>
      <c r="F58" s="454">
        <v>4163</v>
      </c>
      <c r="G58" s="454">
        <v>1143</v>
      </c>
      <c r="H58" s="444">
        <v>3020</v>
      </c>
      <c r="I58" s="456">
        <v>264.21697287839021</v>
      </c>
      <c r="J58" s="454">
        <v>3412</v>
      </c>
      <c r="K58" s="454">
        <v>1143</v>
      </c>
      <c r="L58" s="444">
        <v>2269</v>
      </c>
      <c r="M58" s="456">
        <v>198.51268591426071</v>
      </c>
      <c r="N58" s="454">
        <v>3382</v>
      </c>
      <c r="O58" s="454">
        <v>1143</v>
      </c>
      <c r="P58" s="444">
        <v>2239</v>
      </c>
      <c r="Q58" s="456">
        <v>195.88801399825022</v>
      </c>
      <c r="R58" s="454">
        <v>3674</v>
      </c>
      <c r="S58" s="454">
        <v>1143</v>
      </c>
      <c r="T58" s="454">
        <v>2531</v>
      </c>
      <c r="U58" s="457">
        <v>221.43482064741909</v>
      </c>
    </row>
    <row r="59" spans="1:21" s="453" customFormat="1" ht="12.75" customHeight="1" x14ac:dyDescent="0.25">
      <c r="A59" s="505" t="s">
        <v>3941</v>
      </c>
      <c r="B59" s="449">
        <v>21983</v>
      </c>
      <c r="C59" s="449">
        <v>9470</v>
      </c>
      <c r="D59" s="449">
        <v>12513</v>
      </c>
      <c r="E59" s="462">
        <v>132.13305174234424</v>
      </c>
      <c r="F59" s="449">
        <v>19606</v>
      </c>
      <c r="G59" s="449">
        <v>9512</v>
      </c>
      <c r="H59" s="449">
        <v>10094</v>
      </c>
      <c r="I59" s="462">
        <v>106.11858704793944</v>
      </c>
      <c r="J59" s="449">
        <v>19233</v>
      </c>
      <c r="K59" s="449">
        <v>9512</v>
      </c>
      <c r="L59" s="449">
        <v>9721</v>
      </c>
      <c r="M59" s="462">
        <v>102.19722455845248</v>
      </c>
      <c r="N59" s="449">
        <v>19083</v>
      </c>
      <c r="O59" s="449">
        <v>9512</v>
      </c>
      <c r="P59" s="449">
        <v>9571</v>
      </c>
      <c r="Q59" s="462">
        <v>100.62026913372581</v>
      </c>
      <c r="R59" s="449">
        <v>20680</v>
      </c>
      <c r="S59" s="449">
        <v>9513</v>
      </c>
      <c r="T59" s="449">
        <v>11167</v>
      </c>
      <c r="U59" s="462">
        <v>117.38673394302532</v>
      </c>
    </row>
    <row r="60" spans="1:21" ht="12.75" customHeight="1" x14ac:dyDescent="0.25">
      <c r="A60" s="508" t="s">
        <v>4308</v>
      </c>
      <c r="B60" s="454">
        <v>814</v>
      </c>
      <c r="C60" s="455">
        <v>450</v>
      </c>
      <c r="D60" s="445">
        <v>364</v>
      </c>
      <c r="E60" s="456">
        <v>80.888888888888886</v>
      </c>
      <c r="F60" s="454">
        <v>764</v>
      </c>
      <c r="G60" s="455">
        <v>450</v>
      </c>
      <c r="H60" s="445">
        <v>314</v>
      </c>
      <c r="I60" s="456">
        <v>69.777777777777786</v>
      </c>
      <c r="J60" s="454">
        <v>729</v>
      </c>
      <c r="K60" s="455">
        <v>450</v>
      </c>
      <c r="L60" s="445">
        <v>279</v>
      </c>
      <c r="M60" s="456">
        <v>62</v>
      </c>
      <c r="N60" s="454">
        <v>663</v>
      </c>
      <c r="O60" s="455">
        <v>450</v>
      </c>
      <c r="P60" s="445">
        <v>213</v>
      </c>
      <c r="Q60" s="456">
        <v>47.333333333333336</v>
      </c>
      <c r="R60" s="454">
        <v>762</v>
      </c>
      <c r="S60" s="454">
        <v>450</v>
      </c>
      <c r="T60" s="454">
        <v>312</v>
      </c>
      <c r="U60" s="457">
        <v>69.333333333333343</v>
      </c>
    </row>
    <row r="61" spans="1:21" ht="12.75" customHeight="1" x14ac:dyDescent="0.25">
      <c r="A61" s="508" t="s">
        <v>4309</v>
      </c>
      <c r="B61" s="454">
        <v>441</v>
      </c>
      <c r="C61" s="455">
        <v>288</v>
      </c>
      <c r="D61" s="445">
        <v>153</v>
      </c>
      <c r="E61" s="456">
        <v>53.125</v>
      </c>
      <c r="F61" s="454">
        <v>368</v>
      </c>
      <c r="G61" s="455">
        <v>288</v>
      </c>
      <c r="H61" s="445">
        <v>80</v>
      </c>
      <c r="I61" s="456">
        <v>27.777777777777779</v>
      </c>
      <c r="J61" s="454">
        <v>422</v>
      </c>
      <c r="K61" s="455">
        <v>288</v>
      </c>
      <c r="L61" s="445">
        <v>134</v>
      </c>
      <c r="M61" s="456">
        <v>46.527777777777779</v>
      </c>
      <c r="N61" s="454">
        <v>444</v>
      </c>
      <c r="O61" s="455">
        <v>288</v>
      </c>
      <c r="P61" s="445">
        <v>156</v>
      </c>
      <c r="Q61" s="456">
        <v>54.166666666666664</v>
      </c>
      <c r="R61" s="454">
        <v>572</v>
      </c>
      <c r="S61" s="454">
        <v>288</v>
      </c>
      <c r="T61" s="454">
        <v>284</v>
      </c>
      <c r="U61" s="457">
        <v>98.611111111111114</v>
      </c>
    </row>
    <row r="62" spans="1:21" ht="12.75" customHeight="1" x14ac:dyDescent="0.25">
      <c r="A62" s="508" t="s">
        <v>4310</v>
      </c>
      <c r="B62" s="454">
        <v>10176</v>
      </c>
      <c r="C62" s="455">
        <v>3204</v>
      </c>
      <c r="D62" s="445">
        <v>6972</v>
      </c>
      <c r="E62" s="456">
        <v>217.60299625468167</v>
      </c>
      <c r="F62" s="454">
        <v>9184</v>
      </c>
      <c r="G62" s="455">
        <v>3204</v>
      </c>
      <c r="H62" s="445">
        <v>5980</v>
      </c>
      <c r="I62" s="456">
        <v>186.64169787765292</v>
      </c>
      <c r="J62" s="454">
        <v>9228</v>
      </c>
      <c r="K62" s="455">
        <v>3204</v>
      </c>
      <c r="L62" s="445">
        <v>6024</v>
      </c>
      <c r="M62" s="456">
        <v>188.01498127340824</v>
      </c>
      <c r="N62" s="454">
        <v>9101</v>
      </c>
      <c r="O62" s="455">
        <v>3204</v>
      </c>
      <c r="P62" s="445">
        <v>5897</v>
      </c>
      <c r="Q62" s="456">
        <v>184.05118601747816</v>
      </c>
      <c r="R62" s="454">
        <v>9592</v>
      </c>
      <c r="S62" s="454">
        <v>3204</v>
      </c>
      <c r="T62" s="454">
        <v>6388</v>
      </c>
      <c r="U62" s="457">
        <v>199.37578027465668</v>
      </c>
    </row>
    <row r="63" spans="1:21" ht="12.75" customHeight="1" x14ac:dyDescent="0.25">
      <c r="A63" s="508" t="s">
        <v>4311</v>
      </c>
      <c r="B63" s="454">
        <v>5543</v>
      </c>
      <c r="C63" s="455">
        <v>1142</v>
      </c>
      <c r="D63" s="445">
        <v>4401</v>
      </c>
      <c r="E63" s="456">
        <v>385.37653239929949</v>
      </c>
      <c r="F63" s="454">
        <v>5223</v>
      </c>
      <c r="G63" s="455">
        <v>1142</v>
      </c>
      <c r="H63" s="445">
        <v>4081</v>
      </c>
      <c r="I63" s="456">
        <v>357.3555166374781</v>
      </c>
      <c r="J63" s="454">
        <v>4855</v>
      </c>
      <c r="K63" s="455">
        <v>1142</v>
      </c>
      <c r="L63" s="445">
        <v>3713</v>
      </c>
      <c r="M63" s="456">
        <v>325.13134851138352</v>
      </c>
      <c r="N63" s="454">
        <v>5047</v>
      </c>
      <c r="O63" s="455">
        <v>1142</v>
      </c>
      <c r="P63" s="445">
        <v>3905</v>
      </c>
      <c r="Q63" s="456">
        <v>341.94395796847635</v>
      </c>
      <c r="R63" s="454">
        <v>5765</v>
      </c>
      <c r="S63" s="454">
        <v>1142</v>
      </c>
      <c r="T63" s="454">
        <v>4623</v>
      </c>
      <c r="U63" s="457">
        <v>404.81611208406304</v>
      </c>
    </row>
    <row r="64" spans="1:21" ht="12.75" customHeight="1" x14ac:dyDescent="0.25">
      <c r="A64" s="508" t="s">
        <v>4312</v>
      </c>
      <c r="B64" s="454">
        <v>429</v>
      </c>
      <c r="C64" s="455">
        <v>548</v>
      </c>
      <c r="D64" s="445">
        <v>-119</v>
      </c>
      <c r="E64" s="456">
        <v>-21.715328467153284</v>
      </c>
      <c r="F64" s="454">
        <v>330</v>
      </c>
      <c r="G64" s="455">
        <v>548</v>
      </c>
      <c r="H64" s="445">
        <v>-218</v>
      </c>
      <c r="I64" s="456">
        <v>-39.78102189781022</v>
      </c>
      <c r="J64" s="454">
        <v>289</v>
      </c>
      <c r="K64" s="455">
        <v>548</v>
      </c>
      <c r="L64" s="445">
        <v>-259</v>
      </c>
      <c r="M64" s="456">
        <v>-47.262773722627735</v>
      </c>
      <c r="N64" s="454">
        <v>321</v>
      </c>
      <c r="O64" s="455">
        <v>548</v>
      </c>
      <c r="P64" s="445">
        <v>-227</v>
      </c>
      <c r="Q64" s="456">
        <v>-41.423357664233578</v>
      </c>
      <c r="R64" s="454">
        <v>281</v>
      </c>
      <c r="S64" s="454">
        <v>548</v>
      </c>
      <c r="T64" s="458">
        <v>-267</v>
      </c>
      <c r="U64" s="459">
        <v>-48.722627737226276</v>
      </c>
    </row>
    <row r="65" spans="1:21" ht="12.75" customHeight="1" x14ac:dyDescent="0.25">
      <c r="A65" s="508" t="s">
        <v>4313</v>
      </c>
      <c r="B65" s="454">
        <v>2714</v>
      </c>
      <c r="C65" s="455">
        <v>1620</v>
      </c>
      <c r="D65" s="445">
        <v>1094</v>
      </c>
      <c r="E65" s="456">
        <v>67.53086419753086</v>
      </c>
      <c r="F65" s="454">
        <v>2430</v>
      </c>
      <c r="G65" s="455">
        <v>1620</v>
      </c>
      <c r="H65" s="445">
        <v>810</v>
      </c>
      <c r="I65" s="456">
        <v>50</v>
      </c>
      <c r="J65" s="454">
        <v>2220</v>
      </c>
      <c r="K65" s="455">
        <v>1620</v>
      </c>
      <c r="L65" s="445">
        <v>600</v>
      </c>
      <c r="M65" s="456">
        <v>37.037037037037038</v>
      </c>
      <c r="N65" s="454">
        <v>1946</v>
      </c>
      <c r="O65" s="455">
        <v>1620</v>
      </c>
      <c r="P65" s="445">
        <v>326</v>
      </c>
      <c r="Q65" s="456">
        <v>20.123456790123456</v>
      </c>
      <c r="R65" s="454">
        <v>2107</v>
      </c>
      <c r="S65" s="454">
        <v>1620</v>
      </c>
      <c r="T65" s="454">
        <v>487</v>
      </c>
      <c r="U65" s="457">
        <v>30.061728395061728</v>
      </c>
    </row>
    <row r="66" spans="1:21" ht="12.75" customHeight="1" x14ac:dyDescent="0.25">
      <c r="A66" s="508" t="s">
        <v>4314</v>
      </c>
      <c r="B66" s="455">
        <v>1</v>
      </c>
      <c r="C66" s="455">
        <v>2</v>
      </c>
      <c r="D66" s="445">
        <v>-1</v>
      </c>
      <c r="E66" s="456">
        <v>-50</v>
      </c>
      <c r="F66" s="455">
        <v>1</v>
      </c>
      <c r="G66" s="455">
        <v>2</v>
      </c>
      <c r="H66" s="445">
        <v>-1</v>
      </c>
      <c r="I66" s="456">
        <v>-50</v>
      </c>
      <c r="J66" s="455">
        <v>1</v>
      </c>
      <c r="K66" s="455">
        <v>2</v>
      </c>
      <c r="L66" s="445">
        <v>-1</v>
      </c>
      <c r="M66" s="456">
        <v>-50</v>
      </c>
      <c r="N66" s="455">
        <v>2</v>
      </c>
      <c r="O66" s="455">
        <v>2</v>
      </c>
      <c r="P66" s="445">
        <v>0</v>
      </c>
      <c r="Q66" s="456">
        <v>0</v>
      </c>
      <c r="R66" s="454">
        <v>2</v>
      </c>
      <c r="S66" s="454">
        <v>3</v>
      </c>
      <c r="T66" s="463">
        <v>-1</v>
      </c>
      <c r="U66" s="459">
        <v>-33.333333333333329</v>
      </c>
    </row>
    <row r="67" spans="1:21" ht="12.75" customHeight="1" x14ac:dyDescent="0.25">
      <c r="A67" s="508" t="s">
        <v>4315</v>
      </c>
      <c r="B67" s="454">
        <v>1865</v>
      </c>
      <c r="C67" s="455">
        <v>2216</v>
      </c>
      <c r="D67" s="445">
        <v>-351</v>
      </c>
      <c r="E67" s="456">
        <v>-15.839350180505415</v>
      </c>
      <c r="F67" s="454">
        <v>1293</v>
      </c>
      <c r="G67" s="455">
        <v>2216</v>
      </c>
      <c r="H67" s="445">
        <v>-923</v>
      </c>
      <c r="I67" s="456">
        <v>-41.651624548736457</v>
      </c>
      <c r="J67" s="454">
        <v>1460</v>
      </c>
      <c r="K67" s="455">
        <v>2216</v>
      </c>
      <c r="L67" s="445">
        <v>-756</v>
      </c>
      <c r="M67" s="456">
        <v>-34.115523465703973</v>
      </c>
      <c r="N67" s="454">
        <v>1537</v>
      </c>
      <c r="O67" s="455">
        <v>2216</v>
      </c>
      <c r="P67" s="445">
        <v>-679</v>
      </c>
      <c r="Q67" s="456">
        <v>-30.640794223826717</v>
      </c>
      <c r="R67" s="454">
        <v>1565</v>
      </c>
      <c r="S67" s="454">
        <v>2216</v>
      </c>
      <c r="T67" s="458">
        <v>-651</v>
      </c>
      <c r="U67" s="459">
        <v>-29.377256317689532</v>
      </c>
    </row>
    <row r="68" spans="1:21" ht="12.75" customHeight="1" x14ac:dyDescent="0.25">
      <c r="A68" s="508" t="s">
        <v>4316</v>
      </c>
      <c r="B68" s="454">
        <v>0</v>
      </c>
      <c r="C68" s="454">
        <v>0</v>
      </c>
      <c r="D68" s="454">
        <v>0</v>
      </c>
      <c r="E68" s="455">
        <v>0</v>
      </c>
      <c r="F68" s="454">
        <v>13</v>
      </c>
      <c r="G68" s="454">
        <v>42</v>
      </c>
      <c r="H68" s="454">
        <v>-29</v>
      </c>
      <c r="I68" s="455">
        <v>-69.047619047619051</v>
      </c>
      <c r="J68" s="454">
        <v>29</v>
      </c>
      <c r="K68" s="454">
        <v>42</v>
      </c>
      <c r="L68" s="454">
        <v>-13</v>
      </c>
      <c r="M68" s="455">
        <v>-30.952380952380953</v>
      </c>
      <c r="N68" s="454">
        <v>22</v>
      </c>
      <c r="O68" s="454">
        <v>42</v>
      </c>
      <c r="P68" s="454">
        <v>-20</v>
      </c>
      <c r="Q68" s="455">
        <v>-47.619047619047613</v>
      </c>
      <c r="R68" s="454">
        <v>34</v>
      </c>
      <c r="S68" s="454">
        <v>42</v>
      </c>
      <c r="T68" s="458">
        <v>-8</v>
      </c>
      <c r="U68" s="459">
        <v>-19.047619047619047</v>
      </c>
    </row>
    <row r="69" spans="1:21" ht="12.75" customHeight="1" x14ac:dyDescent="0.25">
      <c r="A69" s="505" t="s">
        <v>3945</v>
      </c>
      <c r="B69" s="451">
        <v>7490</v>
      </c>
      <c r="C69" s="451">
        <v>2697</v>
      </c>
      <c r="D69" s="451">
        <v>4793</v>
      </c>
      <c r="E69" s="452">
        <v>177.71598071931777</v>
      </c>
      <c r="F69" s="451">
        <v>7366</v>
      </c>
      <c r="G69" s="451">
        <v>2697</v>
      </c>
      <c r="H69" s="451">
        <v>4669</v>
      </c>
      <c r="I69" s="452">
        <v>173.11827956989248</v>
      </c>
      <c r="J69" s="451">
        <v>7617</v>
      </c>
      <c r="K69" s="451">
        <v>2697</v>
      </c>
      <c r="L69" s="451">
        <v>4920</v>
      </c>
      <c r="M69" s="452">
        <v>182.42491657397107</v>
      </c>
      <c r="N69" s="451">
        <v>8013</v>
      </c>
      <c r="O69" s="451">
        <v>2697</v>
      </c>
      <c r="P69" s="451">
        <v>5316</v>
      </c>
      <c r="Q69" s="452">
        <v>197.1078976640712</v>
      </c>
      <c r="R69" s="451">
        <v>7949</v>
      </c>
      <c r="S69" s="451">
        <v>2697</v>
      </c>
      <c r="T69" s="451">
        <v>5252</v>
      </c>
      <c r="U69" s="452">
        <v>194.73489061920651</v>
      </c>
    </row>
    <row r="70" spans="1:21" ht="12.75" customHeight="1" x14ac:dyDescent="0.25">
      <c r="A70" s="508" t="s">
        <v>4317</v>
      </c>
      <c r="B70" s="454">
        <v>2250</v>
      </c>
      <c r="C70" s="455">
        <v>1024</v>
      </c>
      <c r="D70" s="445">
        <v>1226</v>
      </c>
      <c r="E70" s="456">
        <v>119.7265625</v>
      </c>
      <c r="F70" s="454">
        <v>2429</v>
      </c>
      <c r="G70" s="455">
        <v>1024</v>
      </c>
      <c r="H70" s="445">
        <v>1405</v>
      </c>
      <c r="I70" s="456">
        <v>137.20703125</v>
      </c>
      <c r="J70" s="454">
        <v>2720</v>
      </c>
      <c r="K70" s="455">
        <v>1024</v>
      </c>
      <c r="L70" s="445">
        <v>1696</v>
      </c>
      <c r="M70" s="456">
        <v>165.625</v>
      </c>
      <c r="N70" s="454">
        <v>2878</v>
      </c>
      <c r="O70" s="455">
        <v>1024</v>
      </c>
      <c r="P70" s="445">
        <v>1854</v>
      </c>
      <c r="Q70" s="456">
        <v>181.0546875</v>
      </c>
      <c r="R70" s="454">
        <v>3010</v>
      </c>
      <c r="S70" s="454">
        <v>1024</v>
      </c>
      <c r="T70" s="454">
        <v>1986</v>
      </c>
      <c r="U70" s="457">
        <v>193.9453125</v>
      </c>
    </row>
    <row r="71" spans="1:21" ht="12.75" customHeight="1" x14ac:dyDescent="0.25">
      <c r="A71" s="508" t="s">
        <v>4318</v>
      </c>
      <c r="B71" s="454">
        <v>2181</v>
      </c>
      <c r="C71" s="455">
        <v>644</v>
      </c>
      <c r="D71" s="445">
        <v>1537</v>
      </c>
      <c r="E71" s="456">
        <v>238.66459627329192</v>
      </c>
      <c r="F71" s="454">
        <v>1987</v>
      </c>
      <c r="G71" s="455">
        <v>644</v>
      </c>
      <c r="H71" s="445">
        <v>1343</v>
      </c>
      <c r="I71" s="456">
        <v>208.54037267080744</v>
      </c>
      <c r="J71" s="454">
        <v>1934</v>
      </c>
      <c r="K71" s="455">
        <v>644</v>
      </c>
      <c r="L71" s="445">
        <v>1290</v>
      </c>
      <c r="M71" s="456">
        <v>200.31055900621118</v>
      </c>
      <c r="N71" s="454">
        <v>1974</v>
      </c>
      <c r="O71" s="455">
        <v>644</v>
      </c>
      <c r="P71" s="445">
        <v>1330</v>
      </c>
      <c r="Q71" s="456">
        <v>206.52173913043475</v>
      </c>
      <c r="R71" s="454">
        <v>2078</v>
      </c>
      <c r="S71" s="454">
        <v>644</v>
      </c>
      <c r="T71" s="454">
        <v>1434</v>
      </c>
      <c r="U71" s="457">
        <v>222.67080745341613</v>
      </c>
    </row>
    <row r="72" spans="1:21" ht="12.75" customHeight="1" x14ac:dyDescent="0.25">
      <c r="A72" s="508" t="s">
        <v>4319</v>
      </c>
      <c r="B72" s="454">
        <v>3059</v>
      </c>
      <c r="C72" s="455">
        <v>1029</v>
      </c>
      <c r="D72" s="445">
        <v>2030</v>
      </c>
      <c r="E72" s="456">
        <v>197.27891156462584</v>
      </c>
      <c r="F72" s="454">
        <v>2950</v>
      </c>
      <c r="G72" s="455">
        <v>1029</v>
      </c>
      <c r="H72" s="445">
        <v>1921</v>
      </c>
      <c r="I72" s="456">
        <v>186.68610301263362</v>
      </c>
      <c r="J72" s="454">
        <v>2963</v>
      </c>
      <c r="K72" s="455">
        <v>1029</v>
      </c>
      <c r="L72" s="445">
        <v>1934</v>
      </c>
      <c r="M72" s="456">
        <v>187.9494655004859</v>
      </c>
      <c r="N72" s="454">
        <v>3161</v>
      </c>
      <c r="O72" s="455">
        <v>1029</v>
      </c>
      <c r="P72" s="445">
        <v>2132</v>
      </c>
      <c r="Q72" s="456">
        <v>207.19144800777457</v>
      </c>
      <c r="R72" s="454">
        <v>2861</v>
      </c>
      <c r="S72" s="454">
        <v>1029</v>
      </c>
      <c r="T72" s="454">
        <v>1832</v>
      </c>
      <c r="U72" s="457">
        <v>178.0369290573372</v>
      </c>
    </row>
    <row r="73" spans="1:21" s="453" customFormat="1" ht="12.75" customHeight="1" x14ac:dyDescent="0.25">
      <c r="A73" s="509" t="s">
        <v>2982</v>
      </c>
      <c r="B73" s="451">
        <v>1609</v>
      </c>
      <c r="C73" s="451">
        <v>1668</v>
      </c>
      <c r="D73" s="442">
        <v>-59</v>
      </c>
      <c r="E73" s="450">
        <v>-3.537170263788969</v>
      </c>
      <c r="F73" s="451">
        <v>1530</v>
      </c>
      <c r="G73" s="451">
        <v>1668</v>
      </c>
      <c r="H73" s="442">
        <v>-138</v>
      </c>
      <c r="I73" s="450">
        <v>-8.2733812949640289</v>
      </c>
      <c r="J73" s="451">
        <v>1461</v>
      </c>
      <c r="K73" s="451">
        <v>1668</v>
      </c>
      <c r="L73" s="442">
        <v>-207</v>
      </c>
      <c r="M73" s="450">
        <v>-12.410071942446043</v>
      </c>
      <c r="N73" s="451">
        <v>1489</v>
      </c>
      <c r="O73" s="451">
        <v>1668</v>
      </c>
      <c r="P73" s="442">
        <v>-179</v>
      </c>
      <c r="Q73" s="450">
        <v>-10.731414868105515</v>
      </c>
      <c r="R73" s="451">
        <v>1626</v>
      </c>
      <c r="S73" s="451">
        <v>1668</v>
      </c>
      <c r="T73" s="464">
        <v>-42</v>
      </c>
      <c r="U73" s="465">
        <v>-2.5179856115107913</v>
      </c>
    </row>
    <row r="74" spans="1:21" ht="12.75" customHeight="1" x14ac:dyDescent="0.25">
      <c r="A74" s="508" t="s">
        <v>4320</v>
      </c>
      <c r="B74" s="454">
        <v>1165</v>
      </c>
      <c r="C74" s="455">
        <v>1184</v>
      </c>
      <c r="D74" s="445">
        <v>-19</v>
      </c>
      <c r="E74" s="456">
        <v>-1.6047297297297296</v>
      </c>
      <c r="F74" s="454">
        <v>1096</v>
      </c>
      <c r="G74" s="455">
        <v>1184</v>
      </c>
      <c r="H74" s="445">
        <v>-88</v>
      </c>
      <c r="I74" s="456">
        <v>-7.4324324324324325</v>
      </c>
      <c r="J74" s="454">
        <v>1044</v>
      </c>
      <c r="K74" s="455">
        <v>1184</v>
      </c>
      <c r="L74" s="445">
        <v>-140</v>
      </c>
      <c r="M74" s="456">
        <v>-11.824324324324325</v>
      </c>
      <c r="N74" s="454">
        <v>1084</v>
      </c>
      <c r="O74" s="455">
        <v>1184</v>
      </c>
      <c r="P74" s="445">
        <v>-100</v>
      </c>
      <c r="Q74" s="456">
        <v>-8.4459459459459456</v>
      </c>
      <c r="R74" s="454">
        <v>1180</v>
      </c>
      <c r="S74" s="454">
        <v>1184</v>
      </c>
      <c r="T74" s="458">
        <v>-4</v>
      </c>
      <c r="U74" s="459">
        <v>-0.33783783783783783</v>
      </c>
    </row>
    <row r="75" spans="1:21" ht="12.75" customHeight="1" x14ac:dyDescent="0.25">
      <c r="A75" s="508" t="s">
        <v>4321</v>
      </c>
      <c r="B75" s="454">
        <v>372</v>
      </c>
      <c r="C75" s="455">
        <v>406</v>
      </c>
      <c r="D75" s="445">
        <v>-34</v>
      </c>
      <c r="E75" s="456">
        <v>-8.3743842364532011</v>
      </c>
      <c r="F75" s="454">
        <v>375</v>
      </c>
      <c r="G75" s="455">
        <v>406</v>
      </c>
      <c r="H75" s="445">
        <v>-31</v>
      </c>
      <c r="I75" s="456">
        <v>-7.6354679802955667</v>
      </c>
      <c r="J75" s="454">
        <v>379</v>
      </c>
      <c r="K75" s="455">
        <v>406</v>
      </c>
      <c r="L75" s="445">
        <v>-27</v>
      </c>
      <c r="M75" s="456">
        <v>-6.6502463054187197</v>
      </c>
      <c r="N75" s="454">
        <v>362</v>
      </c>
      <c r="O75" s="455">
        <v>406</v>
      </c>
      <c r="P75" s="445">
        <v>-44</v>
      </c>
      <c r="Q75" s="456">
        <v>-10.83743842364532</v>
      </c>
      <c r="R75" s="454">
        <v>388</v>
      </c>
      <c r="S75" s="454">
        <v>406</v>
      </c>
      <c r="T75" s="458">
        <v>-18</v>
      </c>
      <c r="U75" s="459">
        <v>-4.4334975369458132</v>
      </c>
    </row>
    <row r="76" spans="1:21" ht="12.75" customHeight="1" x14ac:dyDescent="0.25">
      <c r="A76" s="508" t="s">
        <v>4322</v>
      </c>
      <c r="B76" s="454">
        <v>72</v>
      </c>
      <c r="C76" s="455">
        <v>78</v>
      </c>
      <c r="D76" s="445">
        <v>-6</v>
      </c>
      <c r="E76" s="456">
        <v>-7.6923076923076925</v>
      </c>
      <c r="F76" s="454">
        <v>59</v>
      </c>
      <c r="G76" s="455">
        <v>78</v>
      </c>
      <c r="H76" s="445">
        <v>-19</v>
      </c>
      <c r="I76" s="456">
        <v>-24.358974358974358</v>
      </c>
      <c r="J76" s="454">
        <v>38</v>
      </c>
      <c r="K76" s="455">
        <v>78</v>
      </c>
      <c r="L76" s="445">
        <v>-40</v>
      </c>
      <c r="M76" s="456">
        <v>-51.282051282051277</v>
      </c>
      <c r="N76" s="454">
        <v>43</v>
      </c>
      <c r="O76" s="455">
        <v>78</v>
      </c>
      <c r="P76" s="445">
        <v>-35</v>
      </c>
      <c r="Q76" s="456">
        <v>-44.871794871794876</v>
      </c>
      <c r="R76" s="454">
        <v>58</v>
      </c>
      <c r="S76" s="454">
        <v>78</v>
      </c>
      <c r="T76" s="458">
        <v>-20</v>
      </c>
      <c r="U76" s="459">
        <v>-25.641025641025639</v>
      </c>
    </row>
    <row r="77" spans="1:21" s="453" customFormat="1" ht="12.75" customHeight="1" x14ac:dyDescent="0.25">
      <c r="A77" s="509" t="s">
        <v>3096</v>
      </c>
      <c r="B77" s="451">
        <v>1001</v>
      </c>
      <c r="C77" s="451">
        <v>590</v>
      </c>
      <c r="D77" s="442">
        <v>411</v>
      </c>
      <c r="E77" s="450">
        <v>69.66101694915254</v>
      </c>
      <c r="F77" s="451">
        <v>950</v>
      </c>
      <c r="G77" s="451">
        <v>590</v>
      </c>
      <c r="H77" s="442">
        <v>360</v>
      </c>
      <c r="I77" s="450">
        <v>61.016949152542374</v>
      </c>
      <c r="J77" s="451">
        <v>1015</v>
      </c>
      <c r="K77" s="451">
        <v>590</v>
      </c>
      <c r="L77" s="442">
        <v>425</v>
      </c>
      <c r="M77" s="450">
        <v>72.033898305084747</v>
      </c>
      <c r="N77" s="451">
        <v>1157</v>
      </c>
      <c r="O77" s="451">
        <v>590</v>
      </c>
      <c r="P77" s="442">
        <v>567</v>
      </c>
      <c r="Q77" s="450">
        <v>96.101694915254228</v>
      </c>
      <c r="R77" s="451">
        <v>1185</v>
      </c>
      <c r="S77" s="451">
        <v>590</v>
      </c>
      <c r="T77" s="451">
        <v>595</v>
      </c>
      <c r="U77" s="452">
        <v>100.84745762711864</v>
      </c>
    </row>
    <row r="78" spans="1:21" ht="12.75" customHeight="1" x14ac:dyDescent="0.25">
      <c r="A78" s="508" t="s">
        <v>4323</v>
      </c>
      <c r="B78" s="454">
        <v>1001</v>
      </c>
      <c r="C78" s="455">
        <v>590</v>
      </c>
      <c r="D78" s="445">
        <v>411</v>
      </c>
      <c r="E78" s="456">
        <v>69.66101694915254</v>
      </c>
      <c r="F78" s="454">
        <v>950</v>
      </c>
      <c r="G78" s="455">
        <v>590</v>
      </c>
      <c r="H78" s="445">
        <v>360</v>
      </c>
      <c r="I78" s="456">
        <v>61.016949152542374</v>
      </c>
      <c r="J78" s="454">
        <v>1015</v>
      </c>
      <c r="K78" s="455">
        <v>590</v>
      </c>
      <c r="L78" s="445">
        <v>425</v>
      </c>
      <c r="M78" s="456">
        <v>72.033898305084747</v>
      </c>
      <c r="N78" s="454">
        <v>1157</v>
      </c>
      <c r="O78" s="455">
        <v>590</v>
      </c>
      <c r="P78" s="445">
        <v>567</v>
      </c>
      <c r="Q78" s="456">
        <v>96.101694915254228</v>
      </c>
      <c r="R78" s="454">
        <v>1185</v>
      </c>
      <c r="S78" s="454">
        <v>590</v>
      </c>
      <c r="T78" s="454">
        <v>595</v>
      </c>
      <c r="U78" s="457">
        <v>100.84745762711864</v>
      </c>
    </row>
    <row r="79" spans="1:21" s="453" customFormat="1" ht="12.75" customHeight="1" x14ac:dyDescent="0.25">
      <c r="A79" s="509" t="s">
        <v>3122</v>
      </c>
      <c r="B79" s="451">
        <v>271</v>
      </c>
      <c r="C79" s="451">
        <v>178</v>
      </c>
      <c r="D79" s="442">
        <v>93</v>
      </c>
      <c r="E79" s="450">
        <v>52.247191011235962</v>
      </c>
      <c r="F79" s="451">
        <v>219</v>
      </c>
      <c r="G79" s="451">
        <v>178</v>
      </c>
      <c r="H79" s="442">
        <v>41</v>
      </c>
      <c r="I79" s="450">
        <v>23.033707865168541</v>
      </c>
      <c r="J79" s="451">
        <v>242</v>
      </c>
      <c r="K79" s="451">
        <v>178</v>
      </c>
      <c r="L79" s="442">
        <v>64</v>
      </c>
      <c r="M79" s="450">
        <v>35.955056179775283</v>
      </c>
      <c r="N79" s="451">
        <v>269</v>
      </c>
      <c r="O79" s="451">
        <v>178</v>
      </c>
      <c r="P79" s="442">
        <v>91</v>
      </c>
      <c r="Q79" s="450">
        <v>51.123595505617978</v>
      </c>
      <c r="R79" s="451">
        <v>303</v>
      </c>
      <c r="S79" s="451">
        <v>178</v>
      </c>
      <c r="T79" s="451">
        <v>125</v>
      </c>
      <c r="U79" s="457">
        <v>70.224719101123597</v>
      </c>
    </row>
    <row r="80" spans="1:21" ht="12.75" customHeight="1" x14ac:dyDescent="0.25">
      <c r="A80" s="508" t="s">
        <v>4324</v>
      </c>
      <c r="B80" s="454">
        <v>271</v>
      </c>
      <c r="C80" s="455">
        <v>178</v>
      </c>
      <c r="D80" s="445">
        <v>93</v>
      </c>
      <c r="E80" s="456">
        <v>52.247191011235962</v>
      </c>
      <c r="F80" s="454">
        <v>219</v>
      </c>
      <c r="G80" s="455">
        <v>178</v>
      </c>
      <c r="H80" s="445">
        <v>41</v>
      </c>
      <c r="I80" s="456">
        <v>23.033707865168541</v>
      </c>
      <c r="J80" s="454">
        <v>242</v>
      </c>
      <c r="K80" s="455">
        <v>178</v>
      </c>
      <c r="L80" s="445">
        <v>64</v>
      </c>
      <c r="M80" s="456">
        <v>35.955056179775283</v>
      </c>
      <c r="N80" s="454">
        <v>269</v>
      </c>
      <c r="O80" s="455">
        <v>178</v>
      </c>
      <c r="P80" s="445">
        <v>91</v>
      </c>
      <c r="Q80" s="456">
        <v>51.123595505617978</v>
      </c>
      <c r="R80" s="454">
        <v>303</v>
      </c>
      <c r="S80" s="454">
        <v>178</v>
      </c>
      <c r="T80" s="454">
        <v>125</v>
      </c>
      <c r="U80" s="457">
        <v>70.224719101123597</v>
      </c>
    </row>
    <row r="81" spans="1:21" s="453" customFormat="1" ht="12.75" customHeight="1" x14ac:dyDescent="0.25">
      <c r="A81" s="509" t="s">
        <v>3167</v>
      </c>
      <c r="B81" s="451">
        <v>714</v>
      </c>
      <c r="C81" s="451">
        <v>1320</v>
      </c>
      <c r="D81" s="442">
        <v>-606</v>
      </c>
      <c r="E81" s="450">
        <v>-45.909090909090914</v>
      </c>
      <c r="F81" s="451">
        <v>701</v>
      </c>
      <c r="G81" s="451">
        <v>1320</v>
      </c>
      <c r="H81" s="442">
        <v>-619</v>
      </c>
      <c r="I81" s="450">
        <v>-46.893939393939391</v>
      </c>
      <c r="J81" s="451">
        <v>745</v>
      </c>
      <c r="K81" s="451">
        <v>1320</v>
      </c>
      <c r="L81" s="442">
        <v>-575</v>
      </c>
      <c r="M81" s="450">
        <v>-43.560606060606062</v>
      </c>
      <c r="N81" s="451">
        <v>948</v>
      </c>
      <c r="O81" s="451">
        <v>1320</v>
      </c>
      <c r="P81" s="442">
        <v>-372</v>
      </c>
      <c r="Q81" s="450">
        <v>-28.18181818181818</v>
      </c>
      <c r="R81" s="451">
        <v>993</v>
      </c>
      <c r="S81" s="451">
        <v>1320</v>
      </c>
      <c r="T81" s="464">
        <v>-327</v>
      </c>
      <c r="U81" s="465">
        <v>-24.772727272727273</v>
      </c>
    </row>
    <row r="82" spans="1:21" ht="12.75" customHeight="1" x14ac:dyDescent="0.25">
      <c r="A82" s="508" t="s">
        <v>4325</v>
      </c>
      <c r="B82" s="454">
        <v>11</v>
      </c>
      <c r="C82" s="455">
        <v>96</v>
      </c>
      <c r="D82" s="445">
        <v>-85</v>
      </c>
      <c r="E82" s="456">
        <v>-88.541666666666657</v>
      </c>
      <c r="F82" s="454">
        <v>13</v>
      </c>
      <c r="G82" s="455">
        <v>96</v>
      </c>
      <c r="H82" s="445">
        <v>-83</v>
      </c>
      <c r="I82" s="456">
        <v>-86.458333333333343</v>
      </c>
      <c r="J82" s="454">
        <v>19</v>
      </c>
      <c r="K82" s="455">
        <v>96</v>
      </c>
      <c r="L82" s="445">
        <v>-77</v>
      </c>
      <c r="M82" s="456">
        <v>-80.208333333333343</v>
      </c>
      <c r="N82" s="454">
        <v>16</v>
      </c>
      <c r="O82" s="455">
        <v>96</v>
      </c>
      <c r="P82" s="445">
        <v>-80</v>
      </c>
      <c r="Q82" s="456">
        <v>-83.333333333333343</v>
      </c>
      <c r="R82" s="454">
        <v>20</v>
      </c>
      <c r="S82" s="454">
        <v>96</v>
      </c>
      <c r="T82" s="458">
        <v>-76</v>
      </c>
      <c r="U82" s="459">
        <v>-79.166666666666657</v>
      </c>
    </row>
    <row r="83" spans="1:21" ht="12.75" customHeight="1" x14ac:dyDescent="0.25">
      <c r="A83" s="508" t="s">
        <v>4326</v>
      </c>
      <c r="B83" s="454">
        <v>703</v>
      </c>
      <c r="C83" s="455">
        <v>1224</v>
      </c>
      <c r="D83" s="445">
        <v>-521</v>
      </c>
      <c r="E83" s="456">
        <v>-42.565359477124183</v>
      </c>
      <c r="F83" s="454">
        <v>688</v>
      </c>
      <c r="G83" s="455">
        <v>1224</v>
      </c>
      <c r="H83" s="445">
        <v>-536</v>
      </c>
      <c r="I83" s="456">
        <v>-43.790849673202615</v>
      </c>
      <c r="J83" s="454">
        <v>726</v>
      </c>
      <c r="K83" s="455">
        <v>1224</v>
      </c>
      <c r="L83" s="445">
        <v>-498</v>
      </c>
      <c r="M83" s="456">
        <v>-40.686274509803923</v>
      </c>
      <c r="N83" s="454">
        <v>932</v>
      </c>
      <c r="O83" s="455">
        <v>1224</v>
      </c>
      <c r="P83" s="445">
        <v>-292</v>
      </c>
      <c r="Q83" s="456">
        <v>-23.856209150326798</v>
      </c>
      <c r="R83" s="454">
        <v>973</v>
      </c>
      <c r="S83" s="454">
        <v>1224</v>
      </c>
      <c r="T83" s="458">
        <v>-251</v>
      </c>
      <c r="U83" s="459">
        <v>-20.506535947712418</v>
      </c>
    </row>
    <row r="84" spans="1:21" s="453" customFormat="1" ht="12.75" customHeight="1" x14ac:dyDescent="0.25">
      <c r="A84" s="509" t="s">
        <v>3228</v>
      </c>
      <c r="B84" s="451">
        <v>4213</v>
      </c>
      <c r="C84" s="451">
        <v>1564</v>
      </c>
      <c r="D84" s="442">
        <v>2649</v>
      </c>
      <c r="E84" s="450">
        <v>169.37340153452683</v>
      </c>
      <c r="F84" s="451">
        <v>3807</v>
      </c>
      <c r="G84" s="451">
        <v>1564</v>
      </c>
      <c r="H84" s="442">
        <v>2243</v>
      </c>
      <c r="I84" s="450">
        <v>143.4143222506394</v>
      </c>
      <c r="J84" s="451">
        <v>3903</v>
      </c>
      <c r="K84" s="451">
        <v>1564</v>
      </c>
      <c r="L84" s="442">
        <v>2339</v>
      </c>
      <c r="M84" s="450">
        <v>149.55242966751919</v>
      </c>
      <c r="N84" s="451">
        <v>4007</v>
      </c>
      <c r="O84" s="451">
        <v>1564</v>
      </c>
      <c r="P84" s="442">
        <v>2443</v>
      </c>
      <c r="Q84" s="450">
        <v>156.20204603580564</v>
      </c>
      <c r="R84" s="451">
        <v>4429</v>
      </c>
      <c r="S84" s="451">
        <v>1564</v>
      </c>
      <c r="T84" s="451">
        <v>2865</v>
      </c>
      <c r="U84" s="452">
        <v>183.18414322250641</v>
      </c>
    </row>
    <row r="85" spans="1:21" ht="12.75" customHeight="1" x14ac:dyDescent="0.25">
      <c r="A85" s="508" t="s">
        <v>4327</v>
      </c>
      <c r="B85" s="454">
        <v>4082</v>
      </c>
      <c r="C85" s="455">
        <v>1370</v>
      </c>
      <c r="D85" s="445">
        <v>2712</v>
      </c>
      <c r="E85" s="456">
        <v>197.95620437956205</v>
      </c>
      <c r="F85" s="454">
        <v>3694</v>
      </c>
      <c r="G85" s="455">
        <v>1370</v>
      </c>
      <c r="H85" s="445">
        <v>2324</v>
      </c>
      <c r="I85" s="456">
        <v>169.63503649635038</v>
      </c>
      <c r="J85" s="454">
        <v>3763</v>
      </c>
      <c r="K85" s="455">
        <v>1370</v>
      </c>
      <c r="L85" s="445">
        <v>2393</v>
      </c>
      <c r="M85" s="456">
        <v>174.67153284671534</v>
      </c>
      <c r="N85" s="454">
        <v>3850</v>
      </c>
      <c r="O85" s="455">
        <v>1370</v>
      </c>
      <c r="P85" s="445">
        <v>2480</v>
      </c>
      <c r="Q85" s="456">
        <v>181.02189781021897</v>
      </c>
      <c r="R85" s="454">
        <v>4244</v>
      </c>
      <c r="S85" s="454">
        <v>1370</v>
      </c>
      <c r="T85" s="454">
        <v>2874</v>
      </c>
      <c r="U85" s="457">
        <v>209.78102189781023</v>
      </c>
    </row>
    <row r="86" spans="1:21" ht="12.75" customHeight="1" x14ac:dyDescent="0.25">
      <c r="A86" s="508" t="s">
        <v>4328</v>
      </c>
      <c r="B86" s="454">
        <v>131</v>
      </c>
      <c r="C86" s="455">
        <v>194</v>
      </c>
      <c r="D86" s="445">
        <v>-63</v>
      </c>
      <c r="E86" s="456">
        <v>-32.47422680412371</v>
      </c>
      <c r="F86" s="454">
        <v>113</v>
      </c>
      <c r="G86" s="455">
        <v>194</v>
      </c>
      <c r="H86" s="445">
        <v>-81</v>
      </c>
      <c r="I86" s="456">
        <v>-41.75257731958763</v>
      </c>
      <c r="J86" s="454">
        <v>140</v>
      </c>
      <c r="K86" s="455">
        <v>194</v>
      </c>
      <c r="L86" s="445">
        <v>-54</v>
      </c>
      <c r="M86" s="456">
        <v>-27.835051546391753</v>
      </c>
      <c r="N86" s="454">
        <v>157</v>
      </c>
      <c r="O86" s="455">
        <v>194</v>
      </c>
      <c r="P86" s="445">
        <v>-37</v>
      </c>
      <c r="Q86" s="456">
        <v>-19.072164948453608</v>
      </c>
      <c r="R86" s="454">
        <v>185</v>
      </c>
      <c r="S86" s="454">
        <v>194</v>
      </c>
      <c r="T86" s="458">
        <v>-9</v>
      </c>
      <c r="U86" s="459">
        <v>-4.6391752577319592</v>
      </c>
    </row>
    <row r="87" spans="1:21" s="453" customFormat="1" ht="12.75" customHeight="1" x14ac:dyDescent="0.25">
      <c r="A87" s="509" t="s">
        <v>3362</v>
      </c>
      <c r="B87" s="451">
        <v>2408</v>
      </c>
      <c r="C87" s="451">
        <v>1242</v>
      </c>
      <c r="D87" s="442">
        <v>1166</v>
      </c>
      <c r="E87" s="450">
        <v>93.880837359098223</v>
      </c>
      <c r="F87" s="451">
        <v>2208</v>
      </c>
      <c r="G87" s="451">
        <v>1242</v>
      </c>
      <c r="H87" s="442">
        <v>966</v>
      </c>
      <c r="I87" s="450">
        <v>77.777777777777786</v>
      </c>
      <c r="J87" s="451">
        <v>2297</v>
      </c>
      <c r="K87" s="451">
        <v>1242</v>
      </c>
      <c r="L87" s="442">
        <v>1055</v>
      </c>
      <c r="M87" s="450">
        <v>84.943639291465374</v>
      </c>
      <c r="N87" s="451">
        <v>2365</v>
      </c>
      <c r="O87" s="451">
        <v>1242</v>
      </c>
      <c r="P87" s="442">
        <v>1123</v>
      </c>
      <c r="Q87" s="450">
        <v>90.41867954911433</v>
      </c>
      <c r="R87" s="451">
        <v>2514</v>
      </c>
      <c r="S87" s="451">
        <v>1242</v>
      </c>
      <c r="T87" s="451">
        <v>1272</v>
      </c>
      <c r="U87" s="452">
        <v>102.41545893719808</v>
      </c>
    </row>
    <row r="88" spans="1:21" ht="12.75" customHeight="1" x14ac:dyDescent="0.25">
      <c r="A88" s="508" t="s">
        <v>4329</v>
      </c>
      <c r="B88" s="454">
        <v>189</v>
      </c>
      <c r="C88" s="455">
        <v>44</v>
      </c>
      <c r="D88" s="445">
        <v>145</v>
      </c>
      <c r="E88" s="456">
        <v>329.54545454545456</v>
      </c>
      <c r="F88" s="454">
        <v>164</v>
      </c>
      <c r="G88" s="455">
        <v>44</v>
      </c>
      <c r="H88" s="445">
        <v>120</v>
      </c>
      <c r="I88" s="456">
        <v>272.72727272727269</v>
      </c>
      <c r="J88" s="454">
        <v>158</v>
      </c>
      <c r="K88" s="455">
        <v>44</v>
      </c>
      <c r="L88" s="445">
        <v>114</v>
      </c>
      <c r="M88" s="456">
        <v>259.09090909090907</v>
      </c>
      <c r="N88" s="454">
        <v>155</v>
      </c>
      <c r="O88" s="455">
        <v>44</v>
      </c>
      <c r="P88" s="445">
        <v>111</v>
      </c>
      <c r="Q88" s="456">
        <v>252.27272727272728</v>
      </c>
      <c r="R88" s="454">
        <v>169</v>
      </c>
      <c r="S88" s="454">
        <v>44</v>
      </c>
      <c r="T88" s="454">
        <v>125</v>
      </c>
      <c r="U88" s="457">
        <v>284.09090909090907</v>
      </c>
    </row>
    <row r="89" spans="1:21" ht="12.75" customHeight="1" x14ac:dyDescent="0.25">
      <c r="A89" s="508" t="s">
        <v>4330</v>
      </c>
      <c r="B89" s="454">
        <v>815</v>
      </c>
      <c r="C89" s="455">
        <v>778</v>
      </c>
      <c r="D89" s="445">
        <v>37</v>
      </c>
      <c r="E89" s="456">
        <v>4.7557840616966578</v>
      </c>
      <c r="F89" s="454">
        <v>697</v>
      </c>
      <c r="G89" s="455">
        <v>778</v>
      </c>
      <c r="H89" s="445">
        <v>-81</v>
      </c>
      <c r="I89" s="456">
        <v>-10.411311053984576</v>
      </c>
      <c r="J89" s="454">
        <v>788</v>
      </c>
      <c r="K89" s="455">
        <v>778</v>
      </c>
      <c r="L89" s="445">
        <v>10</v>
      </c>
      <c r="M89" s="456">
        <v>1.2853470437017995</v>
      </c>
      <c r="N89" s="454">
        <v>784</v>
      </c>
      <c r="O89" s="455">
        <v>778</v>
      </c>
      <c r="P89" s="445">
        <v>6</v>
      </c>
      <c r="Q89" s="456">
        <v>0.77120822622107965</v>
      </c>
      <c r="R89" s="454">
        <v>789</v>
      </c>
      <c r="S89" s="454">
        <v>778</v>
      </c>
      <c r="T89" s="454">
        <v>11</v>
      </c>
      <c r="U89" s="457">
        <v>1.4138817480719794</v>
      </c>
    </row>
    <row r="90" spans="1:21" ht="12.75" customHeight="1" x14ac:dyDescent="0.25">
      <c r="A90" s="508" t="s">
        <v>4331</v>
      </c>
      <c r="B90" s="454">
        <v>1404</v>
      </c>
      <c r="C90" s="455">
        <v>420</v>
      </c>
      <c r="D90" s="445">
        <v>984</v>
      </c>
      <c r="E90" s="456">
        <v>234.28571428571431</v>
      </c>
      <c r="F90" s="454">
        <v>1347</v>
      </c>
      <c r="G90" s="455">
        <v>420</v>
      </c>
      <c r="H90" s="445">
        <v>927</v>
      </c>
      <c r="I90" s="456">
        <v>220.71428571428572</v>
      </c>
      <c r="J90" s="454">
        <v>1351</v>
      </c>
      <c r="K90" s="455">
        <v>420</v>
      </c>
      <c r="L90" s="445">
        <v>931</v>
      </c>
      <c r="M90" s="456">
        <v>221.66666666666669</v>
      </c>
      <c r="N90" s="454">
        <v>1426</v>
      </c>
      <c r="O90" s="455">
        <v>420</v>
      </c>
      <c r="P90" s="445">
        <v>1006</v>
      </c>
      <c r="Q90" s="456">
        <v>239.52380952380952</v>
      </c>
      <c r="R90" s="454">
        <v>1556</v>
      </c>
      <c r="S90" s="454">
        <v>420</v>
      </c>
      <c r="T90" s="454">
        <v>1136</v>
      </c>
      <c r="U90" s="457">
        <v>270.47619047619048</v>
      </c>
    </row>
    <row r="91" spans="1:21" s="453" customFormat="1" ht="12.75" customHeight="1" x14ac:dyDescent="0.25">
      <c r="A91" s="509" t="s">
        <v>3589</v>
      </c>
      <c r="B91" s="451">
        <v>3158</v>
      </c>
      <c r="C91" s="451">
        <v>2833</v>
      </c>
      <c r="D91" s="442">
        <v>325</v>
      </c>
      <c r="E91" s="450">
        <v>11.471937875044123</v>
      </c>
      <c r="F91" s="451">
        <v>2935</v>
      </c>
      <c r="G91" s="451">
        <v>2833</v>
      </c>
      <c r="H91" s="442">
        <v>102</v>
      </c>
      <c r="I91" s="450">
        <v>3.6004235792446169</v>
      </c>
      <c r="J91" s="451">
        <v>2930</v>
      </c>
      <c r="K91" s="451">
        <v>2833</v>
      </c>
      <c r="L91" s="442">
        <v>97</v>
      </c>
      <c r="M91" s="450">
        <v>3.423932227320861</v>
      </c>
      <c r="N91" s="451">
        <v>3080</v>
      </c>
      <c r="O91" s="451">
        <v>2833</v>
      </c>
      <c r="P91" s="442">
        <v>247</v>
      </c>
      <c r="Q91" s="450">
        <v>8.718672785033533</v>
      </c>
      <c r="R91" s="451">
        <v>3112</v>
      </c>
      <c r="S91" s="451">
        <v>2833</v>
      </c>
      <c r="T91" s="451">
        <v>279</v>
      </c>
      <c r="U91" s="452">
        <v>9.8482174373455695</v>
      </c>
    </row>
    <row r="92" spans="1:21" ht="12.75" customHeight="1" x14ac:dyDescent="0.25">
      <c r="A92" s="506" t="s">
        <v>4604</v>
      </c>
      <c r="B92" s="454">
        <v>938</v>
      </c>
      <c r="C92" s="455">
        <v>970</v>
      </c>
      <c r="D92" s="445">
        <v>-32</v>
      </c>
      <c r="E92" s="456">
        <v>-3.2989690721649487</v>
      </c>
      <c r="F92" s="454">
        <v>865</v>
      </c>
      <c r="G92" s="455">
        <v>970</v>
      </c>
      <c r="H92" s="445">
        <v>-105</v>
      </c>
      <c r="I92" s="456">
        <v>-10.824742268041238</v>
      </c>
      <c r="J92" s="454">
        <v>866</v>
      </c>
      <c r="K92" s="455">
        <v>970</v>
      </c>
      <c r="L92" s="445">
        <v>-104</v>
      </c>
      <c r="M92" s="456">
        <v>-10.721649484536082</v>
      </c>
      <c r="N92" s="454">
        <v>937</v>
      </c>
      <c r="O92" s="455">
        <v>970</v>
      </c>
      <c r="P92" s="445">
        <v>-33</v>
      </c>
      <c r="Q92" s="456">
        <v>-3.402061855670103</v>
      </c>
      <c r="R92" s="454">
        <v>951</v>
      </c>
      <c r="S92" s="454">
        <v>970</v>
      </c>
      <c r="T92" s="458">
        <v>-19</v>
      </c>
      <c r="U92" s="459">
        <v>-1.9587628865979381</v>
      </c>
    </row>
    <row r="93" spans="1:21" ht="12.75" customHeight="1" x14ac:dyDescent="0.25">
      <c r="A93" s="506" t="s">
        <v>4332</v>
      </c>
      <c r="B93" s="454">
        <v>857</v>
      </c>
      <c r="C93" s="455">
        <v>675</v>
      </c>
      <c r="D93" s="445">
        <v>182</v>
      </c>
      <c r="E93" s="456">
        <v>26.962962962962962</v>
      </c>
      <c r="F93" s="454">
        <v>821</v>
      </c>
      <c r="G93" s="455">
        <v>675</v>
      </c>
      <c r="H93" s="445">
        <v>146</v>
      </c>
      <c r="I93" s="456">
        <v>21.62962962962963</v>
      </c>
      <c r="J93" s="454">
        <v>846</v>
      </c>
      <c r="K93" s="455">
        <v>675</v>
      </c>
      <c r="L93" s="445">
        <v>171</v>
      </c>
      <c r="M93" s="456">
        <v>25.333333333333336</v>
      </c>
      <c r="N93" s="454">
        <v>885</v>
      </c>
      <c r="O93" s="455">
        <v>675</v>
      </c>
      <c r="P93" s="445">
        <v>210</v>
      </c>
      <c r="Q93" s="456">
        <v>31.111111111111111</v>
      </c>
      <c r="R93" s="454">
        <v>924</v>
      </c>
      <c r="S93" s="454">
        <v>675</v>
      </c>
      <c r="T93" s="454">
        <v>249</v>
      </c>
      <c r="U93" s="457">
        <v>36.888888888888886</v>
      </c>
    </row>
    <row r="94" spans="1:21" ht="12.75" customHeight="1" x14ac:dyDescent="0.25">
      <c r="A94" s="506" t="s">
        <v>4333</v>
      </c>
      <c r="B94" s="454">
        <v>922</v>
      </c>
      <c r="C94" s="455">
        <v>966</v>
      </c>
      <c r="D94" s="445">
        <v>-44</v>
      </c>
      <c r="E94" s="456">
        <v>-4.5548654244306412</v>
      </c>
      <c r="F94" s="454">
        <v>836</v>
      </c>
      <c r="G94" s="455">
        <v>966</v>
      </c>
      <c r="H94" s="445">
        <v>-130</v>
      </c>
      <c r="I94" s="456">
        <v>-13.457556935817806</v>
      </c>
      <c r="J94" s="454">
        <v>820</v>
      </c>
      <c r="K94" s="455">
        <v>966</v>
      </c>
      <c r="L94" s="445">
        <v>-146</v>
      </c>
      <c r="M94" s="456">
        <v>-15.113871635610765</v>
      </c>
      <c r="N94" s="454">
        <v>822</v>
      </c>
      <c r="O94" s="455">
        <v>966</v>
      </c>
      <c r="P94" s="445">
        <v>-144</v>
      </c>
      <c r="Q94" s="456">
        <v>-14.906832298136646</v>
      </c>
      <c r="R94" s="454">
        <v>765</v>
      </c>
      <c r="S94" s="454">
        <v>966</v>
      </c>
      <c r="T94" s="463">
        <v>-201</v>
      </c>
      <c r="U94" s="459">
        <v>-20.80745341614907</v>
      </c>
    </row>
    <row r="95" spans="1:21" ht="12.75" customHeight="1" x14ac:dyDescent="0.25">
      <c r="A95" s="506" t="s">
        <v>4334</v>
      </c>
      <c r="B95" s="454">
        <v>441</v>
      </c>
      <c r="C95" s="455">
        <v>222</v>
      </c>
      <c r="D95" s="445">
        <v>219</v>
      </c>
      <c r="E95" s="456">
        <v>98.648648648648646</v>
      </c>
      <c r="F95" s="454">
        <v>413</v>
      </c>
      <c r="G95" s="455">
        <v>222</v>
      </c>
      <c r="H95" s="445">
        <v>191</v>
      </c>
      <c r="I95" s="456">
        <v>86.036036036036037</v>
      </c>
      <c r="J95" s="454">
        <v>398</v>
      </c>
      <c r="K95" s="455">
        <v>222</v>
      </c>
      <c r="L95" s="445">
        <v>176</v>
      </c>
      <c r="M95" s="456">
        <v>79.27927927927928</v>
      </c>
      <c r="N95" s="454">
        <v>436</v>
      </c>
      <c r="O95" s="455">
        <v>222</v>
      </c>
      <c r="P95" s="445">
        <v>214</v>
      </c>
      <c r="Q95" s="456">
        <v>96.396396396396398</v>
      </c>
      <c r="R95" s="454">
        <v>472</v>
      </c>
      <c r="S95" s="454">
        <v>222</v>
      </c>
      <c r="T95" s="454">
        <v>250</v>
      </c>
      <c r="U95" s="457">
        <v>112.61261261261262</v>
      </c>
    </row>
    <row r="96" spans="1:21" s="453" customFormat="1" ht="12.75" customHeight="1" x14ac:dyDescent="0.25">
      <c r="A96" s="505" t="s">
        <v>3747</v>
      </c>
      <c r="B96" s="451">
        <v>1323</v>
      </c>
      <c r="C96" s="451">
        <v>476</v>
      </c>
      <c r="D96" s="442">
        <v>847</v>
      </c>
      <c r="E96" s="450">
        <v>177.94117647058823</v>
      </c>
      <c r="F96" s="451">
        <v>1102</v>
      </c>
      <c r="G96" s="451">
        <v>476</v>
      </c>
      <c r="H96" s="442">
        <v>626</v>
      </c>
      <c r="I96" s="450">
        <v>131.51260504201682</v>
      </c>
      <c r="J96" s="451">
        <v>1111</v>
      </c>
      <c r="K96" s="451">
        <v>476</v>
      </c>
      <c r="L96" s="442">
        <v>635</v>
      </c>
      <c r="M96" s="450">
        <v>133.40336134453781</v>
      </c>
      <c r="N96" s="451">
        <v>1199</v>
      </c>
      <c r="O96" s="451">
        <v>476</v>
      </c>
      <c r="P96" s="442">
        <v>723</v>
      </c>
      <c r="Q96" s="450">
        <v>151.890756302521</v>
      </c>
      <c r="R96" s="451">
        <v>1265</v>
      </c>
      <c r="S96" s="451">
        <v>476</v>
      </c>
      <c r="T96" s="451">
        <v>789</v>
      </c>
      <c r="U96" s="452">
        <v>165.75630252100842</v>
      </c>
    </row>
    <row r="97" spans="1:21" ht="12.75" customHeight="1" x14ac:dyDescent="0.25">
      <c r="A97" s="506" t="s">
        <v>4335</v>
      </c>
      <c r="B97" s="454">
        <v>187</v>
      </c>
      <c r="C97" s="455">
        <v>214</v>
      </c>
      <c r="D97" s="445">
        <v>-27</v>
      </c>
      <c r="E97" s="456">
        <v>-12.616822429906541</v>
      </c>
      <c r="F97" s="454">
        <v>159</v>
      </c>
      <c r="G97" s="455">
        <v>214</v>
      </c>
      <c r="H97" s="445">
        <v>-55</v>
      </c>
      <c r="I97" s="456">
        <v>-25.700934579439249</v>
      </c>
      <c r="J97" s="454">
        <v>161</v>
      </c>
      <c r="K97" s="455">
        <v>214</v>
      </c>
      <c r="L97" s="445">
        <v>-53</v>
      </c>
      <c r="M97" s="456">
        <v>-24.766355140186917</v>
      </c>
      <c r="N97" s="454">
        <v>207</v>
      </c>
      <c r="O97" s="455">
        <v>214</v>
      </c>
      <c r="P97" s="445">
        <v>-7</v>
      </c>
      <c r="Q97" s="456">
        <v>-3.2710280373831773</v>
      </c>
      <c r="R97" s="454">
        <v>191</v>
      </c>
      <c r="S97" s="454">
        <v>214</v>
      </c>
      <c r="T97" s="458">
        <v>-23</v>
      </c>
      <c r="U97" s="459">
        <v>-10.747663551401869</v>
      </c>
    </row>
    <row r="98" spans="1:21" ht="12.75" customHeight="1" x14ac:dyDescent="0.25">
      <c r="A98" s="506" t="s">
        <v>4336</v>
      </c>
      <c r="B98" s="454">
        <v>993</v>
      </c>
      <c r="C98" s="455">
        <v>222</v>
      </c>
      <c r="D98" s="445">
        <v>771</v>
      </c>
      <c r="E98" s="456">
        <v>347.29729729729729</v>
      </c>
      <c r="F98" s="454">
        <v>854</v>
      </c>
      <c r="G98" s="455">
        <v>222</v>
      </c>
      <c r="H98" s="445">
        <v>632</v>
      </c>
      <c r="I98" s="456">
        <v>284.68468468468467</v>
      </c>
      <c r="J98" s="454">
        <v>853</v>
      </c>
      <c r="K98" s="455">
        <v>222</v>
      </c>
      <c r="L98" s="445">
        <v>631</v>
      </c>
      <c r="M98" s="456">
        <v>284.23423423423424</v>
      </c>
      <c r="N98" s="454">
        <v>890</v>
      </c>
      <c r="O98" s="455">
        <v>222</v>
      </c>
      <c r="P98" s="445">
        <v>668</v>
      </c>
      <c r="Q98" s="456">
        <v>300.90090090090087</v>
      </c>
      <c r="R98" s="454">
        <v>969</v>
      </c>
      <c r="S98" s="454">
        <v>222</v>
      </c>
      <c r="T98" s="454">
        <v>747</v>
      </c>
      <c r="U98" s="457">
        <v>336.48648648648651</v>
      </c>
    </row>
    <row r="99" spans="1:21" ht="12.75" customHeight="1" x14ac:dyDescent="0.25">
      <c r="A99" s="506" t="s">
        <v>4337</v>
      </c>
      <c r="B99" s="454">
        <v>143</v>
      </c>
      <c r="C99" s="455">
        <v>40</v>
      </c>
      <c r="D99" s="445">
        <v>103</v>
      </c>
      <c r="E99" s="456">
        <v>257.5</v>
      </c>
      <c r="F99" s="454">
        <v>89</v>
      </c>
      <c r="G99" s="455">
        <v>40</v>
      </c>
      <c r="H99" s="445">
        <v>49</v>
      </c>
      <c r="I99" s="456">
        <v>122.50000000000001</v>
      </c>
      <c r="J99" s="454">
        <v>97</v>
      </c>
      <c r="K99" s="455">
        <v>40</v>
      </c>
      <c r="L99" s="445">
        <v>57</v>
      </c>
      <c r="M99" s="456">
        <v>142.5</v>
      </c>
      <c r="N99" s="454">
        <v>102</v>
      </c>
      <c r="O99" s="455">
        <v>40</v>
      </c>
      <c r="P99" s="445">
        <v>62</v>
      </c>
      <c r="Q99" s="456">
        <v>155</v>
      </c>
      <c r="R99" s="454">
        <v>105</v>
      </c>
      <c r="S99" s="454">
        <v>40</v>
      </c>
      <c r="T99" s="454">
        <v>65</v>
      </c>
      <c r="U99" s="457">
        <v>162.5</v>
      </c>
    </row>
    <row r="100" spans="1:21" s="453" customFormat="1" ht="12.75" customHeight="1" x14ac:dyDescent="0.25">
      <c r="A100" s="505" t="s">
        <v>3808</v>
      </c>
      <c r="B100" s="451">
        <v>1178</v>
      </c>
      <c r="C100" s="451">
        <v>576</v>
      </c>
      <c r="D100" s="442">
        <v>602</v>
      </c>
      <c r="E100" s="450">
        <v>104.51388888888889</v>
      </c>
      <c r="F100" s="451">
        <v>1107</v>
      </c>
      <c r="G100" s="451">
        <v>576</v>
      </c>
      <c r="H100" s="442">
        <v>531</v>
      </c>
      <c r="I100" s="450">
        <v>92.1875</v>
      </c>
      <c r="J100" s="451">
        <v>1121</v>
      </c>
      <c r="K100" s="451">
        <v>576</v>
      </c>
      <c r="L100" s="442">
        <v>545</v>
      </c>
      <c r="M100" s="450">
        <v>94.618055555555557</v>
      </c>
      <c r="N100" s="451">
        <v>1186</v>
      </c>
      <c r="O100" s="451">
        <v>576</v>
      </c>
      <c r="P100" s="442">
        <v>610</v>
      </c>
      <c r="Q100" s="450">
        <v>105.90277777777777</v>
      </c>
      <c r="R100" s="451">
        <v>1255</v>
      </c>
      <c r="S100" s="451">
        <v>576</v>
      </c>
      <c r="T100" s="451">
        <v>679</v>
      </c>
      <c r="U100" s="452">
        <v>117.88194444444444</v>
      </c>
    </row>
    <row r="101" spans="1:21" ht="12.75" customHeight="1" x14ac:dyDescent="0.25">
      <c r="A101" s="506" t="s">
        <v>4338</v>
      </c>
      <c r="B101" s="454">
        <v>1178</v>
      </c>
      <c r="C101" s="455">
        <v>576</v>
      </c>
      <c r="D101" s="445">
        <v>602</v>
      </c>
      <c r="E101" s="456">
        <v>104.51388888888889</v>
      </c>
      <c r="F101" s="454">
        <v>1107</v>
      </c>
      <c r="G101" s="455">
        <v>576</v>
      </c>
      <c r="H101" s="445">
        <v>531</v>
      </c>
      <c r="I101" s="456">
        <v>92.1875</v>
      </c>
      <c r="J101" s="454">
        <v>1121</v>
      </c>
      <c r="K101" s="455">
        <v>576</v>
      </c>
      <c r="L101" s="445">
        <v>545</v>
      </c>
      <c r="M101" s="456">
        <v>94.618055555555557</v>
      </c>
      <c r="N101" s="454">
        <v>1186</v>
      </c>
      <c r="O101" s="455">
        <v>576</v>
      </c>
      <c r="P101" s="445">
        <v>610</v>
      </c>
      <c r="Q101" s="456">
        <v>105.90277777777777</v>
      </c>
      <c r="R101" s="454">
        <v>1255</v>
      </c>
      <c r="S101" s="454">
        <v>576</v>
      </c>
      <c r="T101" s="454">
        <v>679</v>
      </c>
      <c r="U101" s="457">
        <v>117.88194444444444</v>
      </c>
    </row>
    <row r="102" spans="1:21" s="453" customFormat="1" ht="12.75" customHeight="1" x14ac:dyDescent="0.25">
      <c r="A102" s="505" t="s">
        <v>3061</v>
      </c>
      <c r="B102" s="451">
        <v>2568</v>
      </c>
      <c r="C102" s="451">
        <v>576</v>
      </c>
      <c r="D102" s="442">
        <v>1992</v>
      </c>
      <c r="E102" s="450">
        <v>345.83333333333337</v>
      </c>
      <c r="F102" s="451">
        <v>2390</v>
      </c>
      <c r="G102" s="451">
        <v>576</v>
      </c>
      <c r="H102" s="442">
        <v>1814</v>
      </c>
      <c r="I102" s="450">
        <v>314.93055555555554</v>
      </c>
      <c r="J102" s="451">
        <v>2357</v>
      </c>
      <c r="K102" s="451">
        <v>576</v>
      </c>
      <c r="L102" s="442">
        <v>1781</v>
      </c>
      <c r="M102" s="450">
        <v>309.20138888888886</v>
      </c>
      <c r="N102" s="451">
        <v>2489</v>
      </c>
      <c r="O102" s="451">
        <v>576</v>
      </c>
      <c r="P102" s="442">
        <v>1913</v>
      </c>
      <c r="Q102" s="450">
        <v>332.11805555555554</v>
      </c>
      <c r="R102" s="451">
        <v>2686</v>
      </c>
      <c r="S102" s="451">
        <v>576</v>
      </c>
      <c r="T102" s="451">
        <v>2110</v>
      </c>
      <c r="U102" s="452">
        <v>366.31944444444446</v>
      </c>
    </row>
    <row r="103" spans="1:21" ht="12.75" customHeight="1" x14ac:dyDescent="0.25">
      <c r="A103" s="506" t="s">
        <v>4339</v>
      </c>
      <c r="B103" s="454">
        <v>2568</v>
      </c>
      <c r="C103" s="455">
        <v>576</v>
      </c>
      <c r="D103" s="445">
        <v>1992</v>
      </c>
      <c r="E103" s="456">
        <v>345.83333333333337</v>
      </c>
      <c r="F103" s="454">
        <v>2390</v>
      </c>
      <c r="G103" s="455">
        <v>576</v>
      </c>
      <c r="H103" s="445">
        <v>1814</v>
      </c>
      <c r="I103" s="456">
        <v>314.93055555555554</v>
      </c>
      <c r="J103" s="454">
        <v>2357</v>
      </c>
      <c r="K103" s="455">
        <v>576</v>
      </c>
      <c r="L103" s="445">
        <v>1781</v>
      </c>
      <c r="M103" s="456">
        <v>309.20138888888886</v>
      </c>
      <c r="N103" s="454">
        <v>2489</v>
      </c>
      <c r="O103" s="455">
        <v>576</v>
      </c>
      <c r="P103" s="445">
        <v>1913</v>
      </c>
      <c r="Q103" s="456">
        <v>332.11805555555554</v>
      </c>
      <c r="R103" s="454">
        <v>2686</v>
      </c>
      <c r="S103" s="454">
        <v>576</v>
      </c>
      <c r="T103" s="454">
        <v>2110</v>
      </c>
      <c r="U103" s="457">
        <v>366.31944444444446</v>
      </c>
    </row>
    <row r="104" spans="1:21" ht="5.25" customHeight="1" thickBot="1" x14ac:dyDescent="0.3">
      <c r="A104" s="519"/>
      <c r="B104" s="521"/>
      <c r="C104" s="521"/>
      <c r="D104" s="521"/>
      <c r="E104" s="521"/>
      <c r="F104" s="521"/>
      <c r="G104" s="521"/>
      <c r="H104" s="521"/>
      <c r="I104" s="521"/>
      <c r="J104" s="521"/>
      <c r="K104" s="521"/>
      <c r="L104" s="521"/>
      <c r="M104" s="521"/>
      <c r="N104" s="521"/>
      <c r="O104" s="521"/>
      <c r="P104" s="521"/>
      <c r="Q104" s="521"/>
      <c r="R104" s="521"/>
      <c r="S104" s="521"/>
      <c r="T104" s="521"/>
      <c r="U104" s="521"/>
    </row>
    <row r="105" spans="1:21" ht="12.95" customHeight="1" x14ac:dyDescent="0.25">
      <c r="A105" s="1" t="s">
        <v>4349</v>
      </c>
    </row>
    <row r="106" spans="1:21" ht="12.95" customHeight="1" x14ac:dyDescent="0.25">
      <c r="A106" s="1" t="s">
        <v>4341</v>
      </c>
    </row>
    <row r="107" spans="1:21" ht="12.95" customHeight="1" x14ac:dyDescent="0.25">
      <c r="A107" s="1" t="s">
        <v>3983</v>
      </c>
    </row>
    <row r="108" spans="1:21" ht="12.95" customHeight="1" x14ac:dyDescent="0.25">
      <c r="A108" s="1" t="s">
        <v>3984</v>
      </c>
    </row>
    <row r="109" spans="1:21" ht="12.95" customHeight="1" x14ac:dyDescent="0.25">
      <c r="A109" s="6" t="s">
        <v>4342</v>
      </c>
    </row>
    <row r="110" spans="1:21" ht="12.95" customHeight="1" x14ac:dyDescent="0.25">
      <c r="A110" s="6" t="s">
        <v>4237</v>
      </c>
    </row>
  </sheetData>
  <mergeCells count="22">
    <mergeCell ref="S3:S4"/>
    <mergeCell ref="L3:M3"/>
    <mergeCell ref="N3:N4"/>
    <mergeCell ref="O3:O4"/>
    <mergeCell ref="P3:Q3"/>
    <mergeCell ref="R3:R4"/>
    <mergeCell ref="A1:U1"/>
    <mergeCell ref="A2:A4"/>
    <mergeCell ref="B2:E2"/>
    <mergeCell ref="F2:I2"/>
    <mergeCell ref="J2:M2"/>
    <mergeCell ref="N2:Q2"/>
    <mergeCell ref="R2:U2"/>
    <mergeCell ref="B3:B4"/>
    <mergeCell ref="C3:C4"/>
    <mergeCell ref="D3:E3"/>
    <mergeCell ref="T3:U3"/>
    <mergeCell ref="F3:F4"/>
    <mergeCell ref="G3:G4"/>
    <mergeCell ref="H3:I3"/>
    <mergeCell ref="J3:J4"/>
    <mergeCell ref="K3:K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2483-351A-45E4-A544-56EB8143CDF6}">
  <sheetPr>
    <tabColor theme="7" tint="0.39997558519241921"/>
  </sheetPr>
  <dimension ref="A1:P117"/>
  <sheetViews>
    <sheetView showGridLines="0" workbookViewId="0">
      <selection activeCell="A92" sqref="A92"/>
    </sheetView>
  </sheetViews>
  <sheetFormatPr baseColWidth="10" defaultRowHeight="15" x14ac:dyDescent="0.25"/>
  <cols>
    <col min="1" max="1" width="25.7109375" customWidth="1"/>
    <col min="2" max="16" width="6.5703125" customWidth="1"/>
  </cols>
  <sheetData>
    <row r="1" spans="1:16" ht="35.1" customHeight="1" x14ac:dyDescent="0.25">
      <c r="A1" s="912" t="s">
        <v>4565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</row>
    <row r="2" spans="1:16" ht="15.75" customHeight="1" x14ac:dyDescent="0.25">
      <c r="A2" s="937" t="s">
        <v>4271</v>
      </c>
      <c r="B2" s="938">
        <v>2019</v>
      </c>
      <c r="C2" s="939"/>
      <c r="D2" s="940"/>
      <c r="E2" s="941">
        <v>2020</v>
      </c>
      <c r="F2" s="939"/>
      <c r="G2" s="940"/>
      <c r="H2" s="941">
        <v>2021</v>
      </c>
      <c r="I2" s="939"/>
      <c r="J2" s="940"/>
      <c r="K2" s="941">
        <v>2022</v>
      </c>
      <c r="L2" s="939"/>
      <c r="M2" s="940"/>
      <c r="N2" s="941">
        <v>2023</v>
      </c>
      <c r="O2" s="939"/>
      <c r="P2" s="939"/>
    </row>
    <row r="3" spans="1:16" ht="15.75" customHeight="1" x14ac:dyDescent="0.25">
      <c r="A3" s="937"/>
      <c r="B3" s="551" t="s">
        <v>3882</v>
      </c>
      <c r="C3" s="550" t="s">
        <v>4248</v>
      </c>
      <c r="D3" s="549" t="s">
        <v>4249</v>
      </c>
      <c r="E3" s="195" t="s">
        <v>3882</v>
      </c>
      <c r="F3" s="551" t="s">
        <v>4248</v>
      </c>
      <c r="G3" s="549" t="s">
        <v>4249</v>
      </c>
      <c r="H3" s="551" t="s">
        <v>3882</v>
      </c>
      <c r="I3" s="195" t="s">
        <v>4248</v>
      </c>
      <c r="J3" s="551" t="s">
        <v>4249</v>
      </c>
      <c r="K3" s="195" t="s">
        <v>3882</v>
      </c>
      <c r="L3" s="553" t="s">
        <v>4248</v>
      </c>
      <c r="M3" s="551" t="s">
        <v>4249</v>
      </c>
      <c r="N3" s="195" t="s">
        <v>3882</v>
      </c>
      <c r="O3" s="553" t="s">
        <v>4248</v>
      </c>
      <c r="P3" s="552" t="s">
        <v>4249</v>
      </c>
    </row>
    <row r="4" spans="1:16" ht="5.25" customHeight="1" x14ac:dyDescent="0.25">
      <c r="A4" s="503"/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16" ht="12.75" customHeight="1" x14ac:dyDescent="0.25">
      <c r="A5" s="505" t="s">
        <v>3882</v>
      </c>
      <c r="B5" s="442">
        <v>95548</v>
      </c>
      <c r="C5" s="442">
        <v>90392</v>
      </c>
      <c r="D5" s="442">
        <v>5156</v>
      </c>
      <c r="E5" s="442">
        <v>86955</v>
      </c>
      <c r="F5" s="442">
        <v>82627</v>
      </c>
      <c r="G5" s="442">
        <v>4328</v>
      </c>
      <c r="H5" s="442">
        <v>87245</v>
      </c>
      <c r="I5" s="442">
        <v>82859</v>
      </c>
      <c r="J5" s="442">
        <v>4386</v>
      </c>
      <c r="K5" s="442">
        <v>89877</v>
      </c>
      <c r="L5" s="442">
        <v>85356</v>
      </c>
      <c r="M5" s="442">
        <v>4521</v>
      </c>
      <c r="N5" s="442">
        <v>94759</v>
      </c>
      <c r="O5" s="442">
        <v>89869</v>
      </c>
      <c r="P5" s="442">
        <v>4890</v>
      </c>
    </row>
    <row r="6" spans="1:16" ht="5.25" customHeight="1" x14ac:dyDescent="0.25">
      <c r="A6" s="504"/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</row>
    <row r="7" spans="1:16" s="453" customFormat="1" ht="12.75" customHeight="1" x14ac:dyDescent="0.25">
      <c r="A7" s="505" t="s">
        <v>5</v>
      </c>
      <c r="B7" s="451">
        <v>1111</v>
      </c>
      <c r="C7" s="451">
        <v>1062</v>
      </c>
      <c r="D7" s="451">
        <v>49</v>
      </c>
      <c r="E7" s="451">
        <v>996</v>
      </c>
      <c r="F7" s="451">
        <v>961</v>
      </c>
      <c r="G7" s="451">
        <v>35</v>
      </c>
      <c r="H7" s="451">
        <v>1008</v>
      </c>
      <c r="I7" s="451">
        <v>970</v>
      </c>
      <c r="J7" s="451">
        <v>38</v>
      </c>
      <c r="K7" s="451">
        <v>1008</v>
      </c>
      <c r="L7" s="451">
        <v>961</v>
      </c>
      <c r="M7" s="451">
        <v>47</v>
      </c>
      <c r="N7" s="451">
        <v>1082</v>
      </c>
      <c r="O7" s="451">
        <v>1027</v>
      </c>
      <c r="P7" s="451">
        <v>55</v>
      </c>
    </row>
    <row r="8" spans="1:16" ht="12.75" customHeight="1" x14ac:dyDescent="0.25">
      <c r="A8" s="506" t="s">
        <v>4272</v>
      </c>
      <c r="B8" s="454">
        <v>279</v>
      </c>
      <c r="C8" s="454">
        <v>263</v>
      </c>
      <c r="D8" s="454">
        <v>16</v>
      </c>
      <c r="E8" s="454">
        <v>222</v>
      </c>
      <c r="F8" s="454">
        <v>212</v>
      </c>
      <c r="G8" s="454">
        <v>10</v>
      </c>
      <c r="H8" s="454">
        <v>268</v>
      </c>
      <c r="I8" s="454">
        <v>258</v>
      </c>
      <c r="J8" s="454">
        <v>10</v>
      </c>
      <c r="K8" s="454">
        <v>282</v>
      </c>
      <c r="L8" s="454">
        <v>267</v>
      </c>
      <c r="M8" s="454">
        <v>15</v>
      </c>
      <c r="N8" s="454">
        <v>316</v>
      </c>
      <c r="O8" s="454">
        <v>299</v>
      </c>
      <c r="P8" s="454">
        <v>17</v>
      </c>
    </row>
    <row r="9" spans="1:16" ht="12.75" customHeight="1" x14ac:dyDescent="0.25">
      <c r="A9" s="506" t="s">
        <v>4273</v>
      </c>
      <c r="B9" s="454">
        <v>832</v>
      </c>
      <c r="C9" s="454">
        <v>799</v>
      </c>
      <c r="D9" s="454">
        <v>33</v>
      </c>
      <c r="E9" s="454">
        <v>774</v>
      </c>
      <c r="F9" s="454">
        <v>749</v>
      </c>
      <c r="G9" s="454">
        <v>25</v>
      </c>
      <c r="H9" s="454">
        <v>740</v>
      </c>
      <c r="I9" s="454">
        <v>712</v>
      </c>
      <c r="J9" s="454">
        <v>28</v>
      </c>
      <c r="K9" s="454">
        <v>726</v>
      </c>
      <c r="L9" s="454">
        <v>694</v>
      </c>
      <c r="M9" s="454">
        <v>32</v>
      </c>
      <c r="N9" s="454">
        <v>766</v>
      </c>
      <c r="O9" s="454">
        <v>728</v>
      </c>
      <c r="P9" s="454">
        <v>38</v>
      </c>
    </row>
    <row r="10" spans="1:16" s="453" customFormat="1" ht="12.75" customHeight="1" x14ac:dyDescent="0.25">
      <c r="A10" s="505" t="s">
        <v>186</v>
      </c>
      <c r="B10" s="451">
        <v>4700</v>
      </c>
      <c r="C10" s="451">
        <v>4525</v>
      </c>
      <c r="D10" s="451">
        <v>175</v>
      </c>
      <c r="E10" s="451">
        <v>4201</v>
      </c>
      <c r="F10" s="451">
        <v>4054</v>
      </c>
      <c r="G10" s="451">
        <v>147</v>
      </c>
      <c r="H10" s="451">
        <v>4111</v>
      </c>
      <c r="I10" s="451">
        <v>3961</v>
      </c>
      <c r="J10" s="451">
        <v>150</v>
      </c>
      <c r="K10" s="451">
        <v>4146</v>
      </c>
      <c r="L10" s="451">
        <v>3983</v>
      </c>
      <c r="M10" s="451">
        <v>163</v>
      </c>
      <c r="N10" s="451">
        <v>4199</v>
      </c>
      <c r="O10" s="451">
        <v>4028</v>
      </c>
      <c r="P10" s="451">
        <v>171</v>
      </c>
    </row>
    <row r="11" spans="1:16" ht="12.75" customHeight="1" x14ac:dyDescent="0.25">
      <c r="A11" s="506" t="s">
        <v>4274</v>
      </c>
      <c r="B11" s="454">
        <v>3298</v>
      </c>
      <c r="C11" s="454">
        <v>3162</v>
      </c>
      <c r="D11" s="454">
        <v>136</v>
      </c>
      <c r="E11" s="454">
        <v>2953</v>
      </c>
      <c r="F11" s="454">
        <v>2833</v>
      </c>
      <c r="G11" s="454">
        <v>120</v>
      </c>
      <c r="H11" s="454">
        <v>2930</v>
      </c>
      <c r="I11" s="454">
        <v>2808</v>
      </c>
      <c r="J11" s="454">
        <v>122</v>
      </c>
      <c r="K11" s="454">
        <v>2962</v>
      </c>
      <c r="L11" s="454">
        <v>2846</v>
      </c>
      <c r="M11" s="454">
        <v>116</v>
      </c>
      <c r="N11" s="454">
        <v>3012</v>
      </c>
      <c r="O11" s="454">
        <v>2885</v>
      </c>
      <c r="P11" s="454">
        <v>127</v>
      </c>
    </row>
    <row r="12" spans="1:16" ht="12.75" customHeight="1" x14ac:dyDescent="0.25">
      <c r="A12" s="506" t="s">
        <v>4275</v>
      </c>
      <c r="B12" s="454">
        <v>1402</v>
      </c>
      <c r="C12" s="454">
        <v>1363</v>
      </c>
      <c r="D12" s="454">
        <v>39</v>
      </c>
      <c r="E12" s="454">
        <v>1248</v>
      </c>
      <c r="F12" s="454">
        <v>1221</v>
      </c>
      <c r="G12" s="454">
        <v>27</v>
      </c>
      <c r="H12" s="454">
        <v>1181</v>
      </c>
      <c r="I12" s="454">
        <v>1153</v>
      </c>
      <c r="J12" s="454">
        <v>28</v>
      </c>
      <c r="K12" s="454">
        <v>1184</v>
      </c>
      <c r="L12" s="454">
        <v>1137</v>
      </c>
      <c r="M12" s="454">
        <v>47</v>
      </c>
      <c r="N12" s="454">
        <v>1187</v>
      </c>
      <c r="O12" s="454">
        <v>1143</v>
      </c>
      <c r="P12" s="454">
        <v>44</v>
      </c>
    </row>
    <row r="13" spans="1:16" s="453" customFormat="1" ht="12.75" customHeight="1" x14ac:dyDescent="0.25">
      <c r="A13" s="505" t="s">
        <v>538</v>
      </c>
      <c r="B13" s="451">
        <v>1039</v>
      </c>
      <c r="C13" s="451">
        <v>984</v>
      </c>
      <c r="D13" s="451">
        <v>55</v>
      </c>
      <c r="E13" s="451">
        <v>864</v>
      </c>
      <c r="F13" s="451">
        <v>823</v>
      </c>
      <c r="G13" s="451">
        <v>41</v>
      </c>
      <c r="H13" s="451">
        <v>923</v>
      </c>
      <c r="I13" s="451">
        <v>871</v>
      </c>
      <c r="J13" s="451">
        <v>52</v>
      </c>
      <c r="K13" s="451">
        <v>959</v>
      </c>
      <c r="L13" s="451">
        <v>901</v>
      </c>
      <c r="M13" s="451">
        <v>58</v>
      </c>
      <c r="N13" s="451">
        <v>1015</v>
      </c>
      <c r="O13" s="451">
        <v>956</v>
      </c>
      <c r="P13" s="451">
        <v>59</v>
      </c>
    </row>
    <row r="14" spans="1:16" ht="12.75" customHeight="1" x14ac:dyDescent="0.25">
      <c r="A14" s="506" t="s">
        <v>4276</v>
      </c>
      <c r="B14" s="454">
        <v>446</v>
      </c>
      <c r="C14" s="454">
        <v>425</v>
      </c>
      <c r="D14" s="454">
        <v>21</v>
      </c>
      <c r="E14" s="454">
        <v>380</v>
      </c>
      <c r="F14" s="454">
        <v>366</v>
      </c>
      <c r="G14" s="454">
        <v>14</v>
      </c>
      <c r="H14" s="454">
        <v>416</v>
      </c>
      <c r="I14" s="454">
        <v>398</v>
      </c>
      <c r="J14" s="454">
        <v>18</v>
      </c>
      <c r="K14" s="454">
        <v>448</v>
      </c>
      <c r="L14" s="454">
        <v>428</v>
      </c>
      <c r="M14" s="454">
        <v>20</v>
      </c>
      <c r="N14" s="454">
        <v>478</v>
      </c>
      <c r="O14" s="454">
        <v>455</v>
      </c>
      <c r="P14" s="454">
        <v>23</v>
      </c>
    </row>
    <row r="15" spans="1:16" ht="12.75" customHeight="1" x14ac:dyDescent="0.25">
      <c r="A15" s="506" t="s">
        <v>4277</v>
      </c>
      <c r="B15" s="454">
        <v>593</v>
      </c>
      <c r="C15" s="454">
        <v>559</v>
      </c>
      <c r="D15" s="454">
        <v>34</v>
      </c>
      <c r="E15" s="454">
        <v>484</v>
      </c>
      <c r="F15" s="454">
        <v>457</v>
      </c>
      <c r="G15" s="454">
        <v>27</v>
      </c>
      <c r="H15" s="454">
        <v>507</v>
      </c>
      <c r="I15" s="454">
        <v>473</v>
      </c>
      <c r="J15" s="454">
        <v>34</v>
      </c>
      <c r="K15" s="454">
        <v>511</v>
      </c>
      <c r="L15" s="454">
        <v>473</v>
      </c>
      <c r="M15" s="454">
        <v>38</v>
      </c>
      <c r="N15" s="454">
        <v>537</v>
      </c>
      <c r="O15" s="454">
        <v>501</v>
      </c>
      <c r="P15" s="454">
        <v>36</v>
      </c>
    </row>
    <row r="16" spans="1:16" s="453" customFormat="1" ht="12.75" customHeight="1" x14ac:dyDescent="0.25">
      <c r="A16" s="505" t="s">
        <v>714</v>
      </c>
      <c r="B16" s="451">
        <v>2875</v>
      </c>
      <c r="C16" s="451">
        <v>2690</v>
      </c>
      <c r="D16" s="451">
        <v>185</v>
      </c>
      <c r="E16" s="451">
        <v>2432</v>
      </c>
      <c r="F16" s="451">
        <v>2289</v>
      </c>
      <c r="G16" s="451">
        <v>143</v>
      </c>
      <c r="H16" s="451">
        <v>2434</v>
      </c>
      <c r="I16" s="451">
        <v>2271</v>
      </c>
      <c r="J16" s="451">
        <v>163</v>
      </c>
      <c r="K16" s="451">
        <v>2539</v>
      </c>
      <c r="L16" s="451">
        <v>2365</v>
      </c>
      <c r="M16" s="451">
        <v>174</v>
      </c>
      <c r="N16" s="451">
        <v>2820</v>
      </c>
      <c r="O16" s="451">
        <v>2619</v>
      </c>
      <c r="P16" s="451">
        <v>201</v>
      </c>
    </row>
    <row r="17" spans="1:16" ht="12.75" customHeight="1" x14ac:dyDescent="0.25">
      <c r="A17" s="506" t="s">
        <v>4278</v>
      </c>
      <c r="B17" s="454">
        <v>2279</v>
      </c>
      <c r="C17" s="454">
        <v>2279</v>
      </c>
      <c r="D17" s="454">
        <v>0</v>
      </c>
      <c r="E17" s="454">
        <v>1963</v>
      </c>
      <c r="F17" s="454">
        <v>1963</v>
      </c>
      <c r="G17" s="454">
        <v>0</v>
      </c>
      <c r="H17" s="454">
        <v>1925</v>
      </c>
      <c r="I17" s="454">
        <v>1925</v>
      </c>
      <c r="J17" s="454">
        <v>0</v>
      </c>
      <c r="K17" s="454">
        <v>2013</v>
      </c>
      <c r="L17" s="454">
        <v>2013</v>
      </c>
      <c r="M17" s="454">
        <v>0</v>
      </c>
      <c r="N17" s="454">
        <v>2224</v>
      </c>
      <c r="O17" s="454">
        <v>2224</v>
      </c>
      <c r="P17" s="454" t="s">
        <v>3899</v>
      </c>
    </row>
    <row r="18" spans="1:16" ht="12.75" customHeight="1" x14ac:dyDescent="0.25">
      <c r="A18" s="506" t="s">
        <v>4279</v>
      </c>
      <c r="B18" s="454">
        <v>427</v>
      </c>
      <c r="C18" s="454">
        <v>411</v>
      </c>
      <c r="D18" s="454">
        <v>16</v>
      </c>
      <c r="E18" s="454">
        <v>340</v>
      </c>
      <c r="F18" s="454">
        <v>326</v>
      </c>
      <c r="G18" s="454">
        <v>14</v>
      </c>
      <c r="H18" s="454">
        <v>360</v>
      </c>
      <c r="I18" s="454">
        <v>346</v>
      </c>
      <c r="J18" s="454">
        <v>14</v>
      </c>
      <c r="K18" s="454">
        <v>363</v>
      </c>
      <c r="L18" s="454">
        <v>352</v>
      </c>
      <c r="M18" s="454">
        <v>11</v>
      </c>
      <c r="N18" s="454">
        <v>409</v>
      </c>
      <c r="O18" s="454">
        <v>395</v>
      </c>
      <c r="P18" s="454">
        <v>14</v>
      </c>
    </row>
    <row r="19" spans="1:16" ht="12.75" customHeight="1" x14ac:dyDescent="0.25">
      <c r="A19" s="506" t="s">
        <v>4280</v>
      </c>
      <c r="B19" s="454">
        <v>169</v>
      </c>
      <c r="C19" s="454">
        <v>0</v>
      </c>
      <c r="D19" s="454">
        <v>169</v>
      </c>
      <c r="E19" s="454">
        <v>129</v>
      </c>
      <c r="F19" s="454">
        <v>0</v>
      </c>
      <c r="G19" s="454">
        <v>129</v>
      </c>
      <c r="H19" s="454">
        <v>149</v>
      </c>
      <c r="I19" s="454">
        <v>0</v>
      </c>
      <c r="J19" s="454">
        <v>149</v>
      </c>
      <c r="K19" s="454">
        <v>163</v>
      </c>
      <c r="L19" s="454">
        <v>0</v>
      </c>
      <c r="M19" s="454">
        <v>163</v>
      </c>
      <c r="N19" s="454">
        <v>187</v>
      </c>
      <c r="O19" s="454" t="s">
        <v>3899</v>
      </c>
      <c r="P19" s="454">
        <v>187</v>
      </c>
    </row>
    <row r="20" spans="1:16" s="453" customFormat="1" ht="12.75" customHeight="1" x14ac:dyDescent="0.25">
      <c r="A20" s="505" t="s">
        <v>942</v>
      </c>
      <c r="B20" s="451">
        <v>2980</v>
      </c>
      <c r="C20" s="451">
        <v>2791</v>
      </c>
      <c r="D20" s="451">
        <v>189</v>
      </c>
      <c r="E20" s="451">
        <v>2575</v>
      </c>
      <c r="F20" s="451">
        <v>2413</v>
      </c>
      <c r="G20" s="451">
        <v>162</v>
      </c>
      <c r="H20" s="451">
        <v>2543</v>
      </c>
      <c r="I20" s="451">
        <v>2378</v>
      </c>
      <c r="J20" s="451">
        <v>165</v>
      </c>
      <c r="K20" s="451">
        <v>2656</v>
      </c>
      <c r="L20" s="451">
        <v>2478</v>
      </c>
      <c r="M20" s="451">
        <v>178</v>
      </c>
      <c r="N20" s="451">
        <v>2845</v>
      </c>
      <c r="O20" s="451">
        <v>2667</v>
      </c>
      <c r="P20" s="451">
        <v>178</v>
      </c>
    </row>
    <row r="21" spans="1:16" ht="12.75" customHeight="1" x14ac:dyDescent="0.25">
      <c r="A21" s="506" t="s">
        <v>4281</v>
      </c>
      <c r="B21" s="454">
        <v>2811</v>
      </c>
      <c r="C21" s="454">
        <v>2622</v>
      </c>
      <c r="D21" s="454">
        <v>189</v>
      </c>
      <c r="E21" s="454">
        <v>2440</v>
      </c>
      <c r="F21" s="454">
        <v>2278</v>
      </c>
      <c r="G21" s="454">
        <v>162</v>
      </c>
      <c r="H21" s="454">
        <v>2394</v>
      </c>
      <c r="I21" s="454">
        <v>2229</v>
      </c>
      <c r="J21" s="454">
        <v>165</v>
      </c>
      <c r="K21" s="454">
        <v>2490</v>
      </c>
      <c r="L21" s="454">
        <v>2312</v>
      </c>
      <c r="M21" s="454">
        <v>178</v>
      </c>
      <c r="N21" s="454">
        <v>2642</v>
      </c>
      <c r="O21" s="454">
        <v>2464</v>
      </c>
      <c r="P21" s="454">
        <v>178</v>
      </c>
    </row>
    <row r="22" spans="1:16" ht="12.75" customHeight="1" x14ac:dyDescent="0.25">
      <c r="A22" s="506" t="s">
        <v>4282</v>
      </c>
      <c r="B22" s="454">
        <v>169</v>
      </c>
      <c r="C22" s="454">
        <v>169</v>
      </c>
      <c r="D22" s="454">
        <v>0</v>
      </c>
      <c r="E22" s="454">
        <v>135</v>
      </c>
      <c r="F22" s="454">
        <v>135</v>
      </c>
      <c r="G22" s="454">
        <v>0</v>
      </c>
      <c r="H22" s="454">
        <v>149</v>
      </c>
      <c r="I22" s="454">
        <v>149</v>
      </c>
      <c r="J22" s="454">
        <v>0</v>
      </c>
      <c r="K22" s="454">
        <v>166</v>
      </c>
      <c r="L22" s="454">
        <v>166</v>
      </c>
      <c r="M22" s="454">
        <v>0</v>
      </c>
      <c r="N22" s="454">
        <v>203</v>
      </c>
      <c r="O22" s="454">
        <v>203</v>
      </c>
      <c r="P22" s="454"/>
    </row>
    <row r="23" spans="1:16" s="453" customFormat="1" ht="12.75" customHeight="1" x14ac:dyDescent="0.25">
      <c r="A23" s="505" t="s">
        <v>1190</v>
      </c>
      <c r="B23" s="451">
        <v>1986</v>
      </c>
      <c r="C23" s="451">
        <v>1879</v>
      </c>
      <c r="D23" s="451">
        <v>107</v>
      </c>
      <c r="E23" s="451">
        <v>1797</v>
      </c>
      <c r="F23" s="451">
        <v>1711</v>
      </c>
      <c r="G23" s="451">
        <v>86</v>
      </c>
      <c r="H23" s="451">
        <v>2237</v>
      </c>
      <c r="I23" s="451">
        <v>2108</v>
      </c>
      <c r="J23" s="451">
        <v>129</v>
      </c>
      <c r="K23" s="451">
        <v>2484</v>
      </c>
      <c r="L23" s="451">
        <v>2354</v>
      </c>
      <c r="M23" s="451">
        <v>130</v>
      </c>
      <c r="N23" s="451">
        <v>2615</v>
      </c>
      <c r="O23" s="451">
        <v>2468</v>
      </c>
      <c r="P23" s="451">
        <v>147</v>
      </c>
    </row>
    <row r="24" spans="1:16" ht="12.75" customHeight="1" x14ac:dyDescent="0.25">
      <c r="A24" s="506" t="s">
        <v>4283</v>
      </c>
      <c r="B24" s="454">
        <v>1464</v>
      </c>
      <c r="C24" s="454">
        <v>1375</v>
      </c>
      <c r="D24" s="454">
        <v>89</v>
      </c>
      <c r="E24" s="454">
        <v>1434</v>
      </c>
      <c r="F24" s="454">
        <v>1359</v>
      </c>
      <c r="G24" s="454">
        <v>75</v>
      </c>
      <c r="H24" s="454">
        <v>1931</v>
      </c>
      <c r="I24" s="454">
        <v>1817</v>
      </c>
      <c r="J24" s="454">
        <v>114</v>
      </c>
      <c r="K24" s="454">
        <v>2160</v>
      </c>
      <c r="L24" s="454">
        <v>2038</v>
      </c>
      <c r="M24" s="454">
        <v>122</v>
      </c>
      <c r="N24" s="454">
        <v>2185</v>
      </c>
      <c r="O24" s="454">
        <v>2048</v>
      </c>
      <c r="P24" s="454">
        <v>137</v>
      </c>
    </row>
    <row r="25" spans="1:16" ht="12.75" customHeight="1" x14ac:dyDescent="0.25">
      <c r="A25" s="506" t="s">
        <v>4284</v>
      </c>
      <c r="B25" s="454">
        <v>91</v>
      </c>
      <c r="C25" s="454">
        <v>88</v>
      </c>
      <c r="D25" s="454">
        <v>3</v>
      </c>
      <c r="E25" s="454">
        <v>71</v>
      </c>
      <c r="F25" s="454">
        <v>70</v>
      </c>
      <c r="G25" s="454">
        <v>1</v>
      </c>
      <c r="H25" s="454">
        <v>77</v>
      </c>
      <c r="I25" s="454">
        <v>76</v>
      </c>
      <c r="J25" s="454">
        <v>1</v>
      </c>
      <c r="K25" s="454">
        <v>85</v>
      </c>
      <c r="L25" s="454">
        <v>85</v>
      </c>
      <c r="M25" s="454">
        <v>0</v>
      </c>
      <c r="N25" s="454">
        <v>126</v>
      </c>
      <c r="O25" s="454">
        <v>122</v>
      </c>
      <c r="P25" s="454">
        <v>4</v>
      </c>
    </row>
    <row r="26" spans="1:16" ht="12.75" customHeight="1" x14ac:dyDescent="0.25">
      <c r="A26" s="506" t="s">
        <v>4285</v>
      </c>
      <c r="B26" s="454">
        <v>307</v>
      </c>
      <c r="C26" s="454">
        <v>294</v>
      </c>
      <c r="D26" s="454">
        <v>13</v>
      </c>
      <c r="E26" s="454">
        <v>187</v>
      </c>
      <c r="F26" s="454">
        <v>182</v>
      </c>
      <c r="G26" s="454">
        <v>5</v>
      </c>
      <c r="H26" s="454">
        <v>170</v>
      </c>
      <c r="I26" s="454">
        <v>160</v>
      </c>
      <c r="J26" s="454">
        <v>10</v>
      </c>
      <c r="K26" s="454">
        <v>167</v>
      </c>
      <c r="L26" s="454">
        <v>159</v>
      </c>
      <c r="M26" s="454">
        <v>8</v>
      </c>
      <c r="N26" s="454">
        <v>236</v>
      </c>
      <c r="O26" s="454">
        <v>231</v>
      </c>
      <c r="P26" s="454">
        <v>5</v>
      </c>
    </row>
    <row r="27" spans="1:16" ht="12.75" customHeight="1" x14ac:dyDescent="0.25">
      <c r="A27" s="506" t="s">
        <v>4286</v>
      </c>
      <c r="B27" s="454">
        <v>124</v>
      </c>
      <c r="C27" s="454">
        <v>122</v>
      </c>
      <c r="D27" s="454">
        <v>2</v>
      </c>
      <c r="E27" s="454">
        <v>105</v>
      </c>
      <c r="F27" s="454">
        <v>100</v>
      </c>
      <c r="G27" s="454">
        <v>5</v>
      </c>
      <c r="H27" s="454">
        <v>59</v>
      </c>
      <c r="I27" s="454">
        <v>55</v>
      </c>
      <c r="J27" s="454">
        <v>4</v>
      </c>
      <c r="K27" s="454">
        <v>72</v>
      </c>
      <c r="L27" s="454">
        <v>72</v>
      </c>
      <c r="M27" s="454">
        <v>0</v>
      </c>
      <c r="N27" s="454">
        <v>68</v>
      </c>
      <c r="O27" s="454">
        <v>67</v>
      </c>
      <c r="P27" s="454">
        <v>1</v>
      </c>
    </row>
    <row r="28" spans="1:16" s="453" customFormat="1" ht="12.75" customHeight="1" x14ac:dyDescent="0.25">
      <c r="A28" s="509" t="s">
        <v>1446</v>
      </c>
      <c r="B28" s="451">
        <v>3228</v>
      </c>
      <c r="C28" s="451">
        <v>3228</v>
      </c>
      <c r="D28" s="451">
        <v>0</v>
      </c>
      <c r="E28" s="451">
        <v>3093</v>
      </c>
      <c r="F28" s="451">
        <v>3093</v>
      </c>
      <c r="G28" s="451">
        <v>0</v>
      </c>
      <c r="H28" s="451">
        <v>3248</v>
      </c>
      <c r="I28" s="451">
        <v>3248</v>
      </c>
      <c r="J28" s="451">
        <v>0</v>
      </c>
      <c r="K28" s="451">
        <v>3461</v>
      </c>
      <c r="L28" s="451">
        <v>3461</v>
      </c>
      <c r="M28" s="451">
        <v>0</v>
      </c>
      <c r="N28" s="451">
        <v>3449</v>
      </c>
      <c r="O28" s="451">
        <v>3449</v>
      </c>
      <c r="P28" s="451">
        <v>0</v>
      </c>
    </row>
    <row r="29" spans="1:16" ht="12.75" customHeight="1" x14ac:dyDescent="0.25">
      <c r="A29" s="506" t="s">
        <v>4287</v>
      </c>
      <c r="B29" s="454">
        <v>3222</v>
      </c>
      <c r="C29" s="454">
        <v>3222</v>
      </c>
      <c r="D29" s="454">
        <v>0</v>
      </c>
      <c r="E29" s="454">
        <v>3087</v>
      </c>
      <c r="F29" s="454">
        <v>3087</v>
      </c>
      <c r="G29" s="454">
        <v>0</v>
      </c>
      <c r="H29" s="454">
        <v>3243</v>
      </c>
      <c r="I29" s="454">
        <v>3243</v>
      </c>
      <c r="J29" s="454">
        <v>0</v>
      </c>
      <c r="K29" s="454">
        <v>3455</v>
      </c>
      <c r="L29" s="454">
        <v>3455</v>
      </c>
      <c r="M29" s="454">
        <v>0</v>
      </c>
      <c r="N29" s="454">
        <v>3443</v>
      </c>
      <c r="O29" s="454">
        <v>3443</v>
      </c>
      <c r="P29" s="454" t="s">
        <v>3899</v>
      </c>
    </row>
    <row r="30" spans="1:16" ht="12.75" customHeight="1" x14ac:dyDescent="0.25">
      <c r="A30" s="506" t="s">
        <v>4288</v>
      </c>
      <c r="B30" s="454">
        <v>6</v>
      </c>
      <c r="C30" s="454">
        <v>6</v>
      </c>
      <c r="D30" s="454">
        <v>0</v>
      </c>
      <c r="E30" s="454">
        <v>6</v>
      </c>
      <c r="F30" s="454">
        <v>6</v>
      </c>
      <c r="G30" s="454">
        <v>0</v>
      </c>
      <c r="H30" s="454">
        <v>5</v>
      </c>
      <c r="I30" s="454">
        <v>5</v>
      </c>
      <c r="J30" s="454">
        <v>0</v>
      </c>
      <c r="K30" s="454">
        <v>6</v>
      </c>
      <c r="L30" s="454">
        <v>6</v>
      </c>
      <c r="M30" s="454">
        <v>0</v>
      </c>
      <c r="N30" s="454">
        <v>6</v>
      </c>
      <c r="O30" s="454">
        <v>6</v>
      </c>
      <c r="P30" s="454" t="s">
        <v>3899</v>
      </c>
    </row>
    <row r="31" spans="1:16" s="453" customFormat="1" ht="12.75" customHeight="1" x14ac:dyDescent="0.25">
      <c r="A31" s="505" t="s">
        <v>1462</v>
      </c>
      <c r="B31" s="451">
        <v>3826</v>
      </c>
      <c r="C31" s="451">
        <v>3579</v>
      </c>
      <c r="D31" s="451">
        <v>247</v>
      </c>
      <c r="E31" s="451">
        <v>3487</v>
      </c>
      <c r="F31" s="451">
        <v>3293</v>
      </c>
      <c r="G31" s="451">
        <v>194</v>
      </c>
      <c r="H31" s="451">
        <v>3386</v>
      </c>
      <c r="I31" s="451">
        <v>3201</v>
      </c>
      <c r="J31" s="451">
        <v>185</v>
      </c>
      <c r="K31" s="451">
        <v>3628</v>
      </c>
      <c r="L31" s="451">
        <v>3422</v>
      </c>
      <c r="M31" s="451">
        <v>206</v>
      </c>
      <c r="N31" s="451">
        <v>3834</v>
      </c>
      <c r="O31" s="451">
        <v>3623</v>
      </c>
      <c r="P31" s="451">
        <v>211</v>
      </c>
    </row>
    <row r="32" spans="1:16" ht="12.75" customHeight="1" x14ac:dyDescent="0.25">
      <c r="A32" s="506" t="s">
        <v>4289</v>
      </c>
      <c r="B32" s="454">
        <v>3055</v>
      </c>
      <c r="C32" s="454">
        <v>3055</v>
      </c>
      <c r="D32" s="454">
        <v>0</v>
      </c>
      <c r="E32" s="454">
        <v>2813</v>
      </c>
      <c r="F32" s="454">
        <v>2813</v>
      </c>
      <c r="G32" s="454">
        <v>0</v>
      </c>
      <c r="H32" s="454">
        <v>2687</v>
      </c>
      <c r="I32" s="454">
        <v>2687</v>
      </c>
      <c r="J32" s="454">
        <v>0</v>
      </c>
      <c r="K32" s="454">
        <v>2839</v>
      </c>
      <c r="L32" s="454">
        <v>2839</v>
      </c>
      <c r="M32" s="454">
        <v>0</v>
      </c>
      <c r="N32" s="454">
        <v>2971</v>
      </c>
      <c r="O32" s="454">
        <v>2971</v>
      </c>
      <c r="P32" s="454" t="s">
        <v>3899</v>
      </c>
    </row>
    <row r="33" spans="1:16" ht="12.75" customHeight="1" x14ac:dyDescent="0.25">
      <c r="A33" s="506" t="s">
        <v>4290</v>
      </c>
      <c r="B33" s="454">
        <v>200</v>
      </c>
      <c r="C33" s="454">
        <v>0</v>
      </c>
      <c r="D33" s="454">
        <v>200</v>
      </c>
      <c r="E33" s="454">
        <v>157</v>
      </c>
      <c r="F33" s="454">
        <v>0</v>
      </c>
      <c r="G33" s="454">
        <v>157</v>
      </c>
      <c r="H33" s="454">
        <v>145</v>
      </c>
      <c r="I33" s="454">
        <v>0</v>
      </c>
      <c r="J33" s="454">
        <v>145</v>
      </c>
      <c r="K33" s="454">
        <v>163</v>
      </c>
      <c r="L33" s="454">
        <v>0</v>
      </c>
      <c r="M33" s="454">
        <v>163</v>
      </c>
      <c r="N33" s="454">
        <v>174</v>
      </c>
      <c r="O33" s="454" t="s">
        <v>3899</v>
      </c>
      <c r="P33" s="454">
        <v>174</v>
      </c>
    </row>
    <row r="34" spans="1:16" ht="12.75" customHeight="1" x14ac:dyDescent="0.25">
      <c r="A34" s="506" t="s">
        <v>4291</v>
      </c>
      <c r="B34" s="454">
        <v>363</v>
      </c>
      <c r="C34" s="454">
        <v>316</v>
      </c>
      <c r="D34" s="454">
        <v>47</v>
      </c>
      <c r="E34" s="454">
        <v>347</v>
      </c>
      <c r="F34" s="454">
        <v>310</v>
      </c>
      <c r="G34" s="454">
        <v>37</v>
      </c>
      <c r="H34" s="454">
        <v>380</v>
      </c>
      <c r="I34" s="454">
        <v>340</v>
      </c>
      <c r="J34" s="454">
        <v>40</v>
      </c>
      <c r="K34" s="454">
        <v>415</v>
      </c>
      <c r="L34" s="454">
        <v>372</v>
      </c>
      <c r="M34" s="454">
        <v>43</v>
      </c>
      <c r="N34" s="454">
        <v>451</v>
      </c>
      <c r="O34" s="454">
        <v>414</v>
      </c>
      <c r="P34" s="454">
        <v>37</v>
      </c>
    </row>
    <row r="35" spans="1:16" ht="12.75" customHeight="1" x14ac:dyDescent="0.25">
      <c r="A35" s="506" t="s">
        <v>4292</v>
      </c>
      <c r="B35" s="454">
        <v>208</v>
      </c>
      <c r="C35" s="454">
        <v>208</v>
      </c>
      <c r="D35" s="454">
        <v>0</v>
      </c>
      <c r="E35" s="454">
        <v>170</v>
      </c>
      <c r="F35" s="454">
        <v>170</v>
      </c>
      <c r="G35" s="454">
        <v>0</v>
      </c>
      <c r="H35" s="454">
        <v>174</v>
      </c>
      <c r="I35" s="454">
        <v>174</v>
      </c>
      <c r="J35" s="454">
        <v>0</v>
      </c>
      <c r="K35" s="454">
        <v>211</v>
      </c>
      <c r="L35" s="454">
        <v>211</v>
      </c>
      <c r="M35" s="454">
        <v>0</v>
      </c>
      <c r="N35" s="454">
        <v>238</v>
      </c>
      <c r="O35" s="454">
        <v>238</v>
      </c>
      <c r="P35" s="454" t="s">
        <v>3899</v>
      </c>
    </row>
    <row r="36" spans="1:16" s="453" customFormat="1" ht="12.75" customHeight="1" x14ac:dyDescent="0.25">
      <c r="A36" s="505" t="s">
        <v>1693</v>
      </c>
      <c r="B36" s="451">
        <v>280</v>
      </c>
      <c r="C36" s="451">
        <v>270</v>
      </c>
      <c r="D36" s="451">
        <v>10</v>
      </c>
      <c r="E36" s="451">
        <v>209</v>
      </c>
      <c r="F36" s="451">
        <v>205</v>
      </c>
      <c r="G36" s="451">
        <v>4</v>
      </c>
      <c r="H36" s="451">
        <v>239</v>
      </c>
      <c r="I36" s="451">
        <v>232</v>
      </c>
      <c r="J36" s="451">
        <v>7</v>
      </c>
      <c r="K36" s="451">
        <v>292</v>
      </c>
      <c r="L36" s="451">
        <v>285</v>
      </c>
      <c r="M36" s="451">
        <v>7</v>
      </c>
      <c r="N36" s="451">
        <v>292</v>
      </c>
      <c r="O36" s="451">
        <v>286</v>
      </c>
      <c r="P36" s="451">
        <v>6</v>
      </c>
    </row>
    <row r="37" spans="1:16" ht="12.75" customHeight="1" x14ac:dyDescent="0.25">
      <c r="A37" s="506" t="s">
        <v>4293</v>
      </c>
      <c r="B37" s="454">
        <v>280</v>
      </c>
      <c r="C37" s="454">
        <v>270</v>
      </c>
      <c r="D37" s="454">
        <v>10</v>
      </c>
      <c r="E37" s="454">
        <v>209</v>
      </c>
      <c r="F37" s="454">
        <v>205</v>
      </c>
      <c r="G37" s="454">
        <v>4</v>
      </c>
      <c r="H37" s="454">
        <v>239</v>
      </c>
      <c r="I37" s="454">
        <v>232</v>
      </c>
      <c r="J37" s="454">
        <v>7</v>
      </c>
      <c r="K37" s="454">
        <v>292</v>
      </c>
      <c r="L37" s="454">
        <v>285</v>
      </c>
      <c r="M37" s="454">
        <v>7</v>
      </c>
      <c r="N37" s="454">
        <v>292</v>
      </c>
      <c r="O37" s="454">
        <v>286</v>
      </c>
      <c r="P37" s="454">
        <v>6</v>
      </c>
    </row>
    <row r="38" spans="1:16" s="453" customFormat="1" ht="12.75" customHeight="1" x14ac:dyDescent="0.25">
      <c r="A38" s="505" t="s">
        <v>1890</v>
      </c>
      <c r="B38" s="451">
        <v>3370</v>
      </c>
      <c r="C38" s="451">
        <v>3157</v>
      </c>
      <c r="D38" s="451">
        <v>213</v>
      </c>
      <c r="E38" s="451">
        <v>3015</v>
      </c>
      <c r="F38" s="451">
        <v>2851</v>
      </c>
      <c r="G38" s="451">
        <v>164</v>
      </c>
      <c r="H38" s="451">
        <v>3098</v>
      </c>
      <c r="I38" s="451">
        <v>2919</v>
      </c>
      <c r="J38" s="451">
        <v>179</v>
      </c>
      <c r="K38" s="451">
        <v>3022</v>
      </c>
      <c r="L38" s="451">
        <v>2835</v>
      </c>
      <c r="M38" s="451">
        <v>187</v>
      </c>
      <c r="N38" s="451">
        <v>3071</v>
      </c>
      <c r="O38" s="451">
        <v>2878</v>
      </c>
      <c r="P38" s="451">
        <v>193</v>
      </c>
    </row>
    <row r="39" spans="1:16" ht="12.75" customHeight="1" x14ac:dyDescent="0.25">
      <c r="A39" s="506" t="s">
        <v>4294</v>
      </c>
      <c r="B39" s="454">
        <v>3370</v>
      </c>
      <c r="C39" s="454">
        <v>3157</v>
      </c>
      <c r="D39" s="454">
        <v>213</v>
      </c>
      <c r="E39" s="454">
        <v>3015</v>
      </c>
      <c r="F39" s="454">
        <v>2851</v>
      </c>
      <c r="G39" s="454">
        <v>164</v>
      </c>
      <c r="H39" s="454">
        <v>3098</v>
      </c>
      <c r="I39" s="454">
        <v>2919</v>
      </c>
      <c r="J39" s="454">
        <v>179</v>
      </c>
      <c r="K39" s="454">
        <v>3022</v>
      </c>
      <c r="L39" s="454">
        <v>2835</v>
      </c>
      <c r="M39" s="454">
        <v>187</v>
      </c>
      <c r="N39" s="454">
        <v>3071</v>
      </c>
      <c r="O39" s="454">
        <v>2878</v>
      </c>
      <c r="P39" s="454">
        <v>193</v>
      </c>
    </row>
    <row r="40" spans="1:16" s="453" customFormat="1" ht="12.75" customHeight="1" x14ac:dyDescent="0.25">
      <c r="A40" s="505" t="s">
        <v>2071</v>
      </c>
      <c r="B40" s="451">
        <v>7794</v>
      </c>
      <c r="C40" s="451">
        <v>7404</v>
      </c>
      <c r="D40" s="451">
        <v>390</v>
      </c>
      <c r="E40" s="451">
        <v>7242</v>
      </c>
      <c r="F40" s="451">
        <v>6912</v>
      </c>
      <c r="G40" s="451">
        <v>330</v>
      </c>
      <c r="H40" s="451">
        <v>7189</v>
      </c>
      <c r="I40" s="451">
        <v>6874</v>
      </c>
      <c r="J40" s="451">
        <v>315</v>
      </c>
      <c r="K40" s="451">
        <v>7343</v>
      </c>
      <c r="L40" s="451">
        <v>7037</v>
      </c>
      <c r="M40" s="451">
        <v>306</v>
      </c>
      <c r="N40" s="451">
        <v>7856</v>
      </c>
      <c r="O40" s="451">
        <v>7563</v>
      </c>
      <c r="P40" s="451">
        <v>293</v>
      </c>
    </row>
    <row r="41" spans="1:16" ht="12.75" customHeight="1" x14ac:dyDescent="0.25">
      <c r="A41" s="506" t="s">
        <v>4295</v>
      </c>
      <c r="B41" s="454">
        <v>4950</v>
      </c>
      <c r="C41" s="454">
        <v>4700</v>
      </c>
      <c r="D41" s="454">
        <v>250</v>
      </c>
      <c r="E41" s="454">
        <v>4527</v>
      </c>
      <c r="F41" s="454">
        <v>4315</v>
      </c>
      <c r="G41" s="454">
        <v>212</v>
      </c>
      <c r="H41" s="454">
        <v>4463</v>
      </c>
      <c r="I41" s="454">
        <v>4266</v>
      </c>
      <c r="J41" s="454">
        <v>197</v>
      </c>
      <c r="K41" s="454">
        <v>4428</v>
      </c>
      <c r="L41" s="454">
        <v>4263</v>
      </c>
      <c r="M41" s="454">
        <v>165</v>
      </c>
      <c r="N41" s="454">
        <v>4737</v>
      </c>
      <c r="O41" s="454">
        <v>4589</v>
      </c>
      <c r="P41" s="454">
        <v>148</v>
      </c>
    </row>
    <row r="42" spans="1:16" ht="12.75" customHeight="1" x14ac:dyDescent="0.25">
      <c r="A42" s="506" t="s">
        <v>4296</v>
      </c>
      <c r="B42" s="454">
        <v>2844</v>
      </c>
      <c r="C42" s="454">
        <v>2704</v>
      </c>
      <c r="D42" s="454">
        <v>140</v>
      </c>
      <c r="E42" s="454">
        <v>2715</v>
      </c>
      <c r="F42" s="454">
        <v>2597</v>
      </c>
      <c r="G42" s="454">
        <v>118</v>
      </c>
      <c r="H42" s="454">
        <v>2726</v>
      </c>
      <c r="I42" s="454">
        <v>2608</v>
      </c>
      <c r="J42" s="454">
        <v>118</v>
      </c>
      <c r="K42" s="454">
        <v>2915</v>
      </c>
      <c r="L42" s="454">
        <v>2774</v>
      </c>
      <c r="M42" s="454">
        <v>141</v>
      </c>
      <c r="N42" s="454">
        <v>3119</v>
      </c>
      <c r="O42" s="454">
        <v>2974</v>
      </c>
      <c r="P42" s="454">
        <v>145</v>
      </c>
    </row>
    <row r="43" spans="1:16" s="453" customFormat="1" ht="12.75" customHeight="1" x14ac:dyDescent="0.25">
      <c r="A43" s="505" t="s">
        <v>2156</v>
      </c>
      <c r="B43" s="451">
        <v>4004</v>
      </c>
      <c r="C43" s="451">
        <v>3793</v>
      </c>
      <c r="D43" s="451">
        <v>211</v>
      </c>
      <c r="E43" s="451">
        <v>3528</v>
      </c>
      <c r="F43" s="451">
        <v>3358</v>
      </c>
      <c r="G43" s="451">
        <v>170</v>
      </c>
      <c r="H43" s="451">
        <v>3655</v>
      </c>
      <c r="I43" s="451">
        <v>3477</v>
      </c>
      <c r="J43" s="451">
        <v>178</v>
      </c>
      <c r="K43" s="451">
        <v>3759</v>
      </c>
      <c r="L43" s="451">
        <v>3575</v>
      </c>
      <c r="M43" s="451">
        <v>184</v>
      </c>
      <c r="N43" s="451">
        <v>3911</v>
      </c>
      <c r="O43" s="451">
        <v>3708</v>
      </c>
      <c r="P43" s="451">
        <v>203</v>
      </c>
    </row>
    <row r="44" spans="1:16" ht="12.75" customHeight="1" x14ac:dyDescent="0.25">
      <c r="A44" s="506" t="s">
        <v>4297</v>
      </c>
      <c r="B44" s="454">
        <v>766</v>
      </c>
      <c r="C44" s="454">
        <v>739</v>
      </c>
      <c r="D44" s="454">
        <v>27</v>
      </c>
      <c r="E44" s="454">
        <v>636</v>
      </c>
      <c r="F44" s="454">
        <v>620</v>
      </c>
      <c r="G44" s="454">
        <v>16</v>
      </c>
      <c r="H44" s="454">
        <v>686</v>
      </c>
      <c r="I44" s="454">
        <v>669</v>
      </c>
      <c r="J44" s="454">
        <v>17</v>
      </c>
      <c r="K44" s="454">
        <v>640</v>
      </c>
      <c r="L44" s="454">
        <v>621</v>
      </c>
      <c r="M44" s="454">
        <v>19</v>
      </c>
      <c r="N44" s="454">
        <v>625</v>
      </c>
      <c r="O44" s="454">
        <v>624</v>
      </c>
      <c r="P44" s="454">
        <v>1</v>
      </c>
    </row>
    <row r="45" spans="1:16" ht="12.75" customHeight="1" x14ac:dyDescent="0.25">
      <c r="A45" s="506" t="s">
        <v>4298</v>
      </c>
      <c r="B45" s="454">
        <v>2274</v>
      </c>
      <c r="C45" s="454">
        <v>2274</v>
      </c>
      <c r="D45" s="454">
        <v>0</v>
      </c>
      <c r="E45" s="454">
        <v>2040</v>
      </c>
      <c r="F45" s="454">
        <v>2040</v>
      </c>
      <c r="G45" s="454">
        <v>0</v>
      </c>
      <c r="H45" s="454">
        <v>2019</v>
      </c>
      <c r="I45" s="454">
        <v>2019</v>
      </c>
      <c r="J45" s="454">
        <v>0</v>
      </c>
      <c r="K45" s="454">
        <v>1988</v>
      </c>
      <c r="L45" s="454">
        <v>1988</v>
      </c>
      <c r="M45" s="454">
        <v>0</v>
      </c>
      <c r="N45" s="454">
        <v>2119</v>
      </c>
      <c r="O45" s="454">
        <v>2119</v>
      </c>
      <c r="P45" s="454" t="s">
        <v>3899</v>
      </c>
    </row>
    <row r="46" spans="1:16" ht="12.75" customHeight="1" x14ac:dyDescent="0.25">
      <c r="A46" s="506" t="s">
        <v>4299</v>
      </c>
      <c r="B46" s="454">
        <v>105</v>
      </c>
      <c r="C46" s="454">
        <v>0</v>
      </c>
      <c r="D46" s="454">
        <v>105</v>
      </c>
      <c r="E46" s="454">
        <v>103</v>
      </c>
      <c r="F46" s="454">
        <v>0</v>
      </c>
      <c r="G46" s="454">
        <v>103</v>
      </c>
      <c r="H46" s="454">
        <v>106</v>
      </c>
      <c r="I46" s="454">
        <v>0</v>
      </c>
      <c r="J46" s="454">
        <v>106</v>
      </c>
      <c r="K46" s="454">
        <v>139</v>
      </c>
      <c r="L46" s="454">
        <v>0</v>
      </c>
      <c r="M46" s="454">
        <v>139</v>
      </c>
      <c r="N46" s="454">
        <v>167</v>
      </c>
      <c r="O46" s="454" t="s">
        <v>3899</v>
      </c>
      <c r="P46" s="454">
        <v>167</v>
      </c>
    </row>
    <row r="47" spans="1:16" ht="12.75" customHeight="1" x14ac:dyDescent="0.25">
      <c r="A47" s="506" t="s">
        <v>4414</v>
      </c>
      <c r="B47" s="454">
        <v>102</v>
      </c>
      <c r="C47" s="454">
        <v>85</v>
      </c>
      <c r="D47" s="454">
        <v>17</v>
      </c>
      <c r="E47" s="454">
        <v>46</v>
      </c>
      <c r="F47" s="454">
        <v>46</v>
      </c>
      <c r="G47" s="454">
        <v>0</v>
      </c>
      <c r="H47" s="454">
        <v>49</v>
      </c>
      <c r="I47" s="454">
        <v>48</v>
      </c>
      <c r="J47" s="454">
        <v>1</v>
      </c>
      <c r="K47" s="454">
        <v>101</v>
      </c>
      <c r="L47" s="454">
        <v>101</v>
      </c>
      <c r="M47" s="454">
        <v>0</v>
      </c>
      <c r="N47" s="454">
        <v>105</v>
      </c>
      <c r="O47" s="454">
        <v>105</v>
      </c>
      <c r="P47" s="454" t="s">
        <v>3899</v>
      </c>
    </row>
    <row r="48" spans="1:16" ht="12.75" customHeight="1" x14ac:dyDescent="0.25">
      <c r="A48" s="506" t="s">
        <v>4300</v>
      </c>
      <c r="B48" s="454">
        <v>582</v>
      </c>
      <c r="C48" s="454">
        <v>558</v>
      </c>
      <c r="D48" s="454">
        <v>24</v>
      </c>
      <c r="E48" s="454" t="s">
        <v>3899</v>
      </c>
      <c r="F48" s="454" t="s">
        <v>3899</v>
      </c>
      <c r="G48" s="454" t="s">
        <v>3899</v>
      </c>
      <c r="H48" s="454">
        <v>0</v>
      </c>
      <c r="I48" s="454">
        <v>0</v>
      </c>
      <c r="J48" s="454">
        <v>0</v>
      </c>
      <c r="K48" s="454">
        <v>0</v>
      </c>
      <c r="L48" s="454" t="s">
        <v>3899</v>
      </c>
      <c r="M48" s="454" t="s">
        <v>3899</v>
      </c>
      <c r="N48" s="454" t="s">
        <v>3899</v>
      </c>
      <c r="O48" s="454" t="s">
        <v>3899</v>
      </c>
      <c r="P48" s="454" t="s">
        <v>3899</v>
      </c>
    </row>
    <row r="49" spans="1:16" ht="12.75" customHeight="1" x14ac:dyDescent="0.25">
      <c r="A49" s="506" t="s">
        <v>4301</v>
      </c>
      <c r="B49" s="454">
        <v>139</v>
      </c>
      <c r="C49" s="454">
        <v>137</v>
      </c>
      <c r="D49" s="454">
        <v>2</v>
      </c>
      <c r="E49" s="454">
        <v>106</v>
      </c>
      <c r="F49" s="454">
        <v>106</v>
      </c>
      <c r="G49" s="454">
        <v>0</v>
      </c>
      <c r="H49" s="454">
        <v>112</v>
      </c>
      <c r="I49" s="454">
        <v>111</v>
      </c>
      <c r="J49" s="454">
        <v>1</v>
      </c>
      <c r="K49" s="454">
        <v>92</v>
      </c>
      <c r="L49" s="454">
        <v>92</v>
      </c>
      <c r="M49" s="454">
        <v>0</v>
      </c>
      <c r="N49" s="454">
        <v>99</v>
      </c>
      <c r="O49" s="454">
        <v>99</v>
      </c>
      <c r="P49" s="454"/>
    </row>
    <row r="50" spans="1:16" ht="12.75" customHeight="1" x14ac:dyDescent="0.25">
      <c r="A50" s="506" t="s">
        <v>4303</v>
      </c>
      <c r="B50" s="454">
        <v>36</v>
      </c>
      <c r="C50" s="454">
        <v>0</v>
      </c>
      <c r="D50" s="454">
        <v>36</v>
      </c>
      <c r="E50" s="454">
        <v>29</v>
      </c>
      <c r="F50" s="454">
        <v>0</v>
      </c>
      <c r="G50" s="454">
        <v>29</v>
      </c>
      <c r="H50" s="454">
        <v>26</v>
      </c>
      <c r="I50" s="454">
        <v>0</v>
      </c>
      <c r="J50" s="454">
        <v>26</v>
      </c>
      <c r="K50" s="454">
        <v>0</v>
      </c>
      <c r="L50" s="454" t="s">
        <v>3899</v>
      </c>
      <c r="M50" s="454" t="s">
        <v>3899</v>
      </c>
      <c r="N50" s="454" t="s">
        <v>3899</v>
      </c>
      <c r="O50" s="454" t="s">
        <v>3899</v>
      </c>
      <c r="P50" s="454" t="s">
        <v>3899</v>
      </c>
    </row>
    <row r="51" spans="1:16" ht="12.75" customHeight="1" x14ac:dyDescent="0.25">
      <c r="A51" s="506" t="s">
        <v>4348</v>
      </c>
      <c r="B51" s="454">
        <v>0</v>
      </c>
      <c r="C51" s="454">
        <v>0</v>
      </c>
      <c r="D51" s="454">
        <v>0</v>
      </c>
      <c r="E51" s="454">
        <v>568</v>
      </c>
      <c r="F51" s="454">
        <v>546</v>
      </c>
      <c r="G51" s="454">
        <v>22</v>
      </c>
      <c r="H51" s="454">
        <v>657</v>
      </c>
      <c r="I51" s="454">
        <v>630</v>
      </c>
      <c r="J51" s="454">
        <v>27</v>
      </c>
      <c r="K51" s="454">
        <v>799</v>
      </c>
      <c r="L51" s="454">
        <v>773</v>
      </c>
      <c r="M51" s="454">
        <v>26</v>
      </c>
      <c r="N51" s="454">
        <v>796</v>
      </c>
      <c r="O51" s="454">
        <v>761</v>
      </c>
      <c r="P51" s="454">
        <v>35</v>
      </c>
    </row>
    <row r="52" spans="1:16" s="453" customFormat="1" ht="12.75" customHeight="1" x14ac:dyDescent="0.25">
      <c r="A52" s="505" t="s">
        <v>201</v>
      </c>
      <c r="B52" s="451">
        <v>5838</v>
      </c>
      <c r="C52" s="451">
        <v>5451</v>
      </c>
      <c r="D52" s="451">
        <v>387</v>
      </c>
      <c r="E52" s="451">
        <v>5432</v>
      </c>
      <c r="F52" s="451">
        <v>5071</v>
      </c>
      <c r="G52" s="451">
        <v>361</v>
      </c>
      <c r="H52" s="451">
        <v>5730</v>
      </c>
      <c r="I52" s="451">
        <v>5185</v>
      </c>
      <c r="J52" s="451">
        <v>545</v>
      </c>
      <c r="K52" s="451">
        <v>5913</v>
      </c>
      <c r="L52" s="451">
        <v>5364</v>
      </c>
      <c r="M52" s="451">
        <v>549</v>
      </c>
      <c r="N52" s="451">
        <v>6099</v>
      </c>
      <c r="O52" s="451">
        <v>5513</v>
      </c>
      <c r="P52" s="451">
        <v>586</v>
      </c>
    </row>
    <row r="53" spans="1:16" ht="12.75" customHeight="1" x14ac:dyDescent="0.25">
      <c r="A53" s="506" t="s">
        <v>4304</v>
      </c>
      <c r="B53" s="454">
        <v>5451</v>
      </c>
      <c r="C53" s="454">
        <v>5451</v>
      </c>
      <c r="D53" s="454">
        <v>0</v>
      </c>
      <c r="E53" s="454">
        <v>5071</v>
      </c>
      <c r="F53" s="454">
        <v>5071</v>
      </c>
      <c r="G53" s="454">
        <v>0</v>
      </c>
      <c r="H53" s="454">
        <v>5185</v>
      </c>
      <c r="I53" s="454">
        <v>5185</v>
      </c>
      <c r="J53" s="454">
        <v>0</v>
      </c>
      <c r="K53" s="454">
        <v>5364</v>
      </c>
      <c r="L53" s="454">
        <v>5364</v>
      </c>
      <c r="M53" s="454">
        <v>0</v>
      </c>
      <c r="N53" s="454">
        <v>5513</v>
      </c>
      <c r="O53" s="454">
        <v>5513</v>
      </c>
      <c r="P53" s="454" t="s">
        <v>3899</v>
      </c>
    </row>
    <row r="54" spans="1:16" ht="12.75" customHeight="1" x14ac:dyDescent="0.25">
      <c r="A54" s="506" t="s">
        <v>4305</v>
      </c>
      <c r="B54" s="454">
        <v>362</v>
      </c>
      <c r="C54" s="454">
        <v>0</v>
      </c>
      <c r="D54" s="454">
        <v>362</v>
      </c>
      <c r="E54" s="454">
        <v>361</v>
      </c>
      <c r="F54" s="454">
        <v>0</v>
      </c>
      <c r="G54" s="454">
        <v>361</v>
      </c>
      <c r="H54" s="454">
        <v>451</v>
      </c>
      <c r="I54" s="454">
        <v>0</v>
      </c>
      <c r="J54" s="454">
        <v>451</v>
      </c>
      <c r="K54" s="454">
        <v>455</v>
      </c>
      <c r="L54" s="454">
        <v>0</v>
      </c>
      <c r="M54" s="454">
        <v>455</v>
      </c>
      <c r="N54" s="454">
        <v>497</v>
      </c>
      <c r="O54" s="454" t="s">
        <v>3899</v>
      </c>
      <c r="P54" s="454">
        <v>497</v>
      </c>
    </row>
    <row r="55" spans="1:16" ht="12.75" customHeight="1" x14ac:dyDescent="0.25">
      <c r="A55" s="506" t="s">
        <v>4306</v>
      </c>
      <c r="B55" s="454">
        <v>25</v>
      </c>
      <c r="C55" s="454">
        <v>0</v>
      </c>
      <c r="D55" s="454">
        <v>25</v>
      </c>
      <c r="E55" s="454" t="s">
        <v>3899</v>
      </c>
      <c r="F55" s="454" t="s">
        <v>3899</v>
      </c>
      <c r="G55" s="454" t="s">
        <v>3899</v>
      </c>
      <c r="H55" s="454">
        <v>94</v>
      </c>
      <c r="I55" s="454">
        <v>0</v>
      </c>
      <c r="J55" s="454">
        <v>94</v>
      </c>
      <c r="K55" s="454">
        <v>94</v>
      </c>
      <c r="L55" s="454">
        <v>0</v>
      </c>
      <c r="M55" s="454">
        <v>94</v>
      </c>
      <c r="N55" s="454">
        <v>89</v>
      </c>
      <c r="O55" s="454" t="s">
        <v>3899</v>
      </c>
      <c r="P55" s="454">
        <v>89</v>
      </c>
    </row>
    <row r="56" spans="1:16" s="453" customFormat="1" ht="12.75" customHeight="1" x14ac:dyDescent="0.25">
      <c r="A56" s="505" t="s">
        <v>2573</v>
      </c>
      <c r="B56" s="451">
        <v>4601</v>
      </c>
      <c r="C56" s="451">
        <v>4412</v>
      </c>
      <c r="D56" s="451">
        <v>189</v>
      </c>
      <c r="E56" s="451">
        <v>4163</v>
      </c>
      <c r="F56" s="451">
        <v>4005</v>
      </c>
      <c r="G56" s="451">
        <v>158</v>
      </c>
      <c r="H56" s="451">
        <v>3412</v>
      </c>
      <c r="I56" s="451">
        <v>3411</v>
      </c>
      <c r="J56" s="451">
        <v>1</v>
      </c>
      <c r="K56" s="451">
        <v>3382</v>
      </c>
      <c r="L56" s="451">
        <v>3377</v>
      </c>
      <c r="M56" s="451">
        <v>5</v>
      </c>
      <c r="N56" s="451">
        <v>3674</v>
      </c>
      <c r="O56" s="451">
        <v>3673</v>
      </c>
      <c r="P56" s="451">
        <v>1</v>
      </c>
    </row>
    <row r="57" spans="1:16" ht="12.75" customHeight="1" x14ac:dyDescent="0.25">
      <c r="A57" s="506" t="s">
        <v>4307</v>
      </c>
      <c r="B57" s="454">
        <v>4601</v>
      </c>
      <c r="C57" s="454">
        <v>4412</v>
      </c>
      <c r="D57" s="454">
        <v>189</v>
      </c>
      <c r="E57" s="454">
        <v>4163</v>
      </c>
      <c r="F57" s="454">
        <v>4005</v>
      </c>
      <c r="G57" s="454">
        <v>158</v>
      </c>
      <c r="H57" s="454">
        <v>3412</v>
      </c>
      <c r="I57" s="454">
        <v>3411</v>
      </c>
      <c r="J57" s="454">
        <v>1</v>
      </c>
      <c r="K57" s="454">
        <v>3382</v>
      </c>
      <c r="L57" s="454">
        <v>3377</v>
      </c>
      <c r="M57" s="454">
        <v>5</v>
      </c>
      <c r="N57" s="454">
        <v>3674</v>
      </c>
      <c r="O57" s="454">
        <v>3673</v>
      </c>
      <c r="P57" s="454">
        <v>1</v>
      </c>
    </row>
    <row r="58" spans="1:16" s="453" customFormat="1" ht="12.75" customHeight="1" x14ac:dyDescent="0.25">
      <c r="A58" s="505" t="s">
        <v>3941</v>
      </c>
      <c r="B58" s="451">
        <v>21983</v>
      </c>
      <c r="C58" s="451">
        <v>20299</v>
      </c>
      <c r="D58" s="451">
        <v>1684</v>
      </c>
      <c r="E58" s="451">
        <v>19606</v>
      </c>
      <c r="F58" s="451">
        <v>18144</v>
      </c>
      <c r="G58" s="451">
        <v>1462</v>
      </c>
      <c r="H58" s="451">
        <v>19233</v>
      </c>
      <c r="I58" s="451">
        <v>17793</v>
      </c>
      <c r="J58" s="451">
        <v>1440</v>
      </c>
      <c r="K58" s="451">
        <v>19083</v>
      </c>
      <c r="L58" s="451">
        <v>17655</v>
      </c>
      <c r="M58" s="451">
        <v>1428</v>
      </c>
      <c r="N58" s="451">
        <v>20680</v>
      </c>
      <c r="O58" s="451">
        <v>19066</v>
      </c>
      <c r="P58" s="451">
        <v>1614</v>
      </c>
    </row>
    <row r="59" spans="1:16" ht="12.75" customHeight="1" x14ac:dyDescent="0.25">
      <c r="A59" s="506" t="s">
        <v>4308</v>
      </c>
      <c r="B59" s="454">
        <v>814</v>
      </c>
      <c r="C59" s="454">
        <v>0</v>
      </c>
      <c r="D59" s="454">
        <v>814</v>
      </c>
      <c r="E59" s="454">
        <v>764</v>
      </c>
      <c r="F59" s="454">
        <v>0</v>
      </c>
      <c r="G59" s="454">
        <v>764</v>
      </c>
      <c r="H59" s="454">
        <v>729</v>
      </c>
      <c r="I59" s="454">
        <v>0</v>
      </c>
      <c r="J59" s="454">
        <v>729</v>
      </c>
      <c r="K59" s="454">
        <v>663</v>
      </c>
      <c r="L59" s="454">
        <v>0</v>
      </c>
      <c r="M59" s="454">
        <v>663</v>
      </c>
      <c r="N59" s="454">
        <v>762</v>
      </c>
      <c r="O59" s="454" t="s">
        <v>3899</v>
      </c>
      <c r="P59" s="454">
        <v>762</v>
      </c>
    </row>
    <row r="60" spans="1:16" ht="12.75" customHeight="1" x14ac:dyDescent="0.25">
      <c r="A60" s="506" t="s">
        <v>4309</v>
      </c>
      <c r="B60" s="454">
        <v>441</v>
      </c>
      <c r="C60" s="454">
        <v>0</v>
      </c>
      <c r="D60" s="454">
        <v>441</v>
      </c>
      <c r="E60" s="454">
        <v>368</v>
      </c>
      <c r="F60" s="454">
        <v>0</v>
      </c>
      <c r="G60" s="454">
        <v>368</v>
      </c>
      <c r="H60" s="454">
        <v>422</v>
      </c>
      <c r="I60" s="454">
        <v>0</v>
      </c>
      <c r="J60" s="454">
        <v>422</v>
      </c>
      <c r="K60" s="454">
        <v>444</v>
      </c>
      <c r="L60" s="454">
        <v>0</v>
      </c>
      <c r="M60" s="454">
        <v>444</v>
      </c>
      <c r="N60" s="454">
        <v>572</v>
      </c>
      <c r="O60" s="454" t="s">
        <v>3899</v>
      </c>
      <c r="P60" s="454">
        <v>572</v>
      </c>
    </row>
    <row r="61" spans="1:16" ht="12.75" customHeight="1" x14ac:dyDescent="0.25">
      <c r="A61" s="506" t="s">
        <v>4310</v>
      </c>
      <c r="B61" s="454">
        <v>10176</v>
      </c>
      <c r="C61" s="454">
        <v>10176</v>
      </c>
      <c r="D61" s="454">
        <v>0</v>
      </c>
      <c r="E61" s="454">
        <v>9184</v>
      </c>
      <c r="F61" s="454">
        <v>9184</v>
      </c>
      <c r="G61" s="454">
        <v>0</v>
      </c>
      <c r="H61" s="454">
        <v>9228</v>
      </c>
      <c r="I61" s="454">
        <v>9228</v>
      </c>
      <c r="J61" s="454">
        <v>0</v>
      </c>
      <c r="K61" s="454">
        <v>9101</v>
      </c>
      <c r="L61" s="454">
        <v>9101</v>
      </c>
      <c r="M61" s="454">
        <v>0</v>
      </c>
      <c r="N61" s="454">
        <v>9592</v>
      </c>
      <c r="O61" s="454">
        <v>9592</v>
      </c>
      <c r="P61" s="454">
        <v>0</v>
      </c>
    </row>
    <row r="62" spans="1:16" ht="12.75" customHeight="1" x14ac:dyDescent="0.25">
      <c r="A62" s="506" t="s">
        <v>4311</v>
      </c>
      <c r="B62" s="454">
        <v>5543</v>
      </c>
      <c r="C62" s="454">
        <v>5543</v>
      </c>
      <c r="D62" s="454">
        <v>0</v>
      </c>
      <c r="E62" s="454">
        <v>5223</v>
      </c>
      <c r="F62" s="454">
        <v>5223</v>
      </c>
      <c r="G62" s="454">
        <v>0</v>
      </c>
      <c r="H62" s="454">
        <v>4855</v>
      </c>
      <c r="I62" s="454">
        <v>4855</v>
      </c>
      <c r="J62" s="454">
        <v>0</v>
      </c>
      <c r="K62" s="454">
        <v>5047</v>
      </c>
      <c r="L62" s="454">
        <v>5047</v>
      </c>
      <c r="M62" s="454">
        <v>0</v>
      </c>
      <c r="N62" s="454">
        <v>5765</v>
      </c>
      <c r="O62" s="454">
        <v>5765</v>
      </c>
      <c r="P62" s="454">
        <v>0</v>
      </c>
    </row>
    <row r="63" spans="1:16" ht="12.75" customHeight="1" x14ac:dyDescent="0.25">
      <c r="A63" s="506" t="s">
        <v>4312</v>
      </c>
      <c r="B63" s="454">
        <v>429</v>
      </c>
      <c r="C63" s="454">
        <v>0</v>
      </c>
      <c r="D63" s="454">
        <v>429</v>
      </c>
      <c r="E63" s="454">
        <v>330</v>
      </c>
      <c r="F63" s="454">
        <v>0</v>
      </c>
      <c r="G63" s="454">
        <v>330</v>
      </c>
      <c r="H63" s="454">
        <v>289</v>
      </c>
      <c r="I63" s="454">
        <v>0</v>
      </c>
      <c r="J63" s="454">
        <v>289</v>
      </c>
      <c r="K63" s="454">
        <v>321</v>
      </c>
      <c r="L63" s="454">
        <v>0</v>
      </c>
      <c r="M63" s="454">
        <v>321</v>
      </c>
      <c r="N63" s="454">
        <v>281</v>
      </c>
      <c r="O63" s="454">
        <v>1</v>
      </c>
      <c r="P63" s="454">
        <v>280</v>
      </c>
    </row>
    <row r="64" spans="1:16" ht="12.75" customHeight="1" x14ac:dyDescent="0.25">
      <c r="A64" s="506" t="s">
        <v>4313</v>
      </c>
      <c r="B64" s="454">
        <v>2714</v>
      </c>
      <c r="C64" s="454">
        <v>2714</v>
      </c>
      <c r="D64" s="454">
        <v>0</v>
      </c>
      <c r="E64" s="454">
        <v>2430</v>
      </c>
      <c r="F64" s="454">
        <v>2430</v>
      </c>
      <c r="G64" s="454">
        <v>0</v>
      </c>
      <c r="H64" s="454">
        <v>2220</v>
      </c>
      <c r="I64" s="454">
        <v>2220</v>
      </c>
      <c r="J64" s="454">
        <v>0</v>
      </c>
      <c r="K64" s="454">
        <v>1946</v>
      </c>
      <c r="L64" s="454">
        <v>1946</v>
      </c>
      <c r="M64" s="454">
        <v>0</v>
      </c>
      <c r="N64" s="454">
        <v>2107</v>
      </c>
      <c r="O64" s="454">
        <v>2107</v>
      </c>
      <c r="P64" s="454">
        <v>0</v>
      </c>
    </row>
    <row r="65" spans="1:16" ht="12.75" customHeight="1" x14ac:dyDescent="0.25">
      <c r="A65" s="506" t="s">
        <v>4314</v>
      </c>
      <c r="B65" s="454">
        <v>1</v>
      </c>
      <c r="C65" s="454">
        <v>1</v>
      </c>
      <c r="D65" s="454">
        <v>0</v>
      </c>
      <c r="E65" s="454">
        <v>1</v>
      </c>
      <c r="F65" s="454">
        <v>1</v>
      </c>
      <c r="G65" s="454">
        <v>0</v>
      </c>
      <c r="H65" s="454">
        <v>1</v>
      </c>
      <c r="I65" s="454">
        <v>1</v>
      </c>
      <c r="J65" s="454">
        <v>0</v>
      </c>
      <c r="K65" s="454">
        <v>2</v>
      </c>
      <c r="L65" s="454">
        <v>2</v>
      </c>
      <c r="M65" s="454">
        <v>0</v>
      </c>
      <c r="N65" s="454">
        <v>2</v>
      </c>
      <c r="O65" s="454">
        <v>2</v>
      </c>
      <c r="P65" s="454">
        <v>0</v>
      </c>
    </row>
    <row r="66" spans="1:16" ht="12.75" customHeight="1" x14ac:dyDescent="0.25">
      <c r="A66" s="506" t="s">
        <v>4315</v>
      </c>
      <c r="B66" s="454">
        <v>1865</v>
      </c>
      <c r="C66" s="454">
        <v>1865</v>
      </c>
      <c r="D66" s="454">
        <v>0</v>
      </c>
      <c r="E66" s="454">
        <v>1293</v>
      </c>
      <c r="F66" s="454">
        <v>1293</v>
      </c>
      <c r="G66" s="454">
        <v>0</v>
      </c>
      <c r="H66" s="454">
        <v>1460</v>
      </c>
      <c r="I66" s="454">
        <v>1460</v>
      </c>
      <c r="J66" s="454">
        <v>0</v>
      </c>
      <c r="K66" s="454">
        <v>1537</v>
      </c>
      <c r="L66" s="454">
        <v>1537</v>
      </c>
      <c r="M66" s="454">
        <v>0</v>
      </c>
      <c r="N66" s="454">
        <v>1565</v>
      </c>
      <c r="O66" s="454">
        <v>1565</v>
      </c>
      <c r="P66" s="454">
        <v>0</v>
      </c>
    </row>
    <row r="67" spans="1:16" ht="12.75" customHeight="1" x14ac:dyDescent="0.25">
      <c r="A67" s="506" t="s">
        <v>4316</v>
      </c>
      <c r="B67" s="454">
        <v>0</v>
      </c>
      <c r="C67" s="454">
        <v>0</v>
      </c>
      <c r="D67" s="454">
        <v>0</v>
      </c>
      <c r="E67" s="454">
        <v>13</v>
      </c>
      <c r="F67" s="454">
        <v>13</v>
      </c>
      <c r="G67" s="454">
        <v>0</v>
      </c>
      <c r="H67" s="454">
        <v>29</v>
      </c>
      <c r="I67" s="454">
        <v>29</v>
      </c>
      <c r="J67" s="454">
        <v>0</v>
      </c>
      <c r="K67" s="454">
        <v>22</v>
      </c>
      <c r="L67" s="454">
        <v>22</v>
      </c>
      <c r="M67" s="454">
        <v>0</v>
      </c>
      <c r="N67" s="454">
        <v>34</v>
      </c>
      <c r="O67" s="454">
        <v>34</v>
      </c>
      <c r="P67" s="454">
        <v>0</v>
      </c>
    </row>
    <row r="68" spans="1:16" ht="12.75" customHeight="1" x14ac:dyDescent="0.25">
      <c r="A68" s="505" t="s">
        <v>3945</v>
      </c>
      <c r="B68" s="451">
        <v>7490</v>
      </c>
      <c r="C68" s="451">
        <v>7433</v>
      </c>
      <c r="D68" s="451">
        <v>57</v>
      </c>
      <c r="E68" s="451">
        <v>7366</v>
      </c>
      <c r="F68" s="451">
        <v>7321</v>
      </c>
      <c r="G68" s="451">
        <v>45</v>
      </c>
      <c r="H68" s="451">
        <v>7617</v>
      </c>
      <c r="I68" s="451">
        <v>7568</v>
      </c>
      <c r="J68" s="451">
        <v>49</v>
      </c>
      <c r="K68" s="451">
        <v>8013</v>
      </c>
      <c r="L68" s="451">
        <v>7956</v>
      </c>
      <c r="M68" s="451">
        <v>57</v>
      </c>
      <c r="N68" s="454">
        <v>7949</v>
      </c>
      <c r="O68" s="454">
        <v>7888</v>
      </c>
      <c r="P68" s="454">
        <v>61</v>
      </c>
    </row>
    <row r="69" spans="1:16" ht="12.75" customHeight="1" x14ac:dyDescent="0.25">
      <c r="A69" s="506" t="s">
        <v>4317</v>
      </c>
      <c r="B69" s="454">
        <v>2250</v>
      </c>
      <c r="C69" s="454">
        <v>2250</v>
      </c>
      <c r="D69" s="454">
        <v>0</v>
      </c>
      <c r="E69" s="454">
        <v>2429</v>
      </c>
      <c r="F69" s="454">
        <v>2429</v>
      </c>
      <c r="G69" s="454">
        <v>0</v>
      </c>
      <c r="H69" s="454">
        <v>2720</v>
      </c>
      <c r="I69" s="454">
        <v>2720</v>
      </c>
      <c r="J69" s="454">
        <v>0</v>
      </c>
      <c r="K69" s="454">
        <v>2878</v>
      </c>
      <c r="L69" s="454">
        <v>2878</v>
      </c>
      <c r="M69" s="454">
        <v>0</v>
      </c>
      <c r="N69" s="454">
        <v>3010</v>
      </c>
      <c r="O69" s="454">
        <v>3010</v>
      </c>
      <c r="P69" s="454"/>
    </row>
    <row r="70" spans="1:16" ht="12.75" customHeight="1" x14ac:dyDescent="0.25">
      <c r="A70" s="506" t="s">
        <v>4318</v>
      </c>
      <c r="B70" s="454">
        <v>2181</v>
      </c>
      <c r="C70" s="454">
        <v>2124</v>
      </c>
      <c r="D70" s="454">
        <v>57</v>
      </c>
      <c r="E70" s="454">
        <v>1987</v>
      </c>
      <c r="F70" s="454">
        <v>1942</v>
      </c>
      <c r="G70" s="454">
        <v>45</v>
      </c>
      <c r="H70" s="454">
        <v>1934</v>
      </c>
      <c r="I70" s="454">
        <v>1885</v>
      </c>
      <c r="J70" s="454">
        <v>49</v>
      </c>
      <c r="K70" s="454">
        <v>1974</v>
      </c>
      <c r="L70" s="454">
        <v>1917</v>
      </c>
      <c r="M70" s="454">
        <v>57</v>
      </c>
      <c r="N70" s="454">
        <v>2078</v>
      </c>
      <c r="O70" s="454">
        <v>2017</v>
      </c>
      <c r="P70" s="454">
        <v>61</v>
      </c>
    </row>
    <row r="71" spans="1:16" ht="12.75" customHeight="1" x14ac:dyDescent="0.25">
      <c r="A71" s="506" t="s">
        <v>4319</v>
      </c>
      <c r="B71" s="454">
        <v>3059</v>
      </c>
      <c r="C71" s="454">
        <v>3059</v>
      </c>
      <c r="D71" s="454">
        <v>0</v>
      </c>
      <c r="E71" s="454">
        <v>2950</v>
      </c>
      <c r="F71" s="454">
        <v>2950</v>
      </c>
      <c r="G71" s="454">
        <v>0</v>
      </c>
      <c r="H71" s="454">
        <v>2963</v>
      </c>
      <c r="I71" s="454">
        <v>2963</v>
      </c>
      <c r="J71" s="454">
        <v>0</v>
      </c>
      <c r="K71" s="454">
        <v>3161</v>
      </c>
      <c r="L71" s="454">
        <v>3161</v>
      </c>
      <c r="M71" s="454">
        <v>0</v>
      </c>
      <c r="N71" s="454">
        <v>2861</v>
      </c>
      <c r="O71" s="454">
        <v>2861</v>
      </c>
      <c r="P71" s="454"/>
    </row>
    <row r="72" spans="1:16" s="453" customFormat="1" ht="12.75" customHeight="1" x14ac:dyDescent="0.25">
      <c r="A72" s="505" t="s">
        <v>2982</v>
      </c>
      <c r="B72" s="451">
        <v>1609</v>
      </c>
      <c r="C72" s="451">
        <v>1522</v>
      </c>
      <c r="D72" s="451">
        <v>87</v>
      </c>
      <c r="E72" s="451">
        <v>1530</v>
      </c>
      <c r="F72" s="451">
        <v>1458</v>
      </c>
      <c r="G72" s="451">
        <v>72</v>
      </c>
      <c r="H72" s="451">
        <v>1461</v>
      </c>
      <c r="I72" s="451">
        <v>1414</v>
      </c>
      <c r="J72" s="451">
        <v>47</v>
      </c>
      <c r="K72" s="451">
        <v>1489</v>
      </c>
      <c r="L72" s="451">
        <v>1438</v>
      </c>
      <c r="M72" s="451">
        <v>51</v>
      </c>
      <c r="N72" s="451">
        <v>1626</v>
      </c>
      <c r="O72" s="451">
        <v>1560</v>
      </c>
      <c r="P72" s="451">
        <v>66</v>
      </c>
    </row>
    <row r="73" spans="1:16" ht="12.75" customHeight="1" x14ac:dyDescent="0.25">
      <c r="A73" s="506" t="s">
        <v>4320</v>
      </c>
      <c r="B73" s="454">
        <v>1165</v>
      </c>
      <c r="C73" s="454">
        <v>1165</v>
      </c>
      <c r="D73" s="454">
        <v>0</v>
      </c>
      <c r="E73" s="454">
        <v>1096</v>
      </c>
      <c r="F73" s="454">
        <v>1096</v>
      </c>
      <c r="G73" s="454">
        <v>0</v>
      </c>
      <c r="H73" s="454">
        <v>1044</v>
      </c>
      <c r="I73" s="454">
        <v>1044</v>
      </c>
      <c r="J73" s="454">
        <v>0</v>
      </c>
      <c r="K73" s="454">
        <v>1084</v>
      </c>
      <c r="L73" s="454">
        <v>1084</v>
      </c>
      <c r="M73" s="454">
        <v>0</v>
      </c>
      <c r="N73" s="454">
        <v>1180</v>
      </c>
      <c r="O73" s="454">
        <v>1180</v>
      </c>
      <c r="P73" s="454" t="s">
        <v>3899</v>
      </c>
    </row>
    <row r="74" spans="1:16" ht="12.75" customHeight="1" x14ac:dyDescent="0.25">
      <c r="A74" s="506" t="s">
        <v>4321</v>
      </c>
      <c r="B74" s="454">
        <v>372</v>
      </c>
      <c r="C74" s="454">
        <v>357</v>
      </c>
      <c r="D74" s="454">
        <v>15</v>
      </c>
      <c r="E74" s="454">
        <v>375</v>
      </c>
      <c r="F74" s="454">
        <v>362</v>
      </c>
      <c r="G74" s="454">
        <v>13</v>
      </c>
      <c r="H74" s="454">
        <v>379</v>
      </c>
      <c r="I74" s="454">
        <v>370</v>
      </c>
      <c r="J74" s="454">
        <v>9</v>
      </c>
      <c r="K74" s="454">
        <v>362</v>
      </c>
      <c r="L74" s="454">
        <v>354</v>
      </c>
      <c r="M74" s="454">
        <v>8</v>
      </c>
      <c r="N74" s="454">
        <v>388</v>
      </c>
      <c r="O74" s="454">
        <v>380</v>
      </c>
      <c r="P74" s="454">
        <v>8</v>
      </c>
    </row>
    <row r="75" spans="1:16" ht="12.75" customHeight="1" x14ac:dyDescent="0.25">
      <c r="A75" s="506" t="s">
        <v>4322</v>
      </c>
      <c r="B75" s="454">
        <v>72</v>
      </c>
      <c r="C75" s="454">
        <v>0</v>
      </c>
      <c r="D75" s="454">
        <v>72</v>
      </c>
      <c r="E75" s="454">
        <v>59</v>
      </c>
      <c r="F75" s="454">
        <v>0</v>
      </c>
      <c r="G75" s="454">
        <v>59</v>
      </c>
      <c r="H75" s="454">
        <v>38</v>
      </c>
      <c r="I75" s="454">
        <v>0</v>
      </c>
      <c r="J75" s="454">
        <v>38</v>
      </c>
      <c r="K75" s="454">
        <v>43</v>
      </c>
      <c r="L75" s="454">
        <v>0</v>
      </c>
      <c r="M75" s="454">
        <v>43</v>
      </c>
      <c r="N75" s="454">
        <v>58</v>
      </c>
      <c r="O75" s="454" t="s">
        <v>3899</v>
      </c>
      <c r="P75" s="454">
        <v>58</v>
      </c>
    </row>
    <row r="76" spans="1:16" s="453" customFormat="1" ht="12.75" customHeight="1" x14ac:dyDescent="0.25">
      <c r="A76" s="505" t="s">
        <v>3096</v>
      </c>
      <c r="B76" s="451">
        <v>1001</v>
      </c>
      <c r="C76" s="451">
        <v>945</v>
      </c>
      <c r="D76" s="451">
        <v>56</v>
      </c>
      <c r="E76" s="451">
        <v>950</v>
      </c>
      <c r="F76" s="451">
        <v>893</v>
      </c>
      <c r="G76" s="451">
        <v>57</v>
      </c>
      <c r="H76" s="451">
        <v>1015</v>
      </c>
      <c r="I76" s="451">
        <v>950</v>
      </c>
      <c r="J76" s="451">
        <v>65</v>
      </c>
      <c r="K76" s="451">
        <v>1157</v>
      </c>
      <c r="L76" s="451">
        <v>1078</v>
      </c>
      <c r="M76" s="451">
        <v>79</v>
      </c>
      <c r="N76" s="451">
        <v>1185</v>
      </c>
      <c r="O76" s="451">
        <v>1110</v>
      </c>
      <c r="P76" s="451">
        <v>75</v>
      </c>
    </row>
    <row r="77" spans="1:16" ht="12.75" customHeight="1" x14ac:dyDescent="0.25">
      <c r="A77" s="506" t="s">
        <v>4323</v>
      </c>
      <c r="B77" s="454">
        <v>1001</v>
      </c>
      <c r="C77" s="454">
        <v>945</v>
      </c>
      <c r="D77" s="454">
        <v>56</v>
      </c>
      <c r="E77" s="454">
        <v>950</v>
      </c>
      <c r="F77" s="454">
        <v>893</v>
      </c>
      <c r="G77" s="454">
        <v>57</v>
      </c>
      <c r="H77" s="454">
        <v>1015</v>
      </c>
      <c r="I77" s="454">
        <v>950</v>
      </c>
      <c r="J77" s="454">
        <v>65</v>
      </c>
      <c r="K77" s="454">
        <v>1157</v>
      </c>
      <c r="L77" s="454">
        <v>1078</v>
      </c>
      <c r="M77" s="454">
        <v>79</v>
      </c>
      <c r="N77" s="454">
        <v>1185</v>
      </c>
      <c r="O77" s="454">
        <v>1110</v>
      </c>
      <c r="P77" s="454">
        <v>75</v>
      </c>
    </row>
    <row r="78" spans="1:16" s="453" customFormat="1" ht="12.75" customHeight="1" x14ac:dyDescent="0.25">
      <c r="A78" s="505" t="s">
        <v>3122</v>
      </c>
      <c r="B78" s="451">
        <v>271</v>
      </c>
      <c r="C78" s="451">
        <v>251</v>
      </c>
      <c r="D78" s="451">
        <v>20</v>
      </c>
      <c r="E78" s="451">
        <v>219</v>
      </c>
      <c r="F78" s="451">
        <v>200</v>
      </c>
      <c r="G78" s="451">
        <v>19</v>
      </c>
      <c r="H78" s="451">
        <v>242</v>
      </c>
      <c r="I78" s="451">
        <v>223</v>
      </c>
      <c r="J78" s="451">
        <v>19</v>
      </c>
      <c r="K78" s="451">
        <v>269</v>
      </c>
      <c r="L78" s="451">
        <v>249</v>
      </c>
      <c r="M78" s="451">
        <v>20</v>
      </c>
      <c r="N78" s="451">
        <v>303</v>
      </c>
      <c r="O78" s="451">
        <v>282</v>
      </c>
      <c r="P78" s="451">
        <v>21</v>
      </c>
    </row>
    <row r="79" spans="1:16" ht="12.75" customHeight="1" x14ac:dyDescent="0.25">
      <c r="A79" s="506" t="s">
        <v>4324</v>
      </c>
      <c r="B79" s="454">
        <v>271</v>
      </c>
      <c r="C79" s="454">
        <v>251</v>
      </c>
      <c r="D79" s="454">
        <v>20</v>
      </c>
      <c r="E79" s="454">
        <v>219</v>
      </c>
      <c r="F79" s="454">
        <v>200</v>
      </c>
      <c r="G79" s="454">
        <v>19</v>
      </c>
      <c r="H79" s="454">
        <v>242</v>
      </c>
      <c r="I79" s="454">
        <v>223</v>
      </c>
      <c r="J79" s="454">
        <v>19</v>
      </c>
      <c r="K79" s="454">
        <v>269</v>
      </c>
      <c r="L79" s="454">
        <v>249</v>
      </c>
      <c r="M79" s="454">
        <v>20</v>
      </c>
      <c r="N79" s="454">
        <v>303</v>
      </c>
      <c r="O79" s="454">
        <v>282</v>
      </c>
      <c r="P79" s="454">
        <v>21</v>
      </c>
    </row>
    <row r="80" spans="1:16" s="453" customFormat="1" ht="12.75" customHeight="1" x14ac:dyDescent="0.25">
      <c r="A80" s="505" t="s">
        <v>3167</v>
      </c>
      <c r="B80" s="449">
        <v>714</v>
      </c>
      <c r="C80" s="451">
        <v>703</v>
      </c>
      <c r="D80" s="451">
        <v>11</v>
      </c>
      <c r="E80" s="449">
        <v>701</v>
      </c>
      <c r="F80" s="451">
        <v>688</v>
      </c>
      <c r="G80" s="451">
        <v>13</v>
      </c>
      <c r="H80" s="449">
        <v>745</v>
      </c>
      <c r="I80" s="451">
        <v>726</v>
      </c>
      <c r="J80" s="451">
        <v>19</v>
      </c>
      <c r="K80" s="449">
        <v>948</v>
      </c>
      <c r="L80" s="451">
        <v>932</v>
      </c>
      <c r="M80" s="451">
        <v>16</v>
      </c>
      <c r="N80" s="449">
        <v>993</v>
      </c>
      <c r="O80" s="451">
        <v>973</v>
      </c>
      <c r="P80" s="451">
        <v>20</v>
      </c>
    </row>
    <row r="81" spans="1:16" ht="12.75" customHeight="1" x14ac:dyDescent="0.25">
      <c r="A81" s="506" t="s">
        <v>4325</v>
      </c>
      <c r="B81" s="455">
        <v>11</v>
      </c>
      <c r="C81" s="454">
        <v>0</v>
      </c>
      <c r="D81" s="454">
        <v>11</v>
      </c>
      <c r="E81" s="455">
        <v>13</v>
      </c>
      <c r="F81" s="454">
        <v>0</v>
      </c>
      <c r="G81" s="454">
        <v>13</v>
      </c>
      <c r="H81" s="455">
        <v>19</v>
      </c>
      <c r="I81" s="454">
        <v>0</v>
      </c>
      <c r="J81" s="454">
        <v>19</v>
      </c>
      <c r="K81" s="455">
        <v>16</v>
      </c>
      <c r="L81" s="454">
        <v>0</v>
      </c>
      <c r="M81" s="454">
        <v>16</v>
      </c>
      <c r="N81" s="455">
        <v>20</v>
      </c>
      <c r="O81" s="454" t="s">
        <v>3899</v>
      </c>
      <c r="P81" s="454">
        <v>20</v>
      </c>
    </row>
    <row r="82" spans="1:16" ht="12.75" customHeight="1" x14ac:dyDescent="0.25">
      <c r="A82" s="506" t="s">
        <v>4326</v>
      </c>
      <c r="B82" s="455">
        <v>703</v>
      </c>
      <c r="C82" s="454">
        <v>703</v>
      </c>
      <c r="D82" s="454">
        <v>0</v>
      </c>
      <c r="E82" s="455">
        <v>688</v>
      </c>
      <c r="F82" s="454">
        <v>688</v>
      </c>
      <c r="G82" s="454">
        <v>0</v>
      </c>
      <c r="H82" s="455">
        <v>726</v>
      </c>
      <c r="I82" s="454">
        <v>726</v>
      </c>
      <c r="J82" s="454">
        <v>0</v>
      </c>
      <c r="K82" s="455">
        <v>932</v>
      </c>
      <c r="L82" s="454">
        <v>932</v>
      </c>
      <c r="M82" s="454">
        <v>0</v>
      </c>
      <c r="N82" s="455">
        <v>973</v>
      </c>
      <c r="O82" s="454">
        <v>973</v>
      </c>
      <c r="P82" s="454" t="s">
        <v>3899</v>
      </c>
    </row>
    <row r="83" spans="1:16" s="453" customFormat="1" ht="12.75" customHeight="1" x14ac:dyDescent="0.25">
      <c r="A83" s="505" t="s">
        <v>3228</v>
      </c>
      <c r="B83" s="449">
        <v>4213</v>
      </c>
      <c r="C83" s="451">
        <v>4082</v>
      </c>
      <c r="D83" s="451">
        <v>131</v>
      </c>
      <c r="E83" s="449">
        <v>3807</v>
      </c>
      <c r="F83" s="451">
        <v>3694</v>
      </c>
      <c r="G83" s="451">
        <v>113</v>
      </c>
      <c r="H83" s="449">
        <v>3903</v>
      </c>
      <c r="I83" s="451">
        <v>3763</v>
      </c>
      <c r="J83" s="451">
        <v>140</v>
      </c>
      <c r="K83" s="449">
        <v>4007</v>
      </c>
      <c r="L83" s="451">
        <v>3850</v>
      </c>
      <c r="M83" s="451">
        <v>157</v>
      </c>
      <c r="N83" s="449">
        <v>4429</v>
      </c>
      <c r="O83" s="451">
        <v>4244</v>
      </c>
      <c r="P83" s="451">
        <v>185</v>
      </c>
    </row>
    <row r="84" spans="1:16" ht="12.75" customHeight="1" x14ac:dyDescent="0.25">
      <c r="A84" s="506" t="s">
        <v>4327</v>
      </c>
      <c r="B84" s="455">
        <v>4082</v>
      </c>
      <c r="C84" s="454">
        <v>4082</v>
      </c>
      <c r="D84" s="454">
        <v>0</v>
      </c>
      <c r="E84" s="455">
        <v>3694</v>
      </c>
      <c r="F84" s="454">
        <v>3694</v>
      </c>
      <c r="G84" s="454">
        <v>0</v>
      </c>
      <c r="H84" s="455">
        <v>3763</v>
      </c>
      <c r="I84" s="454">
        <v>3763</v>
      </c>
      <c r="J84" s="454">
        <v>0</v>
      </c>
      <c r="K84" s="455">
        <v>3850</v>
      </c>
      <c r="L84" s="454">
        <v>3850</v>
      </c>
      <c r="M84" s="454">
        <v>0</v>
      </c>
      <c r="N84" s="455">
        <v>4244</v>
      </c>
      <c r="O84" s="454">
        <v>4244</v>
      </c>
      <c r="P84" s="454" t="s">
        <v>3899</v>
      </c>
    </row>
    <row r="85" spans="1:16" ht="12.75" customHeight="1" x14ac:dyDescent="0.25">
      <c r="A85" s="506" t="s">
        <v>4328</v>
      </c>
      <c r="B85" s="455">
        <v>131</v>
      </c>
      <c r="C85" s="454">
        <v>0</v>
      </c>
      <c r="D85" s="454">
        <v>131</v>
      </c>
      <c r="E85" s="455">
        <v>113</v>
      </c>
      <c r="F85" s="454">
        <v>0</v>
      </c>
      <c r="G85" s="454">
        <v>113</v>
      </c>
      <c r="H85" s="455">
        <v>140</v>
      </c>
      <c r="I85" s="454">
        <v>0</v>
      </c>
      <c r="J85" s="454">
        <v>140</v>
      </c>
      <c r="K85" s="455">
        <v>157</v>
      </c>
      <c r="L85" s="454">
        <v>0</v>
      </c>
      <c r="M85" s="454">
        <v>157</v>
      </c>
      <c r="N85" s="455">
        <v>185</v>
      </c>
      <c r="O85" s="454" t="s">
        <v>3899</v>
      </c>
      <c r="P85" s="454">
        <v>185</v>
      </c>
    </row>
    <row r="86" spans="1:16" s="453" customFormat="1" ht="12.75" customHeight="1" x14ac:dyDescent="0.25">
      <c r="A86" s="505" t="s">
        <v>3362</v>
      </c>
      <c r="B86" s="449">
        <v>2408</v>
      </c>
      <c r="C86" s="451">
        <v>2166</v>
      </c>
      <c r="D86" s="451">
        <v>242</v>
      </c>
      <c r="E86" s="449">
        <v>2208</v>
      </c>
      <c r="F86" s="451">
        <v>1996</v>
      </c>
      <c r="G86" s="451">
        <v>212</v>
      </c>
      <c r="H86" s="449">
        <v>2297</v>
      </c>
      <c r="I86" s="451">
        <v>2084</v>
      </c>
      <c r="J86" s="451">
        <v>213</v>
      </c>
      <c r="K86" s="449">
        <v>2365</v>
      </c>
      <c r="L86" s="451">
        <v>2162</v>
      </c>
      <c r="M86" s="451">
        <v>203</v>
      </c>
      <c r="N86" s="449">
        <v>2514</v>
      </c>
      <c r="O86" s="451">
        <v>2304</v>
      </c>
      <c r="P86" s="451">
        <v>210</v>
      </c>
    </row>
    <row r="87" spans="1:16" ht="12.75" customHeight="1" x14ac:dyDescent="0.25">
      <c r="A87" s="506" t="s">
        <v>4329</v>
      </c>
      <c r="B87" s="455">
        <v>189</v>
      </c>
      <c r="C87" s="454">
        <v>0</v>
      </c>
      <c r="D87" s="454">
        <v>189</v>
      </c>
      <c r="E87" s="455">
        <v>164</v>
      </c>
      <c r="F87" s="454">
        <v>0</v>
      </c>
      <c r="G87" s="454">
        <v>164</v>
      </c>
      <c r="H87" s="455">
        <v>158</v>
      </c>
      <c r="I87" s="454">
        <v>0</v>
      </c>
      <c r="J87" s="454">
        <v>158</v>
      </c>
      <c r="K87" s="455">
        <v>155</v>
      </c>
      <c r="L87" s="454">
        <v>0</v>
      </c>
      <c r="M87" s="454">
        <v>155</v>
      </c>
      <c r="N87" s="455">
        <v>169</v>
      </c>
      <c r="O87" s="454" t="s">
        <v>3899</v>
      </c>
      <c r="P87" s="454">
        <v>169</v>
      </c>
    </row>
    <row r="88" spans="1:16" ht="12.75" customHeight="1" x14ac:dyDescent="0.25">
      <c r="A88" s="506" t="s">
        <v>4330</v>
      </c>
      <c r="B88" s="455">
        <v>815</v>
      </c>
      <c r="C88" s="454">
        <v>815</v>
      </c>
      <c r="D88" s="454">
        <v>0</v>
      </c>
      <c r="E88" s="455">
        <v>697</v>
      </c>
      <c r="F88" s="454">
        <v>697</v>
      </c>
      <c r="G88" s="454">
        <v>0</v>
      </c>
      <c r="H88" s="455">
        <v>788</v>
      </c>
      <c r="I88" s="454">
        <v>788</v>
      </c>
      <c r="J88" s="454">
        <v>0</v>
      </c>
      <c r="K88" s="455">
        <v>784</v>
      </c>
      <c r="L88" s="454">
        <v>784</v>
      </c>
      <c r="M88" s="454">
        <v>0</v>
      </c>
      <c r="N88" s="455">
        <v>789</v>
      </c>
      <c r="O88" s="454">
        <v>789</v>
      </c>
      <c r="P88" s="454" t="s">
        <v>3899</v>
      </c>
    </row>
    <row r="89" spans="1:16" ht="12.75" customHeight="1" x14ac:dyDescent="0.25">
      <c r="A89" s="506" t="s">
        <v>4331</v>
      </c>
      <c r="B89" s="455">
        <v>1404</v>
      </c>
      <c r="C89" s="454">
        <v>1351</v>
      </c>
      <c r="D89" s="454">
        <v>53</v>
      </c>
      <c r="E89" s="455">
        <v>1347</v>
      </c>
      <c r="F89" s="454">
        <v>1299</v>
      </c>
      <c r="G89" s="454">
        <v>48</v>
      </c>
      <c r="H89" s="455">
        <v>1351</v>
      </c>
      <c r="I89" s="454">
        <v>1296</v>
      </c>
      <c r="J89" s="454">
        <v>55</v>
      </c>
      <c r="K89" s="455">
        <v>1426</v>
      </c>
      <c r="L89" s="454">
        <v>1378</v>
      </c>
      <c r="M89" s="454">
        <v>48</v>
      </c>
      <c r="N89" s="455">
        <v>1556</v>
      </c>
      <c r="O89" s="454">
        <v>1515</v>
      </c>
      <c r="P89" s="454">
        <v>41</v>
      </c>
    </row>
    <row r="90" spans="1:16" s="453" customFormat="1" ht="12.75" customHeight="1" x14ac:dyDescent="0.25">
      <c r="A90" s="505" t="s">
        <v>3589</v>
      </c>
      <c r="B90" s="449">
        <v>3158</v>
      </c>
      <c r="C90" s="451">
        <v>3048</v>
      </c>
      <c r="D90" s="451">
        <v>110</v>
      </c>
      <c r="E90" s="449">
        <v>2935</v>
      </c>
      <c r="F90" s="451">
        <v>2839</v>
      </c>
      <c r="G90" s="451">
        <v>96</v>
      </c>
      <c r="H90" s="449">
        <v>2930</v>
      </c>
      <c r="I90" s="451">
        <v>2838</v>
      </c>
      <c r="J90" s="451">
        <v>92</v>
      </c>
      <c r="K90" s="449">
        <v>3080</v>
      </c>
      <c r="L90" s="451">
        <v>2977</v>
      </c>
      <c r="M90" s="451">
        <v>103</v>
      </c>
      <c r="N90" s="449">
        <v>3112</v>
      </c>
      <c r="O90" s="451">
        <v>3001</v>
      </c>
      <c r="P90" s="451">
        <v>111</v>
      </c>
    </row>
    <row r="91" spans="1:16" ht="12.75" customHeight="1" x14ac:dyDescent="0.25">
      <c r="A91" s="506" t="s">
        <v>4604</v>
      </c>
      <c r="B91" s="455">
        <v>938</v>
      </c>
      <c r="C91" s="454">
        <v>901</v>
      </c>
      <c r="D91" s="454">
        <v>37</v>
      </c>
      <c r="E91" s="455">
        <v>865</v>
      </c>
      <c r="F91" s="454">
        <v>831</v>
      </c>
      <c r="G91" s="454">
        <v>34</v>
      </c>
      <c r="H91" s="455">
        <v>866</v>
      </c>
      <c r="I91" s="454">
        <v>841</v>
      </c>
      <c r="J91" s="454">
        <v>25</v>
      </c>
      <c r="K91" s="455">
        <v>937</v>
      </c>
      <c r="L91" s="454">
        <v>904</v>
      </c>
      <c r="M91" s="454">
        <v>33</v>
      </c>
      <c r="N91" s="455">
        <v>951</v>
      </c>
      <c r="O91" s="454">
        <v>915</v>
      </c>
      <c r="P91" s="454">
        <v>36</v>
      </c>
    </row>
    <row r="92" spans="1:16" ht="12.75" customHeight="1" x14ac:dyDescent="0.25">
      <c r="A92" s="506" t="s">
        <v>4332</v>
      </c>
      <c r="B92" s="455">
        <v>857</v>
      </c>
      <c r="C92" s="454">
        <v>828</v>
      </c>
      <c r="D92" s="454">
        <v>29</v>
      </c>
      <c r="E92" s="455">
        <v>821</v>
      </c>
      <c r="F92" s="454">
        <v>790</v>
      </c>
      <c r="G92" s="454">
        <v>31</v>
      </c>
      <c r="H92" s="455">
        <v>846</v>
      </c>
      <c r="I92" s="454">
        <v>813</v>
      </c>
      <c r="J92" s="454">
        <v>33</v>
      </c>
      <c r="K92" s="455">
        <v>885</v>
      </c>
      <c r="L92" s="454">
        <v>852</v>
      </c>
      <c r="M92" s="454">
        <v>33</v>
      </c>
      <c r="N92" s="455">
        <v>924</v>
      </c>
      <c r="O92" s="454">
        <v>887</v>
      </c>
      <c r="P92" s="454">
        <v>37</v>
      </c>
    </row>
    <row r="93" spans="1:16" ht="12.75" customHeight="1" x14ac:dyDescent="0.25">
      <c r="A93" s="506" t="s">
        <v>4333</v>
      </c>
      <c r="B93" s="455">
        <v>922</v>
      </c>
      <c r="C93" s="454">
        <v>878</v>
      </c>
      <c r="D93" s="454">
        <v>44</v>
      </c>
      <c r="E93" s="455">
        <v>836</v>
      </c>
      <c r="F93" s="454">
        <v>805</v>
      </c>
      <c r="G93" s="454">
        <v>31</v>
      </c>
      <c r="H93" s="455">
        <v>820</v>
      </c>
      <c r="I93" s="454">
        <v>786</v>
      </c>
      <c r="J93" s="454">
        <v>34</v>
      </c>
      <c r="K93" s="455">
        <v>822</v>
      </c>
      <c r="L93" s="454">
        <v>785</v>
      </c>
      <c r="M93" s="454">
        <v>37</v>
      </c>
      <c r="N93" s="455">
        <v>765</v>
      </c>
      <c r="O93" s="454">
        <v>727</v>
      </c>
      <c r="P93" s="454">
        <v>38</v>
      </c>
    </row>
    <row r="94" spans="1:16" ht="12.75" customHeight="1" x14ac:dyDescent="0.25">
      <c r="A94" s="506" t="s">
        <v>4334</v>
      </c>
      <c r="B94" s="455">
        <v>441</v>
      </c>
      <c r="C94" s="454">
        <v>441</v>
      </c>
      <c r="D94" s="454">
        <v>0</v>
      </c>
      <c r="E94" s="455">
        <v>413</v>
      </c>
      <c r="F94" s="454">
        <v>413</v>
      </c>
      <c r="G94" s="454">
        <v>0</v>
      </c>
      <c r="H94" s="455">
        <v>398</v>
      </c>
      <c r="I94" s="454">
        <v>398</v>
      </c>
      <c r="J94" s="454">
        <v>0</v>
      </c>
      <c r="K94" s="455">
        <v>436</v>
      </c>
      <c r="L94" s="454">
        <v>436</v>
      </c>
      <c r="M94" s="454">
        <v>0</v>
      </c>
      <c r="N94" s="455">
        <v>472</v>
      </c>
      <c r="O94" s="454">
        <v>472</v>
      </c>
      <c r="P94" s="454">
        <v>0</v>
      </c>
    </row>
    <row r="95" spans="1:16" s="453" customFormat="1" ht="12.75" customHeight="1" x14ac:dyDescent="0.25">
      <c r="A95" s="505" t="s">
        <v>3747</v>
      </c>
      <c r="B95" s="449">
        <v>1323</v>
      </c>
      <c r="C95" s="451">
        <v>1180</v>
      </c>
      <c r="D95" s="451">
        <v>143</v>
      </c>
      <c r="E95" s="449">
        <v>1102</v>
      </c>
      <c r="F95" s="451">
        <v>1013</v>
      </c>
      <c r="G95" s="451">
        <v>89</v>
      </c>
      <c r="H95" s="449">
        <v>1111</v>
      </c>
      <c r="I95" s="451">
        <v>1014</v>
      </c>
      <c r="J95" s="451">
        <v>97</v>
      </c>
      <c r="K95" s="449">
        <v>1199</v>
      </c>
      <c r="L95" s="451">
        <v>1097</v>
      </c>
      <c r="M95" s="451">
        <v>102</v>
      </c>
      <c r="N95" s="449">
        <v>1265</v>
      </c>
      <c r="O95" s="451">
        <v>1160</v>
      </c>
      <c r="P95" s="451">
        <v>105</v>
      </c>
    </row>
    <row r="96" spans="1:16" ht="12.75" customHeight="1" x14ac:dyDescent="0.25">
      <c r="A96" s="506" t="s">
        <v>4335</v>
      </c>
      <c r="B96" s="455">
        <v>187</v>
      </c>
      <c r="C96" s="454">
        <v>187</v>
      </c>
      <c r="D96" s="454">
        <v>0</v>
      </c>
      <c r="E96" s="455">
        <v>159</v>
      </c>
      <c r="F96" s="454">
        <v>159</v>
      </c>
      <c r="G96" s="454">
        <v>0</v>
      </c>
      <c r="H96" s="455">
        <v>161</v>
      </c>
      <c r="I96" s="454">
        <v>161</v>
      </c>
      <c r="J96" s="454">
        <v>0</v>
      </c>
      <c r="K96" s="455">
        <v>207</v>
      </c>
      <c r="L96" s="454">
        <v>207</v>
      </c>
      <c r="M96" s="454">
        <v>0</v>
      </c>
      <c r="N96" s="455">
        <v>191</v>
      </c>
      <c r="O96" s="454">
        <v>191</v>
      </c>
      <c r="P96" s="454">
        <v>0</v>
      </c>
    </row>
    <row r="97" spans="1:16" ht="12.75" customHeight="1" x14ac:dyDescent="0.25">
      <c r="A97" s="506" t="s">
        <v>4336</v>
      </c>
      <c r="B97" s="455">
        <v>993</v>
      </c>
      <c r="C97" s="454">
        <v>993</v>
      </c>
      <c r="D97" s="454">
        <v>0</v>
      </c>
      <c r="E97" s="455">
        <v>854</v>
      </c>
      <c r="F97" s="454">
        <v>854</v>
      </c>
      <c r="G97" s="454">
        <v>0</v>
      </c>
      <c r="H97" s="455">
        <v>853</v>
      </c>
      <c r="I97" s="454">
        <v>853</v>
      </c>
      <c r="J97" s="454">
        <v>0</v>
      </c>
      <c r="K97" s="455">
        <v>890</v>
      </c>
      <c r="L97" s="454">
        <v>890</v>
      </c>
      <c r="M97" s="454">
        <v>0</v>
      </c>
      <c r="N97" s="455">
        <v>969</v>
      </c>
      <c r="O97" s="454">
        <v>969</v>
      </c>
      <c r="P97" s="454">
        <v>0</v>
      </c>
    </row>
    <row r="98" spans="1:16" ht="12.75" customHeight="1" x14ac:dyDescent="0.25">
      <c r="A98" s="506" t="s">
        <v>4337</v>
      </c>
      <c r="B98" s="455">
        <v>143</v>
      </c>
      <c r="C98" s="454">
        <v>0</v>
      </c>
      <c r="D98" s="454">
        <v>143</v>
      </c>
      <c r="E98" s="455">
        <v>89</v>
      </c>
      <c r="F98" s="454">
        <v>0</v>
      </c>
      <c r="G98" s="454">
        <v>89</v>
      </c>
      <c r="H98" s="455">
        <v>97</v>
      </c>
      <c r="I98" s="454">
        <v>0</v>
      </c>
      <c r="J98" s="454">
        <v>97</v>
      </c>
      <c r="K98" s="455">
        <v>102</v>
      </c>
      <c r="L98" s="454">
        <v>0</v>
      </c>
      <c r="M98" s="454">
        <v>102</v>
      </c>
      <c r="N98" s="455">
        <v>105</v>
      </c>
      <c r="O98" s="454" t="s">
        <v>3899</v>
      </c>
      <c r="P98" s="454">
        <v>105</v>
      </c>
    </row>
    <row r="99" spans="1:16" s="453" customFormat="1" ht="12.75" customHeight="1" x14ac:dyDescent="0.25">
      <c r="A99" s="505" t="s">
        <v>3808</v>
      </c>
      <c r="B99" s="449">
        <v>1178</v>
      </c>
      <c r="C99" s="451">
        <v>1091</v>
      </c>
      <c r="D99" s="451">
        <v>87</v>
      </c>
      <c r="E99" s="449">
        <v>1107</v>
      </c>
      <c r="F99" s="451">
        <v>1041</v>
      </c>
      <c r="G99" s="451">
        <v>66</v>
      </c>
      <c r="H99" s="449">
        <v>1121</v>
      </c>
      <c r="I99" s="451">
        <v>1121</v>
      </c>
      <c r="J99" s="451">
        <v>0</v>
      </c>
      <c r="K99" s="449">
        <v>1186</v>
      </c>
      <c r="L99" s="451">
        <v>1185</v>
      </c>
      <c r="M99" s="451">
        <v>1</v>
      </c>
      <c r="N99" s="449">
        <v>1255</v>
      </c>
      <c r="O99" s="451">
        <v>1255</v>
      </c>
      <c r="P99" s="451">
        <v>0</v>
      </c>
    </row>
    <row r="100" spans="1:16" ht="12.75" customHeight="1" x14ac:dyDescent="0.25">
      <c r="A100" s="506" t="s">
        <v>4338</v>
      </c>
      <c r="B100" s="455">
        <v>1178</v>
      </c>
      <c r="C100" s="454">
        <v>1091</v>
      </c>
      <c r="D100" s="454">
        <v>87</v>
      </c>
      <c r="E100" s="455">
        <v>1107</v>
      </c>
      <c r="F100" s="454">
        <v>1041</v>
      </c>
      <c r="G100" s="454">
        <v>66</v>
      </c>
      <c r="H100" s="455">
        <v>1121</v>
      </c>
      <c r="I100" s="454">
        <v>1121</v>
      </c>
      <c r="J100" s="454">
        <v>0</v>
      </c>
      <c r="K100" s="455">
        <v>1186</v>
      </c>
      <c r="L100" s="454">
        <v>1185</v>
      </c>
      <c r="M100" s="454">
        <v>1</v>
      </c>
      <c r="N100" s="455">
        <v>1255</v>
      </c>
      <c r="O100" s="454">
        <v>1255</v>
      </c>
      <c r="P100" s="454">
        <v>0</v>
      </c>
    </row>
    <row r="101" spans="1:16" s="453" customFormat="1" ht="12.75" customHeight="1" x14ac:dyDescent="0.25">
      <c r="A101" s="505" t="s">
        <v>3061</v>
      </c>
      <c r="B101" s="449">
        <v>2568</v>
      </c>
      <c r="C101" s="451">
        <v>2447</v>
      </c>
      <c r="D101" s="451">
        <v>121</v>
      </c>
      <c r="E101" s="449">
        <v>2390</v>
      </c>
      <c r="F101" s="451">
        <v>2301</v>
      </c>
      <c r="G101" s="451">
        <v>89</v>
      </c>
      <c r="H101" s="449">
        <v>2357</v>
      </c>
      <c r="I101" s="451">
        <v>2259</v>
      </c>
      <c r="J101" s="451">
        <v>98</v>
      </c>
      <c r="K101" s="449">
        <v>2489</v>
      </c>
      <c r="L101" s="451">
        <v>2379</v>
      </c>
      <c r="M101" s="451">
        <v>110</v>
      </c>
      <c r="N101" s="449">
        <v>2686</v>
      </c>
      <c r="O101" s="451">
        <v>2568</v>
      </c>
      <c r="P101" s="451">
        <v>118</v>
      </c>
    </row>
    <row r="102" spans="1:16" ht="12.75" customHeight="1" thickBot="1" x14ac:dyDescent="0.3">
      <c r="A102" s="522" t="s">
        <v>4339</v>
      </c>
      <c r="B102" s="523">
        <v>2568</v>
      </c>
      <c r="C102" s="524">
        <v>2447</v>
      </c>
      <c r="D102" s="524">
        <v>121</v>
      </c>
      <c r="E102" s="523">
        <v>2390</v>
      </c>
      <c r="F102" s="524">
        <v>2301</v>
      </c>
      <c r="G102" s="524">
        <v>89</v>
      </c>
      <c r="H102" s="523">
        <v>2357</v>
      </c>
      <c r="I102" s="524">
        <v>2259</v>
      </c>
      <c r="J102" s="524">
        <v>98</v>
      </c>
      <c r="K102" s="523">
        <v>2489</v>
      </c>
      <c r="L102" s="524">
        <v>2379</v>
      </c>
      <c r="M102" s="524">
        <v>110</v>
      </c>
      <c r="N102" s="523">
        <v>2686</v>
      </c>
      <c r="O102" s="524">
        <v>2568</v>
      </c>
      <c r="P102" s="524">
        <v>118</v>
      </c>
    </row>
    <row r="103" spans="1:16" ht="12.95" customHeight="1" x14ac:dyDescent="0.25">
      <c r="A103" s="1" t="s">
        <v>4340</v>
      </c>
    </row>
    <row r="104" spans="1:16" ht="12.95" customHeight="1" x14ac:dyDescent="0.25">
      <c r="A104" s="1" t="s">
        <v>4351</v>
      </c>
    </row>
    <row r="105" spans="1:16" ht="12.95" customHeight="1" x14ac:dyDescent="0.25">
      <c r="A105" s="1" t="s">
        <v>3983</v>
      </c>
    </row>
    <row r="106" spans="1:16" ht="12.95" customHeight="1" x14ac:dyDescent="0.25">
      <c r="A106" s="1" t="s">
        <v>3984</v>
      </c>
    </row>
    <row r="107" spans="1:16" ht="12.95" customHeight="1" x14ac:dyDescent="0.25">
      <c r="A107" s="6" t="s">
        <v>4342</v>
      </c>
    </row>
    <row r="108" spans="1:16" ht="12.95" customHeight="1" x14ac:dyDescent="0.25">
      <c r="A108" s="6" t="s">
        <v>4237</v>
      </c>
    </row>
    <row r="116" spans="1:1" x14ac:dyDescent="0.25">
      <c r="A116" s="1"/>
    </row>
    <row r="117" spans="1:1" x14ac:dyDescent="0.25">
      <c r="A117" s="1"/>
    </row>
  </sheetData>
  <mergeCells count="7">
    <mergeCell ref="A1:P1"/>
    <mergeCell ref="A2:A3"/>
    <mergeCell ref="B2:D2"/>
    <mergeCell ref="E2:G2"/>
    <mergeCell ref="H2:J2"/>
    <mergeCell ref="K2:M2"/>
    <mergeCell ref="N2:P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9EEA-6E1C-40A3-8BAD-E9A8C586BE59}">
  <sheetPr>
    <tabColor theme="7" tint="0.39997558519241921"/>
  </sheetPr>
  <dimension ref="A1:AE39"/>
  <sheetViews>
    <sheetView showGridLines="0" workbookViewId="0">
      <selection activeCell="A2" sqref="A2:A4"/>
    </sheetView>
  </sheetViews>
  <sheetFormatPr baseColWidth="10" defaultRowHeight="15" x14ac:dyDescent="0.25"/>
  <cols>
    <col min="1" max="1" width="24.42578125" customWidth="1"/>
    <col min="2" max="31" width="6.140625" customWidth="1"/>
  </cols>
  <sheetData>
    <row r="1" spans="1:31" ht="35.1" customHeight="1" x14ac:dyDescent="0.25">
      <c r="A1" s="912" t="s">
        <v>4566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</row>
    <row r="2" spans="1:31" ht="15" customHeight="1" x14ac:dyDescent="0.25">
      <c r="A2" s="923" t="s">
        <v>4352</v>
      </c>
      <c r="B2" s="941">
        <v>2019</v>
      </c>
      <c r="C2" s="939"/>
      <c r="D2" s="939"/>
      <c r="E2" s="939"/>
      <c r="F2" s="939"/>
      <c r="G2" s="940"/>
      <c r="H2" s="941">
        <v>2020</v>
      </c>
      <c r="I2" s="939"/>
      <c r="J2" s="939"/>
      <c r="K2" s="939"/>
      <c r="L2" s="939"/>
      <c r="M2" s="940"/>
      <c r="N2" s="938">
        <v>2021</v>
      </c>
      <c r="O2" s="939"/>
      <c r="P2" s="939"/>
      <c r="Q2" s="939"/>
      <c r="R2" s="939"/>
      <c r="S2" s="940"/>
      <c r="T2" s="938">
        <v>2022</v>
      </c>
      <c r="U2" s="939"/>
      <c r="V2" s="939"/>
      <c r="W2" s="939"/>
      <c r="X2" s="939"/>
      <c r="Y2" s="940"/>
      <c r="Z2" s="941">
        <v>2023</v>
      </c>
      <c r="AA2" s="939"/>
      <c r="AB2" s="939"/>
      <c r="AC2" s="939"/>
      <c r="AD2" s="939"/>
      <c r="AE2" s="939"/>
    </row>
    <row r="3" spans="1:31" ht="15" customHeight="1" x14ac:dyDescent="0.25">
      <c r="A3" s="923"/>
      <c r="B3" s="942" t="s">
        <v>4353</v>
      </c>
      <c r="C3" s="943"/>
      <c r="D3" s="944"/>
      <c r="E3" s="942" t="s">
        <v>4354</v>
      </c>
      <c r="F3" s="943"/>
      <c r="G3" s="944"/>
      <c r="H3" s="942" t="s">
        <v>4353</v>
      </c>
      <c r="I3" s="943"/>
      <c r="J3" s="944"/>
      <c r="K3" s="942" t="s">
        <v>4354</v>
      </c>
      <c r="L3" s="943"/>
      <c r="M3" s="944"/>
      <c r="N3" s="945" t="s">
        <v>4353</v>
      </c>
      <c r="O3" s="943"/>
      <c r="P3" s="944"/>
      <c r="Q3" s="942" t="s">
        <v>4354</v>
      </c>
      <c r="R3" s="943"/>
      <c r="S3" s="944"/>
      <c r="T3" s="945" t="s">
        <v>4353</v>
      </c>
      <c r="U3" s="943"/>
      <c r="V3" s="944"/>
      <c r="W3" s="942" t="s">
        <v>4354</v>
      </c>
      <c r="X3" s="943"/>
      <c r="Y3" s="944"/>
      <c r="Z3" s="945" t="s">
        <v>4353</v>
      </c>
      <c r="AA3" s="943"/>
      <c r="AB3" s="944"/>
      <c r="AC3" s="942" t="s">
        <v>4354</v>
      </c>
      <c r="AD3" s="943"/>
      <c r="AE3" s="943"/>
    </row>
    <row r="4" spans="1:31" ht="15" customHeight="1" x14ac:dyDescent="0.25">
      <c r="A4" s="923"/>
      <c r="B4" s="555" t="s">
        <v>3882</v>
      </c>
      <c r="C4" s="195" t="s">
        <v>4248</v>
      </c>
      <c r="D4" s="551" t="s">
        <v>4249</v>
      </c>
      <c r="E4" s="554" t="s">
        <v>3882</v>
      </c>
      <c r="F4" s="551" t="s">
        <v>4248</v>
      </c>
      <c r="G4" s="549" t="s">
        <v>4249</v>
      </c>
      <c r="H4" s="554" t="s">
        <v>3882</v>
      </c>
      <c r="I4" s="551" t="s">
        <v>4248</v>
      </c>
      <c r="J4" s="551" t="s">
        <v>4249</v>
      </c>
      <c r="K4" s="555" t="s">
        <v>3882</v>
      </c>
      <c r="L4" s="195" t="s">
        <v>4248</v>
      </c>
      <c r="M4" s="551" t="s">
        <v>4249</v>
      </c>
      <c r="N4" s="554" t="s">
        <v>3882</v>
      </c>
      <c r="O4" s="551" t="s">
        <v>4248</v>
      </c>
      <c r="P4" s="551" t="s">
        <v>4249</v>
      </c>
      <c r="Q4" s="555" t="s">
        <v>3882</v>
      </c>
      <c r="R4" s="195" t="s">
        <v>4248</v>
      </c>
      <c r="S4" s="551" t="s">
        <v>4249</v>
      </c>
      <c r="T4" s="555" t="s">
        <v>3882</v>
      </c>
      <c r="U4" s="551" t="s">
        <v>4248</v>
      </c>
      <c r="V4" s="551" t="s">
        <v>4249</v>
      </c>
      <c r="W4" s="554" t="s">
        <v>3882</v>
      </c>
      <c r="X4" s="553" t="s">
        <v>4248</v>
      </c>
      <c r="Y4" s="551" t="s">
        <v>4249</v>
      </c>
      <c r="Z4" s="554" t="s">
        <v>3882</v>
      </c>
      <c r="AA4" s="551" t="s">
        <v>4248</v>
      </c>
      <c r="AB4" s="551" t="s">
        <v>4249</v>
      </c>
      <c r="AC4" s="554" t="s">
        <v>3882</v>
      </c>
      <c r="AD4" s="553" t="s">
        <v>4248</v>
      </c>
      <c r="AE4" s="552" t="s">
        <v>4249</v>
      </c>
    </row>
    <row r="5" spans="1:31" ht="5.25" customHeight="1" x14ac:dyDescent="0.25">
      <c r="A5" s="507"/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</row>
    <row r="6" spans="1:31" s="453" customFormat="1" ht="13.5" x14ac:dyDescent="0.25">
      <c r="A6" s="505" t="s">
        <v>3882</v>
      </c>
      <c r="B6" s="440">
        <v>34879</v>
      </c>
      <c r="C6" s="440">
        <v>32769</v>
      </c>
      <c r="D6" s="440">
        <v>2110</v>
      </c>
      <c r="E6" s="440">
        <v>60669</v>
      </c>
      <c r="F6" s="440">
        <v>57623</v>
      </c>
      <c r="G6" s="440">
        <v>3046</v>
      </c>
      <c r="H6" s="440">
        <v>29254</v>
      </c>
      <c r="I6" s="440">
        <v>27649</v>
      </c>
      <c r="J6" s="440">
        <v>1605</v>
      </c>
      <c r="K6" s="440">
        <v>57701</v>
      </c>
      <c r="L6" s="440">
        <v>54978</v>
      </c>
      <c r="M6" s="440">
        <v>2723</v>
      </c>
      <c r="N6" s="440">
        <v>32405</v>
      </c>
      <c r="O6" s="440">
        <v>30523</v>
      </c>
      <c r="P6" s="440">
        <v>1882</v>
      </c>
      <c r="Q6" s="440">
        <v>54840</v>
      </c>
      <c r="R6" s="440">
        <v>52336</v>
      </c>
      <c r="S6" s="440">
        <v>2504</v>
      </c>
      <c r="T6" s="440">
        <v>34071</v>
      </c>
      <c r="U6" s="440">
        <v>32116</v>
      </c>
      <c r="V6" s="440">
        <v>1955</v>
      </c>
      <c r="W6" s="440">
        <v>55806</v>
      </c>
      <c r="X6" s="440">
        <v>53240</v>
      </c>
      <c r="Y6" s="440">
        <v>2566</v>
      </c>
      <c r="Z6" s="440">
        <v>35040</v>
      </c>
      <c r="AA6" s="440">
        <v>32994</v>
      </c>
      <c r="AB6" s="440">
        <v>2046</v>
      </c>
      <c r="AC6" s="440">
        <v>59719</v>
      </c>
      <c r="AD6" s="440">
        <v>56875</v>
      </c>
      <c r="AE6" s="440">
        <v>2844</v>
      </c>
    </row>
    <row r="7" spans="1:31" ht="7.5" customHeight="1" x14ac:dyDescent="0.25">
      <c r="A7" s="510"/>
      <c r="B7" s="467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467"/>
      <c r="AE7" s="467"/>
    </row>
    <row r="8" spans="1:31" s="453" customFormat="1" ht="13.5" x14ac:dyDescent="0.25">
      <c r="A8" s="504" t="s">
        <v>4008</v>
      </c>
      <c r="B8" s="439"/>
      <c r="C8" s="439"/>
      <c r="D8" s="439"/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  <c r="X8" s="439"/>
      <c r="Y8" s="439"/>
      <c r="Z8" s="439"/>
      <c r="AA8" s="439"/>
      <c r="AB8" s="439"/>
      <c r="AC8" s="439"/>
      <c r="AD8" s="439"/>
      <c r="AE8" s="439"/>
    </row>
    <row r="9" spans="1:31" ht="12.75" customHeight="1" x14ac:dyDescent="0.25">
      <c r="A9" s="511" t="s">
        <v>4355</v>
      </c>
      <c r="B9" s="439">
        <v>840</v>
      </c>
      <c r="C9" s="468">
        <v>788</v>
      </c>
      <c r="D9" s="468">
        <v>52</v>
      </c>
      <c r="E9" s="439">
        <v>150</v>
      </c>
      <c r="F9" s="468">
        <v>148</v>
      </c>
      <c r="G9" s="469">
        <v>2</v>
      </c>
      <c r="H9" s="439">
        <v>504</v>
      </c>
      <c r="I9" s="468">
        <v>479</v>
      </c>
      <c r="J9" s="468">
        <v>25</v>
      </c>
      <c r="K9" s="439">
        <v>56</v>
      </c>
      <c r="L9" s="468">
        <v>55</v>
      </c>
      <c r="M9" s="469">
        <v>1</v>
      </c>
      <c r="N9" s="439">
        <v>596</v>
      </c>
      <c r="O9" s="468">
        <v>569</v>
      </c>
      <c r="P9" s="468">
        <v>27</v>
      </c>
      <c r="Q9" s="439">
        <v>48</v>
      </c>
      <c r="R9" s="468">
        <v>44</v>
      </c>
      <c r="S9" s="469">
        <v>4</v>
      </c>
      <c r="T9" s="439">
        <v>650</v>
      </c>
      <c r="U9" s="468">
        <v>614</v>
      </c>
      <c r="V9" s="468">
        <v>36</v>
      </c>
      <c r="W9" s="439">
        <v>79</v>
      </c>
      <c r="X9" s="468">
        <v>78</v>
      </c>
      <c r="Y9" s="469">
        <v>1</v>
      </c>
      <c r="Z9" s="439">
        <v>691</v>
      </c>
      <c r="AA9" s="468">
        <v>636</v>
      </c>
      <c r="AB9" s="468">
        <v>55</v>
      </c>
      <c r="AC9" s="439">
        <v>116</v>
      </c>
      <c r="AD9" s="468">
        <v>114</v>
      </c>
      <c r="AE9" s="469">
        <v>2</v>
      </c>
    </row>
    <row r="10" spans="1:31" ht="12.75" customHeight="1" x14ac:dyDescent="0.25">
      <c r="A10" s="511" t="s">
        <v>4011</v>
      </c>
      <c r="B10" s="439">
        <v>6054</v>
      </c>
      <c r="C10" s="468">
        <v>5719</v>
      </c>
      <c r="D10" s="468">
        <v>335</v>
      </c>
      <c r="E10" s="439">
        <v>5253</v>
      </c>
      <c r="F10" s="468">
        <v>5069</v>
      </c>
      <c r="G10" s="468">
        <v>184</v>
      </c>
      <c r="H10" s="439">
        <v>4877</v>
      </c>
      <c r="I10" s="468">
        <v>4607</v>
      </c>
      <c r="J10" s="468">
        <v>270</v>
      </c>
      <c r="K10" s="439">
        <v>4325</v>
      </c>
      <c r="L10" s="468">
        <v>4176</v>
      </c>
      <c r="M10" s="468">
        <v>149</v>
      </c>
      <c r="N10" s="439">
        <v>5038</v>
      </c>
      <c r="O10" s="468">
        <v>4747</v>
      </c>
      <c r="P10" s="468">
        <v>291</v>
      </c>
      <c r="Q10" s="439">
        <v>3403</v>
      </c>
      <c r="R10" s="468">
        <v>3276</v>
      </c>
      <c r="S10" s="468">
        <v>127</v>
      </c>
      <c r="T10" s="439">
        <v>5005</v>
      </c>
      <c r="U10" s="468">
        <v>4734</v>
      </c>
      <c r="V10" s="468">
        <v>271</v>
      </c>
      <c r="W10" s="439">
        <v>3198</v>
      </c>
      <c r="X10" s="468">
        <v>3068</v>
      </c>
      <c r="Y10" s="468">
        <v>130</v>
      </c>
      <c r="Z10" s="439">
        <v>5016</v>
      </c>
      <c r="AA10" s="468">
        <v>4695</v>
      </c>
      <c r="AB10" s="468">
        <v>321</v>
      </c>
      <c r="AC10" s="439">
        <v>3467</v>
      </c>
      <c r="AD10" s="468">
        <v>3325</v>
      </c>
      <c r="AE10" s="468">
        <v>142</v>
      </c>
    </row>
    <row r="11" spans="1:31" ht="12.75" customHeight="1" x14ac:dyDescent="0.25">
      <c r="A11" s="511" t="s">
        <v>4013</v>
      </c>
      <c r="B11" s="439">
        <v>7167</v>
      </c>
      <c r="C11" s="468">
        <v>6809</v>
      </c>
      <c r="D11" s="468">
        <v>358</v>
      </c>
      <c r="E11" s="439">
        <v>10575</v>
      </c>
      <c r="F11" s="468">
        <v>10162</v>
      </c>
      <c r="G11" s="468">
        <v>413</v>
      </c>
      <c r="H11" s="439">
        <v>6172</v>
      </c>
      <c r="I11" s="468">
        <v>5906</v>
      </c>
      <c r="J11" s="468">
        <v>266</v>
      </c>
      <c r="K11" s="439">
        <v>10354</v>
      </c>
      <c r="L11" s="468">
        <v>9977</v>
      </c>
      <c r="M11" s="468">
        <v>377</v>
      </c>
      <c r="N11" s="439">
        <v>6950</v>
      </c>
      <c r="O11" s="468">
        <v>6620</v>
      </c>
      <c r="P11" s="468">
        <v>330</v>
      </c>
      <c r="Q11" s="439">
        <v>9465</v>
      </c>
      <c r="R11" s="468">
        <v>9121</v>
      </c>
      <c r="S11" s="468">
        <v>344</v>
      </c>
      <c r="T11" s="439">
        <v>7088</v>
      </c>
      <c r="U11" s="468">
        <v>6705</v>
      </c>
      <c r="V11" s="468">
        <v>383</v>
      </c>
      <c r="W11" s="439">
        <v>9003</v>
      </c>
      <c r="X11" s="468">
        <v>8664</v>
      </c>
      <c r="Y11" s="468">
        <v>339</v>
      </c>
      <c r="Z11" s="439">
        <v>7091</v>
      </c>
      <c r="AA11" s="468">
        <v>6718</v>
      </c>
      <c r="AB11" s="468">
        <v>373</v>
      </c>
      <c r="AC11" s="439">
        <v>9168</v>
      </c>
      <c r="AD11" s="468">
        <v>8771</v>
      </c>
      <c r="AE11" s="468">
        <v>397</v>
      </c>
    </row>
    <row r="12" spans="1:31" ht="12.75" customHeight="1" x14ac:dyDescent="0.25">
      <c r="A12" s="511" t="s">
        <v>4014</v>
      </c>
      <c r="B12" s="439">
        <v>5713</v>
      </c>
      <c r="C12" s="468">
        <v>5392</v>
      </c>
      <c r="D12" s="468">
        <v>321</v>
      </c>
      <c r="E12" s="439">
        <v>10594</v>
      </c>
      <c r="F12" s="468">
        <v>10094</v>
      </c>
      <c r="G12" s="468">
        <v>500</v>
      </c>
      <c r="H12" s="439">
        <v>4813</v>
      </c>
      <c r="I12" s="468">
        <v>4549</v>
      </c>
      <c r="J12" s="468">
        <v>264</v>
      </c>
      <c r="K12" s="439">
        <v>10041</v>
      </c>
      <c r="L12" s="468">
        <v>9610</v>
      </c>
      <c r="M12" s="468">
        <v>431</v>
      </c>
      <c r="N12" s="439">
        <v>5359</v>
      </c>
      <c r="O12" s="468">
        <v>5051</v>
      </c>
      <c r="P12" s="468">
        <v>308</v>
      </c>
      <c r="Q12" s="439">
        <v>9395</v>
      </c>
      <c r="R12" s="468">
        <v>9027</v>
      </c>
      <c r="S12" s="468">
        <v>368</v>
      </c>
      <c r="T12" s="439">
        <v>5851</v>
      </c>
      <c r="U12" s="468">
        <v>5544</v>
      </c>
      <c r="V12" s="468">
        <v>307</v>
      </c>
      <c r="W12" s="439">
        <v>9626</v>
      </c>
      <c r="X12" s="468">
        <v>9247</v>
      </c>
      <c r="Y12" s="468">
        <v>379</v>
      </c>
      <c r="Z12" s="439">
        <v>6228</v>
      </c>
      <c r="AA12" s="468">
        <v>5886</v>
      </c>
      <c r="AB12" s="468">
        <v>342</v>
      </c>
      <c r="AC12" s="439">
        <v>10395</v>
      </c>
      <c r="AD12" s="468">
        <v>9964</v>
      </c>
      <c r="AE12" s="468">
        <v>431</v>
      </c>
    </row>
    <row r="13" spans="1:31" ht="12.75" customHeight="1" x14ac:dyDescent="0.25">
      <c r="A13" s="511" t="s">
        <v>4015</v>
      </c>
      <c r="B13" s="439">
        <v>4641</v>
      </c>
      <c r="C13" s="468">
        <v>4321</v>
      </c>
      <c r="D13" s="468">
        <v>320</v>
      </c>
      <c r="E13" s="439">
        <v>9508</v>
      </c>
      <c r="F13" s="468">
        <v>9028</v>
      </c>
      <c r="G13" s="468">
        <v>480</v>
      </c>
      <c r="H13" s="439">
        <v>3991</v>
      </c>
      <c r="I13" s="468">
        <v>3755</v>
      </c>
      <c r="J13" s="468">
        <v>236</v>
      </c>
      <c r="K13" s="439">
        <v>9174</v>
      </c>
      <c r="L13" s="468">
        <v>8719</v>
      </c>
      <c r="M13" s="468">
        <v>455</v>
      </c>
      <c r="N13" s="439">
        <v>4420</v>
      </c>
      <c r="O13" s="468">
        <v>4153</v>
      </c>
      <c r="P13" s="468">
        <v>267</v>
      </c>
      <c r="Q13" s="439">
        <v>8753</v>
      </c>
      <c r="R13" s="468">
        <v>8328</v>
      </c>
      <c r="S13" s="468">
        <v>425</v>
      </c>
      <c r="T13" s="439">
        <v>4692</v>
      </c>
      <c r="U13" s="468">
        <v>4403</v>
      </c>
      <c r="V13" s="468">
        <v>289</v>
      </c>
      <c r="W13" s="439">
        <v>8882</v>
      </c>
      <c r="X13" s="468">
        <v>8458</v>
      </c>
      <c r="Y13" s="468">
        <v>424</v>
      </c>
      <c r="Z13" s="439">
        <v>4881</v>
      </c>
      <c r="AA13" s="468">
        <v>4607</v>
      </c>
      <c r="AB13" s="468">
        <v>274</v>
      </c>
      <c r="AC13" s="439">
        <v>9485</v>
      </c>
      <c r="AD13" s="468">
        <v>9038</v>
      </c>
      <c r="AE13" s="468">
        <v>447</v>
      </c>
    </row>
    <row r="14" spans="1:31" ht="12.75" customHeight="1" x14ac:dyDescent="0.25">
      <c r="A14" s="511" t="s">
        <v>4016</v>
      </c>
      <c r="B14" s="439">
        <v>3645</v>
      </c>
      <c r="C14" s="468">
        <v>3403</v>
      </c>
      <c r="D14" s="468">
        <v>242</v>
      </c>
      <c r="E14" s="439">
        <v>7747</v>
      </c>
      <c r="F14" s="468">
        <v>7304</v>
      </c>
      <c r="G14" s="468">
        <v>443</v>
      </c>
      <c r="H14" s="439">
        <v>3143</v>
      </c>
      <c r="I14" s="468">
        <v>2953</v>
      </c>
      <c r="J14" s="468">
        <v>190</v>
      </c>
      <c r="K14" s="439">
        <v>7282</v>
      </c>
      <c r="L14" s="468">
        <v>6897</v>
      </c>
      <c r="M14" s="468">
        <v>385</v>
      </c>
      <c r="N14" s="439">
        <v>3428</v>
      </c>
      <c r="O14" s="468">
        <v>3200</v>
      </c>
      <c r="P14" s="468">
        <v>228</v>
      </c>
      <c r="Q14" s="439">
        <v>7210</v>
      </c>
      <c r="R14" s="468">
        <v>6860</v>
      </c>
      <c r="S14" s="468">
        <v>350</v>
      </c>
      <c r="T14" s="439">
        <v>3670</v>
      </c>
      <c r="U14" s="468">
        <v>3446</v>
      </c>
      <c r="V14" s="468">
        <v>224</v>
      </c>
      <c r="W14" s="439">
        <v>7541</v>
      </c>
      <c r="X14" s="468">
        <v>7161</v>
      </c>
      <c r="Y14" s="468">
        <v>380</v>
      </c>
      <c r="Z14" s="439">
        <v>3754</v>
      </c>
      <c r="AA14" s="468">
        <v>3515</v>
      </c>
      <c r="AB14" s="468">
        <v>239</v>
      </c>
      <c r="AC14" s="439">
        <v>8101</v>
      </c>
      <c r="AD14" s="468">
        <v>7688</v>
      </c>
      <c r="AE14" s="468">
        <v>413</v>
      </c>
    </row>
    <row r="15" spans="1:31" ht="12.75" customHeight="1" x14ac:dyDescent="0.25">
      <c r="A15" s="511" t="s">
        <v>4017</v>
      </c>
      <c r="B15" s="439">
        <v>2557</v>
      </c>
      <c r="C15" s="468">
        <v>2358</v>
      </c>
      <c r="D15" s="468">
        <v>199</v>
      </c>
      <c r="E15" s="439">
        <v>5950</v>
      </c>
      <c r="F15" s="468">
        <v>5582</v>
      </c>
      <c r="G15" s="468">
        <v>368</v>
      </c>
      <c r="H15" s="439">
        <v>2195</v>
      </c>
      <c r="I15" s="468">
        <v>2052</v>
      </c>
      <c r="J15" s="468">
        <v>143</v>
      </c>
      <c r="K15" s="439">
        <v>5729</v>
      </c>
      <c r="L15" s="468">
        <v>5398</v>
      </c>
      <c r="M15" s="468">
        <v>331</v>
      </c>
      <c r="N15" s="439">
        <v>2475</v>
      </c>
      <c r="O15" s="468">
        <v>2292</v>
      </c>
      <c r="P15" s="468">
        <v>183</v>
      </c>
      <c r="Q15" s="439">
        <v>5701</v>
      </c>
      <c r="R15" s="468">
        <v>5372</v>
      </c>
      <c r="S15" s="468">
        <v>329</v>
      </c>
      <c r="T15" s="439">
        <v>2672</v>
      </c>
      <c r="U15" s="468">
        <v>2488</v>
      </c>
      <c r="V15" s="468">
        <v>184</v>
      </c>
      <c r="W15" s="439">
        <v>5829</v>
      </c>
      <c r="X15" s="468">
        <v>5505</v>
      </c>
      <c r="Y15" s="468">
        <v>324</v>
      </c>
      <c r="Z15" s="439">
        <v>2698</v>
      </c>
      <c r="AA15" s="468">
        <v>2517</v>
      </c>
      <c r="AB15" s="468">
        <v>181</v>
      </c>
      <c r="AC15" s="439">
        <v>6381</v>
      </c>
      <c r="AD15" s="468">
        <v>6021</v>
      </c>
      <c r="AE15" s="468">
        <v>360</v>
      </c>
    </row>
    <row r="16" spans="1:31" ht="12.75" customHeight="1" x14ac:dyDescent="0.25">
      <c r="A16" s="511" t="s">
        <v>4356</v>
      </c>
      <c r="B16" s="439">
        <v>3000</v>
      </c>
      <c r="C16" s="468">
        <v>2787</v>
      </c>
      <c r="D16" s="468">
        <v>213</v>
      </c>
      <c r="E16" s="439">
        <v>7393</v>
      </c>
      <c r="F16" s="468">
        <v>6892</v>
      </c>
      <c r="G16" s="468">
        <v>501</v>
      </c>
      <c r="H16" s="439">
        <v>2515</v>
      </c>
      <c r="I16" s="468">
        <v>2349</v>
      </c>
      <c r="J16" s="468">
        <v>166</v>
      </c>
      <c r="K16" s="439">
        <v>7250</v>
      </c>
      <c r="L16" s="468">
        <v>6792</v>
      </c>
      <c r="M16" s="468">
        <v>458</v>
      </c>
      <c r="N16" s="439">
        <v>2915</v>
      </c>
      <c r="O16" s="468">
        <v>2726</v>
      </c>
      <c r="P16" s="468">
        <v>189</v>
      </c>
      <c r="Q16" s="439">
        <v>7183</v>
      </c>
      <c r="R16" s="468">
        <v>6768</v>
      </c>
      <c r="S16" s="468">
        <v>415</v>
      </c>
      <c r="T16" s="439">
        <v>3105</v>
      </c>
      <c r="U16" s="468">
        <v>2900</v>
      </c>
      <c r="V16" s="468">
        <v>205</v>
      </c>
      <c r="W16" s="439">
        <v>7594</v>
      </c>
      <c r="X16" s="468">
        <v>7166</v>
      </c>
      <c r="Y16" s="468">
        <v>428</v>
      </c>
      <c r="Z16" s="439">
        <v>3242</v>
      </c>
      <c r="AA16" s="468">
        <v>3030</v>
      </c>
      <c r="AB16" s="468">
        <v>212</v>
      </c>
      <c r="AC16" s="439">
        <v>8135</v>
      </c>
      <c r="AD16" s="468">
        <v>7674</v>
      </c>
      <c r="AE16" s="468">
        <v>461</v>
      </c>
    </row>
    <row r="17" spans="1:31" ht="12.75" customHeight="1" x14ac:dyDescent="0.25">
      <c r="A17" s="511" t="s">
        <v>4357</v>
      </c>
      <c r="B17" s="439">
        <v>1262</v>
      </c>
      <c r="C17" s="468">
        <v>1192</v>
      </c>
      <c r="D17" s="468">
        <v>70</v>
      </c>
      <c r="E17" s="439">
        <v>3499</v>
      </c>
      <c r="F17" s="468">
        <v>3344</v>
      </c>
      <c r="G17" s="468">
        <v>155</v>
      </c>
      <c r="H17" s="439">
        <v>1044</v>
      </c>
      <c r="I17" s="468">
        <v>999</v>
      </c>
      <c r="J17" s="468">
        <v>45</v>
      </c>
      <c r="K17" s="439">
        <v>3490</v>
      </c>
      <c r="L17" s="468">
        <v>3354</v>
      </c>
      <c r="M17" s="468">
        <v>136</v>
      </c>
      <c r="N17" s="439">
        <v>1224</v>
      </c>
      <c r="O17" s="468">
        <v>1165</v>
      </c>
      <c r="P17" s="468">
        <v>59</v>
      </c>
      <c r="Q17" s="439">
        <v>3682</v>
      </c>
      <c r="R17" s="468">
        <v>3540</v>
      </c>
      <c r="S17" s="468">
        <v>142</v>
      </c>
      <c r="T17" s="439">
        <v>1338</v>
      </c>
      <c r="U17" s="468">
        <v>1282</v>
      </c>
      <c r="V17" s="468">
        <v>56</v>
      </c>
      <c r="W17" s="439">
        <v>4054</v>
      </c>
      <c r="X17" s="468">
        <v>3893</v>
      </c>
      <c r="Y17" s="468">
        <v>161</v>
      </c>
      <c r="Z17" s="439">
        <v>1439</v>
      </c>
      <c r="AA17" s="468">
        <v>1390</v>
      </c>
      <c r="AB17" s="468">
        <v>49</v>
      </c>
      <c r="AC17" s="439">
        <v>4471</v>
      </c>
      <c r="AD17" s="468">
        <v>4280</v>
      </c>
      <c r="AE17" s="468">
        <v>191</v>
      </c>
    </row>
    <row r="18" spans="1:31" ht="6.75" customHeight="1" x14ac:dyDescent="0.25">
      <c r="A18" s="510"/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7"/>
      <c r="AB18" s="467"/>
      <c r="AC18" s="467"/>
      <c r="AD18" s="467"/>
      <c r="AE18" s="467"/>
    </row>
    <row r="19" spans="1:31" ht="12.75" customHeight="1" x14ac:dyDescent="0.25">
      <c r="A19" s="504" t="s">
        <v>4358</v>
      </c>
      <c r="B19" s="439"/>
      <c r="C19" s="468"/>
      <c r="D19" s="468"/>
      <c r="E19" s="439"/>
      <c r="F19" s="468"/>
      <c r="G19" s="468"/>
      <c r="H19" s="439"/>
      <c r="I19" s="468"/>
      <c r="J19" s="468"/>
      <c r="K19" s="439"/>
      <c r="L19" s="468"/>
      <c r="M19" s="468"/>
      <c r="N19" s="439"/>
      <c r="O19" s="468"/>
      <c r="P19" s="468"/>
      <c r="Q19" s="439"/>
      <c r="R19" s="468"/>
      <c r="S19" s="468"/>
      <c r="T19" s="439"/>
      <c r="U19" s="468"/>
      <c r="V19" s="468"/>
      <c r="W19" s="439"/>
      <c r="X19" s="468"/>
      <c r="Y19" s="468"/>
      <c r="Z19" s="439"/>
      <c r="AA19" s="468"/>
      <c r="AB19" s="468"/>
      <c r="AC19" s="439"/>
      <c r="AD19" s="468"/>
      <c r="AE19" s="468"/>
    </row>
    <row r="20" spans="1:31" ht="12.75" customHeight="1" x14ac:dyDescent="0.25">
      <c r="A20" s="511" t="s">
        <v>4359</v>
      </c>
      <c r="B20" s="439">
        <v>499</v>
      </c>
      <c r="C20" s="468">
        <v>457</v>
      </c>
      <c r="D20" s="468">
        <v>42</v>
      </c>
      <c r="E20" s="439">
        <v>990</v>
      </c>
      <c r="F20" s="468">
        <v>899</v>
      </c>
      <c r="G20" s="468">
        <v>91</v>
      </c>
      <c r="H20" s="439">
        <v>433</v>
      </c>
      <c r="I20" s="468">
        <v>394</v>
      </c>
      <c r="J20" s="468">
        <v>39</v>
      </c>
      <c r="K20" s="439">
        <v>945</v>
      </c>
      <c r="L20" s="468">
        <v>874</v>
      </c>
      <c r="M20" s="468">
        <v>71</v>
      </c>
      <c r="N20" s="439">
        <v>501</v>
      </c>
      <c r="O20" s="468">
        <v>449</v>
      </c>
      <c r="P20" s="468">
        <v>52</v>
      </c>
      <c r="Q20" s="439">
        <v>922</v>
      </c>
      <c r="R20" s="468">
        <v>863</v>
      </c>
      <c r="S20" s="468">
        <v>59</v>
      </c>
      <c r="T20" s="439">
        <v>491</v>
      </c>
      <c r="U20" s="468">
        <v>453</v>
      </c>
      <c r="V20" s="468">
        <v>38</v>
      </c>
      <c r="W20" s="439">
        <v>933</v>
      </c>
      <c r="X20" s="468">
        <v>864</v>
      </c>
      <c r="Y20" s="468">
        <v>69</v>
      </c>
      <c r="Z20" s="439">
        <v>464</v>
      </c>
      <c r="AA20" s="468">
        <v>435</v>
      </c>
      <c r="AB20" s="468">
        <v>29</v>
      </c>
      <c r="AC20" s="439">
        <v>1034</v>
      </c>
      <c r="AD20" s="468">
        <v>963</v>
      </c>
      <c r="AE20" s="468">
        <v>71</v>
      </c>
    </row>
    <row r="21" spans="1:31" ht="12.75" customHeight="1" x14ac:dyDescent="0.25">
      <c r="A21" s="511" t="s">
        <v>4360</v>
      </c>
      <c r="B21" s="439">
        <v>2596</v>
      </c>
      <c r="C21" s="468">
        <v>2443</v>
      </c>
      <c r="D21" s="468">
        <v>153</v>
      </c>
      <c r="E21" s="439">
        <v>4993</v>
      </c>
      <c r="F21" s="468">
        <v>4669</v>
      </c>
      <c r="G21" s="468">
        <v>324</v>
      </c>
      <c r="H21" s="439">
        <v>2114</v>
      </c>
      <c r="I21" s="468">
        <v>1998</v>
      </c>
      <c r="J21" s="468">
        <v>116</v>
      </c>
      <c r="K21" s="439">
        <v>4832</v>
      </c>
      <c r="L21" s="468">
        <v>4554</v>
      </c>
      <c r="M21" s="468">
        <v>278</v>
      </c>
      <c r="N21" s="439">
        <v>2284</v>
      </c>
      <c r="O21" s="468">
        <v>2133</v>
      </c>
      <c r="P21" s="468">
        <v>151</v>
      </c>
      <c r="Q21" s="439">
        <v>4585</v>
      </c>
      <c r="R21" s="468">
        <v>4344</v>
      </c>
      <c r="S21" s="468">
        <v>241</v>
      </c>
      <c r="T21" s="439">
        <v>2286</v>
      </c>
      <c r="U21" s="468">
        <v>2134</v>
      </c>
      <c r="V21" s="468">
        <v>152</v>
      </c>
      <c r="W21" s="439">
        <v>4683</v>
      </c>
      <c r="X21" s="468">
        <v>4427</v>
      </c>
      <c r="Y21" s="468">
        <v>256</v>
      </c>
      <c r="Z21" s="439">
        <v>2335</v>
      </c>
      <c r="AA21" s="468">
        <v>2174</v>
      </c>
      <c r="AB21" s="468">
        <v>161</v>
      </c>
      <c r="AC21" s="439">
        <v>4884</v>
      </c>
      <c r="AD21" s="468">
        <v>4612</v>
      </c>
      <c r="AE21" s="468">
        <v>272</v>
      </c>
    </row>
    <row r="22" spans="1:31" ht="12.75" customHeight="1" x14ac:dyDescent="0.25">
      <c r="A22" s="511" t="s">
        <v>4361</v>
      </c>
      <c r="B22" s="439">
        <v>3904</v>
      </c>
      <c r="C22" s="468">
        <v>3632</v>
      </c>
      <c r="D22" s="468">
        <v>272</v>
      </c>
      <c r="E22" s="439">
        <v>8329</v>
      </c>
      <c r="F22" s="468">
        <v>7811</v>
      </c>
      <c r="G22" s="468">
        <v>518</v>
      </c>
      <c r="H22" s="439">
        <v>3289</v>
      </c>
      <c r="I22" s="468">
        <v>3105</v>
      </c>
      <c r="J22" s="468">
        <v>184</v>
      </c>
      <c r="K22" s="439">
        <v>7816</v>
      </c>
      <c r="L22" s="468">
        <v>7368</v>
      </c>
      <c r="M22" s="468">
        <v>448</v>
      </c>
      <c r="N22" s="439">
        <v>3453</v>
      </c>
      <c r="O22" s="468">
        <v>3254</v>
      </c>
      <c r="P22" s="468">
        <v>199</v>
      </c>
      <c r="Q22" s="439">
        <v>7411</v>
      </c>
      <c r="R22" s="468">
        <v>7022</v>
      </c>
      <c r="S22" s="468">
        <v>389</v>
      </c>
      <c r="T22" s="439">
        <v>3564</v>
      </c>
      <c r="U22" s="468">
        <v>3355</v>
      </c>
      <c r="V22" s="468">
        <v>209</v>
      </c>
      <c r="W22" s="439">
        <v>7443</v>
      </c>
      <c r="X22" s="468">
        <v>7074</v>
      </c>
      <c r="Y22" s="468">
        <v>369</v>
      </c>
      <c r="Z22" s="439">
        <v>3663</v>
      </c>
      <c r="AA22" s="468">
        <v>3427</v>
      </c>
      <c r="AB22" s="468">
        <v>236</v>
      </c>
      <c r="AC22" s="439">
        <v>7637</v>
      </c>
      <c r="AD22" s="468">
        <v>7259</v>
      </c>
      <c r="AE22" s="468">
        <v>378</v>
      </c>
    </row>
    <row r="23" spans="1:31" ht="12.75" customHeight="1" x14ac:dyDescent="0.25">
      <c r="A23" s="511" t="s">
        <v>4362</v>
      </c>
      <c r="B23" s="439">
        <v>13472</v>
      </c>
      <c r="C23" s="468">
        <v>12724</v>
      </c>
      <c r="D23" s="468">
        <v>748</v>
      </c>
      <c r="E23" s="439">
        <v>20432</v>
      </c>
      <c r="F23" s="468">
        <v>19547</v>
      </c>
      <c r="G23" s="468">
        <v>885</v>
      </c>
      <c r="H23" s="439">
        <v>11652</v>
      </c>
      <c r="I23" s="468">
        <v>11020</v>
      </c>
      <c r="J23" s="468">
        <v>632</v>
      </c>
      <c r="K23" s="439">
        <v>19592</v>
      </c>
      <c r="L23" s="468">
        <v>18775</v>
      </c>
      <c r="M23" s="468">
        <v>817</v>
      </c>
      <c r="N23" s="439">
        <v>13210</v>
      </c>
      <c r="O23" s="468">
        <v>12502</v>
      </c>
      <c r="P23" s="468">
        <v>708</v>
      </c>
      <c r="Q23" s="439">
        <v>18806</v>
      </c>
      <c r="R23" s="468">
        <v>18009</v>
      </c>
      <c r="S23" s="468">
        <v>797</v>
      </c>
      <c r="T23" s="439">
        <v>13998</v>
      </c>
      <c r="U23" s="468">
        <v>13260</v>
      </c>
      <c r="V23" s="468">
        <v>738</v>
      </c>
      <c r="W23" s="439">
        <v>19552</v>
      </c>
      <c r="X23" s="468">
        <v>18713</v>
      </c>
      <c r="Y23" s="468">
        <v>839</v>
      </c>
      <c r="Z23" s="439">
        <v>14452</v>
      </c>
      <c r="AA23" s="468">
        <v>13677</v>
      </c>
      <c r="AB23" s="468">
        <v>775</v>
      </c>
      <c r="AC23" s="439">
        <v>21761</v>
      </c>
      <c r="AD23" s="468">
        <v>20796</v>
      </c>
      <c r="AE23" s="468">
        <v>965</v>
      </c>
    </row>
    <row r="24" spans="1:31" ht="12.75" customHeight="1" x14ac:dyDescent="0.25">
      <c r="A24" s="511" t="s">
        <v>4363</v>
      </c>
      <c r="B24" s="439">
        <v>10591</v>
      </c>
      <c r="C24" s="468">
        <v>9999</v>
      </c>
      <c r="D24" s="468">
        <v>592</v>
      </c>
      <c r="E24" s="439">
        <v>20439</v>
      </c>
      <c r="F24" s="468">
        <v>19564</v>
      </c>
      <c r="G24" s="468">
        <v>875</v>
      </c>
      <c r="H24" s="439">
        <v>8856</v>
      </c>
      <c r="I24" s="468">
        <v>8438</v>
      </c>
      <c r="J24" s="468">
        <v>418</v>
      </c>
      <c r="K24" s="439">
        <v>19372</v>
      </c>
      <c r="L24" s="468">
        <v>18578</v>
      </c>
      <c r="M24" s="468">
        <v>794</v>
      </c>
      <c r="N24" s="439">
        <v>9748</v>
      </c>
      <c r="O24" s="468">
        <v>9249</v>
      </c>
      <c r="P24" s="468">
        <v>499</v>
      </c>
      <c r="Q24" s="439">
        <v>18216</v>
      </c>
      <c r="R24" s="468">
        <v>17495</v>
      </c>
      <c r="S24" s="468">
        <v>721</v>
      </c>
      <c r="T24" s="439">
        <v>10482</v>
      </c>
      <c r="U24" s="468">
        <v>9946</v>
      </c>
      <c r="V24" s="468">
        <v>536</v>
      </c>
      <c r="W24" s="439">
        <v>18128</v>
      </c>
      <c r="X24" s="468">
        <v>17417</v>
      </c>
      <c r="Y24" s="468">
        <v>711</v>
      </c>
      <c r="Z24" s="439">
        <v>10842</v>
      </c>
      <c r="AA24" s="468">
        <v>10274</v>
      </c>
      <c r="AB24" s="468">
        <v>568</v>
      </c>
      <c r="AC24" s="439">
        <v>19007</v>
      </c>
      <c r="AD24" s="468">
        <v>18215</v>
      </c>
      <c r="AE24" s="468">
        <v>792</v>
      </c>
    </row>
    <row r="25" spans="1:31" ht="12.75" customHeight="1" x14ac:dyDescent="0.25">
      <c r="A25" s="511" t="s">
        <v>4364</v>
      </c>
      <c r="B25" s="439">
        <v>1315</v>
      </c>
      <c r="C25" s="468">
        <v>1227</v>
      </c>
      <c r="D25" s="468">
        <v>88</v>
      </c>
      <c r="E25" s="439">
        <v>1881</v>
      </c>
      <c r="F25" s="468">
        <v>1769</v>
      </c>
      <c r="G25" s="468">
        <v>112</v>
      </c>
      <c r="H25" s="439">
        <v>1043</v>
      </c>
      <c r="I25" s="468">
        <v>971</v>
      </c>
      <c r="J25" s="468">
        <v>72</v>
      </c>
      <c r="K25" s="439">
        <v>1792</v>
      </c>
      <c r="L25" s="468">
        <v>1700</v>
      </c>
      <c r="M25" s="468">
        <v>92</v>
      </c>
      <c r="N25" s="439">
        <v>1092</v>
      </c>
      <c r="O25" s="468">
        <v>1012</v>
      </c>
      <c r="P25" s="468">
        <v>80</v>
      </c>
      <c r="Q25" s="439">
        <v>1727</v>
      </c>
      <c r="R25" s="468">
        <v>1636</v>
      </c>
      <c r="S25" s="468">
        <v>91</v>
      </c>
      <c r="T25" s="439">
        <v>1093</v>
      </c>
      <c r="U25" s="468">
        <v>997</v>
      </c>
      <c r="V25" s="468">
        <v>96</v>
      </c>
      <c r="W25" s="439">
        <v>1784</v>
      </c>
      <c r="X25" s="468">
        <v>1687</v>
      </c>
      <c r="Y25" s="468">
        <v>97</v>
      </c>
      <c r="Z25" s="439">
        <v>1140</v>
      </c>
      <c r="AA25" s="468">
        <v>1053</v>
      </c>
      <c r="AB25" s="468">
        <v>87</v>
      </c>
      <c r="AC25" s="439">
        <v>1877</v>
      </c>
      <c r="AD25" s="468">
        <v>1770</v>
      </c>
      <c r="AE25" s="468">
        <v>107</v>
      </c>
    </row>
    <row r="26" spans="1:31" ht="12.75" customHeight="1" x14ac:dyDescent="0.25">
      <c r="A26" s="511" t="s">
        <v>4365</v>
      </c>
      <c r="B26" s="439">
        <v>797</v>
      </c>
      <c r="C26" s="468">
        <v>734</v>
      </c>
      <c r="D26" s="468">
        <v>63</v>
      </c>
      <c r="E26" s="439">
        <v>1358</v>
      </c>
      <c r="F26" s="468">
        <v>1274</v>
      </c>
      <c r="G26" s="468">
        <v>84</v>
      </c>
      <c r="H26" s="439">
        <v>633</v>
      </c>
      <c r="I26" s="468">
        <v>593</v>
      </c>
      <c r="J26" s="468">
        <v>40</v>
      </c>
      <c r="K26" s="439">
        <v>1276</v>
      </c>
      <c r="L26" s="468">
        <v>1191</v>
      </c>
      <c r="M26" s="468">
        <v>85</v>
      </c>
      <c r="N26" s="439">
        <v>715</v>
      </c>
      <c r="O26" s="468">
        <v>652</v>
      </c>
      <c r="P26" s="468">
        <v>63</v>
      </c>
      <c r="Q26" s="439">
        <v>1189</v>
      </c>
      <c r="R26" s="468">
        <v>1111</v>
      </c>
      <c r="S26" s="468">
        <v>78</v>
      </c>
      <c r="T26" s="439">
        <v>702</v>
      </c>
      <c r="U26" s="468">
        <v>630</v>
      </c>
      <c r="V26" s="468">
        <v>72</v>
      </c>
      <c r="W26" s="439">
        <v>1198</v>
      </c>
      <c r="X26" s="468">
        <v>1123</v>
      </c>
      <c r="Y26" s="468">
        <v>75</v>
      </c>
      <c r="Z26" s="439">
        <v>697</v>
      </c>
      <c r="AA26" s="468">
        <v>623</v>
      </c>
      <c r="AB26" s="468">
        <v>74</v>
      </c>
      <c r="AC26" s="439">
        <v>1218</v>
      </c>
      <c r="AD26" s="468">
        <v>1134</v>
      </c>
      <c r="AE26" s="468">
        <v>84</v>
      </c>
    </row>
    <row r="27" spans="1:31" ht="12.75" customHeight="1" x14ac:dyDescent="0.25">
      <c r="A27" s="511" t="s">
        <v>4366</v>
      </c>
      <c r="B27" s="439">
        <v>943</v>
      </c>
      <c r="C27" s="468">
        <v>860</v>
      </c>
      <c r="D27" s="468">
        <v>83</v>
      </c>
      <c r="E27" s="439">
        <v>1112</v>
      </c>
      <c r="F27" s="468">
        <v>1036</v>
      </c>
      <c r="G27" s="468">
        <v>76</v>
      </c>
      <c r="H27" s="439">
        <v>640</v>
      </c>
      <c r="I27" s="468">
        <v>590</v>
      </c>
      <c r="J27" s="468">
        <v>50</v>
      </c>
      <c r="K27" s="439">
        <v>1011</v>
      </c>
      <c r="L27" s="468">
        <v>945</v>
      </c>
      <c r="M27" s="468">
        <v>66</v>
      </c>
      <c r="N27" s="439">
        <v>745</v>
      </c>
      <c r="O27" s="468">
        <v>680</v>
      </c>
      <c r="P27" s="468">
        <v>65</v>
      </c>
      <c r="Q27" s="439">
        <v>975</v>
      </c>
      <c r="R27" s="468">
        <v>913</v>
      </c>
      <c r="S27" s="468">
        <v>62</v>
      </c>
      <c r="T27" s="439">
        <v>768</v>
      </c>
      <c r="U27" s="468">
        <v>701</v>
      </c>
      <c r="V27" s="468">
        <v>67</v>
      </c>
      <c r="W27" s="439">
        <v>1046</v>
      </c>
      <c r="X27" s="468">
        <v>980</v>
      </c>
      <c r="Y27" s="468">
        <v>66</v>
      </c>
      <c r="Z27" s="439">
        <v>739</v>
      </c>
      <c r="AA27" s="468">
        <v>676</v>
      </c>
      <c r="AB27" s="468">
        <v>63</v>
      </c>
      <c r="AC27" s="439">
        <v>1194</v>
      </c>
      <c r="AD27" s="468">
        <v>1113</v>
      </c>
      <c r="AE27" s="468">
        <v>81</v>
      </c>
    </row>
    <row r="28" spans="1:31" ht="12.75" customHeight="1" x14ac:dyDescent="0.25">
      <c r="A28" s="511" t="s">
        <v>4367</v>
      </c>
      <c r="B28" s="439">
        <v>762</v>
      </c>
      <c r="C28" s="468">
        <v>693</v>
      </c>
      <c r="D28" s="468">
        <v>69</v>
      </c>
      <c r="E28" s="439">
        <v>1135</v>
      </c>
      <c r="F28" s="468">
        <v>1054</v>
      </c>
      <c r="G28" s="468">
        <v>81</v>
      </c>
      <c r="H28" s="439">
        <v>594</v>
      </c>
      <c r="I28" s="468">
        <v>540</v>
      </c>
      <c r="J28" s="468">
        <v>54</v>
      </c>
      <c r="K28" s="439">
        <v>1065</v>
      </c>
      <c r="L28" s="468">
        <v>993</v>
      </c>
      <c r="M28" s="468">
        <v>72</v>
      </c>
      <c r="N28" s="439">
        <v>657</v>
      </c>
      <c r="O28" s="468">
        <v>592</v>
      </c>
      <c r="P28" s="468">
        <v>65</v>
      </c>
      <c r="Q28" s="439">
        <v>1009</v>
      </c>
      <c r="R28" s="468">
        <v>943</v>
      </c>
      <c r="S28" s="468">
        <v>66</v>
      </c>
      <c r="T28" s="439">
        <v>687</v>
      </c>
      <c r="U28" s="468">
        <v>640</v>
      </c>
      <c r="V28" s="468">
        <v>47</v>
      </c>
      <c r="W28" s="439">
        <v>1039</v>
      </c>
      <c r="X28" s="468">
        <v>955</v>
      </c>
      <c r="Y28" s="468">
        <v>84</v>
      </c>
      <c r="Z28" s="439">
        <v>708</v>
      </c>
      <c r="AA28" s="468">
        <v>655</v>
      </c>
      <c r="AB28" s="468">
        <v>53</v>
      </c>
      <c r="AC28" s="439">
        <v>1107</v>
      </c>
      <c r="AD28" s="468">
        <v>1013</v>
      </c>
      <c r="AE28" s="468">
        <v>94</v>
      </c>
    </row>
    <row r="29" spans="1:31" ht="7.5" customHeight="1" x14ac:dyDescent="0.25">
      <c r="A29" s="510"/>
      <c r="B29" s="467"/>
      <c r="C29" s="467"/>
      <c r="D29" s="467"/>
      <c r="E29" s="467"/>
      <c r="F29" s="467"/>
      <c r="G29" s="467"/>
      <c r="H29" s="467"/>
      <c r="I29" s="467"/>
      <c r="J29" s="467"/>
      <c r="K29" s="467"/>
      <c r="L29" s="467"/>
      <c r="M29" s="467"/>
      <c r="N29" s="467"/>
      <c r="O29" s="467"/>
      <c r="P29" s="467"/>
      <c r="Q29" s="467"/>
      <c r="R29" s="467"/>
      <c r="S29" s="467"/>
      <c r="T29" s="467"/>
      <c r="U29" s="467"/>
      <c r="V29" s="467"/>
      <c r="W29" s="467"/>
      <c r="X29" s="467"/>
      <c r="Y29" s="467"/>
      <c r="Z29" s="467"/>
      <c r="AA29" s="467"/>
      <c r="AB29" s="467"/>
      <c r="AC29" s="467"/>
      <c r="AD29" s="467"/>
      <c r="AE29" s="467"/>
    </row>
    <row r="30" spans="1:31" ht="12.75" customHeight="1" x14ac:dyDescent="0.25">
      <c r="A30" s="504" t="s">
        <v>4368</v>
      </c>
      <c r="B30" s="439"/>
      <c r="C30" s="439"/>
      <c r="D30" s="439"/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9"/>
      <c r="U30" s="439"/>
      <c r="V30" s="439"/>
      <c r="W30" s="439"/>
      <c r="X30" s="439"/>
      <c r="Y30" s="439"/>
      <c r="Z30" s="439"/>
      <c r="AA30" s="439"/>
      <c r="AB30" s="439"/>
      <c r="AC30" s="439"/>
      <c r="AD30" s="439"/>
      <c r="AE30" s="439"/>
    </row>
    <row r="31" spans="1:31" ht="12.75" customHeight="1" x14ac:dyDescent="0.25">
      <c r="A31" s="511" t="s">
        <v>4369</v>
      </c>
      <c r="B31" s="439">
        <v>14813</v>
      </c>
      <c r="C31" s="468">
        <v>13734</v>
      </c>
      <c r="D31" s="468">
        <v>1079</v>
      </c>
      <c r="E31" s="439">
        <v>24858</v>
      </c>
      <c r="F31" s="468">
        <v>23327</v>
      </c>
      <c r="G31" s="468">
        <v>1531</v>
      </c>
      <c r="H31" s="439">
        <v>13322</v>
      </c>
      <c r="I31" s="468">
        <v>12438</v>
      </c>
      <c r="J31" s="468">
        <v>884</v>
      </c>
      <c r="K31" s="439">
        <v>24000</v>
      </c>
      <c r="L31" s="468">
        <v>22622</v>
      </c>
      <c r="M31" s="468">
        <v>1378</v>
      </c>
      <c r="N31" s="439">
        <v>15235</v>
      </c>
      <c r="O31" s="468">
        <v>14086</v>
      </c>
      <c r="P31" s="468">
        <v>1149</v>
      </c>
      <c r="Q31" s="439">
        <v>23038</v>
      </c>
      <c r="R31" s="468">
        <v>21724</v>
      </c>
      <c r="S31" s="468">
        <v>1314</v>
      </c>
      <c r="T31" s="439">
        <v>15186</v>
      </c>
      <c r="U31" s="468">
        <v>14287</v>
      </c>
      <c r="V31" s="468">
        <v>899</v>
      </c>
      <c r="W31" s="439">
        <v>24695</v>
      </c>
      <c r="X31" s="468">
        <v>23449</v>
      </c>
      <c r="Y31" s="468">
        <v>1246</v>
      </c>
      <c r="Z31" s="439">
        <v>16139</v>
      </c>
      <c r="AA31" s="468">
        <v>15085</v>
      </c>
      <c r="AB31" s="468">
        <v>1054</v>
      </c>
      <c r="AC31" s="439">
        <v>26787</v>
      </c>
      <c r="AD31" s="468">
        <v>25376</v>
      </c>
      <c r="AE31" s="468">
        <v>1411</v>
      </c>
    </row>
    <row r="32" spans="1:31" ht="12.75" customHeight="1" x14ac:dyDescent="0.25">
      <c r="A32" s="511" t="s">
        <v>4370</v>
      </c>
      <c r="B32" s="439">
        <v>3338</v>
      </c>
      <c r="C32" s="468">
        <v>3151</v>
      </c>
      <c r="D32" s="468">
        <v>187</v>
      </c>
      <c r="E32" s="439">
        <v>6302</v>
      </c>
      <c r="F32" s="468">
        <v>6023</v>
      </c>
      <c r="G32" s="468">
        <v>279</v>
      </c>
      <c r="H32" s="439">
        <v>2596</v>
      </c>
      <c r="I32" s="468">
        <v>2476</v>
      </c>
      <c r="J32" s="468">
        <v>120</v>
      </c>
      <c r="K32" s="439">
        <v>5707</v>
      </c>
      <c r="L32" s="468">
        <v>5472</v>
      </c>
      <c r="M32" s="468">
        <v>235</v>
      </c>
      <c r="N32" s="439">
        <v>2770</v>
      </c>
      <c r="O32" s="468">
        <v>2628</v>
      </c>
      <c r="P32" s="468">
        <v>142</v>
      </c>
      <c r="Q32" s="439">
        <v>5359</v>
      </c>
      <c r="R32" s="468">
        <v>5153</v>
      </c>
      <c r="S32" s="468">
        <v>206</v>
      </c>
      <c r="T32" s="439">
        <v>3040</v>
      </c>
      <c r="U32" s="468">
        <v>2885</v>
      </c>
      <c r="V32" s="468">
        <v>155</v>
      </c>
      <c r="W32" s="439">
        <v>5113</v>
      </c>
      <c r="X32" s="468">
        <v>4897</v>
      </c>
      <c r="Y32" s="468">
        <v>216</v>
      </c>
      <c r="Z32" s="439">
        <v>3069</v>
      </c>
      <c r="AA32" s="468">
        <v>2876</v>
      </c>
      <c r="AB32" s="468">
        <v>193</v>
      </c>
      <c r="AC32" s="439">
        <v>5271</v>
      </c>
      <c r="AD32" s="468">
        <v>5045</v>
      </c>
      <c r="AE32" s="468">
        <v>226</v>
      </c>
    </row>
    <row r="33" spans="1:31" ht="12.75" customHeight="1" x14ac:dyDescent="0.25">
      <c r="A33" s="511" t="s">
        <v>4371</v>
      </c>
      <c r="B33" s="439">
        <v>15882</v>
      </c>
      <c r="C33" s="468">
        <v>15162</v>
      </c>
      <c r="D33" s="468">
        <v>720</v>
      </c>
      <c r="E33" s="439">
        <v>27763</v>
      </c>
      <c r="F33" s="468">
        <v>26778</v>
      </c>
      <c r="G33" s="468">
        <v>985</v>
      </c>
      <c r="H33" s="439">
        <v>12717</v>
      </c>
      <c r="I33" s="468">
        <v>12199</v>
      </c>
      <c r="J33" s="468">
        <v>518</v>
      </c>
      <c r="K33" s="439">
        <v>26411</v>
      </c>
      <c r="L33" s="468">
        <v>25526</v>
      </c>
      <c r="M33" s="468">
        <v>885</v>
      </c>
      <c r="N33" s="439">
        <v>13726</v>
      </c>
      <c r="O33" s="468">
        <v>13222</v>
      </c>
      <c r="P33" s="468">
        <v>504</v>
      </c>
      <c r="Q33" s="439">
        <v>24960</v>
      </c>
      <c r="R33" s="468">
        <v>24185</v>
      </c>
      <c r="S33" s="468">
        <v>775</v>
      </c>
      <c r="T33" s="439">
        <v>15066</v>
      </c>
      <c r="U33" s="468">
        <v>14218</v>
      </c>
      <c r="V33" s="468">
        <v>848</v>
      </c>
      <c r="W33" s="439">
        <v>24608</v>
      </c>
      <c r="X33" s="468">
        <v>23593</v>
      </c>
      <c r="Y33" s="468">
        <v>1015</v>
      </c>
      <c r="Z33" s="439">
        <v>15068</v>
      </c>
      <c r="AA33" s="468">
        <v>14324</v>
      </c>
      <c r="AB33" s="468">
        <v>744</v>
      </c>
      <c r="AC33" s="439">
        <v>26215</v>
      </c>
      <c r="AD33" s="468">
        <v>25092</v>
      </c>
      <c r="AE33" s="468">
        <v>1123</v>
      </c>
    </row>
    <row r="34" spans="1:31" ht="12.75" customHeight="1" x14ac:dyDescent="0.25">
      <c r="A34" s="511" t="s">
        <v>4372</v>
      </c>
      <c r="B34" s="439">
        <v>205</v>
      </c>
      <c r="C34" s="468">
        <v>165</v>
      </c>
      <c r="D34" s="468">
        <v>40</v>
      </c>
      <c r="E34" s="439">
        <v>506</v>
      </c>
      <c r="F34" s="468">
        <v>413</v>
      </c>
      <c r="G34" s="468">
        <v>93</v>
      </c>
      <c r="H34" s="439">
        <v>158</v>
      </c>
      <c r="I34" s="468">
        <v>131</v>
      </c>
      <c r="J34" s="468">
        <v>27</v>
      </c>
      <c r="K34" s="439">
        <v>457</v>
      </c>
      <c r="L34" s="468">
        <v>374</v>
      </c>
      <c r="M34" s="468">
        <v>83</v>
      </c>
      <c r="N34" s="439">
        <v>200</v>
      </c>
      <c r="O34" s="468">
        <v>161</v>
      </c>
      <c r="P34" s="468">
        <v>39</v>
      </c>
      <c r="Q34" s="439">
        <v>426</v>
      </c>
      <c r="R34" s="468">
        <v>342</v>
      </c>
      <c r="S34" s="468">
        <v>84</v>
      </c>
      <c r="T34" s="439">
        <v>210</v>
      </c>
      <c r="U34" s="468">
        <v>189</v>
      </c>
      <c r="V34" s="468">
        <v>21</v>
      </c>
      <c r="W34" s="439">
        <v>422</v>
      </c>
      <c r="X34" s="468">
        <v>394</v>
      </c>
      <c r="Y34" s="468">
        <v>28</v>
      </c>
      <c r="Z34" s="439">
        <v>237</v>
      </c>
      <c r="AA34" s="468">
        <v>217</v>
      </c>
      <c r="AB34" s="468">
        <v>20</v>
      </c>
      <c r="AC34" s="439">
        <v>417</v>
      </c>
      <c r="AD34" s="468">
        <v>380</v>
      </c>
      <c r="AE34" s="468">
        <v>37</v>
      </c>
    </row>
    <row r="35" spans="1:31" ht="12.75" customHeight="1" x14ac:dyDescent="0.25">
      <c r="A35" s="511" t="s">
        <v>4373</v>
      </c>
      <c r="B35" s="439">
        <v>203</v>
      </c>
      <c r="C35" s="468">
        <v>175</v>
      </c>
      <c r="D35" s="468">
        <v>28</v>
      </c>
      <c r="E35" s="439">
        <v>345</v>
      </c>
      <c r="F35" s="468">
        <v>319</v>
      </c>
      <c r="G35" s="468">
        <v>26</v>
      </c>
      <c r="H35" s="439">
        <v>155</v>
      </c>
      <c r="I35" s="468">
        <v>129</v>
      </c>
      <c r="J35" s="468">
        <v>26</v>
      </c>
      <c r="K35" s="439">
        <v>299</v>
      </c>
      <c r="L35" s="468">
        <v>277</v>
      </c>
      <c r="M35" s="468">
        <v>22</v>
      </c>
      <c r="N35" s="439">
        <v>168</v>
      </c>
      <c r="O35" s="468">
        <v>150</v>
      </c>
      <c r="P35" s="468">
        <v>18</v>
      </c>
      <c r="Q35" s="439">
        <v>278</v>
      </c>
      <c r="R35" s="468">
        <v>253</v>
      </c>
      <c r="S35" s="468">
        <v>25</v>
      </c>
      <c r="T35" s="439">
        <v>179</v>
      </c>
      <c r="U35" s="468">
        <v>173</v>
      </c>
      <c r="V35" s="468">
        <v>6</v>
      </c>
      <c r="W35" s="439">
        <v>268</v>
      </c>
      <c r="X35" s="468">
        <v>257</v>
      </c>
      <c r="Y35" s="468">
        <v>11</v>
      </c>
      <c r="Z35" s="439">
        <v>203</v>
      </c>
      <c r="AA35" s="468">
        <v>192</v>
      </c>
      <c r="AB35" s="468">
        <v>11</v>
      </c>
      <c r="AC35" s="439">
        <v>292</v>
      </c>
      <c r="AD35" s="468">
        <v>280</v>
      </c>
      <c r="AE35" s="468">
        <v>12</v>
      </c>
    </row>
    <row r="36" spans="1:31" ht="12.75" customHeight="1" thickBot="1" x14ac:dyDescent="0.3">
      <c r="A36" s="525" t="s">
        <v>4374</v>
      </c>
      <c r="B36" s="526">
        <v>438</v>
      </c>
      <c r="C36" s="527">
        <v>382</v>
      </c>
      <c r="D36" s="527">
        <v>56</v>
      </c>
      <c r="E36" s="526">
        <v>895</v>
      </c>
      <c r="F36" s="527">
        <v>763</v>
      </c>
      <c r="G36" s="527">
        <v>132</v>
      </c>
      <c r="H36" s="526">
        <v>306</v>
      </c>
      <c r="I36" s="527">
        <v>276</v>
      </c>
      <c r="J36" s="527">
        <v>30</v>
      </c>
      <c r="K36" s="526">
        <v>827</v>
      </c>
      <c r="L36" s="527">
        <v>707</v>
      </c>
      <c r="M36" s="527">
        <v>120</v>
      </c>
      <c r="N36" s="526">
        <v>306</v>
      </c>
      <c r="O36" s="527">
        <v>276</v>
      </c>
      <c r="P36" s="527">
        <v>30</v>
      </c>
      <c r="Q36" s="526">
        <v>779</v>
      </c>
      <c r="R36" s="527">
        <v>679</v>
      </c>
      <c r="S36" s="527">
        <v>100</v>
      </c>
      <c r="T36" s="526">
        <v>390</v>
      </c>
      <c r="U36" s="527">
        <v>364</v>
      </c>
      <c r="V36" s="527">
        <v>26</v>
      </c>
      <c r="W36" s="526">
        <v>700</v>
      </c>
      <c r="X36" s="527">
        <v>650</v>
      </c>
      <c r="Y36" s="527">
        <v>50</v>
      </c>
      <c r="Z36" s="526">
        <v>324</v>
      </c>
      <c r="AA36" s="527">
        <v>300</v>
      </c>
      <c r="AB36" s="527">
        <v>24</v>
      </c>
      <c r="AC36" s="526">
        <v>737</v>
      </c>
      <c r="AD36" s="527">
        <v>702</v>
      </c>
      <c r="AE36" s="527">
        <v>35</v>
      </c>
    </row>
    <row r="37" spans="1:31" ht="12.95" customHeight="1" x14ac:dyDescent="0.25">
      <c r="A37" s="1" t="s">
        <v>4340</v>
      </c>
    </row>
    <row r="38" spans="1:31" ht="12.95" customHeight="1" x14ac:dyDescent="0.25">
      <c r="A38" s="6" t="s">
        <v>4342</v>
      </c>
    </row>
    <row r="39" spans="1:31" ht="12.95" customHeight="1" x14ac:dyDescent="0.25">
      <c r="A39" s="6" t="s">
        <v>4237</v>
      </c>
    </row>
  </sheetData>
  <mergeCells count="17">
    <mergeCell ref="T3:V3"/>
    <mergeCell ref="W3:Y3"/>
    <mergeCell ref="Z3:AB3"/>
    <mergeCell ref="A1:AE1"/>
    <mergeCell ref="A2:A4"/>
    <mergeCell ref="B2:G2"/>
    <mergeCell ref="H2:M2"/>
    <mergeCell ref="N2:S2"/>
    <mergeCell ref="T2:Y2"/>
    <mergeCell ref="Z2:AE2"/>
    <mergeCell ref="B3:D3"/>
    <mergeCell ref="E3:G3"/>
    <mergeCell ref="H3:J3"/>
    <mergeCell ref="AC3:AE3"/>
    <mergeCell ref="K3:M3"/>
    <mergeCell ref="N3:P3"/>
    <mergeCell ref="Q3:S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2C952-7B8F-4136-B906-7E091D55CDFF}">
  <sheetPr>
    <tabColor theme="7" tint="0.39997558519241921"/>
  </sheetPr>
  <dimension ref="A1:AG33"/>
  <sheetViews>
    <sheetView showGridLines="0" workbookViewId="0">
      <selection activeCell="AF34" sqref="AF34"/>
    </sheetView>
  </sheetViews>
  <sheetFormatPr baseColWidth="10" defaultRowHeight="15" x14ac:dyDescent="0.25"/>
  <cols>
    <col min="1" max="1" width="35.140625" customWidth="1"/>
    <col min="2" max="31" width="6.85546875" style="1" customWidth="1"/>
  </cols>
  <sheetData>
    <row r="1" spans="1:33" ht="35.1" customHeight="1" x14ac:dyDescent="0.25">
      <c r="A1" s="912" t="s">
        <v>4567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</row>
    <row r="2" spans="1:33" ht="15.75" customHeight="1" x14ac:dyDescent="0.25">
      <c r="A2" s="923" t="s">
        <v>3883</v>
      </c>
      <c r="B2" s="938">
        <v>2019</v>
      </c>
      <c r="C2" s="939"/>
      <c r="D2" s="939"/>
      <c r="E2" s="939"/>
      <c r="F2" s="939"/>
      <c r="G2" s="940"/>
      <c r="H2" s="938">
        <v>2020</v>
      </c>
      <c r="I2" s="939"/>
      <c r="J2" s="939"/>
      <c r="K2" s="939"/>
      <c r="L2" s="939"/>
      <c r="M2" s="940"/>
      <c r="N2" s="938">
        <v>2021</v>
      </c>
      <c r="O2" s="939"/>
      <c r="P2" s="939"/>
      <c r="Q2" s="939"/>
      <c r="R2" s="939"/>
      <c r="S2" s="940"/>
      <c r="T2" s="941">
        <v>2022</v>
      </c>
      <c r="U2" s="939"/>
      <c r="V2" s="939"/>
      <c r="W2" s="939"/>
      <c r="X2" s="939"/>
      <c r="Y2" s="940"/>
      <c r="Z2" s="941">
        <v>2023</v>
      </c>
      <c r="AA2" s="939"/>
      <c r="AB2" s="939"/>
      <c r="AC2" s="939"/>
      <c r="AD2" s="939"/>
      <c r="AE2" s="939"/>
    </row>
    <row r="3" spans="1:33" ht="15.75" customHeight="1" x14ac:dyDescent="0.25">
      <c r="A3" s="923"/>
      <c r="B3" s="945" t="s">
        <v>4353</v>
      </c>
      <c r="C3" s="943"/>
      <c r="D3" s="944"/>
      <c r="E3" s="841" t="s">
        <v>4354</v>
      </c>
      <c r="F3" s="841"/>
      <c r="G3" s="946"/>
      <c r="H3" s="945" t="s">
        <v>4353</v>
      </c>
      <c r="I3" s="943"/>
      <c r="J3" s="944"/>
      <c r="K3" s="841" t="s">
        <v>4354</v>
      </c>
      <c r="L3" s="841"/>
      <c r="M3" s="946"/>
      <c r="N3" s="945" t="s">
        <v>4353</v>
      </c>
      <c r="O3" s="943"/>
      <c r="P3" s="944"/>
      <c r="Q3" s="841" t="s">
        <v>4354</v>
      </c>
      <c r="R3" s="841"/>
      <c r="S3" s="946"/>
      <c r="T3" s="945" t="s">
        <v>4353</v>
      </c>
      <c r="U3" s="943"/>
      <c r="V3" s="944"/>
      <c r="W3" s="841" t="s">
        <v>4354</v>
      </c>
      <c r="X3" s="841"/>
      <c r="Y3" s="946"/>
      <c r="Z3" s="945" t="s">
        <v>4353</v>
      </c>
      <c r="AA3" s="943"/>
      <c r="AB3" s="944"/>
      <c r="AC3" s="841" t="s">
        <v>4354</v>
      </c>
      <c r="AD3" s="841"/>
      <c r="AE3" s="942"/>
    </row>
    <row r="4" spans="1:33" ht="15.75" customHeight="1" x14ac:dyDescent="0.25">
      <c r="A4" s="923"/>
      <c r="B4" s="195" t="s">
        <v>3882</v>
      </c>
      <c r="C4" s="551" t="s">
        <v>4248</v>
      </c>
      <c r="D4" s="551" t="s">
        <v>4249</v>
      </c>
      <c r="E4" s="551" t="s">
        <v>3882</v>
      </c>
      <c r="F4" s="195" t="s">
        <v>4248</v>
      </c>
      <c r="G4" s="551" t="s">
        <v>4249</v>
      </c>
      <c r="H4" s="195" t="s">
        <v>3882</v>
      </c>
      <c r="I4" s="553" t="s">
        <v>4248</v>
      </c>
      <c r="J4" s="551" t="s">
        <v>4249</v>
      </c>
      <c r="K4" s="195" t="s">
        <v>3882</v>
      </c>
      <c r="L4" s="551" t="s">
        <v>4248</v>
      </c>
      <c r="M4" s="551" t="s">
        <v>4249</v>
      </c>
      <c r="N4" s="553" t="s">
        <v>3882</v>
      </c>
      <c r="O4" s="553" t="s">
        <v>4248</v>
      </c>
      <c r="P4" s="551" t="s">
        <v>4249</v>
      </c>
      <c r="Q4" s="551" t="s">
        <v>3882</v>
      </c>
      <c r="R4" s="195" t="s">
        <v>4248</v>
      </c>
      <c r="S4" s="551" t="s">
        <v>4249</v>
      </c>
      <c r="T4" s="195" t="s">
        <v>3882</v>
      </c>
      <c r="U4" s="553" t="s">
        <v>4248</v>
      </c>
      <c r="V4" s="551" t="s">
        <v>4249</v>
      </c>
      <c r="W4" s="195" t="s">
        <v>3882</v>
      </c>
      <c r="X4" s="551" t="s">
        <v>4248</v>
      </c>
      <c r="Y4" s="551" t="s">
        <v>4249</v>
      </c>
      <c r="Z4" s="551" t="s">
        <v>3882</v>
      </c>
      <c r="AA4" s="195" t="s">
        <v>4248</v>
      </c>
      <c r="AB4" s="551" t="s">
        <v>4249</v>
      </c>
      <c r="AC4" s="551" t="s">
        <v>3882</v>
      </c>
      <c r="AD4" s="195" t="s">
        <v>4248</v>
      </c>
      <c r="AE4" s="552" t="s">
        <v>4249</v>
      </c>
    </row>
    <row r="5" spans="1:33" ht="5.0999999999999996" customHeight="1" x14ac:dyDescent="0.25">
      <c r="A5" s="507"/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</row>
    <row r="6" spans="1:33" s="453" customFormat="1" x14ac:dyDescent="0.25">
      <c r="A6" s="505" t="s">
        <v>3882</v>
      </c>
      <c r="B6" s="449">
        <v>34879</v>
      </c>
      <c r="C6" s="449">
        <v>32769</v>
      </c>
      <c r="D6" s="449">
        <v>2110</v>
      </c>
      <c r="E6" s="449">
        <v>60669</v>
      </c>
      <c r="F6" s="449">
        <v>57623</v>
      </c>
      <c r="G6" s="449">
        <v>3046</v>
      </c>
      <c r="H6" s="449">
        <v>29254</v>
      </c>
      <c r="I6" s="449">
        <v>27649</v>
      </c>
      <c r="J6" s="449">
        <v>1605</v>
      </c>
      <c r="K6" s="449">
        <v>57701</v>
      </c>
      <c r="L6" s="449">
        <v>54978</v>
      </c>
      <c r="M6" s="449">
        <v>2723</v>
      </c>
      <c r="N6" s="449">
        <v>32405</v>
      </c>
      <c r="O6" s="449">
        <v>30523</v>
      </c>
      <c r="P6" s="449">
        <v>1882</v>
      </c>
      <c r="Q6" s="449">
        <v>54840</v>
      </c>
      <c r="R6" s="449">
        <v>52336</v>
      </c>
      <c r="S6" s="449">
        <v>2504</v>
      </c>
      <c r="T6" s="449">
        <v>34075</v>
      </c>
      <c r="U6" s="449">
        <v>32116</v>
      </c>
      <c r="V6" s="449">
        <v>1955</v>
      </c>
      <c r="W6" s="449">
        <v>55806</v>
      </c>
      <c r="X6" s="449">
        <v>53240</v>
      </c>
      <c r="Y6" s="449">
        <v>2566</v>
      </c>
      <c r="Z6" s="449">
        <v>35040</v>
      </c>
      <c r="AA6" s="449">
        <v>32994</v>
      </c>
      <c r="AB6" s="449">
        <v>2046</v>
      </c>
      <c r="AC6" s="449">
        <v>59719</v>
      </c>
      <c r="AD6" s="449">
        <v>56875</v>
      </c>
      <c r="AE6" s="449">
        <v>2844</v>
      </c>
      <c r="AF6" s="443"/>
    </row>
    <row r="7" spans="1:33" s="453" customFormat="1" ht="13.5" x14ac:dyDescent="0.25">
      <c r="A7" s="505"/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</row>
    <row r="8" spans="1:33" ht="12.75" customHeight="1" x14ac:dyDescent="0.25">
      <c r="A8" s="512" t="s">
        <v>3884</v>
      </c>
      <c r="B8" s="470">
        <v>12787</v>
      </c>
      <c r="C8" s="471">
        <v>12364</v>
      </c>
      <c r="D8" s="471">
        <v>423</v>
      </c>
      <c r="E8" s="470">
        <v>24160</v>
      </c>
      <c r="F8" s="471">
        <v>23484</v>
      </c>
      <c r="G8" s="471">
        <v>676</v>
      </c>
      <c r="H8" s="470">
        <v>10352</v>
      </c>
      <c r="I8" s="471">
        <v>10042</v>
      </c>
      <c r="J8" s="471">
        <v>310</v>
      </c>
      <c r="K8" s="470">
        <v>23469</v>
      </c>
      <c r="L8" s="471">
        <v>22890</v>
      </c>
      <c r="M8" s="471">
        <v>579</v>
      </c>
      <c r="N8" s="470">
        <v>11492</v>
      </c>
      <c r="O8" s="471">
        <v>11097</v>
      </c>
      <c r="P8" s="471">
        <v>395</v>
      </c>
      <c r="Q8" s="470">
        <v>21635</v>
      </c>
      <c r="R8" s="471">
        <v>21131</v>
      </c>
      <c r="S8" s="471">
        <v>504</v>
      </c>
      <c r="T8" s="470">
        <v>12163</v>
      </c>
      <c r="U8" s="471">
        <v>11736</v>
      </c>
      <c r="V8" s="471">
        <v>427</v>
      </c>
      <c r="W8" s="470">
        <v>21118</v>
      </c>
      <c r="X8" s="471">
        <v>20609</v>
      </c>
      <c r="Y8" s="471">
        <v>509</v>
      </c>
      <c r="Z8" s="470">
        <v>12863</v>
      </c>
      <c r="AA8" s="471">
        <v>12369</v>
      </c>
      <c r="AB8" s="471">
        <v>494</v>
      </c>
      <c r="AC8" s="470">
        <v>21865</v>
      </c>
      <c r="AD8" s="471">
        <v>21278</v>
      </c>
      <c r="AE8" s="471">
        <v>587</v>
      </c>
      <c r="AF8" s="443"/>
      <c r="AG8" s="443"/>
    </row>
    <row r="9" spans="1:33" ht="12.75" customHeight="1" x14ac:dyDescent="0.25">
      <c r="A9" s="512" t="s">
        <v>3886</v>
      </c>
      <c r="B9" s="470">
        <v>8366</v>
      </c>
      <c r="C9" s="472">
        <v>7272</v>
      </c>
      <c r="D9" s="472">
        <v>1094</v>
      </c>
      <c r="E9" s="470">
        <v>13282</v>
      </c>
      <c r="F9" s="472">
        <v>11550</v>
      </c>
      <c r="G9" s="472">
        <v>1732</v>
      </c>
      <c r="H9" s="470">
        <v>7283</v>
      </c>
      <c r="I9" s="472">
        <v>6436</v>
      </c>
      <c r="J9" s="472">
        <v>847</v>
      </c>
      <c r="K9" s="470">
        <v>12141</v>
      </c>
      <c r="L9" s="472">
        <v>10621</v>
      </c>
      <c r="M9" s="472">
        <v>1520</v>
      </c>
      <c r="N9" s="470">
        <v>8061</v>
      </c>
      <c r="O9" s="472">
        <v>7125</v>
      </c>
      <c r="P9" s="472">
        <v>936</v>
      </c>
      <c r="Q9" s="470">
        <v>11314</v>
      </c>
      <c r="R9" s="472">
        <v>9935</v>
      </c>
      <c r="S9" s="472">
        <v>1379</v>
      </c>
      <c r="T9" s="470">
        <v>8536</v>
      </c>
      <c r="U9" s="472">
        <v>7549</v>
      </c>
      <c r="V9" s="472">
        <v>987</v>
      </c>
      <c r="W9" s="470">
        <v>11571</v>
      </c>
      <c r="X9" s="472">
        <v>10200</v>
      </c>
      <c r="Y9" s="472">
        <v>1371</v>
      </c>
      <c r="Z9" s="470">
        <v>8499</v>
      </c>
      <c r="AA9" s="472">
        <v>7565</v>
      </c>
      <c r="AB9" s="472">
        <v>934</v>
      </c>
      <c r="AC9" s="470">
        <v>12513</v>
      </c>
      <c r="AD9" s="472">
        <v>11017</v>
      </c>
      <c r="AE9" s="472">
        <v>1496</v>
      </c>
      <c r="AF9" s="443"/>
      <c r="AG9" s="443"/>
    </row>
    <row r="10" spans="1:33" ht="12.75" customHeight="1" x14ac:dyDescent="0.25">
      <c r="A10" s="512" t="s">
        <v>3887</v>
      </c>
      <c r="B10" s="470">
        <v>6886</v>
      </c>
      <c r="C10" s="472">
        <v>6754</v>
      </c>
      <c r="D10" s="472">
        <v>132</v>
      </c>
      <c r="E10" s="470">
        <v>14171</v>
      </c>
      <c r="F10" s="472">
        <v>13973</v>
      </c>
      <c r="G10" s="472">
        <v>198</v>
      </c>
      <c r="H10" s="470">
        <v>6681</v>
      </c>
      <c r="I10" s="472">
        <v>6578</v>
      </c>
      <c r="J10" s="472">
        <v>103</v>
      </c>
      <c r="K10" s="470">
        <v>14414</v>
      </c>
      <c r="L10" s="472">
        <v>14202</v>
      </c>
      <c r="M10" s="472">
        <v>212</v>
      </c>
      <c r="N10" s="470">
        <v>7359</v>
      </c>
      <c r="O10" s="472">
        <v>7216</v>
      </c>
      <c r="P10" s="472">
        <v>143</v>
      </c>
      <c r="Q10" s="470">
        <v>14625</v>
      </c>
      <c r="R10" s="472">
        <v>14401</v>
      </c>
      <c r="S10" s="472">
        <v>224</v>
      </c>
      <c r="T10" s="470">
        <v>7799</v>
      </c>
      <c r="U10" s="472">
        <v>7657</v>
      </c>
      <c r="V10" s="472">
        <v>142</v>
      </c>
      <c r="W10" s="470">
        <v>15376</v>
      </c>
      <c r="X10" s="472">
        <v>15145</v>
      </c>
      <c r="Y10" s="472">
        <v>231</v>
      </c>
      <c r="Z10" s="470">
        <v>7589</v>
      </c>
      <c r="AA10" s="472">
        <v>7526</v>
      </c>
      <c r="AB10" s="472">
        <v>63</v>
      </c>
      <c r="AC10" s="470">
        <v>16146</v>
      </c>
      <c r="AD10" s="472">
        <v>16029</v>
      </c>
      <c r="AE10" s="472">
        <v>117</v>
      </c>
      <c r="AF10" s="443"/>
      <c r="AG10" s="443"/>
    </row>
    <row r="11" spans="1:33" ht="12.75" customHeight="1" x14ac:dyDescent="0.25">
      <c r="A11" s="512" t="s">
        <v>3885</v>
      </c>
      <c r="B11" s="470">
        <v>3189</v>
      </c>
      <c r="C11" s="472">
        <v>3006</v>
      </c>
      <c r="D11" s="472">
        <v>183</v>
      </c>
      <c r="E11" s="470">
        <v>5637</v>
      </c>
      <c r="F11" s="472">
        <v>5355</v>
      </c>
      <c r="G11" s="472">
        <v>282</v>
      </c>
      <c r="H11" s="470">
        <v>2760</v>
      </c>
      <c r="I11" s="472">
        <v>2593</v>
      </c>
      <c r="J11" s="472">
        <v>167</v>
      </c>
      <c r="K11" s="470">
        <v>5534</v>
      </c>
      <c r="L11" s="472">
        <v>5261</v>
      </c>
      <c r="M11" s="472">
        <v>273</v>
      </c>
      <c r="N11" s="470">
        <v>3048</v>
      </c>
      <c r="O11" s="472">
        <v>2892</v>
      </c>
      <c r="P11" s="472">
        <v>156</v>
      </c>
      <c r="Q11" s="470">
        <v>5363</v>
      </c>
      <c r="R11" s="472">
        <v>5076</v>
      </c>
      <c r="S11" s="472">
        <v>287</v>
      </c>
      <c r="T11" s="470">
        <v>3073</v>
      </c>
      <c r="U11" s="472">
        <v>2934</v>
      </c>
      <c r="V11" s="472">
        <v>139</v>
      </c>
      <c r="W11" s="470">
        <v>5600</v>
      </c>
      <c r="X11" s="472">
        <v>5285</v>
      </c>
      <c r="Y11" s="472">
        <v>315</v>
      </c>
      <c r="Z11" s="470">
        <v>3492</v>
      </c>
      <c r="AA11" s="472">
        <v>3228</v>
      </c>
      <c r="AB11" s="472">
        <v>264</v>
      </c>
      <c r="AC11" s="470">
        <v>6375</v>
      </c>
      <c r="AD11" s="472">
        <v>5904</v>
      </c>
      <c r="AE11" s="472">
        <v>471</v>
      </c>
      <c r="AF11" s="443"/>
      <c r="AG11" s="443"/>
    </row>
    <row r="12" spans="1:33" ht="12.75" customHeight="1" x14ac:dyDescent="0.25">
      <c r="A12" s="512" t="s">
        <v>4375</v>
      </c>
      <c r="B12" s="473">
        <v>1500</v>
      </c>
      <c r="C12" s="472">
        <v>1337</v>
      </c>
      <c r="D12" s="472">
        <v>163</v>
      </c>
      <c r="E12" s="473">
        <v>457</v>
      </c>
      <c r="F12" s="472">
        <v>416</v>
      </c>
      <c r="G12" s="472">
        <v>41</v>
      </c>
      <c r="H12" s="473">
        <v>1202</v>
      </c>
      <c r="I12" s="472">
        <v>1096</v>
      </c>
      <c r="J12" s="472">
        <v>106</v>
      </c>
      <c r="K12" s="473">
        <v>459</v>
      </c>
      <c r="L12" s="472">
        <v>416</v>
      </c>
      <c r="M12" s="472">
        <v>43</v>
      </c>
      <c r="N12" s="473">
        <v>1316</v>
      </c>
      <c r="O12" s="472">
        <v>1149</v>
      </c>
      <c r="P12" s="472">
        <v>167</v>
      </c>
      <c r="Q12" s="473">
        <v>460</v>
      </c>
      <c r="R12" s="472">
        <v>419</v>
      </c>
      <c r="S12" s="472">
        <v>41</v>
      </c>
      <c r="T12" s="473">
        <v>1359</v>
      </c>
      <c r="U12" s="472">
        <v>1182</v>
      </c>
      <c r="V12" s="472">
        <v>177</v>
      </c>
      <c r="W12" s="473">
        <v>498</v>
      </c>
      <c r="X12" s="472">
        <v>443</v>
      </c>
      <c r="Y12" s="472">
        <v>55</v>
      </c>
      <c r="Z12" s="473">
        <v>1392</v>
      </c>
      <c r="AA12" s="472">
        <v>1191</v>
      </c>
      <c r="AB12" s="472">
        <v>201</v>
      </c>
      <c r="AC12" s="473">
        <v>591</v>
      </c>
      <c r="AD12" s="472">
        <v>528</v>
      </c>
      <c r="AE12" s="472">
        <v>63</v>
      </c>
      <c r="AF12" s="443"/>
      <c r="AG12" s="443"/>
    </row>
    <row r="13" spans="1:33" ht="12.75" customHeight="1" x14ac:dyDescent="0.25">
      <c r="A13" s="512" t="s">
        <v>4376</v>
      </c>
      <c r="B13" s="470">
        <v>1080</v>
      </c>
      <c r="C13" s="472">
        <v>1078</v>
      </c>
      <c r="D13" s="472">
        <v>2</v>
      </c>
      <c r="E13" s="470">
        <v>1760</v>
      </c>
      <c r="F13" s="472">
        <v>1756</v>
      </c>
      <c r="G13" s="472">
        <v>4</v>
      </c>
      <c r="H13" s="470">
        <v>323</v>
      </c>
      <c r="I13" s="472">
        <v>323</v>
      </c>
      <c r="J13" s="472">
        <v>0</v>
      </c>
      <c r="K13" s="470">
        <v>543</v>
      </c>
      <c r="L13" s="472">
        <v>542</v>
      </c>
      <c r="M13" s="472">
        <v>1</v>
      </c>
      <c r="N13" s="470">
        <v>374</v>
      </c>
      <c r="O13" s="472">
        <v>372</v>
      </c>
      <c r="P13" s="472">
        <v>2</v>
      </c>
      <c r="Q13" s="470">
        <v>430</v>
      </c>
      <c r="R13" s="472">
        <v>429</v>
      </c>
      <c r="S13" s="472">
        <v>1</v>
      </c>
      <c r="T13" s="470">
        <v>347</v>
      </c>
      <c r="U13" s="472">
        <v>342</v>
      </c>
      <c r="V13" s="472">
        <v>5</v>
      </c>
      <c r="W13" s="470">
        <v>572</v>
      </c>
      <c r="X13" s="472">
        <v>570</v>
      </c>
      <c r="Y13" s="472">
        <v>2</v>
      </c>
      <c r="Z13" s="470">
        <v>367</v>
      </c>
      <c r="AA13" s="472">
        <v>365</v>
      </c>
      <c r="AB13" s="472">
        <v>2</v>
      </c>
      <c r="AC13" s="470">
        <v>1028</v>
      </c>
      <c r="AD13" s="472">
        <v>1024</v>
      </c>
      <c r="AE13" s="472">
        <v>4</v>
      </c>
      <c r="AF13" s="443"/>
      <c r="AG13" s="443"/>
    </row>
    <row r="14" spans="1:33" ht="12.75" customHeight="1" x14ac:dyDescent="0.25">
      <c r="A14" s="512" t="s">
        <v>4377</v>
      </c>
      <c r="B14" s="470">
        <v>580</v>
      </c>
      <c r="C14" s="472">
        <v>537</v>
      </c>
      <c r="D14" s="472">
        <v>43</v>
      </c>
      <c r="E14" s="470">
        <v>709</v>
      </c>
      <c r="F14" s="472">
        <v>670</v>
      </c>
      <c r="G14" s="472">
        <v>39</v>
      </c>
      <c r="H14" s="470">
        <v>399</v>
      </c>
      <c r="I14" s="472">
        <v>379</v>
      </c>
      <c r="J14" s="472">
        <v>20</v>
      </c>
      <c r="K14" s="470">
        <v>732</v>
      </c>
      <c r="L14" s="472">
        <v>694</v>
      </c>
      <c r="M14" s="472">
        <v>38</v>
      </c>
      <c r="N14" s="470">
        <v>471</v>
      </c>
      <c r="O14" s="472">
        <v>447</v>
      </c>
      <c r="P14" s="472">
        <v>24</v>
      </c>
      <c r="Q14" s="470">
        <v>684</v>
      </c>
      <c r="R14" s="472">
        <v>650</v>
      </c>
      <c r="S14" s="472">
        <v>34</v>
      </c>
      <c r="T14" s="470">
        <v>490</v>
      </c>
      <c r="U14" s="472">
        <v>461</v>
      </c>
      <c r="V14" s="472">
        <v>29</v>
      </c>
      <c r="W14" s="470">
        <v>722</v>
      </c>
      <c r="X14" s="472">
        <v>683</v>
      </c>
      <c r="Y14" s="472">
        <v>39</v>
      </c>
      <c r="Z14" s="470">
        <v>480</v>
      </c>
      <c r="AA14" s="472">
        <v>448</v>
      </c>
      <c r="AB14" s="472">
        <v>32</v>
      </c>
      <c r="AC14" s="470">
        <v>806</v>
      </c>
      <c r="AD14" s="472">
        <v>757</v>
      </c>
      <c r="AE14" s="472">
        <v>49</v>
      </c>
      <c r="AF14" s="443"/>
      <c r="AG14" s="443"/>
    </row>
    <row r="15" spans="1:33" ht="12.75" customHeight="1" x14ac:dyDescent="0.25">
      <c r="A15" s="512" t="s">
        <v>4378</v>
      </c>
      <c r="B15" s="470">
        <v>116</v>
      </c>
      <c r="C15" s="472">
        <v>90</v>
      </c>
      <c r="D15" s="472">
        <v>26</v>
      </c>
      <c r="E15" s="470">
        <v>100</v>
      </c>
      <c r="F15" s="472">
        <v>81</v>
      </c>
      <c r="G15" s="472">
        <v>19</v>
      </c>
      <c r="H15" s="470">
        <v>80</v>
      </c>
      <c r="I15" s="472">
        <v>61</v>
      </c>
      <c r="J15" s="472">
        <v>19</v>
      </c>
      <c r="K15" s="470">
        <v>70</v>
      </c>
      <c r="L15" s="472">
        <v>58</v>
      </c>
      <c r="M15" s="472">
        <v>12</v>
      </c>
      <c r="N15" s="470">
        <v>76</v>
      </c>
      <c r="O15" s="472">
        <v>55</v>
      </c>
      <c r="P15" s="472">
        <v>21</v>
      </c>
      <c r="Q15" s="470">
        <v>65</v>
      </c>
      <c r="R15" s="472">
        <v>58</v>
      </c>
      <c r="S15" s="472">
        <v>7</v>
      </c>
      <c r="T15" s="470">
        <v>89</v>
      </c>
      <c r="U15" s="472">
        <v>70</v>
      </c>
      <c r="V15" s="472">
        <v>19</v>
      </c>
      <c r="W15" s="470">
        <v>61</v>
      </c>
      <c r="X15" s="472">
        <v>53</v>
      </c>
      <c r="Y15" s="472">
        <v>8</v>
      </c>
      <c r="Z15" s="470">
        <v>66</v>
      </c>
      <c r="AA15" s="472">
        <v>54</v>
      </c>
      <c r="AB15" s="472">
        <v>12</v>
      </c>
      <c r="AC15" s="470">
        <v>64</v>
      </c>
      <c r="AD15" s="472">
        <v>56</v>
      </c>
      <c r="AE15" s="472">
        <v>8</v>
      </c>
      <c r="AF15" s="443"/>
      <c r="AG15" s="443"/>
    </row>
    <row r="16" spans="1:33" ht="12.75" customHeight="1" x14ac:dyDescent="0.25">
      <c r="A16" s="512" t="s">
        <v>4379</v>
      </c>
      <c r="B16" s="473">
        <v>140</v>
      </c>
      <c r="C16" s="455">
        <v>117</v>
      </c>
      <c r="D16" s="455">
        <v>23</v>
      </c>
      <c r="E16" s="473">
        <v>127</v>
      </c>
      <c r="F16" s="455">
        <v>109</v>
      </c>
      <c r="G16" s="455">
        <v>18</v>
      </c>
      <c r="H16" s="473">
        <v>83</v>
      </c>
      <c r="I16" s="455">
        <v>63</v>
      </c>
      <c r="J16" s="455">
        <v>20</v>
      </c>
      <c r="K16" s="473">
        <v>71</v>
      </c>
      <c r="L16" s="455">
        <v>61</v>
      </c>
      <c r="M16" s="455">
        <v>10</v>
      </c>
      <c r="N16" s="473">
        <v>106</v>
      </c>
      <c r="O16" s="455">
        <v>81</v>
      </c>
      <c r="P16" s="455">
        <v>25</v>
      </c>
      <c r="Q16" s="473">
        <v>61</v>
      </c>
      <c r="R16" s="455">
        <v>56</v>
      </c>
      <c r="S16" s="455">
        <v>5</v>
      </c>
      <c r="T16" s="473">
        <v>127</v>
      </c>
      <c r="U16" s="455">
        <v>103</v>
      </c>
      <c r="V16" s="455">
        <v>24</v>
      </c>
      <c r="W16" s="473">
        <v>111</v>
      </c>
      <c r="X16" s="455">
        <v>97</v>
      </c>
      <c r="Y16" s="455">
        <v>14</v>
      </c>
      <c r="Z16" s="473">
        <v>150</v>
      </c>
      <c r="AA16" s="455">
        <v>116</v>
      </c>
      <c r="AB16" s="455">
        <v>34</v>
      </c>
      <c r="AC16" s="473">
        <v>91</v>
      </c>
      <c r="AD16" s="455">
        <v>69</v>
      </c>
      <c r="AE16" s="455">
        <v>22</v>
      </c>
      <c r="AF16" s="443"/>
      <c r="AG16" s="443"/>
    </row>
    <row r="17" spans="1:33" ht="12.75" customHeight="1" x14ac:dyDescent="0.25">
      <c r="A17" s="512" t="s">
        <v>4380</v>
      </c>
      <c r="B17" s="470">
        <v>73</v>
      </c>
      <c r="C17" s="454">
        <v>63</v>
      </c>
      <c r="D17" s="454">
        <v>10</v>
      </c>
      <c r="E17" s="470">
        <v>184</v>
      </c>
      <c r="F17" s="454">
        <v>163</v>
      </c>
      <c r="G17" s="454">
        <v>21</v>
      </c>
      <c r="H17" s="470">
        <v>48</v>
      </c>
      <c r="I17" s="454">
        <v>38</v>
      </c>
      <c r="J17" s="454">
        <v>10</v>
      </c>
      <c r="K17" s="470">
        <v>161</v>
      </c>
      <c r="L17" s="454">
        <v>144</v>
      </c>
      <c r="M17" s="454">
        <v>17</v>
      </c>
      <c r="N17" s="470">
        <v>51</v>
      </c>
      <c r="O17" s="454">
        <v>44</v>
      </c>
      <c r="P17" s="454">
        <v>7</v>
      </c>
      <c r="Q17" s="470">
        <v>118</v>
      </c>
      <c r="R17" s="454">
        <v>104</v>
      </c>
      <c r="S17" s="454">
        <v>14</v>
      </c>
      <c r="T17" s="470">
        <v>37</v>
      </c>
      <c r="U17" s="454">
        <v>35</v>
      </c>
      <c r="V17" s="454">
        <v>2</v>
      </c>
      <c r="W17" s="470">
        <v>118</v>
      </c>
      <c r="X17" s="454">
        <v>104</v>
      </c>
      <c r="Y17" s="454">
        <v>14</v>
      </c>
      <c r="Z17" s="470">
        <v>40</v>
      </c>
      <c r="AA17" s="454">
        <v>36</v>
      </c>
      <c r="AB17" s="454">
        <v>4</v>
      </c>
      <c r="AC17" s="470">
        <v>129</v>
      </c>
      <c r="AD17" s="454">
        <v>116</v>
      </c>
      <c r="AE17" s="454">
        <v>13</v>
      </c>
      <c r="AF17" s="443"/>
      <c r="AG17" s="443"/>
    </row>
    <row r="18" spans="1:33" ht="12.75" customHeight="1" x14ac:dyDescent="0.25">
      <c r="A18" s="512" t="s">
        <v>4381</v>
      </c>
      <c r="B18" s="470">
        <v>36</v>
      </c>
      <c r="C18" s="454">
        <v>35</v>
      </c>
      <c r="D18" s="454">
        <v>1</v>
      </c>
      <c r="E18" s="470">
        <v>13</v>
      </c>
      <c r="F18" s="454">
        <v>13</v>
      </c>
      <c r="G18" s="454">
        <v>0</v>
      </c>
      <c r="H18" s="470">
        <v>18</v>
      </c>
      <c r="I18" s="454">
        <v>17</v>
      </c>
      <c r="J18" s="454">
        <v>1</v>
      </c>
      <c r="K18" s="470">
        <v>26</v>
      </c>
      <c r="L18" s="454">
        <v>26</v>
      </c>
      <c r="M18" s="454">
        <v>0</v>
      </c>
      <c r="N18" s="470">
        <v>22</v>
      </c>
      <c r="O18" s="454">
        <v>19</v>
      </c>
      <c r="P18" s="454">
        <v>3</v>
      </c>
      <c r="Q18" s="470">
        <v>17</v>
      </c>
      <c r="R18" s="454">
        <v>17</v>
      </c>
      <c r="S18" s="454">
        <v>0</v>
      </c>
      <c r="T18" s="470">
        <v>30</v>
      </c>
      <c r="U18" s="454">
        <v>30</v>
      </c>
      <c r="V18" s="454">
        <v>0</v>
      </c>
      <c r="W18" s="470">
        <v>25</v>
      </c>
      <c r="X18" s="454">
        <v>24</v>
      </c>
      <c r="Y18" s="454">
        <v>1</v>
      </c>
      <c r="Z18" s="470">
        <v>46</v>
      </c>
      <c r="AA18" s="454">
        <v>42</v>
      </c>
      <c r="AB18" s="454">
        <v>4</v>
      </c>
      <c r="AC18" s="470">
        <v>20</v>
      </c>
      <c r="AD18" s="454">
        <v>20</v>
      </c>
      <c r="AE18" s="454">
        <v>0</v>
      </c>
      <c r="AF18" s="443"/>
      <c r="AG18" s="443"/>
    </row>
    <row r="19" spans="1:33" ht="12.75" customHeight="1" x14ac:dyDescent="0.25">
      <c r="A19" s="512" t="s">
        <v>4382</v>
      </c>
      <c r="B19" s="470">
        <v>0</v>
      </c>
      <c r="C19" s="454">
        <v>0</v>
      </c>
      <c r="D19" s="454">
        <v>0</v>
      </c>
      <c r="E19" s="470">
        <v>16</v>
      </c>
      <c r="F19" s="454">
        <v>4</v>
      </c>
      <c r="G19" s="454">
        <v>12</v>
      </c>
      <c r="H19" s="470">
        <v>0</v>
      </c>
      <c r="I19" s="454">
        <v>0</v>
      </c>
      <c r="J19" s="454">
        <v>0</v>
      </c>
      <c r="K19" s="470">
        <v>12</v>
      </c>
      <c r="L19" s="454">
        <v>1</v>
      </c>
      <c r="M19" s="454">
        <v>11</v>
      </c>
      <c r="N19" s="470">
        <v>0</v>
      </c>
      <c r="O19" s="454">
        <v>0</v>
      </c>
      <c r="P19" s="454">
        <v>0</v>
      </c>
      <c r="Q19" s="470">
        <v>8</v>
      </c>
      <c r="R19" s="454">
        <v>1</v>
      </c>
      <c r="S19" s="454">
        <v>7</v>
      </c>
      <c r="T19" s="470">
        <v>0</v>
      </c>
      <c r="U19" s="454">
        <v>0</v>
      </c>
      <c r="V19" s="454">
        <v>0</v>
      </c>
      <c r="W19" s="470">
        <v>8</v>
      </c>
      <c r="X19" s="454">
        <v>1</v>
      </c>
      <c r="Y19" s="454">
        <v>7</v>
      </c>
      <c r="Z19" s="470">
        <v>0</v>
      </c>
      <c r="AA19" s="454">
        <v>0</v>
      </c>
      <c r="AB19" s="454">
        <v>0</v>
      </c>
      <c r="AC19" s="470">
        <v>6</v>
      </c>
      <c r="AD19" s="454">
        <v>1</v>
      </c>
      <c r="AE19" s="454">
        <v>5</v>
      </c>
      <c r="AF19" s="443"/>
      <c r="AG19" s="443"/>
    </row>
    <row r="20" spans="1:33" ht="12.75" customHeight="1" x14ac:dyDescent="0.25">
      <c r="A20" s="512" t="s">
        <v>4383</v>
      </c>
      <c r="B20" s="473">
        <v>0</v>
      </c>
      <c r="C20" s="455">
        <v>0</v>
      </c>
      <c r="D20" s="455">
        <v>0</v>
      </c>
      <c r="E20" s="473">
        <v>0</v>
      </c>
      <c r="F20" s="455" t="s">
        <v>3899</v>
      </c>
      <c r="G20" s="455" t="s">
        <v>3899</v>
      </c>
      <c r="H20" s="473" t="s">
        <v>3899</v>
      </c>
      <c r="I20" s="455" t="s">
        <v>3899</v>
      </c>
      <c r="J20" s="455" t="s">
        <v>3899</v>
      </c>
      <c r="K20" s="473" t="s">
        <v>3899</v>
      </c>
      <c r="L20" s="455" t="s">
        <v>3899</v>
      </c>
      <c r="M20" s="455" t="s">
        <v>3899</v>
      </c>
      <c r="N20" s="473" t="s">
        <v>3899</v>
      </c>
      <c r="O20" s="455" t="s">
        <v>3899</v>
      </c>
      <c r="P20" s="455" t="s">
        <v>3899</v>
      </c>
      <c r="Q20" s="473" t="s">
        <v>3899</v>
      </c>
      <c r="R20" s="455" t="s">
        <v>3899</v>
      </c>
      <c r="S20" s="455" t="s">
        <v>3899</v>
      </c>
      <c r="T20" s="473">
        <v>0</v>
      </c>
      <c r="U20" s="455" t="s">
        <v>3899</v>
      </c>
      <c r="V20" s="455" t="s">
        <v>3899</v>
      </c>
      <c r="W20" s="473">
        <v>0</v>
      </c>
      <c r="X20" s="455" t="s">
        <v>3899</v>
      </c>
      <c r="Y20" s="455" t="s">
        <v>3899</v>
      </c>
      <c r="Z20" s="473">
        <v>0</v>
      </c>
      <c r="AA20" s="455">
        <v>0</v>
      </c>
      <c r="AB20" s="455">
        <v>0</v>
      </c>
      <c r="AC20" s="473">
        <v>0</v>
      </c>
      <c r="AD20" s="455">
        <v>0</v>
      </c>
      <c r="AE20" s="455">
        <v>0</v>
      </c>
      <c r="AF20" s="443"/>
      <c r="AG20" s="443"/>
    </row>
    <row r="21" spans="1:33" ht="12.75" customHeight="1" x14ac:dyDescent="0.25">
      <c r="A21" s="512" t="s">
        <v>4384</v>
      </c>
      <c r="B21" s="470">
        <v>3</v>
      </c>
      <c r="C21" s="454">
        <v>1</v>
      </c>
      <c r="D21" s="454">
        <v>2</v>
      </c>
      <c r="E21" s="470">
        <v>2</v>
      </c>
      <c r="F21" s="454">
        <v>2</v>
      </c>
      <c r="G21" s="454">
        <v>0</v>
      </c>
      <c r="H21" s="470">
        <v>1</v>
      </c>
      <c r="I21" s="454">
        <v>1</v>
      </c>
      <c r="J21" s="454">
        <v>0</v>
      </c>
      <c r="K21" s="470">
        <v>1</v>
      </c>
      <c r="L21" s="454">
        <v>0</v>
      </c>
      <c r="M21" s="454">
        <v>1</v>
      </c>
      <c r="N21" s="470">
        <v>0</v>
      </c>
      <c r="O21" s="454">
        <v>0</v>
      </c>
      <c r="P21" s="454">
        <v>0</v>
      </c>
      <c r="Q21" s="470">
        <v>0</v>
      </c>
      <c r="R21" s="454">
        <v>0</v>
      </c>
      <c r="S21" s="454">
        <v>0</v>
      </c>
      <c r="T21" s="470">
        <v>1</v>
      </c>
      <c r="U21" s="454">
        <v>0</v>
      </c>
      <c r="V21" s="454">
        <v>1</v>
      </c>
      <c r="W21" s="470">
        <v>1</v>
      </c>
      <c r="X21" s="454">
        <v>1</v>
      </c>
      <c r="Y21" s="454">
        <v>0</v>
      </c>
      <c r="Z21" s="470">
        <v>1</v>
      </c>
      <c r="AA21" s="454">
        <v>1</v>
      </c>
      <c r="AB21" s="454">
        <v>0</v>
      </c>
      <c r="AC21" s="470">
        <v>1</v>
      </c>
      <c r="AD21" s="454">
        <v>0</v>
      </c>
      <c r="AE21" s="454">
        <v>1</v>
      </c>
      <c r="AF21" s="443"/>
      <c r="AG21" s="443"/>
    </row>
    <row r="22" spans="1:33" x14ac:dyDescent="0.25">
      <c r="A22" s="513" t="s">
        <v>4385</v>
      </c>
      <c r="B22" s="470">
        <v>2</v>
      </c>
      <c r="C22" s="454">
        <v>2</v>
      </c>
      <c r="D22" s="454">
        <v>0</v>
      </c>
      <c r="E22" s="470">
        <v>10</v>
      </c>
      <c r="F22" s="454">
        <v>10</v>
      </c>
      <c r="G22" s="454">
        <v>0</v>
      </c>
      <c r="H22" s="470">
        <v>2</v>
      </c>
      <c r="I22" s="454">
        <v>2</v>
      </c>
      <c r="J22" s="454">
        <v>0</v>
      </c>
      <c r="K22" s="470">
        <v>6</v>
      </c>
      <c r="L22" s="454">
        <v>5</v>
      </c>
      <c r="M22" s="454">
        <v>1</v>
      </c>
      <c r="N22" s="470">
        <v>5</v>
      </c>
      <c r="O22" s="454">
        <v>4</v>
      </c>
      <c r="P22" s="454">
        <v>1</v>
      </c>
      <c r="Q22" s="470">
        <v>8</v>
      </c>
      <c r="R22" s="454">
        <v>8</v>
      </c>
      <c r="S22" s="454">
        <v>0</v>
      </c>
      <c r="T22" s="470">
        <v>3</v>
      </c>
      <c r="U22" s="454">
        <v>3</v>
      </c>
      <c r="V22" s="454">
        <v>0</v>
      </c>
      <c r="W22" s="470">
        <v>8</v>
      </c>
      <c r="X22" s="454">
        <v>8</v>
      </c>
      <c r="Y22" s="454">
        <v>0</v>
      </c>
      <c r="Z22" s="470">
        <v>3</v>
      </c>
      <c r="AA22" s="454">
        <v>3</v>
      </c>
      <c r="AB22" s="454">
        <v>0</v>
      </c>
      <c r="AC22" s="470">
        <v>9</v>
      </c>
      <c r="AD22" s="454">
        <v>8</v>
      </c>
      <c r="AE22" s="454">
        <v>1</v>
      </c>
      <c r="AF22" s="443"/>
      <c r="AG22" s="443"/>
    </row>
    <row r="23" spans="1:33" ht="12.75" customHeight="1" x14ac:dyDescent="0.25">
      <c r="A23" s="512" t="s">
        <v>4386</v>
      </c>
      <c r="B23" s="470">
        <v>2</v>
      </c>
      <c r="C23" s="454">
        <v>2</v>
      </c>
      <c r="D23" s="454">
        <v>0</v>
      </c>
      <c r="E23" s="470">
        <v>8</v>
      </c>
      <c r="F23" s="454">
        <v>8</v>
      </c>
      <c r="G23" s="454">
        <v>0</v>
      </c>
      <c r="H23" s="470">
        <v>1</v>
      </c>
      <c r="I23" s="454">
        <v>1</v>
      </c>
      <c r="J23" s="454">
        <v>0</v>
      </c>
      <c r="K23" s="470">
        <v>9</v>
      </c>
      <c r="L23" s="454">
        <v>9</v>
      </c>
      <c r="M23" s="454">
        <v>0</v>
      </c>
      <c r="N23" s="470">
        <v>1</v>
      </c>
      <c r="O23" s="454">
        <v>1</v>
      </c>
      <c r="P23" s="454">
        <v>0</v>
      </c>
      <c r="Q23" s="470">
        <v>8</v>
      </c>
      <c r="R23" s="454">
        <v>8</v>
      </c>
      <c r="S23" s="454">
        <v>0</v>
      </c>
      <c r="T23" s="470">
        <v>2</v>
      </c>
      <c r="U23" s="454">
        <v>2</v>
      </c>
      <c r="V23" s="454">
        <v>0</v>
      </c>
      <c r="W23" s="470">
        <v>6</v>
      </c>
      <c r="X23" s="454">
        <v>6</v>
      </c>
      <c r="Y23" s="454">
        <v>0</v>
      </c>
      <c r="Z23" s="470">
        <v>15</v>
      </c>
      <c r="AA23" s="454">
        <v>15</v>
      </c>
      <c r="AB23" s="454">
        <v>0</v>
      </c>
      <c r="AC23" s="470">
        <v>6</v>
      </c>
      <c r="AD23" s="454">
        <v>6</v>
      </c>
      <c r="AE23" s="454">
        <v>0</v>
      </c>
      <c r="AF23" s="443"/>
      <c r="AG23" s="443"/>
    </row>
    <row r="24" spans="1:33" ht="12.75" customHeight="1" x14ac:dyDescent="0.25">
      <c r="A24" s="512" t="s">
        <v>4387</v>
      </c>
      <c r="B24" s="470">
        <v>2</v>
      </c>
      <c r="C24" s="454">
        <v>2</v>
      </c>
      <c r="D24" s="454">
        <v>0</v>
      </c>
      <c r="E24" s="470">
        <v>1</v>
      </c>
      <c r="F24" s="454">
        <v>1</v>
      </c>
      <c r="G24" s="454">
        <v>0</v>
      </c>
      <c r="H24" s="470">
        <v>4</v>
      </c>
      <c r="I24" s="454">
        <v>4</v>
      </c>
      <c r="J24" s="454">
        <v>0</v>
      </c>
      <c r="K24" s="470">
        <v>2</v>
      </c>
      <c r="L24" s="454">
        <v>2</v>
      </c>
      <c r="M24" s="454">
        <v>0</v>
      </c>
      <c r="N24" s="470">
        <v>6</v>
      </c>
      <c r="O24" s="454">
        <v>6</v>
      </c>
      <c r="P24" s="454">
        <v>0</v>
      </c>
      <c r="Q24" s="470">
        <v>1</v>
      </c>
      <c r="R24" s="454">
        <v>1</v>
      </c>
      <c r="S24" s="454">
        <v>0</v>
      </c>
      <c r="T24" s="470">
        <v>7</v>
      </c>
      <c r="U24" s="454">
        <v>6</v>
      </c>
      <c r="V24" s="454">
        <v>1</v>
      </c>
      <c r="W24" s="470">
        <v>2</v>
      </c>
      <c r="X24" s="454">
        <v>2</v>
      </c>
      <c r="Y24" s="454">
        <v>0</v>
      </c>
      <c r="Z24" s="470">
        <v>1</v>
      </c>
      <c r="AA24" s="454">
        <v>1</v>
      </c>
      <c r="AB24" s="454">
        <v>0</v>
      </c>
      <c r="AC24" s="470">
        <v>1</v>
      </c>
      <c r="AD24" s="454">
        <v>1</v>
      </c>
      <c r="AE24" s="454">
        <v>0</v>
      </c>
      <c r="AF24" s="443"/>
      <c r="AG24" s="443"/>
    </row>
    <row r="25" spans="1:33" ht="12.75" customHeight="1" x14ac:dyDescent="0.25">
      <c r="A25" s="512" t="s">
        <v>4388</v>
      </c>
      <c r="B25" s="470">
        <v>0</v>
      </c>
      <c r="C25" s="454">
        <v>0</v>
      </c>
      <c r="D25" s="454">
        <v>0</v>
      </c>
      <c r="E25" s="470">
        <v>0</v>
      </c>
      <c r="F25" s="455">
        <v>0</v>
      </c>
      <c r="G25" s="455">
        <v>0</v>
      </c>
      <c r="H25" s="470">
        <v>0</v>
      </c>
      <c r="I25" s="454">
        <v>0</v>
      </c>
      <c r="J25" s="454">
        <v>0</v>
      </c>
      <c r="K25" s="470">
        <v>0</v>
      </c>
      <c r="L25" s="455">
        <v>0</v>
      </c>
      <c r="M25" s="455">
        <v>0</v>
      </c>
      <c r="N25" s="470">
        <v>0</v>
      </c>
      <c r="O25" s="454">
        <v>0</v>
      </c>
      <c r="P25" s="454">
        <v>0</v>
      </c>
      <c r="Q25" s="470">
        <v>0</v>
      </c>
      <c r="R25" s="455">
        <v>0</v>
      </c>
      <c r="S25" s="455">
        <v>0</v>
      </c>
      <c r="T25" s="470">
        <v>0</v>
      </c>
      <c r="U25" s="454" t="s">
        <v>3899</v>
      </c>
      <c r="V25" s="454" t="s">
        <v>3899</v>
      </c>
      <c r="W25" s="470">
        <v>0</v>
      </c>
      <c r="X25" s="455" t="s">
        <v>3899</v>
      </c>
      <c r="Y25" s="455" t="s">
        <v>3899</v>
      </c>
      <c r="Z25" s="470">
        <v>0</v>
      </c>
      <c r="AA25" s="454">
        <v>0</v>
      </c>
      <c r="AB25" s="454">
        <v>0</v>
      </c>
      <c r="AC25" s="470">
        <v>0</v>
      </c>
      <c r="AD25" s="455">
        <v>0</v>
      </c>
      <c r="AE25" s="455">
        <v>0</v>
      </c>
      <c r="AF25" s="443"/>
      <c r="AG25" s="443"/>
    </row>
    <row r="26" spans="1:33" ht="13.5" customHeight="1" x14ac:dyDescent="0.25">
      <c r="A26" s="512" t="s">
        <v>4389</v>
      </c>
      <c r="B26" s="470">
        <v>0</v>
      </c>
      <c r="C26" s="454">
        <v>0</v>
      </c>
      <c r="D26" s="454">
        <v>0</v>
      </c>
      <c r="E26" s="470">
        <v>0</v>
      </c>
      <c r="F26" s="455">
        <v>0</v>
      </c>
      <c r="G26" s="455">
        <v>0</v>
      </c>
      <c r="H26" s="470">
        <v>0</v>
      </c>
      <c r="I26" s="454">
        <v>0</v>
      </c>
      <c r="J26" s="454">
        <v>0</v>
      </c>
      <c r="K26" s="470">
        <v>0</v>
      </c>
      <c r="L26" s="455">
        <v>0</v>
      </c>
      <c r="M26" s="455">
        <v>0</v>
      </c>
      <c r="N26" s="470">
        <v>0</v>
      </c>
      <c r="O26" s="454">
        <v>0</v>
      </c>
      <c r="P26" s="454">
        <v>0</v>
      </c>
      <c r="Q26" s="470">
        <v>0</v>
      </c>
      <c r="R26" s="455">
        <v>0</v>
      </c>
      <c r="S26" s="455">
        <v>0</v>
      </c>
      <c r="T26" s="470">
        <v>0</v>
      </c>
      <c r="U26" s="454" t="s">
        <v>3899</v>
      </c>
      <c r="V26" s="454" t="s">
        <v>3899</v>
      </c>
      <c r="W26" s="470">
        <v>0</v>
      </c>
      <c r="X26" s="455" t="s">
        <v>3899</v>
      </c>
      <c r="Y26" s="455" t="s">
        <v>3899</v>
      </c>
      <c r="Z26" s="470">
        <v>0</v>
      </c>
      <c r="AA26" s="454">
        <v>0</v>
      </c>
      <c r="AB26" s="454">
        <v>0</v>
      </c>
      <c r="AC26" s="470">
        <v>0</v>
      </c>
      <c r="AD26" s="455">
        <v>0</v>
      </c>
      <c r="AE26" s="455">
        <v>0</v>
      </c>
      <c r="AF26" s="443"/>
      <c r="AG26" s="443"/>
    </row>
    <row r="27" spans="1:33" ht="12.75" customHeight="1" x14ac:dyDescent="0.25">
      <c r="A27" s="512" t="s">
        <v>4390</v>
      </c>
      <c r="B27" s="470">
        <v>0</v>
      </c>
      <c r="C27" s="454">
        <v>0</v>
      </c>
      <c r="D27" s="454">
        <v>0</v>
      </c>
      <c r="E27" s="470">
        <v>1</v>
      </c>
      <c r="F27" s="455">
        <v>0</v>
      </c>
      <c r="G27" s="455">
        <v>1</v>
      </c>
      <c r="H27" s="470">
        <v>0</v>
      </c>
      <c r="I27" s="454">
        <v>0</v>
      </c>
      <c r="J27" s="454">
        <v>0</v>
      </c>
      <c r="K27" s="470">
        <v>0</v>
      </c>
      <c r="L27" s="455">
        <v>0</v>
      </c>
      <c r="M27" s="455">
        <v>0</v>
      </c>
      <c r="N27" s="470">
        <v>0</v>
      </c>
      <c r="O27" s="454">
        <v>0</v>
      </c>
      <c r="P27" s="454">
        <v>0</v>
      </c>
      <c r="Q27" s="470">
        <v>0</v>
      </c>
      <c r="R27" s="455">
        <v>0</v>
      </c>
      <c r="S27" s="455">
        <v>0</v>
      </c>
      <c r="T27" s="470">
        <v>0</v>
      </c>
      <c r="U27" s="454" t="s">
        <v>3899</v>
      </c>
      <c r="V27" s="454" t="s">
        <v>3899</v>
      </c>
      <c r="W27" s="470">
        <v>0</v>
      </c>
      <c r="X27" s="455" t="s">
        <v>3899</v>
      </c>
      <c r="Y27" s="455" t="s">
        <v>3899</v>
      </c>
      <c r="Z27" s="470">
        <v>4</v>
      </c>
      <c r="AA27" s="454">
        <v>4</v>
      </c>
      <c r="AB27" s="454">
        <v>0</v>
      </c>
      <c r="AC27" s="470">
        <v>0</v>
      </c>
      <c r="AD27" s="455">
        <v>0</v>
      </c>
      <c r="AE27" s="455">
        <v>0</v>
      </c>
      <c r="AG27" s="443"/>
    </row>
    <row r="28" spans="1:33" x14ac:dyDescent="0.25">
      <c r="A28" s="513" t="s">
        <v>4391</v>
      </c>
      <c r="B28" s="470">
        <v>0</v>
      </c>
      <c r="C28" s="454">
        <v>0</v>
      </c>
      <c r="D28" s="454">
        <v>0</v>
      </c>
      <c r="E28" s="470">
        <v>7</v>
      </c>
      <c r="F28" s="454">
        <v>7</v>
      </c>
      <c r="G28" s="454">
        <v>0</v>
      </c>
      <c r="H28" s="470">
        <v>0</v>
      </c>
      <c r="I28" s="454">
        <v>0</v>
      </c>
      <c r="J28" s="454">
        <v>0</v>
      </c>
      <c r="K28" s="470">
        <v>4</v>
      </c>
      <c r="L28" s="454">
        <v>4</v>
      </c>
      <c r="M28" s="454">
        <v>0</v>
      </c>
      <c r="N28" s="470">
        <v>0</v>
      </c>
      <c r="O28" s="454">
        <v>0</v>
      </c>
      <c r="P28" s="454">
        <v>0</v>
      </c>
      <c r="Q28" s="470">
        <v>1</v>
      </c>
      <c r="R28" s="454">
        <v>1</v>
      </c>
      <c r="S28" s="454">
        <v>0</v>
      </c>
      <c r="T28" s="470">
        <v>1</v>
      </c>
      <c r="U28" s="454">
        <v>1</v>
      </c>
      <c r="V28" s="454">
        <v>0</v>
      </c>
      <c r="W28" s="470">
        <v>1</v>
      </c>
      <c r="X28" s="454">
        <v>1</v>
      </c>
      <c r="Y28" s="454">
        <v>0</v>
      </c>
      <c r="Z28" s="470">
        <v>2</v>
      </c>
      <c r="AA28" s="454">
        <v>1</v>
      </c>
      <c r="AB28" s="454">
        <v>1</v>
      </c>
      <c r="AC28" s="470">
        <v>0</v>
      </c>
      <c r="AD28" s="454">
        <v>0</v>
      </c>
      <c r="AE28" s="454">
        <v>0</v>
      </c>
      <c r="AG28" s="443"/>
    </row>
    <row r="29" spans="1:33" ht="12.75" customHeight="1" thickBot="1" x14ac:dyDescent="0.3">
      <c r="A29" s="528" t="s">
        <v>4392</v>
      </c>
      <c r="B29" s="529">
        <v>117</v>
      </c>
      <c r="C29" s="530">
        <v>109</v>
      </c>
      <c r="D29" s="530">
        <v>8</v>
      </c>
      <c r="E29" s="529">
        <v>24</v>
      </c>
      <c r="F29" s="530">
        <v>21</v>
      </c>
      <c r="G29" s="524">
        <v>3</v>
      </c>
      <c r="H29" s="529">
        <v>17</v>
      </c>
      <c r="I29" s="530">
        <v>15</v>
      </c>
      <c r="J29" s="530">
        <v>2</v>
      </c>
      <c r="K29" s="529">
        <v>47</v>
      </c>
      <c r="L29" s="530">
        <v>42</v>
      </c>
      <c r="M29" s="524">
        <v>5</v>
      </c>
      <c r="N29" s="529">
        <v>17</v>
      </c>
      <c r="O29" s="530">
        <v>15</v>
      </c>
      <c r="P29" s="530">
        <v>2</v>
      </c>
      <c r="Q29" s="529">
        <v>42</v>
      </c>
      <c r="R29" s="530">
        <v>41</v>
      </c>
      <c r="S29" s="524">
        <v>1</v>
      </c>
      <c r="T29" s="529">
        <v>11</v>
      </c>
      <c r="U29" s="530">
        <v>5</v>
      </c>
      <c r="V29" s="530">
        <v>2</v>
      </c>
      <c r="W29" s="529">
        <v>8</v>
      </c>
      <c r="X29" s="530">
        <v>8</v>
      </c>
      <c r="Y29" s="524">
        <v>0</v>
      </c>
      <c r="Z29" s="529">
        <v>30</v>
      </c>
      <c r="AA29" s="530">
        <v>29</v>
      </c>
      <c r="AB29" s="530">
        <v>1</v>
      </c>
      <c r="AC29" s="529">
        <v>68</v>
      </c>
      <c r="AD29" s="530">
        <v>61</v>
      </c>
      <c r="AE29" s="524">
        <v>7</v>
      </c>
      <c r="AG29" s="443"/>
    </row>
    <row r="30" spans="1:33" ht="12.95" customHeight="1" x14ac:dyDescent="0.25">
      <c r="A30" s="1" t="s">
        <v>4340</v>
      </c>
    </row>
    <row r="31" spans="1:33" ht="12.95" customHeight="1" x14ac:dyDescent="0.25">
      <c r="A31" s="1" t="s">
        <v>4393</v>
      </c>
    </row>
    <row r="32" spans="1:33" ht="12.95" customHeight="1" x14ac:dyDescent="0.25">
      <c r="A32" s="6" t="s">
        <v>4342</v>
      </c>
    </row>
    <row r="33" spans="1:1" ht="12.95" customHeight="1" x14ac:dyDescent="0.25">
      <c r="A33" s="6" t="s">
        <v>4237</v>
      </c>
    </row>
  </sheetData>
  <mergeCells count="17">
    <mergeCell ref="T3:V3"/>
    <mergeCell ref="W3:Y3"/>
    <mergeCell ref="Z3:AB3"/>
    <mergeCell ref="A1:AE1"/>
    <mergeCell ref="A2:A4"/>
    <mergeCell ref="B2:G2"/>
    <mergeCell ref="H2:M2"/>
    <mergeCell ref="N2:S2"/>
    <mergeCell ref="T2:Y2"/>
    <mergeCell ref="Z2:AE2"/>
    <mergeCell ref="B3:D3"/>
    <mergeCell ref="E3:G3"/>
    <mergeCell ref="H3:J3"/>
    <mergeCell ref="AC3:AE3"/>
    <mergeCell ref="K3:M3"/>
    <mergeCell ref="N3:P3"/>
    <mergeCell ref="Q3:S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F784-4244-4E8B-987C-1ED17C128FDE}">
  <sheetPr>
    <tabColor theme="7" tint="0.39997558519241921"/>
  </sheetPr>
  <dimension ref="A1:W39"/>
  <sheetViews>
    <sheetView showGridLines="0" workbookViewId="0">
      <selection activeCell="Z20" sqref="Z20"/>
    </sheetView>
  </sheetViews>
  <sheetFormatPr baseColWidth="10" defaultRowHeight="12" customHeight="1" x14ac:dyDescent="0.25"/>
  <cols>
    <col min="1" max="1" width="17" style="474" customWidth="1"/>
    <col min="2" max="2" width="7.42578125" style="474" customWidth="1"/>
    <col min="3" max="3" width="9" style="474" customWidth="1"/>
    <col min="4" max="5" width="7.42578125" style="474" customWidth="1"/>
    <col min="6" max="6" width="9" style="474" customWidth="1"/>
    <col min="7" max="8" width="7.42578125" style="474" customWidth="1"/>
    <col min="9" max="9" width="9" style="474" customWidth="1"/>
    <col min="10" max="11" width="7.42578125" style="474" customWidth="1"/>
    <col min="12" max="12" width="9" style="474" customWidth="1"/>
    <col min="13" max="14" width="7.42578125" style="474" customWidth="1"/>
    <col min="15" max="15" width="9" style="474" customWidth="1"/>
    <col min="16" max="17" width="7.42578125" style="474" customWidth="1"/>
    <col min="18" max="18" width="9" style="474" customWidth="1"/>
    <col min="19" max="19" width="7.42578125" style="474" customWidth="1"/>
    <col min="20" max="16384" width="11.42578125" style="474"/>
  </cols>
  <sheetData>
    <row r="1" spans="1:23" ht="15.75" customHeight="1" x14ac:dyDescent="0.25">
      <c r="A1" s="948" t="s">
        <v>4568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23" ht="15.75" customHeight="1" x14ac:dyDescent="0.25">
      <c r="A2" s="949"/>
      <c r="B2" s="949"/>
      <c r="C2" s="949"/>
      <c r="D2" s="949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</row>
    <row r="3" spans="1:23" ht="23.25" customHeight="1" x14ac:dyDescent="0.25">
      <c r="A3" s="950" t="s">
        <v>3890</v>
      </c>
      <c r="B3" s="952" t="s">
        <v>3882</v>
      </c>
      <c r="C3" s="952"/>
      <c r="D3" s="952"/>
      <c r="E3" s="952" t="s">
        <v>3884</v>
      </c>
      <c r="F3" s="952"/>
      <c r="G3" s="952"/>
      <c r="H3" s="952" t="s">
        <v>3886</v>
      </c>
      <c r="I3" s="952"/>
      <c r="J3" s="952"/>
      <c r="K3" s="952" t="s">
        <v>3887</v>
      </c>
      <c r="L3" s="952"/>
      <c r="M3" s="952"/>
      <c r="N3" s="952" t="s">
        <v>4394</v>
      </c>
      <c r="O3" s="952"/>
      <c r="P3" s="952"/>
      <c r="Q3" s="952" t="s">
        <v>4395</v>
      </c>
      <c r="R3" s="952"/>
      <c r="S3" s="952"/>
    </row>
    <row r="4" spans="1:23" ht="21.75" customHeight="1" x14ac:dyDescent="0.25">
      <c r="A4" s="951"/>
      <c r="B4" s="556" t="s">
        <v>3882</v>
      </c>
      <c r="C4" s="556" t="s">
        <v>4354</v>
      </c>
      <c r="D4" s="556" t="s">
        <v>4353</v>
      </c>
      <c r="E4" s="556" t="s">
        <v>3882</v>
      </c>
      <c r="F4" s="556" t="s">
        <v>4354</v>
      </c>
      <c r="G4" s="556" t="s">
        <v>4353</v>
      </c>
      <c r="H4" s="556" t="s">
        <v>3882</v>
      </c>
      <c r="I4" s="556" t="s">
        <v>4354</v>
      </c>
      <c r="J4" s="556" t="s">
        <v>4353</v>
      </c>
      <c r="K4" s="556" t="s">
        <v>3882</v>
      </c>
      <c r="L4" s="556" t="s">
        <v>4354</v>
      </c>
      <c r="M4" s="556" t="s">
        <v>4353</v>
      </c>
      <c r="N4" s="556" t="s">
        <v>3882</v>
      </c>
      <c r="O4" s="556" t="s">
        <v>4354</v>
      </c>
      <c r="P4" s="556" t="s">
        <v>4353</v>
      </c>
      <c r="Q4" s="556" t="s">
        <v>3882</v>
      </c>
      <c r="R4" s="556" t="s">
        <v>4354</v>
      </c>
      <c r="S4" s="556" t="s">
        <v>4353</v>
      </c>
    </row>
    <row r="5" spans="1:23" ht="12" customHeight="1" x14ac:dyDescent="0.25">
      <c r="A5" s="557"/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</row>
    <row r="6" spans="1:23" ht="12" customHeight="1" x14ac:dyDescent="0.25">
      <c r="A6" s="558" t="s">
        <v>3882</v>
      </c>
      <c r="B6" s="476">
        <v>94759</v>
      </c>
      <c r="C6" s="476">
        <v>59719</v>
      </c>
      <c r="D6" s="476">
        <v>35040</v>
      </c>
      <c r="E6" s="476">
        <v>34728</v>
      </c>
      <c r="F6" s="476">
        <v>21865</v>
      </c>
      <c r="G6" s="476">
        <v>12863</v>
      </c>
      <c r="H6" s="476">
        <v>21012</v>
      </c>
      <c r="I6" s="476">
        <v>12513</v>
      </c>
      <c r="J6" s="476">
        <v>8499</v>
      </c>
      <c r="K6" s="476">
        <v>23735</v>
      </c>
      <c r="L6" s="476">
        <v>16146</v>
      </c>
      <c r="M6" s="476">
        <v>7589</v>
      </c>
      <c r="N6" s="476">
        <v>9867</v>
      </c>
      <c r="O6" s="476">
        <v>6375</v>
      </c>
      <c r="P6" s="476">
        <v>3492</v>
      </c>
      <c r="Q6" s="476">
        <v>5417</v>
      </c>
      <c r="R6" s="476">
        <v>2820</v>
      </c>
      <c r="S6" s="476">
        <v>2597</v>
      </c>
      <c r="V6" s="475"/>
      <c r="W6" s="475"/>
    </row>
    <row r="7" spans="1:23" ht="6.75" customHeight="1" x14ac:dyDescent="0.25">
      <c r="A7" s="505"/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V7" s="475"/>
      <c r="W7" s="475"/>
    </row>
    <row r="8" spans="1:23" ht="12" customHeight="1" x14ac:dyDescent="0.25">
      <c r="A8" s="514" t="s">
        <v>5</v>
      </c>
      <c r="B8" s="476">
        <v>1082</v>
      </c>
      <c r="C8" s="477">
        <v>769</v>
      </c>
      <c r="D8" s="477">
        <v>313</v>
      </c>
      <c r="E8" s="476">
        <v>323</v>
      </c>
      <c r="F8" s="477">
        <v>244</v>
      </c>
      <c r="G8" s="477">
        <v>79</v>
      </c>
      <c r="H8" s="476">
        <v>218</v>
      </c>
      <c r="I8" s="477">
        <v>132</v>
      </c>
      <c r="J8" s="477">
        <v>86</v>
      </c>
      <c r="K8" s="476">
        <v>348</v>
      </c>
      <c r="L8" s="477">
        <v>259</v>
      </c>
      <c r="M8" s="477">
        <v>89</v>
      </c>
      <c r="N8" s="476">
        <v>157</v>
      </c>
      <c r="O8" s="477">
        <v>108</v>
      </c>
      <c r="P8" s="477">
        <v>49</v>
      </c>
      <c r="Q8" s="476">
        <v>36</v>
      </c>
      <c r="R8" s="477">
        <v>26</v>
      </c>
      <c r="S8" s="477">
        <v>10</v>
      </c>
    </row>
    <row r="9" spans="1:23" ht="12" customHeight="1" x14ac:dyDescent="0.25">
      <c r="A9" s="514" t="s">
        <v>186</v>
      </c>
      <c r="B9" s="476">
        <v>4199</v>
      </c>
      <c r="C9" s="477">
        <v>2169</v>
      </c>
      <c r="D9" s="477">
        <v>2030</v>
      </c>
      <c r="E9" s="476">
        <v>1439</v>
      </c>
      <c r="F9" s="477">
        <v>740</v>
      </c>
      <c r="G9" s="477">
        <v>699</v>
      </c>
      <c r="H9" s="476">
        <v>822</v>
      </c>
      <c r="I9" s="477">
        <v>305</v>
      </c>
      <c r="J9" s="477">
        <v>517</v>
      </c>
      <c r="K9" s="476">
        <v>1286</v>
      </c>
      <c r="L9" s="477">
        <v>766</v>
      </c>
      <c r="M9" s="477">
        <v>520</v>
      </c>
      <c r="N9" s="476">
        <v>431</v>
      </c>
      <c r="O9" s="477">
        <v>231</v>
      </c>
      <c r="P9" s="477">
        <v>200</v>
      </c>
      <c r="Q9" s="476">
        <v>221</v>
      </c>
      <c r="R9" s="477">
        <v>127</v>
      </c>
      <c r="S9" s="477">
        <v>94</v>
      </c>
    </row>
    <row r="10" spans="1:23" ht="12" customHeight="1" x14ac:dyDescent="0.25">
      <c r="A10" s="514" t="s">
        <v>538</v>
      </c>
      <c r="B10" s="476">
        <v>1015</v>
      </c>
      <c r="C10" s="477">
        <v>564</v>
      </c>
      <c r="D10" s="477">
        <v>451</v>
      </c>
      <c r="E10" s="476">
        <v>153</v>
      </c>
      <c r="F10" s="477">
        <v>77</v>
      </c>
      <c r="G10" s="477">
        <v>76</v>
      </c>
      <c r="H10" s="476">
        <v>283</v>
      </c>
      <c r="I10" s="477">
        <v>149</v>
      </c>
      <c r="J10" s="477">
        <v>134</v>
      </c>
      <c r="K10" s="476">
        <v>400</v>
      </c>
      <c r="L10" s="477">
        <v>222</v>
      </c>
      <c r="M10" s="477">
        <v>178</v>
      </c>
      <c r="N10" s="476">
        <v>133</v>
      </c>
      <c r="O10" s="477">
        <v>80</v>
      </c>
      <c r="P10" s="477">
        <v>53</v>
      </c>
      <c r="Q10" s="476">
        <v>46</v>
      </c>
      <c r="R10" s="477">
        <v>36</v>
      </c>
      <c r="S10" s="477">
        <v>10</v>
      </c>
    </row>
    <row r="11" spans="1:23" ht="12" customHeight="1" x14ac:dyDescent="0.25">
      <c r="A11" s="514" t="s">
        <v>714</v>
      </c>
      <c r="B11" s="476">
        <v>2820</v>
      </c>
      <c r="C11" s="477">
        <v>2284</v>
      </c>
      <c r="D11" s="477">
        <v>536</v>
      </c>
      <c r="E11" s="476">
        <v>1061</v>
      </c>
      <c r="F11" s="477">
        <v>852</v>
      </c>
      <c r="G11" s="477">
        <v>209</v>
      </c>
      <c r="H11" s="476">
        <v>405</v>
      </c>
      <c r="I11" s="477">
        <v>312</v>
      </c>
      <c r="J11" s="477">
        <v>93</v>
      </c>
      <c r="K11" s="476">
        <v>783</v>
      </c>
      <c r="L11" s="477">
        <v>676</v>
      </c>
      <c r="M11" s="477">
        <v>107</v>
      </c>
      <c r="N11" s="476">
        <v>369</v>
      </c>
      <c r="O11" s="477">
        <v>291</v>
      </c>
      <c r="P11" s="477">
        <v>78</v>
      </c>
      <c r="Q11" s="476">
        <v>202</v>
      </c>
      <c r="R11" s="477">
        <v>153</v>
      </c>
      <c r="S11" s="477">
        <v>49</v>
      </c>
      <c r="V11" s="475"/>
      <c r="W11" s="475"/>
    </row>
    <row r="12" spans="1:23" ht="12" customHeight="1" x14ac:dyDescent="0.25">
      <c r="A12" s="514" t="s">
        <v>942</v>
      </c>
      <c r="B12" s="476">
        <v>2845</v>
      </c>
      <c r="C12" s="477">
        <v>2187</v>
      </c>
      <c r="D12" s="477">
        <v>658</v>
      </c>
      <c r="E12" s="476">
        <v>419</v>
      </c>
      <c r="F12" s="477">
        <v>316</v>
      </c>
      <c r="G12" s="477">
        <v>103</v>
      </c>
      <c r="H12" s="476">
        <v>1429</v>
      </c>
      <c r="I12" s="477">
        <v>1102</v>
      </c>
      <c r="J12" s="477">
        <v>327</v>
      </c>
      <c r="K12" s="476">
        <v>664</v>
      </c>
      <c r="L12" s="477">
        <v>550</v>
      </c>
      <c r="M12" s="477">
        <v>114</v>
      </c>
      <c r="N12" s="476">
        <v>224</v>
      </c>
      <c r="O12" s="477">
        <v>175</v>
      </c>
      <c r="P12" s="477">
        <v>49</v>
      </c>
      <c r="Q12" s="476">
        <v>109</v>
      </c>
      <c r="R12" s="477">
        <v>44</v>
      </c>
      <c r="S12" s="477">
        <v>65</v>
      </c>
    </row>
    <row r="13" spans="1:23" ht="12" customHeight="1" x14ac:dyDescent="0.25">
      <c r="A13" s="514" t="s">
        <v>1190</v>
      </c>
      <c r="B13" s="476">
        <v>2615</v>
      </c>
      <c r="C13" s="477">
        <v>1909</v>
      </c>
      <c r="D13" s="477">
        <v>706</v>
      </c>
      <c r="E13" s="476">
        <v>844</v>
      </c>
      <c r="F13" s="477">
        <v>613</v>
      </c>
      <c r="G13" s="477">
        <v>231</v>
      </c>
      <c r="H13" s="476">
        <v>362</v>
      </c>
      <c r="I13" s="477">
        <v>241</v>
      </c>
      <c r="J13" s="477">
        <v>121</v>
      </c>
      <c r="K13" s="476">
        <v>773</v>
      </c>
      <c r="L13" s="477">
        <v>600</v>
      </c>
      <c r="M13" s="477">
        <v>173</v>
      </c>
      <c r="N13" s="476">
        <v>468</v>
      </c>
      <c r="O13" s="477">
        <v>346</v>
      </c>
      <c r="P13" s="477">
        <v>122</v>
      </c>
      <c r="Q13" s="476">
        <v>168</v>
      </c>
      <c r="R13" s="477">
        <v>109</v>
      </c>
      <c r="S13" s="477">
        <v>59</v>
      </c>
    </row>
    <row r="14" spans="1:23" ht="12" customHeight="1" x14ac:dyDescent="0.25">
      <c r="A14" s="514" t="s">
        <v>1446</v>
      </c>
      <c r="B14" s="476">
        <v>3449</v>
      </c>
      <c r="C14" s="477">
        <v>1954</v>
      </c>
      <c r="D14" s="477">
        <v>1495</v>
      </c>
      <c r="E14" s="476">
        <v>1248</v>
      </c>
      <c r="F14" s="477">
        <v>712</v>
      </c>
      <c r="G14" s="477">
        <v>536</v>
      </c>
      <c r="H14" s="476">
        <v>1212</v>
      </c>
      <c r="I14" s="477">
        <v>675</v>
      </c>
      <c r="J14" s="477">
        <v>537</v>
      </c>
      <c r="K14" s="476">
        <v>574</v>
      </c>
      <c r="L14" s="477">
        <v>332</v>
      </c>
      <c r="M14" s="477">
        <v>242</v>
      </c>
      <c r="N14" s="476">
        <v>297</v>
      </c>
      <c r="O14" s="477">
        <v>153</v>
      </c>
      <c r="P14" s="477">
        <v>144</v>
      </c>
      <c r="Q14" s="476">
        <v>118</v>
      </c>
      <c r="R14" s="477">
        <v>82</v>
      </c>
      <c r="S14" s="477">
        <v>36</v>
      </c>
    </row>
    <row r="15" spans="1:23" ht="12" customHeight="1" x14ac:dyDescent="0.25">
      <c r="A15" s="514" t="s">
        <v>1462</v>
      </c>
      <c r="B15" s="476">
        <v>3834</v>
      </c>
      <c r="C15" s="477">
        <v>2557</v>
      </c>
      <c r="D15" s="477">
        <v>1277</v>
      </c>
      <c r="E15" s="476">
        <v>828</v>
      </c>
      <c r="F15" s="477">
        <v>586</v>
      </c>
      <c r="G15" s="477">
        <v>242</v>
      </c>
      <c r="H15" s="476">
        <v>758</v>
      </c>
      <c r="I15" s="477">
        <v>540</v>
      </c>
      <c r="J15" s="477">
        <v>218</v>
      </c>
      <c r="K15" s="476">
        <v>1508</v>
      </c>
      <c r="L15" s="477">
        <v>987</v>
      </c>
      <c r="M15" s="477">
        <v>521</v>
      </c>
      <c r="N15" s="476">
        <v>584</v>
      </c>
      <c r="O15" s="477">
        <v>376</v>
      </c>
      <c r="P15" s="477">
        <v>208</v>
      </c>
      <c r="Q15" s="476">
        <v>156</v>
      </c>
      <c r="R15" s="477">
        <v>68</v>
      </c>
      <c r="S15" s="477">
        <v>88</v>
      </c>
    </row>
    <row r="16" spans="1:23" ht="12" customHeight="1" x14ac:dyDescent="0.25">
      <c r="A16" s="514" t="s">
        <v>1693</v>
      </c>
      <c r="B16" s="476">
        <v>292</v>
      </c>
      <c r="C16" s="477">
        <v>234</v>
      </c>
      <c r="D16" s="477">
        <v>58</v>
      </c>
      <c r="E16" s="476">
        <v>54</v>
      </c>
      <c r="F16" s="477">
        <v>38</v>
      </c>
      <c r="G16" s="477">
        <v>16</v>
      </c>
      <c r="H16" s="476">
        <v>16</v>
      </c>
      <c r="I16" s="477">
        <v>11</v>
      </c>
      <c r="J16" s="477">
        <v>5</v>
      </c>
      <c r="K16" s="476">
        <v>143</v>
      </c>
      <c r="L16" s="477">
        <v>123</v>
      </c>
      <c r="M16" s="477">
        <v>20</v>
      </c>
      <c r="N16" s="476">
        <v>45</v>
      </c>
      <c r="O16" s="477">
        <v>33</v>
      </c>
      <c r="P16" s="477">
        <v>12</v>
      </c>
      <c r="Q16" s="476">
        <v>34</v>
      </c>
      <c r="R16" s="477">
        <v>29</v>
      </c>
      <c r="S16" s="477">
        <v>5</v>
      </c>
    </row>
    <row r="17" spans="1:19" ht="12" customHeight="1" x14ac:dyDescent="0.25">
      <c r="A17" s="514" t="s">
        <v>1890</v>
      </c>
      <c r="B17" s="476">
        <v>3071</v>
      </c>
      <c r="C17" s="477">
        <v>1925</v>
      </c>
      <c r="D17" s="477">
        <v>1146</v>
      </c>
      <c r="E17" s="476">
        <v>748</v>
      </c>
      <c r="F17" s="477">
        <v>459</v>
      </c>
      <c r="G17" s="477">
        <v>289</v>
      </c>
      <c r="H17" s="476">
        <v>737</v>
      </c>
      <c r="I17" s="477">
        <v>487</v>
      </c>
      <c r="J17" s="477">
        <v>250</v>
      </c>
      <c r="K17" s="476">
        <v>1071</v>
      </c>
      <c r="L17" s="477">
        <v>711</v>
      </c>
      <c r="M17" s="477">
        <v>360</v>
      </c>
      <c r="N17" s="476">
        <v>343</v>
      </c>
      <c r="O17" s="477">
        <v>199</v>
      </c>
      <c r="P17" s="477">
        <v>144</v>
      </c>
      <c r="Q17" s="476">
        <v>172</v>
      </c>
      <c r="R17" s="477">
        <v>69</v>
      </c>
      <c r="S17" s="477">
        <v>103</v>
      </c>
    </row>
    <row r="18" spans="1:19" ht="12" customHeight="1" x14ac:dyDescent="0.25">
      <c r="A18" s="514" t="s">
        <v>2071</v>
      </c>
      <c r="B18" s="476">
        <v>7856</v>
      </c>
      <c r="C18" s="477">
        <v>4293</v>
      </c>
      <c r="D18" s="477">
        <v>3563</v>
      </c>
      <c r="E18" s="476">
        <v>3416</v>
      </c>
      <c r="F18" s="477">
        <v>1862</v>
      </c>
      <c r="G18" s="477">
        <v>1554</v>
      </c>
      <c r="H18" s="476">
        <v>1497</v>
      </c>
      <c r="I18" s="477">
        <v>750</v>
      </c>
      <c r="J18" s="477">
        <v>747</v>
      </c>
      <c r="K18" s="476">
        <v>2003</v>
      </c>
      <c r="L18" s="477">
        <v>1173</v>
      </c>
      <c r="M18" s="477">
        <v>830</v>
      </c>
      <c r="N18" s="476">
        <v>582</v>
      </c>
      <c r="O18" s="477">
        <v>322</v>
      </c>
      <c r="P18" s="477">
        <v>260</v>
      </c>
      <c r="Q18" s="476">
        <v>358</v>
      </c>
      <c r="R18" s="477">
        <v>186</v>
      </c>
      <c r="S18" s="477">
        <v>172</v>
      </c>
    </row>
    <row r="19" spans="1:19" ht="12" customHeight="1" x14ac:dyDescent="0.25">
      <c r="A19" s="514" t="s">
        <v>2156</v>
      </c>
      <c r="B19" s="476">
        <v>3911</v>
      </c>
      <c r="C19" s="477">
        <v>3145</v>
      </c>
      <c r="D19" s="477">
        <v>766</v>
      </c>
      <c r="E19" s="476">
        <v>924</v>
      </c>
      <c r="F19" s="477">
        <v>720</v>
      </c>
      <c r="G19" s="477">
        <v>204</v>
      </c>
      <c r="H19" s="476">
        <v>971</v>
      </c>
      <c r="I19" s="477">
        <v>791</v>
      </c>
      <c r="J19" s="477">
        <v>180</v>
      </c>
      <c r="K19" s="476">
        <v>1288</v>
      </c>
      <c r="L19" s="477">
        <v>1096</v>
      </c>
      <c r="M19" s="477">
        <v>192</v>
      </c>
      <c r="N19" s="476">
        <v>458</v>
      </c>
      <c r="O19" s="477">
        <v>346</v>
      </c>
      <c r="P19" s="477">
        <v>112</v>
      </c>
      <c r="Q19" s="476">
        <v>270</v>
      </c>
      <c r="R19" s="477">
        <v>192</v>
      </c>
      <c r="S19" s="477">
        <v>78</v>
      </c>
    </row>
    <row r="20" spans="1:19" ht="12" customHeight="1" x14ac:dyDescent="0.25">
      <c r="A20" s="514" t="s">
        <v>201</v>
      </c>
      <c r="B20" s="476">
        <v>6099</v>
      </c>
      <c r="C20" s="477">
        <v>4657</v>
      </c>
      <c r="D20" s="477">
        <v>1442</v>
      </c>
      <c r="E20" s="476">
        <v>2648</v>
      </c>
      <c r="F20" s="477">
        <v>2078</v>
      </c>
      <c r="G20" s="477">
        <v>570</v>
      </c>
      <c r="H20" s="476">
        <v>1272</v>
      </c>
      <c r="I20" s="477">
        <v>945</v>
      </c>
      <c r="J20" s="477">
        <v>327</v>
      </c>
      <c r="K20" s="476">
        <v>1144</v>
      </c>
      <c r="L20" s="477">
        <v>923</v>
      </c>
      <c r="M20" s="477">
        <v>221</v>
      </c>
      <c r="N20" s="476">
        <v>561</v>
      </c>
      <c r="O20" s="477">
        <v>441</v>
      </c>
      <c r="P20" s="477">
        <v>120</v>
      </c>
      <c r="Q20" s="476">
        <v>474</v>
      </c>
      <c r="R20" s="477">
        <v>270</v>
      </c>
      <c r="S20" s="477">
        <v>204</v>
      </c>
    </row>
    <row r="21" spans="1:19" ht="12" customHeight="1" x14ac:dyDescent="0.25">
      <c r="A21" s="514" t="s">
        <v>2573</v>
      </c>
      <c r="B21" s="476">
        <v>3674</v>
      </c>
      <c r="C21" s="477">
        <v>2166</v>
      </c>
      <c r="D21" s="477">
        <v>1508</v>
      </c>
      <c r="E21" s="476">
        <v>1667</v>
      </c>
      <c r="F21" s="477">
        <v>1012</v>
      </c>
      <c r="G21" s="477">
        <v>655</v>
      </c>
      <c r="H21" s="476">
        <v>582</v>
      </c>
      <c r="I21" s="477">
        <v>318</v>
      </c>
      <c r="J21" s="477">
        <v>264</v>
      </c>
      <c r="K21" s="476">
        <v>748</v>
      </c>
      <c r="L21" s="477">
        <v>502</v>
      </c>
      <c r="M21" s="477">
        <v>246</v>
      </c>
      <c r="N21" s="476">
        <v>388</v>
      </c>
      <c r="O21" s="477">
        <v>235</v>
      </c>
      <c r="P21" s="477">
        <v>153</v>
      </c>
      <c r="Q21" s="476">
        <v>289</v>
      </c>
      <c r="R21" s="477">
        <v>99</v>
      </c>
      <c r="S21" s="477">
        <v>190</v>
      </c>
    </row>
    <row r="22" spans="1:19" ht="12" customHeight="1" x14ac:dyDescent="0.25">
      <c r="A22" s="514" t="s">
        <v>3941</v>
      </c>
      <c r="B22" s="476">
        <v>20680</v>
      </c>
      <c r="C22" s="477">
        <v>12295</v>
      </c>
      <c r="D22" s="477">
        <v>8385</v>
      </c>
      <c r="E22" s="476">
        <v>8939</v>
      </c>
      <c r="F22" s="477">
        <v>5509</v>
      </c>
      <c r="G22" s="477">
        <v>3430</v>
      </c>
      <c r="H22" s="476">
        <v>4395</v>
      </c>
      <c r="I22" s="477">
        <v>2440</v>
      </c>
      <c r="J22" s="477">
        <v>1955</v>
      </c>
      <c r="K22" s="476">
        <v>3910</v>
      </c>
      <c r="L22" s="477">
        <v>2453</v>
      </c>
      <c r="M22" s="477">
        <v>1457</v>
      </c>
      <c r="N22" s="476">
        <v>2024</v>
      </c>
      <c r="O22" s="477">
        <v>1228</v>
      </c>
      <c r="P22" s="477">
        <v>796</v>
      </c>
      <c r="Q22" s="476">
        <v>1412</v>
      </c>
      <c r="R22" s="477">
        <v>665</v>
      </c>
      <c r="S22" s="477">
        <v>747</v>
      </c>
    </row>
    <row r="23" spans="1:19" ht="12" customHeight="1" x14ac:dyDescent="0.25">
      <c r="A23" s="514" t="s">
        <v>3945</v>
      </c>
      <c r="B23" s="476">
        <v>7949</v>
      </c>
      <c r="C23" s="477">
        <v>5321</v>
      </c>
      <c r="D23" s="477">
        <v>2628</v>
      </c>
      <c r="E23" s="476">
        <v>3680</v>
      </c>
      <c r="F23" s="477">
        <v>2481</v>
      </c>
      <c r="G23" s="477">
        <v>1199</v>
      </c>
      <c r="H23" s="476">
        <v>1320</v>
      </c>
      <c r="I23" s="477">
        <v>749</v>
      </c>
      <c r="J23" s="477">
        <v>571</v>
      </c>
      <c r="K23" s="476">
        <v>1957</v>
      </c>
      <c r="L23" s="477">
        <v>1454</v>
      </c>
      <c r="M23" s="477">
        <v>503</v>
      </c>
      <c r="N23" s="476">
        <v>673</v>
      </c>
      <c r="O23" s="477">
        <v>450</v>
      </c>
      <c r="P23" s="477">
        <v>223</v>
      </c>
      <c r="Q23" s="476">
        <v>319</v>
      </c>
      <c r="R23" s="477">
        <v>187</v>
      </c>
      <c r="S23" s="477">
        <v>132</v>
      </c>
    </row>
    <row r="24" spans="1:19" ht="12" customHeight="1" x14ac:dyDescent="0.25">
      <c r="A24" s="514" t="s">
        <v>2982</v>
      </c>
      <c r="B24" s="476">
        <v>1626</v>
      </c>
      <c r="C24" s="477">
        <v>868</v>
      </c>
      <c r="D24" s="477">
        <v>758</v>
      </c>
      <c r="E24" s="476">
        <v>405</v>
      </c>
      <c r="F24" s="477">
        <v>166</v>
      </c>
      <c r="G24" s="477">
        <v>239</v>
      </c>
      <c r="H24" s="476">
        <v>421</v>
      </c>
      <c r="I24" s="477">
        <v>217</v>
      </c>
      <c r="J24" s="477">
        <v>204</v>
      </c>
      <c r="K24" s="476">
        <v>588</v>
      </c>
      <c r="L24" s="477">
        <v>380</v>
      </c>
      <c r="M24" s="477">
        <v>208</v>
      </c>
      <c r="N24" s="476">
        <v>152</v>
      </c>
      <c r="O24" s="477">
        <v>84</v>
      </c>
      <c r="P24" s="477">
        <v>68</v>
      </c>
      <c r="Q24" s="476">
        <v>60</v>
      </c>
      <c r="R24" s="477">
        <v>21</v>
      </c>
      <c r="S24" s="477">
        <v>39</v>
      </c>
    </row>
    <row r="25" spans="1:19" ht="12" customHeight="1" x14ac:dyDescent="0.25">
      <c r="A25" s="514" t="s">
        <v>3096</v>
      </c>
      <c r="B25" s="476">
        <v>1185</v>
      </c>
      <c r="C25" s="477">
        <v>472</v>
      </c>
      <c r="D25" s="477">
        <v>713</v>
      </c>
      <c r="E25" s="476">
        <v>326</v>
      </c>
      <c r="F25" s="477">
        <v>119</v>
      </c>
      <c r="G25" s="477">
        <v>207</v>
      </c>
      <c r="H25" s="476">
        <v>288</v>
      </c>
      <c r="I25" s="477">
        <v>114</v>
      </c>
      <c r="J25" s="477">
        <v>174</v>
      </c>
      <c r="K25" s="476">
        <v>374</v>
      </c>
      <c r="L25" s="477">
        <v>180</v>
      </c>
      <c r="M25" s="477">
        <v>194</v>
      </c>
      <c r="N25" s="476">
        <v>112</v>
      </c>
      <c r="O25" s="477">
        <v>48</v>
      </c>
      <c r="P25" s="477">
        <v>64</v>
      </c>
      <c r="Q25" s="476">
        <v>85</v>
      </c>
      <c r="R25" s="477">
        <v>11</v>
      </c>
      <c r="S25" s="477">
        <v>74</v>
      </c>
    </row>
    <row r="26" spans="1:19" ht="12" customHeight="1" x14ac:dyDescent="0.25">
      <c r="A26" s="514" t="s">
        <v>3122</v>
      </c>
      <c r="B26" s="476">
        <v>303</v>
      </c>
      <c r="C26" s="477">
        <v>254</v>
      </c>
      <c r="D26" s="477">
        <v>49</v>
      </c>
      <c r="E26" s="476">
        <v>83</v>
      </c>
      <c r="F26" s="477">
        <v>65</v>
      </c>
      <c r="G26" s="477">
        <v>18</v>
      </c>
      <c r="H26" s="476">
        <v>54</v>
      </c>
      <c r="I26" s="477">
        <v>38</v>
      </c>
      <c r="J26" s="477">
        <v>16</v>
      </c>
      <c r="K26" s="476">
        <v>103</v>
      </c>
      <c r="L26" s="477">
        <v>96</v>
      </c>
      <c r="M26" s="477">
        <v>7</v>
      </c>
      <c r="N26" s="476">
        <v>34</v>
      </c>
      <c r="O26" s="477">
        <v>27</v>
      </c>
      <c r="P26" s="477">
        <v>7</v>
      </c>
      <c r="Q26" s="476">
        <v>29</v>
      </c>
      <c r="R26" s="477">
        <v>28</v>
      </c>
      <c r="S26" s="477">
        <v>1</v>
      </c>
    </row>
    <row r="27" spans="1:19" ht="12" customHeight="1" x14ac:dyDescent="0.25">
      <c r="A27" s="514" t="s">
        <v>3167</v>
      </c>
      <c r="B27" s="476">
        <v>993</v>
      </c>
      <c r="C27" s="477">
        <v>598</v>
      </c>
      <c r="D27" s="477">
        <v>395</v>
      </c>
      <c r="E27" s="476">
        <v>406</v>
      </c>
      <c r="F27" s="477">
        <v>242</v>
      </c>
      <c r="G27" s="477">
        <v>164</v>
      </c>
      <c r="H27" s="476">
        <v>127</v>
      </c>
      <c r="I27" s="477">
        <v>59</v>
      </c>
      <c r="J27" s="477">
        <v>68</v>
      </c>
      <c r="K27" s="476">
        <v>214</v>
      </c>
      <c r="L27" s="477">
        <v>140</v>
      </c>
      <c r="M27" s="477">
        <v>74</v>
      </c>
      <c r="N27" s="476">
        <v>165</v>
      </c>
      <c r="O27" s="477">
        <v>106</v>
      </c>
      <c r="P27" s="477">
        <v>59</v>
      </c>
      <c r="Q27" s="476">
        <v>81</v>
      </c>
      <c r="R27" s="477">
        <v>51</v>
      </c>
      <c r="S27" s="477">
        <v>30</v>
      </c>
    </row>
    <row r="28" spans="1:19" ht="12" customHeight="1" x14ac:dyDescent="0.25">
      <c r="A28" s="514" t="s">
        <v>3228</v>
      </c>
      <c r="B28" s="476">
        <v>4429</v>
      </c>
      <c r="C28" s="477">
        <v>2098</v>
      </c>
      <c r="D28" s="477">
        <v>2331</v>
      </c>
      <c r="E28" s="476">
        <v>1953</v>
      </c>
      <c r="F28" s="477">
        <v>1000</v>
      </c>
      <c r="G28" s="477">
        <v>953</v>
      </c>
      <c r="H28" s="476">
        <v>1019</v>
      </c>
      <c r="I28" s="477">
        <v>425</v>
      </c>
      <c r="J28" s="477">
        <v>594</v>
      </c>
      <c r="K28" s="476">
        <v>865</v>
      </c>
      <c r="L28" s="477">
        <v>430</v>
      </c>
      <c r="M28" s="477">
        <v>435</v>
      </c>
      <c r="N28" s="476">
        <v>409</v>
      </c>
      <c r="O28" s="477">
        <v>191</v>
      </c>
      <c r="P28" s="477">
        <v>218</v>
      </c>
      <c r="Q28" s="476">
        <v>183</v>
      </c>
      <c r="R28" s="477">
        <v>52</v>
      </c>
      <c r="S28" s="477">
        <v>131</v>
      </c>
    </row>
    <row r="29" spans="1:19" ht="12" customHeight="1" x14ac:dyDescent="0.25">
      <c r="A29" s="514" t="s">
        <v>3362</v>
      </c>
      <c r="B29" s="476">
        <v>2514</v>
      </c>
      <c r="C29" s="477">
        <v>1985</v>
      </c>
      <c r="D29" s="477">
        <v>529</v>
      </c>
      <c r="E29" s="476">
        <v>481</v>
      </c>
      <c r="F29" s="477">
        <v>378</v>
      </c>
      <c r="G29" s="477">
        <v>103</v>
      </c>
      <c r="H29" s="476">
        <v>771</v>
      </c>
      <c r="I29" s="477">
        <v>588</v>
      </c>
      <c r="J29" s="477">
        <v>183</v>
      </c>
      <c r="K29" s="476">
        <v>695</v>
      </c>
      <c r="L29" s="477">
        <v>584</v>
      </c>
      <c r="M29" s="477">
        <v>111</v>
      </c>
      <c r="N29" s="476">
        <v>422</v>
      </c>
      <c r="O29" s="477">
        <v>347</v>
      </c>
      <c r="P29" s="477">
        <v>75</v>
      </c>
      <c r="Q29" s="476">
        <v>145</v>
      </c>
      <c r="R29" s="477">
        <v>88</v>
      </c>
      <c r="S29" s="477">
        <v>57</v>
      </c>
    </row>
    <row r="30" spans="1:19" ht="12" customHeight="1" x14ac:dyDescent="0.25">
      <c r="A30" s="514" t="s">
        <v>3589</v>
      </c>
      <c r="B30" s="476">
        <v>3112</v>
      </c>
      <c r="C30" s="477">
        <v>2001</v>
      </c>
      <c r="D30" s="477">
        <v>1111</v>
      </c>
      <c r="E30" s="476">
        <v>804</v>
      </c>
      <c r="F30" s="477">
        <v>529</v>
      </c>
      <c r="G30" s="477">
        <v>275</v>
      </c>
      <c r="H30" s="476">
        <v>654</v>
      </c>
      <c r="I30" s="477">
        <v>330</v>
      </c>
      <c r="J30" s="477">
        <v>324</v>
      </c>
      <c r="K30" s="476">
        <v>1109</v>
      </c>
      <c r="L30" s="477">
        <v>769</v>
      </c>
      <c r="M30" s="477">
        <v>340</v>
      </c>
      <c r="N30" s="476">
        <v>415</v>
      </c>
      <c r="O30" s="477">
        <v>295</v>
      </c>
      <c r="P30" s="477">
        <v>120</v>
      </c>
      <c r="Q30" s="476">
        <v>130</v>
      </c>
      <c r="R30" s="477">
        <v>78</v>
      </c>
      <c r="S30" s="477">
        <v>52</v>
      </c>
    </row>
    <row r="31" spans="1:19" ht="12" customHeight="1" x14ac:dyDescent="0.25">
      <c r="A31" s="514" t="s">
        <v>3747</v>
      </c>
      <c r="B31" s="476">
        <v>1265</v>
      </c>
      <c r="C31" s="477">
        <v>779</v>
      </c>
      <c r="D31" s="477">
        <v>486</v>
      </c>
      <c r="E31" s="476">
        <v>389</v>
      </c>
      <c r="F31" s="477">
        <v>231</v>
      </c>
      <c r="G31" s="477">
        <v>158</v>
      </c>
      <c r="H31" s="476">
        <v>374</v>
      </c>
      <c r="I31" s="477">
        <v>215</v>
      </c>
      <c r="J31" s="477">
        <v>159</v>
      </c>
      <c r="K31" s="476">
        <v>244</v>
      </c>
      <c r="L31" s="477">
        <v>180</v>
      </c>
      <c r="M31" s="477">
        <v>64</v>
      </c>
      <c r="N31" s="476">
        <v>155</v>
      </c>
      <c r="O31" s="477">
        <v>105</v>
      </c>
      <c r="P31" s="477">
        <v>50</v>
      </c>
      <c r="Q31" s="476">
        <v>103</v>
      </c>
      <c r="R31" s="477">
        <v>48</v>
      </c>
      <c r="S31" s="477">
        <v>55</v>
      </c>
    </row>
    <row r="32" spans="1:19" ht="12" customHeight="1" x14ac:dyDescent="0.25">
      <c r="A32" s="514" t="s">
        <v>3808</v>
      </c>
      <c r="B32" s="476">
        <v>1255</v>
      </c>
      <c r="C32" s="477">
        <v>962</v>
      </c>
      <c r="D32" s="477">
        <v>293</v>
      </c>
      <c r="E32" s="476">
        <v>459</v>
      </c>
      <c r="F32" s="477">
        <v>348</v>
      </c>
      <c r="G32" s="477">
        <v>111</v>
      </c>
      <c r="H32" s="476">
        <v>401</v>
      </c>
      <c r="I32" s="477">
        <v>314</v>
      </c>
      <c r="J32" s="477">
        <v>87</v>
      </c>
      <c r="K32" s="476">
        <v>193</v>
      </c>
      <c r="L32" s="477">
        <v>161</v>
      </c>
      <c r="M32" s="477">
        <v>32</v>
      </c>
      <c r="N32" s="476">
        <v>95</v>
      </c>
      <c r="O32" s="477">
        <v>72</v>
      </c>
      <c r="P32" s="477">
        <v>23</v>
      </c>
      <c r="Q32" s="476">
        <v>107</v>
      </c>
      <c r="R32" s="477">
        <v>67</v>
      </c>
      <c r="S32" s="477">
        <v>40</v>
      </c>
    </row>
    <row r="33" spans="1:19" ht="12" customHeight="1" thickBot="1" x14ac:dyDescent="0.3">
      <c r="A33" s="531" t="s">
        <v>3061</v>
      </c>
      <c r="B33" s="532">
        <v>2686</v>
      </c>
      <c r="C33" s="533">
        <v>1273</v>
      </c>
      <c r="D33" s="533">
        <v>1413</v>
      </c>
      <c r="E33" s="532">
        <v>1031</v>
      </c>
      <c r="F33" s="533">
        <v>488</v>
      </c>
      <c r="G33" s="533">
        <v>543</v>
      </c>
      <c r="H33" s="532">
        <v>624</v>
      </c>
      <c r="I33" s="533">
        <v>266</v>
      </c>
      <c r="J33" s="533">
        <v>358</v>
      </c>
      <c r="K33" s="532">
        <v>750</v>
      </c>
      <c r="L33" s="533">
        <v>399</v>
      </c>
      <c r="M33" s="533">
        <v>351</v>
      </c>
      <c r="N33" s="532">
        <v>171</v>
      </c>
      <c r="O33" s="533">
        <v>86</v>
      </c>
      <c r="P33" s="533">
        <v>85</v>
      </c>
      <c r="Q33" s="532">
        <v>110</v>
      </c>
      <c r="R33" s="533">
        <v>34</v>
      </c>
      <c r="S33" s="533">
        <v>76</v>
      </c>
    </row>
    <row r="34" spans="1:19" customFormat="1" ht="12.95" customHeight="1" x14ac:dyDescent="0.25">
      <c r="A34" s="1" t="s">
        <v>4396</v>
      </c>
    </row>
    <row r="35" spans="1:19" ht="12" customHeight="1" x14ac:dyDescent="0.25">
      <c r="A35" s="478" t="s">
        <v>4350</v>
      </c>
    </row>
    <row r="36" spans="1:19" ht="12" customHeight="1" x14ac:dyDescent="0.25">
      <c r="A36" s="947" t="s">
        <v>4397</v>
      </c>
      <c r="B36" s="947"/>
      <c r="C36" s="947"/>
      <c r="D36" s="947"/>
      <c r="E36" s="947"/>
      <c r="F36" s="947"/>
      <c r="G36" s="947"/>
      <c r="H36" s="947"/>
      <c r="I36" s="947"/>
      <c r="J36" s="947"/>
      <c r="K36" s="479"/>
      <c r="L36" s="479"/>
      <c r="M36" s="479"/>
      <c r="N36" s="479"/>
      <c r="O36" s="479"/>
      <c r="P36" s="479"/>
      <c r="Q36" s="479"/>
      <c r="R36" s="479"/>
      <c r="S36" s="479"/>
    </row>
    <row r="37" spans="1:19" ht="12" customHeight="1" x14ac:dyDescent="0.25">
      <c r="A37" s="478" t="s">
        <v>4398</v>
      </c>
    </row>
    <row r="38" spans="1:19" ht="12" customHeight="1" x14ac:dyDescent="0.25">
      <c r="A38" s="6" t="s">
        <v>4342</v>
      </c>
    </row>
    <row r="39" spans="1:19" ht="12" customHeight="1" x14ac:dyDescent="0.25">
      <c r="A39" s="6" t="s">
        <v>4237</v>
      </c>
    </row>
  </sheetData>
  <mergeCells count="9">
    <mergeCell ref="A36:J36"/>
    <mergeCell ref="A1:S2"/>
    <mergeCell ref="A3:A4"/>
    <mergeCell ref="B3:D3"/>
    <mergeCell ref="E3:G3"/>
    <mergeCell ref="H3:J3"/>
    <mergeCell ref="K3:M3"/>
    <mergeCell ref="N3:P3"/>
    <mergeCell ref="Q3:S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7A6D-F57D-4848-8645-3C7FD4809CDF}">
  <sheetPr>
    <tabColor theme="7" tint="0.39997558519241921"/>
  </sheetPr>
  <dimension ref="A1:AE21"/>
  <sheetViews>
    <sheetView showGridLines="0" workbookViewId="0">
      <selection activeCell="P29" sqref="P29"/>
    </sheetView>
  </sheetViews>
  <sheetFormatPr baseColWidth="10" defaultRowHeight="15" x14ac:dyDescent="0.25"/>
  <cols>
    <col min="1" max="1" width="19.85546875" customWidth="1"/>
    <col min="2" max="31" width="6.28515625" customWidth="1"/>
  </cols>
  <sheetData>
    <row r="1" spans="1:31" ht="35.1" customHeight="1" x14ac:dyDescent="0.25">
      <c r="A1" s="954" t="s">
        <v>4569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 s="954"/>
      <c r="P1" s="954"/>
      <c r="Q1" s="954"/>
      <c r="R1" s="954"/>
      <c r="S1" s="954"/>
      <c r="T1" s="954"/>
      <c r="U1" s="954"/>
      <c r="V1" s="954"/>
      <c r="W1" s="954"/>
      <c r="X1" s="954"/>
      <c r="Y1" s="954"/>
      <c r="Z1" s="954"/>
      <c r="AA1" s="954"/>
      <c r="AB1" s="954"/>
      <c r="AC1" s="954"/>
      <c r="AD1" s="954"/>
      <c r="AE1" s="954"/>
    </row>
    <row r="2" spans="1:31" ht="15" customHeight="1" x14ac:dyDescent="0.25">
      <c r="A2" s="953" t="s">
        <v>4399</v>
      </c>
      <c r="B2" s="955">
        <v>2019</v>
      </c>
      <c r="C2" s="955"/>
      <c r="D2" s="955"/>
      <c r="E2" s="955"/>
      <c r="F2" s="955"/>
      <c r="G2" s="955"/>
      <c r="H2" s="955">
        <v>2020</v>
      </c>
      <c r="I2" s="955"/>
      <c r="J2" s="955"/>
      <c r="K2" s="955"/>
      <c r="L2" s="955"/>
      <c r="M2" s="955"/>
      <c r="N2" s="955">
        <v>2021</v>
      </c>
      <c r="O2" s="955"/>
      <c r="P2" s="955"/>
      <c r="Q2" s="955"/>
      <c r="R2" s="955"/>
      <c r="S2" s="955"/>
      <c r="T2" s="955">
        <v>2022</v>
      </c>
      <c r="U2" s="955"/>
      <c r="V2" s="955"/>
      <c r="W2" s="955"/>
      <c r="X2" s="955"/>
      <c r="Y2" s="955"/>
      <c r="Z2" s="955">
        <v>2023</v>
      </c>
      <c r="AA2" s="955"/>
      <c r="AB2" s="955"/>
      <c r="AC2" s="955"/>
      <c r="AD2" s="955"/>
      <c r="AE2" s="955"/>
    </row>
    <row r="3" spans="1:31" ht="15" customHeight="1" x14ac:dyDescent="0.25">
      <c r="A3" s="953"/>
      <c r="B3" s="953" t="s">
        <v>4353</v>
      </c>
      <c r="C3" s="953"/>
      <c r="D3" s="953"/>
      <c r="E3" s="953" t="s">
        <v>4354</v>
      </c>
      <c r="F3" s="953"/>
      <c r="G3" s="953"/>
      <c r="H3" s="953" t="s">
        <v>4353</v>
      </c>
      <c r="I3" s="953"/>
      <c r="J3" s="953"/>
      <c r="K3" s="953" t="s">
        <v>4354</v>
      </c>
      <c r="L3" s="953"/>
      <c r="M3" s="953"/>
      <c r="N3" s="953" t="s">
        <v>4353</v>
      </c>
      <c r="O3" s="953"/>
      <c r="P3" s="953"/>
      <c r="Q3" s="953" t="s">
        <v>4354</v>
      </c>
      <c r="R3" s="953"/>
      <c r="S3" s="953"/>
      <c r="T3" s="953" t="s">
        <v>4353</v>
      </c>
      <c r="U3" s="953"/>
      <c r="V3" s="953"/>
      <c r="W3" s="953" t="s">
        <v>4354</v>
      </c>
      <c r="X3" s="953"/>
      <c r="Y3" s="953"/>
      <c r="Z3" s="953" t="s">
        <v>4353</v>
      </c>
      <c r="AA3" s="953"/>
      <c r="AB3" s="953"/>
      <c r="AC3" s="953" t="s">
        <v>4354</v>
      </c>
      <c r="AD3" s="953"/>
      <c r="AE3" s="953"/>
    </row>
    <row r="4" spans="1:31" ht="15" customHeight="1" x14ac:dyDescent="0.25">
      <c r="A4" s="953"/>
      <c r="B4" s="560" t="s">
        <v>3882</v>
      </c>
      <c r="C4" s="560" t="s">
        <v>4248</v>
      </c>
      <c r="D4" s="560" t="s">
        <v>4249</v>
      </c>
      <c r="E4" s="560" t="s">
        <v>3882</v>
      </c>
      <c r="F4" s="560" t="s">
        <v>4248</v>
      </c>
      <c r="G4" s="560" t="s">
        <v>4249</v>
      </c>
      <c r="H4" s="560" t="s">
        <v>3882</v>
      </c>
      <c r="I4" s="560" t="s">
        <v>4248</v>
      </c>
      <c r="J4" s="560" t="s">
        <v>4249</v>
      </c>
      <c r="K4" s="560" t="s">
        <v>3882</v>
      </c>
      <c r="L4" s="560" t="s">
        <v>4248</v>
      </c>
      <c r="M4" s="560" t="s">
        <v>4249</v>
      </c>
      <c r="N4" s="560" t="s">
        <v>3882</v>
      </c>
      <c r="O4" s="560" t="s">
        <v>4248</v>
      </c>
      <c r="P4" s="560" t="s">
        <v>4249</v>
      </c>
      <c r="Q4" s="560" t="s">
        <v>3882</v>
      </c>
      <c r="R4" s="560" t="s">
        <v>4248</v>
      </c>
      <c r="S4" s="560" t="s">
        <v>4249</v>
      </c>
      <c r="T4" s="560" t="s">
        <v>3882</v>
      </c>
      <c r="U4" s="560" t="s">
        <v>4248</v>
      </c>
      <c r="V4" s="560" t="s">
        <v>4249</v>
      </c>
      <c r="W4" s="560" t="s">
        <v>3882</v>
      </c>
      <c r="X4" s="560" t="s">
        <v>4248</v>
      </c>
      <c r="Y4" s="560" t="s">
        <v>4249</v>
      </c>
      <c r="Z4" s="560" t="s">
        <v>3882</v>
      </c>
      <c r="AA4" s="560" t="s">
        <v>4248</v>
      </c>
      <c r="AB4" s="560" t="s">
        <v>4249</v>
      </c>
      <c r="AC4" s="560" t="s">
        <v>3882</v>
      </c>
      <c r="AD4" s="560" t="s">
        <v>4248</v>
      </c>
      <c r="AE4" s="560" t="s">
        <v>4249</v>
      </c>
    </row>
    <row r="5" spans="1:31" ht="6.75" customHeight="1" x14ac:dyDescent="0.25">
      <c r="A5" s="510"/>
      <c r="B5" s="467"/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</row>
    <row r="6" spans="1:31" ht="12.75" customHeight="1" x14ac:dyDescent="0.25">
      <c r="A6" s="505" t="s">
        <v>3882</v>
      </c>
      <c r="B6" s="449">
        <v>90392</v>
      </c>
      <c r="C6" s="449">
        <v>32769</v>
      </c>
      <c r="D6" s="449">
        <v>57623</v>
      </c>
      <c r="E6" s="449">
        <v>5156</v>
      </c>
      <c r="F6" s="449">
        <v>2110</v>
      </c>
      <c r="G6" s="449">
        <v>3046</v>
      </c>
      <c r="H6" s="449">
        <v>29254</v>
      </c>
      <c r="I6" s="449">
        <v>27649</v>
      </c>
      <c r="J6" s="449">
        <v>1605</v>
      </c>
      <c r="K6" s="449">
        <v>57701</v>
      </c>
      <c r="L6" s="449">
        <v>54978</v>
      </c>
      <c r="M6" s="449">
        <v>2723</v>
      </c>
      <c r="N6" s="449">
        <v>32405</v>
      </c>
      <c r="O6" s="449">
        <v>30523</v>
      </c>
      <c r="P6" s="449">
        <v>1882</v>
      </c>
      <c r="Q6" s="449">
        <v>54840</v>
      </c>
      <c r="R6" s="449">
        <v>52336</v>
      </c>
      <c r="S6" s="449">
        <v>2504</v>
      </c>
      <c r="T6" s="449">
        <v>34071</v>
      </c>
      <c r="U6" s="449">
        <v>32116</v>
      </c>
      <c r="V6" s="449">
        <v>1955</v>
      </c>
      <c r="W6" s="449">
        <v>55806</v>
      </c>
      <c r="X6" s="449">
        <v>53240</v>
      </c>
      <c r="Y6" s="449">
        <v>2566</v>
      </c>
      <c r="Z6" s="449">
        <v>35040</v>
      </c>
      <c r="AA6" s="449">
        <v>32994</v>
      </c>
      <c r="AB6" s="449">
        <v>2046</v>
      </c>
      <c r="AC6" s="449">
        <v>59719</v>
      </c>
      <c r="AD6" s="449">
        <v>56875</v>
      </c>
      <c r="AE6" s="449">
        <v>2844</v>
      </c>
    </row>
    <row r="7" spans="1:31" ht="6.75" customHeight="1" x14ac:dyDescent="0.25">
      <c r="A7" s="504"/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</row>
    <row r="8" spans="1:31" ht="12.75" customHeight="1" x14ac:dyDescent="0.25">
      <c r="A8" s="511" t="s">
        <v>4400</v>
      </c>
      <c r="B8" s="451">
        <v>18974</v>
      </c>
      <c r="C8" s="454">
        <v>14526</v>
      </c>
      <c r="D8" s="454">
        <v>4448</v>
      </c>
      <c r="E8" s="451">
        <v>1185</v>
      </c>
      <c r="F8" s="454">
        <v>1041</v>
      </c>
      <c r="G8" s="454">
        <v>144</v>
      </c>
      <c r="H8" s="451">
        <v>9167</v>
      </c>
      <c r="I8" s="454">
        <v>8619</v>
      </c>
      <c r="J8" s="454">
        <v>548</v>
      </c>
      <c r="K8" s="451">
        <v>1589</v>
      </c>
      <c r="L8" s="454">
        <v>1496</v>
      </c>
      <c r="M8" s="454">
        <v>93</v>
      </c>
      <c r="N8" s="451">
        <v>12213</v>
      </c>
      <c r="O8" s="454">
        <v>11287</v>
      </c>
      <c r="P8" s="454">
        <v>926</v>
      </c>
      <c r="Q8" s="451">
        <v>2010</v>
      </c>
      <c r="R8" s="454">
        <v>1893</v>
      </c>
      <c r="S8" s="454">
        <v>117</v>
      </c>
      <c r="T8" s="451">
        <v>13007</v>
      </c>
      <c r="U8" s="454">
        <v>12095</v>
      </c>
      <c r="V8" s="454">
        <v>912</v>
      </c>
      <c r="W8" s="451">
        <v>3247</v>
      </c>
      <c r="X8" s="454">
        <v>3098</v>
      </c>
      <c r="Y8" s="454">
        <v>149</v>
      </c>
      <c r="Z8" s="451">
        <v>13694</v>
      </c>
      <c r="AA8" s="454">
        <v>12676</v>
      </c>
      <c r="AB8" s="454">
        <v>1018</v>
      </c>
      <c r="AC8" s="451">
        <v>4532</v>
      </c>
      <c r="AD8" s="454">
        <v>4321</v>
      </c>
      <c r="AE8" s="454">
        <v>211</v>
      </c>
    </row>
    <row r="9" spans="1:31" ht="12.75" customHeight="1" x14ac:dyDescent="0.25">
      <c r="A9" s="511" t="s">
        <v>4401</v>
      </c>
      <c r="B9" s="451">
        <v>13391</v>
      </c>
      <c r="C9" s="454">
        <v>7147</v>
      </c>
      <c r="D9" s="454">
        <v>6244</v>
      </c>
      <c r="E9" s="451">
        <v>894</v>
      </c>
      <c r="F9" s="454">
        <v>556</v>
      </c>
      <c r="G9" s="454">
        <v>338</v>
      </c>
      <c r="H9" s="451">
        <v>8134</v>
      </c>
      <c r="I9" s="454">
        <v>7628</v>
      </c>
      <c r="J9" s="454">
        <v>506</v>
      </c>
      <c r="K9" s="451">
        <v>5472</v>
      </c>
      <c r="L9" s="454">
        <v>5196</v>
      </c>
      <c r="M9" s="454">
        <v>276</v>
      </c>
      <c r="N9" s="451">
        <v>5647</v>
      </c>
      <c r="O9" s="454">
        <v>5368</v>
      </c>
      <c r="P9" s="454">
        <v>279</v>
      </c>
      <c r="Q9" s="451">
        <v>2408</v>
      </c>
      <c r="R9" s="454">
        <v>2245</v>
      </c>
      <c r="S9" s="454">
        <v>163</v>
      </c>
      <c r="T9" s="451">
        <v>7007</v>
      </c>
      <c r="U9" s="454">
        <v>6530</v>
      </c>
      <c r="V9" s="454">
        <v>477</v>
      </c>
      <c r="W9" s="451">
        <v>3932</v>
      </c>
      <c r="X9" s="454">
        <v>3701</v>
      </c>
      <c r="Y9" s="454">
        <v>231</v>
      </c>
      <c r="Z9" s="451">
        <v>7194</v>
      </c>
      <c r="AA9" s="454">
        <v>6699</v>
      </c>
      <c r="AB9" s="454">
        <v>495</v>
      </c>
      <c r="AC9" s="451">
        <v>5702</v>
      </c>
      <c r="AD9" s="454">
        <v>5393</v>
      </c>
      <c r="AE9" s="454">
        <v>309</v>
      </c>
    </row>
    <row r="10" spans="1:31" ht="12.75" customHeight="1" x14ac:dyDescent="0.25">
      <c r="A10" s="511" t="s">
        <v>4402</v>
      </c>
      <c r="B10" s="451">
        <v>10646</v>
      </c>
      <c r="C10" s="454">
        <v>3975</v>
      </c>
      <c r="D10" s="454">
        <v>6671</v>
      </c>
      <c r="E10" s="451">
        <v>717</v>
      </c>
      <c r="F10" s="454">
        <v>264</v>
      </c>
      <c r="G10" s="454">
        <v>453</v>
      </c>
      <c r="H10" s="451">
        <v>4692</v>
      </c>
      <c r="I10" s="454">
        <v>4396</v>
      </c>
      <c r="J10" s="454">
        <v>296</v>
      </c>
      <c r="K10" s="451">
        <v>7154</v>
      </c>
      <c r="L10" s="454">
        <v>6782</v>
      </c>
      <c r="M10" s="454">
        <v>372</v>
      </c>
      <c r="N10" s="451">
        <v>5597</v>
      </c>
      <c r="O10" s="454">
        <v>5291</v>
      </c>
      <c r="P10" s="454">
        <v>306</v>
      </c>
      <c r="Q10" s="451">
        <v>6176</v>
      </c>
      <c r="R10" s="454">
        <v>5841</v>
      </c>
      <c r="S10" s="454">
        <v>335</v>
      </c>
      <c r="T10" s="451">
        <v>3778</v>
      </c>
      <c r="U10" s="454">
        <v>3597</v>
      </c>
      <c r="V10" s="454">
        <v>181</v>
      </c>
      <c r="W10" s="451">
        <v>3315</v>
      </c>
      <c r="X10" s="454">
        <v>3138</v>
      </c>
      <c r="Y10" s="454">
        <v>177</v>
      </c>
      <c r="Z10" s="451">
        <v>4359</v>
      </c>
      <c r="AA10" s="454">
        <v>4125</v>
      </c>
      <c r="AB10" s="454">
        <v>234</v>
      </c>
      <c r="AC10" s="451">
        <v>5296</v>
      </c>
      <c r="AD10" s="454">
        <v>4979</v>
      </c>
      <c r="AE10" s="454">
        <v>317</v>
      </c>
    </row>
    <row r="11" spans="1:31" ht="12.75" customHeight="1" x14ac:dyDescent="0.25">
      <c r="A11" s="512" t="s">
        <v>4403</v>
      </c>
      <c r="B11" s="449">
        <v>17222</v>
      </c>
      <c r="C11" s="455">
        <v>3996</v>
      </c>
      <c r="D11" s="455">
        <v>13226</v>
      </c>
      <c r="E11" s="449">
        <v>934</v>
      </c>
      <c r="F11" s="455">
        <v>158</v>
      </c>
      <c r="G11" s="455">
        <v>776</v>
      </c>
      <c r="H11" s="449">
        <v>4115</v>
      </c>
      <c r="I11" s="455">
        <v>3951</v>
      </c>
      <c r="J11" s="455">
        <v>164</v>
      </c>
      <c r="K11" s="449">
        <v>13688</v>
      </c>
      <c r="L11" s="455">
        <v>13007</v>
      </c>
      <c r="M11" s="455">
        <v>681</v>
      </c>
      <c r="N11" s="449">
        <v>5260</v>
      </c>
      <c r="O11" s="455">
        <v>4976</v>
      </c>
      <c r="P11" s="455">
        <v>284</v>
      </c>
      <c r="Q11" s="449">
        <v>13200</v>
      </c>
      <c r="R11" s="455">
        <v>12607</v>
      </c>
      <c r="S11" s="455">
        <v>593</v>
      </c>
      <c r="T11" s="449">
        <v>6203</v>
      </c>
      <c r="U11" s="455">
        <v>5916</v>
      </c>
      <c r="V11" s="455">
        <v>287</v>
      </c>
      <c r="W11" s="449">
        <v>13120</v>
      </c>
      <c r="X11" s="455">
        <v>12480</v>
      </c>
      <c r="Y11" s="455">
        <v>640</v>
      </c>
      <c r="Z11" s="449">
        <v>4873</v>
      </c>
      <c r="AA11" s="455">
        <v>4703</v>
      </c>
      <c r="AB11" s="455">
        <v>170</v>
      </c>
      <c r="AC11" s="449">
        <v>10719</v>
      </c>
      <c r="AD11" s="455">
        <v>10168</v>
      </c>
      <c r="AE11" s="455">
        <v>551</v>
      </c>
    </row>
    <row r="12" spans="1:31" ht="12.75" customHeight="1" x14ac:dyDescent="0.25">
      <c r="A12" s="512" t="s">
        <v>4404</v>
      </c>
      <c r="B12" s="449">
        <v>21914</v>
      </c>
      <c r="C12" s="455">
        <v>2564</v>
      </c>
      <c r="D12" s="455">
        <v>19350</v>
      </c>
      <c r="E12" s="449">
        <v>1145</v>
      </c>
      <c r="F12" s="455">
        <v>80</v>
      </c>
      <c r="G12" s="455">
        <v>1065</v>
      </c>
      <c r="H12" s="449">
        <v>2578</v>
      </c>
      <c r="I12" s="455">
        <v>2494</v>
      </c>
      <c r="J12" s="455">
        <v>84</v>
      </c>
      <c r="K12" s="449">
        <v>20856</v>
      </c>
      <c r="L12" s="455">
        <v>19860</v>
      </c>
      <c r="M12" s="455">
        <v>996</v>
      </c>
      <c r="N12" s="449">
        <v>2927</v>
      </c>
      <c r="O12" s="455">
        <v>2848</v>
      </c>
      <c r="P12" s="455">
        <v>79</v>
      </c>
      <c r="Q12" s="449">
        <v>20879</v>
      </c>
      <c r="R12" s="455">
        <v>19945</v>
      </c>
      <c r="S12" s="455">
        <v>934</v>
      </c>
      <c r="T12" s="449">
        <v>3164</v>
      </c>
      <c r="U12" s="455">
        <v>3072</v>
      </c>
      <c r="V12" s="455">
        <v>92</v>
      </c>
      <c r="W12" s="449">
        <v>20843</v>
      </c>
      <c r="X12" s="455">
        <v>19870</v>
      </c>
      <c r="Y12" s="455">
        <v>973</v>
      </c>
      <c r="Z12" s="449">
        <v>3859</v>
      </c>
      <c r="AA12" s="455">
        <v>3737</v>
      </c>
      <c r="AB12" s="455">
        <v>122</v>
      </c>
      <c r="AC12" s="449">
        <v>21259</v>
      </c>
      <c r="AD12" s="455">
        <v>20235</v>
      </c>
      <c r="AE12" s="455">
        <v>1024</v>
      </c>
    </row>
    <row r="13" spans="1:31" ht="12.75" customHeight="1" x14ac:dyDescent="0.25">
      <c r="A13" s="512" t="s">
        <v>4405</v>
      </c>
      <c r="B13" s="449">
        <v>6337</v>
      </c>
      <c r="C13" s="455">
        <v>459</v>
      </c>
      <c r="D13" s="455">
        <v>5878</v>
      </c>
      <c r="E13" s="449">
        <v>230</v>
      </c>
      <c r="F13" s="455">
        <v>10</v>
      </c>
      <c r="G13" s="455">
        <v>220</v>
      </c>
      <c r="H13" s="449">
        <v>458</v>
      </c>
      <c r="I13" s="455">
        <v>451</v>
      </c>
      <c r="J13" s="455">
        <v>7</v>
      </c>
      <c r="K13" s="449">
        <v>6690</v>
      </c>
      <c r="L13" s="455">
        <v>6434</v>
      </c>
      <c r="M13" s="455">
        <v>256</v>
      </c>
      <c r="N13" s="449">
        <v>636</v>
      </c>
      <c r="O13" s="455">
        <v>628</v>
      </c>
      <c r="P13" s="455">
        <v>8</v>
      </c>
      <c r="Q13" s="449">
        <v>7425</v>
      </c>
      <c r="R13" s="455">
        <v>7116</v>
      </c>
      <c r="S13" s="455">
        <v>309</v>
      </c>
      <c r="T13" s="449">
        <v>695</v>
      </c>
      <c r="U13" s="455">
        <v>690</v>
      </c>
      <c r="V13" s="455">
        <v>5</v>
      </c>
      <c r="W13" s="449">
        <v>8158</v>
      </c>
      <c r="X13" s="455">
        <v>7818</v>
      </c>
      <c r="Y13" s="455">
        <v>340</v>
      </c>
      <c r="Z13" s="449">
        <v>836</v>
      </c>
      <c r="AA13" s="455">
        <v>830</v>
      </c>
      <c r="AB13" s="455">
        <v>6</v>
      </c>
      <c r="AC13" s="449">
        <v>8849</v>
      </c>
      <c r="AD13" s="455">
        <v>8477</v>
      </c>
      <c r="AE13" s="455">
        <v>372</v>
      </c>
    </row>
    <row r="14" spans="1:31" ht="12.75" customHeight="1" x14ac:dyDescent="0.25">
      <c r="A14" s="511" t="s">
        <v>4406</v>
      </c>
      <c r="B14" s="451">
        <v>1622</v>
      </c>
      <c r="C14" s="454">
        <v>90</v>
      </c>
      <c r="D14" s="454">
        <v>1532</v>
      </c>
      <c r="E14" s="451">
        <v>32</v>
      </c>
      <c r="F14" s="454">
        <v>1</v>
      </c>
      <c r="G14" s="454">
        <v>31</v>
      </c>
      <c r="H14" s="451">
        <v>98</v>
      </c>
      <c r="I14" s="454">
        <v>98</v>
      </c>
      <c r="J14" s="454">
        <v>0</v>
      </c>
      <c r="K14" s="451">
        <v>1890</v>
      </c>
      <c r="L14" s="454">
        <v>1857</v>
      </c>
      <c r="M14" s="454">
        <v>33</v>
      </c>
      <c r="N14" s="451">
        <v>119</v>
      </c>
      <c r="O14" s="454">
        <v>119</v>
      </c>
      <c r="P14" s="454">
        <v>0</v>
      </c>
      <c r="Q14" s="451">
        <v>2285</v>
      </c>
      <c r="R14" s="454">
        <v>2246</v>
      </c>
      <c r="S14" s="454">
        <v>39</v>
      </c>
      <c r="T14" s="451">
        <v>186</v>
      </c>
      <c r="U14" s="454">
        <v>185</v>
      </c>
      <c r="V14" s="454">
        <v>1</v>
      </c>
      <c r="W14" s="451">
        <v>2606</v>
      </c>
      <c r="X14" s="454">
        <v>2566</v>
      </c>
      <c r="Y14" s="454">
        <v>40</v>
      </c>
      <c r="Z14" s="451">
        <v>196</v>
      </c>
      <c r="AA14" s="454">
        <v>195</v>
      </c>
      <c r="AB14" s="454">
        <v>1</v>
      </c>
      <c r="AC14" s="451">
        <v>2757</v>
      </c>
      <c r="AD14" s="454">
        <v>2711</v>
      </c>
      <c r="AE14" s="454">
        <v>46</v>
      </c>
    </row>
    <row r="15" spans="1:31" ht="12.75" customHeight="1" x14ac:dyDescent="0.25">
      <c r="A15" s="511" t="s">
        <v>4407</v>
      </c>
      <c r="B15" s="451">
        <v>240</v>
      </c>
      <c r="C15" s="454">
        <v>12</v>
      </c>
      <c r="D15" s="454">
        <v>228</v>
      </c>
      <c r="E15" s="451">
        <v>10</v>
      </c>
      <c r="F15" s="454">
        <v>0</v>
      </c>
      <c r="G15" s="454">
        <v>10</v>
      </c>
      <c r="H15" s="451">
        <v>12</v>
      </c>
      <c r="I15" s="454">
        <v>12</v>
      </c>
      <c r="J15" s="454">
        <v>0</v>
      </c>
      <c r="K15" s="451">
        <v>301</v>
      </c>
      <c r="L15" s="454">
        <v>293</v>
      </c>
      <c r="M15" s="454">
        <v>8</v>
      </c>
      <c r="N15" s="451">
        <v>4</v>
      </c>
      <c r="O15" s="454">
        <v>4</v>
      </c>
      <c r="P15" s="454">
        <v>0</v>
      </c>
      <c r="Q15" s="451">
        <v>390</v>
      </c>
      <c r="R15" s="454">
        <v>383</v>
      </c>
      <c r="S15" s="454">
        <v>7</v>
      </c>
      <c r="T15" s="451">
        <v>30</v>
      </c>
      <c r="U15" s="454">
        <v>30</v>
      </c>
      <c r="V15" s="454">
        <v>0</v>
      </c>
      <c r="W15" s="451">
        <v>506</v>
      </c>
      <c r="X15" s="454">
        <v>497</v>
      </c>
      <c r="Y15" s="454">
        <v>9</v>
      </c>
      <c r="Z15" s="451">
        <v>28</v>
      </c>
      <c r="AA15" s="454">
        <v>28</v>
      </c>
      <c r="AB15" s="454">
        <v>0</v>
      </c>
      <c r="AC15" s="451">
        <v>530</v>
      </c>
      <c r="AD15" s="454">
        <v>523</v>
      </c>
      <c r="AE15" s="454">
        <v>7</v>
      </c>
    </row>
    <row r="16" spans="1:31" ht="12.75" customHeight="1" x14ac:dyDescent="0.25">
      <c r="A16" s="511" t="s">
        <v>4408</v>
      </c>
      <c r="B16" s="451">
        <v>42</v>
      </c>
      <c r="C16" s="454">
        <v>0</v>
      </c>
      <c r="D16" s="454">
        <v>42</v>
      </c>
      <c r="E16" s="451">
        <v>8</v>
      </c>
      <c r="F16" s="454">
        <v>0</v>
      </c>
      <c r="G16" s="454">
        <v>8</v>
      </c>
      <c r="H16" s="451">
        <v>0</v>
      </c>
      <c r="I16" s="454">
        <v>0</v>
      </c>
      <c r="J16" s="454">
        <v>0</v>
      </c>
      <c r="K16" s="451">
        <v>55</v>
      </c>
      <c r="L16" s="454">
        <v>47</v>
      </c>
      <c r="M16" s="454">
        <v>8</v>
      </c>
      <c r="N16" s="451">
        <v>1</v>
      </c>
      <c r="O16" s="454">
        <v>1</v>
      </c>
      <c r="P16" s="454">
        <v>0</v>
      </c>
      <c r="Q16" s="451">
        <v>57</v>
      </c>
      <c r="R16" s="454">
        <v>50</v>
      </c>
      <c r="S16" s="454">
        <v>7</v>
      </c>
      <c r="T16" s="451">
        <v>1</v>
      </c>
      <c r="U16" s="454">
        <v>1</v>
      </c>
      <c r="V16" s="454">
        <v>0</v>
      </c>
      <c r="W16" s="451">
        <v>61</v>
      </c>
      <c r="X16" s="454">
        <v>57</v>
      </c>
      <c r="Y16" s="454">
        <v>4</v>
      </c>
      <c r="Z16" s="451">
        <v>1</v>
      </c>
      <c r="AA16" s="454">
        <v>1</v>
      </c>
      <c r="AB16" s="454">
        <v>0</v>
      </c>
      <c r="AC16" s="451">
        <v>61</v>
      </c>
      <c r="AD16" s="454">
        <v>57</v>
      </c>
      <c r="AE16" s="454">
        <v>4</v>
      </c>
    </row>
    <row r="17" spans="1:31" ht="12.75" customHeight="1" thickBot="1" x14ac:dyDescent="0.3">
      <c r="A17" s="525" t="s">
        <v>4409</v>
      </c>
      <c r="B17" s="534">
        <v>4</v>
      </c>
      <c r="C17" s="524">
        <v>0</v>
      </c>
      <c r="D17" s="524">
        <v>4</v>
      </c>
      <c r="E17" s="534">
        <v>1</v>
      </c>
      <c r="F17" s="524">
        <v>0</v>
      </c>
      <c r="G17" s="524">
        <v>1</v>
      </c>
      <c r="H17" s="534">
        <v>0</v>
      </c>
      <c r="I17" s="524">
        <v>0</v>
      </c>
      <c r="J17" s="524">
        <v>0</v>
      </c>
      <c r="K17" s="534">
        <v>6</v>
      </c>
      <c r="L17" s="524">
        <v>6</v>
      </c>
      <c r="M17" s="524">
        <v>0</v>
      </c>
      <c r="N17" s="534">
        <v>1</v>
      </c>
      <c r="O17" s="524">
        <v>1</v>
      </c>
      <c r="P17" s="524">
        <v>0</v>
      </c>
      <c r="Q17" s="534">
        <v>10</v>
      </c>
      <c r="R17" s="524">
        <v>10</v>
      </c>
      <c r="S17" s="524">
        <v>0</v>
      </c>
      <c r="T17" s="534">
        <v>0</v>
      </c>
      <c r="U17" s="524">
        <v>0</v>
      </c>
      <c r="V17" s="524">
        <v>0</v>
      </c>
      <c r="W17" s="534">
        <v>18</v>
      </c>
      <c r="X17" s="524">
        <v>15</v>
      </c>
      <c r="Y17" s="524">
        <v>3</v>
      </c>
      <c r="Z17" s="534">
        <v>0</v>
      </c>
      <c r="AA17" s="524">
        <v>0</v>
      </c>
      <c r="AB17" s="524">
        <v>0</v>
      </c>
      <c r="AC17" s="534">
        <v>14</v>
      </c>
      <c r="AD17" s="524">
        <v>11</v>
      </c>
      <c r="AE17" s="524">
        <v>3</v>
      </c>
    </row>
    <row r="18" spans="1:31" ht="12.95" customHeight="1" x14ac:dyDescent="0.25">
      <c r="A18" s="1" t="s">
        <v>4340</v>
      </c>
    </row>
    <row r="19" spans="1:31" ht="12.95" customHeight="1" x14ac:dyDescent="0.25">
      <c r="A19" s="1" t="s">
        <v>4393</v>
      </c>
    </row>
    <row r="20" spans="1:31" ht="12.95" customHeight="1" x14ac:dyDescent="0.25">
      <c r="A20" s="6" t="s">
        <v>4342</v>
      </c>
    </row>
    <row r="21" spans="1:31" ht="12.95" customHeight="1" x14ac:dyDescent="0.25">
      <c r="A21" s="6" t="s">
        <v>4237</v>
      </c>
    </row>
  </sheetData>
  <mergeCells count="17">
    <mergeCell ref="T3:V3"/>
    <mergeCell ref="W3:Y3"/>
    <mergeCell ref="Z3:AB3"/>
    <mergeCell ref="A1:AE1"/>
    <mergeCell ref="A2:A4"/>
    <mergeCell ref="B2:G2"/>
    <mergeCell ref="H2:M2"/>
    <mergeCell ref="N2:S2"/>
    <mergeCell ref="T2:Y2"/>
    <mergeCell ref="Z2:AE2"/>
    <mergeCell ref="B3:D3"/>
    <mergeCell ref="E3:G3"/>
    <mergeCell ref="H3:J3"/>
    <mergeCell ref="AC3:AE3"/>
    <mergeCell ref="K3:M3"/>
    <mergeCell ref="N3:P3"/>
    <mergeCell ref="Q3:S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F4B1A-BD7E-4A1B-9B57-DD35F3CE1765}">
  <sheetPr>
    <tabColor theme="7" tint="0.39997558519241921"/>
  </sheetPr>
  <dimension ref="A1:L89"/>
  <sheetViews>
    <sheetView showGridLines="0" workbookViewId="0">
      <selection activeCell="J33" sqref="J33"/>
    </sheetView>
  </sheetViews>
  <sheetFormatPr baseColWidth="10" defaultRowHeight="12.75" x14ac:dyDescent="0.25"/>
  <cols>
    <col min="1" max="1" width="16.7109375" style="480" customWidth="1"/>
    <col min="2" max="3" width="8.5703125" style="489" customWidth="1"/>
    <col min="4" max="9" width="8.5703125" style="480" customWidth="1"/>
    <col min="10" max="162" width="11.42578125" style="480"/>
    <col min="163" max="163" width="27.28515625" style="480" customWidth="1"/>
    <col min="164" max="164" width="8.42578125" style="480" customWidth="1"/>
    <col min="165" max="166" width="9" style="480" customWidth="1"/>
    <col min="167" max="167" width="1.28515625" style="480" customWidth="1"/>
    <col min="168" max="168" width="8.42578125" style="480" customWidth="1"/>
    <col min="169" max="170" width="9" style="480" customWidth="1"/>
    <col min="171" max="171" width="1.28515625" style="480" customWidth="1"/>
    <col min="172" max="172" width="8.42578125" style="480" customWidth="1"/>
    <col min="173" max="174" width="9" style="480" customWidth="1"/>
    <col min="175" max="175" width="1.28515625" style="480" customWidth="1"/>
    <col min="176" max="176" width="8.42578125" style="480" customWidth="1"/>
    <col min="177" max="178" width="9" style="480" customWidth="1"/>
    <col min="179" max="179" width="11.42578125" style="480"/>
    <col min="180" max="180" width="2" style="480" customWidth="1"/>
    <col min="181" max="183" width="11.42578125" style="480"/>
    <col min="184" max="184" width="16.140625" style="480" customWidth="1"/>
    <col min="185" max="187" width="11.42578125" style="480"/>
    <col min="188" max="188" width="2" style="480" customWidth="1"/>
    <col min="189" max="418" width="11.42578125" style="480"/>
    <col min="419" max="419" width="27.28515625" style="480" customWidth="1"/>
    <col min="420" max="420" width="8.42578125" style="480" customWidth="1"/>
    <col min="421" max="422" width="9" style="480" customWidth="1"/>
    <col min="423" max="423" width="1.28515625" style="480" customWidth="1"/>
    <col min="424" max="424" width="8.42578125" style="480" customWidth="1"/>
    <col min="425" max="426" width="9" style="480" customWidth="1"/>
    <col min="427" max="427" width="1.28515625" style="480" customWidth="1"/>
    <col min="428" max="428" width="8.42578125" style="480" customWidth="1"/>
    <col min="429" max="430" width="9" style="480" customWidth="1"/>
    <col min="431" max="431" width="1.28515625" style="480" customWidth="1"/>
    <col min="432" max="432" width="8.42578125" style="480" customWidth="1"/>
    <col min="433" max="434" width="9" style="480" customWidth="1"/>
    <col min="435" max="435" width="11.42578125" style="480"/>
    <col min="436" max="436" width="2" style="480" customWidth="1"/>
    <col min="437" max="439" width="11.42578125" style="480"/>
    <col min="440" max="440" width="16.140625" style="480" customWidth="1"/>
    <col min="441" max="443" width="11.42578125" style="480"/>
    <col min="444" max="444" width="2" style="480" customWidth="1"/>
    <col min="445" max="674" width="11.42578125" style="480"/>
    <col min="675" max="675" width="27.28515625" style="480" customWidth="1"/>
    <col min="676" max="676" width="8.42578125" style="480" customWidth="1"/>
    <col min="677" max="678" width="9" style="480" customWidth="1"/>
    <col min="679" max="679" width="1.28515625" style="480" customWidth="1"/>
    <col min="680" max="680" width="8.42578125" style="480" customWidth="1"/>
    <col min="681" max="682" width="9" style="480" customWidth="1"/>
    <col min="683" max="683" width="1.28515625" style="480" customWidth="1"/>
    <col min="684" max="684" width="8.42578125" style="480" customWidth="1"/>
    <col min="685" max="686" width="9" style="480" customWidth="1"/>
    <col min="687" max="687" width="1.28515625" style="480" customWidth="1"/>
    <col min="688" max="688" width="8.42578125" style="480" customWidth="1"/>
    <col min="689" max="690" width="9" style="480" customWidth="1"/>
    <col min="691" max="691" width="11.42578125" style="480"/>
    <col min="692" max="692" width="2" style="480" customWidth="1"/>
    <col min="693" max="695" width="11.42578125" style="480"/>
    <col min="696" max="696" width="16.140625" style="480" customWidth="1"/>
    <col min="697" max="699" width="11.42578125" style="480"/>
    <col min="700" max="700" width="2" style="480" customWidth="1"/>
    <col min="701" max="930" width="11.42578125" style="480"/>
    <col min="931" max="931" width="27.28515625" style="480" customWidth="1"/>
    <col min="932" max="932" width="8.42578125" style="480" customWidth="1"/>
    <col min="933" max="934" width="9" style="480" customWidth="1"/>
    <col min="935" max="935" width="1.28515625" style="480" customWidth="1"/>
    <col min="936" max="936" width="8.42578125" style="480" customWidth="1"/>
    <col min="937" max="938" width="9" style="480" customWidth="1"/>
    <col min="939" max="939" width="1.28515625" style="480" customWidth="1"/>
    <col min="940" max="940" width="8.42578125" style="480" customWidth="1"/>
    <col min="941" max="942" width="9" style="480" customWidth="1"/>
    <col min="943" max="943" width="1.28515625" style="480" customWidth="1"/>
    <col min="944" max="944" width="8.42578125" style="480" customWidth="1"/>
    <col min="945" max="946" width="9" style="480" customWidth="1"/>
    <col min="947" max="947" width="11.42578125" style="480"/>
    <col min="948" max="948" width="2" style="480" customWidth="1"/>
    <col min="949" max="951" width="11.42578125" style="480"/>
    <col min="952" max="952" width="16.140625" style="480" customWidth="1"/>
    <col min="953" max="955" width="11.42578125" style="480"/>
    <col min="956" max="956" width="2" style="480" customWidth="1"/>
    <col min="957" max="1186" width="11.42578125" style="480"/>
    <col min="1187" max="1187" width="27.28515625" style="480" customWidth="1"/>
    <col min="1188" max="1188" width="8.42578125" style="480" customWidth="1"/>
    <col min="1189" max="1190" width="9" style="480" customWidth="1"/>
    <col min="1191" max="1191" width="1.28515625" style="480" customWidth="1"/>
    <col min="1192" max="1192" width="8.42578125" style="480" customWidth="1"/>
    <col min="1193" max="1194" width="9" style="480" customWidth="1"/>
    <col min="1195" max="1195" width="1.28515625" style="480" customWidth="1"/>
    <col min="1196" max="1196" width="8.42578125" style="480" customWidth="1"/>
    <col min="1197" max="1198" width="9" style="480" customWidth="1"/>
    <col min="1199" max="1199" width="1.28515625" style="480" customWidth="1"/>
    <col min="1200" max="1200" width="8.42578125" style="480" customWidth="1"/>
    <col min="1201" max="1202" width="9" style="480" customWidth="1"/>
    <col min="1203" max="1203" width="11.42578125" style="480"/>
    <col min="1204" max="1204" width="2" style="480" customWidth="1"/>
    <col min="1205" max="1207" width="11.42578125" style="480"/>
    <col min="1208" max="1208" width="16.140625" style="480" customWidth="1"/>
    <col min="1209" max="1211" width="11.42578125" style="480"/>
    <col min="1212" max="1212" width="2" style="480" customWidth="1"/>
    <col min="1213" max="1442" width="11.42578125" style="480"/>
    <col min="1443" max="1443" width="27.28515625" style="480" customWidth="1"/>
    <col min="1444" max="1444" width="8.42578125" style="480" customWidth="1"/>
    <col min="1445" max="1446" width="9" style="480" customWidth="1"/>
    <col min="1447" max="1447" width="1.28515625" style="480" customWidth="1"/>
    <col min="1448" max="1448" width="8.42578125" style="480" customWidth="1"/>
    <col min="1449" max="1450" width="9" style="480" customWidth="1"/>
    <col min="1451" max="1451" width="1.28515625" style="480" customWidth="1"/>
    <col min="1452" max="1452" width="8.42578125" style="480" customWidth="1"/>
    <col min="1453" max="1454" width="9" style="480" customWidth="1"/>
    <col min="1455" max="1455" width="1.28515625" style="480" customWidth="1"/>
    <col min="1456" max="1456" width="8.42578125" style="480" customWidth="1"/>
    <col min="1457" max="1458" width="9" style="480" customWidth="1"/>
    <col min="1459" max="1459" width="11.42578125" style="480"/>
    <col min="1460" max="1460" width="2" style="480" customWidth="1"/>
    <col min="1461" max="1463" width="11.42578125" style="480"/>
    <col min="1464" max="1464" width="16.140625" style="480" customWidth="1"/>
    <col min="1465" max="1467" width="11.42578125" style="480"/>
    <col min="1468" max="1468" width="2" style="480" customWidth="1"/>
    <col min="1469" max="1698" width="11.42578125" style="480"/>
    <col min="1699" max="1699" width="27.28515625" style="480" customWidth="1"/>
    <col min="1700" max="1700" width="8.42578125" style="480" customWidth="1"/>
    <col min="1701" max="1702" width="9" style="480" customWidth="1"/>
    <col min="1703" max="1703" width="1.28515625" style="480" customWidth="1"/>
    <col min="1704" max="1704" width="8.42578125" style="480" customWidth="1"/>
    <col min="1705" max="1706" width="9" style="480" customWidth="1"/>
    <col min="1707" max="1707" width="1.28515625" style="480" customWidth="1"/>
    <col min="1708" max="1708" width="8.42578125" style="480" customWidth="1"/>
    <col min="1709" max="1710" width="9" style="480" customWidth="1"/>
    <col min="1711" max="1711" width="1.28515625" style="480" customWidth="1"/>
    <col min="1712" max="1712" width="8.42578125" style="480" customWidth="1"/>
    <col min="1713" max="1714" width="9" style="480" customWidth="1"/>
    <col min="1715" max="1715" width="11.42578125" style="480"/>
    <col min="1716" max="1716" width="2" style="480" customWidth="1"/>
    <col min="1717" max="1719" width="11.42578125" style="480"/>
    <col min="1720" max="1720" width="16.140625" style="480" customWidth="1"/>
    <col min="1721" max="1723" width="11.42578125" style="480"/>
    <col min="1724" max="1724" width="2" style="480" customWidth="1"/>
    <col min="1725" max="1954" width="11.42578125" style="480"/>
    <col min="1955" max="1955" width="27.28515625" style="480" customWidth="1"/>
    <col min="1956" max="1956" width="8.42578125" style="480" customWidth="1"/>
    <col min="1957" max="1958" width="9" style="480" customWidth="1"/>
    <col min="1959" max="1959" width="1.28515625" style="480" customWidth="1"/>
    <col min="1960" max="1960" width="8.42578125" style="480" customWidth="1"/>
    <col min="1961" max="1962" width="9" style="480" customWidth="1"/>
    <col min="1963" max="1963" width="1.28515625" style="480" customWidth="1"/>
    <col min="1964" max="1964" width="8.42578125" style="480" customWidth="1"/>
    <col min="1965" max="1966" width="9" style="480" customWidth="1"/>
    <col min="1967" max="1967" width="1.28515625" style="480" customWidth="1"/>
    <col min="1968" max="1968" width="8.42578125" style="480" customWidth="1"/>
    <col min="1969" max="1970" width="9" style="480" customWidth="1"/>
    <col min="1971" max="1971" width="11.42578125" style="480"/>
    <col min="1972" max="1972" width="2" style="480" customWidth="1"/>
    <col min="1973" max="1975" width="11.42578125" style="480"/>
    <col min="1976" max="1976" width="16.140625" style="480" customWidth="1"/>
    <col min="1977" max="1979" width="11.42578125" style="480"/>
    <col min="1980" max="1980" width="2" style="480" customWidth="1"/>
    <col min="1981" max="2210" width="11.42578125" style="480"/>
    <col min="2211" max="2211" width="27.28515625" style="480" customWidth="1"/>
    <col min="2212" max="2212" width="8.42578125" style="480" customWidth="1"/>
    <col min="2213" max="2214" width="9" style="480" customWidth="1"/>
    <col min="2215" max="2215" width="1.28515625" style="480" customWidth="1"/>
    <col min="2216" max="2216" width="8.42578125" style="480" customWidth="1"/>
    <col min="2217" max="2218" width="9" style="480" customWidth="1"/>
    <col min="2219" max="2219" width="1.28515625" style="480" customWidth="1"/>
    <col min="2220" max="2220" width="8.42578125" style="480" customWidth="1"/>
    <col min="2221" max="2222" width="9" style="480" customWidth="1"/>
    <col min="2223" max="2223" width="1.28515625" style="480" customWidth="1"/>
    <col min="2224" max="2224" width="8.42578125" style="480" customWidth="1"/>
    <col min="2225" max="2226" width="9" style="480" customWidth="1"/>
    <col min="2227" max="2227" width="11.42578125" style="480"/>
    <col min="2228" max="2228" width="2" style="480" customWidth="1"/>
    <col min="2229" max="2231" width="11.42578125" style="480"/>
    <col min="2232" max="2232" width="16.140625" style="480" customWidth="1"/>
    <col min="2233" max="2235" width="11.42578125" style="480"/>
    <col min="2236" max="2236" width="2" style="480" customWidth="1"/>
    <col min="2237" max="2466" width="11.42578125" style="480"/>
    <col min="2467" max="2467" width="27.28515625" style="480" customWidth="1"/>
    <col min="2468" max="2468" width="8.42578125" style="480" customWidth="1"/>
    <col min="2469" max="2470" width="9" style="480" customWidth="1"/>
    <col min="2471" max="2471" width="1.28515625" style="480" customWidth="1"/>
    <col min="2472" max="2472" width="8.42578125" style="480" customWidth="1"/>
    <col min="2473" max="2474" width="9" style="480" customWidth="1"/>
    <col min="2475" max="2475" width="1.28515625" style="480" customWidth="1"/>
    <col min="2476" max="2476" width="8.42578125" style="480" customWidth="1"/>
    <col min="2477" max="2478" width="9" style="480" customWidth="1"/>
    <col min="2479" max="2479" width="1.28515625" style="480" customWidth="1"/>
    <col min="2480" max="2480" width="8.42578125" style="480" customWidth="1"/>
    <col min="2481" max="2482" width="9" style="480" customWidth="1"/>
    <col min="2483" max="2483" width="11.42578125" style="480"/>
    <col min="2484" max="2484" width="2" style="480" customWidth="1"/>
    <col min="2485" max="2487" width="11.42578125" style="480"/>
    <col min="2488" max="2488" width="16.140625" style="480" customWidth="1"/>
    <col min="2489" max="2491" width="11.42578125" style="480"/>
    <col min="2492" max="2492" width="2" style="480" customWidth="1"/>
    <col min="2493" max="2722" width="11.42578125" style="480"/>
    <col min="2723" max="2723" width="27.28515625" style="480" customWidth="1"/>
    <col min="2724" max="2724" width="8.42578125" style="480" customWidth="1"/>
    <col min="2725" max="2726" width="9" style="480" customWidth="1"/>
    <col min="2727" max="2727" width="1.28515625" style="480" customWidth="1"/>
    <col min="2728" max="2728" width="8.42578125" style="480" customWidth="1"/>
    <col min="2729" max="2730" width="9" style="480" customWidth="1"/>
    <col min="2731" max="2731" width="1.28515625" style="480" customWidth="1"/>
    <col min="2732" max="2732" width="8.42578125" style="480" customWidth="1"/>
    <col min="2733" max="2734" width="9" style="480" customWidth="1"/>
    <col min="2735" max="2735" width="1.28515625" style="480" customWidth="1"/>
    <col min="2736" max="2736" width="8.42578125" style="480" customWidth="1"/>
    <col min="2737" max="2738" width="9" style="480" customWidth="1"/>
    <col min="2739" max="2739" width="11.42578125" style="480"/>
    <col min="2740" max="2740" width="2" style="480" customWidth="1"/>
    <col min="2741" max="2743" width="11.42578125" style="480"/>
    <col min="2744" max="2744" width="16.140625" style="480" customWidth="1"/>
    <col min="2745" max="2747" width="11.42578125" style="480"/>
    <col min="2748" max="2748" width="2" style="480" customWidth="1"/>
    <col min="2749" max="2978" width="11.42578125" style="480"/>
    <col min="2979" max="2979" width="27.28515625" style="480" customWidth="1"/>
    <col min="2980" max="2980" width="8.42578125" style="480" customWidth="1"/>
    <col min="2981" max="2982" width="9" style="480" customWidth="1"/>
    <col min="2983" max="2983" width="1.28515625" style="480" customWidth="1"/>
    <col min="2984" max="2984" width="8.42578125" style="480" customWidth="1"/>
    <col min="2985" max="2986" width="9" style="480" customWidth="1"/>
    <col min="2987" max="2987" width="1.28515625" style="480" customWidth="1"/>
    <col min="2988" max="2988" width="8.42578125" style="480" customWidth="1"/>
    <col min="2989" max="2990" width="9" style="480" customWidth="1"/>
    <col min="2991" max="2991" width="1.28515625" style="480" customWidth="1"/>
    <col min="2992" max="2992" width="8.42578125" style="480" customWidth="1"/>
    <col min="2993" max="2994" width="9" style="480" customWidth="1"/>
    <col min="2995" max="2995" width="11.42578125" style="480"/>
    <col min="2996" max="2996" width="2" style="480" customWidth="1"/>
    <col min="2997" max="2999" width="11.42578125" style="480"/>
    <col min="3000" max="3000" width="16.140625" style="480" customWidth="1"/>
    <col min="3001" max="3003" width="11.42578125" style="480"/>
    <col min="3004" max="3004" width="2" style="480" customWidth="1"/>
    <col min="3005" max="3234" width="11.42578125" style="480"/>
    <col min="3235" max="3235" width="27.28515625" style="480" customWidth="1"/>
    <col min="3236" max="3236" width="8.42578125" style="480" customWidth="1"/>
    <col min="3237" max="3238" width="9" style="480" customWidth="1"/>
    <col min="3239" max="3239" width="1.28515625" style="480" customWidth="1"/>
    <col min="3240" max="3240" width="8.42578125" style="480" customWidth="1"/>
    <col min="3241" max="3242" width="9" style="480" customWidth="1"/>
    <col min="3243" max="3243" width="1.28515625" style="480" customWidth="1"/>
    <col min="3244" max="3244" width="8.42578125" style="480" customWidth="1"/>
    <col min="3245" max="3246" width="9" style="480" customWidth="1"/>
    <col min="3247" max="3247" width="1.28515625" style="480" customWidth="1"/>
    <col min="3248" max="3248" width="8.42578125" style="480" customWidth="1"/>
    <col min="3249" max="3250" width="9" style="480" customWidth="1"/>
    <col min="3251" max="3251" width="11.42578125" style="480"/>
    <col min="3252" max="3252" width="2" style="480" customWidth="1"/>
    <col min="3253" max="3255" width="11.42578125" style="480"/>
    <col min="3256" max="3256" width="16.140625" style="480" customWidth="1"/>
    <col min="3257" max="3259" width="11.42578125" style="480"/>
    <col min="3260" max="3260" width="2" style="480" customWidth="1"/>
    <col min="3261" max="3490" width="11.42578125" style="480"/>
    <col min="3491" max="3491" width="27.28515625" style="480" customWidth="1"/>
    <col min="3492" max="3492" width="8.42578125" style="480" customWidth="1"/>
    <col min="3493" max="3494" width="9" style="480" customWidth="1"/>
    <col min="3495" max="3495" width="1.28515625" style="480" customWidth="1"/>
    <col min="3496" max="3496" width="8.42578125" style="480" customWidth="1"/>
    <col min="3497" max="3498" width="9" style="480" customWidth="1"/>
    <col min="3499" max="3499" width="1.28515625" style="480" customWidth="1"/>
    <col min="3500" max="3500" width="8.42578125" style="480" customWidth="1"/>
    <col min="3501" max="3502" width="9" style="480" customWidth="1"/>
    <col min="3503" max="3503" width="1.28515625" style="480" customWidth="1"/>
    <col min="3504" max="3504" width="8.42578125" style="480" customWidth="1"/>
    <col min="3505" max="3506" width="9" style="480" customWidth="1"/>
    <col min="3507" max="3507" width="11.42578125" style="480"/>
    <col min="3508" max="3508" width="2" style="480" customWidth="1"/>
    <col min="3509" max="3511" width="11.42578125" style="480"/>
    <col min="3512" max="3512" width="16.140625" style="480" customWidth="1"/>
    <col min="3513" max="3515" width="11.42578125" style="480"/>
    <col min="3516" max="3516" width="2" style="480" customWidth="1"/>
    <col min="3517" max="3746" width="11.42578125" style="480"/>
    <col min="3747" max="3747" width="27.28515625" style="480" customWidth="1"/>
    <col min="3748" max="3748" width="8.42578125" style="480" customWidth="1"/>
    <col min="3749" max="3750" width="9" style="480" customWidth="1"/>
    <col min="3751" max="3751" width="1.28515625" style="480" customWidth="1"/>
    <col min="3752" max="3752" width="8.42578125" style="480" customWidth="1"/>
    <col min="3753" max="3754" width="9" style="480" customWidth="1"/>
    <col min="3755" max="3755" width="1.28515625" style="480" customWidth="1"/>
    <col min="3756" max="3756" width="8.42578125" style="480" customWidth="1"/>
    <col min="3757" max="3758" width="9" style="480" customWidth="1"/>
    <col min="3759" max="3759" width="1.28515625" style="480" customWidth="1"/>
    <col min="3760" max="3760" width="8.42578125" style="480" customWidth="1"/>
    <col min="3761" max="3762" width="9" style="480" customWidth="1"/>
    <col min="3763" max="3763" width="11.42578125" style="480"/>
    <col min="3764" max="3764" width="2" style="480" customWidth="1"/>
    <col min="3765" max="3767" width="11.42578125" style="480"/>
    <col min="3768" max="3768" width="16.140625" style="480" customWidth="1"/>
    <col min="3769" max="3771" width="11.42578125" style="480"/>
    <col min="3772" max="3772" width="2" style="480" customWidth="1"/>
    <col min="3773" max="4002" width="11.42578125" style="480"/>
    <col min="4003" max="4003" width="27.28515625" style="480" customWidth="1"/>
    <col min="4004" max="4004" width="8.42578125" style="480" customWidth="1"/>
    <col min="4005" max="4006" width="9" style="480" customWidth="1"/>
    <col min="4007" max="4007" width="1.28515625" style="480" customWidth="1"/>
    <col min="4008" max="4008" width="8.42578125" style="480" customWidth="1"/>
    <col min="4009" max="4010" width="9" style="480" customWidth="1"/>
    <col min="4011" max="4011" width="1.28515625" style="480" customWidth="1"/>
    <col min="4012" max="4012" width="8.42578125" style="480" customWidth="1"/>
    <col min="4013" max="4014" width="9" style="480" customWidth="1"/>
    <col min="4015" max="4015" width="1.28515625" style="480" customWidth="1"/>
    <col min="4016" max="4016" width="8.42578125" style="480" customWidth="1"/>
    <col min="4017" max="4018" width="9" style="480" customWidth="1"/>
    <col min="4019" max="4019" width="11.42578125" style="480"/>
    <col min="4020" max="4020" width="2" style="480" customWidth="1"/>
    <col min="4021" max="4023" width="11.42578125" style="480"/>
    <col min="4024" max="4024" width="16.140625" style="480" customWidth="1"/>
    <col min="4025" max="4027" width="11.42578125" style="480"/>
    <col min="4028" max="4028" width="2" style="480" customWidth="1"/>
    <col min="4029" max="4258" width="11.42578125" style="480"/>
    <col min="4259" max="4259" width="27.28515625" style="480" customWidth="1"/>
    <col min="4260" max="4260" width="8.42578125" style="480" customWidth="1"/>
    <col min="4261" max="4262" width="9" style="480" customWidth="1"/>
    <col min="4263" max="4263" width="1.28515625" style="480" customWidth="1"/>
    <col min="4264" max="4264" width="8.42578125" style="480" customWidth="1"/>
    <col min="4265" max="4266" width="9" style="480" customWidth="1"/>
    <col min="4267" max="4267" width="1.28515625" style="480" customWidth="1"/>
    <col min="4268" max="4268" width="8.42578125" style="480" customWidth="1"/>
    <col min="4269" max="4270" width="9" style="480" customWidth="1"/>
    <col min="4271" max="4271" width="1.28515625" style="480" customWidth="1"/>
    <col min="4272" max="4272" width="8.42578125" style="480" customWidth="1"/>
    <col min="4273" max="4274" width="9" style="480" customWidth="1"/>
    <col min="4275" max="4275" width="11.42578125" style="480"/>
    <col min="4276" max="4276" width="2" style="480" customWidth="1"/>
    <col min="4277" max="4279" width="11.42578125" style="480"/>
    <col min="4280" max="4280" width="16.140625" style="480" customWidth="1"/>
    <col min="4281" max="4283" width="11.42578125" style="480"/>
    <col min="4284" max="4284" width="2" style="480" customWidth="1"/>
    <col min="4285" max="4514" width="11.42578125" style="480"/>
    <col min="4515" max="4515" width="27.28515625" style="480" customWidth="1"/>
    <col min="4516" max="4516" width="8.42578125" style="480" customWidth="1"/>
    <col min="4517" max="4518" width="9" style="480" customWidth="1"/>
    <col min="4519" max="4519" width="1.28515625" style="480" customWidth="1"/>
    <col min="4520" max="4520" width="8.42578125" style="480" customWidth="1"/>
    <col min="4521" max="4522" width="9" style="480" customWidth="1"/>
    <col min="4523" max="4523" width="1.28515625" style="480" customWidth="1"/>
    <col min="4524" max="4524" width="8.42578125" style="480" customWidth="1"/>
    <col min="4525" max="4526" width="9" style="480" customWidth="1"/>
    <col min="4527" max="4527" width="1.28515625" style="480" customWidth="1"/>
    <col min="4528" max="4528" width="8.42578125" style="480" customWidth="1"/>
    <col min="4529" max="4530" width="9" style="480" customWidth="1"/>
    <col min="4531" max="4531" width="11.42578125" style="480"/>
    <col min="4532" max="4532" width="2" style="480" customWidth="1"/>
    <col min="4533" max="4535" width="11.42578125" style="480"/>
    <col min="4536" max="4536" width="16.140625" style="480" customWidth="1"/>
    <col min="4537" max="4539" width="11.42578125" style="480"/>
    <col min="4540" max="4540" width="2" style="480" customWidth="1"/>
    <col min="4541" max="4770" width="11.42578125" style="480"/>
    <col min="4771" max="4771" width="27.28515625" style="480" customWidth="1"/>
    <col min="4772" max="4772" width="8.42578125" style="480" customWidth="1"/>
    <col min="4773" max="4774" width="9" style="480" customWidth="1"/>
    <col min="4775" max="4775" width="1.28515625" style="480" customWidth="1"/>
    <col min="4776" max="4776" width="8.42578125" style="480" customWidth="1"/>
    <col min="4777" max="4778" width="9" style="480" customWidth="1"/>
    <col min="4779" max="4779" width="1.28515625" style="480" customWidth="1"/>
    <col min="4780" max="4780" width="8.42578125" style="480" customWidth="1"/>
    <col min="4781" max="4782" width="9" style="480" customWidth="1"/>
    <col min="4783" max="4783" width="1.28515625" style="480" customWidth="1"/>
    <col min="4784" max="4784" width="8.42578125" style="480" customWidth="1"/>
    <col min="4785" max="4786" width="9" style="480" customWidth="1"/>
    <col min="4787" max="4787" width="11.42578125" style="480"/>
    <col min="4788" max="4788" width="2" style="480" customWidth="1"/>
    <col min="4789" max="4791" width="11.42578125" style="480"/>
    <col min="4792" max="4792" width="16.140625" style="480" customWidth="1"/>
    <col min="4793" max="4795" width="11.42578125" style="480"/>
    <col min="4796" max="4796" width="2" style="480" customWidth="1"/>
    <col min="4797" max="5026" width="11.42578125" style="480"/>
    <col min="5027" max="5027" width="27.28515625" style="480" customWidth="1"/>
    <col min="5028" max="5028" width="8.42578125" style="480" customWidth="1"/>
    <col min="5029" max="5030" width="9" style="480" customWidth="1"/>
    <col min="5031" max="5031" width="1.28515625" style="480" customWidth="1"/>
    <col min="5032" max="5032" width="8.42578125" style="480" customWidth="1"/>
    <col min="5033" max="5034" width="9" style="480" customWidth="1"/>
    <col min="5035" max="5035" width="1.28515625" style="480" customWidth="1"/>
    <col min="5036" max="5036" width="8.42578125" style="480" customWidth="1"/>
    <col min="5037" max="5038" width="9" style="480" customWidth="1"/>
    <col min="5039" max="5039" width="1.28515625" style="480" customWidth="1"/>
    <col min="5040" max="5040" width="8.42578125" style="480" customWidth="1"/>
    <col min="5041" max="5042" width="9" style="480" customWidth="1"/>
    <col min="5043" max="5043" width="11.42578125" style="480"/>
    <col min="5044" max="5044" width="2" style="480" customWidth="1"/>
    <col min="5045" max="5047" width="11.42578125" style="480"/>
    <col min="5048" max="5048" width="16.140625" style="480" customWidth="1"/>
    <col min="5049" max="5051" width="11.42578125" style="480"/>
    <col min="5052" max="5052" width="2" style="480" customWidth="1"/>
    <col min="5053" max="5282" width="11.42578125" style="480"/>
    <col min="5283" max="5283" width="27.28515625" style="480" customWidth="1"/>
    <col min="5284" max="5284" width="8.42578125" style="480" customWidth="1"/>
    <col min="5285" max="5286" width="9" style="480" customWidth="1"/>
    <col min="5287" max="5287" width="1.28515625" style="480" customWidth="1"/>
    <col min="5288" max="5288" width="8.42578125" style="480" customWidth="1"/>
    <col min="5289" max="5290" width="9" style="480" customWidth="1"/>
    <col min="5291" max="5291" width="1.28515625" style="480" customWidth="1"/>
    <col min="5292" max="5292" width="8.42578125" style="480" customWidth="1"/>
    <col min="5293" max="5294" width="9" style="480" customWidth="1"/>
    <col min="5295" max="5295" width="1.28515625" style="480" customWidth="1"/>
    <col min="5296" max="5296" width="8.42578125" style="480" customWidth="1"/>
    <col min="5297" max="5298" width="9" style="480" customWidth="1"/>
    <col min="5299" max="5299" width="11.42578125" style="480"/>
    <col min="5300" max="5300" width="2" style="480" customWidth="1"/>
    <col min="5301" max="5303" width="11.42578125" style="480"/>
    <col min="5304" max="5304" width="16.140625" style="480" customWidth="1"/>
    <col min="5305" max="5307" width="11.42578125" style="480"/>
    <col min="5308" max="5308" width="2" style="480" customWidth="1"/>
    <col min="5309" max="5538" width="11.42578125" style="480"/>
    <col min="5539" max="5539" width="27.28515625" style="480" customWidth="1"/>
    <col min="5540" max="5540" width="8.42578125" style="480" customWidth="1"/>
    <col min="5541" max="5542" width="9" style="480" customWidth="1"/>
    <col min="5543" max="5543" width="1.28515625" style="480" customWidth="1"/>
    <col min="5544" max="5544" width="8.42578125" style="480" customWidth="1"/>
    <col min="5545" max="5546" width="9" style="480" customWidth="1"/>
    <col min="5547" max="5547" width="1.28515625" style="480" customWidth="1"/>
    <col min="5548" max="5548" width="8.42578125" style="480" customWidth="1"/>
    <col min="5549" max="5550" width="9" style="480" customWidth="1"/>
    <col min="5551" max="5551" width="1.28515625" style="480" customWidth="1"/>
    <col min="5552" max="5552" width="8.42578125" style="480" customWidth="1"/>
    <col min="5553" max="5554" width="9" style="480" customWidth="1"/>
    <col min="5555" max="5555" width="11.42578125" style="480"/>
    <col min="5556" max="5556" width="2" style="480" customWidth="1"/>
    <col min="5557" max="5559" width="11.42578125" style="480"/>
    <col min="5560" max="5560" width="16.140625" style="480" customWidth="1"/>
    <col min="5561" max="5563" width="11.42578125" style="480"/>
    <col min="5564" max="5564" width="2" style="480" customWidth="1"/>
    <col min="5565" max="5794" width="11.42578125" style="480"/>
    <col min="5795" max="5795" width="27.28515625" style="480" customWidth="1"/>
    <col min="5796" max="5796" width="8.42578125" style="480" customWidth="1"/>
    <col min="5797" max="5798" width="9" style="480" customWidth="1"/>
    <col min="5799" max="5799" width="1.28515625" style="480" customWidth="1"/>
    <col min="5800" max="5800" width="8.42578125" style="480" customWidth="1"/>
    <col min="5801" max="5802" width="9" style="480" customWidth="1"/>
    <col min="5803" max="5803" width="1.28515625" style="480" customWidth="1"/>
    <col min="5804" max="5804" width="8.42578125" style="480" customWidth="1"/>
    <col min="5805" max="5806" width="9" style="480" customWidth="1"/>
    <col min="5807" max="5807" width="1.28515625" style="480" customWidth="1"/>
    <col min="5808" max="5808" width="8.42578125" style="480" customWidth="1"/>
    <col min="5809" max="5810" width="9" style="480" customWidth="1"/>
    <col min="5811" max="5811" width="11.42578125" style="480"/>
    <col min="5812" max="5812" width="2" style="480" customWidth="1"/>
    <col min="5813" max="5815" width="11.42578125" style="480"/>
    <col min="5816" max="5816" width="16.140625" style="480" customWidth="1"/>
    <col min="5817" max="5819" width="11.42578125" style="480"/>
    <col min="5820" max="5820" width="2" style="480" customWidth="1"/>
    <col min="5821" max="6050" width="11.42578125" style="480"/>
    <col min="6051" max="6051" width="27.28515625" style="480" customWidth="1"/>
    <col min="6052" max="6052" width="8.42578125" style="480" customWidth="1"/>
    <col min="6053" max="6054" width="9" style="480" customWidth="1"/>
    <col min="6055" max="6055" width="1.28515625" style="480" customWidth="1"/>
    <col min="6056" max="6056" width="8.42578125" style="480" customWidth="1"/>
    <col min="6057" max="6058" width="9" style="480" customWidth="1"/>
    <col min="6059" max="6059" width="1.28515625" style="480" customWidth="1"/>
    <col min="6060" max="6060" width="8.42578125" style="480" customWidth="1"/>
    <col min="6061" max="6062" width="9" style="480" customWidth="1"/>
    <col min="6063" max="6063" width="1.28515625" style="480" customWidth="1"/>
    <col min="6064" max="6064" width="8.42578125" style="480" customWidth="1"/>
    <col min="6065" max="6066" width="9" style="480" customWidth="1"/>
    <col min="6067" max="6067" width="11.42578125" style="480"/>
    <col min="6068" max="6068" width="2" style="480" customWidth="1"/>
    <col min="6069" max="6071" width="11.42578125" style="480"/>
    <col min="6072" max="6072" width="16.140625" style="480" customWidth="1"/>
    <col min="6073" max="6075" width="11.42578125" style="480"/>
    <col min="6076" max="6076" width="2" style="480" customWidth="1"/>
    <col min="6077" max="6306" width="11.42578125" style="480"/>
    <col min="6307" max="6307" width="27.28515625" style="480" customWidth="1"/>
    <col min="6308" max="6308" width="8.42578125" style="480" customWidth="1"/>
    <col min="6309" max="6310" width="9" style="480" customWidth="1"/>
    <col min="6311" max="6311" width="1.28515625" style="480" customWidth="1"/>
    <col min="6312" max="6312" width="8.42578125" style="480" customWidth="1"/>
    <col min="6313" max="6314" width="9" style="480" customWidth="1"/>
    <col min="6315" max="6315" width="1.28515625" style="480" customWidth="1"/>
    <col min="6316" max="6316" width="8.42578125" style="480" customWidth="1"/>
    <col min="6317" max="6318" width="9" style="480" customWidth="1"/>
    <col min="6319" max="6319" width="1.28515625" style="480" customWidth="1"/>
    <col min="6320" max="6320" width="8.42578125" style="480" customWidth="1"/>
    <col min="6321" max="6322" width="9" style="480" customWidth="1"/>
    <col min="6323" max="6323" width="11.42578125" style="480"/>
    <col min="6324" max="6324" width="2" style="480" customWidth="1"/>
    <col min="6325" max="6327" width="11.42578125" style="480"/>
    <col min="6328" max="6328" width="16.140625" style="480" customWidth="1"/>
    <col min="6329" max="6331" width="11.42578125" style="480"/>
    <col min="6332" max="6332" width="2" style="480" customWidth="1"/>
    <col min="6333" max="6562" width="11.42578125" style="480"/>
    <col min="6563" max="6563" width="27.28515625" style="480" customWidth="1"/>
    <col min="6564" max="6564" width="8.42578125" style="480" customWidth="1"/>
    <col min="6565" max="6566" width="9" style="480" customWidth="1"/>
    <col min="6567" max="6567" width="1.28515625" style="480" customWidth="1"/>
    <col min="6568" max="6568" width="8.42578125" style="480" customWidth="1"/>
    <col min="6569" max="6570" width="9" style="480" customWidth="1"/>
    <col min="6571" max="6571" width="1.28515625" style="480" customWidth="1"/>
    <col min="6572" max="6572" width="8.42578125" style="480" customWidth="1"/>
    <col min="6573" max="6574" width="9" style="480" customWidth="1"/>
    <col min="6575" max="6575" width="1.28515625" style="480" customWidth="1"/>
    <col min="6576" max="6576" width="8.42578125" style="480" customWidth="1"/>
    <col min="6577" max="6578" width="9" style="480" customWidth="1"/>
    <col min="6579" max="6579" width="11.42578125" style="480"/>
    <col min="6580" max="6580" width="2" style="480" customWidth="1"/>
    <col min="6581" max="6583" width="11.42578125" style="480"/>
    <col min="6584" max="6584" width="16.140625" style="480" customWidth="1"/>
    <col min="6585" max="6587" width="11.42578125" style="480"/>
    <col min="6588" max="6588" width="2" style="480" customWidth="1"/>
    <col min="6589" max="6818" width="11.42578125" style="480"/>
    <col min="6819" max="6819" width="27.28515625" style="480" customWidth="1"/>
    <col min="6820" max="6820" width="8.42578125" style="480" customWidth="1"/>
    <col min="6821" max="6822" width="9" style="480" customWidth="1"/>
    <col min="6823" max="6823" width="1.28515625" style="480" customWidth="1"/>
    <col min="6824" max="6824" width="8.42578125" style="480" customWidth="1"/>
    <col min="6825" max="6826" width="9" style="480" customWidth="1"/>
    <col min="6827" max="6827" width="1.28515625" style="480" customWidth="1"/>
    <col min="6828" max="6828" width="8.42578125" style="480" customWidth="1"/>
    <col min="6829" max="6830" width="9" style="480" customWidth="1"/>
    <col min="6831" max="6831" width="1.28515625" style="480" customWidth="1"/>
    <col min="6832" max="6832" width="8.42578125" style="480" customWidth="1"/>
    <col min="6833" max="6834" width="9" style="480" customWidth="1"/>
    <col min="6835" max="6835" width="11.42578125" style="480"/>
    <col min="6836" max="6836" width="2" style="480" customWidth="1"/>
    <col min="6837" max="6839" width="11.42578125" style="480"/>
    <col min="6840" max="6840" width="16.140625" style="480" customWidth="1"/>
    <col min="6841" max="6843" width="11.42578125" style="480"/>
    <col min="6844" max="6844" width="2" style="480" customWidth="1"/>
    <col min="6845" max="7074" width="11.42578125" style="480"/>
    <col min="7075" max="7075" width="27.28515625" style="480" customWidth="1"/>
    <col min="7076" max="7076" width="8.42578125" style="480" customWidth="1"/>
    <col min="7077" max="7078" width="9" style="480" customWidth="1"/>
    <col min="7079" max="7079" width="1.28515625" style="480" customWidth="1"/>
    <col min="7080" max="7080" width="8.42578125" style="480" customWidth="1"/>
    <col min="7081" max="7082" width="9" style="480" customWidth="1"/>
    <col min="7083" max="7083" width="1.28515625" style="480" customWidth="1"/>
    <col min="7084" max="7084" width="8.42578125" style="480" customWidth="1"/>
    <col min="7085" max="7086" width="9" style="480" customWidth="1"/>
    <col min="7087" max="7087" width="1.28515625" style="480" customWidth="1"/>
    <col min="7088" max="7088" width="8.42578125" style="480" customWidth="1"/>
    <col min="7089" max="7090" width="9" style="480" customWidth="1"/>
    <col min="7091" max="7091" width="11.42578125" style="480"/>
    <col min="7092" max="7092" width="2" style="480" customWidth="1"/>
    <col min="7093" max="7095" width="11.42578125" style="480"/>
    <col min="7096" max="7096" width="16.140625" style="480" customWidth="1"/>
    <col min="7097" max="7099" width="11.42578125" style="480"/>
    <col min="7100" max="7100" width="2" style="480" customWidth="1"/>
    <col min="7101" max="7330" width="11.42578125" style="480"/>
    <col min="7331" max="7331" width="27.28515625" style="480" customWidth="1"/>
    <col min="7332" max="7332" width="8.42578125" style="480" customWidth="1"/>
    <col min="7333" max="7334" width="9" style="480" customWidth="1"/>
    <col min="7335" max="7335" width="1.28515625" style="480" customWidth="1"/>
    <col min="7336" max="7336" width="8.42578125" style="480" customWidth="1"/>
    <col min="7337" max="7338" width="9" style="480" customWidth="1"/>
    <col min="7339" max="7339" width="1.28515625" style="480" customWidth="1"/>
    <col min="7340" max="7340" width="8.42578125" style="480" customWidth="1"/>
    <col min="7341" max="7342" width="9" style="480" customWidth="1"/>
    <col min="7343" max="7343" width="1.28515625" style="480" customWidth="1"/>
    <col min="7344" max="7344" width="8.42578125" style="480" customWidth="1"/>
    <col min="7345" max="7346" width="9" style="480" customWidth="1"/>
    <col min="7347" max="7347" width="11.42578125" style="480"/>
    <col min="7348" max="7348" width="2" style="480" customWidth="1"/>
    <col min="7349" max="7351" width="11.42578125" style="480"/>
    <col min="7352" max="7352" width="16.140625" style="480" customWidth="1"/>
    <col min="7353" max="7355" width="11.42578125" style="480"/>
    <col min="7356" max="7356" width="2" style="480" customWidth="1"/>
    <col min="7357" max="7586" width="11.42578125" style="480"/>
    <col min="7587" max="7587" width="27.28515625" style="480" customWidth="1"/>
    <col min="7588" max="7588" width="8.42578125" style="480" customWidth="1"/>
    <col min="7589" max="7590" width="9" style="480" customWidth="1"/>
    <col min="7591" max="7591" width="1.28515625" style="480" customWidth="1"/>
    <col min="7592" max="7592" width="8.42578125" style="480" customWidth="1"/>
    <col min="7593" max="7594" width="9" style="480" customWidth="1"/>
    <col min="7595" max="7595" width="1.28515625" style="480" customWidth="1"/>
    <col min="7596" max="7596" width="8.42578125" style="480" customWidth="1"/>
    <col min="7597" max="7598" width="9" style="480" customWidth="1"/>
    <col min="7599" max="7599" width="1.28515625" style="480" customWidth="1"/>
    <col min="7600" max="7600" width="8.42578125" style="480" customWidth="1"/>
    <col min="7601" max="7602" width="9" style="480" customWidth="1"/>
    <col min="7603" max="7603" width="11.42578125" style="480"/>
    <col min="7604" max="7604" width="2" style="480" customWidth="1"/>
    <col min="7605" max="7607" width="11.42578125" style="480"/>
    <col min="7608" max="7608" width="16.140625" style="480" customWidth="1"/>
    <col min="7609" max="7611" width="11.42578125" style="480"/>
    <col min="7612" max="7612" width="2" style="480" customWidth="1"/>
    <col min="7613" max="7842" width="11.42578125" style="480"/>
    <col min="7843" max="7843" width="27.28515625" style="480" customWidth="1"/>
    <col min="7844" max="7844" width="8.42578125" style="480" customWidth="1"/>
    <col min="7845" max="7846" width="9" style="480" customWidth="1"/>
    <col min="7847" max="7847" width="1.28515625" style="480" customWidth="1"/>
    <col min="7848" max="7848" width="8.42578125" style="480" customWidth="1"/>
    <col min="7849" max="7850" width="9" style="480" customWidth="1"/>
    <col min="7851" max="7851" width="1.28515625" style="480" customWidth="1"/>
    <col min="7852" max="7852" width="8.42578125" style="480" customWidth="1"/>
    <col min="7853" max="7854" width="9" style="480" customWidth="1"/>
    <col min="7855" max="7855" width="1.28515625" style="480" customWidth="1"/>
    <col min="7856" max="7856" width="8.42578125" style="480" customWidth="1"/>
    <col min="7857" max="7858" width="9" style="480" customWidth="1"/>
    <col min="7859" max="7859" width="11.42578125" style="480"/>
    <col min="7860" max="7860" width="2" style="480" customWidth="1"/>
    <col min="7861" max="7863" width="11.42578125" style="480"/>
    <col min="7864" max="7864" width="16.140625" style="480" customWidth="1"/>
    <col min="7865" max="7867" width="11.42578125" style="480"/>
    <col min="7868" max="7868" width="2" style="480" customWidth="1"/>
    <col min="7869" max="8098" width="11.42578125" style="480"/>
    <col min="8099" max="8099" width="27.28515625" style="480" customWidth="1"/>
    <col min="8100" max="8100" width="8.42578125" style="480" customWidth="1"/>
    <col min="8101" max="8102" width="9" style="480" customWidth="1"/>
    <col min="8103" max="8103" width="1.28515625" style="480" customWidth="1"/>
    <col min="8104" max="8104" width="8.42578125" style="480" customWidth="1"/>
    <col min="8105" max="8106" width="9" style="480" customWidth="1"/>
    <col min="8107" max="8107" width="1.28515625" style="480" customWidth="1"/>
    <col min="8108" max="8108" width="8.42578125" style="480" customWidth="1"/>
    <col min="8109" max="8110" width="9" style="480" customWidth="1"/>
    <col min="8111" max="8111" width="1.28515625" style="480" customWidth="1"/>
    <col min="8112" max="8112" width="8.42578125" style="480" customWidth="1"/>
    <col min="8113" max="8114" width="9" style="480" customWidth="1"/>
    <col min="8115" max="8115" width="11.42578125" style="480"/>
    <col min="8116" max="8116" width="2" style="480" customWidth="1"/>
    <col min="8117" max="8119" width="11.42578125" style="480"/>
    <col min="8120" max="8120" width="16.140625" style="480" customWidth="1"/>
    <col min="8121" max="8123" width="11.42578125" style="480"/>
    <col min="8124" max="8124" width="2" style="480" customWidth="1"/>
    <col min="8125" max="8354" width="11.42578125" style="480"/>
    <col min="8355" max="8355" width="27.28515625" style="480" customWidth="1"/>
    <col min="8356" max="8356" width="8.42578125" style="480" customWidth="1"/>
    <col min="8357" max="8358" width="9" style="480" customWidth="1"/>
    <col min="8359" max="8359" width="1.28515625" style="480" customWidth="1"/>
    <col min="8360" max="8360" width="8.42578125" style="480" customWidth="1"/>
    <col min="8361" max="8362" width="9" style="480" customWidth="1"/>
    <col min="8363" max="8363" width="1.28515625" style="480" customWidth="1"/>
    <col min="8364" max="8364" width="8.42578125" style="480" customWidth="1"/>
    <col min="8365" max="8366" width="9" style="480" customWidth="1"/>
    <col min="8367" max="8367" width="1.28515625" style="480" customWidth="1"/>
    <col min="8368" max="8368" width="8.42578125" style="480" customWidth="1"/>
    <col min="8369" max="8370" width="9" style="480" customWidth="1"/>
    <col min="8371" max="8371" width="11.42578125" style="480"/>
    <col min="8372" max="8372" width="2" style="480" customWidth="1"/>
    <col min="8373" max="8375" width="11.42578125" style="480"/>
    <col min="8376" max="8376" width="16.140625" style="480" customWidth="1"/>
    <col min="8377" max="8379" width="11.42578125" style="480"/>
    <col min="8380" max="8380" width="2" style="480" customWidth="1"/>
    <col min="8381" max="8610" width="11.42578125" style="480"/>
    <col min="8611" max="8611" width="27.28515625" style="480" customWidth="1"/>
    <col min="8612" max="8612" width="8.42578125" style="480" customWidth="1"/>
    <col min="8613" max="8614" width="9" style="480" customWidth="1"/>
    <col min="8615" max="8615" width="1.28515625" style="480" customWidth="1"/>
    <col min="8616" max="8616" width="8.42578125" style="480" customWidth="1"/>
    <col min="8617" max="8618" width="9" style="480" customWidth="1"/>
    <col min="8619" max="8619" width="1.28515625" style="480" customWidth="1"/>
    <col min="8620" max="8620" width="8.42578125" style="480" customWidth="1"/>
    <col min="8621" max="8622" width="9" style="480" customWidth="1"/>
    <col min="8623" max="8623" width="1.28515625" style="480" customWidth="1"/>
    <col min="8624" max="8624" width="8.42578125" style="480" customWidth="1"/>
    <col min="8625" max="8626" width="9" style="480" customWidth="1"/>
    <col min="8627" max="8627" width="11.42578125" style="480"/>
    <col min="8628" max="8628" width="2" style="480" customWidth="1"/>
    <col min="8629" max="8631" width="11.42578125" style="480"/>
    <col min="8632" max="8632" width="16.140625" style="480" customWidth="1"/>
    <col min="8633" max="8635" width="11.42578125" style="480"/>
    <col min="8636" max="8636" width="2" style="480" customWidth="1"/>
    <col min="8637" max="8866" width="11.42578125" style="480"/>
    <col min="8867" max="8867" width="27.28515625" style="480" customWidth="1"/>
    <col min="8868" max="8868" width="8.42578125" style="480" customWidth="1"/>
    <col min="8869" max="8870" width="9" style="480" customWidth="1"/>
    <col min="8871" max="8871" width="1.28515625" style="480" customWidth="1"/>
    <col min="8872" max="8872" width="8.42578125" style="480" customWidth="1"/>
    <col min="8873" max="8874" width="9" style="480" customWidth="1"/>
    <col min="8875" max="8875" width="1.28515625" style="480" customWidth="1"/>
    <col min="8876" max="8876" width="8.42578125" style="480" customWidth="1"/>
    <col min="8877" max="8878" width="9" style="480" customWidth="1"/>
    <col min="8879" max="8879" width="1.28515625" style="480" customWidth="1"/>
    <col min="8880" max="8880" width="8.42578125" style="480" customWidth="1"/>
    <col min="8881" max="8882" width="9" style="480" customWidth="1"/>
    <col min="8883" max="8883" width="11.42578125" style="480"/>
    <col min="8884" max="8884" width="2" style="480" customWidth="1"/>
    <col min="8885" max="8887" width="11.42578125" style="480"/>
    <col min="8888" max="8888" width="16.140625" style="480" customWidth="1"/>
    <col min="8889" max="8891" width="11.42578125" style="480"/>
    <col min="8892" max="8892" width="2" style="480" customWidth="1"/>
    <col min="8893" max="9122" width="11.42578125" style="480"/>
    <col min="9123" max="9123" width="27.28515625" style="480" customWidth="1"/>
    <col min="9124" max="9124" width="8.42578125" style="480" customWidth="1"/>
    <col min="9125" max="9126" width="9" style="480" customWidth="1"/>
    <col min="9127" max="9127" width="1.28515625" style="480" customWidth="1"/>
    <col min="9128" max="9128" width="8.42578125" style="480" customWidth="1"/>
    <col min="9129" max="9130" width="9" style="480" customWidth="1"/>
    <col min="9131" max="9131" width="1.28515625" style="480" customWidth="1"/>
    <col min="9132" max="9132" width="8.42578125" style="480" customWidth="1"/>
    <col min="9133" max="9134" width="9" style="480" customWidth="1"/>
    <col min="9135" max="9135" width="1.28515625" style="480" customWidth="1"/>
    <col min="9136" max="9136" width="8.42578125" style="480" customWidth="1"/>
    <col min="9137" max="9138" width="9" style="480" customWidth="1"/>
    <col min="9139" max="9139" width="11.42578125" style="480"/>
    <col min="9140" max="9140" width="2" style="480" customWidth="1"/>
    <col min="9141" max="9143" width="11.42578125" style="480"/>
    <col min="9144" max="9144" width="16.140625" style="480" customWidth="1"/>
    <col min="9145" max="9147" width="11.42578125" style="480"/>
    <col min="9148" max="9148" width="2" style="480" customWidth="1"/>
    <col min="9149" max="9378" width="11.42578125" style="480"/>
    <col min="9379" max="9379" width="27.28515625" style="480" customWidth="1"/>
    <col min="9380" max="9380" width="8.42578125" style="480" customWidth="1"/>
    <col min="9381" max="9382" width="9" style="480" customWidth="1"/>
    <col min="9383" max="9383" width="1.28515625" style="480" customWidth="1"/>
    <col min="9384" max="9384" width="8.42578125" style="480" customWidth="1"/>
    <col min="9385" max="9386" width="9" style="480" customWidth="1"/>
    <col min="9387" max="9387" width="1.28515625" style="480" customWidth="1"/>
    <col min="9388" max="9388" width="8.42578125" style="480" customWidth="1"/>
    <col min="9389" max="9390" width="9" style="480" customWidth="1"/>
    <col min="9391" max="9391" width="1.28515625" style="480" customWidth="1"/>
    <col min="9392" max="9392" width="8.42578125" style="480" customWidth="1"/>
    <col min="9393" max="9394" width="9" style="480" customWidth="1"/>
    <col min="9395" max="9395" width="11.42578125" style="480"/>
    <col min="9396" max="9396" width="2" style="480" customWidth="1"/>
    <col min="9397" max="9399" width="11.42578125" style="480"/>
    <col min="9400" max="9400" width="16.140625" style="480" customWidth="1"/>
    <col min="9401" max="9403" width="11.42578125" style="480"/>
    <col min="9404" max="9404" width="2" style="480" customWidth="1"/>
    <col min="9405" max="9634" width="11.42578125" style="480"/>
    <col min="9635" max="9635" width="27.28515625" style="480" customWidth="1"/>
    <col min="9636" max="9636" width="8.42578125" style="480" customWidth="1"/>
    <col min="9637" max="9638" width="9" style="480" customWidth="1"/>
    <col min="9639" max="9639" width="1.28515625" style="480" customWidth="1"/>
    <col min="9640" max="9640" width="8.42578125" style="480" customWidth="1"/>
    <col min="9641" max="9642" width="9" style="480" customWidth="1"/>
    <col min="9643" max="9643" width="1.28515625" style="480" customWidth="1"/>
    <col min="9644" max="9644" width="8.42578125" style="480" customWidth="1"/>
    <col min="9645" max="9646" width="9" style="480" customWidth="1"/>
    <col min="9647" max="9647" width="1.28515625" style="480" customWidth="1"/>
    <col min="9648" max="9648" width="8.42578125" style="480" customWidth="1"/>
    <col min="9649" max="9650" width="9" style="480" customWidth="1"/>
    <col min="9651" max="9651" width="11.42578125" style="480"/>
    <col min="9652" max="9652" width="2" style="480" customWidth="1"/>
    <col min="9653" max="9655" width="11.42578125" style="480"/>
    <col min="9656" max="9656" width="16.140625" style="480" customWidth="1"/>
    <col min="9657" max="9659" width="11.42578125" style="480"/>
    <col min="9660" max="9660" width="2" style="480" customWidth="1"/>
    <col min="9661" max="9890" width="11.42578125" style="480"/>
    <col min="9891" max="9891" width="27.28515625" style="480" customWidth="1"/>
    <col min="9892" max="9892" width="8.42578125" style="480" customWidth="1"/>
    <col min="9893" max="9894" width="9" style="480" customWidth="1"/>
    <col min="9895" max="9895" width="1.28515625" style="480" customWidth="1"/>
    <col min="9896" max="9896" width="8.42578125" style="480" customWidth="1"/>
    <col min="9897" max="9898" width="9" style="480" customWidth="1"/>
    <col min="9899" max="9899" width="1.28515625" style="480" customWidth="1"/>
    <col min="9900" max="9900" width="8.42578125" style="480" customWidth="1"/>
    <col min="9901" max="9902" width="9" style="480" customWidth="1"/>
    <col min="9903" max="9903" width="1.28515625" style="480" customWidth="1"/>
    <col min="9904" max="9904" width="8.42578125" style="480" customWidth="1"/>
    <col min="9905" max="9906" width="9" style="480" customWidth="1"/>
    <col min="9907" max="9907" width="11.42578125" style="480"/>
    <col min="9908" max="9908" width="2" style="480" customWidth="1"/>
    <col min="9909" max="9911" width="11.42578125" style="480"/>
    <col min="9912" max="9912" width="16.140625" style="480" customWidth="1"/>
    <col min="9913" max="9915" width="11.42578125" style="480"/>
    <col min="9916" max="9916" width="2" style="480" customWidth="1"/>
    <col min="9917" max="10146" width="11.42578125" style="480"/>
    <col min="10147" max="10147" width="27.28515625" style="480" customWidth="1"/>
    <col min="10148" max="10148" width="8.42578125" style="480" customWidth="1"/>
    <col min="10149" max="10150" width="9" style="480" customWidth="1"/>
    <col min="10151" max="10151" width="1.28515625" style="480" customWidth="1"/>
    <col min="10152" max="10152" width="8.42578125" style="480" customWidth="1"/>
    <col min="10153" max="10154" width="9" style="480" customWidth="1"/>
    <col min="10155" max="10155" width="1.28515625" style="480" customWidth="1"/>
    <col min="10156" max="10156" width="8.42578125" style="480" customWidth="1"/>
    <col min="10157" max="10158" width="9" style="480" customWidth="1"/>
    <col min="10159" max="10159" width="1.28515625" style="480" customWidth="1"/>
    <col min="10160" max="10160" width="8.42578125" style="480" customWidth="1"/>
    <col min="10161" max="10162" width="9" style="480" customWidth="1"/>
    <col min="10163" max="10163" width="11.42578125" style="480"/>
    <col min="10164" max="10164" width="2" style="480" customWidth="1"/>
    <col min="10165" max="10167" width="11.42578125" style="480"/>
    <col min="10168" max="10168" width="16.140625" style="480" customWidth="1"/>
    <col min="10169" max="10171" width="11.42578125" style="480"/>
    <col min="10172" max="10172" width="2" style="480" customWidth="1"/>
    <col min="10173" max="10402" width="11.42578125" style="480"/>
    <col min="10403" max="10403" width="27.28515625" style="480" customWidth="1"/>
    <col min="10404" max="10404" width="8.42578125" style="480" customWidth="1"/>
    <col min="10405" max="10406" width="9" style="480" customWidth="1"/>
    <col min="10407" max="10407" width="1.28515625" style="480" customWidth="1"/>
    <col min="10408" max="10408" width="8.42578125" style="480" customWidth="1"/>
    <col min="10409" max="10410" width="9" style="480" customWidth="1"/>
    <col min="10411" max="10411" width="1.28515625" style="480" customWidth="1"/>
    <col min="10412" max="10412" width="8.42578125" style="480" customWidth="1"/>
    <col min="10413" max="10414" width="9" style="480" customWidth="1"/>
    <col min="10415" max="10415" width="1.28515625" style="480" customWidth="1"/>
    <col min="10416" max="10416" width="8.42578125" style="480" customWidth="1"/>
    <col min="10417" max="10418" width="9" style="480" customWidth="1"/>
    <col min="10419" max="10419" width="11.42578125" style="480"/>
    <col min="10420" max="10420" width="2" style="480" customWidth="1"/>
    <col min="10421" max="10423" width="11.42578125" style="480"/>
    <col min="10424" max="10424" width="16.140625" style="480" customWidth="1"/>
    <col min="10425" max="10427" width="11.42578125" style="480"/>
    <col min="10428" max="10428" width="2" style="480" customWidth="1"/>
    <col min="10429" max="10658" width="11.42578125" style="480"/>
    <col min="10659" max="10659" width="27.28515625" style="480" customWidth="1"/>
    <col min="10660" max="10660" width="8.42578125" style="480" customWidth="1"/>
    <col min="10661" max="10662" width="9" style="480" customWidth="1"/>
    <col min="10663" max="10663" width="1.28515625" style="480" customWidth="1"/>
    <col min="10664" max="10664" width="8.42578125" style="480" customWidth="1"/>
    <col min="10665" max="10666" width="9" style="480" customWidth="1"/>
    <col min="10667" max="10667" width="1.28515625" style="480" customWidth="1"/>
    <col min="10668" max="10668" width="8.42578125" style="480" customWidth="1"/>
    <col min="10669" max="10670" width="9" style="480" customWidth="1"/>
    <col min="10671" max="10671" width="1.28515625" style="480" customWidth="1"/>
    <col min="10672" max="10672" width="8.42578125" style="480" customWidth="1"/>
    <col min="10673" max="10674" width="9" style="480" customWidth="1"/>
    <col min="10675" max="10675" width="11.42578125" style="480"/>
    <col min="10676" max="10676" width="2" style="480" customWidth="1"/>
    <col min="10677" max="10679" width="11.42578125" style="480"/>
    <col min="10680" max="10680" width="16.140625" style="480" customWidth="1"/>
    <col min="10681" max="10683" width="11.42578125" style="480"/>
    <col min="10684" max="10684" width="2" style="480" customWidth="1"/>
    <col min="10685" max="10914" width="11.42578125" style="480"/>
    <col min="10915" max="10915" width="27.28515625" style="480" customWidth="1"/>
    <col min="10916" max="10916" width="8.42578125" style="480" customWidth="1"/>
    <col min="10917" max="10918" width="9" style="480" customWidth="1"/>
    <col min="10919" max="10919" width="1.28515625" style="480" customWidth="1"/>
    <col min="10920" max="10920" width="8.42578125" style="480" customWidth="1"/>
    <col min="10921" max="10922" width="9" style="480" customWidth="1"/>
    <col min="10923" max="10923" width="1.28515625" style="480" customWidth="1"/>
    <col min="10924" max="10924" width="8.42578125" style="480" customWidth="1"/>
    <col min="10925" max="10926" width="9" style="480" customWidth="1"/>
    <col min="10927" max="10927" width="1.28515625" style="480" customWidth="1"/>
    <col min="10928" max="10928" width="8.42578125" style="480" customWidth="1"/>
    <col min="10929" max="10930" width="9" style="480" customWidth="1"/>
    <col min="10931" max="10931" width="11.42578125" style="480"/>
    <col min="10932" max="10932" width="2" style="480" customWidth="1"/>
    <col min="10933" max="10935" width="11.42578125" style="480"/>
    <col min="10936" max="10936" width="16.140625" style="480" customWidth="1"/>
    <col min="10937" max="10939" width="11.42578125" style="480"/>
    <col min="10940" max="10940" width="2" style="480" customWidth="1"/>
    <col min="10941" max="11170" width="11.42578125" style="480"/>
    <col min="11171" max="11171" width="27.28515625" style="480" customWidth="1"/>
    <col min="11172" max="11172" width="8.42578125" style="480" customWidth="1"/>
    <col min="11173" max="11174" width="9" style="480" customWidth="1"/>
    <col min="11175" max="11175" width="1.28515625" style="480" customWidth="1"/>
    <col min="11176" max="11176" width="8.42578125" style="480" customWidth="1"/>
    <col min="11177" max="11178" width="9" style="480" customWidth="1"/>
    <col min="11179" max="11179" width="1.28515625" style="480" customWidth="1"/>
    <col min="11180" max="11180" width="8.42578125" style="480" customWidth="1"/>
    <col min="11181" max="11182" width="9" style="480" customWidth="1"/>
    <col min="11183" max="11183" width="1.28515625" style="480" customWidth="1"/>
    <col min="11184" max="11184" width="8.42578125" style="480" customWidth="1"/>
    <col min="11185" max="11186" width="9" style="480" customWidth="1"/>
    <col min="11187" max="11187" width="11.42578125" style="480"/>
    <col min="11188" max="11188" width="2" style="480" customWidth="1"/>
    <col min="11189" max="11191" width="11.42578125" style="480"/>
    <col min="11192" max="11192" width="16.140625" style="480" customWidth="1"/>
    <col min="11193" max="11195" width="11.42578125" style="480"/>
    <col min="11196" max="11196" width="2" style="480" customWidth="1"/>
    <col min="11197" max="11426" width="11.42578125" style="480"/>
    <col min="11427" max="11427" width="27.28515625" style="480" customWidth="1"/>
    <col min="11428" max="11428" width="8.42578125" style="480" customWidth="1"/>
    <col min="11429" max="11430" width="9" style="480" customWidth="1"/>
    <col min="11431" max="11431" width="1.28515625" style="480" customWidth="1"/>
    <col min="11432" max="11432" width="8.42578125" style="480" customWidth="1"/>
    <col min="11433" max="11434" width="9" style="480" customWidth="1"/>
    <col min="11435" max="11435" width="1.28515625" style="480" customWidth="1"/>
    <col min="11436" max="11436" width="8.42578125" style="480" customWidth="1"/>
    <col min="11437" max="11438" width="9" style="480" customWidth="1"/>
    <col min="11439" max="11439" width="1.28515625" style="480" customWidth="1"/>
    <col min="11440" max="11440" width="8.42578125" style="480" customWidth="1"/>
    <col min="11441" max="11442" width="9" style="480" customWidth="1"/>
    <col min="11443" max="11443" width="11.42578125" style="480"/>
    <col min="11444" max="11444" width="2" style="480" customWidth="1"/>
    <col min="11445" max="11447" width="11.42578125" style="480"/>
    <col min="11448" max="11448" width="16.140625" style="480" customWidth="1"/>
    <col min="11449" max="11451" width="11.42578125" style="480"/>
    <col min="11452" max="11452" width="2" style="480" customWidth="1"/>
    <col min="11453" max="11682" width="11.42578125" style="480"/>
    <col min="11683" max="11683" width="27.28515625" style="480" customWidth="1"/>
    <col min="11684" max="11684" width="8.42578125" style="480" customWidth="1"/>
    <col min="11685" max="11686" width="9" style="480" customWidth="1"/>
    <col min="11687" max="11687" width="1.28515625" style="480" customWidth="1"/>
    <col min="11688" max="11688" width="8.42578125" style="480" customWidth="1"/>
    <col min="11689" max="11690" width="9" style="480" customWidth="1"/>
    <col min="11691" max="11691" width="1.28515625" style="480" customWidth="1"/>
    <col min="11692" max="11692" width="8.42578125" style="480" customWidth="1"/>
    <col min="11693" max="11694" width="9" style="480" customWidth="1"/>
    <col min="11695" max="11695" width="1.28515625" style="480" customWidth="1"/>
    <col min="11696" max="11696" width="8.42578125" style="480" customWidth="1"/>
    <col min="11697" max="11698" width="9" style="480" customWidth="1"/>
    <col min="11699" max="11699" width="11.42578125" style="480"/>
    <col min="11700" max="11700" width="2" style="480" customWidth="1"/>
    <col min="11701" max="11703" width="11.42578125" style="480"/>
    <col min="11704" max="11704" width="16.140625" style="480" customWidth="1"/>
    <col min="11705" max="11707" width="11.42578125" style="480"/>
    <col min="11708" max="11708" width="2" style="480" customWidth="1"/>
    <col min="11709" max="11938" width="11.42578125" style="480"/>
    <col min="11939" max="11939" width="27.28515625" style="480" customWidth="1"/>
    <col min="11940" max="11940" width="8.42578125" style="480" customWidth="1"/>
    <col min="11941" max="11942" width="9" style="480" customWidth="1"/>
    <col min="11943" max="11943" width="1.28515625" style="480" customWidth="1"/>
    <col min="11944" max="11944" width="8.42578125" style="480" customWidth="1"/>
    <col min="11945" max="11946" width="9" style="480" customWidth="1"/>
    <col min="11947" max="11947" width="1.28515625" style="480" customWidth="1"/>
    <col min="11948" max="11948" width="8.42578125" style="480" customWidth="1"/>
    <col min="11949" max="11950" width="9" style="480" customWidth="1"/>
    <col min="11951" max="11951" width="1.28515625" style="480" customWidth="1"/>
    <col min="11952" max="11952" width="8.42578125" style="480" customWidth="1"/>
    <col min="11953" max="11954" width="9" style="480" customWidth="1"/>
    <col min="11955" max="11955" width="11.42578125" style="480"/>
    <col min="11956" max="11956" width="2" style="480" customWidth="1"/>
    <col min="11957" max="11959" width="11.42578125" style="480"/>
    <col min="11960" max="11960" width="16.140625" style="480" customWidth="1"/>
    <col min="11961" max="11963" width="11.42578125" style="480"/>
    <col min="11964" max="11964" width="2" style="480" customWidth="1"/>
    <col min="11965" max="12194" width="11.42578125" style="480"/>
    <col min="12195" max="12195" width="27.28515625" style="480" customWidth="1"/>
    <col min="12196" max="12196" width="8.42578125" style="480" customWidth="1"/>
    <col min="12197" max="12198" width="9" style="480" customWidth="1"/>
    <col min="12199" max="12199" width="1.28515625" style="480" customWidth="1"/>
    <col min="12200" max="12200" width="8.42578125" style="480" customWidth="1"/>
    <col min="12201" max="12202" width="9" style="480" customWidth="1"/>
    <col min="12203" max="12203" width="1.28515625" style="480" customWidth="1"/>
    <col min="12204" max="12204" width="8.42578125" style="480" customWidth="1"/>
    <col min="12205" max="12206" width="9" style="480" customWidth="1"/>
    <col min="12207" max="12207" width="1.28515625" style="480" customWidth="1"/>
    <col min="12208" max="12208" width="8.42578125" style="480" customWidth="1"/>
    <col min="12209" max="12210" width="9" style="480" customWidth="1"/>
    <col min="12211" max="12211" width="11.42578125" style="480"/>
    <col min="12212" max="12212" width="2" style="480" customWidth="1"/>
    <col min="12213" max="12215" width="11.42578125" style="480"/>
    <col min="12216" max="12216" width="16.140625" style="480" customWidth="1"/>
    <col min="12217" max="12219" width="11.42578125" style="480"/>
    <col min="12220" max="12220" width="2" style="480" customWidth="1"/>
    <col min="12221" max="12450" width="11.42578125" style="480"/>
    <col min="12451" max="12451" width="27.28515625" style="480" customWidth="1"/>
    <col min="12452" max="12452" width="8.42578125" style="480" customWidth="1"/>
    <col min="12453" max="12454" width="9" style="480" customWidth="1"/>
    <col min="12455" max="12455" width="1.28515625" style="480" customWidth="1"/>
    <col min="12456" max="12456" width="8.42578125" style="480" customWidth="1"/>
    <col min="12457" max="12458" width="9" style="480" customWidth="1"/>
    <col min="12459" max="12459" width="1.28515625" style="480" customWidth="1"/>
    <col min="12460" max="12460" width="8.42578125" style="480" customWidth="1"/>
    <col min="12461" max="12462" width="9" style="480" customWidth="1"/>
    <col min="12463" max="12463" width="1.28515625" style="480" customWidth="1"/>
    <col min="12464" max="12464" width="8.42578125" style="480" customWidth="1"/>
    <col min="12465" max="12466" width="9" style="480" customWidth="1"/>
    <col min="12467" max="12467" width="11.42578125" style="480"/>
    <col min="12468" max="12468" width="2" style="480" customWidth="1"/>
    <col min="12469" max="12471" width="11.42578125" style="480"/>
    <col min="12472" max="12472" width="16.140625" style="480" customWidth="1"/>
    <col min="12473" max="12475" width="11.42578125" style="480"/>
    <col min="12476" max="12476" width="2" style="480" customWidth="1"/>
    <col min="12477" max="12706" width="11.42578125" style="480"/>
    <col min="12707" max="12707" width="27.28515625" style="480" customWidth="1"/>
    <col min="12708" max="12708" width="8.42578125" style="480" customWidth="1"/>
    <col min="12709" max="12710" width="9" style="480" customWidth="1"/>
    <col min="12711" max="12711" width="1.28515625" style="480" customWidth="1"/>
    <col min="12712" max="12712" width="8.42578125" style="480" customWidth="1"/>
    <col min="12713" max="12714" width="9" style="480" customWidth="1"/>
    <col min="12715" max="12715" width="1.28515625" style="480" customWidth="1"/>
    <col min="12716" max="12716" width="8.42578125" style="480" customWidth="1"/>
    <col min="12717" max="12718" width="9" style="480" customWidth="1"/>
    <col min="12719" max="12719" width="1.28515625" style="480" customWidth="1"/>
    <col min="12720" max="12720" width="8.42578125" style="480" customWidth="1"/>
    <col min="12721" max="12722" width="9" style="480" customWidth="1"/>
    <col min="12723" max="12723" width="11.42578125" style="480"/>
    <col min="12724" max="12724" width="2" style="480" customWidth="1"/>
    <col min="12725" max="12727" width="11.42578125" style="480"/>
    <col min="12728" max="12728" width="16.140625" style="480" customWidth="1"/>
    <col min="12729" max="12731" width="11.42578125" style="480"/>
    <col min="12732" max="12732" width="2" style="480" customWidth="1"/>
    <col min="12733" max="12962" width="11.42578125" style="480"/>
    <col min="12963" max="12963" width="27.28515625" style="480" customWidth="1"/>
    <col min="12964" max="12964" width="8.42578125" style="480" customWidth="1"/>
    <col min="12965" max="12966" width="9" style="480" customWidth="1"/>
    <col min="12967" max="12967" width="1.28515625" style="480" customWidth="1"/>
    <col min="12968" max="12968" width="8.42578125" style="480" customWidth="1"/>
    <col min="12969" max="12970" width="9" style="480" customWidth="1"/>
    <col min="12971" max="12971" width="1.28515625" style="480" customWidth="1"/>
    <col min="12972" max="12972" width="8.42578125" style="480" customWidth="1"/>
    <col min="12973" max="12974" width="9" style="480" customWidth="1"/>
    <col min="12975" max="12975" width="1.28515625" style="480" customWidth="1"/>
    <col min="12976" max="12976" width="8.42578125" style="480" customWidth="1"/>
    <col min="12977" max="12978" width="9" style="480" customWidth="1"/>
    <col min="12979" max="12979" width="11.42578125" style="480"/>
    <col min="12980" max="12980" width="2" style="480" customWidth="1"/>
    <col min="12981" max="12983" width="11.42578125" style="480"/>
    <col min="12984" max="12984" width="16.140625" style="480" customWidth="1"/>
    <col min="12985" max="12987" width="11.42578125" style="480"/>
    <col min="12988" max="12988" width="2" style="480" customWidth="1"/>
    <col min="12989" max="13218" width="11.42578125" style="480"/>
    <col min="13219" max="13219" width="27.28515625" style="480" customWidth="1"/>
    <col min="13220" max="13220" width="8.42578125" style="480" customWidth="1"/>
    <col min="13221" max="13222" width="9" style="480" customWidth="1"/>
    <col min="13223" max="13223" width="1.28515625" style="480" customWidth="1"/>
    <col min="13224" max="13224" width="8.42578125" style="480" customWidth="1"/>
    <col min="13225" max="13226" width="9" style="480" customWidth="1"/>
    <col min="13227" max="13227" width="1.28515625" style="480" customWidth="1"/>
    <col min="13228" max="13228" width="8.42578125" style="480" customWidth="1"/>
    <col min="13229" max="13230" width="9" style="480" customWidth="1"/>
    <col min="13231" max="13231" width="1.28515625" style="480" customWidth="1"/>
    <col min="13232" max="13232" width="8.42578125" style="480" customWidth="1"/>
    <col min="13233" max="13234" width="9" style="480" customWidth="1"/>
    <col min="13235" max="13235" width="11.42578125" style="480"/>
    <col min="13236" max="13236" width="2" style="480" customWidth="1"/>
    <col min="13237" max="13239" width="11.42578125" style="480"/>
    <col min="13240" max="13240" width="16.140625" style="480" customWidth="1"/>
    <col min="13241" max="13243" width="11.42578125" style="480"/>
    <col min="13244" max="13244" width="2" style="480" customWidth="1"/>
    <col min="13245" max="13474" width="11.42578125" style="480"/>
    <col min="13475" max="13475" width="27.28515625" style="480" customWidth="1"/>
    <col min="13476" max="13476" width="8.42578125" style="480" customWidth="1"/>
    <col min="13477" max="13478" width="9" style="480" customWidth="1"/>
    <col min="13479" max="13479" width="1.28515625" style="480" customWidth="1"/>
    <col min="13480" max="13480" width="8.42578125" style="480" customWidth="1"/>
    <col min="13481" max="13482" width="9" style="480" customWidth="1"/>
    <col min="13483" max="13483" width="1.28515625" style="480" customWidth="1"/>
    <col min="13484" max="13484" width="8.42578125" style="480" customWidth="1"/>
    <col min="13485" max="13486" width="9" style="480" customWidth="1"/>
    <col min="13487" max="13487" width="1.28515625" style="480" customWidth="1"/>
    <col min="13488" max="13488" width="8.42578125" style="480" customWidth="1"/>
    <col min="13489" max="13490" width="9" style="480" customWidth="1"/>
    <col min="13491" max="13491" width="11.42578125" style="480"/>
    <col min="13492" max="13492" width="2" style="480" customWidth="1"/>
    <col min="13493" max="13495" width="11.42578125" style="480"/>
    <col min="13496" max="13496" width="16.140625" style="480" customWidth="1"/>
    <col min="13497" max="13499" width="11.42578125" style="480"/>
    <col min="13500" max="13500" width="2" style="480" customWidth="1"/>
    <col min="13501" max="13730" width="11.42578125" style="480"/>
    <col min="13731" max="13731" width="27.28515625" style="480" customWidth="1"/>
    <col min="13732" max="13732" width="8.42578125" style="480" customWidth="1"/>
    <col min="13733" max="13734" width="9" style="480" customWidth="1"/>
    <col min="13735" max="13735" width="1.28515625" style="480" customWidth="1"/>
    <col min="13736" max="13736" width="8.42578125" style="480" customWidth="1"/>
    <col min="13737" max="13738" width="9" style="480" customWidth="1"/>
    <col min="13739" max="13739" width="1.28515625" style="480" customWidth="1"/>
    <col min="13740" max="13740" width="8.42578125" style="480" customWidth="1"/>
    <col min="13741" max="13742" width="9" style="480" customWidth="1"/>
    <col min="13743" max="13743" width="1.28515625" style="480" customWidth="1"/>
    <col min="13744" max="13744" width="8.42578125" style="480" customWidth="1"/>
    <col min="13745" max="13746" width="9" style="480" customWidth="1"/>
    <col min="13747" max="13747" width="11.42578125" style="480"/>
    <col min="13748" max="13748" width="2" style="480" customWidth="1"/>
    <col min="13749" max="13751" width="11.42578125" style="480"/>
    <col min="13752" max="13752" width="16.140625" style="480" customWidth="1"/>
    <col min="13753" max="13755" width="11.42578125" style="480"/>
    <col min="13756" max="13756" width="2" style="480" customWidth="1"/>
    <col min="13757" max="13986" width="11.42578125" style="480"/>
    <col min="13987" max="13987" width="27.28515625" style="480" customWidth="1"/>
    <col min="13988" max="13988" width="8.42578125" style="480" customWidth="1"/>
    <col min="13989" max="13990" width="9" style="480" customWidth="1"/>
    <col min="13991" max="13991" width="1.28515625" style="480" customWidth="1"/>
    <col min="13992" max="13992" width="8.42578125" style="480" customWidth="1"/>
    <col min="13993" max="13994" width="9" style="480" customWidth="1"/>
    <col min="13995" max="13995" width="1.28515625" style="480" customWidth="1"/>
    <col min="13996" max="13996" width="8.42578125" style="480" customWidth="1"/>
    <col min="13997" max="13998" width="9" style="480" customWidth="1"/>
    <col min="13999" max="13999" width="1.28515625" style="480" customWidth="1"/>
    <col min="14000" max="14000" width="8.42578125" style="480" customWidth="1"/>
    <col min="14001" max="14002" width="9" style="480" customWidth="1"/>
    <col min="14003" max="14003" width="11.42578125" style="480"/>
    <col min="14004" max="14004" width="2" style="480" customWidth="1"/>
    <col min="14005" max="14007" width="11.42578125" style="480"/>
    <col min="14008" max="14008" width="16.140625" style="480" customWidth="1"/>
    <col min="14009" max="14011" width="11.42578125" style="480"/>
    <col min="14012" max="14012" width="2" style="480" customWidth="1"/>
    <col min="14013" max="14242" width="11.42578125" style="480"/>
    <col min="14243" max="14243" width="27.28515625" style="480" customWidth="1"/>
    <col min="14244" max="14244" width="8.42578125" style="480" customWidth="1"/>
    <col min="14245" max="14246" width="9" style="480" customWidth="1"/>
    <col min="14247" max="14247" width="1.28515625" style="480" customWidth="1"/>
    <col min="14248" max="14248" width="8.42578125" style="480" customWidth="1"/>
    <col min="14249" max="14250" width="9" style="480" customWidth="1"/>
    <col min="14251" max="14251" width="1.28515625" style="480" customWidth="1"/>
    <col min="14252" max="14252" width="8.42578125" style="480" customWidth="1"/>
    <col min="14253" max="14254" width="9" style="480" customWidth="1"/>
    <col min="14255" max="14255" width="1.28515625" style="480" customWidth="1"/>
    <col min="14256" max="14256" width="8.42578125" style="480" customWidth="1"/>
    <col min="14257" max="14258" width="9" style="480" customWidth="1"/>
    <col min="14259" max="14259" width="11.42578125" style="480"/>
    <col min="14260" max="14260" width="2" style="480" customWidth="1"/>
    <col min="14261" max="14263" width="11.42578125" style="480"/>
    <col min="14264" max="14264" width="16.140625" style="480" customWidth="1"/>
    <col min="14265" max="14267" width="11.42578125" style="480"/>
    <col min="14268" max="14268" width="2" style="480" customWidth="1"/>
    <col min="14269" max="14498" width="11.42578125" style="480"/>
    <col min="14499" max="14499" width="27.28515625" style="480" customWidth="1"/>
    <col min="14500" max="14500" width="8.42578125" style="480" customWidth="1"/>
    <col min="14501" max="14502" width="9" style="480" customWidth="1"/>
    <col min="14503" max="14503" width="1.28515625" style="480" customWidth="1"/>
    <col min="14504" max="14504" width="8.42578125" style="480" customWidth="1"/>
    <col min="14505" max="14506" width="9" style="480" customWidth="1"/>
    <col min="14507" max="14507" width="1.28515625" style="480" customWidth="1"/>
    <col min="14508" max="14508" width="8.42578125" style="480" customWidth="1"/>
    <col min="14509" max="14510" width="9" style="480" customWidth="1"/>
    <col min="14511" max="14511" width="1.28515625" style="480" customWidth="1"/>
    <col min="14512" max="14512" width="8.42578125" style="480" customWidth="1"/>
    <col min="14513" max="14514" width="9" style="480" customWidth="1"/>
    <col min="14515" max="14515" width="11.42578125" style="480"/>
    <col min="14516" max="14516" width="2" style="480" customWidth="1"/>
    <col min="14517" max="14519" width="11.42578125" style="480"/>
    <col min="14520" max="14520" width="16.140625" style="480" customWidth="1"/>
    <col min="14521" max="14523" width="11.42578125" style="480"/>
    <col min="14524" max="14524" width="2" style="480" customWidth="1"/>
    <col min="14525" max="14754" width="11.42578125" style="480"/>
    <col min="14755" max="14755" width="27.28515625" style="480" customWidth="1"/>
    <col min="14756" max="14756" width="8.42578125" style="480" customWidth="1"/>
    <col min="14757" max="14758" width="9" style="480" customWidth="1"/>
    <col min="14759" max="14759" width="1.28515625" style="480" customWidth="1"/>
    <col min="14760" max="14760" width="8.42578125" style="480" customWidth="1"/>
    <col min="14761" max="14762" width="9" style="480" customWidth="1"/>
    <col min="14763" max="14763" width="1.28515625" style="480" customWidth="1"/>
    <col min="14764" max="14764" width="8.42578125" style="480" customWidth="1"/>
    <col min="14765" max="14766" width="9" style="480" customWidth="1"/>
    <col min="14767" max="14767" width="1.28515625" style="480" customWidth="1"/>
    <col min="14768" max="14768" width="8.42578125" style="480" customWidth="1"/>
    <col min="14769" max="14770" width="9" style="480" customWidth="1"/>
    <col min="14771" max="14771" width="11.42578125" style="480"/>
    <col min="14772" max="14772" width="2" style="480" customWidth="1"/>
    <col min="14773" max="14775" width="11.42578125" style="480"/>
    <col min="14776" max="14776" width="16.140625" style="480" customWidth="1"/>
    <col min="14777" max="14779" width="11.42578125" style="480"/>
    <col min="14780" max="14780" width="2" style="480" customWidth="1"/>
    <col min="14781" max="15010" width="11.42578125" style="480"/>
    <col min="15011" max="15011" width="27.28515625" style="480" customWidth="1"/>
    <col min="15012" max="15012" width="8.42578125" style="480" customWidth="1"/>
    <col min="15013" max="15014" width="9" style="480" customWidth="1"/>
    <col min="15015" max="15015" width="1.28515625" style="480" customWidth="1"/>
    <col min="15016" max="15016" width="8.42578125" style="480" customWidth="1"/>
    <col min="15017" max="15018" width="9" style="480" customWidth="1"/>
    <col min="15019" max="15019" width="1.28515625" style="480" customWidth="1"/>
    <col min="15020" max="15020" width="8.42578125" style="480" customWidth="1"/>
    <col min="15021" max="15022" width="9" style="480" customWidth="1"/>
    <col min="15023" max="15023" width="1.28515625" style="480" customWidth="1"/>
    <col min="15024" max="15024" width="8.42578125" style="480" customWidth="1"/>
    <col min="15025" max="15026" width="9" style="480" customWidth="1"/>
    <col min="15027" max="15027" width="11.42578125" style="480"/>
    <col min="15028" max="15028" width="2" style="480" customWidth="1"/>
    <col min="15029" max="15031" width="11.42578125" style="480"/>
    <col min="15032" max="15032" width="16.140625" style="480" customWidth="1"/>
    <col min="15033" max="15035" width="11.42578125" style="480"/>
    <col min="15036" max="15036" width="2" style="480" customWidth="1"/>
    <col min="15037" max="15266" width="11.42578125" style="480"/>
    <col min="15267" max="15267" width="27.28515625" style="480" customWidth="1"/>
    <col min="15268" max="15268" width="8.42578125" style="480" customWidth="1"/>
    <col min="15269" max="15270" width="9" style="480" customWidth="1"/>
    <col min="15271" max="15271" width="1.28515625" style="480" customWidth="1"/>
    <col min="15272" max="15272" width="8.42578125" style="480" customWidth="1"/>
    <col min="15273" max="15274" width="9" style="480" customWidth="1"/>
    <col min="15275" max="15275" width="1.28515625" style="480" customWidth="1"/>
    <col min="15276" max="15276" width="8.42578125" style="480" customWidth="1"/>
    <col min="15277" max="15278" width="9" style="480" customWidth="1"/>
    <col min="15279" max="15279" width="1.28515625" style="480" customWidth="1"/>
    <col min="15280" max="15280" width="8.42578125" style="480" customWidth="1"/>
    <col min="15281" max="15282" width="9" style="480" customWidth="1"/>
    <col min="15283" max="15283" width="11.42578125" style="480"/>
    <col min="15284" max="15284" width="2" style="480" customWidth="1"/>
    <col min="15285" max="15287" width="11.42578125" style="480"/>
    <col min="15288" max="15288" width="16.140625" style="480" customWidth="1"/>
    <col min="15289" max="15291" width="11.42578125" style="480"/>
    <col min="15292" max="15292" width="2" style="480" customWidth="1"/>
    <col min="15293" max="15522" width="11.42578125" style="480"/>
    <col min="15523" max="15523" width="27.28515625" style="480" customWidth="1"/>
    <col min="15524" max="15524" width="8.42578125" style="480" customWidth="1"/>
    <col min="15525" max="15526" width="9" style="480" customWidth="1"/>
    <col min="15527" max="15527" width="1.28515625" style="480" customWidth="1"/>
    <col min="15528" max="15528" width="8.42578125" style="480" customWidth="1"/>
    <col min="15529" max="15530" width="9" style="480" customWidth="1"/>
    <col min="15531" max="15531" width="1.28515625" style="480" customWidth="1"/>
    <col min="15532" max="15532" width="8.42578125" style="480" customWidth="1"/>
    <col min="15533" max="15534" width="9" style="480" customWidth="1"/>
    <col min="15535" max="15535" width="1.28515625" style="480" customWidth="1"/>
    <col min="15536" max="15536" width="8.42578125" style="480" customWidth="1"/>
    <col min="15537" max="15538" width="9" style="480" customWidth="1"/>
    <col min="15539" max="15539" width="11.42578125" style="480"/>
    <col min="15540" max="15540" width="2" style="480" customWidth="1"/>
    <col min="15541" max="15543" width="11.42578125" style="480"/>
    <col min="15544" max="15544" width="16.140625" style="480" customWidth="1"/>
    <col min="15545" max="15547" width="11.42578125" style="480"/>
    <col min="15548" max="15548" width="2" style="480" customWidth="1"/>
    <col min="15549" max="15778" width="11.42578125" style="480"/>
    <col min="15779" max="15779" width="27.28515625" style="480" customWidth="1"/>
    <col min="15780" max="15780" width="8.42578125" style="480" customWidth="1"/>
    <col min="15781" max="15782" width="9" style="480" customWidth="1"/>
    <col min="15783" max="15783" width="1.28515625" style="480" customWidth="1"/>
    <col min="15784" max="15784" width="8.42578125" style="480" customWidth="1"/>
    <col min="15785" max="15786" width="9" style="480" customWidth="1"/>
    <col min="15787" max="15787" width="1.28515625" style="480" customWidth="1"/>
    <col min="15788" max="15788" width="8.42578125" style="480" customWidth="1"/>
    <col min="15789" max="15790" width="9" style="480" customWidth="1"/>
    <col min="15791" max="15791" width="1.28515625" style="480" customWidth="1"/>
    <col min="15792" max="15792" width="8.42578125" style="480" customWidth="1"/>
    <col min="15793" max="15794" width="9" style="480" customWidth="1"/>
    <col min="15795" max="15795" width="11.42578125" style="480"/>
    <col min="15796" max="15796" width="2" style="480" customWidth="1"/>
    <col min="15797" max="15799" width="11.42578125" style="480"/>
    <col min="15800" max="15800" width="16.140625" style="480" customWidth="1"/>
    <col min="15801" max="15803" width="11.42578125" style="480"/>
    <col min="15804" max="15804" width="2" style="480" customWidth="1"/>
    <col min="15805" max="16034" width="11.42578125" style="480"/>
    <col min="16035" max="16035" width="27.28515625" style="480" customWidth="1"/>
    <col min="16036" max="16036" width="8.42578125" style="480" customWidth="1"/>
    <col min="16037" max="16038" width="9" style="480" customWidth="1"/>
    <col min="16039" max="16039" width="1.28515625" style="480" customWidth="1"/>
    <col min="16040" max="16040" width="8.42578125" style="480" customWidth="1"/>
    <col min="16041" max="16042" width="9" style="480" customWidth="1"/>
    <col min="16043" max="16043" width="1.28515625" style="480" customWidth="1"/>
    <col min="16044" max="16044" width="8.42578125" style="480" customWidth="1"/>
    <col min="16045" max="16046" width="9" style="480" customWidth="1"/>
    <col min="16047" max="16047" width="1.28515625" style="480" customWidth="1"/>
    <col min="16048" max="16048" width="8.42578125" style="480" customWidth="1"/>
    <col min="16049" max="16050" width="9" style="480" customWidth="1"/>
    <col min="16051" max="16051" width="11.42578125" style="480"/>
    <col min="16052" max="16052" width="2" style="480" customWidth="1"/>
    <col min="16053" max="16055" width="11.42578125" style="480"/>
    <col min="16056" max="16056" width="16.140625" style="480" customWidth="1"/>
    <col min="16057" max="16059" width="11.42578125" style="480"/>
    <col min="16060" max="16060" width="2" style="480" customWidth="1"/>
    <col min="16061" max="16384" width="11.42578125" style="480"/>
  </cols>
  <sheetData>
    <row r="1" spans="1:12" ht="36" customHeight="1" x14ac:dyDescent="0.25">
      <c r="A1" s="958" t="s">
        <v>4570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</row>
    <row r="2" spans="1:12" x14ac:dyDescent="0.25">
      <c r="A2" s="953" t="s">
        <v>4410</v>
      </c>
      <c r="B2" s="956">
        <v>2019</v>
      </c>
      <c r="C2" s="956"/>
      <c r="D2" s="956">
        <v>2020</v>
      </c>
      <c r="E2" s="956"/>
      <c r="F2" s="956">
        <v>2021</v>
      </c>
      <c r="G2" s="956"/>
      <c r="H2" s="956">
        <v>2022</v>
      </c>
      <c r="I2" s="956"/>
      <c r="J2" s="956">
        <v>2023</v>
      </c>
      <c r="K2" s="956"/>
    </row>
    <row r="3" spans="1:12" x14ac:dyDescent="0.25">
      <c r="A3" s="953"/>
      <c r="B3" s="566" t="s">
        <v>3882</v>
      </c>
      <c r="C3" s="566" t="s">
        <v>4347</v>
      </c>
      <c r="D3" s="566" t="s">
        <v>3882</v>
      </c>
      <c r="E3" s="566" t="s">
        <v>4347</v>
      </c>
      <c r="F3" s="566" t="s">
        <v>3882</v>
      </c>
      <c r="G3" s="566" t="s">
        <v>4347</v>
      </c>
      <c r="H3" s="566" t="s">
        <v>3882</v>
      </c>
      <c r="I3" s="566" t="s">
        <v>4347</v>
      </c>
      <c r="J3" s="566" t="s">
        <v>3882</v>
      </c>
      <c r="K3" s="566" t="s">
        <v>4347</v>
      </c>
    </row>
    <row r="4" spans="1:12" s="481" customFormat="1" x14ac:dyDescent="0.25">
      <c r="A4" s="561" t="s">
        <v>3882</v>
      </c>
      <c r="B4" s="562">
        <v>95548</v>
      </c>
      <c r="C4" s="563">
        <v>99.999999999999986</v>
      </c>
      <c r="D4" s="564">
        <v>86955</v>
      </c>
      <c r="E4" s="563">
        <v>100</v>
      </c>
      <c r="F4" s="564">
        <v>87245</v>
      </c>
      <c r="G4" s="563">
        <v>100</v>
      </c>
      <c r="H4" s="564">
        <v>89877</v>
      </c>
      <c r="I4" s="565">
        <v>100</v>
      </c>
      <c r="J4" s="564">
        <v>94759</v>
      </c>
      <c r="K4" s="565">
        <v>100</v>
      </c>
    </row>
    <row r="5" spans="1:12" x14ac:dyDescent="0.25">
      <c r="A5" s="515">
        <v>1</v>
      </c>
      <c r="B5" s="482">
        <v>71362</v>
      </c>
      <c r="C5" s="483">
        <v>74.687068279817467</v>
      </c>
      <c r="D5" s="484">
        <v>64762</v>
      </c>
      <c r="E5" s="485">
        <v>74.477603358058758</v>
      </c>
      <c r="F5" s="484">
        <v>65367</v>
      </c>
      <c r="G5" s="486">
        <v>74.92349131755401</v>
      </c>
      <c r="H5" s="484">
        <v>67723</v>
      </c>
      <c r="I5" s="485">
        <v>75.350757145877139</v>
      </c>
      <c r="J5" s="484">
        <v>71787</v>
      </c>
      <c r="K5" s="485">
        <v>75.757447841365988</v>
      </c>
      <c r="L5" s="487"/>
    </row>
    <row r="6" spans="1:12" x14ac:dyDescent="0.25">
      <c r="A6" s="515">
        <v>2</v>
      </c>
      <c r="B6" s="482">
        <v>15065</v>
      </c>
      <c r="C6" s="483">
        <v>15.76694436304266</v>
      </c>
      <c r="D6" s="484">
        <v>13834</v>
      </c>
      <c r="E6" s="485">
        <v>15.909378414122246</v>
      </c>
      <c r="F6" s="484">
        <v>13692</v>
      </c>
      <c r="G6" s="486">
        <v>15.693736030718092</v>
      </c>
      <c r="H6" s="484">
        <v>13977</v>
      </c>
      <c r="I6" s="485">
        <v>15.551253379618812</v>
      </c>
      <c r="J6" s="484">
        <v>14589</v>
      </c>
      <c r="K6" s="485">
        <v>15.395899070273009</v>
      </c>
      <c r="L6" s="487"/>
    </row>
    <row r="7" spans="1:12" x14ac:dyDescent="0.25">
      <c r="A7" s="515">
        <v>3</v>
      </c>
      <c r="B7" s="482">
        <v>4819</v>
      </c>
      <c r="C7" s="483">
        <v>5.0435383262862645</v>
      </c>
      <c r="D7" s="484">
        <v>4477</v>
      </c>
      <c r="E7" s="485">
        <v>5.1486401012017708</v>
      </c>
      <c r="F7" s="484">
        <v>4417</v>
      </c>
      <c r="G7" s="486">
        <v>5.062754312568055</v>
      </c>
      <c r="H7" s="484">
        <v>4422</v>
      </c>
      <c r="I7" s="485">
        <v>4.9200574117961215</v>
      </c>
      <c r="J7" s="484">
        <v>4595</v>
      </c>
      <c r="K7" s="485">
        <v>4.9000000000000004</v>
      </c>
      <c r="L7" s="487"/>
    </row>
    <row r="8" spans="1:12" x14ac:dyDescent="0.25">
      <c r="A8" s="515">
        <v>4</v>
      </c>
      <c r="B8" s="482">
        <v>2045</v>
      </c>
      <c r="C8" s="483">
        <v>2.1402855109473773</v>
      </c>
      <c r="D8" s="484">
        <v>1877</v>
      </c>
      <c r="E8" s="485">
        <v>2.1</v>
      </c>
      <c r="F8" s="484">
        <v>1823</v>
      </c>
      <c r="G8" s="486">
        <v>2.0895180239555273</v>
      </c>
      <c r="H8" s="484">
        <v>1825</v>
      </c>
      <c r="I8" s="485">
        <v>2.0305528666955954</v>
      </c>
      <c r="J8" s="484">
        <v>1845</v>
      </c>
      <c r="K8" s="485">
        <v>2</v>
      </c>
      <c r="L8" s="487"/>
    </row>
    <row r="9" spans="1:12" x14ac:dyDescent="0.25">
      <c r="A9" s="515">
        <v>5</v>
      </c>
      <c r="B9" s="482">
        <v>1035</v>
      </c>
      <c r="C9" s="483">
        <v>1.0832251852472057</v>
      </c>
      <c r="D9" s="484">
        <v>931</v>
      </c>
      <c r="E9" s="485">
        <v>1.0706687367028922</v>
      </c>
      <c r="F9" s="484">
        <v>904</v>
      </c>
      <c r="G9" s="486">
        <v>1.0361625308040574</v>
      </c>
      <c r="H9" s="484">
        <v>888</v>
      </c>
      <c r="I9" s="485">
        <v>0.98801695650722665</v>
      </c>
      <c r="J9" s="484">
        <v>879</v>
      </c>
      <c r="K9" s="485">
        <v>0.92761637417026355</v>
      </c>
      <c r="L9" s="487"/>
    </row>
    <row r="10" spans="1:12" x14ac:dyDescent="0.25">
      <c r="A10" s="515">
        <v>6</v>
      </c>
      <c r="B10" s="482">
        <v>513</v>
      </c>
      <c r="C10" s="483">
        <v>0.53690291790513667</v>
      </c>
      <c r="D10" s="484">
        <v>450</v>
      </c>
      <c r="E10" s="485">
        <v>0.5175090564084871</v>
      </c>
      <c r="F10" s="484">
        <v>442</v>
      </c>
      <c r="G10" s="486">
        <v>0.50661929050375376</v>
      </c>
      <c r="H10" s="484">
        <v>448</v>
      </c>
      <c r="I10" s="485">
        <v>0.4984590050847269</v>
      </c>
      <c r="J10" s="484">
        <v>466</v>
      </c>
      <c r="K10" s="485">
        <v>0.49177386844521359</v>
      </c>
      <c r="L10" s="487"/>
    </row>
    <row r="11" spans="1:12" x14ac:dyDescent="0.25">
      <c r="A11" s="515">
        <v>7</v>
      </c>
      <c r="B11" s="482">
        <v>301</v>
      </c>
      <c r="C11" s="483">
        <v>0.31502490894628876</v>
      </c>
      <c r="D11" s="484">
        <v>276</v>
      </c>
      <c r="E11" s="485">
        <v>0.31740555459720543</v>
      </c>
      <c r="F11" s="484">
        <v>270</v>
      </c>
      <c r="G11" s="486">
        <v>0.30947332225342422</v>
      </c>
      <c r="H11" s="484">
        <v>272</v>
      </c>
      <c r="I11" s="485">
        <v>0.30263582451572707</v>
      </c>
      <c r="J11" s="484">
        <v>279</v>
      </c>
      <c r="K11" s="485">
        <v>0.29443113582878672</v>
      </c>
      <c r="L11" s="487"/>
    </row>
    <row r="12" spans="1:12" x14ac:dyDescent="0.25">
      <c r="A12" s="515">
        <v>8</v>
      </c>
      <c r="B12" s="482">
        <v>160</v>
      </c>
      <c r="C12" s="483">
        <v>0.16745510110101727</v>
      </c>
      <c r="D12" s="484">
        <v>144</v>
      </c>
      <c r="E12" s="485">
        <v>0.1656028980507159</v>
      </c>
      <c r="F12" s="484">
        <v>131</v>
      </c>
      <c r="G12" s="486">
        <v>0.1</v>
      </c>
      <c r="H12" s="484">
        <v>128</v>
      </c>
      <c r="I12" s="485">
        <v>0.14241685859563627</v>
      </c>
      <c r="J12" s="484">
        <v>130</v>
      </c>
      <c r="K12" s="485">
        <v>0.13719013497398663</v>
      </c>
      <c r="L12" s="487"/>
    </row>
    <row r="13" spans="1:12" x14ac:dyDescent="0.25">
      <c r="A13" s="515">
        <v>9</v>
      </c>
      <c r="B13" s="482">
        <v>101</v>
      </c>
      <c r="C13" s="483">
        <v>0.10570603257001715</v>
      </c>
      <c r="D13" s="484">
        <v>80</v>
      </c>
      <c r="E13" s="485">
        <v>9.2001610028175501E-2</v>
      </c>
      <c r="F13" s="484">
        <v>74</v>
      </c>
      <c r="G13" s="486">
        <v>8.4818614247234789E-2</v>
      </c>
      <c r="H13" s="484">
        <v>81</v>
      </c>
      <c r="I13" s="485">
        <v>9.0123168330051073E-2</v>
      </c>
      <c r="J13" s="484">
        <v>76</v>
      </c>
      <c r="K13" s="485">
        <v>8.0203463523253721E-2</v>
      </c>
      <c r="L13" s="487"/>
    </row>
    <row r="14" spans="1:12" x14ac:dyDescent="0.25">
      <c r="A14" s="515">
        <v>10</v>
      </c>
      <c r="B14" s="482">
        <v>58</v>
      </c>
      <c r="C14" s="483">
        <v>6.0702474149118765E-2</v>
      </c>
      <c r="D14" s="484">
        <v>47</v>
      </c>
      <c r="E14" s="485">
        <v>5.4050945891553098E-2</v>
      </c>
      <c r="F14" s="484">
        <v>51</v>
      </c>
      <c r="G14" s="486">
        <v>5.8456071981202361E-2</v>
      </c>
      <c r="H14" s="484">
        <v>45</v>
      </c>
      <c r="I14" s="485">
        <v>5.0068426850028366E-2</v>
      </c>
      <c r="J14" s="484">
        <v>43</v>
      </c>
      <c r="K14" s="485">
        <v>4.5378275414472501E-2</v>
      </c>
      <c r="L14" s="487"/>
    </row>
    <row r="15" spans="1:12" x14ac:dyDescent="0.25">
      <c r="A15" s="515">
        <v>11</v>
      </c>
      <c r="B15" s="482">
        <v>23</v>
      </c>
      <c r="C15" s="483">
        <v>2.4071670783271236E-2</v>
      </c>
      <c r="D15" s="484">
        <v>25</v>
      </c>
      <c r="E15" s="485">
        <v>2.8750503133804846E-2</v>
      </c>
      <c r="F15" s="484">
        <v>25</v>
      </c>
      <c r="G15" s="486">
        <v>2.8654937245687431E-2</v>
      </c>
      <c r="H15" s="484">
        <v>25</v>
      </c>
      <c r="I15" s="485">
        <v>2.781579269446021E-2</v>
      </c>
      <c r="J15" s="484">
        <v>27</v>
      </c>
      <c r="K15" s="485">
        <v>2.8493335725366456E-2</v>
      </c>
      <c r="L15" s="487"/>
    </row>
    <row r="16" spans="1:12" ht="13.5" thickBot="1" x14ac:dyDescent="0.3">
      <c r="A16" s="535" t="s">
        <v>4411</v>
      </c>
      <c r="B16" s="536">
        <v>66</v>
      </c>
      <c r="C16" s="537">
        <v>6.9075229204169641E-2</v>
      </c>
      <c r="D16" s="538">
        <v>52</v>
      </c>
      <c r="E16" s="539">
        <v>5.9801046518314069E-2</v>
      </c>
      <c r="F16" s="538">
        <v>49</v>
      </c>
      <c r="G16" s="540">
        <v>5.6163677001547369E-2</v>
      </c>
      <c r="H16" s="538">
        <v>43</v>
      </c>
      <c r="I16" s="539">
        <v>4.7843163434471557E-2</v>
      </c>
      <c r="J16" s="538">
        <v>43</v>
      </c>
      <c r="K16" s="539">
        <v>4.5378275414472501E-2</v>
      </c>
      <c r="L16" s="487"/>
    </row>
    <row r="17" spans="1:7" s="488" customFormat="1" ht="42.75" customHeight="1" x14ac:dyDescent="0.25">
      <c r="A17" s="957" t="s">
        <v>4412</v>
      </c>
      <c r="B17" s="957"/>
      <c r="C17" s="957"/>
      <c r="D17" s="957"/>
      <c r="E17" s="957"/>
      <c r="F17" s="957"/>
      <c r="G17" s="957"/>
    </row>
    <row r="18" spans="1:7" x14ac:dyDescent="0.25">
      <c r="A18" s="488"/>
    </row>
    <row r="19" spans="1:7" x14ac:dyDescent="0.25">
      <c r="A19" s="488"/>
    </row>
    <row r="20" spans="1:7" x14ac:dyDescent="0.25">
      <c r="A20" s="488"/>
    </row>
    <row r="21" spans="1:7" x14ac:dyDescent="0.25">
      <c r="A21" s="488"/>
    </row>
    <row r="22" spans="1:7" x14ac:dyDescent="0.25">
      <c r="A22" s="488"/>
    </row>
    <row r="23" spans="1:7" x14ac:dyDescent="0.25">
      <c r="A23" s="488"/>
    </row>
    <row r="24" spans="1:7" x14ac:dyDescent="0.25">
      <c r="A24" s="488"/>
    </row>
    <row r="25" spans="1:7" x14ac:dyDescent="0.25">
      <c r="A25" s="488"/>
    </row>
    <row r="26" spans="1:7" x14ac:dyDescent="0.25">
      <c r="A26" s="488"/>
    </row>
    <row r="27" spans="1:7" x14ac:dyDescent="0.25">
      <c r="A27" s="488"/>
    </row>
    <row r="28" spans="1:7" x14ac:dyDescent="0.25">
      <c r="A28" s="488"/>
    </row>
    <row r="29" spans="1:7" x14ac:dyDescent="0.25">
      <c r="A29" s="488"/>
    </row>
    <row r="30" spans="1:7" x14ac:dyDescent="0.25">
      <c r="A30" s="488"/>
    </row>
    <row r="31" spans="1:7" x14ac:dyDescent="0.25">
      <c r="A31" s="488"/>
    </row>
    <row r="32" spans="1:7" x14ac:dyDescent="0.25">
      <c r="A32" s="488"/>
    </row>
    <row r="33" spans="1:1" x14ac:dyDescent="0.25">
      <c r="A33" s="488"/>
    </row>
    <row r="34" spans="1:1" x14ac:dyDescent="0.25">
      <c r="A34" s="488"/>
    </row>
    <row r="35" spans="1:1" x14ac:dyDescent="0.25">
      <c r="A35" s="488"/>
    </row>
    <row r="36" spans="1:1" x14ac:dyDescent="0.25">
      <c r="A36" s="488"/>
    </row>
    <row r="37" spans="1:1" x14ac:dyDescent="0.25">
      <c r="A37" s="488"/>
    </row>
    <row r="38" spans="1:1" x14ac:dyDescent="0.25">
      <c r="A38" s="488"/>
    </row>
    <row r="39" spans="1:1" x14ac:dyDescent="0.25">
      <c r="A39" s="488"/>
    </row>
    <row r="40" spans="1:1" x14ac:dyDescent="0.25">
      <c r="A40" s="488"/>
    </row>
    <row r="41" spans="1:1" x14ac:dyDescent="0.25">
      <c r="A41" s="488"/>
    </row>
    <row r="42" spans="1:1" x14ac:dyDescent="0.25">
      <c r="A42" s="488"/>
    </row>
    <row r="43" spans="1:1" x14ac:dyDescent="0.25">
      <c r="A43" s="488"/>
    </row>
    <row r="44" spans="1:1" x14ac:dyDescent="0.25">
      <c r="A44" s="488"/>
    </row>
    <row r="45" spans="1:1" x14ac:dyDescent="0.25">
      <c r="A45" s="488"/>
    </row>
    <row r="46" spans="1:1" x14ac:dyDescent="0.25">
      <c r="A46" s="488"/>
    </row>
    <row r="47" spans="1:1" x14ac:dyDescent="0.25">
      <c r="A47" s="488"/>
    </row>
    <row r="48" spans="1:1" x14ac:dyDescent="0.25">
      <c r="A48" s="488"/>
    </row>
    <row r="49" spans="1:1" x14ac:dyDescent="0.25">
      <c r="A49" s="488"/>
    </row>
    <row r="50" spans="1:1" x14ac:dyDescent="0.25">
      <c r="A50" s="488"/>
    </row>
    <row r="51" spans="1:1" x14ac:dyDescent="0.25">
      <c r="A51" s="488"/>
    </row>
    <row r="52" spans="1:1" x14ac:dyDescent="0.25">
      <c r="A52" s="488"/>
    </row>
    <row r="53" spans="1:1" x14ac:dyDescent="0.25">
      <c r="A53" s="488"/>
    </row>
    <row r="54" spans="1:1" x14ac:dyDescent="0.25">
      <c r="A54" s="488"/>
    </row>
    <row r="55" spans="1:1" x14ac:dyDescent="0.25">
      <c r="A55" s="488"/>
    </row>
    <row r="56" spans="1:1" x14ac:dyDescent="0.25">
      <c r="A56" s="488"/>
    </row>
    <row r="57" spans="1:1" x14ac:dyDescent="0.25">
      <c r="A57" s="488"/>
    </row>
    <row r="58" spans="1:1" x14ac:dyDescent="0.25">
      <c r="A58" s="488"/>
    </row>
    <row r="59" spans="1:1" x14ac:dyDescent="0.25">
      <c r="A59" s="488"/>
    </row>
    <row r="60" spans="1:1" x14ac:dyDescent="0.25">
      <c r="A60" s="488"/>
    </row>
    <row r="61" spans="1:1" x14ac:dyDescent="0.25">
      <c r="A61" s="488"/>
    </row>
    <row r="62" spans="1:1" x14ac:dyDescent="0.25">
      <c r="A62" s="488"/>
    </row>
    <row r="63" spans="1:1" x14ac:dyDescent="0.25">
      <c r="A63" s="488"/>
    </row>
    <row r="64" spans="1:1" x14ac:dyDescent="0.25">
      <c r="A64" s="488"/>
    </row>
    <row r="65" spans="1:1" x14ac:dyDescent="0.25">
      <c r="A65" s="488"/>
    </row>
    <row r="66" spans="1:1" x14ac:dyDescent="0.25">
      <c r="A66" s="488"/>
    </row>
    <row r="67" spans="1:1" x14ac:dyDescent="0.25">
      <c r="A67" s="488"/>
    </row>
    <row r="68" spans="1:1" x14ac:dyDescent="0.25">
      <c r="A68" s="488"/>
    </row>
    <row r="69" spans="1:1" x14ac:dyDescent="0.25">
      <c r="A69" s="488"/>
    </row>
    <row r="70" spans="1:1" x14ac:dyDescent="0.25">
      <c r="A70" s="488"/>
    </row>
    <row r="71" spans="1:1" x14ac:dyDescent="0.25">
      <c r="A71" s="488"/>
    </row>
    <row r="72" spans="1:1" x14ac:dyDescent="0.25">
      <c r="A72" s="488"/>
    </row>
    <row r="73" spans="1:1" x14ac:dyDescent="0.25">
      <c r="A73" s="488"/>
    </row>
    <row r="74" spans="1:1" x14ac:dyDescent="0.25">
      <c r="A74" s="488"/>
    </row>
    <row r="75" spans="1:1" x14ac:dyDescent="0.25">
      <c r="A75" s="488"/>
    </row>
    <row r="76" spans="1:1" x14ac:dyDescent="0.25">
      <c r="A76" s="488"/>
    </row>
    <row r="77" spans="1:1" x14ac:dyDescent="0.25">
      <c r="A77" s="488"/>
    </row>
    <row r="78" spans="1:1" x14ac:dyDescent="0.25">
      <c r="A78" s="488"/>
    </row>
    <row r="79" spans="1:1" x14ac:dyDescent="0.25">
      <c r="A79" s="488"/>
    </row>
    <row r="80" spans="1:1" x14ac:dyDescent="0.25">
      <c r="A80" s="488"/>
    </row>
    <row r="81" spans="1:1" x14ac:dyDescent="0.25">
      <c r="A81" s="488"/>
    </row>
    <row r="82" spans="1:1" x14ac:dyDescent="0.25">
      <c r="A82" s="488"/>
    </row>
    <row r="83" spans="1:1" x14ac:dyDescent="0.25">
      <c r="A83" s="488"/>
    </row>
    <row r="84" spans="1:1" x14ac:dyDescent="0.25">
      <c r="A84" s="488"/>
    </row>
    <row r="85" spans="1:1" x14ac:dyDescent="0.25">
      <c r="A85" s="488"/>
    </row>
    <row r="86" spans="1:1" x14ac:dyDescent="0.25">
      <c r="A86" s="488"/>
    </row>
    <row r="87" spans="1:1" x14ac:dyDescent="0.25">
      <c r="A87" s="488"/>
    </row>
    <row r="88" spans="1:1" x14ac:dyDescent="0.25">
      <c r="A88" s="488"/>
    </row>
    <row r="89" spans="1:1" x14ac:dyDescent="0.25">
      <c r="A89" s="488"/>
    </row>
  </sheetData>
  <mergeCells count="8">
    <mergeCell ref="J2:K2"/>
    <mergeCell ref="A17:G17"/>
    <mergeCell ref="A1:K1"/>
    <mergeCell ref="A2:A3"/>
    <mergeCell ref="B2:C2"/>
    <mergeCell ref="D2:E2"/>
    <mergeCell ref="F2:G2"/>
    <mergeCell ref="H2:I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DF9A-F2B0-41E7-8055-0CE1BB806F98}">
  <sheetPr>
    <tabColor theme="7" tint="0.39997558519241921"/>
  </sheetPr>
  <dimension ref="A1:G113"/>
  <sheetViews>
    <sheetView showGridLines="0" workbookViewId="0">
      <selection activeCell="K16" sqref="K16"/>
    </sheetView>
  </sheetViews>
  <sheetFormatPr baseColWidth="10" defaultRowHeight="15" x14ac:dyDescent="0.25"/>
  <cols>
    <col min="1" max="1" width="12" style="494" customWidth="1"/>
    <col min="2" max="2" width="26.85546875" style="500" customWidth="1"/>
    <col min="3" max="3" width="10.140625" style="501" customWidth="1"/>
    <col min="4" max="7" width="10.28515625" customWidth="1"/>
  </cols>
  <sheetData>
    <row r="1" spans="1:7" ht="15" customHeight="1" x14ac:dyDescent="0.25">
      <c r="A1" s="853" t="s">
        <v>4571</v>
      </c>
      <c r="B1" s="853"/>
      <c r="C1" s="853"/>
      <c r="D1" s="853"/>
      <c r="E1" s="853"/>
      <c r="F1" s="853"/>
      <c r="G1" s="853"/>
    </row>
    <row r="2" spans="1:7" ht="15" customHeight="1" x14ac:dyDescent="0.25">
      <c r="A2" s="849"/>
      <c r="B2" s="849"/>
      <c r="C2" s="849"/>
      <c r="D2" s="849"/>
      <c r="E2" s="849"/>
      <c r="F2" s="849"/>
      <c r="G2" s="849"/>
    </row>
    <row r="3" spans="1:7" s="490" customFormat="1" ht="26.25" customHeight="1" x14ac:dyDescent="0.25">
      <c r="A3" s="502" t="s">
        <v>3890</v>
      </c>
      <c r="B3" s="570" t="s">
        <v>4413</v>
      </c>
      <c r="C3" s="567">
        <v>2019</v>
      </c>
      <c r="D3" s="571">
        <v>2020</v>
      </c>
      <c r="E3" s="571">
        <v>2021</v>
      </c>
      <c r="F3" s="571">
        <v>2022</v>
      </c>
      <c r="G3" s="548">
        <v>2023</v>
      </c>
    </row>
    <row r="4" spans="1:7" s="490" customFormat="1" ht="3.75" customHeight="1" x14ac:dyDescent="0.25">
      <c r="A4" s="491"/>
      <c r="B4" s="492"/>
      <c r="C4" s="493"/>
      <c r="D4" s="493"/>
      <c r="E4" s="493"/>
      <c r="F4" s="493"/>
      <c r="G4" s="493"/>
    </row>
    <row r="5" spans="1:7" s="453" customFormat="1" ht="12" customHeight="1" x14ac:dyDescent="0.25">
      <c r="A5" s="494" t="s">
        <v>3882</v>
      </c>
      <c r="B5" s="516"/>
      <c r="C5" s="495">
        <v>68</v>
      </c>
      <c r="D5" s="495">
        <v>68</v>
      </c>
      <c r="E5" s="495">
        <v>69</v>
      </c>
      <c r="F5" s="495">
        <v>68</v>
      </c>
      <c r="G5" s="495">
        <v>68</v>
      </c>
    </row>
    <row r="6" spans="1:7" s="453" customFormat="1" ht="3.75" customHeight="1" x14ac:dyDescent="0.25">
      <c r="A6" s="494"/>
      <c r="B6" s="516"/>
      <c r="C6" s="496"/>
      <c r="D6" s="496"/>
      <c r="E6" s="496"/>
      <c r="F6" s="496"/>
      <c r="G6" s="496"/>
    </row>
    <row r="7" spans="1:7" s="453" customFormat="1" ht="12" customHeight="1" x14ac:dyDescent="0.25">
      <c r="A7" s="497" t="s">
        <v>5</v>
      </c>
      <c r="B7" s="517"/>
      <c r="C7" s="498">
        <v>2</v>
      </c>
      <c r="D7" s="498">
        <v>2</v>
      </c>
      <c r="E7" s="498">
        <v>2</v>
      </c>
      <c r="F7" s="498">
        <v>2</v>
      </c>
      <c r="G7" s="498">
        <v>2</v>
      </c>
    </row>
    <row r="8" spans="1:7" ht="12" customHeight="1" x14ac:dyDescent="0.25">
      <c r="B8" s="512" t="s">
        <v>4272</v>
      </c>
      <c r="C8" s="499">
        <v>1</v>
      </c>
      <c r="D8" s="499">
        <v>1</v>
      </c>
      <c r="E8" s="499">
        <v>1</v>
      </c>
      <c r="F8" s="499">
        <v>1</v>
      </c>
      <c r="G8" s="499">
        <v>1</v>
      </c>
    </row>
    <row r="9" spans="1:7" ht="12" customHeight="1" x14ac:dyDescent="0.25">
      <c r="B9" s="512" t="s">
        <v>4273</v>
      </c>
      <c r="C9" s="499">
        <v>1</v>
      </c>
      <c r="D9" s="499">
        <v>1</v>
      </c>
      <c r="E9" s="499">
        <v>1</v>
      </c>
      <c r="F9" s="499">
        <v>1</v>
      </c>
      <c r="G9" s="499">
        <v>1</v>
      </c>
    </row>
    <row r="10" spans="1:7" ht="12" customHeight="1" x14ac:dyDescent="0.25">
      <c r="A10" s="497" t="s">
        <v>186</v>
      </c>
      <c r="B10" s="518"/>
      <c r="C10" s="498">
        <v>2</v>
      </c>
      <c r="D10" s="498">
        <v>2</v>
      </c>
      <c r="E10" s="498">
        <v>2</v>
      </c>
      <c r="F10" s="498">
        <v>2</v>
      </c>
      <c r="G10" s="498">
        <v>2</v>
      </c>
    </row>
    <row r="11" spans="1:7" ht="12" customHeight="1" x14ac:dyDescent="0.25">
      <c r="B11" s="512" t="s">
        <v>4274</v>
      </c>
      <c r="C11" s="499">
        <v>1</v>
      </c>
      <c r="D11" s="499">
        <v>1</v>
      </c>
      <c r="E11" s="499">
        <v>1</v>
      </c>
      <c r="F11" s="499">
        <v>1</v>
      </c>
      <c r="G11" s="499">
        <v>1</v>
      </c>
    </row>
    <row r="12" spans="1:7" ht="12" customHeight="1" x14ac:dyDescent="0.25">
      <c r="B12" s="512" t="s">
        <v>4275</v>
      </c>
      <c r="C12" s="499">
        <v>1</v>
      </c>
      <c r="D12" s="499">
        <v>1</v>
      </c>
      <c r="E12" s="499">
        <v>1</v>
      </c>
      <c r="F12" s="499">
        <v>1</v>
      </c>
      <c r="G12" s="499">
        <v>1</v>
      </c>
    </row>
    <row r="13" spans="1:7" ht="12" customHeight="1" x14ac:dyDescent="0.25">
      <c r="A13" s="497" t="s">
        <v>538</v>
      </c>
      <c r="B13" s="518"/>
      <c r="C13" s="498">
        <v>2</v>
      </c>
      <c r="D13" s="498">
        <v>2</v>
      </c>
      <c r="E13" s="498">
        <v>2</v>
      </c>
      <c r="F13" s="498">
        <v>2</v>
      </c>
      <c r="G13" s="498">
        <v>2</v>
      </c>
    </row>
    <row r="14" spans="1:7" ht="12" customHeight="1" x14ac:dyDescent="0.25">
      <c r="B14" s="512" t="s">
        <v>4276</v>
      </c>
      <c r="C14" s="499">
        <v>1</v>
      </c>
      <c r="D14" s="499">
        <v>1</v>
      </c>
      <c r="E14" s="499">
        <v>1</v>
      </c>
      <c r="F14" s="499">
        <v>1</v>
      </c>
      <c r="G14" s="499">
        <v>1</v>
      </c>
    </row>
    <row r="15" spans="1:7" ht="12" customHeight="1" x14ac:dyDescent="0.25">
      <c r="B15" s="512" t="s">
        <v>4277</v>
      </c>
      <c r="C15" s="499">
        <v>1</v>
      </c>
      <c r="D15" s="499">
        <v>1</v>
      </c>
      <c r="E15" s="499">
        <v>1</v>
      </c>
      <c r="F15" s="499">
        <v>1</v>
      </c>
      <c r="G15" s="499">
        <v>1</v>
      </c>
    </row>
    <row r="16" spans="1:7" ht="12" customHeight="1" x14ac:dyDescent="0.25">
      <c r="A16" s="497" t="s">
        <v>714</v>
      </c>
      <c r="B16" s="518"/>
      <c r="C16" s="498">
        <v>3</v>
      </c>
      <c r="D16" s="498">
        <v>3</v>
      </c>
      <c r="E16" s="498">
        <v>3</v>
      </c>
      <c r="F16" s="498">
        <v>3</v>
      </c>
      <c r="G16" s="498">
        <v>3</v>
      </c>
    </row>
    <row r="17" spans="1:7" ht="12" customHeight="1" x14ac:dyDescent="0.25">
      <c r="B17" s="512" t="s">
        <v>4278</v>
      </c>
      <c r="C17" s="499">
        <v>1</v>
      </c>
      <c r="D17" s="499">
        <v>1</v>
      </c>
      <c r="E17" s="499">
        <v>1</v>
      </c>
      <c r="F17" s="499">
        <v>1</v>
      </c>
      <c r="G17" s="499">
        <v>1</v>
      </c>
    </row>
    <row r="18" spans="1:7" ht="12" customHeight="1" x14ac:dyDescent="0.25">
      <c r="B18" s="512" t="s">
        <v>4279</v>
      </c>
      <c r="C18" s="499">
        <v>1</v>
      </c>
      <c r="D18" s="499">
        <v>1</v>
      </c>
      <c r="E18" s="499">
        <v>1</v>
      </c>
      <c r="F18" s="499">
        <v>1</v>
      </c>
      <c r="G18" s="499">
        <v>1</v>
      </c>
    </row>
    <row r="19" spans="1:7" s="31" customFormat="1" ht="12" customHeight="1" x14ac:dyDescent="0.25">
      <c r="A19" s="494"/>
      <c r="B19" s="512" t="s">
        <v>4280</v>
      </c>
      <c r="C19" s="499">
        <v>1</v>
      </c>
      <c r="D19" s="499">
        <v>1</v>
      </c>
      <c r="E19" s="499">
        <v>1</v>
      </c>
      <c r="F19" s="499">
        <v>1</v>
      </c>
      <c r="G19" s="499">
        <v>1</v>
      </c>
    </row>
    <row r="20" spans="1:7" s="31" customFormat="1" ht="12" customHeight="1" x14ac:dyDescent="0.25">
      <c r="A20" s="497" t="s">
        <v>942</v>
      </c>
      <c r="B20" s="518"/>
      <c r="C20" s="498">
        <v>2</v>
      </c>
      <c r="D20" s="498">
        <v>2</v>
      </c>
      <c r="E20" s="498">
        <v>2</v>
      </c>
      <c r="F20" s="498">
        <v>2</v>
      </c>
      <c r="G20" s="498">
        <v>2</v>
      </c>
    </row>
    <row r="21" spans="1:7" s="31" customFormat="1" ht="12" customHeight="1" x14ac:dyDescent="0.25">
      <c r="A21" s="494"/>
      <c r="B21" s="512" t="s">
        <v>4281</v>
      </c>
      <c r="C21" s="499">
        <v>1</v>
      </c>
      <c r="D21" s="499">
        <v>1</v>
      </c>
      <c r="E21" s="499">
        <v>1</v>
      </c>
      <c r="F21" s="499">
        <v>1</v>
      </c>
      <c r="G21" s="499">
        <v>1</v>
      </c>
    </row>
    <row r="22" spans="1:7" s="31" customFormat="1" ht="12" customHeight="1" x14ac:dyDescent="0.25">
      <c r="A22" s="494"/>
      <c r="B22" s="512" t="s">
        <v>4282</v>
      </c>
      <c r="C22" s="499">
        <v>1</v>
      </c>
      <c r="D22" s="499">
        <v>1</v>
      </c>
      <c r="E22" s="499">
        <v>1</v>
      </c>
      <c r="F22" s="499">
        <v>1</v>
      </c>
      <c r="G22" s="499">
        <v>1</v>
      </c>
    </row>
    <row r="23" spans="1:7" s="31" customFormat="1" ht="12" customHeight="1" x14ac:dyDescent="0.25">
      <c r="A23" s="497" t="s">
        <v>1190</v>
      </c>
      <c r="B23" s="518"/>
      <c r="C23" s="498">
        <v>4</v>
      </c>
      <c r="D23" s="498">
        <v>4</v>
      </c>
      <c r="E23" s="498">
        <v>4</v>
      </c>
      <c r="F23" s="498">
        <v>4</v>
      </c>
      <c r="G23" s="498">
        <v>4</v>
      </c>
    </row>
    <row r="24" spans="1:7" s="31" customFormat="1" ht="12" customHeight="1" x14ac:dyDescent="0.25">
      <c r="A24" s="494"/>
      <c r="B24" s="512" t="s">
        <v>4283</v>
      </c>
      <c r="C24" s="499">
        <v>1</v>
      </c>
      <c r="D24" s="499">
        <v>1</v>
      </c>
      <c r="E24" s="499">
        <v>1</v>
      </c>
      <c r="F24" s="499">
        <v>1</v>
      </c>
      <c r="G24" s="499">
        <v>1</v>
      </c>
    </row>
    <row r="25" spans="1:7" s="31" customFormat="1" ht="12" customHeight="1" x14ac:dyDescent="0.25">
      <c r="A25" s="494"/>
      <c r="B25" s="512" t="s">
        <v>4284</v>
      </c>
      <c r="C25" s="499">
        <v>1</v>
      </c>
      <c r="D25" s="499">
        <v>1</v>
      </c>
      <c r="E25" s="499">
        <v>1</v>
      </c>
      <c r="F25" s="499">
        <v>1</v>
      </c>
      <c r="G25" s="499">
        <v>1</v>
      </c>
    </row>
    <row r="26" spans="1:7" s="31" customFormat="1" ht="12" customHeight="1" x14ac:dyDescent="0.25">
      <c r="A26" s="494"/>
      <c r="B26" s="512" t="s">
        <v>4285</v>
      </c>
      <c r="C26" s="499">
        <v>1</v>
      </c>
      <c r="D26" s="499">
        <v>1</v>
      </c>
      <c r="E26" s="499">
        <v>1</v>
      </c>
      <c r="F26" s="499">
        <v>1</v>
      </c>
      <c r="G26" s="499">
        <v>1</v>
      </c>
    </row>
    <row r="27" spans="1:7" s="31" customFormat="1" ht="12" customHeight="1" x14ac:dyDescent="0.25">
      <c r="A27" s="494"/>
      <c r="B27" s="512" t="s">
        <v>4286</v>
      </c>
      <c r="C27" s="499">
        <v>1</v>
      </c>
      <c r="D27" s="499">
        <v>1</v>
      </c>
      <c r="E27" s="499">
        <v>1</v>
      </c>
      <c r="F27" s="499">
        <v>1</v>
      </c>
      <c r="G27" s="499">
        <v>1</v>
      </c>
    </row>
    <row r="28" spans="1:7" s="31" customFormat="1" ht="12" customHeight="1" x14ac:dyDescent="0.25">
      <c r="A28" s="497" t="s">
        <v>1448</v>
      </c>
      <c r="B28" s="518"/>
      <c r="C28" s="498">
        <v>2</v>
      </c>
      <c r="D28" s="498">
        <v>2</v>
      </c>
      <c r="E28" s="498">
        <v>2</v>
      </c>
      <c r="F28" s="498">
        <v>2</v>
      </c>
      <c r="G28" s="498">
        <v>2</v>
      </c>
    </row>
    <row r="29" spans="1:7" s="31" customFormat="1" ht="12" customHeight="1" x14ac:dyDescent="0.25">
      <c r="A29" s="494"/>
      <c r="B29" s="512" t="s">
        <v>4287</v>
      </c>
      <c r="C29" s="499">
        <v>1</v>
      </c>
      <c r="D29" s="499">
        <v>1</v>
      </c>
      <c r="E29" s="499">
        <v>1</v>
      </c>
      <c r="F29" s="499">
        <v>1</v>
      </c>
      <c r="G29" s="499">
        <v>1</v>
      </c>
    </row>
    <row r="30" spans="1:7" s="31" customFormat="1" ht="12" customHeight="1" x14ac:dyDescent="0.25">
      <c r="A30" s="494"/>
      <c r="B30" s="512" t="s">
        <v>4288</v>
      </c>
      <c r="C30" s="499">
        <v>1</v>
      </c>
      <c r="D30" s="499">
        <v>1</v>
      </c>
      <c r="E30" s="499">
        <v>1</v>
      </c>
      <c r="F30" s="499">
        <v>1</v>
      </c>
      <c r="G30" s="499">
        <v>1</v>
      </c>
    </row>
    <row r="31" spans="1:7" s="31" customFormat="1" ht="12" customHeight="1" x14ac:dyDescent="0.25">
      <c r="A31" s="497" t="s">
        <v>1462</v>
      </c>
      <c r="B31" s="518"/>
      <c r="C31" s="498">
        <v>4</v>
      </c>
      <c r="D31" s="498">
        <v>4</v>
      </c>
      <c r="E31" s="498">
        <v>4</v>
      </c>
      <c r="F31" s="498">
        <v>4</v>
      </c>
      <c r="G31" s="498">
        <v>4</v>
      </c>
    </row>
    <row r="32" spans="1:7" s="31" customFormat="1" ht="12" customHeight="1" x14ac:dyDescent="0.25">
      <c r="A32" s="494"/>
      <c r="B32" s="512" t="s">
        <v>4289</v>
      </c>
      <c r="C32" s="499">
        <v>1</v>
      </c>
      <c r="D32" s="499">
        <v>1</v>
      </c>
      <c r="E32" s="499">
        <v>1</v>
      </c>
      <c r="F32" s="499">
        <v>1</v>
      </c>
      <c r="G32" s="499">
        <v>1</v>
      </c>
    </row>
    <row r="33" spans="1:7" s="31" customFormat="1" ht="12" customHeight="1" x14ac:dyDescent="0.25">
      <c r="A33" s="494"/>
      <c r="B33" s="512" t="s">
        <v>4290</v>
      </c>
      <c r="C33" s="499">
        <v>1</v>
      </c>
      <c r="D33" s="499">
        <v>1</v>
      </c>
      <c r="E33" s="499">
        <v>1</v>
      </c>
      <c r="F33" s="499">
        <v>1</v>
      </c>
      <c r="G33" s="499">
        <v>1</v>
      </c>
    </row>
    <row r="34" spans="1:7" s="31" customFormat="1" ht="12" customHeight="1" x14ac:dyDescent="0.25">
      <c r="A34" s="494"/>
      <c r="B34" s="512" t="s">
        <v>4291</v>
      </c>
      <c r="C34" s="499">
        <v>1</v>
      </c>
      <c r="D34" s="499">
        <v>1</v>
      </c>
      <c r="E34" s="499">
        <v>1</v>
      </c>
      <c r="F34" s="499">
        <v>1</v>
      </c>
      <c r="G34" s="499">
        <v>1</v>
      </c>
    </row>
    <row r="35" spans="1:7" s="31" customFormat="1" ht="12" customHeight="1" x14ac:dyDescent="0.25">
      <c r="A35" s="494"/>
      <c r="B35" s="512" t="s">
        <v>4292</v>
      </c>
      <c r="C35" s="499">
        <v>1</v>
      </c>
      <c r="D35" s="499">
        <v>1</v>
      </c>
      <c r="E35" s="499">
        <v>1</v>
      </c>
      <c r="F35" s="499">
        <v>1</v>
      </c>
      <c r="G35" s="499">
        <v>1</v>
      </c>
    </row>
    <row r="36" spans="1:7" s="31" customFormat="1" ht="12" customHeight="1" x14ac:dyDescent="0.25">
      <c r="A36" s="497" t="s">
        <v>1693</v>
      </c>
      <c r="B36" s="518"/>
      <c r="C36" s="498">
        <v>1</v>
      </c>
      <c r="D36" s="498">
        <v>1</v>
      </c>
      <c r="E36" s="498">
        <v>1</v>
      </c>
      <c r="F36" s="498">
        <v>1</v>
      </c>
      <c r="G36" s="498">
        <v>1</v>
      </c>
    </row>
    <row r="37" spans="1:7" s="31" customFormat="1" ht="12" customHeight="1" x14ac:dyDescent="0.25">
      <c r="A37" s="494"/>
      <c r="B37" s="512" t="s">
        <v>4293</v>
      </c>
      <c r="C37" s="499">
        <v>1</v>
      </c>
      <c r="D37" s="499">
        <v>1</v>
      </c>
      <c r="E37" s="499">
        <v>1</v>
      </c>
      <c r="F37" s="499">
        <v>1</v>
      </c>
      <c r="G37" s="499">
        <v>1</v>
      </c>
    </row>
    <row r="38" spans="1:7" s="31" customFormat="1" ht="12" customHeight="1" x14ac:dyDescent="0.25">
      <c r="A38" s="497" t="s">
        <v>1890</v>
      </c>
      <c r="B38" s="518"/>
      <c r="C38" s="498">
        <v>1</v>
      </c>
      <c r="D38" s="498">
        <v>1</v>
      </c>
      <c r="E38" s="498">
        <v>1</v>
      </c>
      <c r="F38" s="498">
        <v>1</v>
      </c>
      <c r="G38" s="498">
        <v>1</v>
      </c>
    </row>
    <row r="39" spans="1:7" s="31" customFormat="1" ht="12" customHeight="1" x14ac:dyDescent="0.25">
      <c r="A39" s="494"/>
      <c r="B39" s="512" t="s">
        <v>4294</v>
      </c>
      <c r="C39" s="499">
        <v>1</v>
      </c>
      <c r="D39" s="499">
        <v>1</v>
      </c>
      <c r="E39" s="499">
        <v>1</v>
      </c>
      <c r="F39" s="499">
        <v>1</v>
      </c>
      <c r="G39" s="499">
        <v>1</v>
      </c>
    </row>
    <row r="40" spans="1:7" s="31" customFormat="1" ht="12" customHeight="1" x14ac:dyDescent="0.25">
      <c r="A40" s="497" t="s">
        <v>2071</v>
      </c>
      <c r="B40" s="518"/>
      <c r="C40" s="498">
        <v>2</v>
      </c>
      <c r="D40" s="498">
        <v>2</v>
      </c>
      <c r="E40" s="498">
        <v>2</v>
      </c>
      <c r="F40" s="498">
        <v>2</v>
      </c>
      <c r="G40" s="498">
        <v>2</v>
      </c>
    </row>
    <row r="41" spans="1:7" s="31" customFormat="1" ht="12" customHeight="1" x14ac:dyDescent="0.25">
      <c r="A41" s="494"/>
      <c r="B41" s="512" t="s">
        <v>4295</v>
      </c>
      <c r="C41" s="499">
        <v>1</v>
      </c>
      <c r="D41" s="499">
        <v>1</v>
      </c>
      <c r="E41" s="499">
        <v>1</v>
      </c>
      <c r="F41" s="499">
        <v>1</v>
      </c>
      <c r="G41" s="499">
        <v>1</v>
      </c>
    </row>
    <row r="42" spans="1:7" s="31" customFormat="1" ht="12" customHeight="1" x14ac:dyDescent="0.25">
      <c r="A42" s="494"/>
      <c r="B42" s="512" t="s">
        <v>4296</v>
      </c>
      <c r="C42" s="499">
        <v>1</v>
      </c>
      <c r="D42" s="499">
        <v>1</v>
      </c>
      <c r="E42" s="499">
        <v>1</v>
      </c>
      <c r="F42" s="499">
        <v>1</v>
      </c>
      <c r="G42" s="499">
        <v>1</v>
      </c>
    </row>
    <row r="43" spans="1:7" s="31" customFormat="1" ht="12" customHeight="1" x14ac:dyDescent="0.25">
      <c r="A43" s="497" t="s">
        <v>2156</v>
      </c>
      <c r="B43" s="518"/>
      <c r="C43" s="498">
        <v>7</v>
      </c>
      <c r="D43" s="498">
        <v>7</v>
      </c>
      <c r="E43" s="498">
        <v>7</v>
      </c>
      <c r="F43" s="498">
        <v>6</v>
      </c>
      <c r="G43" s="498">
        <v>6</v>
      </c>
    </row>
    <row r="44" spans="1:7" s="31" customFormat="1" ht="12" customHeight="1" x14ac:dyDescent="0.25">
      <c r="A44" s="494"/>
      <c r="B44" s="512" t="s">
        <v>4297</v>
      </c>
      <c r="C44" s="499">
        <v>1</v>
      </c>
      <c r="D44" s="499">
        <v>1</v>
      </c>
      <c r="E44" s="499">
        <v>1</v>
      </c>
      <c r="F44" s="499">
        <v>1</v>
      </c>
      <c r="G44" s="499">
        <v>1</v>
      </c>
    </row>
    <row r="45" spans="1:7" s="31" customFormat="1" ht="12" customHeight="1" x14ac:dyDescent="0.25">
      <c r="A45" s="494"/>
      <c r="B45" s="512" t="s">
        <v>4298</v>
      </c>
      <c r="C45" s="499">
        <v>1</v>
      </c>
      <c r="D45" s="499">
        <v>1</v>
      </c>
      <c r="E45" s="499">
        <v>1</v>
      </c>
      <c r="F45" s="499">
        <v>1</v>
      </c>
      <c r="G45" s="499">
        <v>1</v>
      </c>
    </row>
    <row r="46" spans="1:7" s="31" customFormat="1" ht="12" customHeight="1" x14ac:dyDescent="0.25">
      <c r="A46" s="494"/>
      <c r="B46" s="512" t="s">
        <v>4299</v>
      </c>
      <c r="C46" s="499">
        <v>1</v>
      </c>
      <c r="D46" s="499">
        <v>1</v>
      </c>
      <c r="E46" s="499">
        <v>1</v>
      </c>
      <c r="F46" s="499">
        <v>1</v>
      </c>
      <c r="G46" s="499">
        <v>1</v>
      </c>
    </row>
    <row r="47" spans="1:7" s="31" customFormat="1" ht="12" customHeight="1" x14ac:dyDescent="0.25">
      <c r="A47" s="494"/>
      <c r="B47" s="512" t="s">
        <v>4414</v>
      </c>
      <c r="C47" s="499">
        <v>1</v>
      </c>
      <c r="D47" s="499">
        <v>1</v>
      </c>
      <c r="E47" s="499">
        <v>1</v>
      </c>
      <c r="F47" s="499">
        <v>1</v>
      </c>
      <c r="G47" s="499">
        <v>1</v>
      </c>
    </row>
    <row r="48" spans="1:7" s="31" customFormat="1" ht="12" customHeight="1" x14ac:dyDescent="0.25">
      <c r="A48" s="494"/>
      <c r="B48" s="512" t="s">
        <v>4300</v>
      </c>
      <c r="C48" s="499">
        <v>1</v>
      </c>
      <c r="D48" s="499">
        <v>0</v>
      </c>
      <c r="E48" s="499">
        <v>0</v>
      </c>
      <c r="F48" s="499">
        <v>0</v>
      </c>
      <c r="G48" s="499">
        <v>0</v>
      </c>
    </row>
    <row r="49" spans="1:7" s="31" customFormat="1" ht="12" customHeight="1" x14ac:dyDescent="0.25">
      <c r="A49" s="494"/>
      <c r="B49" s="512" t="s">
        <v>4301</v>
      </c>
      <c r="C49" s="499">
        <v>1</v>
      </c>
      <c r="D49" s="499">
        <v>1</v>
      </c>
      <c r="E49" s="499">
        <v>1</v>
      </c>
      <c r="F49" s="499">
        <v>1</v>
      </c>
      <c r="G49" s="499">
        <v>1</v>
      </c>
    </row>
    <row r="50" spans="1:7" s="31" customFormat="1" ht="12" customHeight="1" x14ac:dyDescent="0.25">
      <c r="A50" s="494"/>
      <c r="B50" s="512" t="s">
        <v>4415</v>
      </c>
      <c r="C50" s="499">
        <v>0</v>
      </c>
      <c r="D50" s="499">
        <v>1</v>
      </c>
      <c r="E50" s="499">
        <v>1</v>
      </c>
      <c r="F50" s="499">
        <v>1</v>
      </c>
      <c r="G50" s="499">
        <v>1</v>
      </c>
    </row>
    <row r="51" spans="1:7" s="31" customFormat="1" ht="12" customHeight="1" x14ac:dyDescent="0.25">
      <c r="A51" s="494"/>
      <c r="B51" s="512" t="s">
        <v>4416</v>
      </c>
      <c r="C51" s="499">
        <v>1</v>
      </c>
      <c r="D51" s="499">
        <v>1</v>
      </c>
      <c r="E51" s="499">
        <v>1</v>
      </c>
      <c r="F51" s="499">
        <v>0</v>
      </c>
      <c r="G51" s="499">
        <v>0</v>
      </c>
    </row>
    <row r="52" spans="1:7" s="31" customFormat="1" ht="12" customHeight="1" x14ac:dyDescent="0.25">
      <c r="A52" s="497" t="s">
        <v>201</v>
      </c>
      <c r="B52" s="518"/>
      <c r="C52" s="498">
        <v>3</v>
      </c>
      <c r="D52" s="498">
        <v>2</v>
      </c>
      <c r="E52" s="498">
        <v>3</v>
      </c>
      <c r="F52" s="498">
        <v>3</v>
      </c>
      <c r="G52" s="498">
        <v>3</v>
      </c>
    </row>
    <row r="53" spans="1:7" s="31" customFormat="1" ht="12" customHeight="1" x14ac:dyDescent="0.25">
      <c r="A53" s="494"/>
      <c r="B53" s="512" t="s">
        <v>4304</v>
      </c>
      <c r="C53" s="499">
        <v>1</v>
      </c>
      <c r="D53" s="499">
        <v>1</v>
      </c>
      <c r="E53" s="499">
        <v>1</v>
      </c>
      <c r="F53" s="499">
        <v>1</v>
      </c>
      <c r="G53" s="499">
        <v>1</v>
      </c>
    </row>
    <row r="54" spans="1:7" s="31" customFormat="1" ht="12" customHeight="1" x14ac:dyDescent="0.25">
      <c r="A54" s="494"/>
      <c r="B54" s="512" t="s">
        <v>4305</v>
      </c>
      <c r="C54" s="499">
        <v>1</v>
      </c>
      <c r="D54" s="499">
        <v>1</v>
      </c>
      <c r="E54" s="499">
        <v>1</v>
      </c>
      <c r="F54" s="499">
        <v>1</v>
      </c>
      <c r="G54" s="499">
        <v>1</v>
      </c>
    </row>
    <row r="55" spans="1:7" s="31" customFormat="1" ht="12" customHeight="1" x14ac:dyDescent="0.25">
      <c r="A55" s="494"/>
      <c r="B55" s="512" t="s">
        <v>4306</v>
      </c>
      <c r="C55" s="499">
        <v>1</v>
      </c>
      <c r="D55" s="499">
        <v>0</v>
      </c>
      <c r="E55" s="499">
        <v>1</v>
      </c>
      <c r="F55" s="499">
        <v>1</v>
      </c>
      <c r="G55" s="499">
        <v>1</v>
      </c>
    </row>
    <row r="56" spans="1:7" s="31" customFormat="1" ht="12" customHeight="1" x14ac:dyDescent="0.25">
      <c r="A56" s="497" t="s">
        <v>2573</v>
      </c>
      <c r="B56" s="518"/>
      <c r="C56" s="498">
        <v>1</v>
      </c>
      <c r="D56" s="498">
        <v>1</v>
      </c>
      <c r="E56" s="498">
        <v>1</v>
      </c>
      <c r="F56" s="498">
        <v>1</v>
      </c>
      <c r="G56" s="498">
        <v>1</v>
      </c>
    </row>
    <row r="57" spans="1:7" s="31" customFormat="1" ht="12" customHeight="1" x14ac:dyDescent="0.25">
      <c r="A57" s="494"/>
      <c r="B57" s="512" t="s">
        <v>4307</v>
      </c>
      <c r="C57" s="499">
        <v>1</v>
      </c>
      <c r="D57" s="499">
        <v>1</v>
      </c>
      <c r="E57" s="499">
        <v>1</v>
      </c>
      <c r="F57" s="499">
        <v>1</v>
      </c>
      <c r="G57" s="499">
        <v>1</v>
      </c>
    </row>
    <row r="58" spans="1:7" s="31" customFormat="1" ht="12" customHeight="1" x14ac:dyDescent="0.25">
      <c r="A58" s="497" t="s">
        <v>3941</v>
      </c>
      <c r="B58" s="518"/>
      <c r="C58" s="498">
        <v>8</v>
      </c>
      <c r="D58" s="498">
        <v>9</v>
      </c>
      <c r="E58" s="498">
        <v>9</v>
      </c>
      <c r="F58" s="498">
        <v>9</v>
      </c>
      <c r="G58" s="498">
        <v>9</v>
      </c>
    </row>
    <row r="59" spans="1:7" s="31" customFormat="1" ht="12" customHeight="1" x14ac:dyDescent="0.25">
      <c r="A59" s="494"/>
      <c r="B59" s="512" t="s">
        <v>4308</v>
      </c>
      <c r="C59" s="499">
        <v>1</v>
      </c>
      <c r="D59" s="499">
        <v>1</v>
      </c>
      <c r="E59" s="499">
        <v>1</v>
      </c>
      <c r="F59" s="499">
        <v>1</v>
      </c>
      <c r="G59" s="499">
        <v>1</v>
      </c>
    </row>
    <row r="60" spans="1:7" s="31" customFormat="1" ht="12" customHeight="1" x14ac:dyDescent="0.25">
      <c r="A60" s="494"/>
      <c r="B60" s="512" t="s">
        <v>4309</v>
      </c>
      <c r="C60" s="499">
        <v>1</v>
      </c>
      <c r="D60" s="499">
        <v>1</v>
      </c>
      <c r="E60" s="499">
        <v>1</v>
      </c>
      <c r="F60" s="499">
        <v>1</v>
      </c>
      <c r="G60" s="499">
        <v>1</v>
      </c>
    </row>
    <row r="61" spans="1:7" s="31" customFormat="1" ht="12" customHeight="1" x14ac:dyDescent="0.25">
      <c r="A61" s="494"/>
      <c r="B61" s="512" t="s">
        <v>4310</v>
      </c>
      <c r="C61" s="499">
        <v>1</v>
      </c>
      <c r="D61" s="499">
        <v>1</v>
      </c>
      <c r="E61" s="499">
        <v>1</v>
      </c>
      <c r="F61" s="499">
        <v>1</v>
      </c>
      <c r="G61" s="499">
        <v>1</v>
      </c>
    </row>
    <row r="62" spans="1:7" s="31" customFormat="1" ht="12" customHeight="1" x14ac:dyDescent="0.25">
      <c r="A62" s="494"/>
      <c r="B62" s="512" t="s">
        <v>4311</v>
      </c>
      <c r="C62" s="499">
        <v>1</v>
      </c>
      <c r="D62" s="499">
        <v>1</v>
      </c>
      <c r="E62" s="499">
        <v>1</v>
      </c>
      <c r="F62" s="499">
        <v>1</v>
      </c>
      <c r="G62" s="499">
        <v>1</v>
      </c>
    </row>
    <row r="63" spans="1:7" s="31" customFormat="1" ht="12" customHeight="1" x14ac:dyDescent="0.25">
      <c r="A63" s="494"/>
      <c r="B63" s="512" t="s">
        <v>4312</v>
      </c>
      <c r="C63" s="499">
        <v>1</v>
      </c>
      <c r="D63" s="499">
        <v>1</v>
      </c>
      <c r="E63" s="499">
        <v>1</v>
      </c>
      <c r="F63" s="499">
        <v>1</v>
      </c>
      <c r="G63" s="499">
        <v>1</v>
      </c>
    </row>
    <row r="64" spans="1:7" s="31" customFormat="1" ht="12" customHeight="1" x14ac:dyDescent="0.25">
      <c r="A64" s="494"/>
      <c r="B64" s="512" t="s">
        <v>4313</v>
      </c>
      <c r="C64" s="499">
        <v>1</v>
      </c>
      <c r="D64" s="499">
        <v>1</v>
      </c>
      <c r="E64" s="499">
        <v>1</v>
      </c>
      <c r="F64" s="499">
        <v>1</v>
      </c>
      <c r="G64" s="499">
        <v>1</v>
      </c>
    </row>
    <row r="65" spans="1:7" s="31" customFormat="1" ht="12" customHeight="1" x14ac:dyDescent="0.25">
      <c r="A65" s="494"/>
      <c r="B65" s="512" t="s">
        <v>4314</v>
      </c>
      <c r="C65" s="499">
        <v>1</v>
      </c>
      <c r="D65" s="499">
        <v>1</v>
      </c>
      <c r="E65" s="499">
        <v>1</v>
      </c>
      <c r="F65" s="499">
        <v>1</v>
      </c>
      <c r="G65" s="499">
        <v>1</v>
      </c>
    </row>
    <row r="66" spans="1:7" s="31" customFormat="1" ht="12" customHeight="1" x14ac:dyDescent="0.25">
      <c r="A66" s="494"/>
      <c r="B66" s="512" t="s">
        <v>4315</v>
      </c>
      <c r="C66" s="499">
        <v>1</v>
      </c>
      <c r="D66" s="499">
        <v>1</v>
      </c>
      <c r="E66" s="499">
        <v>1</v>
      </c>
      <c r="F66" s="499">
        <v>1</v>
      </c>
      <c r="G66" s="499">
        <v>1</v>
      </c>
    </row>
    <row r="67" spans="1:7" s="31" customFormat="1" ht="12" customHeight="1" x14ac:dyDescent="0.25">
      <c r="A67" s="494"/>
      <c r="B67" s="512" t="s">
        <v>4316</v>
      </c>
      <c r="C67" s="499">
        <v>0</v>
      </c>
      <c r="D67" s="499">
        <v>1</v>
      </c>
      <c r="E67" s="499">
        <v>1</v>
      </c>
      <c r="F67" s="499">
        <v>1</v>
      </c>
      <c r="G67" s="499">
        <v>1</v>
      </c>
    </row>
    <row r="68" spans="1:7" s="31" customFormat="1" ht="12" customHeight="1" x14ac:dyDescent="0.25">
      <c r="A68" s="497" t="s">
        <v>3945</v>
      </c>
      <c r="B68" s="518"/>
      <c r="C68" s="498">
        <v>3</v>
      </c>
      <c r="D68" s="498">
        <v>3</v>
      </c>
      <c r="E68" s="498">
        <v>3</v>
      </c>
      <c r="F68" s="498">
        <v>3</v>
      </c>
      <c r="G68" s="498">
        <v>3</v>
      </c>
    </row>
    <row r="69" spans="1:7" s="31" customFormat="1" ht="12" customHeight="1" x14ac:dyDescent="0.25">
      <c r="A69" s="494"/>
      <c r="B69" s="512" t="s">
        <v>4317</v>
      </c>
      <c r="C69" s="499">
        <v>1</v>
      </c>
      <c r="D69" s="499">
        <v>1</v>
      </c>
      <c r="E69" s="499">
        <v>1</v>
      </c>
      <c r="F69" s="499">
        <v>1</v>
      </c>
      <c r="G69" s="499">
        <v>1</v>
      </c>
    </row>
    <row r="70" spans="1:7" s="31" customFormat="1" ht="12" customHeight="1" x14ac:dyDescent="0.25">
      <c r="A70" s="494"/>
      <c r="B70" s="512" t="s">
        <v>4318</v>
      </c>
      <c r="C70" s="499">
        <v>1</v>
      </c>
      <c r="D70" s="499">
        <v>1</v>
      </c>
      <c r="E70" s="499">
        <v>1</v>
      </c>
      <c r="F70" s="499">
        <v>1</v>
      </c>
      <c r="G70" s="499">
        <v>1</v>
      </c>
    </row>
    <row r="71" spans="1:7" s="31" customFormat="1" ht="12" customHeight="1" x14ac:dyDescent="0.25">
      <c r="A71" s="494"/>
      <c r="B71" s="512" t="s">
        <v>4319</v>
      </c>
      <c r="C71" s="499">
        <v>1</v>
      </c>
      <c r="D71" s="499">
        <v>1</v>
      </c>
      <c r="E71" s="499">
        <v>1</v>
      </c>
      <c r="F71" s="499">
        <v>1</v>
      </c>
      <c r="G71" s="499">
        <v>1</v>
      </c>
    </row>
    <row r="72" spans="1:7" s="31" customFormat="1" ht="12" customHeight="1" x14ac:dyDescent="0.25">
      <c r="A72" s="497" t="s">
        <v>2982</v>
      </c>
      <c r="B72" s="518"/>
      <c r="C72" s="498">
        <v>3</v>
      </c>
      <c r="D72" s="498">
        <v>3</v>
      </c>
      <c r="E72" s="498">
        <v>3</v>
      </c>
      <c r="F72" s="498">
        <v>3</v>
      </c>
      <c r="G72" s="498">
        <v>3</v>
      </c>
    </row>
    <row r="73" spans="1:7" s="31" customFormat="1" ht="12" customHeight="1" x14ac:dyDescent="0.25">
      <c r="A73" s="494"/>
      <c r="B73" s="512" t="s">
        <v>4320</v>
      </c>
      <c r="C73" s="499">
        <v>1</v>
      </c>
      <c r="D73" s="499">
        <v>1</v>
      </c>
      <c r="E73" s="499">
        <v>1</v>
      </c>
      <c r="F73" s="499">
        <v>1</v>
      </c>
      <c r="G73" s="499">
        <v>1</v>
      </c>
    </row>
    <row r="74" spans="1:7" s="31" customFormat="1" ht="12" customHeight="1" x14ac:dyDescent="0.25">
      <c r="A74" s="494"/>
      <c r="B74" s="512" t="s">
        <v>4321</v>
      </c>
      <c r="C74" s="499">
        <v>1</v>
      </c>
      <c r="D74" s="499">
        <v>1</v>
      </c>
      <c r="E74" s="499">
        <v>1</v>
      </c>
      <c r="F74" s="499">
        <v>1</v>
      </c>
      <c r="G74" s="499">
        <v>1</v>
      </c>
    </row>
    <row r="75" spans="1:7" s="31" customFormat="1" ht="12" customHeight="1" x14ac:dyDescent="0.25">
      <c r="A75" s="494"/>
      <c r="B75" s="512" t="s">
        <v>4322</v>
      </c>
      <c r="C75" s="499">
        <v>1</v>
      </c>
      <c r="D75" s="499">
        <v>1</v>
      </c>
      <c r="E75" s="499">
        <v>1</v>
      </c>
      <c r="F75" s="499">
        <v>1</v>
      </c>
      <c r="G75" s="499">
        <v>1</v>
      </c>
    </row>
    <row r="76" spans="1:7" s="31" customFormat="1" ht="12" customHeight="1" x14ac:dyDescent="0.25">
      <c r="A76" s="497" t="s">
        <v>3096</v>
      </c>
      <c r="B76" s="518"/>
      <c r="C76" s="498">
        <v>1</v>
      </c>
      <c r="D76" s="498">
        <v>1</v>
      </c>
      <c r="E76" s="498">
        <v>1</v>
      </c>
      <c r="F76" s="498">
        <v>1</v>
      </c>
      <c r="G76" s="498">
        <v>1</v>
      </c>
    </row>
    <row r="77" spans="1:7" s="31" customFormat="1" ht="12" customHeight="1" x14ac:dyDescent="0.25">
      <c r="A77" s="494"/>
      <c r="B77" s="512" t="s">
        <v>4323</v>
      </c>
      <c r="C77" s="499">
        <v>1</v>
      </c>
      <c r="D77" s="499">
        <v>1</v>
      </c>
      <c r="E77" s="499">
        <v>1</v>
      </c>
      <c r="F77" s="499">
        <v>1</v>
      </c>
      <c r="G77" s="499">
        <v>1</v>
      </c>
    </row>
    <row r="78" spans="1:7" s="31" customFormat="1" ht="12" customHeight="1" x14ac:dyDescent="0.25">
      <c r="A78" s="497" t="s">
        <v>3122</v>
      </c>
      <c r="B78" s="518"/>
      <c r="C78" s="498">
        <v>1</v>
      </c>
      <c r="D78" s="498">
        <v>1</v>
      </c>
      <c r="E78" s="498">
        <v>1</v>
      </c>
      <c r="F78" s="498">
        <v>1</v>
      </c>
      <c r="G78" s="498">
        <v>1</v>
      </c>
    </row>
    <row r="79" spans="1:7" s="31" customFormat="1" ht="12" customHeight="1" x14ac:dyDescent="0.25">
      <c r="A79" s="494"/>
      <c r="B79" s="512" t="s">
        <v>4324</v>
      </c>
      <c r="C79" s="499">
        <v>1</v>
      </c>
      <c r="D79" s="499">
        <v>1</v>
      </c>
      <c r="E79" s="499">
        <v>1</v>
      </c>
      <c r="F79" s="499">
        <v>1</v>
      </c>
      <c r="G79" s="499">
        <v>1</v>
      </c>
    </row>
    <row r="80" spans="1:7" s="31" customFormat="1" ht="12" customHeight="1" x14ac:dyDescent="0.25">
      <c r="A80" s="497" t="s">
        <v>3167</v>
      </c>
      <c r="B80" s="518"/>
      <c r="C80" s="498">
        <v>2</v>
      </c>
      <c r="D80" s="498">
        <v>2</v>
      </c>
      <c r="E80" s="498">
        <v>2</v>
      </c>
      <c r="F80" s="498">
        <v>2</v>
      </c>
      <c r="G80" s="498">
        <v>2</v>
      </c>
    </row>
    <row r="81" spans="1:7" s="31" customFormat="1" ht="12" customHeight="1" x14ac:dyDescent="0.25">
      <c r="A81" s="494"/>
      <c r="B81" s="512" t="s">
        <v>4417</v>
      </c>
      <c r="C81" s="499">
        <v>1</v>
      </c>
      <c r="D81" s="499">
        <v>1</v>
      </c>
      <c r="E81" s="499">
        <v>1</v>
      </c>
      <c r="F81" s="499">
        <v>1</v>
      </c>
      <c r="G81" s="499">
        <v>1</v>
      </c>
    </row>
    <row r="82" spans="1:7" s="31" customFormat="1" ht="12" customHeight="1" x14ac:dyDescent="0.25">
      <c r="A82" s="494"/>
      <c r="B82" s="512" t="s">
        <v>4418</v>
      </c>
      <c r="C82" s="499">
        <v>1</v>
      </c>
      <c r="D82" s="499">
        <v>1</v>
      </c>
      <c r="E82" s="499">
        <v>1</v>
      </c>
      <c r="F82" s="499">
        <v>1</v>
      </c>
      <c r="G82" s="499">
        <v>1</v>
      </c>
    </row>
    <row r="83" spans="1:7" s="31" customFormat="1" ht="12" customHeight="1" x14ac:dyDescent="0.25">
      <c r="A83" s="497" t="s">
        <v>3228</v>
      </c>
      <c r="B83" s="518"/>
      <c r="C83" s="498">
        <v>2</v>
      </c>
      <c r="D83" s="498">
        <v>2</v>
      </c>
      <c r="E83" s="498">
        <v>2</v>
      </c>
      <c r="F83" s="498">
        <v>2</v>
      </c>
      <c r="G83" s="498">
        <v>2</v>
      </c>
    </row>
    <row r="84" spans="1:7" s="31" customFormat="1" ht="12" customHeight="1" x14ac:dyDescent="0.25">
      <c r="A84" s="494"/>
      <c r="B84" s="512" t="s">
        <v>4327</v>
      </c>
      <c r="C84" s="499">
        <v>1</v>
      </c>
      <c r="D84" s="499">
        <v>1</v>
      </c>
      <c r="E84" s="499">
        <v>1</v>
      </c>
      <c r="F84" s="499">
        <v>1</v>
      </c>
      <c r="G84" s="499">
        <v>1</v>
      </c>
    </row>
    <row r="85" spans="1:7" s="31" customFormat="1" ht="12" customHeight="1" x14ac:dyDescent="0.25">
      <c r="A85" s="494"/>
      <c r="B85" s="512" t="s">
        <v>4328</v>
      </c>
      <c r="C85" s="499">
        <v>1</v>
      </c>
      <c r="D85" s="499">
        <v>1</v>
      </c>
      <c r="E85" s="499">
        <v>1</v>
      </c>
      <c r="F85" s="499">
        <v>1</v>
      </c>
      <c r="G85" s="499">
        <v>1</v>
      </c>
    </row>
    <row r="86" spans="1:7" s="31" customFormat="1" ht="12" customHeight="1" x14ac:dyDescent="0.25">
      <c r="A86" s="497" t="s">
        <v>3362</v>
      </c>
      <c r="B86" s="518"/>
      <c r="C86" s="498">
        <v>3</v>
      </c>
      <c r="D86" s="498">
        <v>3</v>
      </c>
      <c r="E86" s="498">
        <v>3</v>
      </c>
      <c r="F86" s="498">
        <v>3</v>
      </c>
      <c r="G86" s="498">
        <v>3</v>
      </c>
    </row>
    <row r="87" spans="1:7" s="31" customFormat="1" ht="12" customHeight="1" x14ac:dyDescent="0.25">
      <c r="A87" s="494"/>
      <c r="B87" s="512" t="s">
        <v>4329</v>
      </c>
      <c r="C87" s="499">
        <v>1</v>
      </c>
      <c r="D87" s="499">
        <v>1</v>
      </c>
      <c r="E87" s="499">
        <v>1</v>
      </c>
      <c r="F87" s="499">
        <v>1</v>
      </c>
      <c r="G87" s="499">
        <v>1</v>
      </c>
    </row>
    <row r="88" spans="1:7" s="31" customFormat="1" ht="12" customHeight="1" x14ac:dyDescent="0.25">
      <c r="A88" s="494"/>
      <c r="B88" s="512" t="s">
        <v>4330</v>
      </c>
      <c r="C88" s="499">
        <v>1</v>
      </c>
      <c r="D88" s="499">
        <v>1</v>
      </c>
      <c r="E88" s="499">
        <v>1</v>
      </c>
      <c r="F88" s="499">
        <v>1</v>
      </c>
      <c r="G88" s="499">
        <v>1</v>
      </c>
    </row>
    <row r="89" spans="1:7" s="31" customFormat="1" ht="12" customHeight="1" x14ac:dyDescent="0.25">
      <c r="A89" s="494"/>
      <c r="B89" s="512" t="s">
        <v>4331</v>
      </c>
      <c r="C89" s="499">
        <v>1</v>
      </c>
      <c r="D89" s="499">
        <v>1</v>
      </c>
      <c r="E89" s="499">
        <v>1</v>
      </c>
      <c r="F89" s="499">
        <v>1</v>
      </c>
      <c r="G89" s="499">
        <v>1</v>
      </c>
    </row>
    <row r="90" spans="1:7" s="31" customFormat="1" ht="12" customHeight="1" x14ac:dyDescent="0.25">
      <c r="A90" s="497" t="s">
        <v>3589</v>
      </c>
      <c r="B90" s="518"/>
      <c r="C90" s="498">
        <v>4</v>
      </c>
      <c r="D90" s="498">
        <v>4</v>
      </c>
      <c r="E90" s="498">
        <v>4</v>
      </c>
      <c r="F90" s="498">
        <v>4</v>
      </c>
      <c r="G90" s="498">
        <v>4</v>
      </c>
    </row>
    <row r="91" spans="1:7" s="31" customFormat="1" ht="12" customHeight="1" x14ac:dyDescent="0.25">
      <c r="A91" s="494"/>
      <c r="B91" s="512" t="s">
        <v>4605</v>
      </c>
      <c r="C91" s="499">
        <v>1</v>
      </c>
      <c r="D91" s="499">
        <v>1</v>
      </c>
      <c r="E91" s="499">
        <v>1</v>
      </c>
      <c r="F91" s="499">
        <v>1</v>
      </c>
      <c r="G91" s="499">
        <v>1</v>
      </c>
    </row>
    <row r="92" spans="1:7" s="31" customFormat="1" ht="12" customHeight="1" x14ac:dyDescent="0.25">
      <c r="A92" s="494"/>
      <c r="B92" s="512" t="s">
        <v>4332</v>
      </c>
      <c r="C92" s="499">
        <v>1</v>
      </c>
      <c r="D92" s="499">
        <v>1</v>
      </c>
      <c r="E92" s="499">
        <v>1</v>
      </c>
      <c r="F92" s="499">
        <v>1</v>
      </c>
      <c r="G92" s="499">
        <v>1</v>
      </c>
    </row>
    <row r="93" spans="1:7" s="31" customFormat="1" ht="12" customHeight="1" x14ac:dyDescent="0.25">
      <c r="A93" s="494"/>
      <c r="B93" s="512" t="s">
        <v>4333</v>
      </c>
      <c r="C93" s="499">
        <v>1</v>
      </c>
      <c r="D93" s="499">
        <v>1</v>
      </c>
      <c r="E93" s="499">
        <v>1</v>
      </c>
      <c r="F93" s="499">
        <v>1</v>
      </c>
      <c r="G93" s="499">
        <v>1</v>
      </c>
    </row>
    <row r="94" spans="1:7" s="31" customFormat="1" ht="12" customHeight="1" x14ac:dyDescent="0.25">
      <c r="A94" s="494"/>
      <c r="B94" s="512" t="s">
        <v>4334</v>
      </c>
      <c r="C94" s="499">
        <v>1</v>
      </c>
      <c r="D94" s="499">
        <v>1</v>
      </c>
      <c r="E94" s="499">
        <v>1</v>
      </c>
      <c r="F94" s="499">
        <v>1</v>
      </c>
      <c r="G94" s="499">
        <v>1</v>
      </c>
    </row>
    <row r="95" spans="1:7" s="31" customFormat="1" ht="12" customHeight="1" x14ac:dyDescent="0.25">
      <c r="A95" s="497" t="s">
        <v>3747</v>
      </c>
      <c r="B95" s="518"/>
      <c r="C95" s="498">
        <v>3</v>
      </c>
      <c r="D95" s="498">
        <v>3</v>
      </c>
      <c r="E95" s="498">
        <v>3</v>
      </c>
      <c r="F95" s="498">
        <v>3</v>
      </c>
      <c r="G95" s="498">
        <v>3</v>
      </c>
    </row>
    <row r="96" spans="1:7" s="31" customFormat="1" ht="12" customHeight="1" x14ac:dyDescent="0.25">
      <c r="A96" s="494"/>
      <c r="B96" s="512" t="s">
        <v>4335</v>
      </c>
      <c r="C96" s="499">
        <v>1</v>
      </c>
      <c r="D96" s="499">
        <v>1</v>
      </c>
      <c r="E96" s="499">
        <v>1</v>
      </c>
      <c r="F96" s="499">
        <v>1</v>
      </c>
      <c r="G96" s="499">
        <v>1</v>
      </c>
    </row>
    <row r="97" spans="1:7" s="31" customFormat="1" ht="12" customHeight="1" x14ac:dyDescent="0.25">
      <c r="A97" s="494"/>
      <c r="B97" s="512" t="s">
        <v>4336</v>
      </c>
      <c r="C97" s="499">
        <v>1</v>
      </c>
      <c r="D97" s="499">
        <v>1</v>
      </c>
      <c r="E97" s="499">
        <v>1</v>
      </c>
      <c r="F97" s="499">
        <v>1</v>
      </c>
      <c r="G97" s="499">
        <v>1</v>
      </c>
    </row>
    <row r="98" spans="1:7" s="31" customFormat="1" ht="12" customHeight="1" x14ac:dyDescent="0.25">
      <c r="A98" s="494"/>
      <c r="B98" s="512" t="s">
        <v>4337</v>
      </c>
      <c r="C98" s="499">
        <v>1</v>
      </c>
      <c r="D98" s="499">
        <v>1</v>
      </c>
      <c r="E98" s="499">
        <v>1</v>
      </c>
      <c r="F98" s="499">
        <v>1</v>
      </c>
      <c r="G98" s="499">
        <v>1</v>
      </c>
    </row>
    <row r="99" spans="1:7" s="31" customFormat="1" ht="12" customHeight="1" x14ac:dyDescent="0.25">
      <c r="A99" s="497" t="s">
        <v>3808</v>
      </c>
      <c r="B99" s="518"/>
      <c r="C99" s="498">
        <v>1</v>
      </c>
      <c r="D99" s="498">
        <v>1</v>
      </c>
      <c r="E99" s="498">
        <v>1</v>
      </c>
      <c r="F99" s="498">
        <v>1</v>
      </c>
      <c r="G99" s="498">
        <v>1</v>
      </c>
    </row>
    <row r="100" spans="1:7" s="31" customFormat="1" ht="12" customHeight="1" x14ac:dyDescent="0.25">
      <c r="A100" s="494"/>
      <c r="B100" s="512" t="s">
        <v>4338</v>
      </c>
      <c r="C100" s="499">
        <v>1</v>
      </c>
      <c r="D100" s="499">
        <v>1</v>
      </c>
      <c r="E100" s="499">
        <v>1</v>
      </c>
      <c r="F100" s="499">
        <v>1</v>
      </c>
      <c r="G100" s="499">
        <v>1</v>
      </c>
    </row>
    <row r="101" spans="1:7" s="31" customFormat="1" ht="12" customHeight="1" x14ac:dyDescent="0.25">
      <c r="A101" s="497" t="s">
        <v>3061</v>
      </c>
      <c r="B101" s="518"/>
      <c r="C101" s="498">
        <v>1</v>
      </c>
      <c r="D101" s="498">
        <v>1</v>
      </c>
      <c r="E101" s="498">
        <v>1</v>
      </c>
      <c r="F101" s="498">
        <v>1</v>
      </c>
      <c r="G101" s="498">
        <v>1</v>
      </c>
    </row>
    <row r="102" spans="1:7" ht="12.95" customHeight="1" thickBot="1" x14ac:dyDescent="0.3">
      <c r="A102" s="541"/>
      <c r="B102" s="528" t="s">
        <v>4339</v>
      </c>
      <c r="C102" s="542">
        <v>1</v>
      </c>
      <c r="D102" s="542">
        <v>1</v>
      </c>
      <c r="E102" s="542">
        <v>1</v>
      </c>
      <c r="F102" s="542">
        <v>1</v>
      </c>
      <c r="G102" s="542">
        <v>1</v>
      </c>
    </row>
    <row r="103" spans="1:7" ht="12" customHeight="1" x14ac:dyDescent="0.25">
      <c r="A103" s="1" t="s">
        <v>4340</v>
      </c>
      <c r="B103"/>
      <c r="C103"/>
    </row>
    <row r="104" spans="1:7" ht="12" customHeight="1" x14ac:dyDescent="0.25">
      <c r="A104" s="1" t="s">
        <v>3983</v>
      </c>
      <c r="B104"/>
      <c r="C104"/>
    </row>
    <row r="105" spans="1:7" ht="12" customHeight="1" x14ac:dyDescent="0.25">
      <c r="A105" s="1" t="s">
        <v>3984</v>
      </c>
      <c r="B105"/>
      <c r="C105"/>
    </row>
    <row r="106" spans="1:7" ht="12" customHeight="1" x14ac:dyDescent="0.25">
      <c r="A106" s="6" t="s">
        <v>4342</v>
      </c>
    </row>
    <row r="107" spans="1:7" ht="12" customHeight="1" x14ac:dyDescent="0.25">
      <c r="A107" s="6" t="s">
        <v>4237</v>
      </c>
    </row>
    <row r="112" spans="1:7" x14ac:dyDescent="0.25">
      <c r="A112" s="1"/>
    </row>
    <row r="113" spans="1:1" x14ac:dyDescent="0.25">
      <c r="A113" s="1"/>
    </row>
  </sheetData>
  <mergeCells count="1">
    <mergeCell ref="A1:G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0DD33-15FD-4F38-81C7-BB73A83602FF}">
  <sheetPr>
    <tabColor theme="9" tint="-0.249977111117893"/>
  </sheetPr>
  <dimension ref="A1"/>
  <sheetViews>
    <sheetView workbookViewId="0">
      <selection activeCell="F28" sqref="F28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9" tint="0.39997558519241921"/>
  </sheetPr>
  <dimension ref="A1:I2121"/>
  <sheetViews>
    <sheetView showGridLines="0" workbookViewId="0">
      <selection activeCell="M11" sqref="M11"/>
    </sheetView>
  </sheetViews>
  <sheetFormatPr baseColWidth="10" defaultColWidth="11.5703125" defaultRowHeight="12.75" x14ac:dyDescent="0.25"/>
  <cols>
    <col min="1" max="1" width="8.85546875" style="31" customWidth="1"/>
    <col min="2" max="2" width="2.28515625" style="1" customWidth="1"/>
    <col min="3" max="3" width="2.28515625" style="6" customWidth="1"/>
    <col min="4" max="4" width="29.28515625" style="1" customWidth="1"/>
    <col min="5" max="9" width="9.140625" style="1" customWidth="1"/>
    <col min="10" max="16384" width="11.5703125" style="1"/>
  </cols>
  <sheetData>
    <row r="1" spans="1:9" ht="28.5" customHeight="1" x14ac:dyDescent="0.25">
      <c r="A1" s="816" t="s">
        <v>3994</v>
      </c>
      <c r="B1" s="816"/>
      <c r="C1" s="816"/>
      <c r="D1" s="816"/>
      <c r="E1" s="816"/>
      <c r="F1" s="816"/>
      <c r="G1" s="816"/>
      <c r="H1" s="816"/>
      <c r="I1" s="816"/>
    </row>
    <row r="2" spans="1:9" ht="28.5" customHeight="1" x14ac:dyDescent="0.25">
      <c r="A2" s="817"/>
      <c r="B2" s="817"/>
      <c r="C2" s="817"/>
      <c r="D2" s="817"/>
      <c r="E2" s="817"/>
      <c r="F2" s="817"/>
      <c r="G2" s="817"/>
      <c r="H2" s="817"/>
      <c r="I2" s="817"/>
    </row>
    <row r="3" spans="1:9" ht="12.75" customHeight="1" x14ac:dyDescent="0.25">
      <c r="A3" s="811" t="s">
        <v>0</v>
      </c>
      <c r="B3" s="813" t="s">
        <v>1</v>
      </c>
      <c r="C3" s="814"/>
      <c r="D3" s="815"/>
      <c r="E3" s="808">
        <v>2019</v>
      </c>
      <c r="F3" s="808">
        <v>2020</v>
      </c>
      <c r="G3" s="808">
        <v>2021</v>
      </c>
      <c r="H3" s="808">
        <v>2022</v>
      </c>
      <c r="I3" s="808">
        <v>2023</v>
      </c>
    </row>
    <row r="4" spans="1:9" ht="15" customHeight="1" x14ac:dyDescent="0.25">
      <c r="A4" s="812"/>
      <c r="B4" s="813"/>
      <c r="C4" s="814"/>
      <c r="D4" s="815"/>
      <c r="E4" s="809"/>
      <c r="F4" s="809"/>
      <c r="G4" s="809"/>
      <c r="H4" s="809"/>
      <c r="I4" s="809"/>
    </row>
    <row r="5" spans="1:9" s="6" customFormat="1" ht="6" customHeight="1" x14ac:dyDescent="0.25">
      <c r="A5" s="171"/>
      <c r="B5" s="3"/>
      <c r="C5" s="3"/>
      <c r="D5" s="167"/>
      <c r="E5" s="5"/>
      <c r="F5" s="5"/>
      <c r="G5" s="5"/>
      <c r="H5" s="5"/>
    </row>
    <row r="6" spans="1:9" s="6" customFormat="1" ht="13.5" customHeight="1" x14ac:dyDescent="0.25">
      <c r="A6" s="148" t="s">
        <v>2</v>
      </c>
      <c r="B6" s="115" t="s">
        <v>3</v>
      </c>
      <c r="C6" s="115"/>
      <c r="D6" s="148"/>
      <c r="E6" s="116">
        <v>46305</v>
      </c>
      <c r="F6" s="116">
        <v>37673</v>
      </c>
      <c r="G6" s="116">
        <v>51935</v>
      </c>
      <c r="H6" s="116">
        <f>H7+H99+H286+H379+H497+H633+H774+H783+H913+H1023+H1119+H1168+H1302+H1399+H1441+H1623+H1685+H1700+H1725+H1758+H1832+H1956+H2045+H2078+H2095</f>
        <v>68275</v>
      </c>
      <c r="I6" s="116">
        <f>I7+I99+I286+I379+I497+I633+I774+I783+I913+I1023+I1119+I1168+I1302+I1399+I1441+I1623+I1685+I1700+I1725+I1758+I1832+I1956+I2045+I2078+I2095</f>
        <v>68725</v>
      </c>
    </row>
    <row r="7" spans="1:9" s="6" customFormat="1" ht="13.5" customHeight="1" x14ac:dyDescent="0.25">
      <c r="A7" s="159" t="s">
        <v>4</v>
      </c>
      <c r="B7" s="7" t="s">
        <v>5</v>
      </c>
      <c r="C7" s="7"/>
      <c r="D7" s="126"/>
      <c r="E7" s="9">
        <v>753</v>
      </c>
      <c r="F7" s="9">
        <v>300</v>
      </c>
      <c r="G7" s="9">
        <v>273</v>
      </c>
      <c r="H7" s="9">
        <f>H8+H30+H37+H50+H54+H78+H91</f>
        <v>521</v>
      </c>
      <c r="I7" s="9">
        <f>I8+I30+I37+I50+I54+I78+I91</f>
        <v>441</v>
      </c>
    </row>
    <row r="8" spans="1:9" s="6" customFormat="1" ht="13.5" customHeight="1" x14ac:dyDescent="0.25">
      <c r="A8" s="159" t="s">
        <v>6</v>
      </c>
      <c r="B8" s="7"/>
      <c r="C8" s="7" t="s">
        <v>7</v>
      </c>
      <c r="D8" s="127"/>
      <c r="E8" s="85">
        <v>43</v>
      </c>
      <c r="F8" s="85">
        <v>33</v>
      </c>
      <c r="G8" s="85">
        <v>41</v>
      </c>
      <c r="H8" s="85">
        <f>SUM(H9:H29)</f>
        <v>70</v>
      </c>
      <c r="I8" s="6">
        <v>71</v>
      </c>
    </row>
    <row r="9" spans="1:9" ht="13.5" customHeight="1" x14ac:dyDescent="0.25">
      <c r="A9" s="160" t="s">
        <v>8</v>
      </c>
      <c r="B9" s="10"/>
      <c r="C9" s="7"/>
      <c r="D9" s="129" t="s">
        <v>7</v>
      </c>
      <c r="E9" s="82">
        <v>36</v>
      </c>
      <c r="F9" s="83">
        <v>27</v>
      </c>
      <c r="G9" s="83">
        <v>33</v>
      </c>
      <c r="H9" s="83">
        <v>63</v>
      </c>
      <c r="I9" s="110">
        <v>67</v>
      </c>
    </row>
    <row r="10" spans="1:9" ht="13.5" customHeight="1" x14ac:dyDescent="0.25">
      <c r="A10" s="160" t="s">
        <v>9</v>
      </c>
      <c r="B10" s="10"/>
      <c r="C10" s="7"/>
      <c r="D10" s="129" t="s">
        <v>10</v>
      </c>
      <c r="E10" s="84">
        <v>0</v>
      </c>
      <c r="F10" s="84">
        <v>0</v>
      </c>
      <c r="G10" s="84">
        <v>0</v>
      </c>
      <c r="H10" s="84">
        <v>0</v>
      </c>
      <c r="I10" s="110" t="s">
        <v>3899</v>
      </c>
    </row>
    <row r="11" spans="1:9" ht="13.5" customHeight="1" x14ac:dyDescent="0.25">
      <c r="A11" s="160" t="s">
        <v>11</v>
      </c>
      <c r="B11" s="10"/>
      <c r="C11" s="7"/>
      <c r="D11" s="129" t="s">
        <v>12</v>
      </c>
      <c r="E11" s="82">
        <v>1</v>
      </c>
      <c r="F11" s="83">
        <v>3</v>
      </c>
      <c r="G11" s="83">
        <v>4</v>
      </c>
      <c r="H11" s="83">
        <v>1</v>
      </c>
      <c r="I11" s="110" t="s">
        <v>3899</v>
      </c>
    </row>
    <row r="12" spans="1:9" ht="13.5" customHeight="1" x14ac:dyDescent="0.25">
      <c r="A12" s="160" t="s">
        <v>13</v>
      </c>
      <c r="B12" s="10"/>
      <c r="C12" s="7"/>
      <c r="D12" s="129" t="s">
        <v>14</v>
      </c>
      <c r="E12" s="84">
        <v>0</v>
      </c>
      <c r="F12" s="84">
        <v>0</v>
      </c>
      <c r="G12" s="84">
        <v>0</v>
      </c>
      <c r="H12" s="84">
        <v>0</v>
      </c>
      <c r="I12" s="110" t="s">
        <v>3899</v>
      </c>
    </row>
    <row r="13" spans="1:9" ht="13.5" customHeight="1" x14ac:dyDescent="0.25">
      <c r="A13" s="160" t="s">
        <v>15</v>
      </c>
      <c r="B13" s="10"/>
      <c r="C13" s="7"/>
      <c r="D13" s="129" t="s">
        <v>16</v>
      </c>
      <c r="E13" s="84">
        <v>0</v>
      </c>
      <c r="F13" s="84">
        <v>0</v>
      </c>
      <c r="G13" s="84">
        <v>0</v>
      </c>
      <c r="H13" s="84">
        <v>0</v>
      </c>
      <c r="I13" s="110" t="s">
        <v>3899</v>
      </c>
    </row>
    <row r="14" spans="1:9" ht="13.5" customHeight="1" x14ac:dyDescent="0.25">
      <c r="A14" s="160" t="s">
        <v>17</v>
      </c>
      <c r="B14" s="10"/>
      <c r="C14" s="7"/>
      <c r="D14" s="129" t="s">
        <v>18</v>
      </c>
      <c r="E14" s="84">
        <v>0</v>
      </c>
      <c r="F14" s="84">
        <v>0</v>
      </c>
      <c r="G14" s="84">
        <v>0</v>
      </c>
      <c r="H14" s="84">
        <v>2</v>
      </c>
      <c r="I14" s="110">
        <v>1</v>
      </c>
    </row>
    <row r="15" spans="1:9" ht="13.5" customHeight="1" x14ac:dyDescent="0.25">
      <c r="A15" s="160" t="s">
        <v>19</v>
      </c>
      <c r="B15" s="10"/>
      <c r="C15" s="7"/>
      <c r="D15" s="129" t="s">
        <v>20</v>
      </c>
      <c r="E15" s="84">
        <v>0</v>
      </c>
      <c r="F15" s="84">
        <v>0</v>
      </c>
      <c r="G15" s="84">
        <v>0</v>
      </c>
      <c r="H15" s="84">
        <v>0</v>
      </c>
      <c r="I15" s="110" t="s">
        <v>3899</v>
      </c>
    </row>
    <row r="16" spans="1:9" ht="13.5" customHeight="1" x14ac:dyDescent="0.25">
      <c r="A16" s="160" t="s">
        <v>21</v>
      </c>
      <c r="B16" s="10"/>
      <c r="C16" s="7"/>
      <c r="D16" s="129" t="s">
        <v>22</v>
      </c>
      <c r="E16" s="84">
        <v>0</v>
      </c>
      <c r="F16" s="84">
        <v>0</v>
      </c>
      <c r="G16" s="84">
        <v>0</v>
      </c>
      <c r="H16" s="84">
        <v>0</v>
      </c>
      <c r="I16" s="110" t="s">
        <v>3899</v>
      </c>
    </row>
    <row r="17" spans="1:9" ht="13.5" customHeight="1" x14ac:dyDescent="0.25">
      <c r="A17" s="160" t="s">
        <v>23</v>
      </c>
      <c r="B17" s="10"/>
      <c r="C17" s="7"/>
      <c r="D17" s="129" t="s">
        <v>24</v>
      </c>
      <c r="E17" s="84">
        <v>0</v>
      </c>
      <c r="F17" s="83">
        <v>3</v>
      </c>
      <c r="G17" s="83">
        <v>1</v>
      </c>
      <c r="H17" s="83">
        <v>0</v>
      </c>
      <c r="I17" s="110" t="s">
        <v>3899</v>
      </c>
    </row>
    <row r="18" spans="1:9" ht="13.5" customHeight="1" x14ac:dyDescent="0.25">
      <c r="A18" s="160" t="s">
        <v>25</v>
      </c>
      <c r="B18" s="10"/>
      <c r="C18" s="7"/>
      <c r="D18" s="129" t="s">
        <v>26</v>
      </c>
      <c r="E18" s="82">
        <v>6</v>
      </c>
      <c r="F18" s="84">
        <v>0</v>
      </c>
      <c r="G18" s="83">
        <v>1</v>
      </c>
      <c r="H18" s="83">
        <v>3</v>
      </c>
      <c r="I18" s="110">
        <v>2</v>
      </c>
    </row>
    <row r="19" spans="1:9" ht="13.5" customHeight="1" x14ac:dyDescent="0.25">
      <c r="A19" s="160" t="s">
        <v>27</v>
      </c>
      <c r="B19" s="10"/>
      <c r="C19" s="7"/>
      <c r="D19" s="129" t="s">
        <v>28</v>
      </c>
      <c r="E19" s="84">
        <v>0</v>
      </c>
      <c r="F19" s="84">
        <v>0</v>
      </c>
      <c r="G19" s="84">
        <v>0</v>
      </c>
      <c r="H19" s="84">
        <v>0</v>
      </c>
      <c r="I19" s="110" t="s">
        <v>3899</v>
      </c>
    </row>
    <row r="20" spans="1:9" ht="13.5" customHeight="1" x14ac:dyDescent="0.25">
      <c r="A20" s="160" t="s">
        <v>29</v>
      </c>
      <c r="B20" s="10"/>
      <c r="C20" s="7"/>
      <c r="D20" s="129" t="s">
        <v>30</v>
      </c>
      <c r="E20" s="84">
        <v>0</v>
      </c>
      <c r="F20" s="84">
        <v>0</v>
      </c>
      <c r="G20" s="84">
        <v>0</v>
      </c>
      <c r="H20" s="84">
        <v>0</v>
      </c>
      <c r="I20" s="110" t="s">
        <v>3899</v>
      </c>
    </row>
    <row r="21" spans="1:9" ht="13.5" customHeight="1" x14ac:dyDescent="0.25">
      <c r="A21" s="160" t="s">
        <v>31</v>
      </c>
      <c r="B21" s="10"/>
      <c r="C21" s="7"/>
      <c r="D21" s="129" t="s">
        <v>32</v>
      </c>
      <c r="E21" s="84">
        <v>0</v>
      </c>
      <c r="F21" s="84">
        <v>0</v>
      </c>
      <c r="G21" s="84">
        <v>0</v>
      </c>
      <c r="H21" s="84">
        <v>0</v>
      </c>
      <c r="I21" s="110" t="s">
        <v>3899</v>
      </c>
    </row>
    <row r="22" spans="1:9" ht="13.5" customHeight="1" x14ac:dyDescent="0.25">
      <c r="A22" s="160" t="s">
        <v>33</v>
      </c>
      <c r="B22" s="10"/>
      <c r="C22" s="7"/>
      <c r="D22" s="129" t="s">
        <v>34</v>
      </c>
      <c r="E22" s="84">
        <v>0</v>
      </c>
      <c r="F22" s="84">
        <v>0</v>
      </c>
      <c r="G22" s="83">
        <v>1</v>
      </c>
      <c r="H22" s="83">
        <v>0</v>
      </c>
      <c r="I22" s="110">
        <v>1</v>
      </c>
    </row>
    <row r="23" spans="1:9" ht="13.5" customHeight="1" x14ac:dyDescent="0.25">
      <c r="A23" s="160" t="s">
        <v>35</v>
      </c>
      <c r="B23" s="10"/>
      <c r="C23" s="7"/>
      <c r="D23" s="129" t="s">
        <v>36</v>
      </c>
      <c r="E23" s="84">
        <v>0</v>
      </c>
      <c r="F23" s="84">
        <v>0</v>
      </c>
      <c r="G23" s="84">
        <v>0</v>
      </c>
      <c r="H23" s="84">
        <v>0</v>
      </c>
      <c r="I23" s="110" t="s">
        <v>3899</v>
      </c>
    </row>
    <row r="24" spans="1:9" ht="13.5" customHeight="1" x14ac:dyDescent="0.25">
      <c r="A24" s="160" t="s">
        <v>37</v>
      </c>
      <c r="B24" s="10"/>
      <c r="C24" s="7"/>
      <c r="D24" s="129" t="s">
        <v>38</v>
      </c>
      <c r="E24" s="84">
        <v>0</v>
      </c>
      <c r="F24" s="84">
        <v>0</v>
      </c>
      <c r="G24" s="84">
        <v>0</v>
      </c>
      <c r="H24" s="84">
        <v>0</v>
      </c>
      <c r="I24" s="110" t="s">
        <v>3899</v>
      </c>
    </row>
    <row r="25" spans="1:9" ht="13.5" customHeight="1" x14ac:dyDescent="0.25">
      <c r="A25" s="160" t="s">
        <v>39</v>
      </c>
      <c r="B25" s="10"/>
      <c r="C25" s="7"/>
      <c r="D25" s="129" t="s">
        <v>40</v>
      </c>
      <c r="E25" s="84">
        <v>0</v>
      </c>
      <c r="F25" s="84">
        <v>0</v>
      </c>
      <c r="G25" s="83">
        <v>1</v>
      </c>
      <c r="H25" s="83">
        <v>0</v>
      </c>
      <c r="I25" s="110" t="s">
        <v>3899</v>
      </c>
    </row>
    <row r="26" spans="1:9" ht="13.5" customHeight="1" x14ac:dyDescent="0.25">
      <c r="A26" s="160" t="s">
        <v>41</v>
      </c>
      <c r="B26" s="10"/>
      <c r="C26" s="7"/>
      <c r="D26" s="129" t="s">
        <v>42</v>
      </c>
      <c r="E26" s="84">
        <v>0</v>
      </c>
      <c r="F26" s="84">
        <v>0</v>
      </c>
      <c r="G26" s="84">
        <v>0</v>
      </c>
      <c r="H26" s="84">
        <v>1</v>
      </c>
      <c r="I26" s="110" t="s">
        <v>3899</v>
      </c>
    </row>
    <row r="27" spans="1:9" ht="13.5" customHeight="1" x14ac:dyDescent="0.25">
      <c r="A27" s="160" t="s">
        <v>43</v>
      </c>
      <c r="B27" s="10"/>
      <c r="C27" s="7"/>
      <c r="D27" s="129" t="s">
        <v>44</v>
      </c>
      <c r="E27" s="84">
        <v>0</v>
      </c>
      <c r="F27" s="84">
        <v>0</v>
      </c>
      <c r="G27" s="84">
        <v>0</v>
      </c>
      <c r="H27" s="84">
        <v>0</v>
      </c>
      <c r="I27" s="110" t="s">
        <v>3899</v>
      </c>
    </row>
    <row r="28" spans="1:9" ht="13.5" customHeight="1" x14ac:dyDescent="0.25">
      <c r="A28" s="160" t="s">
        <v>45</v>
      </c>
      <c r="B28" s="10"/>
      <c r="C28" s="7"/>
      <c r="D28" s="129" t="s">
        <v>46</v>
      </c>
      <c r="E28" s="84">
        <v>0</v>
      </c>
      <c r="F28" s="84">
        <v>0</v>
      </c>
      <c r="G28" s="84">
        <v>0</v>
      </c>
      <c r="H28" s="84">
        <v>0</v>
      </c>
      <c r="I28" s="110" t="s">
        <v>3899</v>
      </c>
    </row>
    <row r="29" spans="1:9" ht="13.5" customHeight="1" x14ac:dyDescent="0.25">
      <c r="A29" s="160" t="s">
        <v>47</v>
      </c>
      <c r="B29" s="10"/>
      <c r="C29" s="7"/>
      <c r="D29" s="129" t="s">
        <v>48</v>
      </c>
      <c r="E29" s="84">
        <v>0</v>
      </c>
      <c r="F29" s="84">
        <v>0</v>
      </c>
      <c r="G29" s="84">
        <v>0</v>
      </c>
      <c r="H29" s="84">
        <v>0</v>
      </c>
      <c r="I29" s="110" t="s">
        <v>3899</v>
      </c>
    </row>
    <row r="30" spans="1:9" ht="13.5" customHeight="1" x14ac:dyDescent="0.25">
      <c r="A30" s="159" t="s">
        <v>49</v>
      </c>
      <c r="B30" s="7"/>
      <c r="C30" s="8" t="s">
        <v>50</v>
      </c>
      <c r="D30" s="126"/>
      <c r="E30" s="85">
        <v>307</v>
      </c>
      <c r="F30" s="85">
        <v>68</v>
      </c>
      <c r="G30" s="85">
        <v>61</v>
      </c>
      <c r="H30" s="85">
        <f>SUM(H31:H36)</f>
        <v>77</v>
      </c>
      <c r="I30" s="110">
        <v>85</v>
      </c>
    </row>
    <row r="31" spans="1:9" ht="13.5" customHeight="1" x14ac:dyDescent="0.25">
      <c r="A31" s="160" t="s">
        <v>51</v>
      </c>
      <c r="B31" s="10"/>
      <c r="C31" s="7"/>
      <c r="D31" s="129" t="s">
        <v>50</v>
      </c>
      <c r="E31" s="82">
        <v>295</v>
      </c>
      <c r="F31" s="84">
        <v>0</v>
      </c>
      <c r="G31" s="83">
        <v>51</v>
      </c>
      <c r="H31" s="83">
        <v>68</v>
      </c>
      <c r="I31" s="110">
        <v>81</v>
      </c>
    </row>
    <row r="32" spans="1:9" ht="13.5" customHeight="1" x14ac:dyDescent="0.25">
      <c r="A32" s="160" t="s">
        <v>52</v>
      </c>
      <c r="B32" s="10"/>
      <c r="C32" s="7"/>
      <c r="D32" s="129" t="s">
        <v>53</v>
      </c>
      <c r="E32" s="82">
        <v>6</v>
      </c>
      <c r="F32" s="83">
        <v>1</v>
      </c>
      <c r="G32" s="83">
        <v>2</v>
      </c>
      <c r="H32" s="83">
        <v>5</v>
      </c>
      <c r="I32" s="110">
        <v>4</v>
      </c>
    </row>
    <row r="33" spans="1:9" ht="13.5" customHeight="1" x14ac:dyDescent="0.25">
      <c r="A33" s="160" t="s">
        <v>54</v>
      </c>
      <c r="B33" s="10"/>
      <c r="C33" s="7"/>
      <c r="D33" s="129" t="s">
        <v>55</v>
      </c>
      <c r="E33" s="82">
        <v>1</v>
      </c>
      <c r="F33" s="84">
        <v>0</v>
      </c>
      <c r="G33" s="83">
        <v>1</v>
      </c>
      <c r="H33" s="83">
        <v>0</v>
      </c>
      <c r="I33" s="110" t="s">
        <v>3899</v>
      </c>
    </row>
    <row r="34" spans="1:9" ht="13.5" customHeight="1" x14ac:dyDescent="0.25">
      <c r="A34" s="160" t="s">
        <v>56</v>
      </c>
      <c r="B34" s="10"/>
      <c r="C34" s="7"/>
      <c r="D34" s="129" t="s">
        <v>57</v>
      </c>
      <c r="E34" s="84">
        <v>0</v>
      </c>
      <c r="F34" s="84">
        <v>0</v>
      </c>
      <c r="G34" s="84">
        <v>0</v>
      </c>
      <c r="H34" s="84">
        <v>0</v>
      </c>
      <c r="I34" s="110" t="s">
        <v>3899</v>
      </c>
    </row>
    <row r="35" spans="1:9" ht="13.5" customHeight="1" x14ac:dyDescent="0.25">
      <c r="A35" s="160" t="s">
        <v>58</v>
      </c>
      <c r="B35" s="10"/>
      <c r="C35" s="7"/>
      <c r="D35" s="129" t="s">
        <v>59</v>
      </c>
      <c r="E35" s="82">
        <v>5</v>
      </c>
      <c r="F35" s="83">
        <v>5</v>
      </c>
      <c r="G35" s="83">
        <v>6</v>
      </c>
      <c r="H35" s="83">
        <v>3</v>
      </c>
      <c r="I35" s="110" t="s">
        <v>3899</v>
      </c>
    </row>
    <row r="36" spans="1:9" ht="13.5" customHeight="1" x14ac:dyDescent="0.25">
      <c r="A36" s="160" t="s">
        <v>60</v>
      </c>
      <c r="B36" s="10"/>
      <c r="C36" s="7"/>
      <c r="D36" s="129" t="s">
        <v>61</v>
      </c>
      <c r="E36" s="84">
        <v>0</v>
      </c>
      <c r="F36" s="83">
        <v>62</v>
      </c>
      <c r="G36" s="83">
        <v>1</v>
      </c>
      <c r="H36" s="83">
        <v>1</v>
      </c>
      <c r="I36" s="110" t="s">
        <v>3899</v>
      </c>
    </row>
    <row r="37" spans="1:9" ht="13.5" customHeight="1" x14ac:dyDescent="0.25">
      <c r="A37" s="159" t="s">
        <v>62</v>
      </c>
      <c r="B37" s="7"/>
      <c r="C37" s="8" t="s">
        <v>63</v>
      </c>
      <c r="D37" s="126"/>
      <c r="E37" s="85">
        <v>14</v>
      </c>
      <c r="F37" s="85">
        <v>25</v>
      </c>
      <c r="G37" s="85">
        <v>21</v>
      </c>
      <c r="H37" s="85">
        <f>SUM(H38:H49)</f>
        <v>197</v>
      </c>
      <c r="I37" s="110">
        <v>19</v>
      </c>
    </row>
    <row r="38" spans="1:9" ht="13.5" customHeight="1" x14ac:dyDescent="0.25">
      <c r="A38" s="160" t="s">
        <v>64</v>
      </c>
      <c r="B38" s="10"/>
      <c r="C38" s="7"/>
      <c r="D38" s="129" t="s">
        <v>65</v>
      </c>
      <c r="E38" s="82">
        <v>1</v>
      </c>
      <c r="F38" s="83">
        <v>6</v>
      </c>
      <c r="G38" s="84">
        <v>0</v>
      </c>
      <c r="H38" s="84">
        <v>0</v>
      </c>
      <c r="I38" s="110">
        <v>1</v>
      </c>
    </row>
    <row r="39" spans="1:9" ht="13.5" customHeight="1" x14ac:dyDescent="0.25">
      <c r="A39" s="160" t="s">
        <v>66</v>
      </c>
      <c r="B39" s="10"/>
      <c r="C39" s="7"/>
      <c r="D39" s="129" t="s">
        <v>67</v>
      </c>
      <c r="E39" s="84">
        <v>0</v>
      </c>
      <c r="F39" s="84">
        <v>0</v>
      </c>
      <c r="G39" s="84">
        <v>0</v>
      </c>
      <c r="H39" s="84">
        <v>0</v>
      </c>
      <c r="I39" s="110" t="s">
        <v>3899</v>
      </c>
    </row>
    <row r="40" spans="1:9" ht="13.5" customHeight="1" x14ac:dyDescent="0.25">
      <c r="A40" s="160" t="s">
        <v>68</v>
      </c>
      <c r="B40" s="10"/>
      <c r="C40" s="7"/>
      <c r="D40" s="129" t="s">
        <v>69</v>
      </c>
      <c r="E40" s="84">
        <v>0</v>
      </c>
      <c r="F40" s="83">
        <v>1</v>
      </c>
      <c r="G40" s="84">
        <v>0</v>
      </c>
      <c r="H40" s="84">
        <v>1</v>
      </c>
      <c r="I40" s="110">
        <v>2</v>
      </c>
    </row>
    <row r="41" spans="1:9" ht="13.5" customHeight="1" x14ac:dyDescent="0.25">
      <c r="A41" s="160" t="s">
        <v>70</v>
      </c>
      <c r="B41" s="10"/>
      <c r="C41" s="7"/>
      <c r="D41" s="129" t="s">
        <v>71</v>
      </c>
      <c r="E41" s="84">
        <v>0</v>
      </c>
      <c r="F41" s="84">
        <v>0</v>
      </c>
      <c r="G41" s="84">
        <v>0</v>
      </c>
      <c r="H41" s="84">
        <v>0</v>
      </c>
      <c r="I41" s="110" t="s">
        <v>3899</v>
      </c>
    </row>
    <row r="42" spans="1:9" ht="13.5" customHeight="1" x14ac:dyDescent="0.25">
      <c r="A42" s="160" t="s">
        <v>72</v>
      </c>
      <c r="B42" s="10"/>
      <c r="C42" s="7"/>
      <c r="D42" s="129" t="s">
        <v>73</v>
      </c>
      <c r="E42" s="84">
        <v>0</v>
      </c>
      <c r="F42" s="84">
        <v>0</v>
      </c>
      <c r="G42" s="84">
        <v>0</v>
      </c>
      <c r="H42" s="84">
        <v>0</v>
      </c>
      <c r="I42" s="110" t="s">
        <v>3899</v>
      </c>
    </row>
    <row r="43" spans="1:9" ht="13.5" customHeight="1" x14ac:dyDescent="0.25">
      <c r="A43" s="160" t="s">
        <v>74</v>
      </c>
      <c r="B43" s="10"/>
      <c r="C43" s="7"/>
      <c r="D43" s="129" t="s">
        <v>75</v>
      </c>
      <c r="E43" s="82">
        <v>3</v>
      </c>
      <c r="F43" s="83">
        <v>2</v>
      </c>
      <c r="G43" s="83">
        <v>2</v>
      </c>
      <c r="H43" s="83">
        <v>0</v>
      </c>
      <c r="I43" s="110">
        <v>4</v>
      </c>
    </row>
    <row r="44" spans="1:9" ht="13.5" customHeight="1" x14ac:dyDescent="0.25">
      <c r="A44" s="160" t="s">
        <v>76</v>
      </c>
      <c r="B44" s="10"/>
      <c r="C44" s="7"/>
      <c r="D44" s="129" t="s">
        <v>77</v>
      </c>
      <c r="E44" s="82">
        <v>6</v>
      </c>
      <c r="F44" s="83">
        <v>14</v>
      </c>
      <c r="G44" s="83">
        <v>13</v>
      </c>
      <c r="H44" s="83">
        <v>14</v>
      </c>
      <c r="I44" s="110">
        <v>10</v>
      </c>
    </row>
    <row r="45" spans="1:9" ht="13.5" customHeight="1" x14ac:dyDescent="0.25">
      <c r="A45" s="160" t="s">
        <v>78</v>
      </c>
      <c r="B45" s="10"/>
      <c r="C45" s="7"/>
      <c r="D45" s="129" t="s">
        <v>79</v>
      </c>
      <c r="E45" s="84">
        <v>0</v>
      </c>
      <c r="F45" s="84">
        <v>0</v>
      </c>
      <c r="G45" s="84">
        <v>0</v>
      </c>
      <c r="H45" s="84">
        <v>0</v>
      </c>
      <c r="I45" s="110" t="s">
        <v>3899</v>
      </c>
    </row>
    <row r="46" spans="1:9" ht="13.5" customHeight="1" x14ac:dyDescent="0.25">
      <c r="A46" s="160" t="s">
        <v>80</v>
      </c>
      <c r="B46" s="10"/>
      <c r="C46" s="7"/>
      <c r="D46" s="129" t="s">
        <v>81</v>
      </c>
      <c r="E46" s="84">
        <v>0</v>
      </c>
      <c r="F46" s="84">
        <v>0</v>
      </c>
      <c r="G46" s="84">
        <v>0</v>
      </c>
      <c r="H46" s="84">
        <v>0</v>
      </c>
      <c r="I46" s="110" t="s">
        <v>3899</v>
      </c>
    </row>
    <row r="47" spans="1:9" ht="13.5" customHeight="1" x14ac:dyDescent="0.25">
      <c r="A47" s="160" t="s">
        <v>82</v>
      </c>
      <c r="B47" s="10"/>
      <c r="C47" s="7"/>
      <c r="D47" s="129" t="s">
        <v>83</v>
      </c>
      <c r="E47" s="84">
        <v>0</v>
      </c>
      <c r="F47" s="84">
        <v>0</v>
      </c>
      <c r="G47" s="84">
        <v>0</v>
      </c>
      <c r="H47" s="84">
        <v>0</v>
      </c>
      <c r="I47" s="110" t="s">
        <v>3899</v>
      </c>
    </row>
    <row r="48" spans="1:9" ht="13.5" customHeight="1" x14ac:dyDescent="0.25">
      <c r="A48" s="160" t="s">
        <v>84</v>
      </c>
      <c r="B48" s="10"/>
      <c r="C48" s="7"/>
      <c r="D48" s="129" t="s">
        <v>85</v>
      </c>
      <c r="E48" s="82">
        <v>2</v>
      </c>
      <c r="F48" s="83">
        <v>1</v>
      </c>
      <c r="G48" s="84">
        <v>0</v>
      </c>
      <c r="H48" s="84">
        <v>0</v>
      </c>
      <c r="I48" s="110" t="s">
        <v>3899</v>
      </c>
    </row>
    <row r="49" spans="1:9" ht="13.5" customHeight="1" x14ac:dyDescent="0.25">
      <c r="A49" s="160" t="s">
        <v>86</v>
      </c>
      <c r="B49" s="10"/>
      <c r="C49" s="7"/>
      <c r="D49" s="129" t="s">
        <v>87</v>
      </c>
      <c r="E49" s="82">
        <v>2</v>
      </c>
      <c r="F49" s="83">
        <v>1</v>
      </c>
      <c r="G49" s="83">
        <v>6</v>
      </c>
      <c r="H49" s="83">
        <v>182</v>
      </c>
      <c r="I49" s="110">
        <v>2</v>
      </c>
    </row>
    <row r="50" spans="1:9" ht="13.5" customHeight="1" x14ac:dyDescent="0.25">
      <c r="A50" s="159" t="s">
        <v>88</v>
      </c>
      <c r="B50" s="7"/>
      <c r="C50" s="8" t="s">
        <v>89</v>
      </c>
      <c r="D50" s="126"/>
      <c r="E50" s="85">
        <v>6</v>
      </c>
      <c r="F50" s="85">
        <v>11</v>
      </c>
      <c r="G50" s="85">
        <v>13</v>
      </c>
      <c r="H50" s="85">
        <f>SUM(H51:H53)</f>
        <v>2</v>
      </c>
      <c r="I50" s="110">
        <v>5</v>
      </c>
    </row>
    <row r="51" spans="1:9" ht="13.5" customHeight="1" x14ac:dyDescent="0.25">
      <c r="A51" s="160" t="s">
        <v>90</v>
      </c>
      <c r="B51" s="10"/>
      <c r="C51" s="7"/>
      <c r="D51" s="129" t="s">
        <v>91</v>
      </c>
      <c r="E51" s="82">
        <v>6</v>
      </c>
      <c r="F51" s="83">
        <v>11</v>
      </c>
      <c r="G51" s="83">
        <v>13</v>
      </c>
      <c r="H51" s="83">
        <v>2</v>
      </c>
      <c r="I51" s="110">
        <v>5</v>
      </c>
    </row>
    <row r="52" spans="1:9" ht="13.5" customHeight="1" x14ac:dyDescent="0.25">
      <c r="A52" s="160" t="s">
        <v>92</v>
      </c>
      <c r="B52" s="10"/>
      <c r="C52" s="7"/>
      <c r="D52" s="129" t="s">
        <v>93</v>
      </c>
      <c r="E52" s="84">
        <v>0</v>
      </c>
      <c r="F52" s="84">
        <v>0</v>
      </c>
      <c r="G52" s="84">
        <v>0</v>
      </c>
      <c r="H52" s="84">
        <v>0</v>
      </c>
      <c r="I52" s="110" t="s">
        <v>3899</v>
      </c>
    </row>
    <row r="53" spans="1:9" ht="13.5" customHeight="1" x14ac:dyDescent="0.25">
      <c r="A53" s="160" t="s">
        <v>94</v>
      </c>
      <c r="B53" s="10"/>
      <c r="C53" s="7"/>
      <c r="D53" s="129" t="s">
        <v>95</v>
      </c>
      <c r="E53" s="84">
        <v>0</v>
      </c>
      <c r="F53" s="84">
        <v>0</v>
      </c>
      <c r="G53" s="84">
        <v>0</v>
      </c>
      <c r="H53" s="84">
        <v>0</v>
      </c>
      <c r="I53" s="110" t="s">
        <v>3899</v>
      </c>
    </row>
    <row r="54" spans="1:9" ht="13.5" customHeight="1" x14ac:dyDescent="0.25">
      <c r="A54" s="159" t="s">
        <v>96</v>
      </c>
      <c r="B54" s="7"/>
      <c r="C54" s="8" t="s">
        <v>97</v>
      </c>
      <c r="D54" s="126"/>
      <c r="E54" s="85">
        <v>10</v>
      </c>
      <c r="F54" s="85">
        <v>9</v>
      </c>
      <c r="G54" s="85">
        <v>11</v>
      </c>
      <c r="H54" s="85">
        <f>SUM(H55:H77)</f>
        <v>33</v>
      </c>
      <c r="I54" s="110">
        <v>17</v>
      </c>
    </row>
    <row r="55" spans="1:9" ht="13.5" customHeight="1" x14ac:dyDescent="0.25">
      <c r="A55" s="160" t="s">
        <v>98</v>
      </c>
      <c r="B55" s="10"/>
      <c r="C55" s="7"/>
      <c r="D55" s="129" t="s">
        <v>99</v>
      </c>
      <c r="E55" s="82">
        <v>6</v>
      </c>
      <c r="F55" s="83">
        <v>4</v>
      </c>
      <c r="G55" s="83">
        <v>4</v>
      </c>
      <c r="H55" s="83">
        <v>4</v>
      </c>
      <c r="I55" s="110">
        <v>5</v>
      </c>
    </row>
    <row r="56" spans="1:9" ht="13.5" customHeight="1" x14ac:dyDescent="0.25">
      <c r="A56" s="160" t="s">
        <v>100</v>
      </c>
      <c r="B56" s="10"/>
      <c r="C56" s="7"/>
      <c r="D56" s="129" t="s">
        <v>101</v>
      </c>
      <c r="E56" s="82">
        <v>1</v>
      </c>
      <c r="F56" s="84">
        <v>0</v>
      </c>
      <c r="G56" s="84">
        <v>0</v>
      </c>
      <c r="H56" s="84">
        <v>1</v>
      </c>
      <c r="I56" s="110" t="s">
        <v>3899</v>
      </c>
    </row>
    <row r="57" spans="1:9" ht="13.5" customHeight="1" x14ac:dyDescent="0.25">
      <c r="A57" s="160" t="s">
        <v>102</v>
      </c>
      <c r="B57" s="10"/>
      <c r="C57" s="7"/>
      <c r="D57" s="129" t="s">
        <v>103</v>
      </c>
      <c r="E57" s="84">
        <v>0</v>
      </c>
      <c r="F57" s="84">
        <v>0</v>
      </c>
      <c r="G57" s="84">
        <v>0</v>
      </c>
      <c r="H57" s="84">
        <v>0</v>
      </c>
      <c r="I57" s="110" t="s">
        <v>3899</v>
      </c>
    </row>
    <row r="58" spans="1:9" ht="13.5" customHeight="1" x14ac:dyDescent="0.25">
      <c r="A58" s="160" t="s">
        <v>104</v>
      </c>
      <c r="B58" s="10"/>
      <c r="C58" s="7"/>
      <c r="D58" s="129" t="s">
        <v>105</v>
      </c>
      <c r="E58" s="84">
        <v>0</v>
      </c>
      <c r="F58" s="83">
        <v>1</v>
      </c>
      <c r="G58" s="84">
        <v>0</v>
      </c>
      <c r="H58" s="84">
        <v>0</v>
      </c>
      <c r="I58" s="110">
        <v>3</v>
      </c>
    </row>
    <row r="59" spans="1:9" ht="13.5" customHeight="1" x14ac:dyDescent="0.25">
      <c r="A59" s="160" t="s">
        <v>106</v>
      </c>
      <c r="B59" s="10"/>
      <c r="C59" s="7"/>
      <c r="D59" s="129" t="s">
        <v>107</v>
      </c>
      <c r="E59" s="84">
        <v>0</v>
      </c>
      <c r="F59" s="84">
        <v>0</v>
      </c>
      <c r="G59" s="84">
        <v>0</v>
      </c>
      <c r="H59" s="84">
        <v>0</v>
      </c>
      <c r="I59" s="110" t="s">
        <v>3899</v>
      </c>
    </row>
    <row r="60" spans="1:9" ht="13.5" customHeight="1" x14ac:dyDescent="0.25">
      <c r="A60" s="160" t="s">
        <v>108</v>
      </c>
      <c r="B60" s="10"/>
      <c r="C60" s="7"/>
      <c r="D60" s="129" t="s">
        <v>109</v>
      </c>
      <c r="E60" s="84">
        <v>0</v>
      </c>
      <c r="F60" s="84">
        <v>0</v>
      </c>
      <c r="G60" s="84">
        <v>0</v>
      </c>
      <c r="H60" s="84">
        <v>0</v>
      </c>
      <c r="I60" s="110" t="s">
        <v>3899</v>
      </c>
    </row>
    <row r="61" spans="1:9" ht="13.5" customHeight="1" x14ac:dyDescent="0.25">
      <c r="A61" s="160" t="s">
        <v>110</v>
      </c>
      <c r="B61" s="10"/>
      <c r="C61" s="7"/>
      <c r="D61" s="129" t="s">
        <v>111</v>
      </c>
      <c r="E61" s="84">
        <v>0</v>
      </c>
      <c r="F61" s="84">
        <v>0</v>
      </c>
      <c r="G61" s="84">
        <v>0</v>
      </c>
      <c r="H61" s="84">
        <v>0</v>
      </c>
      <c r="I61" s="110" t="s">
        <v>3899</v>
      </c>
    </row>
    <row r="62" spans="1:9" ht="13.5" customHeight="1" x14ac:dyDescent="0.25">
      <c r="A62" s="160" t="s">
        <v>112</v>
      </c>
      <c r="B62" s="10"/>
      <c r="C62" s="7"/>
      <c r="D62" s="129" t="s">
        <v>113</v>
      </c>
      <c r="E62" s="84">
        <v>0</v>
      </c>
      <c r="F62" s="84">
        <v>0</v>
      </c>
      <c r="G62" s="84">
        <v>0</v>
      </c>
      <c r="H62" s="84">
        <v>0</v>
      </c>
      <c r="I62" s="110" t="s">
        <v>3899</v>
      </c>
    </row>
    <row r="63" spans="1:9" ht="13.5" customHeight="1" x14ac:dyDescent="0.25">
      <c r="A63" s="160" t="s">
        <v>114</v>
      </c>
      <c r="B63" s="10"/>
      <c r="C63" s="7"/>
      <c r="D63" s="129" t="s">
        <v>97</v>
      </c>
      <c r="E63" s="82">
        <v>2</v>
      </c>
      <c r="F63" s="83">
        <v>2</v>
      </c>
      <c r="G63" s="83">
        <v>3</v>
      </c>
      <c r="H63" s="83">
        <v>1</v>
      </c>
      <c r="I63" s="110">
        <v>5</v>
      </c>
    </row>
    <row r="64" spans="1:9" ht="13.5" customHeight="1" x14ac:dyDescent="0.25">
      <c r="A64" s="160" t="s">
        <v>115</v>
      </c>
      <c r="B64" s="10"/>
      <c r="C64" s="7"/>
      <c r="D64" s="129" t="s">
        <v>116</v>
      </c>
      <c r="E64" s="84">
        <v>0</v>
      </c>
      <c r="F64" s="84">
        <v>0</v>
      </c>
      <c r="G64" s="84">
        <v>0</v>
      </c>
      <c r="H64" s="84">
        <v>0</v>
      </c>
      <c r="I64" s="110" t="s">
        <v>3899</v>
      </c>
    </row>
    <row r="65" spans="1:9" ht="13.5" customHeight="1" x14ac:dyDescent="0.25">
      <c r="A65" s="160" t="s">
        <v>117</v>
      </c>
      <c r="B65" s="10"/>
      <c r="C65" s="7"/>
      <c r="D65" s="129" t="s">
        <v>118</v>
      </c>
      <c r="E65" s="84">
        <v>0</v>
      </c>
      <c r="F65" s="84">
        <v>0</v>
      </c>
      <c r="G65" s="84">
        <v>0</v>
      </c>
      <c r="H65" s="84">
        <v>0</v>
      </c>
      <c r="I65" s="110" t="s">
        <v>3899</v>
      </c>
    </row>
    <row r="66" spans="1:9" ht="13.5" customHeight="1" x14ac:dyDescent="0.25">
      <c r="A66" s="160" t="s">
        <v>119</v>
      </c>
      <c r="B66" s="10"/>
      <c r="C66" s="7"/>
      <c r="D66" s="129" t="s">
        <v>120</v>
      </c>
      <c r="E66" s="84">
        <v>0</v>
      </c>
      <c r="F66" s="84">
        <v>0</v>
      </c>
      <c r="G66" s="84">
        <v>0</v>
      </c>
      <c r="H66" s="84">
        <v>1</v>
      </c>
      <c r="I66" s="110" t="s">
        <v>3899</v>
      </c>
    </row>
    <row r="67" spans="1:9" ht="13.5" customHeight="1" x14ac:dyDescent="0.25">
      <c r="A67" s="160" t="s">
        <v>121</v>
      </c>
      <c r="B67" s="10"/>
      <c r="C67" s="7"/>
      <c r="D67" s="129" t="s">
        <v>122</v>
      </c>
      <c r="E67" s="84">
        <v>0</v>
      </c>
      <c r="F67" s="84">
        <v>0</v>
      </c>
      <c r="G67" s="84">
        <v>0</v>
      </c>
      <c r="H67" s="84">
        <v>0</v>
      </c>
      <c r="I67" s="110" t="s">
        <v>3899</v>
      </c>
    </row>
    <row r="68" spans="1:9" ht="13.5" customHeight="1" x14ac:dyDescent="0.25">
      <c r="A68" s="160" t="s">
        <v>123</v>
      </c>
      <c r="B68" s="10"/>
      <c r="C68" s="7"/>
      <c r="D68" s="129" t="s">
        <v>124</v>
      </c>
      <c r="E68" s="84">
        <v>0</v>
      </c>
      <c r="F68" s="84">
        <v>0</v>
      </c>
      <c r="G68" s="84">
        <v>0</v>
      </c>
      <c r="H68" s="84">
        <v>0</v>
      </c>
      <c r="I68" s="110" t="s">
        <v>3899</v>
      </c>
    </row>
    <row r="69" spans="1:9" ht="13.5" customHeight="1" x14ac:dyDescent="0.25">
      <c r="A69" s="160" t="s">
        <v>125</v>
      </c>
      <c r="B69" s="10"/>
      <c r="C69" s="7"/>
      <c r="D69" s="129" t="s">
        <v>126</v>
      </c>
      <c r="E69" s="84">
        <v>0</v>
      </c>
      <c r="F69" s="84">
        <v>0</v>
      </c>
      <c r="G69" s="84">
        <v>0</v>
      </c>
      <c r="H69" s="84">
        <v>0</v>
      </c>
      <c r="I69" s="110" t="s">
        <v>3899</v>
      </c>
    </row>
    <row r="70" spans="1:9" ht="13.5" customHeight="1" x14ac:dyDescent="0.25">
      <c r="A70" s="160" t="s">
        <v>127</v>
      </c>
      <c r="B70" s="10"/>
      <c r="C70" s="7"/>
      <c r="D70" s="129" t="s">
        <v>128</v>
      </c>
      <c r="E70" s="84">
        <v>0</v>
      </c>
      <c r="F70" s="84">
        <v>0</v>
      </c>
      <c r="G70" s="84">
        <v>0</v>
      </c>
      <c r="H70" s="84">
        <v>0</v>
      </c>
      <c r="I70" s="110" t="s">
        <v>3899</v>
      </c>
    </row>
    <row r="71" spans="1:9" ht="13.5" customHeight="1" x14ac:dyDescent="0.25">
      <c r="A71" s="160" t="s">
        <v>129</v>
      </c>
      <c r="B71" s="10"/>
      <c r="C71" s="7"/>
      <c r="D71" s="129" t="s">
        <v>130</v>
      </c>
      <c r="E71" s="84">
        <v>0</v>
      </c>
      <c r="F71" s="84">
        <v>0</v>
      </c>
      <c r="G71" s="84">
        <v>0</v>
      </c>
      <c r="H71" s="84">
        <v>0</v>
      </c>
      <c r="I71" s="110" t="s">
        <v>3899</v>
      </c>
    </row>
    <row r="72" spans="1:9" ht="13.5" customHeight="1" x14ac:dyDescent="0.25">
      <c r="A72" s="160" t="s">
        <v>131</v>
      </c>
      <c r="B72" s="10"/>
      <c r="C72" s="7"/>
      <c r="D72" s="129" t="s">
        <v>132</v>
      </c>
      <c r="E72" s="84">
        <v>0</v>
      </c>
      <c r="F72" s="84">
        <v>0</v>
      </c>
      <c r="G72" s="84">
        <v>0</v>
      </c>
      <c r="H72" s="84">
        <v>0</v>
      </c>
      <c r="I72" s="110" t="s">
        <v>3899</v>
      </c>
    </row>
    <row r="73" spans="1:9" ht="13.5" customHeight="1" x14ac:dyDescent="0.25">
      <c r="A73" s="160" t="s">
        <v>133</v>
      </c>
      <c r="B73" s="10"/>
      <c r="C73" s="7"/>
      <c r="D73" s="129" t="s">
        <v>134</v>
      </c>
      <c r="E73" s="84">
        <v>0</v>
      </c>
      <c r="F73" s="84">
        <v>0</v>
      </c>
      <c r="G73" s="84">
        <v>0</v>
      </c>
      <c r="H73" s="84">
        <v>0</v>
      </c>
      <c r="I73" s="110" t="s">
        <v>3899</v>
      </c>
    </row>
    <row r="74" spans="1:9" ht="13.5" customHeight="1" x14ac:dyDescent="0.25">
      <c r="A74" s="160" t="s">
        <v>135</v>
      </c>
      <c r="B74" s="10"/>
      <c r="C74" s="7"/>
      <c r="D74" s="129" t="s">
        <v>136</v>
      </c>
      <c r="E74" s="84">
        <v>0</v>
      </c>
      <c r="F74" s="84">
        <v>0</v>
      </c>
      <c r="G74" s="84">
        <v>0</v>
      </c>
      <c r="H74" s="84">
        <v>0</v>
      </c>
      <c r="I74" s="110" t="s">
        <v>3899</v>
      </c>
    </row>
    <row r="75" spans="1:9" ht="13.5" customHeight="1" x14ac:dyDescent="0.25">
      <c r="A75" s="160" t="s">
        <v>137</v>
      </c>
      <c r="B75" s="10"/>
      <c r="C75" s="7"/>
      <c r="D75" s="129" t="s">
        <v>138</v>
      </c>
      <c r="E75" s="84">
        <v>0</v>
      </c>
      <c r="F75" s="83">
        <v>2</v>
      </c>
      <c r="G75" s="83">
        <v>1</v>
      </c>
      <c r="H75" s="83">
        <v>26</v>
      </c>
      <c r="I75" s="110" t="s">
        <v>3899</v>
      </c>
    </row>
    <row r="76" spans="1:9" ht="13.5" customHeight="1" x14ac:dyDescent="0.25">
      <c r="A76" s="160" t="s">
        <v>139</v>
      </c>
      <c r="B76" s="10"/>
      <c r="C76" s="7"/>
      <c r="D76" s="129" t="s">
        <v>140</v>
      </c>
      <c r="E76" s="82">
        <v>1</v>
      </c>
      <c r="F76" s="84">
        <v>0</v>
      </c>
      <c r="G76" s="83">
        <v>3</v>
      </c>
      <c r="H76" s="83">
        <v>0</v>
      </c>
      <c r="I76" s="110">
        <v>4</v>
      </c>
    </row>
    <row r="77" spans="1:9" ht="13.5" customHeight="1" x14ac:dyDescent="0.25">
      <c r="A77" s="160" t="s">
        <v>141</v>
      </c>
      <c r="B77" s="10"/>
      <c r="C77" s="7"/>
      <c r="D77" s="129" t="s">
        <v>142</v>
      </c>
      <c r="E77" s="84">
        <v>0</v>
      </c>
      <c r="F77" s="84">
        <v>0</v>
      </c>
      <c r="G77" s="84">
        <v>0</v>
      </c>
      <c r="H77" s="84">
        <v>0</v>
      </c>
      <c r="I77" s="110" t="s">
        <v>3899</v>
      </c>
    </row>
    <row r="78" spans="1:9" ht="13.5" customHeight="1" x14ac:dyDescent="0.25">
      <c r="A78" s="159" t="s">
        <v>143</v>
      </c>
      <c r="B78" s="7"/>
      <c r="C78" s="8" t="s">
        <v>144</v>
      </c>
      <c r="D78" s="126"/>
      <c r="E78" s="85">
        <v>23</v>
      </c>
      <c r="F78" s="85">
        <v>26</v>
      </c>
      <c r="G78" s="85">
        <v>13</v>
      </c>
      <c r="H78" s="85">
        <f>SUM(H79:H90)</f>
        <v>36</v>
      </c>
      <c r="I78" s="110">
        <v>62</v>
      </c>
    </row>
    <row r="79" spans="1:9" ht="13.5" customHeight="1" x14ac:dyDescent="0.25">
      <c r="A79" s="160" t="s">
        <v>145</v>
      </c>
      <c r="B79" s="10"/>
      <c r="C79" s="7"/>
      <c r="D79" s="129" t="s">
        <v>146</v>
      </c>
      <c r="E79" s="82">
        <v>21</v>
      </c>
      <c r="F79" s="83">
        <v>18</v>
      </c>
      <c r="G79" s="83">
        <v>7</v>
      </c>
      <c r="H79" s="83">
        <v>33</v>
      </c>
      <c r="I79" s="110">
        <v>60</v>
      </c>
    </row>
    <row r="80" spans="1:9" ht="13.5" customHeight="1" x14ac:dyDescent="0.25">
      <c r="A80" s="160" t="s">
        <v>147</v>
      </c>
      <c r="B80" s="10"/>
      <c r="C80" s="7"/>
      <c r="D80" s="129" t="s">
        <v>148</v>
      </c>
      <c r="E80" s="84">
        <v>0</v>
      </c>
      <c r="F80" s="84">
        <v>0</v>
      </c>
      <c r="G80" s="84">
        <v>0</v>
      </c>
      <c r="H80" s="84">
        <v>0</v>
      </c>
      <c r="I80" s="110" t="s">
        <v>3899</v>
      </c>
    </row>
    <row r="81" spans="1:9" ht="13.5" customHeight="1" x14ac:dyDescent="0.25">
      <c r="A81" s="160" t="s">
        <v>149</v>
      </c>
      <c r="B81" s="10"/>
      <c r="C81" s="7"/>
      <c r="D81" s="129" t="s">
        <v>150</v>
      </c>
      <c r="E81" s="84">
        <v>0</v>
      </c>
      <c r="F81" s="84">
        <v>0</v>
      </c>
      <c r="G81" s="84">
        <v>0</v>
      </c>
      <c r="H81" s="84">
        <v>0</v>
      </c>
      <c r="I81" s="110" t="s">
        <v>3899</v>
      </c>
    </row>
    <row r="82" spans="1:9" ht="13.5" customHeight="1" x14ac:dyDescent="0.25">
      <c r="A82" s="160" t="s">
        <v>151</v>
      </c>
      <c r="B82" s="10"/>
      <c r="C82" s="7"/>
      <c r="D82" s="129" t="s">
        <v>152</v>
      </c>
      <c r="E82" s="82">
        <v>1</v>
      </c>
      <c r="F82" s="83">
        <v>5</v>
      </c>
      <c r="G82" s="84">
        <v>0</v>
      </c>
      <c r="H82" s="84">
        <v>3</v>
      </c>
      <c r="I82" s="110">
        <v>1</v>
      </c>
    </row>
    <row r="83" spans="1:9" ht="13.5" customHeight="1" x14ac:dyDescent="0.25">
      <c r="A83" s="160" t="s">
        <v>153</v>
      </c>
      <c r="B83" s="10"/>
      <c r="C83" s="7"/>
      <c r="D83" s="129" t="s">
        <v>154</v>
      </c>
      <c r="E83" s="84">
        <v>0</v>
      </c>
      <c r="F83" s="83">
        <v>2</v>
      </c>
      <c r="G83" s="83">
        <v>1</v>
      </c>
      <c r="H83" s="83">
        <v>0</v>
      </c>
      <c r="I83" s="110" t="s">
        <v>3899</v>
      </c>
    </row>
    <row r="84" spans="1:9" ht="13.5" customHeight="1" x14ac:dyDescent="0.25">
      <c r="A84" s="160" t="s">
        <v>155</v>
      </c>
      <c r="B84" s="10"/>
      <c r="C84" s="7"/>
      <c r="D84" s="129" t="s">
        <v>156</v>
      </c>
      <c r="E84" s="84">
        <v>0</v>
      </c>
      <c r="F84" s="83">
        <v>1</v>
      </c>
      <c r="G84" s="83">
        <v>2</v>
      </c>
      <c r="H84" s="83">
        <v>0</v>
      </c>
      <c r="I84" s="110">
        <v>1</v>
      </c>
    </row>
    <row r="85" spans="1:9" ht="13.5" customHeight="1" x14ac:dyDescent="0.25">
      <c r="A85" s="160" t="s">
        <v>157</v>
      </c>
      <c r="B85" s="10"/>
      <c r="C85" s="7"/>
      <c r="D85" s="129" t="s">
        <v>158</v>
      </c>
      <c r="E85" s="84">
        <v>0</v>
      </c>
      <c r="F85" s="84">
        <v>0</v>
      </c>
      <c r="G85" s="84">
        <v>0</v>
      </c>
      <c r="H85" s="84">
        <v>0</v>
      </c>
      <c r="I85" s="110" t="s">
        <v>3899</v>
      </c>
    </row>
    <row r="86" spans="1:9" ht="13.5" customHeight="1" x14ac:dyDescent="0.25">
      <c r="A86" s="160" t="s">
        <v>159</v>
      </c>
      <c r="B86" s="10"/>
      <c r="C86" s="7"/>
      <c r="D86" s="129" t="s">
        <v>160</v>
      </c>
      <c r="E86" s="84">
        <v>0</v>
      </c>
      <c r="F86" s="84">
        <v>0</v>
      </c>
      <c r="G86" s="84">
        <v>0</v>
      </c>
      <c r="H86" s="84">
        <v>0</v>
      </c>
      <c r="I86" s="110" t="s">
        <v>3899</v>
      </c>
    </row>
    <row r="87" spans="1:9" ht="13.5" customHeight="1" x14ac:dyDescent="0.25">
      <c r="A87" s="160" t="s">
        <v>161</v>
      </c>
      <c r="B87" s="10"/>
      <c r="C87" s="7"/>
      <c r="D87" s="129" t="s">
        <v>162</v>
      </c>
      <c r="E87" s="82">
        <v>1</v>
      </c>
      <c r="F87" s="84">
        <v>0</v>
      </c>
      <c r="G87" s="83">
        <v>3</v>
      </c>
      <c r="H87" s="83">
        <v>0</v>
      </c>
      <c r="I87" s="110" t="s">
        <v>3899</v>
      </c>
    </row>
    <row r="88" spans="1:9" ht="13.5" customHeight="1" x14ac:dyDescent="0.25">
      <c r="A88" s="160" t="s">
        <v>163</v>
      </c>
      <c r="B88" s="10"/>
      <c r="C88" s="7"/>
      <c r="D88" s="129" t="s">
        <v>164</v>
      </c>
      <c r="E88" s="84">
        <v>0</v>
      </c>
      <c r="F88" s="84">
        <v>0</v>
      </c>
      <c r="G88" s="84">
        <v>0</v>
      </c>
      <c r="H88" s="84">
        <v>0</v>
      </c>
      <c r="I88" s="110" t="s">
        <v>3899</v>
      </c>
    </row>
    <row r="89" spans="1:9" ht="13.5" customHeight="1" x14ac:dyDescent="0.25">
      <c r="A89" s="160" t="s">
        <v>165</v>
      </c>
      <c r="B89" s="10"/>
      <c r="C89" s="7"/>
      <c r="D89" s="129" t="s">
        <v>166</v>
      </c>
      <c r="E89" s="84">
        <v>0</v>
      </c>
      <c r="F89" s="84">
        <v>0</v>
      </c>
      <c r="G89" s="84">
        <v>0</v>
      </c>
      <c r="H89" s="84">
        <v>0</v>
      </c>
      <c r="I89" s="110" t="s">
        <v>3899</v>
      </c>
    </row>
    <row r="90" spans="1:9" ht="13.5" customHeight="1" x14ac:dyDescent="0.25">
      <c r="A90" s="160" t="s">
        <v>167</v>
      </c>
      <c r="B90" s="10"/>
      <c r="C90" s="7"/>
      <c r="D90" s="129" t="s">
        <v>168</v>
      </c>
      <c r="E90" s="84">
        <v>0</v>
      </c>
      <c r="F90" s="84">
        <v>0</v>
      </c>
      <c r="G90" s="84">
        <v>0</v>
      </c>
      <c r="H90" s="84">
        <v>0</v>
      </c>
      <c r="I90" s="110" t="s">
        <v>3899</v>
      </c>
    </row>
    <row r="91" spans="1:9" ht="13.5" customHeight="1" x14ac:dyDescent="0.25">
      <c r="A91" s="159" t="s">
        <v>169</v>
      </c>
      <c r="B91" s="7"/>
      <c r="C91" s="8" t="s">
        <v>170</v>
      </c>
      <c r="D91" s="126"/>
      <c r="E91" s="85">
        <v>350</v>
      </c>
      <c r="F91" s="85">
        <v>128</v>
      </c>
      <c r="G91" s="85">
        <v>113</v>
      </c>
      <c r="H91" s="85">
        <f>SUM(H92:H98)</f>
        <v>106</v>
      </c>
      <c r="I91" s="110">
        <v>182</v>
      </c>
    </row>
    <row r="92" spans="1:9" ht="13.5" customHeight="1" x14ac:dyDescent="0.25">
      <c r="A92" s="160" t="s">
        <v>171</v>
      </c>
      <c r="B92" s="10"/>
      <c r="C92" s="7"/>
      <c r="D92" s="129" t="s">
        <v>172</v>
      </c>
      <c r="E92" s="82">
        <v>335</v>
      </c>
      <c r="F92" s="83">
        <v>119</v>
      </c>
      <c r="G92" s="83">
        <v>78</v>
      </c>
      <c r="H92" s="83">
        <v>70</v>
      </c>
      <c r="I92" s="110">
        <v>149</v>
      </c>
    </row>
    <row r="93" spans="1:9" ht="13.5" customHeight="1" x14ac:dyDescent="0.25">
      <c r="A93" s="160" t="s">
        <v>173</v>
      </c>
      <c r="B93" s="10"/>
      <c r="C93" s="7"/>
      <c r="D93" s="129" t="s">
        <v>174</v>
      </c>
      <c r="E93" s="82">
        <v>2</v>
      </c>
      <c r="F93" s="83">
        <v>1</v>
      </c>
      <c r="G93" s="83">
        <v>27</v>
      </c>
      <c r="H93" s="83">
        <v>11</v>
      </c>
      <c r="I93" s="110">
        <v>21</v>
      </c>
    </row>
    <row r="94" spans="1:9" ht="13.5" customHeight="1" x14ac:dyDescent="0.25">
      <c r="A94" s="160" t="s">
        <v>175</v>
      </c>
      <c r="B94" s="10"/>
      <c r="C94" s="7"/>
      <c r="D94" s="129" t="s">
        <v>176</v>
      </c>
      <c r="E94" s="82">
        <v>6</v>
      </c>
      <c r="F94" s="84">
        <v>0</v>
      </c>
      <c r="G94" s="83">
        <v>7</v>
      </c>
      <c r="H94" s="83">
        <v>8</v>
      </c>
      <c r="I94" s="110">
        <v>5</v>
      </c>
    </row>
    <row r="95" spans="1:9" ht="13.5" customHeight="1" x14ac:dyDescent="0.25">
      <c r="A95" s="160" t="s">
        <v>177</v>
      </c>
      <c r="B95" s="10"/>
      <c r="C95" s="7"/>
      <c r="D95" s="129" t="s">
        <v>178</v>
      </c>
      <c r="E95" s="82">
        <v>1</v>
      </c>
      <c r="F95" s="83">
        <v>3</v>
      </c>
      <c r="G95" s="84">
        <v>0</v>
      </c>
      <c r="H95" s="84">
        <v>13</v>
      </c>
      <c r="I95" s="110">
        <v>2</v>
      </c>
    </row>
    <row r="96" spans="1:9" ht="13.5" customHeight="1" x14ac:dyDescent="0.25">
      <c r="A96" s="160" t="s">
        <v>179</v>
      </c>
      <c r="B96" s="10"/>
      <c r="C96" s="7"/>
      <c r="D96" s="129" t="s">
        <v>180</v>
      </c>
      <c r="E96" s="82">
        <v>4</v>
      </c>
      <c r="F96" s="83">
        <v>5</v>
      </c>
      <c r="G96" s="83">
        <v>1</v>
      </c>
      <c r="H96" s="83">
        <v>3</v>
      </c>
      <c r="I96" s="110">
        <v>4</v>
      </c>
    </row>
    <row r="97" spans="1:9" ht="13.5" customHeight="1" x14ac:dyDescent="0.25">
      <c r="A97" s="160" t="s">
        <v>181</v>
      </c>
      <c r="B97" s="10"/>
      <c r="C97" s="7"/>
      <c r="D97" s="129" t="s">
        <v>182</v>
      </c>
      <c r="E97" s="82">
        <v>2</v>
      </c>
      <c r="F97" s="84">
        <v>0</v>
      </c>
      <c r="G97" s="84">
        <v>0</v>
      </c>
      <c r="H97" s="84">
        <v>1</v>
      </c>
      <c r="I97" s="110">
        <v>1</v>
      </c>
    </row>
    <row r="98" spans="1:9" ht="13.5" customHeight="1" x14ac:dyDescent="0.25">
      <c r="A98" s="160" t="s">
        <v>183</v>
      </c>
      <c r="B98" s="10"/>
      <c r="C98" s="7"/>
      <c r="D98" s="129" t="s">
        <v>184</v>
      </c>
      <c r="E98" s="84">
        <v>0</v>
      </c>
      <c r="F98" s="84">
        <v>0</v>
      </c>
      <c r="G98" s="84">
        <v>0</v>
      </c>
      <c r="H98" s="84">
        <v>0</v>
      </c>
      <c r="I98" s="110" t="s">
        <v>3899</v>
      </c>
    </row>
    <row r="99" spans="1:9" ht="13.5" customHeight="1" x14ac:dyDescent="0.25">
      <c r="A99" s="159" t="s">
        <v>185</v>
      </c>
      <c r="B99" s="8" t="s">
        <v>186</v>
      </c>
      <c r="C99" s="7"/>
      <c r="D99" s="126"/>
      <c r="E99" s="85">
        <v>2362</v>
      </c>
      <c r="F99" s="85">
        <v>1345</v>
      </c>
      <c r="G99" s="85">
        <v>2206</v>
      </c>
      <c r="H99" s="85">
        <f>H100+H113+H119+H126+H129+H145+H157+H161+H166+H174+H191+H197+H208+H217+H228+H240+H245+H256+H266+H277</f>
        <v>1816</v>
      </c>
      <c r="I99" s="85">
        <f>I100+I113+I119+I126+I129+I145+I157+I161+I166+I174+I191+I197+I208+I217+I228+I240+I245+I256+I266+I277</f>
        <v>1834</v>
      </c>
    </row>
    <row r="100" spans="1:9" ht="13.5" customHeight="1" x14ac:dyDescent="0.25">
      <c r="A100" s="159" t="s">
        <v>187</v>
      </c>
      <c r="B100" s="7"/>
      <c r="C100" s="8" t="s">
        <v>188</v>
      </c>
      <c r="D100" s="126"/>
      <c r="E100" s="85">
        <v>780</v>
      </c>
      <c r="F100" s="85">
        <v>338</v>
      </c>
      <c r="G100" s="85">
        <v>847</v>
      </c>
      <c r="H100" s="85">
        <f>SUM(H101:H112)</f>
        <v>599</v>
      </c>
      <c r="I100" s="110">
        <v>360</v>
      </c>
    </row>
    <row r="101" spans="1:9" ht="13.5" customHeight="1" x14ac:dyDescent="0.25">
      <c r="A101" s="160" t="s">
        <v>189</v>
      </c>
      <c r="B101" s="10"/>
      <c r="C101" s="7"/>
      <c r="D101" s="129" t="s">
        <v>188</v>
      </c>
      <c r="E101" s="82">
        <v>758</v>
      </c>
      <c r="F101" s="83">
        <v>326</v>
      </c>
      <c r="G101" s="83">
        <v>753</v>
      </c>
      <c r="H101" s="83">
        <v>521</v>
      </c>
      <c r="I101" s="110">
        <v>336</v>
      </c>
    </row>
    <row r="102" spans="1:9" ht="13.5" customHeight="1" x14ac:dyDescent="0.25">
      <c r="A102" s="160" t="s">
        <v>190</v>
      </c>
      <c r="B102" s="10"/>
      <c r="C102" s="7"/>
      <c r="D102" s="129" t="s">
        <v>191</v>
      </c>
      <c r="E102" s="84">
        <v>0</v>
      </c>
      <c r="F102" s="84">
        <v>0</v>
      </c>
      <c r="G102" s="84">
        <v>0</v>
      </c>
      <c r="H102" s="84">
        <v>0</v>
      </c>
      <c r="I102" s="110" t="s">
        <v>3899</v>
      </c>
    </row>
    <row r="103" spans="1:9" ht="13.5" customHeight="1" x14ac:dyDescent="0.25">
      <c r="A103" s="160" t="s">
        <v>192</v>
      </c>
      <c r="B103" s="10"/>
      <c r="C103" s="7"/>
      <c r="D103" s="129" t="s">
        <v>193</v>
      </c>
      <c r="E103" s="84">
        <v>0</v>
      </c>
      <c r="F103" s="84">
        <v>0</v>
      </c>
      <c r="G103" s="84">
        <v>0</v>
      </c>
      <c r="H103" s="84">
        <v>0</v>
      </c>
      <c r="I103" s="110" t="s">
        <v>3899</v>
      </c>
    </row>
    <row r="104" spans="1:9" ht="13.5" customHeight="1" x14ac:dyDescent="0.25">
      <c r="A104" s="160" t="s">
        <v>194</v>
      </c>
      <c r="B104" s="10"/>
      <c r="C104" s="7"/>
      <c r="D104" s="129" t="s">
        <v>195</v>
      </c>
      <c r="E104" s="84">
        <v>0</v>
      </c>
      <c r="F104" s="84">
        <v>0</v>
      </c>
      <c r="G104" s="84">
        <v>0</v>
      </c>
      <c r="H104" s="84">
        <v>0</v>
      </c>
      <c r="I104" s="110" t="s">
        <v>3899</v>
      </c>
    </row>
    <row r="105" spans="1:9" ht="13.5" customHeight="1" x14ac:dyDescent="0.25">
      <c r="A105" s="160" t="s">
        <v>196</v>
      </c>
      <c r="B105" s="10"/>
      <c r="C105" s="7"/>
      <c r="D105" s="129" t="s">
        <v>197</v>
      </c>
      <c r="E105" s="82">
        <v>11</v>
      </c>
      <c r="F105" s="83">
        <v>12</v>
      </c>
      <c r="G105" s="83">
        <v>15</v>
      </c>
      <c r="H105" s="83">
        <v>18</v>
      </c>
      <c r="I105" s="110">
        <v>16</v>
      </c>
    </row>
    <row r="106" spans="1:9" ht="13.5" customHeight="1" x14ac:dyDescent="0.25">
      <c r="A106" s="160" t="s">
        <v>198</v>
      </c>
      <c r="B106" s="10"/>
      <c r="C106" s="7"/>
      <c r="D106" s="129" t="s">
        <v>199</v>
      </c>
      <c r="E106" s="84">
        <v>0</v>
      </c>
      <c r="F106" s="84">
        <v>0</v>
      </c>
      <c r="G106" s="84">
        <v>0</v>
      </c>
      <c r="H106" s="84">
        <v>0</v>
      </c>
      <c r="I106" s="110" t="s">
        <v>3899</v>
      </c>
    </row>
    <row r="107" spans="1:9" ht="13.5" customHeight="1" x14ac:dyDescent="0.25">
      <c r="A107" s="160" t="s">
        <v>200</v>
      </c>
      <c r="B107" s="10"/>
      <c r="C107" s="7"/>
      <c r="D107" s="129" t="s">
        <v>201</v>
      </c>
      <c r="E107" s="84">
        <v>0</v>
      </c>
      <c r="F107" s="84">
        <v>0</v>
      </c>
      <c r="G107" s="84">
        <v>0</v>
      </c>
      <c r="H107" s="84">
        <v>0</v>
      </c>
      <c r="I107" s="110" t="s">
        <v>3899</v>
      </c>
    </row>
    <row r="108" spans="1:9" ht="13.5" customHeight="1" x14ac:dyDescent="0.25">
      <c r="A108" s="160" t="s">
        <v>202</v>
      </c>
      <c r="B108" s="10"/>
      <c r="C108" s="7"/>
      <c r="D108" s="129" t="s">
        <v>38</v>
      </c>
      <c r="E108" s="84">
        <v>0</v>
      </c>
      <c r="F108" s="84">
        <v>0</v>
      </c>
      <c r="G108" s="84">
        <v>0</v>
      </c>
      <c r="H108" s="84">
        <v>0</v>
      </c>
      <c r="I108" s="110" t="s">
        <v>3899</v>
      </c>
    </row>
    <row r="109" spans="1:9" ht="13.5" customHeight="1" x14ac:dyDescent="0.25">
      <c r="A109" s="160" t="s">
        <v>203</v>
      </c>
      <c r="B109" s="10"/>
      <c r="C109" s="7"/>
      <c r="D109" s="129" t="s">
        <v>204</v>
      </c>
      <c r="E109" s="84">
        <v>0</v>
      </c>
      <c r="F109" s="84">
        <v>0</v>
      </c>
      <c r="G109" s="84">
        <v>0</v>
      </c>
      <c r="H109" s="84">
        <v>0</v>
      </c>
      <c r="I109" s="110" t="s">
        <v>3899</v>
      </c>
    </row>
    <row r="110" spans="1:9" ht="13.5" customHeight="1" x14ac:dyDescent="0.25">
      <c r="A110" s="160" t="s">
        <v>205</v>
      </c>
      <c r="B110" s="10"/>
      <c r="C110" s="7"/>
      <c r="D110" s="129" t="s">
        <v>206</v>
      </c>
      <c r="E110" s="82">
        <v>4</v>
      </c>
      <c r="F110" s="84">
        <v>0</v>
      </c>
      <c r="G110" s="83">
        <v>1</v>
      </c>
      <c r="H110" s="83">
        <v>0</v>
      </c>
      <c r="I110" s="110" t="s">
        <v>3899</v>
      </c>
    </row>
    <row r="111" spans="1:9" ht="13.5" customHeight="1" x14ac:dyDescent="0.25">
      <c r="A111" s="160" t="s">
        <v>207</v>
      </c>
      <c r="B111" s="10"/>
      <c r="C111" s="7"/>
      <c r="D111" s="129" t="s">
        <v>208</v>
      </c>
      <c r="E111" s="84">
        <v>0</v>
      </c>
      <c r="F111" s="84">
        <v>0</v>
      </c>
      <c r="G111" s="83">
        <v>1</v>
      </c>
      <c r="H111" s="83">
        <v>2</v>
      </c>
      <c r="I111" s="110">
        <v>1</v>
      </c>
    </row>
    <row r="112" spans="1:9" ht="13.5" customHeight="1" x14ac:dyDescent="0.25">
      <c r="A112" s="160" t="s">
        <v>209</v>
      </c>
      <c r="B112" s="10"/>
      <c r="C112" s="7"/>
      <c r="D112" s="129" t="s">
        <v>210</v>
      </c>
      <c r="E112" s="82">
        <v>7</v>
      </c>
      <c r="F112" s="84">
        <v>0</v>
      </c>
      <c r="G112" s="83">
        <v>77</v>
      </c>
      <c r="H112" s="83">
        <v>58</v>
      </c>
      <c r="I112" s="110">
        <v>7</v>
      </c>
    </row>
    <row r="113" spans="1:9" ht="13.5" customHeight="1" x14ac:dyDescent="0.25">
      <c r="A113" s="159" t="s">
        <v>211</v>
      </c>
      <c r="B113" s="7"/>
      <c r="C113" s="7" t="s">
        <v>212</v>
      </c>
      <c r="D113" s="126"/>
      <c r="E113" s="85">
        <v>0</v>
      </c>
      <c r="F113" s="85">
        <v>1</v>
      </c>
      <c r="G113" s="85">
        <v>0</v>
      </c>
      <c r="H113" s="85">
        <f>SUM(H114:H118)</f>
        <v>0</v>
      </c>
      <c r="I113" s="110">
        <v>0</v>
      </c>
    </row>
    <row r="114" spans="1:9" ht="13.5" customHeight="1" x14ac:dyDescent="0.25">
      <c r="A114" s="160" t="s">
        <v>213</v>
      </c>
      <c r="B114" s="10"/>
      <c r="C114" s="7"/>
      <c r="D114" s="129" t="s">
        <v>212</v>
      </c>
      <c r="E114" s="84">
        <v>0</v>
      </c>
      <c r="F114" s="83">
        <v>1</v>
      </c>
      <c r="G114" s="84">
        <v>0</v>
      </c>
      <c r="H114" s="84">
        <v>0</v>
      </c>
      <c r="I114" s="110" t="s">
        <v>3899</v>
      </c>
    </row>
    <row r="115" spans="1:9" ht="13.5" customHeight="1" x14ac:dyDescent="0.25">
      <c r="A115" s="160" t="s">
        <v>214</v>
      </c>
      <c r="B115" s="10"/>
      <c r="C115" s="7"/>
      <c r="D115" s="129" t="s">
        <v>215</v>
      </c>
      <c r="E115" s="84">
        <v>0</v>
      </c>
      <c r="F115" s="84">
        <v>0</v>
      </c>
      <c r="G115" s="84">
        <v>0</v>
      </c>
      <c r="H115" s="84">
        <v>0</v>
      </c>
      <c r="I115" s="110" t="s">
        <v>3899</v>
      </c>
    </row>
    <row r="116" spans="1:9" ht="13.5" customHeight="1" x14ac:dyDescent="0.25">
      <c r="A116" s="173" t="s">
        <v>216</v>
      </c>
      <c r="B116" s="86"/>
      <c r="C116" s="87"/>
      <c r="D116" s="169" t="s">
        <v>217</v>
      </c>
      <c r="E116" s="84">
        <v>0</v>
      </c>
      <c r="F116" s="84">
        <v>0</v>
      </c>
      <c r="G116" s="84">
        <v>0</v>
      </c>
      <c r="H116" s="84">
        <v>0</v>
      </c>
      <c r="I116" s="110" t="s">
        <v>3899</v>
      </c>
    </row>
    <row r="117" spans="1:9" ht="13.5" customHeight="1" x14ac:dyDescent="0.25">
      <c r="A117" s="160" t="s">
        <v>218</v>
      </c>
      <c r="B117" s="10"/>
      <c r="C117" s="7"/>
      <c r="D117" s="129" t="s">
        <v>219</v>
      </c>
      <c r="E117" s="84">
        <v>0</v>
      </c>
      <c r="F117" s="84">
        <v>0</v>
      </c>
      <c r="G117" s="84">
        <v>0</v>
      </c>
      <c r="H117" s="84">
        <v>0</v>
      </c>
      <c r="I117" s="110" t="s">
        <v>3899</v>
      </c>
    </row>
    <row r="118" spans="1:9" ht="13.5" customHeight="1" x14ac:dyDescent="0.25">
      <c r="A118" s="160" t="s">
        <v>220</v>
      </c>
      <c r="B118" s="10"/>
      <c r="C118" s="7"/>
      <c r="D118" s="129" t="s">
        <v>221</v>
      </c>
      <c r="E118" s="84">
        <v>0</v>
      </c>
      <c r="F118" s="84">
        <v>0</v>
      </c>
      <c r="G118" s="84">
        <v>0</v>
      </c>
      <c r="H118" s="84">
        <v>0</v>
      </c>
      <c r="I118" s="110" t="s">
        <v>3899</v>
      </c>
    </row>
    <row r="119" spans="1:9" ht="13.5" customHeight="1" x14ac:dyDescent="0.25">
      <c r="A119" s="159" t="s">
        <v>222</v>
      </c>
      <c r="B119" s="7"/>
      <c r="C119" s="8" t="s">
        <v>223</v>
      </c>
      <c r="D119" s="126"/>
      <c r="E119" s="85">
        <v>0</v>
      </c>
      <c r="F119" s="85">
        <v>3</v>
      </c>
      <c r="G119" s="85">
        <v>1</v>
      </c>
      <c r="H119" s="85">
        <f>SUM(H120:H125)</f>
        <v>1</v>
      </c>
      <c r="I119" s="110">
        <v>0</v>
      </c>
    </row>
    <row r="120" spans="1:9" ht="13.5" customHeight="1" x14ac:dyDescent="0.25">
      <c r="A120" s="160" t="s">
        <v>224</v>
      </c>
      <c r="B120" s="10"/>
      <c r="C120" s="7"/>
      <c r="D120" s="129" t="s">
        <v>225</v>
      </c>
      <c r="E120" s="84">
        <v>0</v>
      </c>
      <c r="F120" s="83">
        <v>3</v>
      </c>
      <c r="G120" s="83">
        <v>1</v>
      </c>
      <c r="H120" s="83">
        <v>1</v>
      </c>
      <c r="I120" s="110" t="s">
        <v>3899</v>
      </c>
    </row>
    <row r="121" spans="1:9" ht="13.5" customHeight="1" x14ac:dyDescent="0.25">
      <c r="A121" s="160" t="s">
        <v>226</v>
      </c>
      <c r="B121" s="10"/>
      <c r="C121" s="7"/>
      <c r="D121" s="129" t="s">
        <v>227</v>
      </c>
      <c r="E121" s="84">
        <v>0</v>
      </c>
      <c r="F121" s="84">
        <v>0</v>
      </c>
      <c r="G121" s="84">
        <v>0</v>
      </c>
      <c r="H121" s="84">
        <v>0</v>
      </c>
      <c r="I121" s="110" t="s">
        <v>3899</v>
      </c>
    </row>
    <row r="122" spans="1:9" ht="13.5" customHeight="1" x14ac:dyDescent="0.25">
      <c r="A122" s="160" t="s">
        <v>228</v>
      </c>
      <c r="B122" s="10"/>
      <c r="C122" s="7"/>
      <c r="D122" s="129" t="s">
        <v>229</v>
      </c>
      <c r="E122" s="84">
        <v>0</v>
      </c>
      <c r="F122" s="84">
        <v>0</v>
      </c>
      <c r="G122" s="84">
        <v>0</v>
      </c>
      <c r="H122" s="84">
        <v>0</v>
      </c>
      <c r="I122" s="110" t="s">
        <v>3899</v>
      </c>
    </row>
    <row r="123" spans="1:9" ht="13.5" customHeight="1" x14ac:dyDescent="0.25">
      <c r="A123" s="160" t="s">
        <v>230</v>
      </c>
      <c r="B123" s="10"/>
      <c r="C123" s="7"/>
      <c r="D123" s="129" t="s">
        <v>231</v>
      </c>
      <c r="E123" s="84">
        <v>0</v>
      </c>
      <c r="F123" s="84">
        <v>0</v>
      </c>
      <c r="G123" s="84">
        <v>0</v>
      </c>
      <c r="H123" s="84">
        <v>0</v>
      </c>
      <c r="I123" s="110" t="s">
        <v>3899</v>
      </c>
    </row>
    <row r="124" spans="1:9" ht="13.5" customHeight="1" x14ac:dyDescent="0.25">
      <c r="A124" s="160" t="s">
        <v>232</v>
      </c>
      <c r="B124" s="10"/>
      <c r="C124" s="7"/>
      <c r="D124" s="129" t="s">
        <v>233</v>
      </c>
      <c r="E124" s="84">
        <v>0</v>
      </c>
      <c r="F124" s="84">
        <v>0</v>
      </c>
      <c r="G124" s="84">
        <v>0</v>
      </c>
      <c r="H124" s="84">
        <v>0</v>
      </c>
      <c r="I124" s="110" t="s">
        <v>3899</v>
      </c>
    </row>
    <row r="125" spans="1:9" ht="13.5" customHeight="1" x14ac:dyDescent="0.25">
      <c r="A125" s="160" t="s">
        <v>234</v>
      </c>
      <c r="B125" s="10"/>
      <c r="C125" s="7"/>
      <c r="D125" s="129" t="s">
        <v>235</v>
      </c>
      <c r="E125" s="84">
        <v>0</v>
      </c>
      <c r="F125" s="84">
        <v>0</v>
      </c>
      <c r="G125" s="84">
        <v>0</v>
      </c>
      <c r="H125" s="84">
        <v>0</v>
      </c>
      <c r="I125" s="110" t="s">
        <v>3899</v>
      </c>
    </row>
    <row r="126" spans="1:9" ht="13.5" customHeight="1" x14ac:dyDescent="0.25">
      <c r="A126" s="159" t="s">
        <v>236</v>
      </c>
      <c r="B126" s="7"/>
      <c r="C126" s="8" t="s">
        <v>10</v>
      </c>
      <c r="D126" s="126"/>
      <c r="E126" s="85">
        <v>4</v>
      </c>
      <c r="F126" s="85">
        <v>5</v>
      </c>
      <c r="G126" s="85">
        <v>0</v>
      </c>
      <c r="H126" s="85">
        <f>SUM(H127:H128)</f>
        <v>1</v>
      </c>
      <c r="I126" s="110">
        <v>1</v>
      </c>
    </row>
    <row r="127" spans="1:9" ht="13.5" customHeight="1" x14ac:dyDescent="0.25">
      <c r="A127" s="160" t="s">
        <v>237</v>
      </c>
      <c r="B127" s="10"/>
      <c r="C127" s="7"/>
      <c r="D127" s="129" t="s">
        <v>238</v>
      </c>
      <c r="E127" s="82">
        <v>4</v>
      </c>
      <c r="F127" s="83">
        <v>5</v>
      </c>
      <c r="G127" s="84">
        <v>0</v>
      </c>
      <c r="H127" s="84">
        <v>1</v>
      </c>
      <c r="I127" s="110">
        <v>1</v>
      </c>
    </row>
    <row r="128" spans="1:9" ht="13.5" customHeight="1" x14ac:dyDescent="0.25">
      <c r="A128" s="160" t="s">
        <v>239</v>
      </c>
      <c r="B128" s="10"/>
      <c r="C128" s="7"/>
      <c r="D128" s="129" t="s">
        <v>240</v>
      </c>
      <c r="E128" s="84">
        <v>0</v>
      </c>
      <c r="F128" s="84">
        <v>0</v>
      </c>
      <c r="G128" s="84">
        <v>0</v>
      </c>
      <c r="H128" s="84">
        <v>0</v>
      </c>
      <c r="I128" s="110" t="s">
        <v>3899</v>
      </c>
    </row>
    <row r="129" spans="1:9" ht="13.5" customHeight="1" x14ac:dyDescent="0.25">
      <c r="A129" s="159" t="s">
        <v>241</v>
      </c>
      <c r="B129" s="7"/>
      <c r="C129" s="8" t="s">
        <v>242</v>
      </c>
      <c r="D129" s="126"/>
      <c r="E129" s="85">
        <v>7</v>
      </c>
      <c r="F129" s="85">
        <v>4</v>
      </c>
      <c r="G129" s="85">
        <v>5</v>
      </c>
      <c r="H129" s="85">
        <f>SUM(H130:H144)</f>
        <v>11</v>
      </c>
      <c r="I129" s="110">
        <v>5</v>
      </c>
    </row>
    <row r="130" spans="1:9" ht="13.5" customHeight="1" x14ac:dyDescent="0.25">
      <c r="A130" s="160" t="s">
        <v>243</v>
      </c>
      <c r="B130" s="10"/>
      <c r="C130" s="7"/>
      <c r="D130" s="129" t="s">
        <v>244</v>
      </c>
      <c r="E130" s="82">
        <v>2</v>
      </c>
      <c r="F130" s="83">
        <v>2</v>
      </c>
      <c r="G130" s="84">
        <v>0</v>
      </c>
      <c r="H130" s="84">
        <v>0</v>
      </c>
      <c r="I130" s="110">
        <v>2</v>
      </c>
    </row>
    <row r="131" spans="1:9" ht="13.5" customHeight="1" x14ac:dyDescent="0.25">
      <c r="A131" s="160" t="s">
        <v>245</v>
      </c>
      <c r="B131" s="10"/>
      <c r="C131" s="7"/>
      <c r="D131" s="129" t="s">
        <v>246</v>
      </c>
      <c r="E131" s="84">
        <v>0</v>
      </c>
      <c r="F131" s="84">
        <v>0</v>
      </c>
      <c r="G131" s="84">
        <v>0</v>
      </c>
      <c r="H131" s="84">
        <v>0</v>
      </c>
      <c r="I131" s="110" t="s">
        <v>3899</v>
      </c>
    </row>
    <row r="132" spans="1:9" ht="13.5" customHeight="1" x14ac:dyDescent="0.25">
      <c r="A132" s="160" t="s">
        <v>247</v>
      </c>
      <c r="B132" s="10"/>
      <c r="C132" s="7"/>
      <c r="D132" s="129" t="s">
        <v>223</v>
      </c>
      <c r="E132" s="84">
        <v>0</v>
      </c>
      <c r="F132" s="84">
        <v>0</v>
      </c>
      <c r="G132" s="84">
        <v>0</v>
      </c>
      <c r="H132" s="84">
        <v>0</v>
      </c>
      <c r="I132" s="110" t="s">
        <v>3899</v>
      </c>
    </row>
    <row r="133" spans="1:9" ht="13.5" customHeight="1" x14ac:dyDescent="0.25">
      <c r="A133" s="160" t="s">
        <v>248</v>
      </c>
      <c r="B133" s="10"/>
      <c r="C133" s="7"/>
      <c r="D133" s="129" t="s">
        <v>249</v>
      </c>
      <c r="E133" s="84">
        <v>0</v>
      </c>
      <c r="F133" s="84">
        <v>0</v>
      </c>
      <c r="G133" s="84">
        <v>0</v>
      </c>
      <c r="H133" s="84">
        <v>0</v>
      </c>
      <c r="I133" s="110" t="s">
        <v>3899</v>
      </c>
    </row>
    <row r="134" spans="1:9" ht="13.5" customHeight="1" x14ac:dyDescent="0.25">
      <c r="A134" s="160" t="s">
        <v>250</v>
      </c>
      <c r="B134" s="10"/>
      <c r="C134" s="7"/>
      <c r="D134" s="129" t="s">
        <v>251</v>
      </c>
      <c r="E134" s="82">
        <v>2</v>
      </c>
      <c r="F134" s="84">
        <v>0</v>
      </c>
      <c r="G134" s="83">
        <v>2</v>
      </c>
      <c r="H134" s="83">
        <v>1</v>
      </c>
      <c r="I134" s="110">
        <v>1</v>
      </c>
    </row>
    <row r="135" spans="1:9" ht="13.5" customHeight="1" x14ac:dyDescent="0.25">
      <c r="A135" s="160" t="s">
        <v>252</v>
      </c>
      <c r="B135" s="10"/>
      <c r="C135" s="7"/>
      <c r="D135" s="129" t="s">
        <v>253</v>
      </c>
      <c r="E135" s="84">
        <v>0</v>
      </c>
      <c r="F135" s="84">
        <v>0</v>
      </c>
      <c r="G135" s="84">
        <v>0</v>
      </c>
      <c r="H135" s="84">
        <v>0</v>
      </c>
      <c r="I135" s="110" t="s">
        <v>3899</v>
      </c>
    </row>
    <row r="136" spans="1:9" ht="13.5" customHeight="1" x14ac:dyDescent="0.25">
      <c r="A136" s="160" t="s">
        <v>254</v>
      </c>
      <c r="B136" s="10"/>
      <c r="C136" s="7"/>
      <c r="D136" s="129" t="s">
        <v>255</v>
      </c>
      <c r="E136" s="84">
        <v>0</v>
      </c>
      <c r="F136" s="84">
        <v>0</v>
      </c>
      <c r="G136" s="84">
        <v>0</v>
      </c>
      <c r="H136" s="84">
        <v>1</v>
      </c>
      <c r="I136" s="110" t="s">
        <v>3899</v>
      </c>
    </row>
    <row r="137" spans="1:9" ht="13.5" customHeight="1" x14ac:dyDescent="0.25">
      <c r="A137" s="160" t="s">
        <v>256</v>
      </c>
      <c r="B137" s="10"/>
      <c r="C137" s="7"/>
      <c r="D137" s="129" t="s">
        <v>257</v>
      </c>
      <c r="E137" s="82">
        <v>3</v>
      </c>
      <c r="F137" s="83">
        <v>2</v>
      </c>
      <c r="G137" s="83">
        <v>3</v>
      </c>
      <c r="H137" s="83">
        <v>9</v>
      </c>
      <c r="I137" s="110">
        <v>2</v>
      </c>
    </row>
    <row r="138" spans="1:9" ht="13.5" customHeight="1" x14ac:dyDescent="0.25">
      <c r="A138" s="160" t="s">
        <v>258</v>
      </c>
      <c r="B138" s="10"/>
      <c r="C138" s="7"/>
      <c r="D138" s="129" t="s">
        <v>259</v>
      </c>
      <c r="E138" s="84">
        <v>0</v>
      </c>
      <c r="F138" s="84">
        <v>0</v>
      </c>
      <c r="G138" s="84">
        <v>0</v>
      </c>
      <c r="H138" s="84">
        <v>0</v>
      </c>
      <c r="I138" s="110" t="s">
        <v>3899</v>
      </c>
    </row>
    <row r="139" spans="1:9" ht="13.5" customHeight="1" x14ac:dyDescent="0.25">
      <c r="A139" s="160" t="s">
        <v>260</v>
      </c>
      <c r="B139" s="10"/>
      <c r="C139" s="7"/>
      <c r="D139" s="129" t="s">
        <v>261</v>
      </c>
      <c r="E139" s="84">
        <v>0</v>
      </c>
      <c r="F139" s="84">
        <v>0</v>
      </c>
      <c r="G139" s="84">
        <v>0</v>
      </c>
      <c r="H139" s="84">
        <v>0</v>
      </c>
      <c r="I139" s="110" t="s">
        <v>3899</v>
      </c>
    </row>
    <row r="140" spans="1:9" ht="13.5" customHeight="1" x14ac:dyDescent="0.25">
      <c r="A140" s="160" t="s">
        <v>262</v>
      </c>
      <c r="B140" s="10"/>
      <c r="C140" s="7"/>
      <c r="D140" s="129" t="s">
        <v>263</v>
      </c>
      <c r="E140" s="84">
        <v>0</v>
      </c>
      <c r="F140" s="84">
        <v>0</v>
      </c>
      <c r="G140" s="84">
        <v>0</v>
      </c>
      <c r="H140" s="84">
        <v>0</v>
      </c>
      <c r="I140" s="110" t="s">
        <v>3899</v>
      </c>
    </row>
    <row r="141" spans="1:9" ht="13.5" customHeight="1" x14ac:dyDescent="0.25">
      <c r="A141" s="160" t="s">
        <v>264</v>
      </c>
      <c r="B141" s="10"/>
      <c r="C141" s="7"/>
      <c r="D141" s="129" t="s">
        <v>265</v>
      </c>
      <c r="E141" s="84">
        <v>0</v>
      </c>
      <c r="F141" s="84">
        <v>0</v>
      </c>
      <c r="G141" s="84">
        <v>0</v>
      </c>
      <c r="H141" s="84">
        <v>0</v>
      </c>
      <c r="I141" s="110" t="s">
        <v>3899</v>
      </c>
    </row>
    <row r="142" spans="1:9" ht="13.5" customHeight="1" x14ac:dyDescent="0.25">
      <c r="A142" s="173" t="s">
        <v>266</v>
      </c>
      <c r="B142" s="86"/>
      <c r="C142" s="87"/>
      <c r="D142" s="169" t="s">
        <v>267</v>
      </c>
      <c r="E142" s="84">
        <v>0</v>
      </c>
      <c r="F142" s="84">
        <v>0</v>
      </c>
      <c r="G142" s="84">
        <v>0</v>
      </c>
      <c r="H142" s="84">
        <v>0</v>
      </c>
      <c r="I142" s="110" t="s">
        <v>3899</v>
      </c>
    </row>
    <row r="143" spans="1:9" ht="13.5" customHeight="1" x14ac:dyDescent="0.25">
      <c r="A143" s="160" t="s">
        <v>268</v>
      </c>
      <c r="B143" s="10"/>
      <c r="C143" s="7"/>
      <c r="D143" s="129" t="s">
        <v>269</v>
      </c>
      <c r="E143" s="84">
        <v>0</v>
      </c>
      <c r="F143" s="84">
        <v>0</v>
      </c>
      <c r="G143" s="84">
        <v>0</v>
      </c>
      <c r="H143" s="84">
        <v>0</v>
      </c>
      <c r="I143" s="110" t="s">
        <v>3899</v>
      </c>
    </row>
    <row r="144" spans="1:9" ht="13.5" customHeight="1" x14ac:dyDescent="0.25">
      <c r="A144" s="160" t="s">
        <v>270</v>
      </c>
      <c r="B144" s="10"/>
      <c r="C144" s="7"/>
      <c r="D144" s="129" t="s">
        <v>271</v>
      </c>
      <c r="E144" s="84">
        <v>0</v>
      </c>
      <c r="F144" s="84">
        <v>0</v>
      </c>
      <c r="G144" s="84">
        <v>0</v>
      </c>
      <c r="H144" s="84">
        <v>0</v>
      </c>
      <c r="I144" s="110" t="s">
        <v>3899</v>
      </c>
    </row>
    <row r="145" spans="1:9" ht="13.5" customHeight="1" x14ac:dyDescent="0.25">
      <c r="A145" s="159" t="s">
        <v>272</v>
      </c>
      <c r="B145" s="7"/>
      <c r="C145" s="8" t="s">
        <v>273</v>
      </c>
      <c r="D145" s="126"/>
      <c r="E145" s="85">
        <v>27</v>
      </c>
      <c r="F145" s="85">
        <v>11</v>
      </c>
      <c r="G145" s="85">
        <v>32</v>
      </c>
      <c r="H145" s="85">
        <f>SUM(H146:H156)</f>
        <v>73</v>
      </c>
      <c r="I145" s="110">
        <v>65</v>
      </c>
    </row>
    <row r="146" spans="1:9" ht="13.5" customHeight="1" x14ac:dyDescent="0.25">
      <c r="A146" s="160" t="s">
        <v>274</v>
      </c>
      <c r="B146" s="10"/>
      <c r="C146" s="7"/>
      <c r="D146" s="129" t="s">
        <v>273</v>
      </c>
      <c r="E146" s="82">
        <v>18</v>
      </c>
      <c r="F146" s="83">
        <v>7</v>
      </c>
      <c r="G146" s="83">
        <v>19</v>
      </c>
      <c r="H146" s="83">
        <v>48</v>
      </c>
      <c r="I146" s="110">
        <v>44</v>
      </c>
    </row>
    <row r="147" spans="1:9" ht="13.5" customHeight="1" x14ac:dyDescent="0.25">
      <c r="A147" s="160" t="s">
        <v>275</v>
      </c>
      <c r="B147" s="10"/>
      <c r="C147" s="7"/>
      <c r="D147" s="129" t="s">
        <v>276</v>
      </c>
      <c r="E147" s="84">
        <v>0</v>
      </c>
      <c r="F147" s="84">
        <v>0</v>
      </c>
      <c r="G147" s="84">
        <v>0</v>
      </c>
      <c r="H147" s="84">
        <v>0</v>
      </c>
      <c r="I147" s="110" t="s">
        <v>3899</v>
      </c>
    </row>
    <row r="148" spans="1:9" ht="13.5" customHeight="1" x14ac:dyDescent="0.25">
      <c r="A148" s="160" t="s">
        <v>277</v>
      </c>
      <c r="B148" s="10"/>
      <c r="C148" s="7"/>
      <c r="D148" s="129" t="s">
        <v>278</v>
      </c>
      <c r="E148" s="84">
        <v>0</v>
      </c>
      <c r="F148" s="84">
        <v>0</v>
      </c>
      <c r="G148" s="84">
        <v>0</v>
      </c>
      <c r="H148" s="84">
        <v>0</v>
      </c>
      <c r="I148" s="110" t="s">
        <v>3899</v>
      </c>
    </row>
    <row r="149" spans="1:9" ht="13.5" customHeight="1" x14ac:dyDescent="0.25">
      <c r="A149" s="160" t="s">
        <v>279</v>
      </c>
      <c r="B149" s="10"/>
      <c r="C149" s="7"/>
      <c r="D149" s="129" t="s">
        <v>280</v>
      </c>
      <c r="E149" s="82">
        <v>3</v>
      </c>
      <c r="F149" s="83">
        <v>1</v>
      </c>
      <c r="G149" s="83">
        <v>3</v>
      </c>
      <c r="H149" s="83">
        <v>5</v>
      </c>
      <c r="I149" s="110">
        <v>7</v>
      </c>
    </row>
    <row r="150" spans="1:9" ht="13.5" customHeight="1" x14ac:dyDescent="0.25">
      <c r="A150" s="160" t="s">
        <v>281</v>
      </c>
      <c r="B150" s="10"/>
      <c r="C150" s="7"/>
      <c r="D150" s="129" t="s">
        <v>282</v>
      </c>
      <c r="E150" s="84">
        <v>0</v>
      </c>
      <c r="F150" s="84">
        <v>0</v>
      </c>
      <c r="G150" s="84">
        <v>0</v>
      </c>
      <c r="H150" s="84">
        <v>0</v>
      </c>
      <c r="I150" s="110" t="s">
        <v>3899</v>
      </c>
    </row>
    <row r="151" spans="1:9" ht="13.5" customHeight="1" x14ac:dyDescent="0.25">
      <c r="A151" s="164" t="s">
        <v>283</v>
      </c>
      <c r="B151" s="20"/>
      <c r="C151" s="88"/>
      <c r="D151" s="142" t="s">
        <v>284</v>
      </c>
      <c r="E151" s="82">
        <v>6</v>
      </c>
      <c r="F151" s="83">
        <v>3</v>
      </c>
      <c r="G151" s="83">
        <v>10</v>
      </c>
      <c r="H151" s="83">
        <v>20</v>
      </c>
      <c r="I151" s="110">
        <v>14</v>
      </c>
    </row>
    <row r="152" spans="1:9" ht="13.5" customHeight="1" x14ac:dyDescent="0.25">
      <c r="A152" s="160" t="s">
        <v>285</v>
      </c>
      <c r="B152" s="10"/>
      <c r="C152" s="7"/>
      <c r="D152" s="129" t="s">
        <v>286</v>
      </c>
      <c r="E152" s="84">
        <v>0</v>
      </c>
      <c r="F152" s="84">
        <v>0</v>
      </c>
      <c r="G152" s="84">
        <v>0</v>
      </c>
      <c r="H152" s="84">
        <v>0</v>
      </c>
      <c r="I152" s="110" t="s">
        <v>3899</v>
      </c>
    </row>
    <row r="153" spans="1:9" ht="13.5" customHeight="1" x14ac:dyDescent="0.25">
      <c r="A153" s="160" t="s">
        <v>287</v>
      </c>
      <c r="B153" s="10"/>
      <c r="C153" s="7"/>
      <c r="D153" s="129" t="s">
        <v>288</v>
      </c>
      <c r="E153" s="84">
        <v>0</v>
      </c>
      <c r="F153" s="84">
        <v>0</v>
      </c>
      <c r="G153" s="84">
        <v>0</v>
      </c>
      <c r="H153" s="84">
        <v>0</v>
      </c>
      <c r="I153" s="110" t="s">
        <v>3899</v>
      </c>
    </row>
    <row r="154" spans="1:9" ht="13.5" customHeight="1" x14ac:dyDescent="0.25">
      <c r="A154" s="160" t="s">
        <v>289</v>
      </c>
      <c r="B154" s="10"/>
      <c r="C154" s="7"/>
      <c r="D154" s="129" t="s">
        <v>290</v>
      </c>
      <c r="E154" s="84">
        <v>0</v>
      </c>
      <c r="F154" s="84">
        <v>0</v>
      </c>
      <c r="G154" s="84">
        <v>0</v>
      </c>
      <c r="H154" s="84">
        <v>0</v>
      </c>
      <c r="I154" s="110" t="s">
        <v>3899</v>
      </c>
    </row>
    <row r="155" spans="1:9" ht="13.5" customHeight="1" x14ac:dyDescent="0.25">
      <c r="A155" s="160" t="s">
        <v>291</v>
      </c>
      <c r="B155" s="10"/>
      <c r="C155" s="7"/>
      <c r="D155" s="129" t="s">
        <v>292</v>
      </c>
      <c r="E155" s="84">
        <v>0</v>
      </c>
      <c r="F155" s="84">
        <v>0</v>
      </c>
      <c r="G155" s="84">
        <v>0</v>
      </c>
      <c r="H155" s="84">
        <v>0</v>
      </c>
      <c r="I155" s="110" t="s">
        <v>3899</v>
      </c>
    </row>
    <row r="156" spans="1:9" ht="13.5" customHeight="1" x14ac:dyDescent="0.25">
      <c r="A156" s="160" t="s">
        <v>293</v>
      </c>
      <c r="B156" s="10"/>
      <c r="C156" s="7"/>
      <c r="D156" s="129" t="s">
        <v>294</v>
      </c>
      <c r="E156" s="84">
        <v>0</v>
      </c>
      <c r="F156" s="84">
        <v>0</v>
      </c>
      <c r="G156" s="84">
        <v>0</v>
      </c>
      <c r="H156" s="84">
        <v>0</v>
      </c>
      <c r="I156" s="110" t="s">
        <v>3899</v>
      </c>
    </row>
    <row r="157" spans="1:9" ht="13.5" customHeight="1" x14ac:dyDescent="0.25">
      <c r="A157" s="159" t="s">
        <v>295</v>
      </c>
      <c r="B157" s="7"/>
      <c r="C157" s="8" t="s">
        <v>296</v>
      </c>
      <c r="D157" s="126"/>
      <c r="E157" s="85">
        <v>4</v>
      </c>
      <c r="F157" s="85">
        <v>4</v>
      </c>
      <c r="G157" s="85">
        <v>0</v>
      </c>
      <c r="H157" s="85">
        <f>SUM(H158:H160)</f>
        <v>0</v>
      </c>
      <c r="I157" s="110">
        <v>4</v>
      </c>
    </row>
    <row r="158" spans="1:9" ht="13.5" customHeight="1" x14ac:dyDescent="0.25">
      <c r="A158" s="160" t="s">
        <v>297</v>
      </c>
      <c r="B158" s="10"/>
      <c r="C158" s="7"/>
      <c r="D158" s="129" t="s">
        <v>298</v>
      </c>
      <c r="E158" s="82">
        <v>4</v>
      </c>
      <c r="F158" s="83">
        <v>4</v>
      </c>
      <c r="G158" s="84">
        <v>0</v>
      </c>
      <c r="H158" s="84">
        <v>0</v>
      </c>
      <c r="I158" s="110">
        <v>4</v>
      </c>
    </row>
    <row r="159" spans="1:9" ht="13.5" customHeight="1" x14ac:dyDescent="0.25">
      <c r="A159" s="160" t="s">
        <v>299</v>
      </c>
      <c r="B159" s="10"/>
      <c r="C159" s="7"/>
      <c r="D159" s="129" t="s">
        <v>146</v>
      </c>
      <c r="E159" s="84">
        <v>0</v>
      </c>
      <c r="F159" s="84">
        <v>0</v>
      </c>
      <c r="G159" s="84">
        <v>0</v>
      </c>
      <c r="H159" s="84">
        <v>0</v>
      </c>
      <c r="I159" s="110" t="s">
        <v>3899</v>
      </c>
    </row>
    <row r="160" spans="1:9" ht="13.5" customHeight="1" x14ac:dyDescent="0.25">
      <c r="A160" s="160" t="s">
        <v>300</v>
      </c>
      <c r="B160" s="10"/>
      <c r="C160" s="7"/>
      <c r="D160" s="129" t="s">
        <v>301</v>
      </c>
      <c r="E160" s="84">
        <v>0</v>
      </c>
      <c r="F160" s="84">
        <v>0</v>
      </c>
      <c r="G160" s="84">
        <v>0</v>
      </c>
      <c r="H160" s="84">
        <v>0</v>
      </c>
      <c r="I160" s="110" t="s">
        <v>3899</v>
      </c>
    </row>
    <row r="161" spans="1:9" ht="13.5" customHeight="1" x14ac:dyDescent="0.25">
      <c r="A161" s="159" t="s">
        <v>302</v>
      </c>
      <c r="B161" s="7"/>
      <c r="C161" s="8" t="s">
        <v>303</v>
      </c>
      <c r="D161" s="126"/>
      <c r="E161" s="85">
        <v>140</v>
      </c>
      <c r="F161" s="85">
        <v>74</v>
      </c>
      <c r="G161" s="85">
        <v>134</v>
      </c>
      <c r="H161" s="85">
        <f>SUM(H162:H165)</f>
        <v>42</v>
      </c>
      <c r="I161" s="110">
        <v>38</v>
      </c>
    </row>
    <row r="162" spans="1:9" ht="13.5" customHeight="1" x14ac:dyDescent="0.25">
      <c r="A162" s="160" t="s">
        <v>304</v>
      </c>
      <c r="B162" s="10"/>
      <c r="C162" s="7"/>
      <c r="D162" s="129" t="s">
        <v>303</v>
      </c>
      <c r="E162" s="82">
        <v>111</v>
      </c>
      <c r="F162" s="83">
        <v>71</v>
      </c>
      <c r="G162" s="83">
        <v>130</v>
      </c>
      <c r="H162" s="83">
        <v>21</v>
      </c>
      <c r="I162" s="110">
        <v>25</v>
      </c>
    </row>
    <row r="163" spans="1:9" ht="13.5" customHeight="1" x14ac:dyDescent="0.25">
      <c r="A163" s="160" t="s">
        <v>305</v>
      </c>
      <c r="B163" s="10"/>
      <c r="C163" s="7"/>
      <c r="D163" s="129" t="s">
        <v>306</v>
      </c>
      <c r="E163" s="84">
        <v>0</v>
      </c>
      <c r="F163" s="84">
        <v>0</v>
      </c>
      <c r="G163" s="84">
        <v>0</v>
      </c>
      <c r="H163" s="84">
        <v>0</v>
      </c>
      <c r="I163" s="110" t="s">
        <v>3899</v>
      </c>
    </row>
    <row r="164" spans="1:9" ht="13.5" customHeight="1" x14ac:dyDescent="0.25">
      <c r="A164" s="160" t="s">
        <v>307</v>
      </c>
      <c r="B164" s="10"/>
      <c r="C164" s="7"/>
      <c r="D164" s="129" t="s">
        <v>308</v>
      </c>
      <c r="E164" s="84">
        <v>0</v>
      </c>
      <c r="F164" s="84">
        <v>0</v>
      </c>
      <c r="G164" s="84">
        <v>0</v>
      </c>
      <c r="H164" s="84">
        <v>0</v>
      </c>
      <c r="I164" s="110" t="s">
        <v>3899</v>
      </c>
    </row>
    <row r="165" spans="1:9" ht="13.5" customHeight="1" x14ac:dyDescent="0.25">
      <c r="A165" s="160" t="s">
        <v>309</v>
      </c>
      <c r="B165" s="10"/>
      <c r="C165" s="7"/>
      <c r="D165" s="129" t="s">
        <v>310</v>
      </c>
      <c r="E165" s="82">
        <v>29</v>
      </c>
      <c r="F165" s="83">
        <v>3</v>
      </c>
      <c r="G165" s="83">
        <v>4</v>
      </c>
      <c r="H165" s="83">
        <v>21</v>
      </c>
      <c r="I165" s="110">
        <v>13</v>
      </c>
    </row>
    <row r="166" spans="1:9" ht="13.5" customHeight="1" x14ac:dyDescent="0.25">
      <c r="A166" s="159" t="s">
        <v>311</v>
      </c>
      <c r="B166" s="7"/>
      <c r="C166" s="8" t="s">
        <v>312</v>
      </c>
      <c r="D166" s="126"/>
      <c r="E166" s="85">
        <v>1</v>
      </c>
      <c r="F166" s="85">
        <v>0</v>
      </c>
      <c r="G166" s="85">
        <v>0</v>
      </c>
      <c r="H166" s="85">
        <f>SUM(H167:H173)</f>
        <v>3</v>
      </c>
      <c r="I166" s="110">
        <v>1</v>
      </c>
    </row>
    <row r="167" spans="1:9" ht="13.5" customHeight="1" x14ac:dyDescent="0.25">
      <c r="A167" s="160" t="s">
        <v>313</v>
      </c>
      <c r="B167" s="10"/>
      <c r="C167" s="7"/>
      <c r="D167" s="129" t="s">
        <v>312</v>
      </c>
      <c r="E167" s="82">
        <v>1</v>
      </c>
      <c r="F167" s="84">
        <v>0</v>
      </c>
      <c r="G167" s="84">
        <v>0</v>
      </c>
      <c r="H167" s="84">
        <v>2</v>
      </c>
      <c r="I167" s="110">
        <v>1</v>
      </c>
    </row>
    <row r="168" spans="1:9" ht="13.5" customHeight="1" x14ac:dyDescent="0.25">
      <c r="A168" s="160" t="s">
        <v>314</v>
      </c>
      <c r="B168" s="10"/>
      <c r="C168" s="7"/>
      <c r="D168" s="129" t="s">
        <v>315</v>
      </c>
      <c r="E168" s="84">
        <v>0</v>
      </c>
      <c r="F168" s="84">
        <v>0</v>
      </c>
      <c r="G168" s="84">
        <v>0</v>
      </c>
      <c r="H168" s="84">
        <v>0</v>
      </c>
      <c r="I168" s="110" t="s">
        <v>3899</v>
      </c>
    </row>
    <row r="169" spans="1:9" ht="13.5" customHeight="1" x14ac:dyDescent="0.25">
      <c r="A169" s="160" t="s">
        <v>316</v>
      </c>
      <c r="B169" s="10"/>
      <c r="C169" s="7"/>
      <c r="D169" s="129" t="s">
        <v>317</v>
      </c>
      <c r="E169" s="84">
        <v>0</v>
      </c>
      <c r="F169" s="84">
        <v>0</v>
      </c>
      <c r="G169" s="84">
        <v>0</v>
      </c>
      <c r="H169" s="84">
        <v>0</v>
      </c>
      <c r="I169" s="110" t="s">
        <v>3899</v>
      </c>
    </row>
    <row r="170" spans="1:9" ht="13.5" customHeight="1" x14ac:dyDescent="0.25">
      <c r="A170" s="160" t="s">
        <v>318</v>
      </c>
      <c r="B170" s="10"/>
      <c r="C170" s="7"/>
      <c r="D170" s="129" t="s">
        <v>319</v>
      </c>
      <c r="E170" s="84">
        <v>0</v>
      </c>
      <c r="F170" s="84">
        <v>0</v>
      </c>
      <c r="G170" s="84">
        <v>0</v>
      </c>
      <c r="H170" s="84">
        <v>0</v>
      </c>
      <c r="I170" s="110" t="s">
        <v>3899</v>
      </c>
    </row>
    <row r="171" spans="1:9" ht="13.5" customHeight="1" x14ac:dyDescent="0.25">
      <c r="A171" s="160" t="s">
        <v>320</v>
      </c>
      <c r="B171" s="10"/>
      <c r="C171" s="7"/>
      <c r="D171" s="129" t="s">
        <v>321</v>
      </c>
      <c r="E171" s="84">
        <v>0</v>
      </c>
      <c r="F171" s="84">
        <v>0</v>
      </c>
      <c r="G171" s="84">
        <v>0</v>
      </c>
      <c r="H171" s="84">
        <v>1</v>
      </c>
      <c r="I171" s="110" t="s">
        <v>3899</v>
      </c>
    </row>
    <row r="172" spans="1:9" ht="13.5" customHeight="1" x14ac:dyDescent="0.25">
      <c r="A172" s="164" t="s">
        <v>322</v>
      </c>
      <c r="B172" s="20"/>
      <c r="C172" s="88"/>
      <c r="D172" s="142" t="s">
        <v>323</v>
      </c>
      <c r="E172" s="84">
        <v>0</v>
      </c>
      <c r="F172" s="84">
        <v>0</v>
      </c>
      <c r="G172" s="84">
        <v>0</v>
      </c>
      <c r="H172" s="84">
        <v>0</v>
      </c>
      <c r="I172" s="110" t="s">
        <v>3899</v>
      </c>
    </row>
    <row r="173" spans="1:9" ht="13.5" customHeight="1" x14ac:dyDescent="0.25">
      <c r="A173" s="164" t="s">
        <v>324</v>
      </c>
      <c r="B173" s="20"/>
      <c r="C173" s="88"/>
      <c r="D173" s="142" t="s">
        <v>325</v>
      </c>
      <c r="E173" s="84">
        <v>0</v>
      </c>
      <c r="F173" s="84">
        <v>0</v>
      </c>
      <c r="G173" s="84">
        <v>0</v>
      </c>
      <c r="H173" s="84">
        <v>0</v>
      </c>
      <c r="I173" s="110" t="s">
        <v>3899</v>
      </c>
    </row>
    <row r="174" spans="1:9" ht="13.5" customHeight="1" x14ac:dyDescent="0.25">
      <c r="A174" s="159" t="s">
        <v>326</v>
      </c>
      <c r="B174" s="7"/>
      <c r="C174" s="8" t="s">
        <v>327</v>
      </c>
      <c r="D174" s="126"/>
      <c r="E174" s="85">
        <v>15</v>
      </c>
      <c r="F174" s="85">
        <v>14</v>
      </c>
      <c r="G174" s="85">
        <v>27</v>
      </c>
      <c r="H174" s="85">
        <f>SUM(H175:H190)</f>
        <v>40</v>
      </c>
      <c r="I174" s="110">
        <v>23</v>
      </c>
    </row>
    <row r="175" spans="1:9" ht="13.5" customHeight="1" x14ac:dyDescent="0.25">
      <c r="A175" s="160" t="s">
        <v>328</v>
      </c>
      <c r="B175" s="10"/>
      <c r="C175" s="7"/>
      <c r="D175" s="129" t="s">
        <v>327</v>
      </c>
      <c r="E175" s="82">
        <v>2</v>
      </c>
      <c r="F175" s="83">
        <v>7</v>
      </c>
      <c r="G175" s="83">
        <v>6</v>
      </c>
      <c r="H175" s="83">
        <v>5</v>
      </c>
      <c r="I175" s="110">
        <v>2</v>
      </c>
    </row>
    <row r="176" spans="1:9" ht="13.5" customHeight="1" x14ac:dyDescent="0.25">
      <c r="A176" s="160" t="s">
        <v>329</v>
      </c>
      <c r="B176" s="10"/>
      <c r="C176" s="7"/>
      <c r="D176" s="129" t="s">
        <v>330</v>
      </c>
      <c r="E176" s="84">
        <v>0</v>
      </c>
      <c r="F176" s="84">
        <v>0</v>
      </c>
      <c r="G176" s="84">
        <v>0</v>
      </c>
      <c r="H176" s="84">
        <v>0</v>
      </c>
      <c r="I176" s="110" t="s">
        <v>3899</v>
      </c>
    </row>
    <row r="177" spans="1:9" ht="13.5" customHeight="1" x14ac:dyDescent="0.25">
      <c r="A177" s="160" t="s">
        <v>331</v>
      </c>
      <c r="B177" s="10"/>
      <c r="C177" s="7"/>
      <c r="D177" s="129" t="s">
        <v>332</v>
      </c>
      <c r="E177" s="84">
        <v>0</v>
      </c>
      <c r="F177" s="84">
        <v>0</v>
      </c>
      <c r="G177" s="84">
        <v>0</v>
      </c>
      <c r="H177" s="84">
        <v>0</v>
      </c>
      <c r="I177" s="110" t="s">
        <v>3899</v>
      </c>
    </row>
    <row r="178" spans="1:9" ht="13.5" customHeight="1" x14ac:dyDescent="0.25">
      <c r="A178" s="160" t="s">
        <v>333</v>
      </c>
      <c r="B178" s="10"/>
      <c r="C178" s="7"/>
      <c r="D178" s="129" t="s">
        <v>334</v>
      </c>
      <c r="E178" s="82">
        <v>1</v>
      </c>
      <c r="F178" s="83">
        <v>2</v>
      </c>
      <c r="G178" s="83">
        <v>13</v>
      </c>
      <c r="H178" s="83">
        <v>17</v>
      </c>
      <c r="I178" s="110">
        <v>10</v>
      </c>
    </row>
    <row r="179" spans="1:9" ht="13.5" customHeight="1" x14ac:dyDescent="0.25">
      <c r="A179" s="160" t="s">
        <v>335</v>
      </c>
      <c r="B179" s="10"/>
      <c r="C179" s="7"/>
      <c r="D179" s="129" t="s">
        <v>336</v>
      </c>
      <c r="E179" s="84">
        <v>0</v>
      </c>
      <c r="F179" s="83">
        <v>3</v>
      </c>
      <c r="G179" s="84">
        <v>0</v>
      </c>
      <c r="H179" s="84">
        <v>0</v>
      </c>
      <c r="I179" s="110" t="s">
        <v>3899</v>
      </c>
    </row>
    <row r="180" spans="1:9" ht="13.5" customHeight="1" x14ac:dyDescent="0.25">
      <c r="A180" s="160" t="s">
        <v>337</v>
      </c>
      <c r="B180" s="10"/>
      <c r="C180" s="7"/>
      <c r="D180" s="129" t="s">
        <v>338</v>
      </c>
      <c r="E180" s="84">
        <v>0</v>
      </c>
      <c r="F180" s="84">
        <v>0</v>
      </c>
      <c r="G180" s="84">
        <v>0</v>
      </c>
      <c r="H180" s="84">
        <v>0</v>
      </c>
      <c r="I180" s="110" t="s">
        <v>3899</v>
      </c>
    </row>
    <row r="181" spans="1:9" ht="13.5" customHeight="1" x14ac:dyDescent="0.25">
      <c r="A181" s="160" t="s">
        <v>339</v>
      </c>
      <c r="B181" s="10"/>
      <c r="C181" s="7"/>
      <c r="D181" s="129" t="s">
        <v>340</v>
      </c>
      <c r="E181" s="84">
        <v>0</v>
      </c>
      <c r="F181" s="84">
        <v>0</v>
      </c>
      <c r="G181" s="84">
        <v>0</v>
      </c>
      <c r="H181" s="84">
        <v>0</v>
      </c>
      <c r="I181" s="110" t="s">
        <v>3899</v>
      </c>
    </row>
    <row r="182" spans="1:9" ht="13.5" customHeight="1" x14ac:dyDescent="0.25">
      <c r="A182" s="160" t="s">
        <v>341</v>
      </c>
      <c r="B182" s="10"/>
      <c r="C182" s="7"/>
      <c r="D182" s="129" t="s">
        <v>342</v>
      </c>
      <c r="E182" s="84">
        <v>0</v>
      </c>
      <c r="F182" s="84">
        <v>0</v>
      </c>
      <c r="G182" s="84">
        <v>0</v>
      </c>
      <c r="H182" s="84">
        <v>0</v>
      </c>
      <c r="I182" s="110" t="s">
        <v>3899</v>
      </c>
    </row>
    <row r="183" spans="1:9" ht="13.5" customHeight="1" x14ac:dyDescent="0.25">
      <c r="A183" s="160" t="s">
        <v>343</v>
      </c>
      <c r="B183" s="10"/>
      <c r="C183" s="7"/>
      <c r="D183" s="129" t="s">
        <v>344</v>
      </c>
      <c r="E183" s="82">
        <v>3</v>
      </c>
      <c r="F183" s="84">
        <v>0</v>
      </c>
      <c r="G183" s="83">
        <v>2</v>
      </c>
      <c r="H183" s="83">
        <v>1</v>
      </c>
      <c r="I183" s="110" t="s">
        <v>3899</v>
      </c>
    </row>
    <row r="184" spans="1:9" ht="13.5" customHeight="1" x14ac:dyDescent="0.25">
      <c r="A184" s="160" t="s">
        <v>345</v>
      </c>
      <c r="B184" s="10"/>
      <c r="C184" s="7"/>
      <c r="D184" s="129" t="s">
        <v>346</v>
      </c>
      <c r="E184" s="84">
        <v>0</v>
      </c>
      <c r="F184" s="84">
        <v>0</v>
      </c>
      <c r="G184" s="84">
        <v>0</v>
      </c>
      <c r="H184" s="84">
        <v>0</v>
      </c>
      <c r="I184" s="110" t="s">
        <v>3899</v>
      </c>
    </row>
    <row r="185" spans="1:9" ht="13.5" customHeight="1" x14ac:dyDescent="0.25">
      <c r="A185" s="160" t="s">
        <v>347</v>
      </c>
      <c r="B185" s="10"/>
      <c r="C185" s="7"/>
      <c r="D185" s="129" t="s">
        <v>348</v>
      </c>
      <c r="E185" s="84">
        <v>0</v>
      </c>
      <c r="F185" s="84">
        <v>0</v>
      </c>
      <c r="G185" s="84">
        <v>0</v>
      </c>
      <c r="H185" s="84">
        <v>0</v>
      </c>
      <c r="I185" s="110" t="s">
        <v>3899</v>
      </c>
    </row>
    <row r="186" spans="1:9" ht="13.5" customHeight="1" x14ac:dyDescent="0.25">
      <c r="A186" s="160" t="s">
        <v>349</v>
      </c>
      <c r="B186" s="10"/>
      <c r="C186" s="7"/>
      <c r="D186" s="129" t="s">
        <v>350</v>
      </c>
      <c r="E186" s="84">
        <v>0</v>
      </c>
      <c r="F186" s="84">
        <v>0</v>
      </c>
      <c r="G186" s="84">
        <v>0</v>
      </c>
      <c r="H186" s="84">
        <v>0</v>
      </c>
      <c r="I186" s="110" t="s">
        <v>3899</v>
      </c>
    </row>
    <row r="187" spans="1:9" ht="13.5" customHeight="1" x14ac:dyDescent="0.25">
      <c r="A187" s="164" t="s">
        <v>351</v>
      </c>
      <c r="B187" s="20"/>
      <c r="C187" s="88"/>
      <c r="D187" s="142" t="s">
        <v>352</v>
      </c>
      <c r="E187" s="84">
        <v>0</v>
      </c>
      <c r="F187" s="84">
        <v>0</v>
      </c>
      <c r="G187" s="84">
        <v>0</v>
      </c>
      <c r="H187" s="84">
        <v>0</v>
      </c>
      <c r="I187" s="110" t="s">
        <v>3899</v>
      </c>
    </row>
    <row r="188" spans="1:9" ht="13.5" customHeight="1" x14ac:dyDescent="0.25">
      <c r="A188" s="160" t="s">
        <v>353</v>
      </c>
      <c r="B188" s="10"/>
      <c r="C188" s="7"/>
      <c r="D188" s="129" t="s">
        <v>354</v>
      </c>
      <c r="E188" s="82">
        <v>9</v>
      </c>
      <c r="F188" s="83">
        <v>2</v>
      </c>
      <c r="G188" s="83">
        <v>6</v>
      </c>
      <c r="H188" s="83">
        <v>16</v>
      </c>
      <c r="I188" s="110">
        <v>10</v>
      </c>
    </row>
    <row r="189" spans="1:9" ht="13.5" customHeight="1" x14ac:dyDescent="0.25">
      <c r="A189" s="160" t="s">
        <v>355</v>
      </c>
      <c r="B189" s="10"/>
      <c r="C189" s="7"/>
      <c r="D189" s="129" t="s">
        <v>356</v>
      </c>
      <c r="E189" s="84">
        <v>0</v>
      </c>
      <c r="F189" s="84">
        <v>0</v>
      </c>
      <c r="G189" s="84">
        <v>0</v>
      </c>
      <c r="H189" s="84">
        <v>0</v>
      </c>
      <c r="I189" s="110" t="s">
        <v>3899</v>
      </c>
    </row>
    <row r="190" spans="1:9" ht="13.5" customHeight="1" x14ac:dyDescent="0.25">
      <c r="A190" s="160" t="s">
        <v>357</v>
      </c>
      <c r="B190" s="10"/>
      <c r="C190" s="7"/>
      <c r="D190" s="129" t="s">
        <v>358</v>
      </c>
      <c r="E190" s="84">
        <v>0</v>
      </c>
      <c r="F190" s="84">
        <v>0</v>
      </c>
      <c r="G190" s="84">
        <v>0</v>
      </c>
      <c r="H190" s="84">
        <v>1</v>
      </c>
      <c r="I190" s="110">
        <v>1</v>
      </c>
    </row>
    <row r="191" spans="1:9" ht="13.5" customHeight="1" x14ac:dyDescent="0.25">
      <c r="A191" s="159" t="s">
        <v>359</v>
      </c>
      <c r="B191" s="7"/>
      <c r="C191" s="8" t="s">
        <v>360</v>
      </c>
      <c r="D191" s="126"/>
      <c r="E191" s="85">
        <v>94</v>
      </c>
      <c r="F191" s="85">
        <v>79</v>
      </c>
      <c r="G191" s="85">
        <v>49</v>
      </c>
      <c r="H191" s="85">
        <f>SUM(H192:H196)</f>
        <v>46</v>
      </c>
      <c r="I191" s="110">
        <v>81</v>
      </c>
    </row>
    <row r="192" spans="1:9" ht="13.5" customHeight="1" x14ac:dyDescent="0.25">
      <c r="A192" s="160" t="s">
        <v>361</v>
      </c>
      <c r="B192" s="10"/>
      <c r="C192" s="7"/>
      <c r="D192" s="129" t="s">
        <v>360</v>
      </c>
      <c r="E192" s="82">
        <v>94</v>
      </c>
      <c r="F192" s="83">
        <v>79</v>
      </c>
      <c r="G192" s="83">
        <v>49</v>
      </c>
      <c r="H192" s="83">
        <v>46</v>
      </c>
      <c r="I192" s="110">
        <v>81</v>
      </c>
    </row>
    <row r="193" spans="1:9" ht="13.5" customHeight="1" x14ac:dyDescent="0.25">
      <c r="A193" s="160" t="s">
        <v>362</v>
      </c>
      <c r="B193" s="10"/>
      <c r="C193" s="7"/>
      <c r="D193" s="129" t="s">
        <v>363</v>
      </c>
      <c r="E193" s="84">
        <v>0</v>
      </c>
      <c r="F193" s="84">
        <v>0</v>
      </c>
      <c r="G193" s="84">
        <v>0</v>
      </c>
      <c r="H193" s="84">
        <v>0</v>
      </c>
      <c r="I193" s="110" t="s">
        <v>3899</v>
      </c>
    </row>
    <row r="194" spans="1:9" ht="13.5" customHeight="1" x14ac:dyDescent="0.25">
      <c r="A194" s="160" t="s">
        <v>364</v>
      </c>
      <c r="B194" s="10"/>
      <c r="C194" s="7"/>
      <c r="D194" s="129" t="s">
        <v>365</v>
      </c>
      <c r="E194" s="84">
        <v>0</v>
      </c>
      <c r="F194" s="84">
        <v>0</v>
      </c>
      <c r="G194" s="84">
        <v>0</v>
      </c>
      <c r="H194" s="84">
        <v>0</v>
      </c>
      <c r="I194" s="110" t="s">
        <v>3899</v>
      </c>
    </row>
    <row r="195" spans="1:9" ht="13.5" customHeight="1" x14ac:dyDescent="0.25">
      <c r="A195" s="160" t="s">
        <v>366</v>
      </c>
      <c r="B195" s="10"/>
      <c r="C195" s="7"/>
      <c r="D195" s="129" t="s">
        <v>367</v>
      </c>
      <c r="E195" s="84">
        <v>0</v>
      </c>
      <c r="F195" s="84">
        <v>0</v>
      </c>
      <c r="G195" s="84">
        <v>0</v>
      </c>
      <c r="H195" s="84">
        <v>0</v>
      </c>
      <c r="I195" s="110" t="s">
        <v>3899</v>
      </c>
    </row>
    <row r="196" spans="1:9" ht="13.5" customHeight="1" x14ac:dyDescent="0.25">
      <c r="A196" s="160" t="s">
        <v>368</v>
      </c>
      <c r="B196" s="10"/>
      <c r="C196" s="7"/>
      <c r="D196" s="129" t="s">
        <v>369</v>
      </c>
      <c r="E196" s="84">
        <v>0</v>
      </c>
      <c r="F196" s="84">
        <v>0</v>
      </c>
      <c r="G196" s="84">
        <v>0</v>
      </c>
      <c r="H196" s="84">
        <v>0</v>
      </c>
      <c r="I196" s="110" t="s">
        <v>3899</v>
      </c>
    </row>
    <row r="197" spans="1:9" ht="13.5" customHeight="1" x14ac:dyDescent="0.25">
      <c r="A197" s="159" t="s">
        <v>370</v>
      </c>
      <c r="B197" s="7"/>
      <c r="C197" s="8" t="s">
        <v>371</v>
      </c>
      <c r="D197" s="126"/>
      <c r="E197" s="85">
        <v>30</v>
      </c>
      <c r="F197" s="85">
        <v>57</v>
      </c>
      <c r="G197" s="85">
        <v>69</v>
      </c>
      <c r="H197" s="85">
        <f>SUM(H198:H207)</f>
        <v>58</v>
      </c>
      <c r="I197" s="110">
        <v>55</v>
      </c>
    </row>
    <row r="198" spans="1:9" ht="13.5" customHeight="1" x14ac:dyDescent="0.25">
      <c r="A198" s="160" t="s">
        <v>372</v>
      </c>
      <c r="B198" s="10"/>
      <c r="C198" s="7"/>
      <c r="D198" s="129" t="s">
        <v>373</v>
      </c>
      <c r="E198" s="82">
        <v>28</v>
      </c>
      <c r="F198" s="83">
        <v>55</v>
      </c>
      <c r="G198" s="83">
        <v>68</v>
      </c>
      <c r="H198" s="83">
        <v>55</v>
      </c>
      <c r="I198" s="110">
        <v>55</v>
      </c>
    </row>
    <row r="199" spans="1:9" ht="13.5" customHeight="1" x14ac:dyDescent="0.25">
      <c r="A199" s="160" t="s">
        <v>374</v>
      </c>
      <c r="B199" s="10"/>
      <c r="C199" s="7"/>
      <c r="D199" s="129" t="s">
        <v>257</v>
      </c>
      <c r="E199" s="82">
        <v>2</v>
      </c>
      <c r="F199" s="83">
        <v>1</v>
      </c>
      <c r="G199" s="83">
        <v>1</v>
      </c>
      <c r="H199" s="83">
        <v>1</v>
      </c>
      <c r="I199" s="110" t="s">
        <v>3899</v>
      </c>
    </row>
    <row r="200" spans="1:9" ht="13.5" customHeight="1" x14ac:dyDescent="0.25">
      <c r="A200" s="160" t="s">
        <v>375</v>
      </c>
      <c r="B200" s="10"/>
      <c r="C200" s="7"/>
      <c r="D200" s="129" t="s">
        <v>376</v>
      </c>
      <c r="E200" s="84">
        <v>0</v>
      </c>
      <c r="F200" s="84">
        <v>0</v>
      </c>
      <c r="G200" s="84">
        <v>0</v>
      </c>
      <c r="H200" s="84">
        <v>0</v>
      </c>
      <c r="I200" s="110" t="s">
        <v>3899</v>
      </c>
    </row>
    <row r="201" spans="1:9" ht="13.5" customHeight="1" x14ac:dyDescent="0.25">
      <c r="A201" s="160" t="s">
        <v>377</v>
      </c>
      <c r="B201" s="10"/>
      <c r="C201" s="7"/>
      <c r="D201" s="129" t="s">
        <v>371</v>
      </c>
      <c r="E201" s="84">
        <v>0</v>
      </c>
      <c r="F201" s="83">
        <v>1</v>
      </c>
      <c r="G201" s="84">
        <v>0</v>
      </c>
      <c r="H201" s="84">
        <v>2</v>
      </c>
      <c r="I201" s="110" t="s">
        <v>3899</v>
      </c>
    </row>
    <row r="202" spans="1:9" ht="13.5" customHeight="1" x14ac:dyDescent="0.25">
      <c r="A202" s="160" t="s">
        <v>378</v>
      </c>
      <c r="B202" s="10"/>
      <c r="C202" s="7"/>
      <c r="D202" s="129" t="s">
        <v>379</v>
      </c>
      <c r="E202" s="84">
        <v>0</v>
      </c>
      <c r="F202" s="84">
        <v>0</v>
      </c>
      <c r="G202" s="84">
        <v>0</v>
      </c>
      <c r="H202" s="84">
        <v>0</v>
      </c>
      <c r="I202" s="110" t="s">
        <v>3899</v>
      </c>
    </row>
    <row r="203" spans="1:9" ht="13.5" customHeight="1" x14ac:dyDescent="0.25">
      <c r="A203" s="160" t="s">
        <v>380</v>
      </c>
      <c r="B203" s="10"/>
      <c r="C203" s="7"/>
      <c r="D203" s="129" t="s">
        <v>381</v>
      </c>
      <c r="E203" s="84">
        <v>0</v>
      </c>
      <c r="F203" s="84">
        <v>0</v>
      </c>
      <c r="G203" s="84">
        <v>0</v>
      </c>
      <c r="H203" s="84">
        <v>0</v>
      </c>
      <c r="I203" s="110" t="s">
        <v>3899</v>
      </c>
    </row>
    <row r="204" spans="1:9" ht="13.5" customHeight="1" x14ac:dyDescent="0.25">
      <c r="A204" s="160" t="s">
        <v>382</v>
      </c>
      <c r="B204" s="10"/>
      <c r="C204" s="7"/>
      <c r="D204" s="129" t="s">
        <v>383</v>
      </c>
      <c r="E204" s="84">
        <v>0</v>
      </c>
      <c r="F204" s="84">
        <v>0</v>
      </c>
      <c r="G204" s="84">
        <v>0</v>
      </c>
      <c r="H204" s="84">
        <v>0</v>
      </c>
      <c r="I204" s="110" t="s">
        <v>3899</v>
      </c>
    </row>
    <row r="205" spans="1:9" ht="13.5" customHeight="1" x14ac:dyDescent="0.25">
      <c r="A205" s="160" t="s">
        <v>384</v>
      </c>
      <c r="B205" s="10"/>
      <c r="C205" s="7"/>
      <c r="D205" s="129" t="s">
        <v>385</v>
      </c>
      <c r="E205" s="84">
        <v>0</v>
      </c>
      <c r="F205" s="84">
        <v>0</v>
      </c>
      <c r="G205" s="84">
        <v>0</v>
      </c>
      <c r="H205" s="84">
        <v>0</v>
      </c>
      <c r="I205" s="110" t="s">
        <v>3899</v>
      </c>
    </row>
    <row r="206" spans="1:9" ht="13.5" customHeight="1" x14ac:dyDescent="0.25">
      <c r="A206" s="160" t="s">
        <v>386</v>
      </c>
      <c r="B206" s="10"/>
      <c r="C206" s="7"/>
      <c r="D206" s="129" t="s">
        <v>387</v>
      </c>
      <c r="E206" s="84">
        <v>0</v>
      </c>
      <c r="F206" s="84">
        <v>0</v>
      </c>
      <c r="G206" s="84">
        <v>0</v>
      </c>
      <c r="H206" s="84">
        <v>0</v>
      </c>
      <c r="I206" s="110" t="s">
        <v>3899</v>
      </c>
    </row>
    <row r="207" spans="1:9" ht="13.5" customHeight="1" x14ac:dyDescent="0.25">
      <c r="A207" s="160" t="s">
        <v>388</v>
      </c>
      <c r="B207" s="10"/>
      <c r="C207" s="7"/>
      <c r="D207" s="129" t="s">
        <v>389</v>
      </c>
      <c r="E207" s="84">
        <v>0</v>
      </c>
      <c r="F207" s="84">
        <v>0</v>
      </c>
      <c r="G207" s="84">
        <v>0</v>
      </c>
      <c r="H207" s="84">
        <v>0</v>
      </c>
      <c r="I207" s="110" t="s">
        <v>3899</v>
      </c>
    </row>
    <row r="208" spans="1:9" ht="13.5" customHeight="1" x14ac:dyDescent="0.25">
      <c r="A208" s="159" t="s">
        <v>390</v>
      </c>
      <c r="B208" s="7"/>
      <c r="C208" s="8" t="s">
        <v>391</v>
      </c>
      <c r="D208" s="126"/>
      <c r="E208" s="85">
        <v>1</v>
      </c>
      <c r="F208" s="85">
        <v>1</v>
      </c>
      <c r="G208" s="85">
        <v>3</v>
      </c>
      <c r="H208" s="85">
        <f>SUM(H209:H216)</f>
        <v>2</v>
      </c>
      <c r="I208" s="110">
        <v>1</v>
      </c>
    </row>
    <row r="209" spans="1:9" ht="13.5" customHeight="1" x14ac:dyDescent="0.25">
      <c r="A209" s="160" t="s">
        <v>392</v>
      </c>
      <c r="B209" s="10"/>
      <c r="C209" s="7"/>
      <c r="D209" s="129" t="s">
        <v>393</v>
      </c>
      <c r="E209" s="82">
        <v>1</v>
      </c>
      <c r="F209" s="83">
        <v>1</v>
      </c>
      <c r="G209" s="83">
        <v>3</v>
      </c>
      <c r="H209" s="83">
        <v>2</v>
      </c>
      <c r="I209" s="110">
        <v>1</v>
      </c>
    </row>
    <row r="210" spans="1:9" ht="13.5" customHeight="1" x14ac:dyDescent="0.25">
      <c r="A210" s="160" t="s">
        <v>394</v>
      </c>
      <c r="B210" s="10"/>
      <c r="C210" s="7"/>
      <c r="D210" s="129" t="s">
        <v>395</v>
      </c>
      <c r="E210" s="84">
        <v>0</v>
      </c>
      <c r="F210" s="84">
        <v>0</v>
      </c>
      <c r="G210" s="84">
        <v>0</v>
      </c>
      <c r="H210" s="84">
        <v>0</v>
      </c>
      <c r="I210" s="110" t="s">
        <v>3899</v>
      </c>
    </row>
    <row r="211" spans="1:9" ht="13.5" customHeight="1" x14ac:dyDescent="0.25">
      <c r="A211" s="160" t="s">
        <v>396</v>
      </c>
      <c r="B211" s="10"/>
      <c r="C211" s="7"/>
      <c r="D211" s="129" t="s">
        <v>397</v>
      </c>
      <c r="E211" s="84">
        <v>0</v>
      </c>
      <c r="F211" s="84">
        <v>0</v>
      </c>
      <c r="G211" s="84">
        <v>0</v>
      </c>
      <c r="H211" s="84">
        <v>0</v>
      </c>
      <c r="I211" s="110" t="s">
        <v>3899</v>
      </c>
    </row>
    <row r="212" spans="1:9" ht="13.5" customHeight="1" x14ac:dyDescent="0.25">
      <c r="A212" s="160" t="s">
        <v>398</v>
      </c>
      <c r="B212" s="10"/>
      <c r="C212" s="7"/>
      <c r="D212" s="129" t="s">
        <v>399</v>
      </c>
      <c r="E212" s="84">
        <v>0</v>
      </c>
      <c r="F212" s="84">
        <v>0</v>
      </c>
      <c r="G212" s="84">
        <v>0</v>
      </c>
      <c r="H212" s="84">
        <v>0</v>
      </c>
      <c r="I212" s="110" t="s">
        <v>3899</v>
      </c>
    </row>
    <row r="213" spans="1:9" ht="13.5" customHeight="1" x14ac:dyDescent="0.25">
      <c r="A213" s="160" t="s">
        <v>400</v>
      </c>
      <c r="B213" s="10"/>
      <c r="C213" s="7"/>
      <c r="D213" s="129" t="s">
        <v>401</v>
      </c>
      <c r="E213" s="84">
        <v>0</v>
      </c>
      <c r="F213" s="84">
        <v>0</v>
      </c>
      <c r="G213" s="84">
        <v>0</v>
      </c>
      <c r="H213" s="84">
        <v>0</v>
      </c>
      <c r="I213" s="110" t="s">
        <v>3899</v>
      </c>
    </row>
    <row r="214" spans="1:9" ht="13.5" customHeight="1" x14ac:dyDescent="0.25">
      <c r="A214" s="160" t="s">
        <v>402</v>
      </c>
      <c r="B214" s="10"/>
      <c r="C214" s="7"/>
      <c r="D214" s="129" t="s">
        <v>403</v>
      </c>
      <c r="E214" s="84">
        <v>0</v>
      </c>
      <c r="F214" s="84">
        <v>0</v>
      </c>
      <c r="G214" s="84">
        <v>0</v>
      </c>
      <c r="H214" s="84">
        <v>0</v>
      </c>
      <c r="I214" s="110" t="s">
        <v>3899</v>
      </c>
    </row>
    <row r="215" spans="1:9" ht="13.5" customHeight="1" x14ac:dyDescent="0.25">
      <c r="A215" s="160" t="s">
        <v>404</v>
      </c>
      <c r="B215" s="10"/>
      <c r="C215" s="7"/>
      <c r="D215" s="129" t="s">
        <v>405</v>
      </c>
      <c r="E215" s="84">
        <v>0</v>
      </c>
      <c r="F215" s="84">
        <v>0</v>
      </c>
      <c r="G215" s="84">
        <v>0</v>
      </c>
      <c r="H215" s="84">
        <v>0</v>
      </c>
      <c r="I215" s="110" t="s">
        <v>3899</v>
      </c>
    </row>
    <row r="216" spans="1:9" ht="13.5" customHeight="1" x14ac:dyDescent="0.25">
      <c r="A216" s="160" t="s">
        <v>406</v>
      </c>
      <c r="B216" s="10"/>
      <c r="C216" s="7"/>
      <c r="D216" s="129" t="s">
        <v>407</v>
      </c>
      <c r="E216" s="84">
        <v>0</v>
      </c>
      <c r="F216" s="84">
        <v>0</v>
      </c>
      <c r="G216" s="84">
        <v>0</v>
      </c>
      <c r="H216" s="84">
        <v>0</v>
      </c>
      <c r="I216" s="110" t="s">
        <v>3899</v>
      </c>
    </row>
    <row r="217" spans="1:9" ht="13.5" customHeight="1" x14ac:dyDescent="0.25">
      <c r="A217" s="159" t="s">
        <v>408</v>
      </c>
      <c r="B217" s="7"/>
      <c r="C217" s="8" t="s">
        <v>409</v>
      </c>
      <c r="D217" s="126"/>
      <c r="E217" s="85">
        <v>0</v>
      </c>
      <c r="F217" s="85">
        <v>0</v>
      </c>
      <c r="G217" s="85">
        <v>0</v>
      </c>
      <c r="H217" s="85">
        <f>SUM(H218:H227)</f>
        <v>0</v>
      </c>
      <c r="I217" s="110">
        <v>0</v>
      </c>
    </row>
    <row r="218" spans="1:9" ht="13.5" customHeight="1" x14ac:dyDescent="0.25">
      <c r="A218" s="160" t="s">
        <v>410</v>
      </c>
      <c r="B218" s="10"/>
      <c r="C218" s="7"/>
      <c r="D218" s="129" t="s">
        <v>409</v>
      </c>
      <c r="E218" s="84">
        <v>0</v>
      </c>
      <c r="F218" s="84">
        <v>0</v>
      </c>
      <c r="G218" s="84">
        <v>0</v>
      </c>
      <c r="H218" s="84">
        <v>0</v>
      </c>
      <c r="I218" s="110" t="s">
        <v>3899</v>
      </c>
    </row>
    <row r="219" spans="1:9" ht="13.5" customHeight="1" x14ac:dyDescent="0.25">
      <c r="A219" s="160" t="s">
        <v>411</v>
      </c>
      <c r="B219" s="10"/>
      <c r="C219" s="7"/>
      <c r="D219" s="129" t="s">
        <v>412</v>
      </c>
      <c r="E219" s="84">
        <v>0</v>
      </c>
      <c r="F219" s="84">
        <v>0</v>
      </c>
      <c r="G219" s="84">
        <v>0</v>
      </c>
      <c r="H219" s="84">
        <v>0</v>
      </c>
      <c r="I219" s="110" t="s">
        <v>3899</v>
      </c>
    </row>
    <row r="220" spans="1:9" ht="13.5" customHeight="1" x14ac:dyDescent="0.25">
      <c r="A220" s="160" t="s">
        <v>413</v>
      </c>
      <c r="B220" s="10"/>
      <c r="C220" s="7"/>
      <c r="D220" s="129" t="s">
        <v>414</v>
      </c>
      <c r="E220" s="84">
        <v>0</v>
      </c>
      <c r="F220" s="84">
        <v>0</v>
      </c>
      <c r="G220" s="84">
        <v>0</v>
      </c>
      <c r="H220" s="84">
        <v>0</v>
      </c>
      <c r="I220" s="110" t="s">
        <v>3899</v>
      </c>
    </row>
    <row r="221" spans="1:9" ht="13.5" customHeight="1" x14ac:dyDescent="0.25">
      <c r="A221" s="160" t="s">
        <v>415</v>
      </c>
      <c r="B221" s="10"/>
      <c r="C221" s="7"/>
      <c r="D221" s="129" t="s">
        <v>416</v>
      </c>
      <c r="E221" s="84">
        <v>0</v>
      </c>
      <c r="F221" s="84">
        <v>0</v>
      </c>
      <c r="G221" s="84">
        <v>0</v>
      </c>
      <c r="H221" s="84">
        <v>0</v>
      </c>
      <c r="I221" s="110" t="s">
        <v>3899</v>
      </c>
    </row>
    <row r="222" spans="1:9" ht="13.5" customHeight="1" x14ac:dyDescent="0.25">
      <c r="A222" s="160" t="s">
        <v>417</v>
      </c>
      <c r="B222" s="10"/>
      <c r="C222" s="7"/>
      <c r="D222" s="129" t="s">
        <v>418</v>
      </c>
      <c r="E222" s="84">
        <v>0</v>
      </c>
      <c r="F222" s="84">
        <v>0</v>
      </c>
      <c r="G222" s="84">
        <v>0</v>
      </c>
      <c r="H222" s="84">
        <v>0</v>
      </c>
      <c r="I222" s="110" t="s">
        <v>3899</v>
      </c>
    </row>
    <row r="223" spans="1:9" ht="13.5" customHeight="1" x14ac:dyDescent="0.25">
      <c r="A223" s="160" t="s">
        <v>419</v>
      </c>
      <c r="B223" s="10"/>
      <c r="C223" s="7"/>
      <c r="D223" s="129" t="s">
        <v>420</v>
      </c>
      <c r="E223" s="84">
        <v>0</v>
      </c>
      <c r="F223" s="84">
        <v>0</v>
      </c>
      <c r="G223" s="84">
        <v>0</v>
      </c>
      <c r="H223" s="84">
        <v>0</v>
      </c>
      <c r="I223" s="110" t="s">
        <v>3899</v>
      </c>
    </row>
    <row r="224" spans="1:9" ht="13.5" customHeight="1" x14ac:dyDescent="0.25">
      <c r="A224" s="160" t="s">
        <v>421</v>
      </c>
      <c r="B224" s="10"/>
      <c r="C224" s="7"/>
      <c r="D224" s="129" t="s">
        <v>422</v>
      </c>
      <c r="E224" s="84">
        <v>0</v>
      </c>
      <c r="F224" s="84">
        <v>0</v>
      </c>
      <c r="G224" s="84">
        <v>0</v>
      </c>
      <c r="H224" s="84">
        <v>0</v>
      </c>
      <c r="I224" s="110" t="s">
        <v>3899</v>
      </c>
    </row>
    <row r="225" spans="1:9" ht="13.5" customHeight="1" x14ac:dyDescent="0.25">
      <c r="A225" s="160" t="s">
        <v>423</v>
      </c>
      <c r="B225" s="10"/>
      <c r="C225" s="7"/>
      <c r="D225" s="129" t="s">
        <v>424</v>
      </c>
      <c r="E225" s="84">
        <v>0</v>
      </c>
      <c r="F225" s="84">
        <v>0</v>
      </c>
      <c r="G225" s="84">
        <v>0</v>
      </c>
      <c r="H225" s="84">
        <v>0</v>
      </c>
      <c r="I225" s="110" t="s">
        <v>3899</v>
      </c>
    </row>
    <row r="226" spans="1:9" ht="13.5" customHeight="1" x14ac:dyDescent="0.25">
      <c r="A226" s="160" t="s">
        <v>425</v>
      </c>
      <c r="B226" s="10"/>
      <c r="C226" s="7"/>
      <c r="D226" s="129" t="s">
        <v>426</v>
      </c>
      <c r="E226" s="84">
        <v>0</v>
      </c>
      <c r="F226" s="84">
        <v>0</v>
      </c>
      <c r="G226" s="84">
        <v>0</v>
      </c>
      <c r="H226" s="84">
        <v>0</v>
      </c>
      <c r="I226" s="110" t="s">
        <v>3899</v>
      </c>
    </row>
    <row r="227" spans="1:9" ht="13.5" customHeight="1" x14ac:dyDescent="0.25">
      <c r="A227" s="160" t="s">
        <v>427</v>
      </c>
      <c r="B227" s="10"/>
      <c r="C227" s="7"/>
      <c r="D227" s="129" t="s">
        <v>428</v>
      </c>
      <c r="E227" s="84">
        <v>0</v>
      </c>
      <c r="F227" s="84">
        <v>0</v>
      </c>
      <c r="G227" s="84">
        <v>0</v>
      </c>
      <c r="H227" s="84">
        <v>0</v>
      </c>
      <c r="I227" s="110" t="s">
        <v>3899</v>
      </c>
    </row>
    <row r="228" spans="1:9" ht="13.5" customHeight="1" x14ac:dyDescent="0.25">
      <c r="A228" s="159" t="s">
        <v>429</v>
      </c>
      <c r="B228" s="7"/>
      <c r="C228" s="8" t="s">
        <v>430</v>
      </c>
      <c r="D228" s="126"/>
      <c r="E228" s="85">
        <v>0</v>
      </c>
      <c r="F228" s="85">
        <v>2</v>
      </c>
      <c r="G228" s="85">
        <v>5</v>
      </c>
      <c r="H228" s="85">
        <f>SUM(H229:H239)</f>
        <v>4</v>
      </c>
      <c r="I228" s="110">
        <v>3</v>
      </c>
    </row>
    <row r="229" spans="1:9" ht="13.5" customHeight="1" x14ac:dyDescent="0.25">
      <c r="A229" s="160" t="s">
        <v>431</v>
      </c>
      <c r="B229" s="10"/>
      <c r="C229" s="7"/>
      <c r="D229" s="129" t="s">
        <v>432</v>
      </c>
      <c r="E229" s="84">
        <v>0</v>
      </c>
      <c r="F229" s="84">
        <v>0</v>
      </c>
      <c r="G229" s="84">
        <v>0</v>
      </c>
      <c r="H229" s="84">
        <v>2</v>
      </c>
      <c r="I229" s="110">
        <v>2</v>
      </c>
    </row>
    <row r="230" spans="1:9" ht="13.5" customHeight="1" x14ac:dyDescent="0.25">
      <c r="A230" s="160" t="s">
        <v>433</v>
      </c>
      <c r="B230" s="10"/>
      <c r="C230" s="7"/>
      <c r="D230" s="129" t="s">
        <v>242</v>
      </c>
      <c r="E230" s="84">
        <v>0</v>
      </c>
      <c r="F230" s="84">
        <v>0</v>
      </c>
      <c r="G230" s="84">
        <v>0</v>
      </c>
      <c r="H230" s="84">
        <v>0</v>
      </c>
      <c r="I230" s="110" t="s">
        <v>3899</v>
      </c>
    </row>
    <row r="231" spans="1:9" ht="13.5" customHeight="1" x14ac:dyDescent="0.25">
      <c r="A231" s="160" t="s">
        <v>434</v>
      </c>
      <c r="B231" s="10"/>
      <c r="C231" s="7"/>
      <c r="D231" s="129" t="s">
        <v>435</v>
      </c>
      <c r="E231" s="84">
        <v>0</v>
      </c>
      <c r="F231" s="84">
        <v>0</v>
      </c>
      <c r="G231" s="83">
        <v>1</v>
      </c>
      <c r="H231" s="83">
        <v>0</v>
      </c>
      <c r="I231" s="110" t="s">
        <v>3899</v>
      </c>
    </row>
    <row r="232" spans="1:9" ht="13.5" customHeight="1" x14ac:dyDescent="0.25">
      <c r="A232" s="160" t="s">
        <v>436</v>
      </c>
      <c r="B232" s="10"/>
      <c r="C232" s="7"/>
      <c r="D232" s="129" t="s">
        <v>437</v>
      </c>
      <c r="E232" s="84">
        <v>0</v>
      </c>
      <c r="F232" s="84">
        <v>0</v>
      </c>
      <c r="G232" s="84">
        <v>0</v>
      </c>
      <c r="H232" s="84">
        <v>0</v>
      </c>
      <c r="I232" s="110" t="s">
        <v>3899</v>
      </c>
    </row>
    <row r="233" spans="1:9" ht="13.5" customHeight="1" x14ac:dyDescent="0.25">
      <c r="A233" s="160" t="s">
        <v>438</v>
      </c>
      <c r="B233" s="10"/>
      <c r="C233" s="7"/>
      <c r="D233" s="129" t="s">
        <v>439</v>
      </c>
      <c r="E233" s="84">
        <v>0</v>
      </c>
      <c r="F233" s="84">
        <v>0</v>
      </c>
      <c r="G233" s="84">
        <v>0</v>
      </c>
      <c r="H233" s="84">
        <v>0</v>
      </c>
      <c r="I233" s="110" t="s">
        <v>3899</v>
      </c>
    </row>
    <row r="234" spans="1:9" ht="13.5" customHeight="1" x14ac:dyDescent="0.25">
      <c r="A234" s="160" t="s">
        <v>440</v>
      </c>
      <c r="B234" s="10"/>
      <c r="C234" s="7"/>
      <c r="D234" s="129" t="s">
        <v>441</v>
      </c>
      <c r="E234" s="84">
        <v>0</v>
      </c>
      <c r="F234" s="84">
        <v>0</v>
      </c>
      <c r="G234" s="84">
        <v>0</v>
      </c>
      <c r="H234" s="84">
        <v>0</v>
      </c>
      <c r="I234" s="110" t="s">
        <v>3899</v>
      </c>
    </row>
    <row r="235" spans="1:9" ht="13.5" customHeight="1" x14ac:dyDescent="0.25">
      <c r="A235" s="160" t="s">
        <v>442</v>
      </c>
      <c r="B235" s="10"/>
      <c r="C235" s="7"/>
      <c r="D235" s="129" t="s">
        <v>443</v>
      </c>
      <c r="E235" s="84">
        <v>0</v>
      </c>
      <c r="F235" s="84">
        <v>0</v>
      </c>
      <c r="G235" s="84">
        <v>0</v>
      </c>
      <c r="H235" s="84">
        <v>0</v>
      </c>
      <c r="I235" s="110" t="s">
        <v>3899</v>
      </c>
    </row>
    <row r="236" spans="1:9" ht="13.5" customHeight="1" x14ac:dyDescent="0.25">
      <c r="A236" s="160" t="s">
        <v>444</v>
      </c>
      <c r="B236" s="10"/>
      <c r="C236" s="7"/>
      <c r="D236" s="129" t="s">
        <v>430</v>
      </c>
      <c r="E236" s="84">
        <v>0</v>
      </c>
      <c r="F236" s="84">
        <v>0</v>
      </c>
      <c r="G236" s="84">
        <v>0</v>
      </c>
      <c r="H236" s="84">
        <v>1</v>
      </c>
      <c r="I236" s="110">
        <v>1</v>
      </c>
    </row>
    <row r="237" spans="1:9" ht="13.5" customHeight="1" x14ac:dyDescent="0.25">
      <c r="A237" s="160" t="s">
        <v>445</v>
      </c>
      <c r="B237" s="10"/>
      <c r="C237" s="7"/>
      <c r="D237" s="129" t="s">
        <v>446</v>
      </c>
      <c r="E237" s="84">
        <v>0</v>
      </c>
      <c r="F237" s="83">
        <v>2</v>
      </c>
      <c r="G237" s="83">
        <v>1</v>
      </c>
      <c r="H237" s="83">
        <v>0</v>
      </c>
      <c r="I237" s="110" t="s">
        <v>3899</v>
      </c>
    </row>
    <row r="238" spans="1:9" ht="13.5" customHeight="1" x14ac:dyDescent="0.25">
      <c r="A238" s="160" t="s">
        <v>447</v>
      </c>
      <c r="B238" s="10"/>
      <c r="C238" s="7"/>
      <c r="D238" s="129" t="s">
        <v>164</v>
      </c>
      <c r="E238" s="84">
        <v>0</v>
      </c>
      <c r="F238" s="84">
        <v>0</v>
      </c>
      <c r="G238" s="84">
        <v>0</v>
      </c>
      <c r="H238" s="84">
        <v>0</v>
      </c>
      <c r="I238" s="110" t="s">
        <v>3899</v>
      </c>
    </row>
    <row r="239" spans="1:9" ht="13.5" customHeight="1" x14ac:dyDescent="0.25">
      <c r="A239" s="160" t="s">
        <v>448</v>
      </c>
      <c r="B239" s="10"/>
      <c r="C239" s="7"/>
      <c r="D239" s="129" t="s">
        <v>449</v>
      </c>
      <c r="E239" s="84">
        <v>0</v>
      </c>
      <c r="F239" s="84">
        <v>0</v>
      </c>
      <c r="G239" s="83">
        <v>3</v>
      </c>
      <c r="H239" s="83">
        <v>1</v>
      </c>
      <c r="I239" s="110" t="s">
        <v>3899</v>
      </c>
    </row>
    <row r="240" spans="1:9" ht="13.5" customHeight="1" x14ac:dyDescent="0.25">
      <c r="A240" s="159" t="s">
        <v>450</v>
      </c>
      <c r="B240" s="7"/>
      <c r="C240" s="8" t="s">
        <v>451</v>
      </c>
      <c r="D240" s="126"/>
      <c r="E240" s="85">
        <v>5</v>
      </c>
      <c r="F240" s="85">
        <v>22</v>
      </c>
      <c r="G240" s="85">
        <v>5</v>
      </c>
      <c r="H240" s="85">
        <f>SUM(H241:H244)</f>
        <v>14</v>
      </c>
      <c r="I240" s="110">
        <v>4</v>
      </c>
    </row>
    <row r="241" spans="1:9" ht="13.5" customHeight="1" x14ac:dyDescent="0.25">
      <c r="A241" s="160" t="s">
        <v>452</v>
      </c>
      <c r="B241" s="10"/>
      <c r="C241" s="7"/>
      <c r="D241" s="129" t="s">
        <v>451</v>
      </c>
      <c r="E241" s="82">
        <v>5</v>
      </c>
      <c r="F241" s="83">
        <v>22</v>
      </c>
      <c r="G241" s="83">
        <v>5</v>
      </c>
      <c r="H241" s="83">
        <v>14</v>
      </c>
      <c r="I241" s="110">
        <v>4</v>
      </c>
    </row>
    <row r="242" spans="1:9" ht="13.5" customHeight="1" x14ac:dyDescent="0.25">
      <c r="A242" s="160" t="s">
        <v>453</v>
      </c>
      <c r="B242" s="10"/>
      <c r="C242" s="7"/>
      <c r="D242" s="129" t="s">
        <v>454</v>
      </c>
      <c r="E242" s="84">
        <v>0</v>
      </c>
      <c r="F242" s="84">
        <v>0</v>
      </c>
      <c r="G242" s="84">
        <v>0</v>
      </c>
      <c r="H242" s="84">
        <v>0</v>
      </c>
      <c r="I242" s="110" t="s">
        <v>3899</v>
      </c>
    </row>
    <row r="243" spans="1:9" ht="13.5" customHeight="1" x14ac:dyDescent="0.25">
      <c r="A243" s="160" t="s">
        <v>455</v>
      </c>
      <c r="B243" s="10"/>
      <c r="C243" s="7"/>
      <c r="D243" s="129" t="s">
        <v>456</v>
      </c>
      <c r="E243" s="84">
        <v>0</v>
      </c>
      <c r="F243" s="84">
        <v>0</v>
      </c>
      <c r="G243" s="84">
        <v>0</v>
      </c>
      <c r="H243" s="84">
        <v>0</v>
      </c>
      <c r="I243" s="110" t="s">
        <v>3899</v>
      </c>
    </row>
    <row r="244" spans="1:9" ht="13.5" customHeight="1" x14ac:dyDescent="0.25">
      <c r="A244" s="160" t="s">
        <v>457</v>
      </c>
      <c r="B244" s="10"/>
      <c r="C244" s="7"/>
      <c r="D244" s="129" t="s">
        <v>458</v>
      </c>
      <c r="E244" s="84">
        <v>0</v>
      </c>
      <c r="F244" s="84">
        <v>0</v>
      </c>
      <c r="G244" s="84">
        <v>0</v>
      </c>
      <c r="H244" s="84">
        <v>0</v>
      </c>
      <c r="I244" s="110" t="s">
        <v>3899</v>
      </c>
    </row>
    <row r="245" spans="1:9" ht="13.5" customHeight="1" x14ac:dyDescent="0.25">
      <c r="A245" s="159" t="s">
        <v>459</v>
      </c>
      <c r="B245" s="7"/>
      <c r="C245" s="8" t="s">
        <v>460</v>
      </c>
      <c r="D245" s="126"/>
      <c r="E245" s="85">
        <v>11</v>
      </c>
      <c r="F245" s="85">
        <v>4</v>
      </c>
      <c r="G245" s="85">
        <v>27</v>
      </c>
      <c r="H245" s="85">
        <f>SUM(H246:H255)</f>
        <v>19</v>
      </c>
      <c r="I245" s="110">
        <v>17</v>
      </c>
    </row>
    <row r="246" spans="1:9" ht="13.5" customHeight="1" x14ac:dyDescent="0.25">
      <c r="A246" s="160" t="s">
        <v>461</v>
      </c>
      <c r="B246" s="10"/>
      <c r="C246" s="7"/>
      <c r="D246" s="129" t="s">
        <v>460</v>
      </c>
      <c r="E246" s="82">
        <v>7</v>
      </c>
      <c r="F246" s="83">
        <v>2</v>
      </c>
      <c r="G246" s="83">
        <v>19</v>
      </c>
      <c r="H246" s="83">
        <v>10</v>
      </c>
      <c r="I246" s="110">
        <v>7</v>
      </c>
    </row>
    <row r="247" spans="1:9" ht="13.5" customHeight="1" x14ac:dyDescent="0.25">
      <c r="A247" s="164" t="s">
        <v>462</v>
      </c>
      <c r="B247" s="20"/>
      <c r="C247" s="88"/>
      <c r="D247" s="142" t="s">
        <v>463</v>
      </c>
      <c r="E247" s="82">
        <v>4</v>
      </c>
      <c r="F247" s="83">
        <v>1</v>
      </c>
      <c r="G247" s="83">
        <v>8</v>
      </c>
      <c r="H247" s="83">
        <v>9</v>
      </c>
      <c r="I247" s="110">
        <v>9</v>
      </c>
    </row>
    <row r="248" spans="1:9" ht="13.5" customHeight="1" x14ac:dyDescent="0.25">
      <c r="A248" s="160" t="s">
        <v>464</v>
      </c>
      <c r="B248" s="10"/>
      <c r="C248" s="7"/>
      <c r="D248" s="129" t="s">
        <v>465</v>
      </c>
      <c r="E248" s="84">
        <v>0</v>
      </c>
      <c r="F248" s="83">
        <v>1</v>
      </c>
      <c r="G248" s="84">
        <v>0</v>
      </c>
      <c r="H248" s="84">
        <v>0</v>
      </c>
      <c r="I248" s="110">
        <v>1</v>
      </c>
    </row>
    <row r="249" spans="1:9" ht="13.5" customHeight="1" x14ac:dyDescent="0.25">
      <c r="A249" s="160" t="s">
        <v>466</v>
      </c>
      <c r="B249" s="10"/>
      <c r="C249" s="7"/>
      <c r="D249" s="129" t="s">
        <v>467</v>
      </c>
      <c r="E249" s="84">
        <v>0</v>
      </c>
      <c r="F249" s="84">
        <v>0</v>
      </c>
      <c r="G249" s="84">
        <v>0</v>
      </c>
      <c r="H249" s="84">
        <v>0</v>
      </c>
      <c r="I249" s="110" t="s">
        <v>3899</v>
      </c>
    </row>
    <row r="250" spans="1:9" ht="13.5" customHeight="1" x14ac:dyDescent="0.25">
      <c r="A250" s="164" t="s">
        <v>468</v>
      </c>
      <c r="B250" s="20"/>
      <c r="C250" s="88"/>
      <c r="D250" s="142" t="s">
        <v>469</v>
      </c>
      <c r="E250" s="84">
        <v>0</v>
      </c>
      <c r="F250" s="84">
        <v>0</v>
      </c>
      <c r="G250" s="84">
        <v>0</v>
      </c>
      <c r="H250" s="84">
        <v>0</v>
      </c>
      <c r="I250" s="110" t="s">
        <v>3899</v>
      </c>
    </row>
    <row r="251" spans="1:9" ht="13.5" customHeight="1" x14ac:dyDescent="0.25">
      <c r="A251" s="160" t="s">
        <v>470</v>
      </c>
      <c r="B251" s="10"/>
      <c r="C251" s="7"/>
      <c r="D251" s="129" t="s">
        <v>471</v>
      </c>
      <c r="E251" s="84">
        <v>0</v>
      </c>
      <c r="F251" s="84">
        <v>0</v>
      </c>
      <c r="G251" s="84">
        <v>0</v>
      </c>
      <c r="H251" s="84">
        <v>0</v>
      </c>
      <c r="I251" s="110" t="s">
        <v>3899</v>
      </c>
    </row>
    <row r="252" spans="1:9" ht="13.5" customHeight="1" x14ac:dyDescent="0.25">
      <c r="A252" s="160" t="s">
        <v>472</v>
      </c>
      <c r="B252" s="10"/>
      <c r="C252" s="7"/>
      <c r="D252" s="129" t="s">
        <v>473</v>
      </c>
      <c r="E252" s="84">
        <v>0</v>
      </c>
      <c r="F252" s="84">
        <v>0</v>
      </c>
      <c r="G252" s="84">
        <v>0</v>
      </c>
      <c r="H252" s="84">
        <v>0</v>
      </c>
      <c r="I252" s="110" t="s">
        <v>3899</v>
      </c>
    </row>
    <row r="253" spans="1:9" ht="13.5" customHeight="1" x14ac:dyDescent="0.25">
      <c r="A253" s="164" t="s">
        <v>474</v>
      </c>
      <c r="B253" s="20"/>
      <c r="C253" s="88"/>
      <c r="D253" s="142" t="s">
        <v>475</v>
      </c>
      <c r="E253" s="84">
        <v>0</v>
      </c>
      <c r="F253" s="84">
        <v>0</v>
      </c>
      <c r="G253" s="84">
        <v>0</v>
      </c>
      <c r="H253" s="84">
        <v>0</v>
      </c>
      <c r="I253" s="110" t="s">
        <v>3899</v>
      </c>
    </row>
    <row r="254" spans="1:9" ht="13.5" customHeight="1" x14ac:dyDescent="0.25">
      <c r="A254" s="160" t="s">
        <v>476</v>
      </c>
      <c r="B254" s="10"/>
      <c r="C254" s="7"/>
      <c r="D254" s="129" t="s">
        <v>477</v>
      </c>
      <c r="E254" s="84">
        <v>0</v>
      </c>
      <c r="F254" s="84">
        <v>0</v>
      </c>
      <c r="G254" s="84">
        <v>0</v>
      </c>
      <c r="H254" s="84">
        <v>0</v>
      </c>
      <c r="I254" s="110" t="s">
        <v>3899</v>
      </c>
    </row>
    <row r="255" spans="1:9" ht="13.5" customHeight="1" x14ac:dyDescent="0.25">
      <c r="A255" s="160" t="s">
        <v>478</v>
      </c>
      <c r="B255" s="10"/>
      <c r="C255" s="7"/>
      <c r="D255" s="129" t="s">
        <v>479</v>
      </c>
      <c r="E255" s="84">
        <v>0</v>
      </c>
      <c r="F255" s="84">
        <v>0</v>
      </c>
      <c r="G255" s="84">
        <v>0</v>
      </c>
      <c r="H255" s="84">
        <v>0</v>
      </c>
      <c r="I255" s="110" t="s">
        <v>3899</v>
      </c>
    </row>
    <row r="256" spans="1:9" ht="13.5" customHeight="1" x14ac:dyDescent="0.25">
      <c r="A256" s="159" t="s">
        <v>480</v>
      </c>
      <c r="B256" s="7"/>
      <c r="C256" s="8" t="s">
        <v>481</v>
      </c>
      <c r="D256" s="126"/>
      <c r="E256" s="85">
        <v>1210</v>
      </c>
      <c r="F256" s="85">
        <v>700</v>
      </c>
      <c r="G256" s="85">
        <v>959</v>
      </c>
      <c r="H256" s="85">
        <f>SUM(H257:H265)</f>
        <v>862</v>
      </c>
      <c r="I256" s="110">
        <v>1127</v>
      </c>
    </row>
    <row r="257" spans="1:9" ht="13.5" customHeight="1" x14ac:dyDescent="0.25">
      <c r="A257" s="160" t="s">
        <v>482</v>
      </c>
      <c r="B257" s="10"/>
      <c r="C257" s="7"/>
      <c r="D257" s="129" t="s">
        <v>483</v>
      </c>
      <c r="E257" s="82">
        <v>590</v>
      </c>
      <c r="F257" s="83">
        <v>504</v>
      </c>
      <c r="G257" s="83">
        <v>636</v>
      </c>
      <c r="H257" s="83">
        <v>524</v>
      </c>
      <c r="I257" s="110">
        <v>627</v>
      </c>
    </row>
    <row r="258" spans="1:9" ht="13.5" customHeight="1" x14ac:dyDescent="0.25">
      <c r="A258" s="160" t="s">
        <v>484</v>
      </c>
      <c r="B258" s="10"/>
      <c r="C258" s="7"/>
      <c r="D258" s="129" t="s">
        <v>485</v>
      </c>
      <c r="E258" s="84">
        <v>0</v>
      </c>
      <c r="F258" s="84">
        <v>0</v>
      </c>
      <c r="G258" s="83">
        <v>4</v>
      </c>
      <c r="H258" s="83">
        <v>3</v>
      </c>
      <c r="I258" s="110">
        <v>2</v>
      </c>
    </row>
    <row r="259" spans="1:9" ht="13.5" customHeight="1" x14ac:dyDescent="0.25">
      <c r="A259" s="160" t="s">
        <v>486</v>
      </c>
      <c r="B259" s="10"/>
      <c r="C259" s="7"/>
      <c r="D259" s="129" t="s">
        <v>487</v>
      </c>
      <c r="E259" s="82">
        <v>28</v>
      </c>
      <c r="F259" s="83">
        <v>14</v>
      </c>
      <c r="G259" s="83">
        <v>29</v>
      </c>
      <c r="H259" s="83">
        <v>71</v>
      </c>
      <c r="I259" s="110">
        <v>64</v>
      </c>
    </row>
    <row r="260" spans="1:9" ht="13.5" customHeight="1" x14ac:dyDescent="0.25">
      <c r="A260" s="160" t="s">
        <v>488</v>
      </c>
      <c r="B260" s="10"/>
      <c r="C260" s="7"/>
      <c r="D260" s="129" t="s">
        <v>489</v>
      </c>
      <c r="E260" s="84">
        <v>0</v>
      </c>
      <c r="F260" s="84">
        <v>0</v>
      </c>
      <c r="G260" s="83">
        <v>2</v>
      </c>
      <c r="H260" s="83">
        <v>0</v>
      </c>
      <c r="I260" s="110" t="s">
        <v>3899</v>
      </c>
    </row>
    <row r="261" spans="1:9" ht="13.5" customHeight="1" x14ac:dyDescent="0.25">
      <c r="A261" s="160" t="s">
        <v>490</v>
      </c>
      <c r="B261" s="10"/>
      <c r="C261" s="7"/>
      <c r="D261" s="129" t="s">
        <v>491</v>
      </c>
      <c r="E261" s="82">
        <v>24</v>
      </c>
      <c r="F261" s="83">
        <v>5</v>
      </c>
      <c r="G261" s="83">
        <v>12</v>
      </c>
      <c r="H261" s="83">
        <v>24</v>
      </c>
      <c r="I261" s="110">
        <v>47</v>
      </c>
    </row>
    <row r="262" spans="1:9" ht="13.5" customHeight="1" x14ac:dyDescent="0.25">
      <c r="A262" s="160" t="s">
        <v>492</v>
      </c>
      <c r="B262" s="10"/>
      <c r="C262" s="7"/>
      <c r="D262" s="129" t="s">
        <v>493</v>
      </c>
      <c r="E262" s="82">
        <v>39</v>
      </c>
      <c r="F262" s="83">
        <v>1</v>
      </c>
      <c r="G262" s="83">
        <v>12</v>
      </c>
      <c r="H262" s="83">
        <v>17</v>
      </c>
      <c r="I262" s="110">
        <v>23</v>
      </c>
    </row>
    <row r="263" spans="1:9" ht="13.5" customHeight="1" x14ac:dyDescent="0.25">
      <c r="A263" s="160" t="s">
        <v>494</v>
      </c>
      <c r="B263" s="10"/>
      <c r="C263" s="7"/>
      <c r="D263" s="129" t="s">
        <v>495</v>
      </c>
      <c r="E263" s="82">
        <v>10</v>
      </c>
      <c r="F263" s="83">
        <v>7</v>
      </c>
      <c r="G263" s="83">
        <v>6</v>
      </c>
      <c r="H263" s="83">
        <v>4</v>
      </c>
      <c r="I263" s="110">
        <v>1</v>
      </c>
    </row>
    <row r="264" spans="1:9" ht="13.5" customHeight="1" x14ac:dyDescent="0.25">
      <c r="A264" s="160" t="s">
        <v>496</v>
      </c>
      <c r="B264" s="10"/>
      <c r="C264" s="7"/>
      <c r="D264" s="129" t="s">
        <v>481</v>
      </c>
      <c r="E264" s="82">
        <v>33</v>
      </c>
      <c r="F264" s="83">
        <v>39</v>
      </c>
      <c r="G264" s="83">
        <v>70</v>
      </c>
      <c r="H264" s="83">
        <v>85</v>
      </c>
      <c r="I264" s="110">
        <v>95</v>
      </c>
    </row>
    <row r="265" spans="1:9" ht="13.5" customHeight="1" x14ac:dyDescent="0.25">
      <c r="A265" s="160" t="s">
        <v>497</v>
      </c>
      <c r="B265" s="10"/>
      <c r="C265" s="7"/>
      <c r="D265" s="129" t="s">
        <v>498</v>
      </c>
      <c r="E265" s="82">
        <v>486</v>
      </c>
      <c r="F265" s="83">
        <v>130</v>
      </c>
      <c r="G265" s="83">
        <v>188</v>
      </c>
      <c r="H265" s="83">
        <v>134</v>
      </c>
      <c r="I265" s="110">
        <v>268</v>
      </c>
    </row>
    <row r="266" spans="1:9" ht="13.5" customHeight="1" x14ac:dyDescent="0.25">
      <c r="A266" s="159" t="s">
        <v>499</v>
      </c>
      <c r="B266" s="7"/>
      <c r="C266" s="8" t="s">
        <v>500</v>
      </c>
      <c r="D266" s="126"/>
      <c r="E266" s="85">
        <v>6</v>
      </c>
      <c r="F266" s="85">
        <v>4</v>
      </c>
      <c r="G266" s="85">
        <v>5</v>
      </c>
      <c r="H266" s="85">
        <f>SUM(H267:H276)</f>
        <v>5</v>
      </c>
      <c r="I266" s="110">
        <v>6</v>
      </c>
    </row>
    <row r="267" spans="1:9" ht="13.5" customHeight="1" x14ac:dyDescent="0.25">
      <c r="A267" s="160" t="s">
        <v>501</v>
      </c>
      <c r="B267" s="10"/>
      <c r="C267" s="7"/>
      <c r="D267" s="129" t="s">
        <v>500</v>
      </c>
      <c r="E267" s="82">
        <v>6</v>
      </c>
      <c r="F267" s="83">
        <v>3</v>
      </c>
      <c r="G267" s="83">
        <v>5</v>
      </c>
      <c r="H267" s="83">
        <v>5</v>
      </c>
      <c r="I267" s="110">
        <v>6</v>
      </c>
    </row>
    <row r="268" spans="1:9" ht="13.5" customHeight="1" x14ac:dyDescent="0.25">
      <c r="A268" s="160" t="s">
        <v>502</v>
      </c>
      <c r="B268" s="10"/>
      <c r="C268" s="7"/>
      <c r="D268" s="129" t="s">
        <v>503</v>
      </c>
      <c r="E268" s="84">
        <v>0</v>
      </c>
      <c r="F268" s="84">
        <v>0</v>
      </c>
      <c r="G268" s="84">
        <v>0</v>
      </c>
      <c r="H268" s="84">
        <v>0</v>
      </c>
      <c r="I268" s="110" t="s">
        <v>3899</v>
      </c>
    </row>
    <row r="269" spans="1:9" ht="13.5" customHeight="1" x14ac:dyDescent="0.25">
      <c r="A269" s="160" t="s">
        <v>504</v>
      </c>
      <c r="B269" s="10"/>
      <c r="C269" s="7"/>
      <c r="D269" s="129" t="s">
        <v>505</v>
      </c>
      <c r="E269" s="84">
        <v>0</v>
      </c>
      <c r="F269" s="84">
        <v>0</v>
      </c>
      <c r="G269" s="84">
        <v>0</v>
      </c>
      <c r="H269" s="84">
        <v>0</v>
      </c>
      <c r="I269" s="110" t="s">
        <v>3899</v>
      </c>
    </row>
    <row r="270" spans="1:9" ht="13.5" customHeight="1" x14ac:dyDescent="0.25">
      <c r="A270" s="160" t="s">
        <v>506</v>
      </c>
      <c r="B270" s="10"/>
      <c r="C270" s="7"/>
      <c r="D270" s="129" t="s">
        <v>507</v>
      </c>
      <c r="E270" s="84">
        <v>0</v>
      </c>
      <c r="F270" s="84">
        <v>0</v>
      </c>
      <c r="G270" s="84">
        <v>0</v>
      </c>
      <c r="H270" s="84">
        <v>0</v>
      </c>
      <c r="I270" s="110" t="s">
        <v>3899</v>
      </c>
    </row>
    <row r="271" spans="1:9" ht="13.5" customHeight="1" x14ac:dyDescent="0.25">
      <c r="A271" s="160" t="s">
        <v>508</v>
      </c>
      <c r="B271" s="10"/>
      <c r="C271" s="7"/>
      <c r="D271" s="129" t="s">
        <v>509</v>
      </c>
      <c r="E271" s="84">
        <v>0</v>
      </c>
      <c r="F271" s="84">
        <v>0</v>
      </c>
      <c r="G271" s="84">
        <v>0</v>
      </c>
      <c r="H271" s="84">
        <v>0</v>
      </c>
      <c r="I271" s="110" t="s">
        <v>3899</v>
      </c>
    </row>
    <row r="272" spans="1:9" ht="13.5" customHeight="1" x14ac:dyDescent="0.25">
      <c r="A272" s="160" t="s">
        <v>510</v>
      </c>
      <c r="B272" s="10"/>
      <c r="C272" s="7"/>
      <c r="D272" s="129" t="s">
        <v>511</v>
      </c>
      <c r="E272" s="84">
        <v>0</v>
      </c>
      <c r="F272" s="84">
        <v>0</v>
      </c>
      <c r="G272" s="84">
        <v>0</v>
      </c>
      <c r="H272" s="84">
        <v>0</v>
      </c>
      <c r="I272" s="110" t="s">
        <v>3899</v>
      </c>
    </row>
    <row r="273" spans="1:9" ht="13.5" customHeight="1" x14ac:dyDescent="0.25">
      <c r="A273" s="160" t="s">
        <v>512</v>
      </c>
      <c r="B273" s="10"/>
      <c r="C273" s="7"/>
      <c r="D273" s="129" t="s">
        <v>513</v>
      </c>
      <c r="E273" s="84">
        <v>0</v>
      </c>
      <c r="F273" s="83">
        <v>1</v>
      </c>
      <c r="G273" s="84">
        <v>0</v>
      </c>
      <c r="H273" s="84">
        <v>0</v>
      </c>
      <c r="I273" s="110" t="s">
        <v>3899</v>
      </c>
    </row>
    <row r="274" spans="1:9" ht="13.5" customHeight="1" x14ac:dyDescent="0.25">
      <c r="A274" s="160" t="s">
        <v>514</v>
      </c>
      <c r="B274" s="10"/>
      <c r="C274" s="7"/>
      <c r="D274" s="129" t="s">
        <v>515</v>
      </c>
      <c r="E274" s="84">
        <v>0</v>
      </c>
      <c r="F274" s="84">
        <v>0</v>
      </c>
      <c r="G274" s="84">
        <v>0</v>
      </c>
      <c r="H274" s="84">
        <v>0</v>
      </c>
      <c r="I274" s="110" t="s">
        <v>3899</v>
      </c>
    </row>
    <row r="275" spans="1:9" ht="13.5" customHeight="1" x14ac:dyDescent="0.25">
      <c r="A275" s="160" t="s">
        <v>516</v>
      </c>
      <c r="B275" s="10"/>
      <c r="C275" s="7"/>
      <c r="D275" s="129" t="s">
        <v>517</v>
      </c>
      <c r="E275" s="84">
        <v>0</v>
      </c>
      <c r="F275" s="84">
        <v>0</v>
      </c>
      <c r="G275" s="84">
        <v>0</v>
      </c>
      <c r="H275" s="84">
        <v>0</v>
      </c>
      <c r="I275" s="110" t="s">
        <v>3899</v>
      </c>
    </row>
    <row r="276" spans="1:9" ht="13.5" customHeight="1" x14ac:dyDescent="0.25">
      <c r="A276" s="160" t="s">
        <v>518</v>
      </c>
      <c r="B276" s="10"/>
      <c r="C276" s="7"/>
      <c r="D276" s="129" t="s">
        <v>519</v>
      </c>
      <c r="E276" s="84">
        <v>0</v>
      </c>
      <c r="F276" s="84">
        <v>0</v>
      </c>
      <c r="G276" s="84">
        <v>0</v>
      </c>
      <c r="H276" s="84">
        <v>0</v>
      </c>
      <c r="I276" s="110" t="s">
        <v>3899</v>
      </c>
    </row>
    <row r="277" spans="1:9" ht="13.5" customHeight="1" x14ac:dyDescent="0.25">
      <c r="A277" s="159" t="s">
        <v>520</v>
      </c>
      <c r="B277" s="7"/>
      <c r="C277" s="8" t="s">
        <v>521</v>
      </c>
      <c r="D277" s="126"/>
      <c r="E277" s="85">
        <v>27</v>
      </c>
      <c r="F277" s="85">
        <v>22</v>
      </c>
      <c r="G277" s="85">
        <v>38</v>
      </c>
      <c r="H277" s="85">
        <f>SUM(H278:H285)</f>
        <v>36</v>
      </c>
      <c r="I277" s="110">
        <v>43</v>
      </c>
    </row>
    <row r="278" spans="1:9" ht="13.5" customHeight="1" x14ac:dyDescent="0.25">
      <c r="A278" s="160" t="s">
        <v>522</v>
      </c>
      <c r="B278" s="10"/>
      <c r="C278" s="7"/>
      <c r="D278" s="129" t="s">
        <v>521</v>
      </c>
      <c r="E278" s="82">
        <v>21</v>
      </c>
      <c r="F278" s="83">
        <v>18</v>
      </c>
      <c r="G278" s="83">
        <v>26</v>
      </c>
      <c r="H278" s="83">
        <v>23</v>
      </c>
      <c r="I278" s="110">
        <v>40</v>
      </c>
    </row>
    <row r="279" spans="1:9" ht="13.5" customHeight="1" x14ac:dyDescent="0.25">
      <c r="A279" s="160" t="s">
        <v>523</v>
      </c>
      <c r="B279" s="10"/>
      <c r="C279" s="7"/>
      <c r="D279" s="129" t="s">
        <v>524</v>
      </c>
      <c r="E279" s="84">
        <v>0</v>
      </c>
      <c r="F279" s="83">
        <v>2</v>
      </c>
      <c r="G279" s="84">
        <v>0</v>
      </c>
      <c r="H279" s="84">
        <v>0</v>
      </c>
      <c r="I279" s="110" t="s">
        <v>3899</v>
      </c>
    </row>
    <row r="280" spans="1:9" ht="13.5" customHeight="1" x14ac:dyDescent="0.25">
      <c r="A280" s="160" t="s">
        <v>525</v>
      </c>
      <c r="B280" s="10"/>
      <c r="C280" s="7"/>
      <c r="D280" s="129" t="s">
        <v>526</v>
      </c>
      <c r="E280" s="82">
        <v>6</v>
      </c>
      <c r="F280" s="83">
        <v>1</v>
      </c>
      <c r="G280" s="83">
        <v>7</v>
      </c>
      <c r="H280" s="83">
        <v>10</v>
      </c>
      <c r="I280" s="110">
        <v>2</v>
      </c>
    </row>
    <row r="281" spans="1:9" ht="13.5" customHeight="1" x14ac:dyDescent="0.25">
      <c r="A281" s="160" t="s">
        <v>527</v>
      </c>
      <c r="B281" s="10"/>
      <c r="C281" s="7"/>
      <c r="D281" s="129" t="s">
        <v>528</v>
      </c>
      <c r="E281" s="84">
        <v>0</v>
      </c>
      <c r="F281" s="84">
        <v>0</v>
      </c>
      <c r="G281" s="84">
        <v>0</v>
      </c>
      <c r="H281" s="84">
        <v>0</v>
      </c>
      <c r="I281" s="110" t="s">
        <v>3899</v>
      </c>
    </row>
    <row r="282" spans="1:9" ht="13.5" customHeight="1" x14ac:dyDescent="0.25">
      <c r="A282" s="160" t="s">
        <v>529</v>
      </c>
      <c r="B282" s="10"/>
      <c r="C282" s="7"/>
      <c r="D282" s="129" t="s">
        <v>530</v>
      </c>
      <c r="E282" s="84">
        <v>0</v>
      </c>
      <c r="F282" s="84">
        <v>0</v>
      </c>
      <c r="G282" s="83">
        <v>5</v>
      </c>
      <c r="H282" s="83">
        <v>3</v>
      </c>
      <c r="I282" s="110" t="s">
        <v>3899</v>
      </c>
    </row>
    <row r="283" spans="1:9" ht="13.5" customHeight="1" x14ac:dyDescent="0.25">
      <c r="A283" s="160" t="s">
        <v>531</v>
      </c>
      <c r="B283" s="10"/>
      <c r="C283" s="7"/>
      <c r="D283" s="129" t="s">
        <v>532</v>
      </c>
      <c r="E283" s="84">
        <v>0</v>
      </c>
      <c r="F283" s="83">
        <v>1</v>
      </c>
      <c r="G283" s="84">
        <v>0</v>
      </c>
      <c r="H283" s="84">
        <v>0</v>
      </c>
      <c r="I283" s="110" t="s">
        <v>3899</v>
      </c>
    </row>
    <row r="284" spans="1:9" ht="13.5" customHeight="1" x14ac:dyDescent="0.25">
      <c r="A284" s="160" t="s">
        <v>533</v>
      </c>
      <c r="B284" s="10"/>
      <c r="C284" s="7"/>
      <c r="D284" s="129" t="s">
        <v>534</v>
      </c>
      <c r="E284" s="84">
        <v>0</v>
      </c>
      <c r="F284" s="84">
        <v>0</v>
      </c>
      <c r="G284" s="84">
        <v>0</v>
      </c>
      <c r="H284" s="84">
        <v>0</v>
      </c>
      <c r="I284" s="110" t="s">
        <v>3899</v>
      </c>
    </row>
    <row r="285" spans="1:9" ht="13.5" customHeight="1" x14ac:dyDescent="0.25">
      <c r="A285" s="160" t="s">
        <v>535</v>
      </c>
      <c r="B285" s="10"/>
      <c r="C285" s="7"/>
      <c r="D285" s="129" t="s">
        <v>536</v>
      </c>
      <c r="E285" s="84">
        <v>0</v>
      </c>
      <c r="F285" s="84">
        <v>0</v>
      </c>
      <c r="G285" s="84">
        <v>0</v>
      </c>
      <c r="H285" s="84">
        <v>0</v>
      </c>
      <c r="I285" s="110">
        <v>1</v>
      </c>
    </row>
    <row r="286" spans="1:9" ht="13.5" customHeight="1" x14ac:dyDescent="0.25">
      <c r="A286" s="159" t="s">
        <v>537</v>
      </c>
      <c r="B286" s="8" t="s">
        <v>538</v>
      </c>
      <c r="C286" s="7"/>
      <c r="D286" s="126"/>
      <c r="E286" s="85">
        <v>711</v>
      </c>
      <c r="F286" s="85">
        <v>707</v>
      </c>
      <c r="G286" s="85">
        <v>813</v>
      </c>
      <c r="H286" s="85">
        <f>H287+H297+H318+H326+H344+H351+H364</f>
        <v>886</v>
      </c>
      <c r="I286" s="85">
        <f>I287+I297+I318+I326+I344+I351+I364</f>
        <v>666</v>
      </c>
    </row>
    <row r="287" spans="1:9" ht="13.5" customHeight="1" x14ac:dyDescent="0.25">
      <c r="A287" s="159" t="s">
        <v>539</v>
      </c>
      <c r="B287" s="7"/>
      <c r="C287" s="8" t="s">
        <v>540</v>
      </c>
      <c r="D287" s="126"/>
      <c r="E287" s="85">
        <v>513</v>
      </c>
      <c r="F287" s="85">
        <v>431</v>
      </c>
      <c r="G287" s="85">
        <v>464</v>
      </c>
      <c r="H287" s="85">
        <f>SUM(H288:H296)</f>
        <v>207</v>
      </c>
      <c r="I287" s="110">
        <v>304</v>
      </c>
    </row>
    <row r="288" spans="1:9" ht="13.5" customHeight="1" x14ac:dyDescent="0.25">
      <c r="A288" s="160" t="s">
        <v>541</v>
      </c>
      <c r="B288" s="10"/>
      <c r="C288" s="7"/>
      <c r="D288" s="129" t="s">
        <v>540</v>
      </c>
      <c r="E288" s="82">
        <v>443</v>
      </c>
      <c r="F288" s="83">
        <v>378</v>
      </c>
      <c r="G288" s="83">
        <v>396</v>
      </c>
      <c r="H288" s="83">
        <v>153</v>
      </c>
      <c r="I288" s="110">
        <v>257</v>
      </c>
    </row>
    <row r="289" spans="1:9" ht="13.5" customHeight="1" x14ac:dyDescent="0.25">
      <c r="A289" s="160" t="s">
        <v>542</v>
      </c>
      <c r="B289" s="10"/>
      <c r="C289" s="7"/>
      <c r="D289" s="129" t="s">
        <v>543</v>
      </c>
      <c r="E289" s="82">
        <v>2</v>
      </c>
      <c r="F289" s="83">
        <v>1</v>
      </c>
      <c r="G289" s="83">
        <v>2</v>
      </c>
      <c r="H289" s="83">
        <v>3</v>
      </c>
      <c r="I289" s="110">
        <v>3</v>
      </c>
    </row>
    <row r="290" spans="1:9" ht="13.5" customHeight="1" x14ac:dyDescent="0.25">
      <c r="A290" s="160" t="s">
        <v>544</v>
      </c>
      <c r="B290" s="10"/>
      <c r="C290" s="7"/>
      <c r="D290" s="129" t="s">
        <v>545</v>
      </c>
      <c r="E290" s="84">
        <v>0</v>
      </c>
      <c r="F290" s="84">
        <v>0</v>
      </c>
      <c r="G290" s="84">
        <v>0</v>
      </c>
      <c r="H290" s="84">
        <v>0</v>
      </c>
      <c r="I290" s="110" t="s">
        <v>3899</v>
      </c>
    </row>
    <row r="291" spans="1:9" ht="13.5" customHeight="1" x14ac:dyDescent="0.25">
      <c r="A291" s="160" t="s">
        <v>546</v>
      </c>
      <c r="B291" s="10"/>
      <c r="C291" s="7"/>
      <c r="D291" s="129" t="s">
        <v>547</v>
      </c>
      <c r="E291" s="82">
        <v>46</v>
      </c>
      <c r="F291" s="83">
        <v>25</v>
      </c>
      <c r="G291" s="83">
        <v>22</v>
      </c>
      <c r="H291" s="83">
        <v>13</v>
      </c>
      <c r="I291" s="110">
        <v>7</v>
      </c>
    </row>
    <row r="292" spans="1:9" ht="13.5" customHeight="1" x14ac:dyDescent="0.25">
      <c r="A292" s="160" t="s">
        <v>548</v>
      </c>
      <c r="B292" s="10"/>
      <c r="C292" s="7"/>
      <c r="D292" s="129" t="s">
        <v>549</v>
      </c>
      <c r="E292" s="84">
        <v>0</v>
      </c>
      <c r="F292" s="83">
        <v>1</v>
      </c>
      <c r="G292" s="84">
        <v>0</v>
      </c>
      <c r="H292" s="84">
        <v>0</v>
      </c>
      <c r="I292" s="110">
        <v>1</v>
      </c>
    </row>
    <row r="293" spans="1:9" ht="13.5" customHeight="1" x14ac:dyDescent="0.25">
      <c r="A293" s="160" t="s">
        <v>550</v>
      </c>
      <c r="B293" s="10"/>
      <c r="C293" s="7"/>
      <c r="D293" s="129" t="s">
        <v>551</v>
      </c>
      <c r="E293" s="84">
        <v>0</v>
      </c>
      <c r="F293" s="84">
        <v>0</v>
      </c>
      <c r="G293" s="84">
        <v>0</v>
      </c>
      <c r="H293" s="84">
        <v>4</v>
      </c>
      <c r="I293" s="110" t="s">
        <v>3899</v>
      </c>
    </row>
    <row r="294" spans="1:9" ht="13.5" customHeight="1" x14ac:dyDescent="0.25">
      <c r="A294" s="160" t="s">
        <v>552</v>
      </c>
      <c r="B294" s="10"/>
      <c r="C294" s="7"/>
      <c r="D294" s="129" t="s">
        <v>553</v>
      </c>
      <c r="E294" s="84">
        <v>0</v>
      </c>
      <c r="F294" s="84">
        <v>0</v>
      </c>
      <c r="G294" s="84">
        <v>0</v>
      </c>
      <c r="H294" s="84">
        <v>0</v>
      </c>
      <c r="I294" s="110" t="s">
        <v>3899</v>
      </c>
    </row>
    <row r="295" spans="1:9" ht="13.5" customHeight="1" x14ac:dyDescent="0.25">
      <c r="A295" s="160" t="s">
        <v>554</v>
      </c>
      <c r="B295" s="10"/>
      <c r="C295" s="7"/>
      <c r="D295" s="129" t="s">
        <v>555</v>
      </c>
      <c r="E295" s="84">
        <v>0</v>
      </c>
      <c r="F295" s="84">
        <v>0</v>
      </c>
      <c r="G295" s="84">
        <v>0</v>
      </c>
      <c r="H295" s="84">
        <v>0</v>
      </c>
      <c r="I295" s="110">
        <v>1</v>
      </c>
    </row>
    <row r="296" spans="1:9" ht="13.5" customHeight="1" x14ac:dyDescent="0.25">
      <c r="A296" s="160" t="s">
        <v>556</v>
      </c>
      <c r="B296" s="10"/>
      <c r="C296" s="7"/>
      <c r="D296" s="129" t="s">
        <v>557</v>
      </c>
      <c r="E296" s="82">
        <v>22</v>
      </c>
      <c r="F296" s="83">
        <v>26</v>
      </c>
      <c r="G296" s="83">
        <v>44</v>
      </c>
      <c r="H296" s="83">
        <v>34</v>
      </c>
      <c r="I296" s="110">
        <v>35</v>
      </c>
    </row>
    <row r="297" spans="1:9" ht="13.5" customHeight="1" x14ac:dyDescent="0.25">
      <c r="A297" s="159" t="s">
        <v>558</v>
      </c>
      <c r="B297" s="7"/>
      <c r="C297" s="8" t="s">
        <v>559</v>
      </c>
      <c r="D297" s="126"/>
      <c r="E297" s="85">
        <v>170</v>
      </c>
      <c r="F297" s="85">
        <v>218</v>
      </c>
      <c r="G297" s="85">
        <v>264</v>
      </c>
      <c r="H297" s="85">
        <f>SUM(H298:H317)</f>
        <v>350</v>
      </c>
      <c r="I297" s="110">
        <v>333</v>
      </c>
    </row>
    <row r="298" spans="1:9" ht="13.5" customHeight="1" x14ac:dyDescent="0.25">
      <c r="A298" s="160" t="s">
        <v>560</v>
      </c>
      <c r="B298" s="10"/>
      <c r="C298" s="7"/>
      <c r="D298" s="129" t="s">
        <v>559</v>
      </c>
      <c r="E298" s="82">
        <v>133</v>
      </c>
      <c r="F298" s="83">
        <v>117</v>
      </c>
      <c r="G298" s="83">
        <v>186</v>
      </c>
      <c r="H298" s="83">
        <v>293</v>
      </c>
      <c r="I298" s="110">
        <v>236</v>
      </c>
    </row>
    <row r="299" spans="1:9" ht="13.5" customHeight="1" x14ac:dyDescent="0.25">
      <c r="A299" s="160" t="s">
        <v>561</v>
      </c>
      <c r="B299" s="10"/>
      <c r="C299" s="7"/>
      <c r="D299" s="129" t="s">
        <v>562</v>
      </c>
      <c r="E299" s="82">
        <v>1</v>
      </c>
      <c r="F299" s="84">
        <v>0</v>
      </c>
      <c r="G299" s="84">
        <v>0</v>
      </c>
      <c r="H299" s="84">
        <v>0</v>
      </c>
      <c r="I299" s="110">
        <v>1</v>
      </c>
    </row>
    <row r="300" spans="1:9" ht="13.5" customHeight="1" x14ac:dyDescent="0.25">
      <c r="A300" s="160" t="s">
        <v>563</v>
      </c>
      <c r="B300" s="10"/>
      <c r="C300" s="7"/>
      <c r="D300" s="129" t="s">
        <v>564</v>
      </c>
      <c r="E300" s="84">
        <v>0</v>
      </c>
      <c r="F300" s="83">
        <v>10</v>
      </c>
      <c r="G300" s="84">
        <v>0</v>
      </c>
      <c r="H300" s="84">
        <v>0</v>
      </c>
      <c r="I300" s="110" t="s">
        <v>3899</v>
      </c>
    </row>
    <row r="301" spans="1:9" ht="13.5" customHeight="1" x14ac:dyDescent="0.25">
      <c r="A301" s="160" t="s">
        <v>565</v>
      </c>
      <c r="B301" s="10"/>
      <c r="C301" s="7"/>
      <c r="D301" s="129" t="s">
        <v>566</v>
      </c>
      <c r="E301" s="82">
        <v>1</v>
      </c>
      <c r="F301" s="84">
        <v>0</v>
      </c>
      <c r="G301" s="83">
        <v>3</v>
      </c>
      <c r="H301" s="83">
        <v>4</v>
      </c>
      <c r="I301" s="110" t="s">
        <v>3899</v>
      </c>
    </row>
    <row r="302" spans="1:9" ht="13.5" customHeight="1" x14ac:dyDescent="0.25">
      <c r="A302" s="160" t="s">
        <v>567</v>
      </c>
      <c r="B302" s="10"/>
      <c r="C302" s="7"/>
      <c r="D302" s="129" t="s">
        <v>568</v>
      </c>
      <c r="E302" s="82">
        <v>1</v>
      </c>
      <c r="F302" s="83">
        <v>2</v>
      </c>
      <c r="G302" s="83">
        <v>4</v>
      </c>
      <c r="H302" s="83">
        <v>2</v>
      </c>
      <c r="I302" s="110">
        <v>1</v>
      </c>
    </row>
    <row r="303" spans="1:9" ht="13.5" customHeight="1" x14ac:dyDescent="0.25">
      <c r="A303" s="160" t="s">
        <v>569</v>
      </c>
      <c r="B303" s="10"/>
      <c r="C303" s="7"/>
      <c r="D303" s="129" t="s">
        <v>570</v>
      </c>
      <c r="E303" s="84">
        <v>0</v>
      </c>
      <c r="F303" s="84">
        <v>0</v>
      </c>
      <c r="G303" s="84">
        <v>0</v>
      </c>
      <c r="H303" s="84">
        <v>0</v>
      </c>
      <c r="I303" s="110" t="s">
        <v>3899</v>
      </c>
    </row>
    <row r="304" spans="1:9" ht="13.5" customHeight="1" x14ac:dyDescent="0.25">
      <c r="A304" s="160" t="s">
        <v>571</v>
      </c>
      <c r="B304" s="10"/>
      <c r="C304" s="7"/>
      <c r="D304" s="129" t="s">
        <v>572</v>
      </c>
      <c r="E304" s="84">
        <v>0</v>
      </c>
      <c r="F304" s="84">
        <v>0</v>
      </c>
      <c r="G304" s="83">
        <v>1</v>
      </c>
      <c r="H304" s="83">
        <v>0</v>
      </c>
      <c r="I304" s="110" t="s">
        <v>3899</v>
      </c>
    </row>
    <row r="305" spans="1:9" ht="13.5" customHeight="1" x14ac:dyDescent="0.25">
      <c r="A305" s="160" t="s">
        <v>573</v>
      </c>
      <c r="B305" s="10"/>
      <c r="C305" s="7"/>
      <c r="D305" s="129" t="s">
        <v>574</v>
      </c>
      <c r="E305" s="84">
        <v>0</v>
      </c>
      <c r="F305" s="84">
        <v>0</v>
      </c>
      <c r="G305" s="84">
        <v>0</v>
      </c>
      <c r="H305" s="84">
        <v>0</v>
      </c>
      <c r="I305" s="110" t="s">
        <v>3899</v>
      </c>
    </row>
    <row r="306" spans="1:9" ht="13.5" customHeight="1" x14ac:dyDescent="0.25">
      <c r="A306" s="160" t="s">
        <v>575</v>
      </c>
      <c r="B306" s="10"/>
      <c r="C306" s="7"/>
      <c r="D306" s="129" t="s">
        <v>576</v>
      </c>
      <c r="E306" s="82">
        <v>3</v>
      </c>
      <c r="F306" s="83">
        <v>3</v>
      </c>
      <c r="G306" s="83">
        <v>1</v>
      </c>
      <c r="H306" s="83">
        <v>0</v>
      </c>
      <c r="I306" s="110">
        <v>1</v>
      </c>
    </row>
    <row r="307" spans="1:9" ht="13.5" customHeight="1" x14ac:dyDescent="0.25">
      <c r="A307" s="160" t="s">
        <v>577</v>
      </c>
      <c r="B307" s="10"/>
      <c r="C307" s="7"/>
      <c r="D307" s="129" t="s">
        <v>578</v>
      </c>
      <c r="E307" s="84">
        <v>0</v>
      </c>
      <c r="F307" s="83">
        <v>1</v>
      </c>
      <c r="G307" s="83">
        <v>3</v>
      </c>
      <c r="H307" s="83">
        <v>0</v>
      </c>
      <c r="I307" s="110" t="s">
        <v>3899</v>
      </c>
    </row>
    <row r="308" spans="1:9" ht="13.5" customHeight="1" x14ac:dyDescent="0.25">
      <c r="A308" s="160" t="s">
        <v>579</v>
      </c>
      <c r="B308" s="10"/>
      <c r="C308" s="7"/>
      <c r="D308" s="129" t="s">
        <v>580</v>
      </c>
      <c r="E308" s="84">
        <v>0</v>
      </c>
      <c r="F308" s="84">
        <v>0</v>
      </c>
      <c r="G308" s="84">
        <v>0</v>
      </c>
      <c r="H308" s="84">
        <v>0</v>
      </c>
      <c r="I308" s="110" t="s">
        <v>3899</v>
      </c>
    </row>
    <row r="309" spans="1:9" ht="13.5" customHeight="1" x14ac:dyDescent="0.25">
      <c r="A309" s="160" t="s">
        <v>581</v>
      </c>
      <c r="B309" s="10"/>
      <c r="C309" s="7"/>
      <c r="D309" s="129" t="s">
        <v>582</v>
      </c>
      <c r="E309" s="84">
        <v>0</v>
      </c>
      <c r="F309" s="83">
        <v>3</v>
      </c>
      <c r="G309" s="83">
        <v>1</v>
      </c>
      <c r="H309" s="83">
        <v>0</v>
      </c>
      <c r="I309" s="110" t="s">
        <v>3899</v>
      </c>
    </row>
    <row r="310" spans="1:9" ht="13.5" customHeight="1" x14ac:dyDescent="0.25">
      <c r="A310" s="160" t="s">
        <v>583</v>
      </c>
      <c r="B310" s="10"/>
      <c r="C310" s="7"/>
      <c r="D310" s="129" t="s">
        <v>132</v>
      </c>
      <c r="E310" s="84">
        <v>0</v>
      </c>
      <c r="F310" s="83">
        <v>40</v>
      </c>
      <c r="G310" s="84">
        <v>0</v>
      </c>
      <c r="H310" s="84">
        <v>29</v>
      </c>
      <c r="I310" s="110">
        <v>85</v>
      </c>
    </row>
    <row r="311" spans="1:9" ht="13.5" customHeight="1" x14ac:dyDescent="0.25">
      <c r="A311" s="160" t="s">
        <v>584</v>
      </c>
      <c r="B311" s="10"/>
      <c r="C311" s="7"/>
      <c r="D311" s="129" t="s">
        <v>585</v>
      </c>
      <c r="E311" s="84">
        <v>0</v>
      </c>
      <c r="F311" s="84">
        <v>0</v>
      </c>
      <c r="G311" s="84">
        <v>0</v>
      </c>
      <c r="H311" s="84">
        <v>0</v>
      </c>
      <c r="I311" s="110" t="s">
        <v>3899</v>
      </c>
    </row>
    <row r="312" spans="1:9" ht="13.5" customHeight="1" x14ac:dyDescent="0.25">
      <c r="A312" s="160" t="s">
        <v>586</v>
      </c>
      <c r="B312" s="10"/>
      <c r="C312" s="7"/>
      <c r="D312" s="129" t="s">
        <v>587</v>
      </c>
      <c r="E312" s="82">
        <v>2</v>
      </c>
      <c r="F312" s="83">
        <v>3</v>
      </c>
      <c r="G312" s="83">
        <v>4</v>
      </c>
      <c r="H312" s="83">
        <v>5</v>
      </c>
      <c r="I312" s="110">
        <v>2</v>
      </c>
    </row>
    <row r="313" spans="1:9" ht="13.5" customHeight="1" x14ac:dyDescent="0.25">
      <c r="A313" s="160" t="s">
        <v>588</v>
      </c>
      <c r="B313" s="10"/>
      <c r="C313" s="7"/>
      <c r="D313" s="129" t="s">
        <v>589</v>
      </c>
      <c r="E313" s="82">
        <v>26</v>
      </c>
      <c r="F313" s="83">
        <v>39</v>
      </c>
      <c r="G313" s="83">
        <v>57</v>
      </c>
      <c r="H313" s="83">
        <v>16</v>
      </c>
      <c r="I313" s="110">
        <v>7</v>
      </c>
    </row>
    <row r="314" spans="1:9" ht="13.5" customHeight="1" x14ac:dyDescent="0.25">
      <c r="A314" s="160" t="s">
        <v>590</v>
      </c>
      <c r="B314" s="10"/>
      <c r="C314" s="7"/>
      <c r="D314" s="129" t="s">
        <v>591</v>
      </c>
      <c r="E314" s="84">
        <v>0</v>
      </c>
      <c r="F314" s="84">
        <v>0</v>
      </c>
      <c r="G314" s="84">
        <v>0</v>
      </c>
      <c r="H314" s="84">
        <v>0</v>
      </c>
      <c r="I314" s="110" t="s">
        <v>3899</v>
      </c>
    </row>
    <row r="315" spans="1:9" ht="13.5" customHeight="1" x14ac:dyDescent="0.25">
      <c r="A315" s="160" t="s">
        <v>592</v>
      </c>
      <c r="B315" s="10"/>
      <c r="C315" s="7"/>
      <c r="D315" s="129" t="s">
        <v>593</v>
      </c>
      <c r="E315" s="84">
        <v>0</v>
      </c>
      <c r="F315" s="84">
        <v>0</v>
      </c>
      <c r="G315" s="84">
        <v>0</v>
      </c>
      <c r="H315" s="84">
        <v>0</v>
      </c>
      <c r="I315" s="110" t="s">
        <v>3899</v>
      </c>
    </row>
    <row r="316" spans="1:9" ht="13.5" customHeight="1" x14ac:dyDescent="0.25">
      <c r="A316" s="160" t="s">
        <v>594</v>
      </c>
      <c r="B316" s="10"/>
      <c r="C316" s="7"/>
      <c r="D316" s="129" t="s">
        <v>595</v>
      </c>
      <c r="E316" s="84">
        <v>0</v>
      </c>
      <c r="F316" s="84">
        <v>0</v>
      </c>
      <c r="G316" s="84">
        <v>0</v>
      </c>
      <c r="H316" s="84">
        <v>0</v>
      </c>
      <c r="I316" s="110" t="s">
        <v>3899</v>
      </c>
    </row>
    <row r="317" spans="1:9" ht="13.5" customHeight="1" x14ac:dyDescent="0.25">
      <c r="A317" s="160" t="s">
        <v>596</v>
      </c>
      <c r="B317" s="10"/>
      <c r="C317" s="7"/>
      <c r="D317" s="129" t="s">
        <v>597</v>
      </c>
      <c r="E317" s="82">
        <v>3</v>
      </c>
      <c r="F317" s="84">
        <v>0</v>
      </c>
      <c r="G317" s="83">
        <v>4</v>
      </c>
      <c r="H317" s="83">
        <v>1</v>
      </c>
      <c r="I317" s="110" t="s">
        <v>3899</v>
      </c>
    </row>
    <row r="318" spans="1:9" ht="13.5" customHeight="1" x14ac:dyDescent="0.25">
      <c r="A318" s="159" t="s">
        <v>598</v>
      </c>
      <c r="B318" s="7"/>
      <c r="C318" s="8" t="s">
        <v>599</v>
      </c>
      <c r="D318" s="126"/>
      <c r="E318" s="85">
        <v>1</v>
      </c>
      <c r="F318" s="85">
        <v>2</v>
      </c>
      <c r="G318" s="85">
        <v>4</v>
      </c>
      <c r="H318" s="85">
        <f>SUM(H319:H325)</f>
        <v>4</v>
      </c>
      <c r="I318" s="110">
        <v>0</v>
      </c>
    </row>
    <row r="319" spans="1:9" ht="13.5" customHeight="1" x14ac:dyDescent="0.25">
      <c r="A319" s="160" t="s">
        <v>600</v>
      </c>
      <c r="B319" s="10"/>
      <c r="C319" s="7"/>
      <c r="D319" s="129" t="s">
        <v>599</v>
      </c>
      <c r="E319" s="84">
        <v>0</v>
      </c>
      <c r="F319" s="83">
        <v>1</v>
      </c>
      <c r="G319" s="83">
        <v>1</v>
      </c>
      <c r="H319" s="83">
        <v>2</v>
      </c>
      <c r="I319" s="110" t="s">
        <v>3899</v>
      </c>
    </row>
    <row r="320" spans="1:9" ht="13.5" customHeight="1" x14ac:dyDescent="0.25">
      <c r="A320" s="160" t="s">
        <v>601</v>
      </c>
      <c r="B320" s="10"/>
      <c r="C320" s="7"/>
      <c r="D320" s="129" t="s">
        <v>602</v>
      </c>
      <c r="E320" s="84">
        <v>0</v>
      </c>
      <c r="F320" s="84">
        <v>0</v>
      </c>
      <c r="G320" s="84">
        <v>0</v>
      </c>
      <c r="H320" s="84">
        <v>0</v>
      </c>
      <c r="I320" s="110" t="s">
        <v>3899</v>
      </c>
    </row>
    <row r="321" spans="1:9" ht="13.5" customHeight="1" x14ac:dyDescent="0.25">
      <c r="A321" s="160" t="s">
        <v>603</v>
      </c>
      <c r="B321" s="10"/>
      <c r="C321" s="7"/>
      <c r="D321" s="129" t="s">
        <v>604</v>
      </c>
      <c r="E321" s="84">
        <v>0</v>
      </c>
      <c r="F321" s="84">
        <v>0</v>
      </c>
      <c r="G321" s="84">
        <v>0</v>
      </c>
      <c r="H321" s="84">
        <v>0</v>
      </c>
      <c r="I321" s="110" t="s">
        <v>3899</v>
      </c>
    </row>
    <row r="322" spans="1:9" ht="13.5" customHeight="1" x14ac:dyDescent="0.25">
      <c r="A322" s="160" t="s">
        <v>605</v>
      </c>
      <c r="B322" s="10"/>
      <c r="C322" s="7"/>
      <c r="D322" s="129" t="s">
        <v>606</v>
      </c>
      <c r="E322" s="84">
        <v>0</v>
      </c>
      <c r="F322" s="84">
        <v>0</v>
      </c>
      <c r="G322" s="84">
        <v>0</v>
      </c>
      <c r="H322" s="84">
        <v>0</v>
      </c>
      <c r="I322" s="110" t="s">
        <v>3899</v>
      </c>
    </row>
    <row r="323" spans="1:9" ht="13.5" customHeight="1" x14ac:dyDescent="0.25">
      <c r="A323" s="160" t="s">
        <v>607</v>
      </c>
      <c r="B323" s="10"/>
      <c r="C323" s="7"/>
      <c r="D323" s="129" t="s">
        <v>608</v>
      </c>
      <c r="E323" s="84">
        <v>0</v>
      </c>
      <c r="F323" s="83">
        <v>1</v>
      </c>
      <c r="G323" s="83">
        <v>3</v>
      </c>
      <c r="H323" s="83">
        <v>1</v>
      </c>
      <c r="I323" s="110" t="s">
        <v>3899</v>
      </c>
    </row>
    <row r="324" spans="1:9" ht="13.5" customHeight="1" x14ac:dyDescent="0.25">
      <c r="A324" s="160" t="s">
        <v>609</v>
      </c>
      <c r="B324" s="10"/>
      <c r="C324" s="7"/>
      <c r="D324" s="129" t="s">
        <v>610</v>
      </c>
      <c r="E324" s="82">
        <v>1</v>
      </c>
      <c r="F324" s="84">
        <v>0</v>
      </c>
      <c r="G324" s="84">
        <v>0</v>
      </c>
      <c r="H324" s="84">
        <v>1</v>
      </c>
      <c r="I324" s="110" t="s">
        <v>3899</v>
      </c>
    </row>
    <row r="325" spans="1:9" ht="13.5" customHeight="1" x14ac:dyDescent="0.25">
      <c r="A325" s="160" t="s">
        <v>611</v>
      </c>
      <c r="B325" s="10"/>
      <c r="C325" s="7"/>
      <c r="D325" s="129" t="s">
        <v>612</v>
      </c>
      <c r="E325" s="84">
        <v>0</v>
      </c>
      <c r="F325" s="84">
        <v>0</v>
      </c>
      <c r="G325" s="84">
        <v>0</v>
      </c>
      <c r="H325" s="84">
        <v>0</v>
      </c>
      <c r="I325" s="110" t="s">
        <v>3899</v>
      </c>
    </row>
    <row r="326" spans="1:9" ht="13.5" customHeight="1" x14ac:dyDescent="0.25">
      <c r="A326" s="159" t="s">
        <v>613</v>
      </c>
      <c r="B326" s="7"/>
      <c r="C326" s="8" t="s">
        <v>614</v>
      </c>
      <c r="D326" s="126"/>
      <c r="E326" s="85">
        <v>5</v>
      </c>
      <c r="F326" s="85">
        <v>10</v>
      </c>
      <c r="G326" s="85">
        <v>9</v>
      </c>
      <c r="H326" s="85">
        <f>SUM(H327:H343)</f>
        <v>11</v>
      </c>
      <c r="I326" s="110">
        <v>2</v>
      </c>
    </row>
    <row r="327" spans="1:9" ht="13.5" customHeight="1" x14ac:dyDescent="0.25">
      <c r="A327" s="160" t="s">
        <v>615</v>
      </c>
      <c r="B327" s="10"/>
      <c r="C327" s="7"/>
      <c r="D327" s="129" t="s">
        <v>616</v>
      </c>
      <c r="E327" s="82">
        <v>3</v>
      </c>
      <c r="F327" s="83">
        <v>3</v>
      </c>
      <c r="G327" s="83">
        <v>5</v>
      </c>
      <c r="H327" s="83">
        <v>9</v>
      </c>
      <c r="I327" s="110">
        <v>1</v>
      </c>
    </row>
    <row r="328" spans="1:9" ht="13.5" customHeight="1" x14ac:dyDescent="0.25">
      <c r="A328" s="160" t="s">
        <v>617</v>
      </c>
      <c r="B328" s="10"/>
      <c r="C328" s="7"/>
      <c r="D328" s="129" t="s">
        <v>618</v>
      </c>
      <c r="E328" s="84">
        <v>0</v>
      </c>
      <c r="F328" s="84">
        <v>0</v>
      </c>
      <c r="G328" s="84">
        <v>0</v>
      </c>
      <c r="H328" s="84">
        <v>0</v>
      </c>
      <c r="I328" s="110" t="s">
        <v>3899</v>
      </c>
    </row>
    <row r="329" spans="1:9" ht="13.5" customHeight="1" x14ac:dyDescent="0.25">
      <c r="A329" s="160" t="s">
        <v>619</v>
      </c>
      <c r="B329" s="10"/>
      <c r="C329" s="7"/>
      <c r="D329" s="129" t="s">
        <v>620</v>
      </c>
      <c r="E329" s="84">
        <v>0</v>
      </c>
      <c r="F329" s="84">
        <v>0</v>
      </c>
      <c r="G329" s="84">
        <v>0</v>
      </c>
      <c r="H329" s="84">
        <v>0</v>
      </c>
      <c r="I329" s="110" t="s">
        <v>3899</v>
      </c>
    </row>
    <row r="330" spans="1:9" ht="13.5" customHeight="1" x14ac:dyDescent="0.25">
      <c r="A330" s="160" t="s">
        <v>621</v>
      </c>
      <c r="B330" s="10"/>
      <c r="C330" s="7"/>
      <c r="D330" s="129" t="s">
        <v>622</v>
      </c>
      <c r="E330" s="84">
        <v>0</v>
      </c>
      <c r="F330" s="84">
        <v>0</v>
      </c>
      <c r="G330" s="84">
        <v>0</v>
      </c>
      <c r="H330" s="84">
        <v>0</v>
      </c>
      <c r="I330" s="110" t="s">
        <v>3899</v>
      </c>
    </row>
    <row r="331" spans="1:9" ht="13.5" customHeight="1" x14ac:dyDescent="0.25">
      <c r="A331" s="160" t="s">
        <v>623</v>
      </c>
      <c r="B331" s="10"/>
      <c r="C331" s="7"/>
      <c r="D331" s="129" t="s">
        <v>193</v>
      </c>
      <c r="E331" s="84">
        <v>0</v>
      </c>
      <c r="F331" s="84">
        <v>0</v>
      </c>
      <c r="G331" s="84">
        <v>0</v>
      </c>
      <c r="H331" s="84">
        <v>0</v>
      </c>
      <c r="I331" s="110" t="s">
        <v>3899</v>
      </c>
    </row>
    <row r="332" spans="1:9" ht="13.5" customHeight="1" x14ac:dyDescent="0.25">
      <c r="A332" s="160" t="s">
        <v>624</v>
      </c>
      <c r="B332" s="10"/>
      <c r="C332" s="7"/>
      <c r="D332" s="129" t="s">
        <v>625</v>
      </c>
      <c r="E332" s="82">
        <v>1</v>
      </c>
      <c r="F332" s="83">
        <v>2</v>
      </c>
      <c r="G332" s="83">
        <v>1</v>
      </c>
      <c r="H332" s="83">
        <v>2</v>
      </c>
      <c r="I332" s="110" t="s">
        <v>3899</v>
      </c>
    </row>
    <row r="333" spans="1:9" ht="13.5" customHeight="1" x14ac:dyDescent="0.25">
      <c r="A333" s="160" t="s">
        <v>626</v>
      </c>
      <c r="B333" s="10"/>
      <c r="C333" s="7"/>
      <c r="D333" s="129" t="s">
        <v>627</v>
      </c>
      <c r="E333" s="84">
        <v>0</v>
      </c>
      <c r="F333" s="84">
        <v>0</v>
      </c>
      <c r="G333" s="84">
        <v>0</v>
      </c>
      <c r="H333" s="84">
        <v>0</v>
      </c>
      <c r="I333" s="110" t="s">
        <v>3899</v>
      </c>
    </row>
    <row r="334" spans="1:9" ht="13.5" customHeight="1" x14ac:dyDescent="0.25">
      <c r="A334" s="160" t="s">
        <v>628</v>
      </c>
      <c r="B334" s="10"/>
      <c r="C334" s="7"/>
      <c r="D334" s="129" t="s">
        <v>629</v>
      </c>
      <c r="E334" s="84">
        <v>0</v>
      </c>
      <c r="F334" s="84">
        <v>0</v>
      </c>
      <c r="G334" s="84">
        <v>0</v>
      </c>
      <c r="H334" s="84">
        <v>0</v>
      </c>
      <c r="I334" s="110" t="s">
        <v>3899</v>
      </c>
    </row>
    <row r="335" spans="1:9" ht="13.5" customHeight="1" x14ac:dyDescent="0.25">
      <c r="A335" s="160" t="s">
        <v>630</v>
      </c>
      <c r="B335" s="10"/>
      <c r="C335" s="7"/>
      <c r="D335" s="129" t="s">
        <v>631</v>
      </c>
      <c r="E335" s="84">
        <v>0</v>
      </c>
      <c r="F335" s="84">
        <v>0</v>
      </c>
      <c r="G335" s="84">
        <v>0</v>
      </c>
      <c r="H335" s="84">
        <v>0</v>
      </c>
      <c r="I335" s="110" t="s">
        <v>3899</v>
      </c>
    </row>
    <row r="336" spans="1:9" ht="13.5" customHeight="1" x14ac:dyDescent="0.25">
      <c r="A336" s="160" t="s">
        <v>632</v>
      </c>
      <c r="B336" s="10"/>
      <c r="C336" s="7"/>
      <c r="D336" s="129" t="s">
        <v>633</v>
      </c>
      <c r="E336" s="84">
        <v>0</v>
      </c>
      <c r="F336" s="84">
        <v>0</v>
      </c>
      <c r="G336" s="84">
        <v>0</v>
      </c>
      <c r="H336" s="84">
        <v>0</v>
      </c>
      <c r="I336" s="110" t="s">
        <v>3899</v>
      </c>
    </row>
    <row r="337" spans="1:9" ht="13.5" customHeight="1" x14ac:dyDescent="0.25">
      <c r="A337" s="160" t="s">
        <v>634</v>
      </c>
      <c r="B337" s="10"/>
      <c r="C337" s="7"/>
      <c r="D337" s="129" t="s">
        <v>635</v>
      </c>
      <c r="E337" s="84">
        <v>0</v>
      </c>
      <c r="F337" s="84">
        <v>0</v>
      </c>
      <c r="G337" s="84">
        <v>0</v>
      </c>
      <c r="H337" s="84">
        <v>0</v>
      </c>
      <c r="I337" s="110" t="s">
        <v>3899</v>
      </c>
    </row>
    <row r="338" spans="1:9" ht="13.5" customHeight="1" x14ac:dyDescent="0.25">
      <c r="A338" s="160" t="s">
        <v>636</v>
      </c>
      <c r="B338" s="10"/>
      <c r="C338" s="7"/>
      <c r="D338" s="129" t="s">
        <v>637</v>
      </c>
      <c r="E338" s="84">
        <v>0</v>
      </c>
      <c r="F338" s="84">
        <v>0</v>
      </c>
      <c r="G338" s="84">
        <v>0</v>
      </c>
      <c r="H338" s="84">
        <v>0</v>
      </c>
      <c r="I338" s="110" t="s">
        <v>3899</v>
      </c>
    </row>
    <row r="339" spans="1:9" ht="13.5" customHeight="1" x14ac:dyDescent="0.25">
      <c r="A339" s="160" t="s">
        <v>638</v>
      </c>
      <c r="B339" s="10"/>
      <c r="C339" s="7"/>
      <c r="D339" s="129" t="s">
        <v>639</v>
      </c>
      <c r="E339" s="84">
        <v>0</v>
      </c>
      <c r="F339" s="84">
        <v>0</v>
      </c>
      <c r="G339" s="84">
        <v>0</v>
      </c>
      <c r="H339" s="84">
        <v>0</v>
      </c>
      <c r="I339" s="110" t="s">
        <v>3899</v>
      </c>
    </row>
    <row r="340" spans="1:9" ht="13.5" customHeight="1" x14ac:dyDescent="0.25">
      <c r="A340" s="160" t="s">
        <v>640</v>
      </c>
      <c r="B340" s="10"/>
      <c r="C340" s="7"/>
      <c r="D340" s="129" t="s">
        <v>641</v>
      </c>
      <c r="E340" s="84">
        <v>0</v>
      </c>
      <c r="F340" s="83">
        <v>1</v>
      </c>
      <c r="G340" s="84">
        <v>0</v>
      </c>
      <c r="H340" s="84">
        <v>0</v>
      </c>
      <c r="I340" s="110" t="s">
        <v>3899</v>
      </c>
    </row>
    <row r="341" spans="1:9" ht="13.5" customHeight="1" x14ac:dyDescent="0.25">
      <c r="A341" s="160" t="s">
        <v>642</v>
      </c>
      <c r="B341" s="10"/>
      <c r="C341" s="7"/>
      <c r="D341" s="129" t="s">
        <v>643</v>
      </c>
      <c r="E341" s="82">
        <v>1</v>
      </c>
      <c r="F341" s="83">
        <v>2</v>
      </c>
      <c r="G341" s="83">
        <v>2</v>
      </c>
      <c r="H341" s="83">
        <v>0</v>
      </c>
      <c r="I341" s="110">
        <v>1</v>
      </c>
    </row>
    <row r="342" spans="1:9" ht="13.5" customHeight="1" x14ac:dyDescent="0.25">
      <c r="A342" s="160" t="s">
        <v>644</v>
      </c>
      <c r="B342" s="10"/>
      <c r="C342" s="7"/>
      <c r="D342" s="129" t="s">
        <v>645</v>
      </c>
      <c r="E342" s="84">
        <v>0</v>
      </c>
      <c r="F342" s="84">
        <v>0</v>
      </c>
      <c r="G342" s="84">
        <v>0</v>
      </c>
      <c r="H342" s="84">
        <v>0</v>
      </c>
      <c r="I342" s="110" t="s">
        <v>3899</v>
      </c>
    </row>
    <row r="343" spans="1:9" ht="13.5" customHeight="1" x14ac:dyDescent="0.25">
      <c r="A343" s="160" t="s">
        <v>646</v>
      </c>
      <c r="B343" s="10"/>
      <c r="C343" s="7"/>
      <c r="D343" s="129" t="s">
        <v>647</v>
      </c>
      <c r="E343" s="84">
        <v>0</v>
      </c>
      <c r="F343" s="83">
        <v>2</v>
      </c>
      <c r="G343" s="83">
        <v>1</v>
      </c>
      <c r="H343" s="83">
        <v>0</v>
      </c>
      <c r="I343" s="110" t="s">
        <v>3899</v>
      </c>
    </row>
    <row r="344" spans="1:9" ht="13.5" customHeight="1" x14ac:dyDescent="0.25">
      <c r="A344" s="159" t="s">
        <v>648</v>
      </c>
      <c r="B344" s="7"/>
      <c r="C344" s="8" t="s">
        <v>649</v>
      </c>
      <c r="D344" s="126"/>
      <c r="E344" s="85">
        <v>6</v>
      </c>
      <c r="F344" s="85">
        <v>9</v>
      </c>
      <c r="G344" s="85">
        <v>19</v>
      </c>
      <c r="H344" s="85">
        <f>SUM(H345:H350)</f>
        <v>9</v>
      </c>
      <c r="I344" s="110">
        <v>11</v>
      </c>
    </row>
    <row r="345" spans="1:9" ht="13.5" customHeight="1" x14ac:dyDescent="0.25">
      <c r="A345" s="160" t="s">
        <v>650</v>
      </c>
      <c r="B345" s="10"/>
      <c r="C345" s="7"/>
      <c r="D345" s="129" t="s">
        <v>651</v>
      </c>
      <c r="E345" s="82">
        <v>2</v>
      </c>
      <c r="F345" s="83">
        <v>3</v>
      </c>
      <c r="G345" s="83">
        <v>7</v>
      </c>
      <c r="H345" s="83">
        <v>3</v>
      </c>
      <c r="I345" s="110" t="s">
        <v>3899</v>
      </c>
    </row>
    <row r="346" spans="1:9" ht="13.5" customHeight="1" x14ac:dyDescent="0.25">
      <c r="A346" s="160" t="s">
        <v>652</v>
      </c>
      <c r="B346" s="10"/>
      <c r="C346" s="7"/>
      <c r="D346" s="129" t="s">
        <v>649</v>
      </c>
      <c r="E346" s="84">
        <v>0</v>
      </c>
      <c r="F346" s="84">
        <v>0</v>
      </c>
      <c r="G346" s="84">
        <v>0</v>
      </c>
      <c r="H346" s="84">
        <v>1</v>
      </c>
      <c r="I346" s="110">
        <v>2</v>
      </c>
    </row>
    <row r="347" spans="1:9" ht="13.5" customHeight="1" x14ac:dyDescent="0.25">
      <c r="A347" s="160" t="s">
        <v>653</v>
      </c>
      <c r="B347" s="10"/>
      <c r="C347" s="7"/>
      <c r="D347" s="129" t="s">
        <v>654</v>
      </c>
      <c r="E347" s="84">
        <v>0</v>
      </c>
      <c r="F347" s="84">
        <v>0</v>
      </c>
      <c r="G347" s="84">
        <v>0</v>
      </c>
      <c r="H347" s="84">
        <v>0</v>
      </c>
      <c r="I347" s="110" t="s">
        <v>3899</v>
      </c>
    </row>
    <row r="348" spans="1:9" ht="13.5" customHeight="1" x14ac:dyDescent="0.25">
      <c r="A348" s="160" t="s">
        <v>655</v>
      </c>
      <c r="B348" s="10"/>
      <c r="C348" s="7"/>
      <c r="D348" s="129" t="s">
        <v>656</v>
      </c>
      <c r="E348" s="84">
        <v>0</v>
      </c>
      <c r="F348" s="83">
        <v>1</v>
      </c>
      <c r="G348" s="83">
        <v>1</v>
      </c>
      <c r="H348" s="83">
        <v>2</v>
      </c>
      <c r="I348" s="110">
        <v>1</v>
      </c>
    </row>
    <row r="349" spans="1:9" ht="13.5" customHeight="1" x14ac:dyDescent="0.25">
      <c r="A349" s="160" t="s">
        <v>657</v>
      </c>
      <c r="B349" s="10"/>
      <c r="C349" s="7"/>
      <c r="D349" s="129" t="s">
        <v>658</v>
      </c>
      <c r="E349" s="84">
        <v>0</v>
      </c>
      <c r="F349" s="84">
        <v>0</v>
      </c>
      <c r="G349" s="83">
        <v>2</v>
      </c>
      <c r="H349" s="83">
        <v>0</v>
      </c>
      <c r="I349" s="110">
        <v>1</v>
      </c>
    </row>
    <row r="350" spans="1:9" ht="13.5" customHeight="1" x14ac:dyDescent="0.25">
      <c r="A350" s="160" t="s">
        <v>659</v>
      </c>
      <c r="B350" s="10"/>
      <c r="C350" s="7"/>
      <c r="D350" s="129" t="s">
        <v>660</v>
      </c>
      <c r="E350" s="82">
        <v>4</v>
      </c>
      <c r="F350" s="83">
        <v>5</v>
      </c>
      <c r="G350" s="83">
        <v>9</v>
      </c>
      <c r="H350" s="83">
        <v>3</v>
      </c>
      <c r="I350" s="110">
        <v>7</v>
      </c>
    </row>
    <row r="351" spans="1:9" ht="13.5" customHeight="1" x14ac:dyDescent="0.25">
      <c r="A351" s="159" t="s">
        <v>661</v>
      </c>
      <c r="B351" s="7"/>
      <c r="C351" s="8" t="s">
        <v>662</v>
      </c>
      <c r="D351" s="126"/>
      <c r="E351" s="85">
        <v>13</v>
      </c>
      <c r="F351" s="85">
        <v>27</v>
      </c>
      <c r="G351" s="85">
        <v>44</v>
      </c>
      <c r="H351" s="85">
        <f>SUM(H352:H362)</f>
        <v>28</v>
      </c>
      <c r="I351" s="110">
        <v>10</v>
      </c>
    </row>
    <row r="352" spans="1:9" ht="13.5" customHeight="1" x14ac:dyDescent="0.25">
      <c r="A352" s="160" t="s">
        <v>663</v>
      </c>
      <c r="B352" s="10"/>
      <c r="C352" s="7"/>
      <c r="D352" s="129" t="s">
        <v>662</v>
      </c>
      <c r="E352" s="82">
        <v>1</v>
      </c>
      <c r="F352" s="83">
        <v>11</v>
      </c>
      <c r="G352" s="83">
        <v>21</v>
      </c>
      <c r="H352" s="83">
        <v>13</v>
      </c>
      <c r="I352" s="110">
        <v>1</v>
      </c>
    </row>
    <row r="353" spans="1:9" ht="13.5" customHeight="1" x14ac:dyDescent="0.25">
      <c r="A353" s="160" t="s">
        <v>664</v>
      </c>
      <c r="B353" s="10"/>
      <c r="C353" s="7"/>
      <c r="D353" s="129" t="s">
        <v>665</v>
      </c>
      <c r="E353" s="82">
        <v>7</v>
      </c>
      <c r="F353" s="83">
        <v>15</v>
      </c>
      <c r="G353" s="83">
        <v>18</v>
      </c>
      <c r="H353" s="83">
        <v>11</v>
      </c>
      <c r="I353" s="110">
        <v>5</v>
      </c>
    </row>
    <row r="354" spans="1:9" ht="13.5" customHeight="1" x14ac:dyDescent="0.25">
      <c r="A354" s="160" t="s">
        <v>666</v>
      </c>
      <c r="B354" s="10"/>
      <c r="C354" s="7"/>
      <c r="D354" s="129" t="s">
        <v>667</v>
      </c>
      <c r="E354" s="84">
        <v>0</v>
      </c>
      <c r="F354" s="84">
        <v>0</v>
      </c>
      <c r="G354" s="84">
        <v>0</v>
      </c>
      <c r="H354" s="84">
        <v>0</v>
      </c>
      <c r="I354" s="110">
        <v>1</v>
      </c>
    </row>
    <row r="355" spans="1:9" ht="13.5" customHeight="1" x14ac:dyDescent="0.25">
      <c r="A355" s="160" t="s">
        <v>668</v>
      </c>
      <c r="B355" s="10"/>
      <c r="C355" s="7"/>
      <c r="D355" s="129" t="s">
        <v>669</v>
      </c>
      <c r="E355" s="84">
        <v>0</v>
      </c>
      <c r="F355" s="84">
        <v>0</v>
      </c>
      <c r="G355" s="83">
        <v>3</v>
      </c>
      <c r="H355" s="83">
        <v>0</v>
      </c>
      <c r="I355" s="110">
        <v>1</v>
      </c>
    </row>
    <row r="356" spans="1:9" ht="13.5" customHeight="1" x14ac:dyDescent="0.25">
      <c r="A356" s="160" t="s">
        <v>670</v>
      </c>
      <c r="B356" s="10"/>
      <c r="C356" s="7"/>
      <c r="D356" s="129" t="s">
        <v>671</v>
      </c>
      <c r="E356" s="82">
        <v>1</v>
      </c>
      <c r="F356" s="83">
        <v>1</v>
      </c>
      <c r="G356" s="84">
        <v>0</v>
      </c>
      <c r="H356" s="84">
        <v>0</v>
      </c>
      <c r="I356" s="110">
        <v>2</v>
      </c>
    </row>
    <row r="357" spans="1:9" ht="13.5" customHeight="1" x14ac:dyDescent="0.25">
      <c r="A357" s="160" t="s">
        <v>672</v>
      </c>
      <c r="B357" s="10"/>
      <c r="C357" s="7"/>
      <c r="D357" s="129" t="s">
        <v>673</v>
      </c>
      <c r="E357" s="82">
        <v>3</v>
      </c>
      <c r="F357" s="84">
        <v>0</v>
      </c>
      <c r="G357" s="83">
        <v>1</v>
      </c>
      <c r="H357" s="83">
        <v>2</v>
      </c>
      <c r="I357" s="110" t="s">
        <v>3899</v>
      </c>
    </row>
    <row r="358" spans="1:9" ht="13.5" customHeight="1" x14ac:dyDescent="0.25">
      <c r="A358" s="160" t="s">
        <v>674</v>
      </c>
      <c r="B358" s="10"/>
      <c r="C358" s="7"/>
      <c r="D358" s="129" t="s">
        <v>675</v>
      </c>
      <c r="E358" s="82">
        <v>1</v>
      </c>
      <c r="F358" s="84">
        <v>0</v>
      </c>
      <c r="G358" s="83">
        <v>1</v>
      </c>
      <c r="H358" s="83">
        <v>0</v>
      </c>
      <c r="I358" s="110" t="s">
        <v>3899</v>
      </c>
    </row>
    <row r="359" spans="1:9" ht="13.5" customHeight="1" x14ac:dyDescent="0.25">
      <c r="A359" s="160" t="s">
        <v>676</v>
      </c>
      <c r="B359" s="10"/>
      <c r="C359" s="7"/>
      <c r="D359" s="129" t="s">
        <v>677</v>
      </c>
      <c r="E359" s="84">
        <v>0</v>
      </c>
      <c r="F359" s="84">
        <v>0</v>
      </c>
      <c r="G359" s="84">
        <v>0</v>
      </c>
      <c r="H359" s="84">
        <v>2</v>
      </c>
      <c r="I359" s="110" t="s">
        <v>3899</v>
      </c>
    </row>
    <row r="360" spans="1:9" ht="13.5" customHeight="1" x14ac:dyDescent="0.25">
      <c r="A360" s="160" t="s">
        <v>678</v>
      </c>
      <c r="B360" s="10"/>
      <c r="C360" s="7"/>
      <c r="D360" s="129" t="s">
        <v>679</v>
      </c>
      <c r="E360" s="84">
        <v>0</v>
      </c>
      <c r="F360" s="84">
        <v>0</v>
      </c>
      <c r="G360" s="84">
        <v>0</v>
      </c>
      <c r="H360" s="84">
        <v>0</v>
      </c>
      <c r="I360" s="110" t="s">
        <v>3899</v>
      </c>
    </row>
    <row r="361" spans="1:9" ht="13.5" customHeight="1" x14ac:dyDescent="0.25">
      <c r="A361" s="160" t="s">
        <v>680</v>
      </c>
      <c r="B361" s="10"/>
      <c r="C361" s="7"/>
      <c r="D361" s="129" t="s">
        <v>681</v>
      </c>
      <c r="E361" s="84">
        <v>0</v>
      </c>
      <c r="F361" s="84">
        <v>0</v>
      </c>
      <c r="G361" s="84">
        <v>0</v>
      </c>
      <c r="H361" s="84">
        <v>0</v>
      </c>
      <c r="I361" s="110" t="s">
        <v>3899</v>
      </c>
    </row>
    <row r="362" spans="1:9" ht="13.5" customHeight="1" x14ac:dyDescent="0.25">
      <c r="A362" s="160" t="s">
        <v>682</v>
      </c>
      <c r="B362" s="10"/>
      <c r="C362" s="7"/>
      <c r="D362" s="129" t="s">
        <v>683</v>
      </c>
      <c r="E362" s="84">
        <v>0</v>
      </c>
      <c r="F362" s="84">
        <v>0</v>
      </c>
      <c r="G362" s="84">
        <v>0</v>
      </c>
      <c r="H362" s="84">
        <v>0</v>
      </c>
      <c r="I362" s="110" t="s">
        <v>3899</v>
      </c>
    </row>
    <row r="363" spans="1:9" ht="13.5" customHeight="1" x14ac:dyDescent="0.25">
      <c r="A363" s="160" t="s">
        <v>3948</v>
      </c>
      <c r="B363" s="10"/>
      <c r="C363" s="7"/>
      <c r="D363" s="129" t="s">
        <v>3961</v>
      </c>
      <c r="E363" s="84">
        <v>0</v>
      </c>
      <c r="F363" s="84">
        <v>0</v>
      </c>
      <c r="G363" s="84">
        <v>0</v>
      </c>
      <c r="H363" s="84">
        <v>0</v>
      </c>
      <c r="I363" s="110" t="s">
        <v>3899</v>
      </c>
    </row>
    <row r="364" spans="1:9" ht="13.5" customHeight="1" x14ac:dyDescent="0.25">
      <c r="A364" s="159" t="s">
        <v>684</v>
      </c>
      <c r="B364" s="7"/>
      <c r="C364" s="8" t="s">
        <v>685</v>
      </c>
      <c r="D364" s="126"/>
      <c r="E364" s="85">
        <v>3</v>
      </c>
      <c r="F364" s="85">
        <v>10</v>
      </c>
      <c r="G364" s="85">
        <v>9</v>
      </c>
      <c r="H364" s="85">
        <f>SUM(H365:H378)</f>
        <v>277</v>
      </c>
      <c r="I364" s="110">
        <v>6</v>
      </c>
    </row>
    <row r="365" spans="1:9" ht="13.5" customHeight="1" x14ac:dyDescent="0.25">
      <c r="A365" s="160" t="s">
        <v>686</v>
      </c>
      <c r="B365" s="10"/>
      <c r="C365" s="7"/>
      <c r="D365" s="129" t="s">
        <v>687</v>
      </c>
      <c r="E365" s="82">
        <v>1</v>
      </c>
      <c r="F365" s="83">
        <v>5</v>
      </c>
      <c r="G365" s="83">
        <v>5</v>
      </c>
      <c r="H365" s="83">
        <v>3</v>
      </c>
      <c r="I365" s="110">
        <v>5</v>
      </c>
    </row>
    <row r="366" spans="1:9" ht="13.5" customHeight="1" x14ac:dyDescent="0.25">
      <c r="A366" s="160" t="s">
        <v>688</v>
      </c>
      <c r="B366" s="10"/>
      <c r="C366" s="7"/>
      <c r="D366" s="129" t="s">
        <v>689</v>
      </c>
      <c r="E366" s="84">
        <v>0</v>
      </c>
      <c r="F366" s="84">
        <v>0</v>
      </c>
      <c r="G366" s="84">
        <v>0</v>
      </c>
      <c r="H366" s="84">
        <v>0</v>
      </c>
      <c r="I366" s="110" t="s">
        <v>3899</v>
      </c>
    </row>
    <row r="367" spans="1:9" ht="13.5" customHeight="1" x14ac:dyDescent="0.25">
      <c r="A367" s="160" t="s">
        <v>690</v>
      </c>
      <c r="B367" s="10"/>
      <c r="C367" s="7"/>
      <c r="D367" s="129" t="s">
        <v>691</v>
      </c>
      <c r="E367" s="84">
        <v>0</v>
      </c>
      <c r="F367" s="84">
        <v>0</v>
      </c>
      <c r="G367" s="84">
        <v>0</v>
      </c>
      <c r="H367" s="84">
        <v>0</v>
      </c>
      <c r="I367" s="110" t="s">
        <v>3899</v>
      </c>
    </row>
    <row r="368" spans="1:9" ht="13.5" customHeight="1" x14ac:dyDescent="0.25">
      <c r="A368" s="160" t="s">
        <v>692</v>
      </c>
      <c r="B368" s="10"/>
      <c r="C368" s="7"/>
      <c r="D368" s="129" t="s">
        <v>693</v>
      </c>
      <c r="E368" s="84">
        <v>0</v>
      </c>
      <c r="F368" s="84">
        <v>0</v>
      </c>
      <c r="G368" s="84">
        <v>0</v>
      </c>
      <c r="H368" s="84">
        <v>0</v>
      </c>
      <c r="I368" s="110" t="s">
        <v>3899</v>
      </c>
    </row>
    <row r="369" spans="1:9" ht="13.5" customHeight="1" x14ac:dyDescent="0.25">
      <c r="A369" s="160" t="s">
        <v>694</v>
      </c>
      <c r="B369" s="10"/>
      <c r="C369" s="7"/>
      <c r="D369" s="129" t="s">
        <v>695</v>
      </c>
      <c r="E369" s="84">
        <v>0</v>
      </c>
      <c r="F369" s="84">
        <v>0</v>
      </c>
      <c r="G369" s="84">
        <v>0</v>
      </c>
      <c r="H369" s="84">
        <v>0</v>
      </c>
      <c r="I369" s="110" t="s">
        <v>3899</v>
      </c>
    </row>
    <row r="370" spans="1:9" ht="13.5" customHeight="1" x14ac:dyDescent="0.25">
      <c r="A370" s="160" t="s">
        <v>696</v>
      </c>
      <c r="B370" s="10"/>
      <c r="C370" s="7"/>
      <c r="D370" s="129" t="s">
        <v>697</v>
      </c>
      <c r="E370" s="84">
        <v>0</v>
      </c>
      <c r="F370" s="84">
        <v>0</v>
      </c>
      <c r="G370" s="84">
        <v>0</v>
      </c>
      <c r="H370" s="84">
        <v>0</v>
      </c>
      <c r="I370" s="110" t="s">
        <v>3899</v>
      </c>
    </row>
    <row r="371" spans="1:9" ht="13.5" customHeight="1" x14ac:dyDescent="0.25">
      <c r="A371" s="160" t="s">
        <v>698</v>
      </c>
      <c r="B371" s="10"/>
      <c r="C371" s="7"/>
      <c r="D371" s="129" t="s">
        <v>699</v>
      </c>
      <c r="E371" s="84">
        <v>0</v>
      </c>
      <c r="F371" s="84">
        <v>0</v>
      </c>
      <c r="G371" s="84">
        <v>0</v>
      </c>
      <c r="H371" s="84">
        <v>0</v>
      </c>
      <c r="I371" s="110" t="s">
        <v>3899</v>
      </c>
    </row>
    <row r="372" spans="1:9" ht="13.5" customHeight="1" x14ac:dyDescent="0.25">
      <c r="A372" s="160" t="s">
        <v>700</v>
      </c>
      <c r="B372" s="10"/>
      <c r="C372" s="7"/>
      <c r="D372" s="129" t="s">
        <v>701</v>
      </c>
      <c r="E372" s="82">
        <v>2</v>
      </c>
      <c r="F372" s="83">
        <v>3</v>
      </c>
      <c r="G372" s="83">
        <v>1</v>
      </c>
      <c r="H372" s="83">
        <v>274</v>
      </c>
      <c r="I372" s="110">
        <v>1</v>
      </c>
    </row>
    <row r="373" spans="1:9" ht="13.5" customHeight="1" x14ac:dyDescent="0.25">
      <c r="A373" s="160" t="s">
        <v>702</v>
      </c>
      <c r="B373" s="10"/>
      <c r="C373" s="7"/>
      <c r="D373" s="129" t="s">
        <v>703</v>
      </c>
      <c r="E373" s="84">
        <v>0</v>
      </c>
      <c r="F373" s="84">
        <v>0</v>
      </c>
      <c r="G373" s="84">
        <v>0</v>
      </c>
      <c r="H373" s="84">
        <v>0</v>
      </c>
      <c r="I373" s="110" t="s">
        <v>3899</v>
      </c>
    </row>
    <row r="374" spans="1:9" ht="13.5" customHeight="1" x14ac:dyDescent="0.25">
      <c r="A374" s="160" t="s">
        <v>704</v>
      </c>
      <c r="B374" s="10"/>
      <c r="C374" s="7"/>
      <c r="D374" s="129" t="s">
        <v>164</v>
      </c>
      <c r="E374" s="84">
        <v>0</v>
      </c>
      <c r="F374" s="84">
        <v>0</v>
      </c>
      <c r="G374" s="84">
        <v>0</v>
      </c>
      <c r="H374" s="84">
        <v>0</v>
      </c>
      <c r="I374" s="110" t="s">
        <v>3899</v>
      </c>
    </row>
    <row r="375" spans="1:9" ht="13.5" customHeight="1" x14ac:dyDescent="0.25">
      <c r="A375" s="160" t="s">
        <v>705</v>
      </c>
      <c r="B375" s="10"/>
      <c r="C375" s="7"/>
      <c r="D375" s="129" t="s">
        <v>706</v>
      </c>
      <c r="E375" s="84">
        <v>0</v>
      </c>
      <c r="F375" s="84">
        <v>0</v>
      </c>
      <c r="G375" s="84">
        <v>0</v>
      </c>
      <c r="H375" s="84">
        <v>0</v>
      </c>
      <c r="I375" s="110" t="s">
        <v>3899</v>
      </c>
    </row>
    <row r="376" spans="1:9" ht="13.5" customHeight="1" x14ac:dyDescent="0.25">
      <c r="A376" s="160" t="s">
        <v>707</v>
      </c>
      <c r="B376" s="10"/>
      <c r="C376" s="7"/>
      <c r="D376" s="129" t="s">
        <v>708</v>
      </c>
      <c r="E376" s="84">
        <v>0</v>
      </c>
      <c r="F376" s="83">
        <v>2</v>
      </c>
      <c r="G376" s="83">
        <v>3</v>
      </c>
      <c r="H376" s="83">
        <v>0</v>
      </c>
      <c r="I376" s="110" t="s">
        <v>3899</v>
      </c>
    </row>
    <row r="377" spans="1:9" ht="13.5" customHeight="1" x14ac:dyDescent="0.25">
      <c r="A377" s="160" t="s">
        <v>709</v>
      </c>
      <c r="B377" s="10"/>
      <c r="C377" s="7"/>
      <c r="D377" s="129" t="s">
        <v>710</v>
      </c>
      <c r="E377" s="84">
        <v>0</v>
      </c>
      <c r="F377" s="84">
        <v>0</v>
      </c>
      <c r="G377" s="84">
        <v>0</v>
      </c>
      <c r="H377" s="84">
        <v>0</v>
      </c>
      <c r="I377" s="110" t="s">
        <v>3899</v>
      </c>
    </row>
    <row r="378" spans="1:9" ht="13.5" customHeight="1" x14ac:dyDescent="0.25">
      <c r="A378" s="160" t="s">
        <v>711</v>
      </c>
      <c r="B378" s="10"/>
      <c r="C378" s="7"/>
      <c r="D378" s="129" t="s">
        <v>712</v>
      </c>
      <c r="E378" s="84">
        <v>0</v>
      </c>
      <c r="F378" s="84">
        <v>0</v>
      </c>
      <c r="G378" s="84">
        <v>0</v>
      </c>
      <c r="H378" s="84">
        <v>0</v>
      </c>
      <c r="I378" s="110" t="s">
        <v>3899</v>
      </c>
    </row>
    <row r="379" spans="1:9" ht="13.5" customHeight="1" x14ac:dyDescent="0.25">
      <c r="A379" s="159" t="s">
        <v>713</v>
      </c>
      <c r="B379" s="8" t="s">
        <v>714</v>
      </c>
      <c r="C379" s="7"/>
      <c r="D379" s="126"/>
      <c r="E379" s="85">
        <v>3596</v>
      </c>
      <c r="F379" s="85">
        <v>2641</v>
      </c>
      <c r="G379" s="85">
        <v>3660</v>
      </c>
      <c r="H379" s="85">
        <f>H380+H410+H419+H433+H448+H469+H478+H485</f>
        <v>4361</v>
      </c>
      <c r="I379" s="85">
        <f>I380+I410+I419+I433+I448+I469+I478+I485</f>
        <v>4922</v>
      </c>
    </row>
    <row r="380" spans="1:9" ht="13.5" customHeight="1" x14ac:dyDescent="0.25">
      <c r="A380" s="159" t="s">
        <v>715</v>
      </c>
      <c r="B380" s="7"/>
      <c r="C380" s="8" t="s">
        <v>714</v>
      </c>
      <c r="D380" s="126"/>
      <c r="E380" s="85">
        <v>2958</v>
      </c>
      <c r="F380" s="85">
        <v>2170</v>
      </c>
      <c r="G380" s="85">
        <v>3085</v>
      </c>
      <c r="H380" s="85">
        <f>SUM(H381:H409)</f>
        <v>3648</v>
      </c>
      <c r="I380" s="110">
        <v>4112</v>
      </c>
    </row>
    <row r="381" spans="1:9" ht="13.5" customHeight="1" x14ac:dyDescent="0.25">
      <c r="A381" s="160" t="s">
        <v>716</v>
      </c>
      <c r="B381" s="10"/>
      <c r="C381" s="7"/>
      <c r="D381" s="129" t="s">
        <v>714</v>
      </c>
      <c r="E381" s="82">
        <v>303</v>
      </c>
      <c r="F381" s="83">
        <v>353</v>
      </c>
      <c r="G381" s="83">
        <v>401</v>
      </c>
      <c r="H381" s="83">
        <v>402</v>
      </c>
      <c r="I381" s="110">
        <v>659</v>
      </c>
    </row>
    <row r="382" spans="1:9" ht="13.5" customHeight="1" x14ac:dyDescent="0.25">
      <c r="A382" s="160" t="s">
        <v>717</v>
      </c>
      <c r="B382" s="10"/>
      <c r="C382" s="7"/>
      <c r="D382" s="129" t="s">
        <v>718</v>
      </c>
      <c r="E382" s="82">
        <v>103</v>
      </c>
      <c r="F382" s="83">
        <v>136</v>
      </c>
      <c r="G382" s="83">
        <v>243</v>
      </c>
      <c r="H382" s="83">
        <v>294</v>
      </c>
      <c r="I382" s="110">
        <v>128</v>
      </c>
    </row>
    <row r="383" spans="1:9" ht="13.5" customHeight="1" x14ac:dyDescent="0.25">
      <c r="A383" s="160" t="s">
        <v>719</v>
      </c>
      <c r="B383" s="10"/>
      <c r="C383" s="7"/>
      <c r="D383" s="129" t="s">
        <v>720</v>
      </c>
      <c r="E383" s="82">
        <v>366</v>
      </c>
      <c r="F383" s="83">
        <v>176</v>
      </c>
      <c r="G383" s="83">
        <v>191</v>
      </c>
      <c r="H383" s="83">
        <v>222</v>
      </c>
      <c r="I383" s="110">
        <v>153</v>
      </c>
    </row>
    <row r="384" spans="1:9" ht="13.5" customHeight="1" x14ac:dyDescent="0.25">
      <c r="A384" s="160" t="s">
        <v>721</v>
      </c>
      <c r="B384" s="10"/>
      <c r="C384" s="7"/>
      <c r="D384" s="129" t="s">
        <v>722</v>
      </c>
      <c r="E384" s="82">
        <v>244</v>
      </c>
      <c r="F384" s="83">
        <v>208</v>
      </c>
      <c r="G384" s="83">
        <v>360</v>
      </c>
      <c r="H384" s="83">
        <v>469</v>
      </c>
      <c r="I384" s="110">
        <v>571</v>
      </c>
    </row>
    <row r="385" spans="1:9" ht="13.5" customHeight="1" x14ac:dyDescent="0.25">
      <c r="A385" s="160" t="s">
        <v>723</v>
      </c>
      <c r="B385" s="10"/>
      <c r="C385" s="7"/>
      <c r="D385" s="129" t="s">
        <v>724</v>
      </c>
      <c r="E385" s="82">
        <v>10</v>
      </c>
      <c r="F385" s="83">
        <v>19</v>
      </c>
      <c r="G385" s="83">
        <v>18</v>
      </c>
      <c r="H385" s="83">
        <v>11</v>
      </c>
      <c r="I385" s="110">
        <v>14</v>
      </c>
    </row>
    <row r="386" spans="1:9" ht="13.5" customHeight="1" x14ac:dyDescent="0.25">
      <c r="A386" s="160" t="s">
        <v>725</v>
      </c>
      <c r="B386" s="10"/>
      <c r="C386" s="7"/>
      <c r="D386" s="129" t="s">
        <v>726</v>
      </c>
      <c r="E386" s="82">
        <v>2</v>
      </c>
      <c r="F386" s="83">
        <v>5</v>
      </c>
      <c r="G386" s="83">
        <v>7</v>
      </c>
      <c r="H386" s="83">
        <v>3</v>
      </c>
      <c r="I386" s="110">
        <v>3</v>
      </c>
    </row>
    <row r="387" spans="1:9" ht="13.5" customHeight="1" x14ac:dyDescent="0.25">
      <c r="A387" s="160" t="s">
        <v>727</v>
      </c>
      <c r="B387" s="10"/>
      <c r="C387" s="7"/>
      <c r="D387" s="129" t="s">
        <v>728</v>
      </c>
      <c r="E387" s="82">
        <v>125</v>
      </c>
      <c r="F387" s="83">
        <v>152</v>
      </c>
      <c r="G387" s="83">
        <v>211</v>
      </c>
      <c r="H387" s="83">
        <v>286</v>
      </c>
      <c r="I387" s="110">
        <v>263</v>
      </c>
    </row>
    <row r="388" spans="1:9" ht="13.5" customHeight="1" x14ac:dyDescent="0.25">
      <c r="A388" s="160" t="s">
        <v>729</v>
      </c>
      <c r="B388" s="10"/>
      <c r="C388" s="7"/>
      <c r="D388" s="129" t="s">
        <v>730</v>
      </c>
      <c r="E388" s="82">
        <v>9</v>
      </c>
      <c r="F388" s="83">
        <v>8</v>
      </c>
      <c r="G388" s="83">
        <v>13</v>
      </c>
      <c r="H388" s="83">
        <v>92</v>
      </c>
      <c r="I388" s="110">
        <v>44</v>
      </c>
    </row>
    <row r="389" spans="1:9" ht="13.5" customHeight="1" x14ac:dyDescent="0.25">
      <c r="A389" s="160" t="s">
        <v>731</v>
      </c>
      <c r="B389" s="10"/>
      <c r="C389" s="7"/>
      <c r="D389" s="129" t="s">
        <v>732</v>
      </c>
      <c r="E389" s="82">
        <v>219</v>
      </c>
      <c r="F389" s="83">
        <v>107</v>
      </c>
      <c r="G389" s="83">
        <v>163</v>
      </c>
      <c r="H389" s="83">
        <v>218</v>
      </c>
      <c r="I389" s="110">
        <v>266</v>
      </c>
    </row>
    <row r="390" spans="1:9" ht="13.5" customHeight="1" x14ac:dyDescent="0.25">
      <c r="A390" s="160" t="s">
        <v>733</v>
      </c>
      <c r="B390" s="10"/>
      <c r="C390" s="7"/>
      <c r="D390" s="129" t="s">
        <v>734</v>
      </c>
      <c r="E390" s="82">
        <v>569</v>
      </c>
      <c r="F390" s="83">
        <v>276</v>
      </c>
      <c r="G390" s="83">
        <v>264</v>
      </c>
      <c r="H390" s="83">
        <v>220</v>
      </c>
      <c r="I390" s="110">
        <v>216</v>
      </c>
    </row>
    <row r="391" spans="1:9" ht="13.5" customHeight="1" x14ac:dyDescent="0.25">
      <c r="A391" s="160" t="s">
        <v>735</v>
      </c>
      <c r="B391" s="10"/>
      <c r="C391" s="7"/>
      <c r="D391" s="129" t="s">
        <v>736</v>
      </c>
      <c r="E391" s="82">
        <v>3</v>
      </c>
      <c r="F391" s="83">
        <v>12</v>
      </c>
      <c r="G391" s="83">
        <v>22</v>
      </c>
      <c r="H391" s="83">
        <v>31</v>
      </c>
      <c r="I391" s="110">
        <v>23</v>
      </c>
    </row>
    <row r="392" spans="1:9" ht="13.5" customHeight="1" x14ac:dyDescent="0.25">
      <c r="A392" s="160" t="s">
        <v>737</v>
      </c>
      <c r="B392" s="10"/>
      <c r="C392" s="7"/>
      <c r="D392" s="129" t="s">
        <v>738</v>
      </c>
      <c r="E392" s="82">
        <v>206</v>
      </c>
      <c r="F392" s="83">
        <v>230</v>
      </c>
      <c r="G392" s="83">
        <v>441</v>
      </c>
      <c r="H392" s="83">
        <v>441</v>
      </c>
      <c r="I392" s="110">
        <v>531</v>
      </c>
    </row>
    <row r="393" spans="1:9" ht="13.5" customHeight="1" x14ac:dyDescent="0.25">
      <c r="A393" s="160" t="s">
        <v>739</v>
      </c>
      <c r="B393" s="10"/>
      <c r="C393" s="7"/>
      <c r="D393" s="129" t="s">
        <v>740</v>
      </c>
      <c r="E393" s="84">
        <v>0</v>
      </c>
      <c r="F393" s="83">
        <v>2</v>
      </c>
      <c r="G393" s="84">
        <v>0</v>
      </c>
      <c r="H393" s="84">
        <v>2</v>
      </c>
      <c r="I393" s="110">
        <v>1</v>
      </c>
    </row>
    <row r="394" spans="1:9" ht="13.5" customHeight="1" x14ac:dyDescent="0.25">
      <c r="A394" s="160" t="s">
        <v>741</v>
      </c>
      <c r="B394" s="10"/>
      <c r="C394" s="7"/>
      <c r="D394" s="129" t="s">
        <v>742</v>
      </c>
      <c r="E394" s="84">
        <v>0</v>
      </c>
      <c r="F394" s="83">
        <v>3</v>
      </c>
      <c r="G394" s="84">
        <v>0</v>
      </c>
      <c r="H394" s="84">
        <v>1</v>
      </c>
      <c r="I394" s="110">
        <v>3</v>
      </c>
    </row>
    <row r="395" spans="1:9" ht="13.5" customHeight="1" x14ac:dyDescent="0.25">
      <c r="A395" s="160" t="s">
        <v>743</v>
      </c>
      <c r="B395" s="10"/>
      <c r="C395" s="7"/>
      <c r="D395" s="129" t="s">
        <v>744</v>
      </c>
      <c r="E395" s="84">
        <v>0</v>
      </c>
      <c r="F395" s="84">
        <v>0</v>
      </c>
      <c r="G395" s="84">
        <v>0</v>
      </c>
      <c r="H395" s="84">
        <v>0</v>
      </c>
      <c r="I395" s="110" t="s">
        <v>3899</v>
      </c>
    </row>
    <row r="396" spans="1:9" ht="13.5" customHeight="1" x14ac:dyDescent="0.25">
      <c r="A396" s="160" t="s">
        <v>745</v>
      </c>
      <c r="B396" s="10"/>
      <c r="C396" s="7"/>
      <c r="D396" s="129" t="s">
        <v>746</v>
      </c>
      <c r="E396" s="82">
        <v>6</v>
      </c>
      <c r="F396" s="83">
        <v>14</v>
      </c>
      <c r="G396" s="83">
        <v>14</v>
      </c>
      <c r="H396" s="83">
        <v>14</v>
      </c>
      <c r="I396" s="110">
        <v>18</v>
      </c>
    </row>
    <row r="397" spans="1:9" ht="13.5" customHeight="1" x14ac:dyDescent="0.25">
      <c r="A397" s="160" t="s">
        <v>747</v>
      </c>
      <c r="B397" s="10"/>
      <c r="C397" s="7"/>
      <c r="D397" s="129" t="s">
        <v>748</v>
      </c>
      <c r="E397" s="82">
        <v>70</v>
      </c>
      <c r="F397" s="83">
        <v>68</v>
      </c>
      <c r="G397" s="83">
        <v>107</v>
      </c>
      <c r="H397" s="83">
        <v>127</v>
      </c>
      <c r="I397" s="110">
        <v>172</v>
      </c>
    </row>
    <row r="398" spans="1:9" ht="13.5" customHeight="1" x14ac:dyDescent="0.25">
      <c r="A398" s="160" t="s">
        <v>749</v>
      </c>
      <c r="B398" s="10"/>
      <c r="C398" s="7"/>
      <c r="D398" s="129" t="s">
        <v>750</v>
      </c>
      <c r="E398" s="84">
        <v>0</v>
      </c>
      <c r="F398" s="84">
        <v>0</v>
      </c>
      <c r="G398" s="83">
        <v>1</v>
      </c>
      <c r="H398" s="83">
        <v>4</v>
      </c>
      <c r="I398" s="110">
        <v>2</v>
      </c>
    </row>
    <row r="399" spans="1:9" ht="13.5" customHeight="1" x14ac:dyDescent="0.25">
      <c r="A399" s="160" t="s">
        <v>751</v>
      </c>
      <c r="B399" s="10"/>
      <c r="C399" s="7"/>
      <c r="D399" s="129" t="s">
        <v>752</v>
      </c>
      <c r="E399" s="84">
        <v>0</v>
      </c>
      <c r="F399" s="83">
        <v>1</v>
      </c>
      <c r="G399" s="84">
        <v>0</v>
      </c>
      <c r="H399" s="84">
        <v>0</v>
      </c>
      <c r="I399" s="110" t="s">
        <v>3899</v>
      </c>
    </row>
    <row r="400" spans="1:9" ht="13.5" customHeight="1" x14ac:dyDescent="0.25">
      <c r="A400" s="160" t="s">
        <v>753</v>
      </c>
      <c r="B400" s="10"/>
      <c r="C400" s="7"/>
      <c r="D400" s="129" t="s">
        <v>754</v>
      </c>
      <c r="E400" s="84">
        <v>0</v>
      </c>
      <c r="F400" s="84">
        <v>0</v>
      </c>
      <c r="G400" s="84">
        <v>0</v>
      </c>
      <c r="H400" s="84">
        <v>0</v>
      </c>
      <c r="I400" s="110" t="s">
        <v>3899</v>
      </c>
    </row>
    <row r="401" spans="1:9" ht="13.5" customHeight="1" x14ac:dyDescent="0.25">
      <c r="A401" s="160" t="s">
        <v>755</v>
      </c>
      <c r="B401" s="10"/>
      <c r="C401" s="7"/>
      <c r="D401" s="129" t="s">
        <v>756</v>
      </c>
      <c r="E401" s="82">
        <v>11</v>
      </c>
      <c r="F401" s="83">
        <v>19</v>
      </c>
      <c r="G401" s="83">
        <v>8</v>
      </c>
      <c r="H401" s="83">
        <v>5</v>
      </c>
      <c r="I401" s="110">
        <v>10</v>
      </c>
    </row>
    <row r="402" spans="1:9" ht="13.5" customHeight="1" x14ac:dyDescent="0.25">
      <c r="A402" s="160" t="s">
        <v>757</v>
      </c>
      <c r="B402" s="10"/>
      <c r="C402" s="7"/>
      <c r="D402" s="129" t="s">
        <v>758</v>
      </c>
      <c r="E402" s="82">
        <v>56</v>
      </c>
      <c r="F402" s="83">
        <v>99</v>
      </c>
      <c r="G402" s="83">
        <v>190</v>
      </c>
      <c r="H402" s="83">
        <v>201</v>
      </c>
      <c r="I402" s="110">
        <v>211</v>
      </c>
    </row>
    <row r="403" spans="1:9" ht="13.5" customHeight="1" x14ac:dyDescent="0.25">
      <c r="A403" s="160" t="s">
        <v>759</v>
      </c>
      <c r="B403" s="10"/>
      <c r="C403" s="7"/>
      <c r="D403" s="129" t="s">
        <v>760</v>
      </c>
      <c r="E403" s="82">
        <v>30</v>
      </c>
      <c r="F403" s="83">
        <v>23</v>
      </c>
      <c r="G403" s="83">
        <v>39</v>
      </c>
      <c r="H403" s="83">
        <v>70</v>
      </c>
      <c r="I403" s="110">
        <v>33</v>
      </c>
    </row>
    <row r="404" spans="1:9" ht="13.5" customHeight="1" x14ac:dyDescent="0.25">
      <c r="A404" s="160" t="s">
        <v>761</v>
      </c>
      <c r="B404" s="10"/>
      <c r="C404" s="7"/>
      <c r="D404" s="129" t="s">
        <v>762</v>
      </c>
      <c r="E404" s="82">
        <v>21</v>
      </c>
      <c r="F404" s="83">
        <v>21</v>
      </c>
      <c r="G404" s="83">
        <v>29</v>
      </c>
      <c r="H404" s="83">
        <v>28</v>
      </c>
      <c r="I404" s="110">
        <v>32</v>
      </c>
    </row>
    <row r="405" spans="1:9" ht="13.5" customHeight="1" x14ac:dyDescent="0.25">
      <c r="A405" s="160" t="s">
        <v>763</v>
      </c>
      <c r="B405" s="10"/>
      <c r="C405" s="7"/>
      <c r="D405" s="129" t="s">
        <v>764</v>
      </c>
      <c r="E405" s="84">
        <v>0</v>
      </c>
      <c r="F405" s="83">
        <v>2</v>
      </c>
      <c r="G405" s="83">
        <v>6</v>
      </c>
      <c r="H405" s="83">
        <v>5</v>
      </c>
      <c r="I405" s="110">
        <v>6</v>
      </c>
    </row>
    <row r="406" spans="1:9" ht="13.5" customHeight="1" x14ac:dyDescent="0.25">
      <c r="A406" s="160" t="s">
        <v>765</v>
      </c>
      <c r="B406" s="10"/>
      <c r="C406" s="7"/>
      <c r="D406" s="129" t="s">
        <v>766</v>
      </c>
      <c r="E406" s="82">
        <v>113</v>
      </c>
      <c r="F406" s="83">
        <v>14</v>
      </c>
      <c r="G406" s="83">
        <v>60</v>
      </c>
      <c r="H406" s="83">
        <v>86</v>
      </c>
      <c r="I406" s="110">
        <v>183</v>
      </c>
    </row>
    <row r="407" spans="1:9" ht="13.5" customHeight="1" x14ac:dyDescent="0.25">
      <c r="A407" s="160" t="s">
        <v>767</v>
      </c>
      <c r="B407" s="10"/>
      <c r="C407" s="7"/>
      <c r="D407" s="129" t="s">
        <v>768</v>
      </c>
      <c r="E407" s="82">
        <v>2</v>
      </c>
      <c r="F407" s="83">
        <v>7</v>
      </c>
      <c r="G407" s="83">
        <v>10</v>
      </c>
      <c r="H407" s="83">
        <v>18</v>
      </c>
      <c r="I407" s="110">
        <v>10</v>
      </c>
    </row>
    <row r="408" spans="1:9" ht="13.5" customHeight="1" x14ac:dyDescent="0.25">
      <c r="A408" s="160" t="s">
        <v>769</v>
      </c>
      <c r="B408" s="10"/>
      <c r="C408" s="7"/>
      <c r="D408" s="129" t="s">
        <v>770</v>
      </c>
      <c r="E408" s="82">
        <v>23</v>
      </c>
      <c r="F408" s="83">
        <v>33</v>
      </c>
      <c r="G408" s="83">
        <v>32</v>
      </c>
      <c r="H408" s="83">
        <v>66</v>
      </c>
      <c r="I408" s="110">
        <v>104</v>
      </c>
    </row>
    <row r="409" spans="1:9" ht="13.5" customHeight="1" x14ac:dyDescent="0.25">
      <c r="A409" s="160" t="s">
        <v>771</v>
      </c>
      <c r="B409" s="10"/>
      <c r="C409" s="7"/>
      <c r="D409" s="129" t="s">
        <v>772</v>
      </c>
      <c r="E409" s="82">
        <v>467</v>
      </c>
      <c r="F409" s="83">
        <v>182</v>
      </c>
      <c r="G409" s="83">
        <v>255</v>
      </c>
      <c r="H409" s="83">
        <v>332</v>
      </c>
      <c r="I409" s="110">
        <v>456</v>
      </c>
    </row>
    <row r="410" spans="1:9" ht="13.5" customHeight="1" x14ac:dyDescent="0.25">
      <c r="A410" s="159" t="s">
        <v>773</v>
      </c>
      <c r="B410" s="7"/>
      <c r="C410" s="8" t="s">
        <v>774</v>
      </c>
      <c r="D410" s="126"/>
      <c r="E410" s="85">
        <v>246</v>
      </c>
      <c r="F410" s="85">
        <v>149</v>
      </c>
      <c r="G410" s="85">
        <v>197</v>
      </c>
      <c r="H410" s="85">
        <f>SUM(H411:H418)</f>
        <v>167</v>
      </c>
      <c r="I410" s="110">
        <v>261</v>
      </c>
    </row>
    <row r="411" spans="1:9" ht="13.5" customHeight="1" x14ac:dyDescent="0.25">
      <c r="A411" s="160" t="s">
        <v>775</v>
      </c>
      <c r="B411" s="10"/>
      <c r="C411" s="7"/>
      <c r="D411" s="129" t="s">
        <v>774</v>
      </c>
      <c r="E411" s="82">
        <v>182</v>
      </c>
      <c r="F411" s="83">
        <v>59</v>
      </c>
      <c r="G411" s="83">
        <v>95</v>
      </c>
      <c r="H411" s="83">
        <v>89</v>
      </c>
      <c r="I411" s="110">
        <v>199</v>
      </c>
    </row>
    <row r="412" spans="1:9" ht="13.5" customHeight="1" x14ac:dyDescent="0.25">
      <c r="A412" s="164" t="s">
        <v>776</v>
      </c>
      <c r="B412" s="20"/>
      <c r="C412" s="88"/>
      <c r="D412" s="142" t="s">
        <v>777</v>
      </c>
      <c r="E412" s="82">
        <v>1</v>
      </c>
      <c r="F412" s="84">
        <v>0</v>
      </c>
      <c r="G412" s="83">
        <v>6</v>
      </c>
      <c r="H412" s="83">
        <v>11</v>
      </c>
      <c r="I412" s="110">
        <v>6</v>
      </c>
    </row>
    <row r="413" spans="1:9" ht="13.5" customHeight="1" x14ac:dyDescent="0.25">
      <c r="A413" s="160" t="s">
        <v>778</v>
      </c>
      <c r="B413" s="10"/>
      <c r="C413" s="7"/>
      <c r="D413" s="129" t="s">
        <v>779</v>
      </c>
      <c r="E413" s="84">
        <v>0</v>
      </c>
      <c r="F413" s="84">
        <v>0</v>
      </c>
      <c r="G413" s="84">
        <v>0</v>
      </c>
      <c r="H413" s="84">
        <v>0</v>
      </c>
      <c r="I413" s="110" t="s">
        <v>3899</v>
      </c>
    </row>
    <row r="414" spans="1:9" ht="13.5" customHeight="1" x14ac:dyDescent="0.25">
      <c r="A414" s="160" t="s">
        <v>780</v>
      </c>
      <c r="B414" s="10"/>
      <c r="C414" s="7"/>
      <c r="D414" s="129" t="s">
        <v>781</v>
      </c>
      <c r="E414" s="82">
        <v>3</v>
      </c>
      <c r="F414" s="83">
        <v>8</v>
      </c>
      <c r="G414" s="83">
        <v>6</v>
      </c>
      <c r="H414" s="83">
        <v>7</v>
      </c>
      <c r="I414" s="110">
        <v>11</v>
      </c>
    </row>
    <row r="415" spans="1:9" ht="13.5" customHeight="1" x14ac:dyDescent="0.25">
      <c r="A415" s="160" t="s">
        <v>782</v>
      </c>
      <c r="B415" s="10"/>
      <c r="C415" s="7"/>
      <c r="D415" s="129" t="s">
        <v>783</v>
      </c>
      <c r="E415" s="82">
        <v>2</v>
      </c>
      <c r="F415" s="83">
        <v>1</v>
      </c>
      <c r="G415" s="83">
        <v>3</v>
      </c>
      <c r="H415" s="83">
        <v>5</v>
      </c>
      <c r="I415" s="110">
        <v>3</v>
      </c>
    </row>
    <row r="416" spans="1:9" ht="13.5" customHeight="1" x14ac:dyDescent="0.25">
      <c r="A416" s="160" t="s">
        <v>784</v>
      </c>
      <c r="B416" s="10"/>
      <c r="C416" s="7"/>
      <c r="D416" s="129" t="s">
        <v>785</v>
      </c>
      <c r="E416" s="82">
        <v>1</v>
      </c>
      <c r="F416" s="83">
        <v>20</v>
      </c>
      <c r="G416" s="83">
        <v>24</v>
      </c>
      <c r="H416" s="83">
        <v>3</v>
      </c>
      <c r="I416" s="110">
        <v>1</v>
      </c>
    </row>
    <row r="417" spans="1:9" ht="13.5" customHeight="1" x14ac:dyDescent="0.25">
      <c r="A417" s="160" t="s">
        <v>786</v>
      </c>
      <c r="B417" s="10"/>
      <c r="C417" s="7"/>
      <c r="D417" s="129" t="s">
        <v>787</v>
      </c>
      <c r="E417" s="84">
        <v>0</v>
      </c>
      <c r="F417" s="84">
        <v>0</v>
      </c>
      <c r="G417" s="84">
        <v>0</v>
      </c>
      <c r="H417" s="84">
        <v>1</v>
      </c>
      <c r="I417" s="110">
        <v>2</v>
      </c>
    </row>
    <row r="418" spans="1:9" ht="13.5" customHeight="1" x14ac:dyDescent="0.25">
      <c r="A418" s="160" t="s">
        <v>788</v>
      </c>
      <c r="B418" s="10"/>
      <c r="C418" s="7"/>
      <c r="D418" s="129" t="s">
        <v>789</v>
      </c>
      <c r="E418" s="82">
        <v>57</v>
      </c>
      <c r="F418" s="83">
        <v>61</v>
      </c>
      <c r="G418" s="83">
        <v>63</v>
      </c>
      <c r="H418" s="83">
        <v>51</v>
      </c>
      <c r="I418" s="110">
        <v>39</v>
      </c>
    </row>
    <row r="419" spans="1:9" ht="13.5" customHeight="1" x14ac:dyDescent="0.25">
      <c r="A419" s="159" t="s">
        <v>790</v>
      </c>
      <c r="B419" s="7"/>
      <c r="C419" s="8" t="s">
        <v>791</v>
      </c>
      <c r="D419" s="126"/>
      <c r="E419" s="85">
        <v>30</v>
      </c>
      <c r="F419" s="85">
        <v>45</v>
      </c>
      <c r="G419" s="85">
        <v>34</v>
      </c>
      <c r="H419" s="85">
        <f>SUM(H420:H432)</f>
        <v>80</v>
      </c>
      <c r="I419" s="110">
        <v>72</v>
      </c>
    </row>
    <row r="420" spans="1:9" ht="13.5" customHeight="1" x14ac:dyDescent="0.25">
      <c r="A420" s="160" t="s">
        <v>792</v>
      </c>
      <c r="B420" s="10"/>
      <c r="C420" s="7"/>
      <c r="D420" s="129" t="s">
        <v>791</v>
      </c>
      <c r="E420" s="82">
        <v>3</v>
      </c>
      <c r="F420" s="83">
        <v>7</v>
      </c>
      <c r="G420" s="83">
        <v>3</v>
      </c>
      <c r="H420" s="83">
        <v>8</v>
      </c>
      <c r="I420" s="110">
        <v>6</v>
      </c>
    </row>
    <row r="421" spans="1:9" ht="13.5" customHeight="1" x14ac:dyDescent="0.25">
      <c r="A421" s="160" t="s">
        <v>793</v>
      </c>
      <c r="B421" s="10"/>
      <c r="C421" s="7"/>
      <c r="D421" s="129" t="s">
        <v>794</v>
      </c>
      <c r="E421" s="82">
        <v>8</v>
      </c>
      <c r="F421" s="83">
        <v>4</v>
      </c>
      <c r="G421" s="83">
        <v>5</v>
      </c>
      <c r="H421" s="83">
        <v>3</v>
      </c>
      <c r="I421" s="110">
        <v>5</v>
      </c>
    </row>
    <row r="422" spans="1:9" ht="13.5" customHeight="1" x14ac:dyDescent="0.25">
      <c r="A422" s="160" t="s">
        <v>795</v>
      </c>
      <c r="B422" s="10"/>
      <c r="C422" s="7"/>
      <c r="D422" s="129" t="s">
        <v>796</v>
      </c>
      <c r="E422" s="82">
        <v>4</v>
      </c>
      <c r="F422" s="83">
        <v>13</v>
      </c>
      <c r="G422" s="83">
        <v>10</v>
      </c>
      <c r="H422" s="83">
        <v>23</v>
      </c>
      <c r="I422" s="110">
        <v>3</v>
      </c>
    </row>
    <row r="423" spans="1:9" ht="13.5" customHeight="1" x14ac:dyDescent="0.25">
      <c r="A423" s="160" t="s">
        <v>797</v>
      </c>
      <c r="B423" s="10"/>
      <c r="C423" s="7"/>
      <c r="D423" s="129" t="s">
        <v>798</v>
      </c>
      <c r="E423" s="84">
        <v>0</v>
      </c>
      <c r="F423" s="84">
        <v>0</v>
      </c>
      <c r="G423" s="84">
        <v>0</v>
      </c>
      <c r="H423" s="84">
        <v>0</v>
      </c>
      <c r="I423" s="110" t="s">
        <v>3899</v>
      </c>
    </row>
    <row r="424" spans="1:9" ht="13.5" customHeight="1" x14ac:dyDescent="0.25">
      <c r="A424" s="160" t="s">
        <v>799</v>
      </c>
      <c r="B424" s="10"/>
      <c r="C424" s="7"/>
      <c r="D424" s="129" t="s">
        <v>800</v>
      </c>
      <c r="E424" s="82">
        <v>2</v>
      </c>
      <c r="F424" s="84">
        <v>0</v>
      </c>
      <c r="G424" s="83">
        <v>1</v>
      </c>
      <c r="H424" s="83">
        <v>6</v>
      </c>
      <c r="I424" s="110">
        <v>4</v>
      </c>
    </row>
    <row r="425" spans="1:9" ht="13.5" customHeight="1" x14ac:dyDescent="0.25">
      <c r="A425" s="160" t="s">
        <v>801</v>
      </c>
      <c r="B425" s="10"/>
      <c r="C425" s="7"/>
      <c r="D425" s="129" t="s">
        <v>802</v>
      </c>
      <c r="E425" s="84">
        <v>0</v>
      </c>
      <c r="F425" s="84">
        <v>0</v>
      </c>
      <c r="G425" s="84">
        <v>0</v>
      </c>
      <c r="H425" s="84">
        <v>0</v>
      </c>
      <c r="I425" s="110" t="s">
        <v>3899</v>
      </c>
    </row>
    <row r="426" spans="1:9" ht="13.5" customHeight="1" x14ac:dyDescent="0.25">
      <c r="A426" s="160" t="s">
        <v>803</v>
      </c>
      <c r="B426" s="10"/>
      <c r="C426" s="7"/>
      <c r="D426" s="129" t="s">
        <v>804</v>
      </c>
      <c r="E426" s="82">
        <v>11</v>
      </c>
      <c r="F426" s="83">
        <v>9</v>
      </c>
      <c r="G426" s="83">
        <v>7</v>
      </c>
      <c r="H426" s="83">
        <v>28</v>
      </c>
      <c r="I426" s="110">
        <v>36</v>
      </c>
    </row>
    <row r="427" spans="1:9" ht="13.5" customHeight="1" x14ac:dyDescent="0.25">
      <c r="A427" s="160" t="s">
        <v>805</v>
      </c>
      <c r="B427" s="10"/>
      <c r="C427" s="7"/>
      <c r="D427" s="129" t="s">
        <v>806</v>
      </c>
      <c r="E427" s="82">
        <v>1</v>
      </c>
      <c r="F427" s="83">
        <v>2</v>
      </c>
      <c r="G427" s="83">
        <v>5</v>
      </c>
      <c r="H427" s="83">
        <v>8</v>
      </c>
      <c r="I427" s="110">
        <v>14</v>
      </c>
    </row>
    <row r="428" spans="1:9" ht="13.5" customHeight="1" x14ac:dyDescent="0.25">
      <c r="A428" s="160" t="s">
        <v>807</v>
      </c>
      <c r="B428" s="10"/>
      <c r="C428" s="7"/>
      <c r="D428" s="129" t="s">
        <v>808</v>
      </c>
      <c r="E428" s="84">
        <v>0</v>
      </c>
      <c r="F428" s="83">
        <v>7</v>
      </c>
      <c r="G428" s="84">
        <v>0</v>
      </c>
      <c r="H428" s="84">
        <v>0</v>
      </c>
      <c r="I428" s="110" t="s">
        <v>3899</v>
      </c>
    </row>
    <row r="429" spans="1:9" ht="13.5" customHeight="1" x14ac:dyDescent="0.25">
      <c r="A429" s="160" t="s">
        <v>809</v>
      </c>
      <c r="B429" s="10"/>
      <c r="C429" s="7"/>
      <c r="D429" s="129" t="s">
        <v>810</v>
      </c>
      <c r="E429" s="84">
        <v>0</v>
      </c>
      <c r="F429" s="84">
        <v>0</v>
      </c>
      <c r="G429" s="83">
        <v>1</v>
      </c>
      <c r="H429" s="83">
        <v>1</v>
      </c>
      <c r="I429" s="110">
        <v>2</v>
      </c>
    </row>
    <row r="430" spans="1:9" ht="13.5" customHeight="1" x14ac:dyDescent="0.25">
      <c r="A430" s="160" t="s">
        <v>811</v>
      </c>
      <c r="B430" s="10"/>
      <c r="C430" s="7"/>
      <c r="D430" s="129" t="s">
        <v>812</v>
      </c>
      <c r="E430" s="82">
        <v>1</v>
      </c>
      <c r="F430" s="83">
        <v>2</v>
      </c>
      <c r="G430" s="83">
        <v>1</v>
      </c>
      <c r="H430" s="83">
        <v>1</v>
      </c>
      <c r="I430" s="110" t="s">
        <v>3899</v>
      </c>
    </row>
    <row r="431" spans="1:9" ht="13.5" customHeight="1" x14ac:dyDescent="0.25">
      <c r="A431" s="160" t="s">
        <v>813</v>
      </c>
      <c r="B431" s="10"/>
      <c r="C431" s="7"/>
      <c r="D431" s="129" t="s">
        <v>814</v>
      </c>
      <c r="E431" s="84">
        <v>0</v>
      </c>
      <c r="F431" s="84">
        <v>0</v>
      </c>
      <c r="G431" s="84">
        <v>0</v>
      </c>
      <c r="H431" s="84">
        <v>0</v>
      </c>
      <c r="I431" s="110" t="s">
        <v>3899</v>
      </c>
    </row>
    <row r="432" spans="1:9" ht="13.5" customHeight="1" x14ac:dyDescent="0.25">
      <c r="A432" s="160" t="s">
        <v>815</v>
      </c>
      <c r="B432" s="10"/>
      <c r="C432" s="7"/>
      <c r="D432" s="129" t="s">
        <v>816</v>
      </c>
      <c r="E432" s="84">
        <v>0</v>
      </c>
      <c r="F432" s="83">
        <v>1</v>
      </c>
      <c r="G432" s="83">
        <v>1</v>
      </c>
      <c r="H432" s="83">
        <v>2</v>
      </c>
      <c r="I432" s="110">
        <v>2</v>
      </c>
    </row>
    <row r="433" spans="1:9" ht="13.5" customHeight="1" x14ac:dyDescent="0.25">
      <c r="A433" s="159" t="s">
        <v>817</v>
      </c>
      <c r="B433" s="7"/>
      <c r="C433" s="8" t="s">
        <v>818</v>
      </c>
      <c r="D433" s="126"/>
      <c r="E433" s="85">
        <v>16</v>
      </c>
      <c r="F433" s="85">
        <v>22</v>
      </c>
      <c r="G433" s="85">
        <v>39</v>
      </c>
      <c r="H433" s="85">
        <f>SUM(H434:H447)</f>
        <v>58</v>
      </c>
      <c r="I433" s="110">
        <v>30</v>
      </c>
    </row>
    <row r="434" spans="1:9" ht="13.5" customHeight="1" x14ac:dyDescent="0.25">
      <c r="A434" s="160" t="s">
        <v>819</v>
      </c>
      <c r="B434" s="10"/>
      <c r="C434" s="7"/>
      <c r="D434" s="129" t="s">
        <v>820</v>
      </c>
      <c r="E434" s="82">
        <v>11</v>
      </c>
      <c r="F434" s="83">
        <v>15</v>
      </c>
      <c r="G434" s="83">
        <v>19</v>
      </c>
      <c r="H434" s="83">
        <v>38</v>
      </c>
      <c r="I434" s="110">
        <v>19</v>
      </c>
    </row>
    <row r="435" spans="1:9" ht="13.5" customHeight="1" x14ac:dyDescent="0.25">
      <c r="A435" s="160" t="s">
        <v>821</v>
      </c>
      <c r="B435" s="10"/>
      <c r="C435" s="7"/>
      <c r="D435" s="129" t="s">
        <v>822</v>
      </c>
      <c r="E435" s="84">
        <v>0</v>
      </c>
      <c r="F435" s="84">
        <v>0</v>
      </c>
      <c r="G435" s="83">
        <v>2</v>
      </c>
      <c r="H435" s="83">
        <v>3</v>
      </c>
      <c r="I435" s="110">
        <v>4</v>
      </c>
    </row>
    <row r="436" spans="1:9" ht="13.5" customHeight="1" x14ac:dyDescent="0.25">
      <c r="A436" s="160" t="s">
        <v>823</v>
      </c>
      <c r="B436" s="10"/>
      <c r="C436" s="7"/>
      <c r="D436" s="129" t="s">
        <v>824</v>
      </c>
      <c r="E436" s="84">
        <v>0</v>
      </c>
      <c r="F436" s="84">
        <v>0</v>
      </c>
      <c r="G436" s="84">
        <v>0</v>
      </c>
      <c r="H436" s="84">
        <v>0</v>
      </c>
      <c r="I436" s="110" t="s">
        <v>3899</v>
      </c>
    </row>
    <row r="437" spans="1:9" ht="13.5" customHeight="1" x14ac:dyDescent="0.25">
      <c r="A437" s="160" t="s">
        <v>825</v>
      </c>
      <c r="B437" s="10"/>
      <c r="C437" s="7"/>
      <c r="D437" s="129" t="s">
        <v>826</v>
      </c>
      <c r="E437" s="84">
        <v>0</v>
      </c>
      <c r="F437" s="84">
        <v>0</v>
      </c>
      <c r="G437" s="84">
        <v>0</v>
      </c>
      <c r="H437" s="84">
        <v>0</v>
      </c>
      <c r="I437" s="110" t="s">
        <v>3899</v>
      </c>
    </row>
    <row r="438" spans="1:9" ht="13.5" customHeight="1" x14ac:dyDescent="0.25">
      <c r="A438" s="160" t="s">
        <v>827</v>
      </c>
      <c r="B438" s="10"/>
      <c r="C438" s="7"/>
      <c r="D438" s="129" t="s">
        <v>828</v>
      </c>
      <c r="E438" s="84">
        <v>0</v>
      </c>
      <c r="F438" s="84">
        <v>0</v>
      </c>
      <c r="G438" s="84">
        <v>0</v>
      </c>
      <c r="H438" s="84">
        <v>0</v>
      </c>
      <c r="I438" s="110" t="s">
        <v>3899</v>
      </c>
    </row>
    <row r="439" spans="1:9" ht="13.5" customHeight="1" x14ac:dyDescent="0.25">
      <c r="A439" s="160" t="s">
        <v>829</v>
      </c>
      <c r="B439" s="10"/>
      <c r="C439" s="7"/>
      <c r="D439" s="129" t="s">
        <v>830</v>
      </c>
      <c r="E439" s="84">
        <v>0</v>
      </c>
      <c r="F439" s="84">
        <v>0</v>
      </c>
      <c r="G439" s="84">
        <v>0</v>
      </c>
      <c r="H439" s="84">
        <v>0</v>
      </c>
      <c r="I439" s="110" t="s">
        <v>3899</v>
      </c>
    </row>
    <row r="440" spans="1:9" ht="13.5" customHeight="1" x14ac:dyDescent="0.25">
      <c r="A440" s="160" t="s">
        <v>831</v>
      </c>
      <c r="B440" s="10"/>
      <c r="C440" s="7"/>
      <c r="D440" s="129" t="s">
        <v>832</v>
      </c>
      <c r="E440" s="84">
        <v>0</v>
      </c>
      <c r="F440" s="84">
        <v>0</v>
      </c>
      <c r="G440" s="84">
        <v>0</v>
      </c>
      <c r="H440" s="84">
        <v>0</v>
      </c>
      <c r="I440" s="110" t="s">
        <v>3899</v>
      </c>
    </row>
    <row r="441" spans="1:9" ht="13.5" customHeight="1" x14ac:dyDescent="0.25">
      <c r="A441" s="160" t="s">
        <v>833</v>
      </c>
      <c r="B441" s="10"/>
      <c r="C441" s="7"/>
      <c r="D441" s="129" t="s">
        <v>834</v>
      </c>
      <c r="E441" s="84">
        <v>0</v>
      </c>
      <c r="F441" s="84">
        <v>0</v>
      </c>
      <c r="G441" s="84">
        <v>0</v>
      </c>
      <c r="H441" s="84">
        <v>2</v>
      </c>
      <c r="I441" s="110" t="s">
        <v>3899</v>
      </c>
    </row>
    <row r="442" spans="1:9" ht="13.5" customHeight="1" x14ac:dyDescent="0.25">
      <c r="A442" s="160" t="s">
        <v>835</v>
      </c>
      <c r="B442" s="10"/>
      <c r="C442" s="7"/>
      <c r="D442" s="129" t="s">
        <v>836</v>
      </c>
      <c r="E442" s="82">
        <v>2</v>
      </c>
      <c r="F442" s="84">
        <v>0</v>
      </c>
      <c r="G442" s="84">
        <v>0</v>
      </c>
      <c r="H442" s="84">
        <v>0</v>
      </c>
      <c r="I442" s="110">
        <v>2</v>
      </c>
    </row>
    <row r="443" spans="1:9" ht="13.5" customHeight="1" x14ac:dyDescent="0.25">
      <c r="A443" s="160" t="s">
        <v>837</v>
      </c>
      <c r="B443" s="10"/>
      <c r="C443" s="7"/>
      <c r="D443" s="129" t="s">
        <v>838</v>
      </c>
      <c r="E443" s="84">
        <v>0</v>
      </c>
      <c r="F443" s="83">
        <v>3</v>
      </c>
      <c r="G443" s="83">
        <v>1</v>
      </c>
      <c r="H443" s="83">
        <v>0</v>
      </c>
      <c r="I443" s="110">
        <v>1</v>
      </c>
    </row>
    <row r="444" spans="1:9" ht="13.5" customHeight="1" x14ac:dyDescent="0.25">
      <c r="A444" s="160" t="s">
        <v>839</v>
      </c>
      <c r="B444" s="10"/>
      <c r="C444" s="7"/>
      <c r="D444" s="129" t="s">
        <v>840</v>
      </c>
      <c r="E444" s="84">
        <v>0</v>
      </c>
      <c r="F444" s="84">
        <v>0</v>
      </c>
      <c r="G444" s="84">
        <v>0</v>
      </c>
      <c r="H444" s="84">
        <v>0</v>
      </c>
      <c r="I444" s="110" t="s">
        <v>3899</v>
      </c>
    </row>
    <row r="445" spans="1:9" ht="13.5" customHeight="1" x14ac:dyDescent="0.25">
      <c r="A445" s="160" t="s">
        <v>841</v>
      </c>
      <c r="B445" s="10"/>
      <c r="C445" s="7"/>
      <c r="D445" s="129" t="s">
        <v>842</v>
      </c>
      <c r="E445" s="84">
        <v>0</v>
      </c>
      <c r="F445" s="84">
        <v>0</v>
      </c>
      <c r="G445" s="84">
        <v>0</v>
      </c>
      <c r="H445" s="84">
        <v>0</v>
      </c>
      <c r="I445" s="110" t="s">
        <v>3899</v>
      </c>
    </row>
    <row r="446" spans="1:9" ht="13.5" customHeight="1" x14ac:dyDescent="0.25">
      <c r="A446" s="160" t="s">
        <v>843</v>
      </c>
      <c r="B446" s="10"/>
      <c r="C446" s="7"/>
      <c r="D446" s="129" t="s">
        <v>844</v>
      </c>
      <c r="E446" s="82">
        <v>3</v>
      </c>
      <c r="F446" s="83">
        <v>4</v>
      </c>
      <c r="G446" s="83">
        <v>15</v>
      </c>
      <c r="H446" s="83">
        <v>13</v>
      </c>
      <c r="I446" s="110">
        <v>4</v>
      </c>
    </row>
    <row r="447" spans="1:9" ht="13.5" customHeight="1" x14ac:dyDescent="0.25">
      <c r="A447" s="160" t="s">
        <v>845</v>
      </c>
      <c r="B447" s="10"/>
      <c r="C447" s="7"/>
      <c r="D447" s="129" t="s">
        <v>846</v>
      </c>
      <c r="E447" s="84">
        <v>0</v>
      </c>
      <c r="F447" s="84">
        <v>0</v>
      </c>
      <c r="G447" s="83">
        <v>2</v>
      </c>
      <c r="H447" s="83">
        <v>2</v>
      </c>
      <c r="I447" s="110" t="s">
        <v>3899</v>
      </c>
    </row>
    <row r="448" spans="1:9" ht="13.5" customHeight="1" x14ac:dyDescent="0.25">
      <c r="A448" s="159" t="s">
        <v>847</v>
      </c>
      <c r="B448" s="7"/>
      <c r="C448" s="8" t="s">
        <v>848</v>
      </c>
      <c r="D448" s="126"/>
      <c r="E448" s="85">
        <v>224</v>
      </c>
      <c r="F448" s="85">
        <v>144</v>
      </c>
      <c r="G448" s="85">
        <v>183</v>
      </c>
      <c r="H448" s="85">
        <f>SUM(H449:H468)</f>
        <v>142</v>
      </c>
      <c r="I448" s="110">
        <v>221</v>
      </c>
    </row>
    <row r="449" spans="1:9" ht="13.5" customHeight="1" x14ac:dyDescent="0.25">
      <c r="A449" s="160" t="s">
        <v>849</v>
      </c>
      <c r="B449" s="10"/>
      <c r="C449" s="7"/>
      <c r="D449" s="129" t="s">
        <v>850</v>
      </c>
      <c r="E449" s="82">
        <v>7</v>
      </c>
      <c r="F449" s="83">
        <v>29</v>
      </c>
      <c r="G449" s="83">
        <v>11</v>
      </c>
      <c r="H449" s="83">
        <v>12</v>
      </c>
      <c r="I449" s="110">
        <v>43</v>
      </c>
    </row>
    <row r="450" spans="1:9" ht="13.5" customHeight="1" x14ac:dyDescent="0.25">
      <c r="A450" s="160" t="s">
        <v>851</v>
      </c>
      <c r="B450" s="10"/>
      <c r="C450" s="7"/>
      <c r="D450" s="129" t="s">
        <v>852</v>
      </c>
      <c r="E450" s="84">
        <v>0</v>
      </c>
      <c r="F450" s="84">
        <v>0</v>
      </c>
      <c r="G450" s="84">
        <v>0</v>
      </c>
      <c r="H450" s="84">
        <v>0</v>
      </c>
      <c r="I450" s="110" t="s">
        <v>3899</v>
      </c>
    </row>
    <row r="451" spans="1:9" ht="13.5" customHeight="1" x14ac:dyDescent="0.25">
      <c r="A451" s="160" t="s">
        <v>853</v>
      </c>
      <c r="B451" s="10"/>
      <c r="C451" s="7"/>
      <c r="D451" s="129" t="s">
        <v>854</v>
      </c>
      <c r="E451" s="84">
        <v>0</v>
      </c>
      <c r="F451" s="84">
        <v>0</v>
      </c>
      <c r="G451" s="83">
        <v>1</v>
      </c>
      <c r="H451" s="83">
        <v>0</v>
      </c>
      <c r="I451" s="110">
        <v>1</v>
      </c>
    </row>
    <row r="452" spans="1:9" ht="13.5" customHeight="1" x14ac:dyDescent="0.25">
      <c r="A452" s="160" t="s">
        <v>855</v>
      </c>
      <c r="B452" s="10"/>
      <c r="C452" s="7"/>
      <c r="D452" s="129" t="s">
        <v>856</v>
      </c>
      <c r="E452" s="84">
        <v>0</v>
      </c>
      <c r="F452" s="84">
        <v>0</v>
      </c>
      <c r="G452" s="84">
        <v>0</v>
      </c>
      <c r="H452" s="84">
        <v>0</v>
      </c>
      <c r="I452" s="110" t="s">
        <v>3899</v>
      </c>
    </row>
    <row r="453" spans="1:9" ht="13.5" customHeight="1" x14ac:dyDescent="0.25">
      <c r="A453" s="160" t="s">
        <v>857</v>
      </c>
      <c r="B453" s="10"/>
      <c r="C453" s="7"/>
      <c r="D453" s="129" t="s">
        <v>848</v>
      </c>
      <c r="E453" s="82">
        <v>3</v>
      </c>
      <c r="F453" s="83">
        <v>1</v>
      </c>
      <c r="G453" s="83">
        <v>6</v>
      </c>
      <c r="H453" s="83">
        <v>3</v>
      </c>
      <c r="I453" s="110">
        <v>4</v>
      </c>
    </row>
    <row r="454" spans="1:9" ht="13.5" customHeight="1" x14ac:dyDescent="0.25">
      <c r="A454" s="160" t="s">
        <v>858</v>
      </c>
      <c r="B454" s="10"/>
      <c r="C454" s="7"/>
      <c r="D454" s="129" t="s">
        <v>859</v>
      </c>
      <c r="E454" s="84">
        <v>0</v>
      </c>
      <c r="F454" s="84">
        <v>0</v>
      </c>
      <c r="G454" s="84">
        <v>0</v>
      </c>
      <c r="H454" s="84">
        <v>0</v>
      </c>
      <c r="I454" s="110" t="s">
        <v>3899</v>
      </c>
    </row>
    <row r="455" spans="1:9" ht="13.5" customHeight="1" x14ac:dyDescent="0.25">
      <c r="A455" s="160" t="s">
        <v>860</v>
      </c>
      <c r="B455" s="10"/>
      <c r="C455" s="7"/>
      <c r="D455" s="129" t="s">
        <v>152</v>
      </c>
      <c r="E455" s="84">
        <v>0</v>
      </c>
      <c r="F455" s="84">
        <v>0</v>
      </c>
      <c r="G455" s="83">
        <v>1</v>
      </c>
      <c r="H455" s="83">
        <v>0</v>
      </c>
      <c r="I455" s="110">
        <v>1</v>
      </c>
    </row>
    <row r="456" spans="1:9" ht="13.5" customHeight="1" x14ac:dyDescent="0.25">
      <c r="A456" s="160" t="s">
        <v>861</v>
      </c>
      <c r="B456" s="10"/>
      <c r="C456" s="7"/>
      <c r="D456" s="129" t="s">
        <v>862</v>
      </c>
      <c r="E456" s="84">
        <v>0</v>
      </c>
      <c r="F456" s="84">
        <v>0</v>
      </c>
      <c r="G456" s="84">
        <v>0</v>
      </c>
      <c r="H456" s="84">
        <v>0</v>
      </c>
      <c r="I456" s="110" t="s">
        <v>3899</v>
      </c>
    </row>
    <row r="457" spans="1:9" ht="13.5" customHeight="1" x14ac:dyDescent="0.25">
      <c r="A457" s="160" t="s">
        <v>863</v>
      </c>
      <c r="B457" s="10"/>
      <c r="C457" s="7"/>
      <c r="D457" s="129" t="s">
        <v>864</v>
      </c>
      <c r="E457" s="84">
        <v>0</v>
      </c>
      <c r="F457" s="84">
        <v>0</v>
      </c>
      <c r="G457" s="84">
        <v>0</v>
      </c>
      <c r="H457" s="84">
        <v>0</v>
      </c>
      <c r="I457" s="110" t="s">
        <v>3899</v>
      </c>
    </row>
    <row r="458" spans="1:9" ht="13.5" customHeight="1" x14ac:dyDescent="0.25">
      <c r="A458" s="160" t="s">
        <v>865</v>
      </c>
      <c r="B458" s="10"/>
      <c r="C458" s="7"/>
      <c r="D458" s="129" t="s">
        <v>866</v>
      </c>
      <c r="E458" s="84">
        <v>0</v>
      </c>
      <c r="F458" s="84">
        <v>0</v>
      </c>
      <c r="G458" s="84">
        <v>0</v>
      </c>
      <c r="H458" s="84">
        <v>0</v>
      </c>
      <c r="I458" s="110" t="s">
        <v>3899</v>
      </c>
    </row>
    <row r="459" spans="1:9" ht="13.5" customHeight="1" x14ac:dyDescent="0.25">
      <c r="A459" s="160" t="s">
        <v>867</v>
      </c>
      <c r="B459" s="10"/>
      <c r="C459" s="7"/>
      <c r="D459" s="129" t="s">
        <v>868</v>
      </c>
      <c r="E459" s="84">
        <v>0</v>
      </c>
      <c r="F459" s="84">
        <v>0</v>
      </c>
      <c r="G459" s="84">
        <v>0</v>
      </c>
      <c r="H459" s="84">
        <v>0</v>
      </c>
      <c r="I459" s="110" t="s">
        <v>3899</v>
      </c>
    </row>
    <row r="460" spans="1:9" ht="13.5" customHeight="1" x14ac:dyDescent="0.25">
      <c r="A460" s="160" t="s">
        <v>869</v>
      </c>
      <c r="B460" s="10"/>
      <c r="C460" s="7"/>
      <c r="D460" s="129" t="s">
        <v>870</v>
      </c>
      <c r="E460" s="84">
        <v>0</v>
      </c>
      <c r="F460" s="84">
        <v>0</v>
      </c>
      <c r="G460" s="84">
        <v>0</v>
      </c>
      <c r="H460" s="84">
        <v>0</v>
      </c>
      <c r="I460" s="110" t="s">
        <v>3899</v>
      </c>
    </row>
    <row r="461" spans="1:9" ht="13.5" customHeight="1" x14ac:dyDescent="0.25">
      <c r="A461" s="160" t="s">
        <v>871</v>
      </c>
      <c r="B461" s="10"/>
      <c r="C461" s="7"/>
      <c r="D461" s="129" t="s">
        <v>872</v>
      </c>
      <c r="E461" s="84">
        <v>0</v>
      </c>
      <c r="F461" s="84">
        <v>0</v>
      </c>
      <c r="G461" s="83">
        <v>2</v>
      </c>
      <c r="H461" s="83">
        <v>1</v>
      </c>
      <c r="I461" s="110">
        <v>1</v>
      </c>
    </row>
    <row r="462" spans="1:9" ht="13.5" customHeight="1" x14ac:dyDescent="0.25">
      <c r="A462" s="160" t="s">
        <v>873</v>
      </c>
      <c r="B462" s="10"/>
      <c r="C462" s="7"/>
      <c r="D462" s="129" t="s">
        <v>874</v>
      </c>
      <c r="E462" s="84">
        <v>0</v>
      </c>
      <c r="F462" s="83">
        <v>2</v>
      </c>
      <c r="G462" s="83">
        <v>1</v>
      </c>
      <c r="H462" s="83">
        <v>0</v>
      </c>
      <c r="I462" s="110">
        <v>2</v>
      </c>
    </row>
    <row r="463" spans="1:9" ht="13.5" customHeight="1" x14ac:dyDescent="0.25">
      <c r="A463" s="160" t="s">
        <v>875</v>
      </c>
      <c r="B463" s="10"/>
      <c r="C463" s="7"/>
      <c r="D463" s="129" t="s">
        <v>876</v>
      </c>
      <c r="E463" s="82">
        <v>1</v>
      </c>
      <c r="F463" s="83">
        <v>2</v>
      </c>
      <c r="G463" s="83">
        <v>4</v>
      </c>
      <c r="H463" s="83">
        <v>1</v>
      </c>
      <c r="I463" s="110">
        <v>1</v>
      </c>
    </row>
    <row r="464" spans="1:9" ht="13.5" customHeight="1" x14ac:dyDescent="0.25">
      <c r="A464" s="160" t="s">
        <v>877</v>
      </c>
      <c r="B464" s="10"/>
      <c r="C464" s="7"/>
      <c r="D464" s="129" t="s">
        <v>878</v>
      </c>
      <c r="E464" s="84">
        <v>0</v>
      </c>
      <c r="F464" s="84">
        <v>0</v>
      </c>
      <c r="G464" s="84">
        <v>0</v>
      </c>
      <c r="H464" s="84">
        <v>0</v>
      </c>
      <c r="I464" s="110" t="s">
        <v>3899</v>
      </c>
    </row>
    <row r="465" spans="1:9" ht="13.5" customHeight="1" x14ac:dyDescent="0.25">
      <c r="A465" s="160" t="s">
        <v>879</v>
      </c>
      <c r="B465" s="10"/>
      <c r="C465" s="7"/>
      <c r="D465" s="129" t="s">
        <v>880</v>
      </c>
      <c r="E465" s="84">
        <v>0</v>
      </c>
      <c r="F465" s="84">
        <v>0</v>
      </c>
      <c r="G465" s="84">
        <v>0</v>
      </c>
      <c r="H465" s="84">
        <v>0</v>
      </c>
      <c r="I465" s="110" t="s">
        <v>3899</v>
      </c>
    </row>
    <row r="466" spans="1:9" ht="13.5" customHeight="1" x14ac:dyDescent="0.25">
      <c r="A466" s="160" t="s">
        <v>881</v>
      </c>
      <c r="B466" s="10"/>
      <c r="C466" s="7"/>
      <c r="D466" s="129" t="s">
        <v>882</v>
      </c>
      <c r="E466" s="84">
        <v>0</v>
      </c>
      <c r="F466" s="84">
        <v>0</v>
      </c>
      <c r="G466" s="84">
        <v>0</v>
      </c>
      <c r="H466" s="84">
        <v>0</v>
      </c>
      <c r="I466" s="110" t="s">
        <v>3899</v>
      </c>
    </row>
    <row r="467" spans="1:9" ht="13.5" customHeight="1" x14ac:dyDescent="0.25">
      <c r="A467" s="160" t="s">
        <v>883</v>
      </c>
      <c r="B467" s="10"/>
      <c r="C467" s="7"/>
      <c r="D467" s="129" t="s">
        <v>884</v>
      </c>
      <c r="E467" s="84">
        <v>0</v>
      </c>
      <c r="F467" s="84">
        <v>0</v>
      </c>
      <c r="G467" s="84">
        <v>0</v>
      </c>
      <c r="H467" s="84">
        <v>0</v>
      </c>
      <c r="I467" s="110" t="s">
        <v>3899</v>
      </c>
    </row>
    <row r="468" spans="1:9" ht="13.5" customHeight="1" x14ac:dyDescent="0.25">
      <c r="A468" s="160" t="s">
        <v>885</v>
      </c>
      <c r="B468" s="10"/>
      <c r="C468" s="7"/>
      <c r="D468" s="129" t="s">
        <v>886</v>
      </c>
      <c r="E468" s="82">
        <v>213</v>
      </c>
      <c r="F468" s="83">
        <v>110</v>
      </c>
      <c r="G468" s="83">
        <v>157</v>
      </c>
      <c r="H468" s="83">
        <v>125</v>
      </c>
      <c r="I468" s="110">
        <v>168</v>
      </c>
    </row>
    <row r="469" spans="1:9" ht="13.5" customHeight="1" x14ac:dyDescent="0.25">
      <c r="A469" s="159" t="s">
        <v>887</v>
      </c>
      <c r="B469" s="7"/>
      <c r="C469" s="8" t="s">
        <v>888</v>
      </c>
      <c r="D469" s="126"/>
      <c r="E469" s="85">
        <v>0</v>
      </c>
      <c r="F469" s="85">
        <v>2</v>
      </c>
      <c r="G469" s="85">
        <v>0</v>
      </c>
      <c r="H469" s="85">
        <f>SUM(H470:H477)</f>
        <v>22</v>
      </c>
      <c r="I469" s="110">
        <v>16</v>
      </c>
    </row>
    <row r="470" spans="1:9" ht="13.5" customHeight="1" x14ac:dyDescent="0.25">
      <c r="A470" s="160" t="s">
        <v>889</v>
      </c>
      <c r="B470" s="10"/>
      <c r="C470" s="7"/>
      <c r="D470" s="129" t="s">
        <v>18</v>
      </c>
      <c r="E470" s="84">
        <v>0</v>
      </c>
      <c r="F470" s="83">
        <v>1</v>
      </c>
      <c r="G470" s="84">
        <v>0</v>
      </c>
      <c r="H470" s="84">
        <v>4</v>
      </c>
      <c r="I470" s="110">
        <v>3</v>
      </c>
    </row>
    <row r="471" spans="1:9" ht="13.5" customHeight="1" x14ac:dyDescent="0.25">
      <c r="A471" s="160" t="s">
        <v>890</v>
      </c>
      <c r="B471" s="10"/>
      <c r="C471" s="7"/>
      <c r="D471" s="129" t="s">
        <v>891</v>
      </c>
      <c r="E471" s="84">
        <v>0</v>
      </c>
      <c r="F471" s="84">
        <v>0</v>
      </c>
      <c r="G471" s="84">
        <v>0</v>
      </c>
      <c r="H471" s="84">
        <v>1</v>
      </c>
      <c r="I471" s="110" t="s">
        <v>3899</v>
      </c>
    </row>
    <row r="472" spans="1:9" ht="13.5" customHeight="1" x14ac:dyDescent="0.25">
      <c r="A472" s="160" t="s">
        <v>892</v>
      </c>
      <c r="B472" s="10"/>
      <c r="C472" s="7"/>
      <c r="D472" s="129" t="s">
        <v>893</v>
      </c>
      <c r="E472" s="84">
        <v>0</v>
      </c>
      <c r="F472" s="84">
        <v>0</v>
      </c>
      <c r="G472" s="84">
        <v>0</v>
      </c>
      <c r="H472" s="84">
        <v>0</v>
      </c>
      <c r="I472" s="110" t="s">
        <v>3899</v>
      </c>
    </row>
    <row r="473" spans="1:9" ht="13.5" customHeight="1" x14ac:dyDescent="0.25">
      <c r="A473" s="160" t="s">
        <v>894</v>
      </c>
      <c r="B473" s="10"/>
      <c r="C473" s="7"/>
      <c r="D473" s="129" t="s">
        <v>895</v>
      </c>
      <c r="E473" s="84">
        <v>0</v>
      </c>
      <c r="F473" s="84">
        <v>0</v>
      </c>
      <c r="G473" s="84">
        <v>0</v>
      </c>
      <c r="H473" s="84">
        <v>0</v>
      </c>
      <c r="I473" s="110" t="s">
        <v>3899</v>
      </c>
    </row>
    <row r="474" spans="1:9" ht="13.5" customHeight="1" x14ac:dyDescent="0.25">
      <c r="A474" s="160" t="s">
        <v>896</v>
      </c>
      <c r="B474" s="10"/>
      <c r="C474" s="7"/>
      <c r="D474" s="129" t="s">
        <v>897</v>
      </c>
      <c r="E474" s="84">
        <v>0</v>
      </c>
      <c r="F474" s="84">
        <v>0</v>
      </c>
      <c r="G474" s="84">
        <v>0</v>
      </c>
      <c r="H474" s="84">
        <v>0</v>
      </c>
      <c r="I474" s="110" t="s">
        <v>3899</v>
      </c>
    </row>
    <row r="475" spans="1:9" ht="13.5" customHeight="1" x14ac:dyDescent="0.25">
      <c r="A475" s="160" t="s">
        <v>898</v>
      </c>
      <c r="B475" s="10"/>
      <c r="C475" s="7"/>
      <c r="D475" s="129" t="s">
        <v>899</v>
      </c>
      <c r="E475" s="84">
        <v>0</v>
      </c>
      <c r="F475" s="84">
        <v>0</v>
      </c>
      <c r="G475" s="84">
        <v>0</v>
      </c>
      <c r="H475" s="84">
        <v>17</v>
      </c>
      <c r="I475" s="110">
        <v>13</v>
      </c>
    </row>
    <row r="476" spans="1:9" ht="13.5" customHeight="1" x14ac:dyDescent="0.25">
      <c r="A476" s="160" t="s">
        <v>900</v>
      </c>
      <c r="B476" s="10"/>
      <c r="C476" s="7"/>
      <c r="D476" s="129" t="s">
        <v>901</v>
      </c>
      <c r="E476" s="84">
        <v>0</v>
      </c>
      <c r="F476" s="84">
        <v>0</v>
      </c>
      <c r="G476" s="84">
        <v>0</v>
      </c>
      <c r="H476" s="84">
        <v>0</v>
      </c>
      <c r="I476" s="110" t="s">
        <v>3899</v>
      </c>
    </row>
    <row r="477" spans="1:9" ht="13.5" customHeight="1" x14ac:dyDescent="0.25">
      <c r="A477" s="160" t="s">
        <v>902</v>
      </c>
      <c r="B477" s="10"/>
      <c r="C477" s="7"/>
      <c r="D477" s="129" t="s">
        <v>903</v>
      </c>
      <c r="E477" s="84">
        <v>0</v>
      </c>
      <c r="F477" s="83">
        <v>1</v>
      </c>
      <c r="G477" s="84">
        <v>0</v>
      </c>
      <c r="H477" s="84">
        <v>0</v>
      </c>
      <c r="I477" s="110" t="s">
        <v>3899</v>
      </c>
    </row>
    <row r="478" spans="1:9" ht="13.5" customHeight="1" x14ac:dyDescent="0.25">
      <c r="A478" s="159" t="s">
        <v>904</v>
      </c>
      <c r="B478" s="7"/>
      <c r="C478" s="8" t="s">
        <v>905</v>
      </c>
      <c r="D478" s="126"/>
      <c r="E478" s="85">
        <v>122</v>
      </c>
      <c r="F478" s="85">
        <v>109</v>
      </c>
      <c r="G478" s="85">
        <v>120</v>
      </c>
      <c r="H478" s="85">
        <f>SUM(H479:H484)</f>
        <v>242</v>
      </c>
      <c r="I478" s="110">
        <v>208</v>
      </c>
    </row>
    <row r="479" spans="1:9" ht="13.5" customHeight="1" x14ac:dyDescent="0.25">
      <c r="A479" s="160" t="s">
        <v>906</v>
      </c>
      <c r="B479" s="10"/>
      <c r="C479" s="7"/>
      <c r="D479" s="129" t="s">
        <v>907</v>
      </c>
      <c r="E479" s="82">
        <v>93</v>
      </c>
      <c r="F479" s="83">
        <v>73</v>
      </c>
      <c r="G479" s="83">
        <v>71</v>
      </c>
      <c r="H479" s="83">
        <v>145</v>
      </c>
      <c r="I479" s="110">
        <v>122</v>
      </c>
    </row>
    <row r="480" spans="1:9" ht="13.5" customHeight="1" x14ac:dyDescent="0.25">
      <c r="A480" s="160" t="s">
        <v>908</v>
      </c>
      <c r="B480" s="10"/>
      <c r="C480" s="7"/>
      <c r="D480" s="129" t="s">
        <v>909</v>
      </c>
      <c r="E480" s="82">
        <v>8</v>
      </c>
      <c r="F480" s="83">
        <v>9</v>
      </c>
      <c r="G480" s="83">
        <v>10</v>
      </c>
      <c r="H480" s="83">
        <v>19</v>
      </c>
      <c r="I480" s="110">
        <v>25</v>
      </c>
    </row>
    <row r="481" spans="1:9" ht="13.5" customHeight="1" x14ac:dyDescent="0.25">
      <c r="A481" s="160" t="s">
        <v>910</v>
      </c>
      <c r="B481" s="10"/>
      <c r="C481" s="7"/>
      <c r="D481" s="129" t="s">
        <v>911</v>
      </c>
      <c r="E481" s="82">
        <v>2</v>
      </c>
      <c r="F481" s="83">
        <v>9</v>
      </c>
      <c r="G481" s="83">
        <v>8</v>
      </c>
      <c r="H481" s="83">
        <v>15</v>
      </c>
      <c r="I481" s="110">
        <v>13</v>
      </c>
    </row>
    <row r="482" spans="1:9" ht="13.5" customHeight="1" x14ac:dyDescent="0.25">
      <c r="A482" s="160" t="s">
        <v>912</v>
      </c>
      <c r="B482" s="10"/>
      <c r="C482" s="7"/>
      <c r="D482" s="129" t="s">
        <v>905</v>
      </c>
      <c r="E482" s="82">
        <v>5</v>
      </c>
      <c r="F482" s="83">
        <v>7</v>
      </c>
      <c r="G482" s="83">
        <v>15</v>
      </c>
      <c r="H482" s="83">
        <v>24</v>
      </c>
      <c r="I482" s="110">
        <v>11</v>
      </c>
    </row>
    <row r="483" spans="1:9" ht="13.5" customHeight="1" x14ac:dyDescent="0.25">
      <c r="A483" s="160" t="s">
        <v>913</v>
      </c>
      <c r="B483" s="10"/>
      <c r="C483" s="7"/>
      <c r="D483" s="129" t="s">
        <v>914</v>
      </c>
      <c r="E483" s="82">
        <v>6</v>
      </c>
      <c r="F483" s="83">
        <v>2</v>
      </c>
      <c r="G483" s="83">
        <v>6</v>
      </c>
      <c r="H483" s="83">
        <v>2</v>
      </c>
      <c r="I483" s="110">
        <v>2</v>
      </c>
    </row>
    <row r="484" spans="1:9" ht="13.5" customHeight="1" x14ac:dyDescent="0.25">
      <c r="A484" s="160" t="s">
        <v>915</v>
      </c>
      <c r="B484" s="10"/>
      <c r="C484" s="7"/>
      <c r="D484" s="129" t="s">
        <v>916</v>
      </c>
      <c r="E484" s="82">
        <v>8</v>
      </c>
      <c r="F484" s="83">
        <v>9</v>
      </c>
      <c r="G484" s="83">
        <v>10</v>
      </c>
      <c r="H484" s="83">
        <v>37</v>
      </c>
      <c r="I484" s="110">
        <v>35</v>
      </c>
    </row>
    <row r="485" spans="1:9" ht="13.5" customHeight="1" x14ac:dyDescent="0.25">
      <c r="A485" s="159" t="s">
        <v>917</v>
      </c>
      <c r="B485" s="7"/>
      <c r="C485" s="8" t="s">
        <v>918</v>
      </c>
      <c r="D485" s="126"/>
      <c r="E485" s="85">
        <v>0</v>
      </c>
      <c r="F485" s="85">
        <v>0</v>
      </c>
      <c r="G485" s="85">
        <v>2</v>
      </c>
      <c r="H485" s="85">
        <f>SUM(H486:H496)</f>
        <v>2</v>
      </c>
      <c r="I485" s="110">
        <v>2</v>
      </c>
    </row>
    <row r="486" spans="1:9" ht="13.5" customHeight="1" x14ac:dyDescent="0.25">
      <c r="A486" s="160" t="s">
        <v>919</v>
      </c>
      <c r="B486" s="10"/>
      <c r="C486" s="7"/>
      <c r="D486" s="129" t="s">
        <v>920</v>
      </c>
      <c r="E486" s="84">
        <v>0</v>
      </c>
      <c r="F486" s="84">
        <v>0</v>
      </c>
      <c r="G486" s="83">
        <v>2</v>
      </c>
      <c r="H486" s="83">
        <v>0</v>
      </c>
      <c r="I486" s="110">
        <v>2</v>
      </c>
    </row>
    <row r="487" spans="1:9" ht="13.5" customHeight="1" x14ac:dyDescent="0.25">
      <c r="A487" s="160" t="s">
        <v>921</v>
      </c>
      <c r="B487" s="10"/>
      <c r="C487" s="7"/>
      <c r="D487" s="129" t="s">
        <v>922</v>
      </c>
      <c r="E487" s="84">
        <v>0</v>
      </c>
      <c r="F487" s="84">
        <v>0</v>
      </c>
      <c r="G487" s="84">
        <v>0</v>
      </c>
      <c r="H487" s="84">
        <v>2</v>
      </c>
      <c r="I487" s="110" t="s">
        <v>3899</v>
      </c>
    </row>
    <row r="488" spans="1:9" ht="13.5" customHeight="1" x14ac:dyDescent="0.25">
      <c r="A488" s="160" t="s">
        <v>923</v>
      </c>
      <c r="B488" s="10"/>
      <c r="C488" s="7"/>
      <c r="D488" s="129" t="s">
        <v>924</v>
      </c>
      <c r="E488" s="84">
        <v>0</v>
      </c>
      <c r="F488" s="84">
        <v>0</v>
      </c>
      <c r="G488" s="84">
        <v>0</v>
      </c>
      <c r="H488" s="84">
        <v>0</v>
      </c>
      <c r="I488" s="110" t="s">
        <v>3899</v>
      </c>
    </row>
    <row r="489" spans="1:9" ht="13.5" customHeight="1" x14ac:dyDescent="0.25">
      <c r="A489" s="160" t="s">
        <v>925</v>
      </c>
      <c r="B489" s="10"/>
      <c r="C489" s="7"/>
      <c r="D489" s="129" t="s">
        <v>926</v>
      </c>
      <c r="E489" s="84">
        <v>0</v>
      </c>
      <c r="F489" s="84">
        <v>0</v>
      </c>
      <c r="G489" s="84">
        <v>0</v>
      </c>
      <c r="H489" s="84">
        <v>0</v>
      </c>
      <c r="I489" s="110" t="s">
        <v>3899</v>
      </c>
    </row>
    <row r="490" spans="1:9" ht="13.5" customHeight="1" x14ac:dyDescent="0.25">
      <c r="A490" s="160" t="s">
        <v>927</v>
      </c>
      <c r="B490" s="10"/>
      <c r="C490" s="7"/>
      <c r="D490" s="129" t="s">
        <v>928</v>
      </c>
      <c r="E490" s="84">
        <v>0</v>
      </c>
      <c r="F490" s="84">
        <v>0</v>
      </c>
      <c r="G490" s="84">
        <v>0</v>
      </c>
      <c r="H490" s="84">
        <v>0</v>
      </c>
      <c r="I490" s="110" t="s">
        <v>3899</v>
      </c>
    </row>
    <row r="491" spans="1:9" ht="13.5" customHeight="1" x14ac:dyDescent="0.25">
      <c r="A491" s="160" t="s">
        <v>929</v>
      </c>
      <c r="B491" s="10"/>
      <c r="C491" s="7"/>
      <c r="D491" s="129" t="s">
        <v>930</v>
      </c>
      <c r="E491" s="84">
        <v>0</v>
      </c>
      <c r="F491" s="84">
        <v>0</v>
      </c>
      <c r="G491" s="84">
        <v>0</v>
      </c>
      <c r="H491" s="84">
        <v>0</v>
      </c>
      <c r="I491" s="110" t="s">
        <v>3899</v>
      </c>
    </row>
    <row r="492" spans="1:9" ht="13.5" customHeight="1" x14ac:dyDescent="0.25">
      <c r="A492" s="160" t="s">
        <v>931</v>
      </c>
      <c r="B492" s="10"/>
      <c r="C492" s="7"/>
      <c r="D492" s="129" t="s">
        <v>932</v>
      </c>
      <c r="E492" s="84">
        <v>0</v>
      </c>
      <c r="F492" s="84">
        <v>0</v>
      </c>
      <c r="G492" s="84">
        <v>0</v>
      </c>
      <c r="H492" s="84">
        <v>0</v>
      </c>
      <c r="I492" s="110" t="s">
        <v>3899</v>
      </c>
    </row>
    <row r="493" spans="1:9" ht="13.5" customHeight="1" x14ac:dyDescent="0.25">
      <c r="A493" s="160" t="s">
        <v>933</v>
      </c>
      <c r="B493" s="10"/>
      <c r="C493" s="7"/>
      <c r="D493" s="129" t="s">
        <v>934</v>
      </c>
      <c r="E493" s="84">
        <v>0</v>
      </c>
      <c r="F493" s="84">
        <v>0</v>
      </c>
      <c r="G493" s="84">
        <v>0</v>
      </c>
      <c r="H493" s="84">
        <v>0</v>
      </c>
      <c r="I493" s="110" t="s">
        <v>3899</v>
      </c>
    </row>
    <row r="494" spans="1:9" ht="13.5" customHeight="1" x14ac:dyDescent="0.25">
      <c r="A494" s="160" t="s">
        <v>935</v>
      </c>
      <c r="B494" s="10"/>
      <c r="C494" s="7"/>
      <c r="D494" s="129" t="s">
        <v>936</v>
      </c>
      <c r="E494" s="84">
        <v>0</v>
      </c>
      <c r="F494" s="84">
        <v>0</v>
      </c>
      <c r="G494" s="84">
        <v>0</v>
      </c>
      <c r="H494" s="84">
        <v>0</v>
      </c>
      <c r="I494" s="110" t="s">
        <v>3899</v>
      </c>
    </row>
    <row r="495" spans="1:9" ht="13.5" customHeight="1" x14ac:dyDescent="0.25">
      <c r="A495" s="160" t="s">
        <v>937</v>
      </c>
      <c r="B495" s="10"/>
      <c r="C495" s="7"/>
      <c r="D495" s="129" t="s">
        <v>938</v>
      </c>
      <c r="E495" s="84">
        <v>0</v>
      </c>
      <c r="F495" s="84">
        <v>0</v>
      </c>
      <c r="G495" s="84">
        <v>0</v>
      </c>
      <c r="H495" s="84">
        <v>0</v>
      </c>
      <c r="I495" s="110" t="s">
        <v>3899</v>
      </c>
    </row>
    <row r="496" spans="1:9" ht="13.5" customHeight="1" x14ac:dyDescent="0.25">
      <c r="A496" s="160" t="s">
        <v>939</v>
      </c>
      <c r="B496" s="10"/>
      <c r="C496" s="7"/>
      <c r="D496" s="129" t="s">
        <v>940</v>
      </c>
      <c r="E496" s="84">
        <v>0</v>
      </c>
      <c r="F496" s="84">
        <v>0</v>
      </c>
      <c r="G496" s="84">
        <v>0</v>
      </c>
      <c r="H496" s="84">
        <v>0</v>
      </c>
      <c r="I496" s="110" t="s">
        <v>3899</v>
      </c>
    </row>
    <row r="497" spans="1:9" ht="13.5" customHeight="1" x14ac:dyDescent="0.25">
      <c r="A497" s="159" t="s">
        <v>941</v>
      </c>
      <c r="B497" s="8" t="s">
        <v>942</v>
      </c>
      <c r="C497" s="7"/>
      <c r="D497" s="126"/>
      <c r="E497" s="85">
        <v>579</v>
      </c>
      <c r="F497" s="85">
        <v>546</v>
      </c>
      <c r="G497" s="85">
        <v>496</v>
      </c>
      <c r="H497" s="85">
        <f>H498+H515+H522+H527+H541+H557+H579+H588+H599+H611+H624</f>
        <v>584</v>
      </c>
      <c r="I497" s="85">
        <f>I498+I515+I522+I527+I541+I557+I579+I588+I599+I611+I624</f>
        <v>1060</v>
      </c>
    </row>
    <row r="498" spans="1:9" ht="13.5" customHeight="1" x14ac:dyDescent="0.25">
      <c r="A498" s="159" t="s">
        <v>943</v>
      </c>
      <c r="B498" s="7"/>
      <c r="C498" s="8" t="s">
        <v>944</v>
      </c>
      <c r="D498" s="126"/>
      <c r="E498" s="85">
        <v>461</v>
      </c>
      <c r="F498" s="85">
        <v>423</v>
      </c>
      <c r="G498" s="85">
        <v>399</v>
      </c>
      <c r="H498" s="85">
        <f>SUM(H499:H514)</f>
        <v>486</v>
      </c>
      <c r="I498" s="110">
        <v>918</v>
      </c>
    </row>
    <row r="499" spans="1:9" ht="13.5" customHeight="1" x14ac:dyDescent="0.25">
      <c r="A499" s="160" t="s">
        <v>945</v>
      </c>
      <c r="B499" s="10"/>
      <c r="C499" s="7"/>
      <c r="D499" s="129" t="s">
        <v>942</v>
      </c>
      <c r="E499" s="82">
        <v>374</v>
      </c>
      <c r="F499" s="83">
        <v>382</v>
      </c>
      <c r="G499" s="83">
        <v>333</v>
      </c>
      <c r="H499" s="83">
        <v>364</v>
      </c>
      <c r="I499" s="110">
        <v>810</v>
      </c>
    </row>
    <row r="500" spans="1:9" ht="13.5" customHeight="1" x14ac:dyDescent="0.25">
      <c r="A500" s="160" t="s">
        <v>946</v>
      </c>
      <c r="B500" s="10"/>
      <c r="C500" s="7"/>
      <c r="D500" s="129" t="s">
        <v>947</v>
      </c>
      <c r="E500" s="84">
        <v>0</v>
      </c>
      <c r="F500" s="84">
        <v>0</v>
      </c>
      <c r="G500" s="84">
        <v>0</v>
      </c>
      <c r="H500" s="84">
        <v>0</v>
      </c>
      <c r="I500" s="110" t="s">
        <v>3899</v>
      </c>
    </row>
    <row r="501" spans="1:9" ht="13.5" customHeight="1" x14ac:dyDescent="0.25">
      <c r="A501" s="160" t="s">
        <v>948</v>
      </c>
      <c r="B501" s="10"/>
      <c r="C501" s="7"/>
      <c r="D501" s="129" t="s">
        <v>949</v>
      </c>
      <c r="E501" s="82">
        <v>1</v>
      </c>
      <c r="F501" s="84">
        <v>0</v>
      </c>
      <c r="G501" s="84">
        <v>0</v>
      </c>
      <c r="H501" s="84">
        <v>0</v>
      </c>
      <c r="I501" s="110" t="s">
        <v>3899</v>
      </c>
    </row>
    <row r="502" spans="1:9" ht="13.5" customHeight="1" x14ac:dyDescent="0.25">
      <c r="A502" s="160" t="s">
        <v>950</v>
      </c>
      <c r="B502" s="10"/>
      <c r="C502" s="7"/>
      <c r="D502" s="129" t="s">
        <v>951</v>
      </c>
      <c r="E502" s="82">
        <v>82</v>
      </c>
      <c r="F502" s="83">
        <v>38</v>
      </c>
      <c r="G502" s="83">
        <v>60</v>
      </c>
      <c r="H502" s="83">
        <v>105</v>
      </c>
      <c r="I502" s="110">
        <v>94</v>
      </c>
    </row>
    <row r="503" spans="1:9" ht="13.5" customHeight="1" x14ac:dyDescent="0.25">
      <c r="A503" s="160" t="s">
        <v>952</v>
      </c>
      <c r="B503" s="10"/>
      <c r="C503" s="7"/>
      <c r="D503" s="129" t="s">
        <v>564</v>
      </c>
      <c r="E503" s="84">
        <v>0</v>
      </c>
      <c r="F503" s="84">
        <v>0</v>
      </c>
      <c r="G503" s="84">
        <v>0</v>
      </c>
      <c r="H503" s="84">
        <v>0</v>
      </c>
      <c r="I503" s="110" t="s">
        <v>3899</v>
      </c>
    </row>
    <row r="504" spans="1:9" ht="13.5" customHeight="1" x14ac:dyDescent="0.25">
      <c r="A504" s="160" t="s">
        <v>953</v>
      </c>
      <c r="B504" s="10"/>
      <c r="C504" s="7"/>
      <c r="D504" s="129" t="s">
        <v>409</v>
      </c>
      <c r="E504" s="82">
        <v>3</v>
      </c>
      <c r="F504" s="83">
        <v>2</v>
      </c>
      <c r="G504" s="84">
        <v>0</v>
      </c>
      <c r="H504" s="84">
        <v>2</v>
      </c>
      <c r="I504" s="110">
        <v>2</v>
      </c>
    </row>
    <row r="505" spans="1:9" ht="13.5" customHeight="1" x14ac:dyDescent="0.25">
      <c r="A505" s="160" t="s">
        <v>954</v>
      </c>
      <c r="B505" s="10"/>
      <c r="C505" s="7"/>
      <c r="D505" s="129" t="s">
        <v>955</v>
      </c>
      <c r="E505" s="84">
        <v>0</v>
      </c>
      <c r="F505" s="84">
        <v>0</v>
      </c>
      <c r="G505" s="84">
        <v>0</v>
      </c>
      <c r="H505" s="84">
        <v>0</v>
      </c>
      <c r="I505" s="110" t="s">
        <v>3899</v>
      </c>
    </row>
    <row r="506" spans="1:9" ht="13.5" customHeight="1" x14ac:dyDescent="0.25">
      <c r="A506" s="160" t="s">
        <v>956</v>
      </c>
      <c r="B506" s="10"/>
      <c r="C506" s="7"/>
      <c r="D506" s="129" t="s">
        <v>957</v>
      </c>
      <c r="E506" s="84">
        <v>0</v>
      </c>
      <c r="F506" s="83">
        <v>1</v>
      </c>
      <c r="G506" s="83">
        <v>1</v>
      </c>
      <c r="H506" s="83">
        <v>6</v>
      </c>
      <c r="I506" s="110">
        <v>7</v>
      </c>
    </row>
    <row r="507" spans="1:9" ht="13.5" customHeight="1" x14ac:dyDescent="0.25">
      <c r="A507" s="160" t="s">
        <v>958</v>
      </c>
      <c r="B507" s="10"/>
      <c r="C507" s="7"/>
      <c r="D507" s="129" t="s">
        <v>959</v>
      </c>
      <c r="E507" s="84">
        <v>0</v>
      </c>
      <c r="F507" s="84">
        <v>0</v>
      </c>
      <c r="G507" s="84">
        <v>0</v>
      </c>
      <c r="H507" s="84">
        <v>0</v>
      </c>
      <c r="I507" s="110" t="s">
        <v>3899</v>
      </c>
    </row>
    <row r="508" spans="1:9" ht="13.5" customHeight="1" x14ac:dyDescent="0.25">
      <c r="A508" s="160" t="s">
        <v>960</v>
      </c>
      <c r="B508" s="10"/>
      <c r="C508" s="7"/>
      <c r="D508" s="129" t="s">
        <v>961</v>
      </c>
      <c r="E508" s="82">
        <v>1</v>
      </c>
      <c r="F508" s="84">
        <v>0</v>
      </c>
      <c r="G508" s="83">
        <v>5</v>
      </c>
      <c r="H508" s="83">
        <v>1</v>
      </c>
      <c r="I508" s="110" t="s">
        <v>3899</v>
      </c>
    </row>
    <row r="509" spans="1:9" ht="13.5" customHeight="1" x14ac:dyDescent="0.25">
      <c r="A509" s="160" t="s">
        <v>962</v>
      </c>
      <c r="B509" s="10"/>
      <c r="C509" s="7"/>
      <c r="D509" s="129" t="s">
        <v>963</v>
      </c>
      <c r="E509" s="84">
        <v>0</v>
      </c>
      <c r="F509" s="84">
        <v>0</v>
      </c>
      <c r="G509" s="84">
        <v>0</v>
      </c>
      <c r="H509" s="84">
        <v>0</v>
      </c>
      <c r="I509" s="110" t="s">
        <v>3899</v>
      </c>
    </row>
    <row r="510" spans="1:9" ht="13.5" customHeight="1" x14ac:dyDescent="0.25">
      <c r="A510" s="160" t="s">
        <v>964</v>
      </c>
      <c r="B510" s="10"/>
      <c r="C510" s="7"/>
      <c r="D510" s="129" t="s">
        <v>965</v>
      </c>
      <c r="E510" s="84">
        <v>0</v>
      </c>
      <c r="F510" s="84">
        <v>0</v>
      </c>
      <c r="G510" s="84">
        <v>0</v>
      </c>
      <c r="H510" s="84">
        <v>0</v>
      </c>
      <c r="I510" s="110" t="s">
        <v>3899</v>
      </c>
    </row>
    <row r="511" spans="1:9" ht="13.5" customHeight="1" x14ac:dyDescent="0.25">
      <c r="A511" s="160" t="s">
        <v>966</v>
      </c>
      <c r="B511" s="10"/>
      <c r="C511" s="7"/>
      <c r="D511" s="129" t="s">
        <v>967</v>
      </c>
      <c r="E511" s="84">
        <v>0</v>
      </c>
      <c r="F511" s="84">
        <v>0</v>
      </c>
      <c r="G511" s="84">
        <v>0</v>
      </c>
      <c r="H511" s="84">
        <v>0</v>
      </c>
      <c r="I511" s="110" t="s">
        <v>3899</v>
      </c>
    </row>
    <row r="512" spans="1:9" ht="13.5" customHeight="1" x14ac:dyDescent="0.25">
      <c r="A512" s="160" t="s">
        <v>968</v>
      </c>
      <c r="B512" s="10"/>
      <c r="C512" s="7"/>
      <c r="D512" s="129" t="s">
        <v>969</v>
      </c>
      <c r="E512" s="84">
        <v>0</v>
      </c>
      <c r="F512" s="84">
        <v>0</v>
      </c>
      <c r="G512" s="84">
        <v>0</v>
      </c>
      <c r="H512" s="84">
        <v>0</v>
      </c>
      <c r="I512" s="110" t="s">
        <v>3899</v>
      </c>
    </row>
    <row r="513" spans="1:9" ht="13.5" customHeight="1" x14ac:dyDescent="0.25">
      <c r="A513" s="160" t="s">
        <v>970</v>
      </c>
      <c r="B513" s="10"/>
      <c r="C513" s="7"/>
      <c r="D513" s="129" t="s">
        <v>971</v>
      </c>
      <c r="E513" s="84">
        <v>0</v>
      </c>
      <c r="F513" s="84">
        <v>0</v>
      </c>
      <c r="G513" s="84">
        <v>0</v>
      </c>
      <c r="H513" s="84">
        <v>8</v>
      </c>
      <c r="I513" s="110">
        <v>5</v>
      </c>
    </row>
    <row r="514" spans="1:9" ht="13.5" customHeight="1" x14ac:dyDescent="0.25">
      <c r="A514" s="160" t="s">
        <v>972</v>
      </c>
      <c r="B514" s="10"/>
      <c r="C514" s="7"/>
      <c r="D514" s="129" t="s">
        <v>973</v>
      </c>
      <c r="E514" s="84">
        <v>0</v>
      </c>
      <c r="F514" s="84">
        <v>0</v>
      </c>
      <c r="G514" s="84">
        <v>0</v>
      </c>
      <c r="H514" s="84">
        <v>0</v>
      </c>
      <c r="I514" s="110" t="s">
        <v>3899</v>
      </c>
    </row>
    <row r="515" spans="1:9" ht="13.5" customHeight="1" x14ac:dyDescent="0.25">
      <c r="A515" s="159" t="s">
        <v>974</v>
      </c>
      <c r="B515" s="7"/>
      <c r="C515" s="8" t="s">
        <v>975</v>
      </c>
      <c r="D515" s="126"/>
      <c r="E515" s="85">
        <v>3</v>
      </c>
      <c r="F515" s="85">
        <v>0</v>
      </c>
      <c r="G515" s="85">
        <v>3</v>
      </c>
      <c r="H515" s="85">
        <f>SUM(H516:H521)</f>
        <v>2</v>
      </c>
      <c r="I515" s="110">
        <v>5</v>
      </c>
    </row>
    <row r="516" spans="1:9" ht="13.5" customHeight="1" x14ac:dyDescent="0.25">
      <c r="A516" s="160" t="s">
        <v>976</v>
      </c>
      <c r="B516" s="10"/>
      <c r="C516" s="7"/>
      <c r="D516" s="129" t="s">
        <v>975</v>
      </c>
      <c r="E516" s="84">
        <v>0</v>
      </c>
      <c r="F516" s="84">
        <v>0</v>
      </c>
      <c r="G516" s="84">
        <v>0</v>
      </c>
      <c r="H516" s="84">
        <v>1</v>
      </c>
      <c r="I516" s="110">
        <v>4</v>
      </c>
    </row>
    <row r="517" spans="1:9" ht="13.5" customHeight="1" x14ac:dyDescent="0.25">
      <c r="A517" s="160" t="s">
        <v>977</v>
      </c>
      <c r="B517" s="10"/>
      <c r="C517" s="7"/>
      <c r="D517" s="129" t="s">
        <v>978</v>
      </c>
      <c r="E517" s="82">
        <v>1</v>
      </c>
      <c r="F517" s="84">
        <v>0</v>
      </c>
      <c r="G517" s="84">
        <v>0</v>
      </c>
      <c r="H517" s="84">
        <v>0</v>
      </c>
      <c r="I517" s="110" t="s">
        <v>3899</v>
      </c>
    </row>
    <row r="518" spans="1:9" ht="13.5" customHeight="1" x14ac:dyDescent="0.25">
      <c r="A518" s="160" t="s">
        <v>979</v>
      </c>
      <c r="B518" s="10"/>
      <c r="C518" s="7"/>
      <c r="D518" s="129" t="s">
        <v>980</v>
      </c>
      <c r="E518" s="82">
        <v>2</v>
      </c>
      <c r="F518" s="84">
        <v>0</v>
      </c>
      <c r="G518" s="83">
        <v>3</v>
      </c>
      <c r="H518" s="83">
        <v>1</v>
      </c>
      <c r="I518" s="110">
        <v>1</v>
      </c>
    </row>
    <row r="519" spans="1:9" ht="13.5" customHeight="1" x14ac:dyDescent="0.25">
      <c r="A519" s="160" t="s">
        <v>981</v>
      </c>
      <c r="B519" s="10"/>
      <c r="C519" s="7"/>
      <c r="D519" s="129" t="s">
        <v>982</v>
      </c>
      <c r="E519" s="84">
        <v>0</v>
      </c>
      <c r="F519" s="84">
        <v>0</v>
      </c>
      <c r="G519" s="84">
        <v>0</v>
      </c>
      <c r="H519" s="84">
        <v>0</v>
      </c>
      <c r="I519" s="110" t="s">
        <v>3899</v>
      </c>
    </row>
    <row r="520" spans="1:9" ht="13.5" customHeight="1" x14ac:dyDescent="0.25">
      <c r="A520" s="160" t="s">
        <v>983</v>
      </c>
      <c r="B520" s="10"/>
      <c r="C520" s="7"/>
      <c r="D520" s="129" t="s">
        <v>984</v>
      </c>
      <c r="E520" s="84">
        <v>0</v>
      </c>
      <c r="F520" s="84">
        <v>0</v>
      </c>
      <c r="G520" s="84">
        <v>0</v>
      </c>
      <c r="H520" s="84">
        <v>0</v>
      </c>
      <c r="I520" s="110" t="s">
        <v>3899</v>
      </c>
    </row>
    <row r="521" spans="1:9" ht="13.5" customHeight="1" x14ac:dyDescent="0.25">
      <c r="A521" s="160" t="s">
        <v>985</v>
      </c>
      <c r="B521" s="10"/>
      <c r="C521" s="7"/>
      <c r="D521" s="129" t="s">
        <v>986</v>
      </c>
      <c r="E521" s="84">
        <v>0</v>
      </c>
      <c r="F521" s="84">
        <v>0</v>
      </c>
      <c r="G521" s="84">
        <v>0</v>
      </c>
      <c r="H521" s="84">
        <v>0</v>
      </c>
      <c r="I521" s="110" t="s">
        <v>3899</v>
      </c>
    </row>
    <row r="522" spans="1:9" ht="13.5" customHeight="1" x14ac:dyDescent="0.25">
      <c r="A522" s="159" t="s">
        <v>987</v>
      </c>
      <c r="B522" s="7"/>
      <c r="C522" s="8" t="s">
        <v>988</v>
      </c>
      <c r="D522" s="126"/>
      <c r="E522" s="85">
        <v>2</v>
      </c>
      <c r="F522" s="85">
        <v>2</v>
      </c>
      <c r="G522" s="85">
        <v>0</v>
      </c>
      <c r="H522" s="85">
        <f>SUM(H523:H526)</f>
        <v>1</v>
      </c>
      <c r="I522" s="110">
        <v>0</v>
      </c>
    </row>
    <row r="523" spans="1:9" ht="13.5" customHeight="1" x14ac:dyDescent="0.25">
      <c r="A523" s="160" t="s">
        <v>989</v>
      </c>
      <c r="B523" s="10"/>
      <c r="C523" s="7"/>
      <c r="D523" s="129" t="s">
        <v>990</v>
      </c>
      <c r="E523" s="82">
        <v>2</v>
      </c>
      <c r="F523" s="83">
        <v>2</v>
      </c>
      <c r="G523" s="84">
        <v>0</v>
      </c>
      <c r="H523" s="84">
        <v>1</v>
      </c>
      <c r="I523" s="110" t="s">
        <v>3899</v>
      </c>
    </row>
    <row r="524" spans="1:9" ht="13.5" customHeight="1" x14ac:dyDescent="0.25">
      <c r="A524" s="160" t="s">
        <v>991</v>
      </c>
      <c r="B524" s="10"/>
      <c r="C524" s="7"/>
      <c r="D524" s="129" t="s">
        <v>992</v>
      </c>
      <c r="E524" s="84">
        <v>0</v>
      </c>
      <c r="F524" s="84">
        <v>0</v>
      </c>
      <c r="G524" s="84">
        <v>0</v>
      </c>
      <c r="H524" s="84">
        <v>0</v>
      </c>
      <c r="I524" s="110" t="s">
        <v>3899</v>
      </c>
    </row>
    <row r="525" spans="1:9" ht="13.5" customHeight="1" x14ac:dyDescent="0.25">
      <c r="A525" s="160" t="s">
        <v>993</v>
      </c>
      <c r="B525" s="10"/>
      <c r="C525" s="7"/>
      <c r="D525" s="129" t="s">
        <v>994</v>
      </c>
      <c r="E525" s="84">
        <v>0</v>
      </c>
      <c r="F525" s="84">
        <v>0</v>
      </c>
      <c r="G525" s="84">
        <v>0</v>
      </c>
      <c r="H525" s="84">
        <v>0</v>
      </c>
      <c r="I525" s="110" t="s">
        <v>3899</v>
      </c>
    </row>
    <row r="526" spans="1:9" ht="13.5" customHeight="1" x14ac:dyDescent="0.25">
      <c r="A526" s="160" t="s">
        <v>995</v>
      </c>
      <c r="B526" s="10"/>
      <c r="C526" s="7"/>
      <c r="D526" s="129" t="s">
        <v>996</v>
      </c>
      <c r="E526" s="84">
        <v>0</v>
      </c>
      <c r="F526" s="84">
        <v>0</v>
      </c>
      <c r="G526" s="84">
        <v>0</v>
      </c>
      <c r="H526" s="84">
        <v>0</v>
      </c>
      <c r="I526" s="110" t="s">
        <v>3899</v>
      </c>
    </row>
    <row r="527" spans="1:9" ht="13.5" customHeight="1" x14ac:dyDescent="0.25">
      <c r="A527" s="159" t="s">
        <v>997</v>
      </c>
      <c r="B527" s="7"/>
      <c r="C527" s="8" t="s">
        <v>998</v>
      </c>
      <c r="D527" s="126"/>
      <c r="E527" s="85">
        <v>41</v>
      </c>
      <c r="F527" s="85">
        <v>36</v>
      </c>
      <c r="G527" s="85">
        <v>44</v>
      </c>
      <c r="H527" s="85">
        <f>SUM(H528:H539)</f>
        <v>28</v>
      </c>
      <c r="I527" s="110">
        <v>74</v>
      </c>
    </row>
    <row r="528" spans="1:9" ht="13.5" customHeight="1" x14ac:dyDescent="0.25">
      <c r="A528" s="160" t="s">
        <v>999</v>
      </c>
      <c r="B528" s="10"/>
      <c r="C528" s="7"/>
      <c r="D528" s="129" t="s">
        <v>998</v>
      </c>
      <c r="E528" s="82">
        <v>39</v>
      </c>
      <c r="F528" s="83">
        <v>33</v>
      </c>
      <c r="G528" s="83">
        <v>40</v>
      </c>
      <c r="H528" s="83">
        <v>16</v>
      </c>
      <c r="I528" s="110">
        <v>57</v>
      </c>
    </row>
    <row r="529" spans="1:9" ht="13.5" customHeight="1" x14ac:dyDescent="0.25">
      <c r="A529" s="160" t="s">
        <v>1000</v>
      </c>
      <c r="B529" s="10"/>
      <c r="C529" s="7"/>
      <c r="D529" s="129" t="s">
        <v>1001</v>
      </c>
      <c r="E529" s="84">
        <v>0</v>
      </c>
      <c r="F529" s="84">
        <v>0</v>
      </c>
      <c r="G529" s="84">
        <v>0</v>
      </c>
      <c r="H529" s="84">
        <v>0</v>
      </c>
      <c r="I529" s="110" t="s">
        <v>3899</v>
      </c>
    </row>
    <row r="530" spans="1:9" ht="13.5" customHeight="1" x14ac:dyDescent="0.25">
      <c r="A530" s="160" t="s">
        <v>1002</v>
      </c>
      <c r="B530" s="10"/>
      <c r="C530" s="7"/>
      <c r="D530" s="129" t="s">
        <v>1003</v>
      </c>
      <c r="E530" s="84">
        <v>0</v>
      </c>
      <c r="F530" s="83">
        <v>1</v>
      </c>
      <c r="G530" s="83">
        <v>3</v>
      </c>
      <c r="H530" s="83">
        <v>2</v>
      </c>
      <c r="I530" s="110">
        <v>3</v>
      </c>
    </row>
    <row r="531" spans="1:9" ht="13.5" customHeight="1" x14ac:dyDescent="0.25">
      <c r="A531" s="160" t="s">
        <v>1004</v>
      </c>
      <c r="B531" s="10"/>
      <c r="C531" s="7"/>
      <c r="D531" s="129" t="s">
        <v>1005</v>
      </c>
      <c r="E531" s="84">
        <v>0</v>
      </c>
      <c r="F531" s="84">
        <v>0</v>
      </c>
      <c r="G531" s="84">
        <v>0</v>
      </c>
      <c r="H531" s="84">
        <v>0</v>
      </c>
      <c r="I531" s="110" t="s">
        <v>3899</v>
      </c>
    </row>
    <row r="532" spans="1:9" ht="13.5" customHeight="1" x14ac:dyDescent="0.25">
      <c r="A532" s="160" t="s">
        <v>1006</v>
      </c>
      <c r="B532" s="10"/>
      <c r="C532" s="7"/>
      <c r="D532" s="129" t="s">
        <v>1007</v>
      </c>
      <c r="E532" s="84">
        <v>0</v>
      </c>
      <c r="F532" s="84">
        <v>0</v>
      </c>
      <c r="G532" s="84">
        <v>0</v>
      </c>
      <c r="H532" s="84">
        <v>0</v>
      </c>
      <c r="I532" s="110" t="s">
        <v>3899</v>
      </c>
    </row>
    <row r="533" spans="1:9" ht="13.5" customHeight="1" x14ac:dyDescent="0.25">
      <c r="A533" s="160" t="s">
        <v>1008</v>
      </c>
      <c r="B533" s="10"/>
      <c r="C533" s="7"/>
      <c r="D533" s="129" t="s">
        <v>1009</v>
      </c>
      <c r="E533" s="84">
        <v>0</v>
      </c>
      <c r="F533" s="84">
        <v>0</v>
      </c>
      <c r="G533" s="84">
        <v>0</v>
      </c>
      <c r="H533" s="84">
        <v>0</v>
      </c>
      <c r="I533" s="110" t="s">
        <v>3899</v>
      </c>
    </row>
    <row r="534" spans="1:9" ht="13.5" customHeight="1" x14ac:dyDescent="0.25">
      <c r="A534" s="160" t="s">
        <v>1010</v>
      </c>
      <c r="B534" s="10"/>
      <c r="C534" s="7"/>
      <c r="D534" s="129" t="s">
        <v>1011</v>
      </c>
      <c r="E534" s="82">
        <v>2</v>
      </c>
      <c r="F534" s="83">
        <v>2</v>
      </c>
      <c r="G534" s="83">
        <v>1</v>
      </c>
      <c r="H534" s="83">
        <v>2</v>
      </c>
      <c r="I534" s="110">
        <v>13</v>
      </c>
    </row>
    <row r="535" spans="1:9" ht="13.5" customHeight="1" x14ac:dyDescent="0.25">
      <c r="A535" s="160" t="s">
        <v>1012</v>
      </c>
      <c r="B535" s="10"/>
      <c r="C535" s="7"/>
      <c r="D535" s="129" t="s">
        <v>1013</v>
      </c>
      <c r="E535" s="84">
        <v>0</v>
      </c>
      <c r="F535" s="84">
        <v>0</v>
      </c>
      <c r="G535" s="84">
        <v>0</v>
      </c>
      <c r="H535" s="84">
        <v>8</v>
      </c>
      <c r="I535" s="110">
        <v>1</v>
      </c>
    </row>
    <row r="536" spans="1:9" ht="13.5" customHeight="1" x14ac:dyDescent="0.25">
      <c r="A536" s="160" t="s">
        <v>1014</v>
      </c>
      <c r="B536" s="10"/>
      <c r="C536" s="7"/>
      <c r="D536" s="129" t="s">
        <v>1015</v>
      </c>
      <c r="E536" s="84">
        <v>0</v>
      </c>
      <c r="F536" s="84">
        <v>0</v>
      </c>
      <c r="G536" s="84">
        <v>0</v>
      </c>
      <c r="H536" s="84">
        <v>0</v>
      </c>
      <c r="I536" s="110" t="s">
        <v>3899</v>
      </c>
    </row>
    <row r="537" spans="1:9" ht="13.5" customHeight="1" x14ac:dyDescent="0.25">
      <c r="A537" s="160" t="s">
        <v>1016</v>
      </c>
      <c r="B537" s="10"/>
      <c r="C537" s="7"/>
      <c r="D537" s="129" t="s">
        <v>1017</v>
      </c>
      <c r="E537" s="84">
        <v>0</v>
      </c>
      <c r="F537" s="84">
        <v>0</v>
      </c>
      <c r="G537" s="84">
        <v>0</v>
      </c>
      <c r="H537" s="84">
        <v>0</v>
      </c>
      <c r="I537" s="110" t="s">
        <v>3899</v>
      </c>
    </row>
    <row r="538" spans="1:9" ht="13.5" customHeight="1" x14ac:dyDescent="0.25">
      <c r="A538" s="160" t="s">
        <v>1018</v>
      </c>
      <c r="B538" s="10"/>
      <c r="C538" s="7"/>
      <c r="D538" s="129" t="s">
        <v>1019</v>
      </c>
      <c r="E538" s="84">
        <v>0</v>
      </c>
      <c r="F538" s="84">
        <v>0</v>
      </c>
      <c r="G538" s="84">
        <v>0</v>
      </c>
      <c r="H538" s="84">
        <v>0</v>
      </c>
      <c r="I538" s="110" t="s">
        <v>3899</v>
      </c>
    </row>
    <row r="539" spans="1:9" ht="13.5" customHeight="1" x14ac:dyDescent="0.25">
      <c r="A539" s="160" t="s">
        <v>1020</v>
      </c>
      <c r="B539" s="10"/>
      <c r="C539" s="7"/>
      <c r="D539" s="129" t="s">
        <v>1021</v>
      </c>
      <c r="E539" s="84">
        <v>0</v>
      </c>
      <c r="F539" s="84">
        <v>0</v>
      </c>
      <c r="G539" s="84">
        <v>0</v>
      </c>
      <c r="H539" s="84">
        <v>0</v>
      </c>
      <c r="I539" s="110" t="s">
        <v>3899</v>
      </c>
    </row>
    <row r="540" spans="1:9" ht="13.5" customHeight="1" x14ac:dyDescent="0.25">
      <c r="A540" s="160" t="s">
        <v>3949</v>
      </c>
      <c r="B540" s="10"/>
      <c r="C540" s="7"/>
      <c r="D540" s="129" t="s">
        <v>3962</v>
      </c>
      <c r="E540" s="84">
        <v>0</v>
      </c>
      <c r="F540" s="84">
        <v>0</v>
      </c>
      <c r="G540" s="84">
        <v>0</v>
      </c>
      <c r="H540" s="84">
        <v>0</v>
      </c>
      <c r="I540" s="110" t="s">
        <v>3899</v>
      </c>
    </row>
    <row r="541" spans="1:9" ht="13.5" customHeight="1" x14ac:dyDescent="0.25">
      <c r="A541" s="159" t="s">
        <v>1022</v>
      </c>
      <c r="B541" s="7"/>
      <c r="C541" s="8" t="s">
        <v>1023</v>
      </c>
      <c r="D541" s="126"/>
      <c r="E541" s="85">
        <v>50</v>
      </c>
      <c r="F541" s="85">
        <v>66</v>
      </c>
      <c r="G541" s="85">
        <v>14</v>
      </c>
      <c r="H541" s="85">
        <f>SUM(H542:H552)</f>
        <v>30</v>
      </c>
      <c r="I541" s="110">
        <v>28</v>
      </c>
    </row>
    <row r="542" spans="1:9" ht="13.5" customHeight="1" x14ac:dyDescent="0.25">
      <c r="A542" s="160" t="s">
        <v>1024</v>
      </c>
      <c r="B542" s="10"/>
      <c r="C542" s="7"/>
      <c r="D542" s="129" t="s">
        <v>1025</v>
      </c>
      <c r="E542" s="84">
        <v>0</v>
      </c>
      <c r="F542" s="83">
        <v>5</v>
      </c>
      <c r="G542" s="84">
        <v>0</v>
      </c>
      <c r="H542" s="84">
        <v>5</v>
      </c>
      <c r="I542" s="110">
        <v>3</v>
      </c>
    </row>
    <row r="543" spans="1:9" ht="13.5" customHeight="1" x14ac:dyDescent="0.25">
      <c r="A543" s="160" t="s">
        <v>1026</v>
      </c>
      <c r="B543" s="10"/>
      <c r="C543" s="7"/>
      <c r="D543" s="129" t="s">
        <v>1027</v>
      </c>
      <c r="E543" s="84">
        <v>0</v>
      </c>
      <c r="F543" s="83">
        <v>15</v>
      </c>
      <c r="G543" s="84">
        <v>0</v>
      </c>
      <c r="H543" s="84">
        <v>0</v>
      </c>
      <c r="I543" s="110" t="s">
        <v>3899</v>
      </c>
    </row>
    <row r="544" spans="1:9" ht="13.5" customHeight="1" x14ac:dyDescent="0.25">
      <c r="A544" s="160" t="s">
        <v>1028</v>
      </c>
      <c r="B544" s="10"/>
      <c r="C544" s="7"/>
      <c r="D544" s="129" t="s">
        <v>1029</v>
      </c>
      <c r="E544" s="82">
        <v>49</v>
      </c>
      <c r="F544" s="83">
        <v>42</v>
      </c>
      <c r="G544" s="83">
        <v>10</v>
      </c>
      <c r="H544" s="83">
        <v>4</v>
      </c>
      <c r="I544" s="110">
        <v>6</v>
      </c>
    </row>
    <row r="545" spans="1:9" ht="13.5" customHeight="1" x14ac:dyDescent="0.25">
      <c r="A545" s="160" t="s">
        <v>1030</v>
      </c>
      <c r="B545" s="10"/>
      <c r="C545" s="7"/>
      <c r="D545" s="129" t="s">
        <v>1031</v>
      </c>
      <c r="E545" s="84">
        <v>0</v>
      </c>
      <c r="F545" s="84">
        <v>0</v>
      </c>
      <c r="G545" s="84">
        <v>0</v>
      </c>
      <c r="H545" s="84">
        <v>0</v>
      </c>
      <c r="I545" s="110" t="s">
        <v>3899</v>
      </c>
    </row>
    <row r="546" spans="1:9" ht="13.5" customHeight="1" x14ac:dyDescent="0.25">
      <c r="A546" s="160" t="s">
        <v>1032</v>
      </c>
      <c r="B546" s="10"/>
      <c r="C546" s="7"/>
      <c r="D546" s="129" t="s">
        <v>1033</v>
      </c>
      <c r="E546" s="84">
        <v>0</v>
      </c>
      <c r="F546" s="83">
        <v>1</v>
      </c>
      <c r="G546" s="83">
        <v>3</v>
      </c>
      <c r="H546" s="83">
        <v>0</v>
      </c>
      <c r="I546" s="110">
        <v>1</v>
      </c>
    </row>
    <row r="547" spans="1:9" ht="13.5" customHeight="1" x14ac:dyDescent="0.25">
      <c r="A547" s="160" t="s">
        <v>1034</v>
      </c>
      <c r="B547" s="10"/>
      <c r="C547" s="7"/>
      <c r="D547" s="129" t="s">
        <v>1035</v>
      </c>
      <c r="E547" s="84">
        <v>0</v>
      </c>
      <c r="F547" s="84">
        <v>0</v>
      </c>
      <c r="G547" s="84">
        <v>0</v>
      </c>
      <c r="H547" s="84">
        <v>0</v>
      </c>
      <c r="I547" s="110" t="s">
        <v>3899</v>
      </c>
    </row>
    <row r="548" spans="1:9" ht="13.5" customHeight="1" x14ac:dyDescent="0.25">
      <c r="A548" s="160" t="s">
        <v>1036</v>
      </c>
      <c r="B548" s="10"/>
      <c r="C548" s="7"/>
      <c r="D548" s="129" t="s">
        <v>164</v>
      </c>
      <c r="E548" s="84">
        <v>0</v>
      </c>
      <c r="F548" s="84">
        <v>0</v>
      </c>
      <c r="G548" s="84">
        <v>0</v>
      </c>
      <c r="H548" s="84">
        <v>0</v>
      </c>
      <c r="I548" s="110" t="s">
        <v>3899</v>
      </c>
    </row>
    <row r="549" spans="1:9" ht="13.5" customHeight="1" x14ac:dyDescent="0.25">
      <c r="A549" s="160" t="s">
        <v>1037</v>
      </c>
      <c r="B549" s="10"/>
      <c r="C549" s="7"/>
      <c r="D549" s="129" t="s">
        <v>1038</v>
      </c>
      <c r="E549" s="82">
        <v>1</v>
      </c>
      <c r="F549" s="84">
        <v>0</v>
      </c>
      <c r="G549" s="83">
        <v>1</v>
      </c>
      <c r="H549" s="83">
        <v>1</v>
      </c>
      <c r="I549" s="110">
        <v>10</v>
      </c>
    </row>
    <row r="550" spans="1:9" ht="13.5" customHeight="1" x14ac:dyDescent="0.25">
      <c r="A550" s="160" t="s">
        <v>1039</v>
      </c>
      <c r="B550" s="10"/>
      <c r="C550" s="7"/>
      <c r="D550" s="129" t="s">
        <v>1040</v>
      </c>
      <c r="E550" s="84">
        <v>0</v>
      </c>
      <c r="F550" s="83">
        <v>3</v>
      </c>
      <c r="G550" s="84">
        <v>0</v>
      </c>
      <c r="H550" s="84">
        <v>20</v>
      </c>
      <c r="I550" s="110">
        <v>8</v>
      </c>
    </row>
    <row r="551" spans="1:9" ht="13.5" customHeight="1" x14ac:dyDescent="0.25">
      <c r="A551" s="160" t="s">
        <v>1041</v>
      </c>
      <c r="B551" s="10"/>
      <c r="C551" s="7"/>
      <c r="D551" s="129" t="s">
        <v>1042</v>
      </c>
      <c r="E551" s="84">
        <v>0</v>
      </c>
      <c r="F551" s="84">
        <v>0</v>
      </c>
      <c r="G551" s="84">
        <v>0</v>
      </c>
      <c r="H551" s="84">
        <v>0</v>
      </c>
      <c r="I551" s="110" t="s">
        <v>3899</v>
      </c>
    </row>
    <row r="552" spans="1:9" ht="13.5" customHeight="1" x14ac:dyDescent="0.25">
      <c r="A552" s="160" t="s">
        <v>1043</v>
      </c>
      <c r="B552" s="10"/>
      <c r="C552" s="7"/>
      <c r="D552" s="129" t="s">
        <v>1044</v>
      </c>
      <c r="E552" s="84">
        <v>0</v>
      </c>
      <c r="F552" s="84">
        <v>0</v>
      </c>
      <c r="G552" s="84">
        <v>0</v>
      </c>
      <c r="H552" s="84">
        <v>0</v>
      </c>
      <c r="I552" s="110" t="s">
        <v>3899</v>
      </c>
    </row>
    <row r="553" spans="1:9" ht="13.5" customHeight="1" x14ac:dyDescent="0.25">
      <c r="A553" s="160" t="s">
        <v>3950</v>
      </c>
      <c r="B553" s="10"/>
      <c r="C553" s="7"/>
      <c r="D553" s="129" t="s">
        <v>3963</v>
      </c>
      <c r="E553" s="84">
        <v>0</v>
      </c>
      <c r="F553" s="84">
        <v>0</v>
      </c>
      <c r="G553" s="84">
        <v>0</v>
      </c>
      <c r="H553" s="84">
        <v>0</v>
      </c>
      <c r="I553" s="110" t="s">
        <v>3899</v>
      </c>
    </row>
    <row r="554" spans="1:9" ht="13.5" customHeight="1" x14ac:dyDescent="0.25">
      <c r="A554" s="160" t="s">
        <v>3951</v>
      </c>
      <c r="B554" s="10"/>
      <c r="C554" s="7"/>
      <c r="D554" s="129" t="s">
        <v>3964</v>
      </c>
      <c r="E554" s="84">
        <v>0</v>
      </c>
      <c r="F554" s="84">
        <v>0</v>
      </c>
      <c r="G554" s="84">
        <v>0</v>
      </c>
      <c r="H554" s="84">
        <v>0</v>
      </c>
      <c r="I554" s="110" t="s">
        <v>3899</v>
      </c>
    </row>
    <row r="555" spans="1:9" ht="13.5" customHeight="1" x14ac:dyDescent="0.25">
      <c r="A555" s="160" t="s">
        <v>3952</v>
      </c>
      <c r="B555" s="10"/>
      <c r="C555" s="7"/>
      <c r="D555" s="129" t="s">
        <v>1434</v>
      </c>
      <c r="E555" s="84">
        <v>0</v>
      </c>
      <c r="F555" s="84">
        <v>0</v>
      </c>
      <c r="G555" s="84">
        <v>0</v>
      </c>
      <c r="H555" s="84">
        <v>0</v>
      </c>
      <c r="I555" s="110" t="s">
        <v>3899</v>
      </c>
    </row>
    <row r="556" spans="1:9" ht="13.5" customHeight="1" x14ac:dyDescent="0.25">
      <c r="A556" s="160" t="s">
        <v>3953</v>
      </c>
      <c r="B556" s="10"/>
      <c r="C556" s="7"/>
      <c r="D556" s="129" t="s">
        <v>3965</v>
      </c>
      <c r="E556" s="84">
        <v>0</v>
      </c>
      <c r="F556" s="84">
        <v>0</v>
      </c>
      <c r="G556" s="84">
        <v>0</v>
      </c>
      <c r="H556" s="84">
        <v>0</v>
      </c>
      <c r="I556" s="110" t="s">
        <v>3899</v>
      </c>
    </row>
    <row r="557" spans="1:9" ht="13.5" customHeight="1" x14ac:dyDescent="0.25">
      <c r="A557" s="159" t="s">
        <v>1045</v>
      </c>
      <c r="B557" s="7"/>
      <c r="C557" s="8" t="s">
        <v>1046</v>
      </c>
      <c r="D557" s="126"/>
      <c r="E557" s="85">
        <v>13</v>
      </c>
      <c r="F557" s="85">
        <v>4</v>
      </c>
      <c r="G557" s="85">
        <v>8</v>
      </c>
      <c r="H557" s="85">
        <f>SUM(H558:H578)</f>
        <v>12</v>
      </c>
      <c r="I557" s="110">
        <v>9</v>
      </c>
    </row>
    <row r="558" spans="1:9" ht="13.5" customHeight="1" x14ac:dyDescent="0.25">
      <c r="A558" s="160" t="s">
        <v>1047</v>
      </c>
      <c r="B558" s="10"/>
      <c r="C558" s="7"/>
      <c r="D558" s="129" t="s">
        <v>1048</v>
      </c>
      <c r="E558" s="82">
        <v>13</v>
      </c>
      <c r="F558" s="83">
        <v>4</v>
      </c>
      <c r="G558" s="83">
        <v>5</v>
      </c>
      <c r="H558" s="83">
        <v>10</v>
      </c>
      <c r="I558" s="110">
        <v>8</v>
      </c>
    </row>
    <row r="559" spans="1:9" ht="13.5" customHeight="1" x14ac:dyDescent="0.25">
      <c r="A559" s="160" t="s">
        <v>1049</v>
      </c>
      <c r="B559" s="10"/>
      <c r="C559" s="7"/>
      <c r="D559" s="129" t="s">
        <v>1050</v>
      </c>
      <c r="E559" s="84">
        <v>0</v>
      </c>
      <c r="F559" s="84">
        <v>0</v>
      </c>
      <c r="G559" s="84">
        <v>0</v>
      </c>
      <c r="H559" s="84">
        <v>0</v>
      </c>
      <c r="I559" s="110" t="s">
        <v>3899</v>
      </c>
    </row>
    <row r="560" spans="1:9" ht="13.5" customHeight="1" x14ac:dyDescent="0.25">
      <c r="A560" s="160" t="s">
        <v>1051</v>
      </c>
      <c r="B560" s="10"/>
      <c r="C560" s="7"/>
      <c r="D560" s="129" t="s">
        <v>432</v>
      </c>
      <c r="E560" s="84">
        <v>0</v>
      </c>
      <c r="F560" s="84">
        <v>0</v>
      </c>
      <c r="G560" s="84">
        <v>0</v>
      </c>
      <c r="H560" s="84">
        <v>1</v>
      </c>
      <c r="I560" s="110" t="s">
        <v>3899</v>
      </c>
    </row>
    <row r="561" spans="1:9" ht="13.5" customHeight="1" x14ac:dyDescent="0.25">
      <c r="A561" s="160" t="s">
        <v>1052</v>
      </c>
      <c r="B561" s="10"/>
      <c r="C561" s="7"/>
      <c r="D561" s="129" t="s">
        <v>1053</v>
      </c>
      <c r="E561" s="84">
        <v>0</v>
      </c>
      <c r="F561" s="84">
        <v>0</v>
      </c>
      <c r="G561" s="84">
        <v>0</v>
      </c>
      <c r="H561" s="84">
        <v>1</v>
      </c>
      <c r="I561" s="110" t="s">
        <v>3899</v>
      </c>
    </row>
    <row r="562" spans="1:9" ht="13.5" customHeight="1" x14ac:dyDescent="0.25">
      <c r="A562" s="160" t="s">
        <v>1054</v>
      </c>
      <c r="B562" s="10"/>
      <c r="C562" s="7"/>
      <c r="D562" s="129" t="s">
        <v>1055</v>
      </c>
      <c r="E562" s="84">
        <v>0</v>
      </c>
      <c r="F562" s="84">
        <v>0</v>
      </c>
      <c r="G562" s="84">
        <v>0</v>
      </c>
      <c r="H562" s="84">
        <v>0</v>
      </c>
      <c r="I562" s="110" t="s">
        <v>3899</v>
      </c>
    </row>
    <row r="563" spans="1:9" ht="13.5" customHeight="1" x14ac:dyDescent="0.25">
      <c r="A563" s="160" t="s">
        <v>1056</v>
      </c>
      <c r="B563" s="10"/>
      <c r="C563" s="7"/>
      <c r="D563" s="129" t="s">
        <v>1057</v>
      </c>
      <c r="E563" s="84">
        <v>0</v>
      </c>
      <c r="F563" s="84">
        <v>0</v>
      </c>
      <c r="G563" s="84">
        <v>0</v>
      </c>
      <c r="H563" s="84">
        <v>0</v>
      </c>
      <c r="I563" s="110" t="s">
        <v>3899</v>
      </c>
    </row>
    <row r="564" spans="1:9" ht="13.5" customHeight="1" x14ac:dyDescent="0.25">
      <c r="A564" s="160" t="s">
        <v>1058</v>
      </c>
      <c r="B564" s="10"/>
      <c r="C564" s="7"/>
      <c r="D564" s="129" t="s">
        <v>1059</v>
      </c>
      <c r="E564" s="84">
        <v>0</v>
      </c>
      <c r="F564" s="84">
        <v>0</v>
      </c>
      <c r="G564" s="84">
        <v>0</v>
      </c>
      <c r="H564" s="84">
        <v>0</v>
      </c>
      <c r="I564" s="110" t="s">
        <v>3899</v>
      </c>
    </row>
    <row r="565" spans="1:9" ht="13.5" customHeight="1" x14ac:dyDescent="0.25">
      <c r="A565" s="160" t="s">
        <v>1060</v>
      </c>
      <c r="B565" s="10"/>
      <c r="C565" s="7"/>
      <c r="D565" s="129" t="s">
        <v>1061</v>
      </c>
      <c r="E565" s="84">
        <v>0</v>
      </c>
      <c r="F565" s="84">
        <v>0</v>
      </c>
      <c r="G565" s="84">
        <v>0</v>
      </c>
      <c r="H565" s="84">
        <v>0</v>
      </c>
      <c r="I565" s="110">
        <v>1</v>
      </c>
    </row>
    <row r="566" spans="1:9" ht="13.5" customHeight="1" x14ac:dyDescent="0.25">
      <c r="A566" s="160" t="s">
        <v>1062</v>
      </c>
      <c r="B566" s="10"/>
      <c r="C566" s="7"/>
      <c r="D566" s="129" t="s">
        <v>1063</v>
      </c>
      <c r="E566" s="84">
        <v>0</v>
      </c>
      <c r="F566" s="84">
        <v>0</v>
      </c>
      <c r="G566" s="84">
        <v>0</v>
      </c>
      <c r="H566" s="84">
        <v>0</v>
      </c>
      <c r="I566" s="110" t="s">
        <v>3899</v>
      </c>
    </row>
    <row r="567" spans="1:9" ht="13.5" customHeight="1" x14ac:dyDescent="0.25">
      <c r="A567" s="160" t="s">
        <v>1064</v>
      </c>
      <c r="B567" s="10"/>
      <c r="C567" s="7"/>
      <c r="D567" s="129" t="s">
        <v>1065</v>
      </c>
      <c r="E567" s="84">
        <v>0</v>
      </c>
      <c r="F567" s="84">
        <v>0</v>
      </c>
      <c r="G567" s="84">
        <v>0</v>
      </c>
      <c r="H567" s="84">
        <v>0</v>
      </c>
      <c r="I567" s="110" t="s">
        <v>3899</v>
      </c>
    </row>
    <row r="568" spans="1:9" ht="13.5" customHeight="1" x14ac:dyDescent="0.25">
      <c r="A568" s="160" t="s">
        <v>1066</v>
      </c>
      <c r="B568" s="10"/>
      <c r="C568" s="7"/>
      <c r="D568" s="129" t="s">
        <v>1046</v>
      </c>
      <c r="E568" s="84">
        <v>0</v>
      </c>
      <c r="F568" s="84">
        <v>0</v>
      </c>
      <c r="G568" s="84">
        <v>0</v>
      </c>
      <c r="H568" s="84">
        <v>0</v>
      </c>
      <c r="I568" s="110" t="s">
        <v>3899</v>
      </c>
    </row>
    <row r="569" spans="1:9" ht="13.5" customHeight="1" x14ac:dyDescent="0.25">
      <c r="A569" s="160" t="s">
        <v>1067</v>
      </c>
      <c r="B569" s="10"/>
      <c r="C569" s="7"/>
      <c r="D569" s="129" t="s">
        <v>1068</v>
      </c>
      <c r="E569" s="84">
        <v>0</v>
      </c>
      <c r="F569" s="84">
        <v>0</v>
      </c>
      <c r="G569" s="84">
        <v>0</v>
      </c>
      <c r="H569" s="84">
        <v>0</v>
      </c>
      <c r="I569" s="110" t="s">
        <v>3899</v>
      </c>
    </row>
    <row r="570" spans="1:9" ht="13.5" customHeight="1" x14ac:dyDescent="0.25">
      <c r="A570" s="160" t="s">
        <v>1069</v>
      </c>
      <c r="B570" s="10"/>
      <c r="C570" s="7"/>
      <c r="D570" s="129" t="s">
        <v>1070</v>
      </c>
      <c r="E570" s="84">
        <v>0</v>
      </c>
      <c r="F570" s="84">
        <v>0</v>
      </c>
      <c r="G570" s="83">
        <v>3</v>
      </c>
      <c r="H570" s="84">
        <v>0</v>
      </c>
      <c r="I570" s="110" t="s">
        <v>3899</v>
      </c>
    </row>
    <row r="571" spans="1:9" ht="13.5" customHeight="1" x14ac:dyDescent="0.25">
      <c r="A571" s="160" t="s">
        <v>1071</v>
      </c>
      <c r="B571" s="10"/>
      <c r="C571" s="7"/>
      <c r="D571" s="129" t="s">
        <v>1072</v>
      </c>
      <c r="E571" s="84">
        <v>0</v>
      </c>
      <c r="F571" s="84">
        <v>0</v>
      </c>
      <c r="G571" s="84">
        <v>0</v>
      </c>
      <c r="H571" s="84">
        <v>0</v>
      </c>
      <c r="I571" s="110" t="s">
        <v>3899</v>
      </c>
    </row>
    <row r="572" spans="1:9" ht="13.5" customHeight="1" x14ac:dyDescent="0.25">
      <c r="A572" s="160" t="s">
        <v>1073</v>
      </c>
      <c r="B572" s="10"/>
      <c r="C572" s="7"/>
      <c r="D572" s="129" t="s">
        <v>128</v>
      </c>
      <c r="E572" s="84">
        <v>0</v>
      </c>
      <c r="F572" s="84">
        <v>0</v>
      </c>
      <c r="G572" s="84">
        <v>0</v>
      </c>
      <c r="H572" s="84">
        <v>0</v>
      </c>
      <c r="I572" s="110" t="s">
        <v>3899</v>
      </c>
    </row>
    <row r="573" spans="1:9" ht="13.5" customHeight="1" x14ac:dyDescent="0.25">
      <c r="A573" s="160" t="s">
        <v>1074</v>
      </c>
      <c r="B573" s="10"/>
      <c r="C573" s="7"/>
      <c r="D573" s="129" t="s">
        <v>517</v>
      </c>
      <c r="E573" s="84">
        <v>0</v>
      </c>
      <c r="F573" s="84">
        <v>0</v>
      </c>
      <c r="G573" s="84">
        <v>0</v>
      </c>
      <c r="H573" s="84">
        <v>0</v>
      </c>
      <c r="I573" s="110" t="s">
        <v>3899</v>
      </c>
    </row>
    <row r="574" spans="1:9" ht="13.5" customHeight="1" x14ac:dyDescent="0.25">
      <c r="A574" s="160" t="s">
        <v>1075</v>
      </c>
      <c r="B574" s="10"/>
      <c r="C574" s="7"/>
      <c r="D574" s="129" t="s">
        <v>426</v>
      </c>
      <c r="E574" s="84">
        <v>0</v>
      </c>
      <c r="F574" s="84">
        <v>0</v>
      </c>
      <c r="G574" s="84">
        <v>0</v>
      </c>
      <c r="H574" s="84">
        <v>0</v>
      </c>
      <c r="I574" s="110" t="s">
        <v>3899</v>
      </c>
    </row>
    <row r="575" spans="1:9" ht="13.5" customHeight="1" x14ac:dyDescent="0.25">
      <c r="A575" s="160" t="s">
        <v>1076</v>
      </c>
      <c r="B575" s="10"/>
      <c r="C575" s="7"/>
      <c r="D575" s="129" t="s">
        <v>1077</v>
      </c>
      <c r="E575" s="84">
        <v>0</v>
      </c>
      <c r="F575" s="84">
        <v>0</v>
      </c>
      <c r="G575" s="84">
        <v>0</v>
      </c>
      <c r="H575" s="84">
        <v>0</v>
      </c>
      <c r="I575" s="110" t="s">
        <v>3899</v>
      </c>
    </row>
    <row r="576" spans="1:9" ht="13.5" customHeight="1" x14ac:dyDescent="0.25">
      <c r="A576" s="160" t="s">
        <v>1078</v>
      </c>
      <c r="B576" s="10"/>
      <c r="C576" s="7"/>
      <c r="D576" s="129" t="s">
        <v>990</v>
      </c>
      <c r="E576" s="84">
        <v>0</v>
      </c>
      <c r="F576" s="84">
        <v>0</v>
      </c>
      <c r="G576" s="84">
        <v>0</v>
      </c>
      <c r="H576" s="84">
        <v>0</v>
      </c>
      <c r="I576" s="110" t="s">
        <v>3899</v>
      </c>
    </row>
    <row r="577" spans="1:9" ht="13.5" customHeight="1" x14ac:dyDescent="0.25">
      <c r="A577" s="160" t="s">
        <v>1079</v>
      </c>
      <c r="B577" s="10"/>
      <c r="C577" s="7"/>
      <c r="D577" s="129" t="s">
        <v>1080</v>
      </c>
      <c r="E577" s="84">
        <v>0</v>
      </c>
      <c r="F577" s="84">
        <v>0</v>
      </c>
      <c r="G577" s="84">
        <v>0</v>
      </c>
      <c r="H577" s="84">
        <v>0</v>
      </c>
      <c r="I577" s="110" t="s">
        <v>3899</v>
      </c>
    </row>
    <row r="578" spans="1:9" ht="13.5" customHeight="1" x14ac:dyDescent="0.25">
      <c r="A578" s="160" t="s">
        <v>1081</v>
      </c>
      <c r="B578" s="10"/>
      <c r="C578" s="7"/>
      <c r="D578" s="129" t="s">
        <v>1082</v>
      </c>
      <c r="E578" s="84">
        <v>0</v>
      </c>
      <c r="F578" s="84">
        <v>0</v>
      </c>
      <c r="G578" s="84">
        <v>0</v>
      </c>
      <c r="H578" s="84">
        <v>0</v>
      </c>
      <c r="I578" s="110" t="s">
        <v>3899</v>
      </c>
    </row>
    <row r="579" spans="1:9" ht="13.5" customHeight="1" x14ac:dyDescent="0.25">
      <c r="A579" s="159" t="s">
        <v>1083</v>
      </c>
      <c r="B579" s="7"/>
      <c r="C579" s="8" t="s">
        <v>1084</v>
      </c>
      <c r="D579" s="126"/>
      <c r="E579" s="85">
        <v>5</v>
      </c>
      <c r="F579" s="85">
        <v>8</v>
      </c>
      <c r="G579" s="85">
        <v>14</v>
      </c>
      <c r="H579" s="85">
        <f>SUM(H580:H587)</f>
        <v>7</v>
      </c>
      <c r="I579" s="110">
        <v>16</v>
      </c>
    </row>
    <row r="580" spans="1:9" ht="13.5" customHeight="1" x14ac:dyDescent="0.25">
      <c r="A580" s="160" t="s">
        <v>1085</v>
      </c>
      <c r="B580" s="10"/>
      <c r="C580" s="7"/>
      <c r="D580" s="129" t="s">
        <v>1086</v>
      </c>
      <c r="E580" s="82">
        <v>5</v>
      </c>
      <c r="F580" s="83">
        <v>8</v>
      </c>
      <c r="G580" s="83">
        <v>14</v>
      </c>
      <c r="H580" s="83">
        <v>5</v>
      </c>
      <c r="I580" s="110">
        <v>15</v>
      </c>
    </row>
    <row r="581" spans="1:9" ht="13.5" customHeight="1" x14ac:dyDescent="0.25">
      <c r="A581" s="160" t="s">
        <v>1087</v>
      </c>
      <c r="B581" s="10"/>
      <c r="C581" s="7"/>
      <c r="D581" s="129" t="s">
        <v>1088</v>
      </c>
      <c r="E581" s="84">
        <v>0</v>
      </c>
      <c r="F581" s="84">
        <v>0</v>
      </c>
      <c r="G581" s="84">
        <v>0</v>
      </c>
      <c r="H581" s="84">
        <v>0</v>
      </c>
      <c r="I581" s="110" t="s">
        <v>3899</v>
      </c>
    </row>
    <row r="582" spans="1:9" ht="13.5" customHeight="1" x14ac:dyDescent="0.25">
      <c r="A582" s="160" t="s">
        <v>1089</v>
      </c>
      <c r="B582" s="10"/>
      <c r="C582" s="7"/>
      <c r="D582" s="129" t="s">
        <v>1090</v>
      </c>
      <c r="E582" s="84">
        <v>0</v>
      </c>
      <c r="F582" s="84">
        <v>0</v>
      </c>
      <c r="G582" s="84">
        <v>0</v>
      </c>
      <c r="H582" s="84">
        <v>0</v>
      </c>
      <c r="I582" s="110" t="s">
        <v>3899</v>
      </c>
    </row>
    <row r="583" spans="1:9" ht="13.5" customHeight="1" x14ac:dyDescent="0.25">
      <c r="A583" s="160" t="s">
        <v>1091</v>
      </c>
      <c r="B583" s="10"/>
      <c r="C583" s="7"/>
      <c r="D583" s="129" t="s">
        <v>1092</v>
      </c>
      <c r="E583" s="84">
        <v>0</v>
      </c>
      <c r="F583" s="84">
        <v>0</v>
      </c>
      <c r="G583" s="84">
        <v>0</v>
      </c>
      <c r="H583" s="84">
        <v>0</v>
      </c>
      <c r="I583" s="110">
        <v>1</v>
      </c>
    </row>
    <row r="584" spans="1:9" ht="13.5" customHeight="1" x14ac:dyDescent="0.25">
      <c r="A584" s="160" t="s">
        <v>1093</v>
      </c>
      <c r="B584" s="10"/>
      <c r="C584" s="7"/>
      <c r="D584" s="129" t="s">
        <v>1094</v>
      </c>
      <c r="E584" s="84">
        <v>0</v>
      </c>
      <c r="F584" s="84">
        <v>0</v>
      </c>
      <c r="G584" s="84">
        <v>0</v>
      </c>
      <c r="H584" s="84">
        <v>0</v>
      </c>
      <c r="I584" s="110" t="s">
        <v>3899</v>
      </c>
    </row>
    <row r="585" spans="1:9" ht="13.5" customHeight="1" x14ac:dyDescent="0.25">
      <c r="A585" s="160" t="s">
        <v>1095</v>
      </c>
      <c r="B585" s="10"/>
      <c r="C585" s="7"/>
      <c r="D585" s="129" t="s">
        <v>1096</v>
      </c>
      <c r="E585" s="84">
        <v>0</v>
      </c>
      <c r="F585" s="84">
        <v>0</v>
      </c>
      <c r="G585" s="84">
        <v>0</v>
      </c>
      <c r="H585" s="84">
        <v>2</v>
      </c>
      <c r="I585" s="110" t="s">
        <v>3899</v>
      </c>
    </row>
    <row r="586" spans="1:9" ht="13.5" customHeight="1" x14ac:dyDescent="0.25">
      <c r="A586" s="160" t="s">
        <v>1097</v>
      </c>
      <c r="B586" s="10"/>
      <c r="C586" s="7"/>
      <c r="D586" s="129" t="s">
        <v>1098</v>
      </c>
      <c r="E586" s="84">
        <v>0</v>
      </c>
      <c r="F586" s="84">
        <v>0</v>
      </c>
      <c r="G586" s="84">
        <v>0</v>
      </c>
      <c r="H586" s="84">
        <v>0</v>
      </c>
      <c r="I586" s="110" t="s">
        <v>3899</v>
      </c>
    </row>
    <row r="587" spans="1:9" ht="13.5" customHeight="1" x14ac:dyDescent="0.25">
      <c r="A587" s="160" t="s">
        <v>1099</v>
      </c>
      <c r="B587" s="10"/>
      <c r="C587" s="7"/>
      <c r="D587" s="129" t="s">
        <v>1100</v>
      </c>
      <c r="E587" s="84">
        <v>0</v>
      </c>
      <c r="F587" s="84">
        <v>0</v>
      </c>
      <c r="G587" s="84">
        <v>0</v>
      </c>
      <c r="H587" s="84">
        <v>0</v>
      </c>
      <c r="I587" s="110" t="s">
        <v>3899</v>
      </c>
    </row>
    <row r="588" spans="1:9" ht="13.5" customHeight="1" x14ac:dyDescent="0.25">
      <c r="A588" s="159" t="s">
        <v>1101</v>
      </c>
      <c r="B588" s="7"/>
      <c r="C588" s="8" t="s">
        <v>1102</v>
      </c>
      <c r="D588" s="126"/>
      <c r="E588" s="85">
        <v>1</v>
      </c>
      <c r="F588" s="85">
        <v>5</v>
      </c>
      <c r="G588" s="85">
        <v>10</v>
      </c>
      <c r="H588" s="85">
        <f>SUM(H589:H598)</f>
        <v>6</v>
      </c>
      <c r="I588" s="110">
        <v>3</v>
      </c>
    </row>
    <row r="589" spans="1:9" ht="13.5" customHeight="1" x14ac:dyDescent="0.25">
      <c r="A589" s="160" t="s">
        <v>1103</v>
      </c>
      <c r="B589" s="10"/>
      <c r="C589" s="7"/>
      <c r="D589" s="129" t="s">
        <v>1104</v>
      </c>
      <c r="E589" s="84">
        <v>0</v>
      </c>
      <c r="F589" s="83">
        <v>5</v>
      </c>
      <c r="G589" s="83">
        <v>10</v>
      </c>
      <c r="H589" s="83">
        <v>5</v>
      </c>
      <c r="I589" s="110">
        <v>2</v>
      </c>
    </row>
    <row r="590" spans="1:9" ht="13.5" customHeight="1" x14ac:dyDescent="0.25">
      <c r="A590" s="160" t="s">
        <v>1105</v>
      </c>
      <c r="B590" s="10"/>
      <c r="C590" s="7"/>
      <c r="D590" s="129" t="s">
        <v>1106</v>
      </c>
      <c r="E590" s="84">
        <v>0</v>
      </c>
      <c r="F590" s="84">
        <v>0</v>
      </c>
      <c r="G590" s="84">
        <v>0</v>
      </c>
      <c r="H590" s="84">
        <v>0</v>
      </c>
      <c r="I590" s="110" t="s">
        <v>3899</v>
      </c>
    </row>
    <row r="591" spans="1:9" ht="13.5" customHeight="1" x14ac:dyDescent="0.25">
      <c r="A591" s="160" t="s">
        <v>1107</v>
      </c>
      <c r="B591" s="10"/>
      <c r="C591" s="7"/>
      <c r="D591" s="129" t="s">
        <v>1108</v>
      </c>
      <c r="E591" s="84">
        <v>0</v>
      </c>
      <c r="F591" s="84">
        <v>0</v>
      </c>
      <c r="G591" s="84">
        <v>0</v>
      </c>
      <c r="H591" s="84">
        <v>0</v>
      </c>
      <c r="I591" s="110" t="s">
        <v>3899</v>
      </c>
    </row>
    <row r="592" spans="1:9" ht="13.5" customHeight="1" x14ac:dyDescent="0.25">
      <c r="A592" s="160" t="s">
        <v>1109</v>
      </c>
      <c r="B592" s="10"/>
      <c r="C592" s="7"/>
      <c r="D592" s="129" t="s">
        <v>1110</v>
      </c>
      <c r="E592" s="84">
        <v>0</v>
      </c>
      <c r="F592" s="84">
        <v>0</v>
      </c>
      <c r="G592" s="84">
        <v>0</v>
      </c>
      <c r="H592" s="84">
        <v>0</v>
      </c>
      <c r="I592" s="110" t="s">
        <v>3899</v>
      </c>
    </row>
    <row r="593" spans="1:9" ht="13.5" customHeight="1" x14ac:dyDescent="0.25">
      <c r="A593" s="160" t="s">
        <v>1111</v>
      </c>
      <c r="B593" s="10"/>
      <c r="C593" s="7"/>
      <c r="D593" s="129" t="s">
        <v>1112</v>
      </c>
      <c r="E593" s="82">
        <v>1</v>
      </c>
      <c r="F593" s="84">
        <v>0</v>
      </c>
      <c r="G593" s="84">
        <v>0</v>
      </c>
      <c r="H593" s="84">
        <v>1</v>
      </c>
      <c r="I593" s="110">
        <v>1</v>
      </c>
    </row>
    <row r="594" spans="1:9" ht="13.5" customHeight="1" x14ac:dyDescent="0.25">
      <c r="A594" s="160" t="s">
        <v>1113</v>
      </c>
      <c r="B594" s="10"/>
      <c r="C594" s="7"/>
      <c r="D594" s="129" t="s">
        <v>1114</v>
      </c>
      <c r="E594" s="84">
        <v>0</v>
      </c>
      <c r="F594" s="84">
        <v>0</v>
      </c>
      <c r="G594" s="84">
        <v>0</v>
      </c>
      <c r="H594" s="84">
        <v>0</v>
      </c>
      <c r="I594" s="110" t="s">
        <v>3899</v>
      </c>
    </row>
    <row r="595" spans="1:9" ht="13.5" customHeight="1" x14ac:dyDescent="0.25">
      <c r="A595" s="160" t="s">
        <v>1115</v>
      </c>
      <c r="B595" s="10"/>
      <c r="C595" s="7"/>
      <c r="D595" s="129" t="s">
        <v>1116</v>
      </c>
      <c r="E595" s="84">
        <v>0</v>
      </c>
      <c r="F595" s="84">
        <v>0</v>
      </c>
      <c r="G595" s="84">
        <v>0</v>
      </c>
      <c r="H595" s="84">
        <v>0</v>
      </c>
      <c r="I595" s="110" t="s">
        <v>3899</v>
      </c>
    </row>
    <row r="596" spans="1:9" ht="13.5" customHeight="1" x14ac:dyDescent="0.25">
      <c r="A596" s="160" t="s">
        <v>1117</v>
      </c>
      <c r="B596" s="10"/>
      <c r="C596" s="7"/>
      <c r="D596" s="129" t="s">
        <v>1118</v>
      </c>
      <c r="E596" s="84">
        <v>0</v>
      </c>
      <c r="F596" s="84">
        <v>0</v>
      </c>
      <c r="G596" s="84">
        <v>0</v>
      </c>
      <c r="H596" s="84">
        <v>0</v>
      </c>
      <c r="I596" s="110" t="s">
        <v>3899</v>
      </c>
    </row>
    <row r="597" spans="1:9" ht="13.5" customHeight="1" x14ac:dyDescent="0.25">
      <c r="A597" s="160" t="s">
        <v>1119</v>
      </c>
      <c r="B597" s="10"/>
      <c r="C597" s="7"/>
      <c r="D597" s="129" t="s">
        <v>1120</v>
      </c>
      <c r="E597" s="84">
        <v>0</v>
      </c>
      <c r="F597" s="84">
        <v>0</v>
      </c>
      <c r="G597" s="84">
        <v>0</v>
      </c>
      <c r="H597" s="84">
        <v>0</v>
      </c>
      <c r="I597" s="110" t="s">
        <v>3899</v>
      </c>
    </row>
    <row r="598" spans="1:9" ht="13.5" customHeight="1" x14ac:dyDescent="0.25">
      <c r="A598" s="160" t="s">
        <v>1121</v>
      </c>
      <c r="B598" s="10"/>
      <c r="C598" s="7"/>
      <c r="D598" s="129" t="s">
        <v>1122</v>
      </c>
      <c r="E598" s="84">
        <v>0</v>
      </c>
      <c r="F598" s="84">
        <v>0</v>
      </c>
      <c r="G598" s="84">
        <v>0</v>
      </c>
      <c r="H598" s="84">
        <v>0</v>
      </c>
      <c r="I598" s="110" t="s">
        <v>3899</v>
      </c>
    </row>
    <row r="599" spans="1:9" ht="13.5" customHeight="1" x14ac:dyDescent="0.25">
      <c r="A599" s="159" t="s">
        <v>1123</v>
      </c>
      <c r="B599" s="7"/>
      <c r="C599" s="8" t="s">
        <v>1124</v>
      </c>
      <c r="D599" s="126"/>
      <c r="E599" s="85">
        <v>0</v>
      </c>
      <c r="F599" s="85">
        <v>1</v>
      </c>
      <c r="G599" s="85">
        <v>2</v>
      </c>
      <c r="H599" s="85">
        <f>SUM(H600:H610)</f>
        <v>9</v>
      </c>
      <c r="I599" s="110">
        <v>6</v>
      </c>
    </row>
    <row r="600" spans="1:9" ht="13.5" customHeight="1" x14ac:dyDescent="0.25">
      <c r="A600" s="160" t="s">
        <v>1125</v>
      </c>
      <c r="B600" s="10"/>
      <c r="C600" s="7"/>
      <c r="D600" s="129" t="s">
        <v>1126</v>
      </c>
      <c r="E600" s="84">
        <v>0</v>
      </c>
      <c r="F600" s="83">
        <v>1</v>
      </c>
      <c r="G600" s="83">
        <v>2</v>
      </c>
      <c r="H600" s="83">
        <v>8</v>
      </c>
      <c r="I600" s="110">
        <v>6</v>
      </c>
    </row>
    <row r="601" spans="1:9" ht="13.5" customHeight="1" x14ac:dyDescent="0.25">
      <c r="A601" s="160" t="s">
        <v>1127</v>
      </c>
      <c r="B601" s="10"/>
      <c r="C601" s="7"/>
      <c r="D601" s="129" t="s">
        <v>1128</v>
      </c>
      <c r="E601" s="84">
        <v>0</v>
      </c>
      <c r="F601" s="84">
        <v>0</v>
      </c>
      <c r="G601" s="84">
        <v>0</v>
      </c>
      <c r="H601" s="84">
        <v>0</v>
      </c>
      <c r="I601" s="110" t="s">
        <v>3899</v>
      </c>
    </row>
    <row r="602" spans="1:9" ht="13.5" customHeight="1" x14ac:dyDescent="0.25">
      <c r="A602" s="160" t="s">
        <v>1129</v>
      </c>
      <c r="B602" s="10"/>
      <c r="C602" s="7"/>
      <c r="D602" s="129" t="s">
        <v>1130</v>
      </c>
      <c r="E602" s="84">
        <v>0</v>
      </c>
      <c r="F602" s="84">
        <v>0</v>
      </c>
      <c r="G602" s="84">
        <v>0</v>
      </c>
      <c r="H602" s="84">
        <v>0</v>
      </c>
      <c r="I602" s="110" t="s">
        <v>3899</v>
      </c>
    </row>
    <row r="603" spans="1:9" ht="13.5" customHeight="1" x14ac:dyDescent="0.25">
      <c r="A603" s="160" t="s">
        <v>1131</v>
      </c>
      <c r="B603" s="10"/>
      <c r="C603" s="7"/>
      <c r="D603" s="129" t="s">
        <v>1132</v>
      </c>
      <c r="E603" s="84">
        <v>0</v>
      </c>
      <c r="F603" s="84">
        <v>0</v>
      </c>
      <c r="G603" s="84">
        <v>0</v>
      </c>
      <c r="H603" s="84">
        <v>0</v>
      </c>
      <c r="I603" s="110" t="s">
        <v>3899</v>
      </c>
    </row>
    <row r="604" spans="1:9" ht="13.5" customHeight="1" x14ac:dyDescent="0.25">
      <c r="A604" s="160" t="s">
        <v>1133</v>
      </c>
      <c r="B604" s="10"/>
      <c r="C604" s="7"/>
      <c r="D604" s="129" t="s">
        <v>1134</v>
      </c>
      <c r="E604" s="84">
        <v>0</v>
      </c>
      <c r="F604" s="84">
        <v>0</v>
      </c>
      <c r="G604" s="84">
        <v>0</v>
      </c>
      <c r="H604" s="84">
        <v>0</v>
      </c>
      <c r="I604" s="110" t="s">
        <v>3899</v>
      </c>
    </row>
    <row r="605" spans="1:9" ht="13.5" customHeight="1" x14ac:dyDescent="0.25">
      <c r="A605" s="160" t="s">
        <v>1135</v>
      </c>
      <c r="B605" s="10"/>
      <c r="C605" s="7"/>
      <c r="D605" s="129" t="s">
        <v>1136</v>
      </c>
      <c r="E605" s="84">
        <v>0</v>
      </c>
      <c r="F605" s="84">
        <v>0</v>
      </c>
      <c r="G605" s="84">
        <v>0</v>
      </c>
      <c r="H605" s="84">
        <v>0</v>
      </c>
      <c r="I605" s="110" t="s">
        <v>3899</v>
      </c>
    </row>
    <row r="606" spans="1:9" ht="13.5" customHeight="1" x14ac:dyDescent="0.25">
      <c r="A606" s="160" t="s">
        <v>1137</v>
      </c>
      <c r="B606" s="10"/>
      <c r="C606" s="7"/>
      <c r="D606" s="129" t="s">
        <v>1138</v>
      </c>
      <c r="E606" s="84">
        <v>0</v>
      </c>
      <c r="F606" s="84">
        <v>0</v>
      </c>
      <c r="G606" s="84">
        <v>0</v>
      </c>
      <c r="H606" s="84">
        <v>0</v>
      </c>
      <c r="I606" s="110" t="s">
        <v>3899</v>
      </c>
    </row>
    <row r="607" spans="1:9" ht="13.5" customHeight="1" x14ac:dyDescent="0.25">
      <c r="A607" s="160" t="s">
        <v>1139</v>
      </c>
      <c r="B607" s="10"/>
      <c r="C607" s="7"/>
      <c r="D607" s="129" t="s">
        <v>1140</v>
      </c>
      <c r="E607" s="84">
        <v>0</v>
      </c>
      <c r="F607" s="84">
        <v>0</v>
      </c>
      <c r="G607" s="84">
        <v>0</v>
      </c>
      <c r="H607" s="84">
        <v>0</v>
      </c>
      <c r="I607" s="110" t="s">
        <v>3899</v>
      </c>
    </row>
    <row r="608" spans="1:9" ht="13.5" customHeight="1" x14ac:dyDescent="0.25">
      <c r="A608" s="160" t="s">
        <v>1141</v>
      </c>
      <c r="B608" s="10"/>
      <c r="C608" s="7"/>
      <c r="D608" s="129" t="s">
        <v>1142</v>
      </c>
      <c r="E608" s="84">
        <v>0</v>
      </c>
      <c r="F608" s="84">
        <v>0</v>
      </c>
      <c r="G608" s="84">
        <v>0</v>
      </c>
      <c r="H608" s="84">
        <v>0</v>
      </c>
      <c r="I608" s="110" t="s">
        <v>3899</v>
      </c>
    </row>
    <row r="609" spans="1:9" ht="13.5" customHeight="1" x14ac:dyDescent="0.25">
      <c r="A609" s="160" t="s">
        <v>1143</v>
      </c>
      <c r="B609" s="10"/>
      <c r="C609" s="7"/>
      <c r="D609" s="129" t="s">
        <v>1144</v>
      </c>
      <c r="E609" s="84">
        <v>0</v>
      </c>
      <c r="F609" s="84">
        <v>0</v>
      </c>
      <c r="G609" s="84">
        <v>0</v>
      </c>
      <c r="H609" s="84">
        <v>0</v>
      </c>
      <c r="I609" s="110" t="s">
        <v>3899</v>
      </c>
    </row>
    <row r="610" spans="1:9" ht="13.5" customHeight="1" x14ac:dyDescent="0.25">
      <c r="A610" s="160" t="s">
        <v>1145</v>
      </c>
      <c r="B610" s="10"/>
      <c r="C610" s="7"/>
      <c r="D610" s="129" t="s">
        <v>1146</v>
      </c>
      <c r="E610" s="84">
        <v>0</v>
      </c>
      <c r="F610" s="84">
        <v>0</v>
      </c>
      <c r="G610" s="84">
        <v>0</v>
      </c>
      <c r="H610" s="84">
        <v>1</v>
      </c>
      <c r="I610" s="110" t="s">
        <v>3899</v>
      </c>
    </row>
    <row r="611" spans="1:9" ht="13.5" customHeight="1" x14ac:dyDescent="0.25">
      <c r="A611" s="159" t="s">
        <v>1147</v>
      </c>
      <c r="B611" s="7"/>
      <c r="C611" s="8" t="s">
        <v>1148</v>
      </c>
      <c r="D611" s="126"/>
      <c r="E611" s="85">
        <v>3</v>
      </c>
      <c r="F611" s="85">
        <v>1</v>
      </c>
      <c r="G611" s="85">
        <v>2</v>
      </c>
      <c r="H611" s="85">
        <f>SUM(H612:H623)</f>
        <v>2</v>
      </c>
      <c r="I611" s="110">
        <v>0</v>
      </c>
    </row>
    <row r="612" spans="1:9" ht="13.5" customHeight="1" x14ac:dyDescent="0.25">
      <c r="A612" s="160" t="s">
        <v>1149</v>
      </c>
      <c r="B612" s="10"/>
      <c r="C612" s="7"/>
      <c r="D612" s="129" t="s">
        <v>1150</v>
      </c>
      <c r="E612" s="82">
        <v>2</v>
      </c>
      <c r="F612" s="83">
        <v>1</v>
      </c>
      <c r="G612" s="84">
        <v>0</v>
      </c>
      <c r="H612" s="84">
        <v>1</v>
      </c>
      <c r="I612" s="110" t="s">
        <v>3899</v>
      </c>
    </row>
    <row r="613" spans="1:9" ht="13.5" customHeight="1" x14ac:dyDescent="0.25">
      <c r="A613" s="160" t="s">
        <v>1151</v>
      </c>
      <c r="B613" s="10"/>
      <c r="C613" s="7"/>
      <c r="D613" s="129" t="s">
        <v>1152</v>
      </c>
      <c r="E613" s="84">
        <v>0</v>
      </c>
      <c r="F613" s="84">
        <v>0</v>
      </c>
      <c r="G613" s="84">
        <v>0</v>
      </c>
      <c r="H613" s="84">
        <v>0</v>
      </c>
      <c r="I613" s="110" t="s">
        <v>3899</v>
      </c>
    </row>
    <row r="614" spans="1:9" ht="13.5" customHeight="1" x14ac:dyDescent="0.25">
      <c r="A614" s="160" t="s">
        <v>1153</v>
      </c>
      <c r="B614" s="10"/>
      <c r="C614" s="7"/>
      <c r="D614" s="129" t="s">
        <v>1154</v>
      </c>
      <c r="E614" s="84">
        <v>0</v>
      </c>
      <c r="F614" s="84">
        <v>0</v>
      </c>
      <c r="G614" s="84">
        <v>0</v>
      </c>
      <c r="H614" s="84">
        <v>0</v>
      </c>
      <c r="I614" s="110" t="s">
        <v>3899</v>
      </c>
    </row>
    <row r="615" spans="1:9" ht="13.5" customHeight="1" x14ac:dyDescent="0.25">
      <c r="A615" s="160" t="s">
        <v>1155</v>
      </c>
      <c r="B615" s="10"/>
      <c r="C615" s="7"/>
      <c r="D615" s="129" t="s">
        <v>1156</v>
      </c>
      <c r="E615" s="84">
        <v>0</v>
      </c>
      <c r="F615" s="84">
        <v>0</v>
      </c>
      <c r="G615" s="84">
        <v>0</v>
      </c>
      <c r="H615" s="84">
        <v>0</v>
      </c>
      <c r="I615" s="110" t="s">
        <v>3899</v>
      </c>
    </row>
    <row r="616" spans="1:9" ht="13.5" customHeight="1" x14ac:dyDescent="0.25">
      <c r="A616" s="160" t="s">
        <v>1157</v>
      </c>
      <c r="B616" s="10"/>
      <c r="C616" s="7"/>
      <c r="D616" s="129" t="s">
        <v>1158</v>
      </c>
      <c r="E616" s="82">
        <v>1</v>
      </c>
      <c r="F616" s="84">
        <v>0</v>
      </c>
      <c r="G616" s="83">
        <v>2</v>
      </c>
      <c r="H616" s="83">
        <v>1</v>
      </c>
      <c r="I616" s="110" t="s">
        <v>3899</v>
      </c>
    </row>
    <row r="617" spans="1:9" ht="13.5" customHeight="1" x14ac:dyDescent="0.25">
      <c r="A617" s="160" t="s">
        <v>1159</v>
      </c>
      <c r="B617" s="10"/>
      <c r="C617" s="7"/>
      <c r="D617" s="129" t="s">
        <v>1160</v>
      </c>
      <c r="E617" s="84">
        <v>0</v>
      </c>
      <c r="F617" s="84">
        <v>0</v>
      </c>
      <c r="G617" s="84">
        <v>0</v>
      </c>
      <c r="H617" s="84">
        <v>0</v>
      </c>
      <c r="I617" s="110" t="s">
        <v>3899</v>
      </c>
    </row>
    <row r="618" spans="1:9" ht="13.5" customHeight="1" x14ac:dyDescent="0.25">
      <c r="A618" s="160" t="s">
        <v>1161</v>
      </c>
      <c r="B618" s="10"/>
      <c r="C618" s="7"/>
      <c r="D618" s="129" t="s">
        <v>1162</v>
      </c>
      <c r="E618" s="84">
        <v>0</v>
      </c>
      <c r="F618" s="84">
        <v>0</v>
      </c>
      <c r="G618" s="84">
        <v>0</v>
      </c>
      <c r="H618" s="84">
        <v>0</v>
      </c>
      <c r="I618" s="110" t="s">
        <v>3899</v>
      </c>
    </row>
    <row r="619" spans="1:9" ht="13.5" customHeight="1" x14ac:dyDescent="0.25">
      <c r="A619" s="160" t="s">
        <v>1163</v>
      </c>
      <c r="B619" s="10"/>
      <c r="C619" s="7"/>
      <c r="D619" s="129" t="s">
        <v>1164</v>
      </c>
      <c r="E619" s="84">
        <v>0</v>
      </c>
      <c r="F619" s="84">
        <v>0</v>
      </c>
      <c r="G619" s="84">
        <v>0</v>
      </c>
      <c r="H619" s="84">
        <v>0</v>
      </c>
      <c r="I619" s="110" t="s">
        <v>3899</v>
      </c>
    </row>
    <row r="620" spans="1:9" ht="13.5" customHeight="1" x14ac:dyDescent="0.25">
      <c r="A620" s="160" t="s">
        <v>1165</v>
      </c>
      <c r="B620" s="10"/>
      <c r="C620" s="7"/>
      <c r="D620" s="129" t="s">
        <v>1166</v>
      </c>
      <c r="E620" s="84">
        <v>0</v>
      </c>
      <c r="F620" s="84">
        <v>0</v>
      </c>
      <c r="G620" s="84">
        <v>0</v>
      </c>
      <c r="H620" s="84">
        <v>0</v>
      </c>
      <c r="I620" s="110" t="s">
        <v>3899</v>
      </c>
    </row>
    <row r="621" spans="1:9" ht="13.5" customHeight="1" x14ac:dyDescent="0.25">
      <c r="A621" s="160" t="s">
        <v>1167</v>
      </c>
      <c r="B621" s="10"/>
      <c r="C621" s="7"/>
      <c r="D621" s="129" t="s">
        <v>1168</v>
      </c>
      <c r="E621" s="84">
        <v>0</v>
      </c>
      <c r="F621" s="84">
        <v>0</v>
      </c>
      <c r="G621" s="84">
        <v>0</v>
      </c>
      <c r="H621" s="84">
        <v>0</v>
      </c>
      <c r="I621" s="110" t="s">
        <v>3899</v>
      </c>
    </row>
    <row r="622" spans="1:9" ht="13.5" customHeight="1" x14ac:dyDescent="0.25">
      <c r="A622" s="160" t="s">
        <v>1169</v>
      </c>
      <c r="B622" s="10"/>
      <c r="C622" s="7"/>
      <c r="D622" s="129" t="s">
        <v>1170</v>
      </c>
      <c r="E622" s="84">
        <v>0</v>
      </c>
      <c r="F622" s="84">
        <v>0</v>
      </c>
      <c r="G622" s="84">
        <v>0</v>
      </c>
      <c r="H622" s="84">
        <v>0</v>
      </c>
      <c r="I622" s="110" t="s">
        <v>3899</v>
      </c>
    </row>
    <row r="623" spans="1:9" ht="13.5" customHeight="1" x14ac:dyDescent="0.25">
      <c r="A623" s="160" t="s">
        <v>1171</v>
      </c>
      <c r="B623" s="10"/>
      <c r="C623" s="7"/>
      <c r="D623" s="129" t="s">
        <v>1172</v>
      </c>
      <c r="E623" s="84">
        <v>0</v>
      </c>
      <c r="F623" s="84">
        <v>0</v>
      </c>
      <c r="G623" s="84">
        <v>0</v>
      </c>
      <c r="H623" s="84">
        <v>0</v>
      </c>
      <c r="I623" s="110" t="s">
        <v>3899</v>
      </c>
    </row>
    <row r="624" spans="1:9" ht="13.5" customHeight="1" x14ac:dyDescent="0.25">
      <c r="A624" s="159" t="s">
        <v>1173</v>
      </c>
      <c r="B624" s="7"/>
      <c r="C624" s="8" t="s">
        <v>1174</v>
      </c>
      <c r="D624" s="126"/>
      <c r="E624" s="85">
        <v>0</v>
      </c>
      <c r="F624" s="85">
        <v>0</v>
      </c>
      <c r="G624" s="85">
        <v>0</v>
      </c>
      <c r="H624" s="85">
        <f>SUM(H625:H632)</f>
        <v>1</v>
      </c>
      <c r="I624" s="110">
        <v>1</v>
      </c>
    </row>
    <row r="625" spans="1:9" ht="13.5" customHeight="1" x14ac:dyDescent="0.25">
      <c r="A625" s="160" t="s">
        <v>1175</v>
      </c>
      <c r="B625" s="10"/>
      <c r="C625" s="7"/>
      <c r="D625" s="129" t="s">
        <v>1174</v>
      </c>
      <c r="E625" s="84">
        <v>0</v>
      </c>
      <c r="F625" s="84">
        <v>0</v>
      </c>
      <c r="G625" s="84">
        <v>0</v>
      </c>
      <c r="H625" s="84">
        <v>1</v>
      </c>
      <c r="I625" s="110" t="s">
        <v>3899</v>
      </c>
    </row>
    <row r="626" spans="1:9" ht="13.5" customHeight="1" x14ac:dyDescent="0.25">
      <c r="A626" s="160" t="s">
        <v>1176</v>
      </c>
      <c r="B626" s="10"/>
      <c r="C626" s="7"/>
      <c r="D626" s="129" t="s">
        <v>1177</v>
      </c>
      <c r="E626" s="84">
        <v>0</v>
      </c>
      <c r="F626" s="84">
        <v>0</v>
      </c>
      <c r="G626" s="84">
        <v>0</v>
      </c>
      <c r="H626" s="84">
        <v>0</v>
      </c>
      <c r="I626" s="110" t="s">
        <v>3899</v>
      </c>
    </row>
    <row r="627" spans="1:9" ht="13.5" customHeight="1" x14ac:dyDescent="0.25">
      <c r="A627" s="160" t="s">
        <v>1178</v>
      </c>
      <c r="B627" s="10"/>
      <c r="C627" s="7"/>
      <c r="D627" s="129" t="s">
        <v>1179</v>
      </c>
      <c r="E627" s="84">
        <v>0</v>
      </c>
      <c r="F627" s="84">
        <v>0</v>
      </c>
      <c r="G627" s="84">
        <v>0</v>
      </c>
      <c r="H627" s="84">
        <v>0</v>
      </c>
      <c r="I627" s="110">
        <v>1</v>
      </c>
    </row>
    <row r="628" spans="1:9" ht="13.5" customHeight="1" x14ac:dyDescent="0.25">
      <c r="A628" s="160" t="s">
        <v>1180</v>
      </c>
      <c r="B628" s="10"/>
      <c r="C628" s="7"/>
      <c r="D628" s="129" t="s">
        <v>1181</v>
      </c>
      <c r="E628" s="84">
        <v>0</v>
      </c>
      <c r="F628" s="84">
        <v>0</v>
      </c>
      <c r="G628" s="84">
        <v>0</v>
      </c>
      <c r="H628" s="84">
        <v>0</v>
      </c>
      <c r="I628" s="110" t="s">
        <v>3899</v>
      </c>
    </row>
    <row r="629" spans="1:9" ht="13.5" customHeight="1" x14ac:dyDescent="0.25">
      <c r="A629" s="160" t="s">
        <v>1182</v>
      </c>
      <c r="B629" s="10"/>
      <c r="C629" s="7"/>
      <c r="D629" s="129" t="s">
        <v>1183</v>
      </c>
      <c r="E629" s="84">
        <v>0</v>
      </c>
      <c r="F629" s="84">
        <v>0</v>
      </c>
      <c r="G629" s="84">
        <v>0</v>
      </c>
      <c r="H629" s="84">
        <v>0</v>
      </c>
      <c r="I629" s="110" t="s">
        <v>3899</v>
      </c>
    </row>
    <row r="630" spans="1:9" ht="13.5" customHeight="1" x14ac:dyDescent="0.25">
      <c r="A630" s="160" t="s">
        <v>1184</v>
      </c>
      <c r="B630" s="10"/>
      <c r="C630" s="7"/>
      <c r="D630" s="129" t="s">
        <v>197</v>
      </c>
      <c r="E630" s="84">
        <v>0</v>
      </c>
      <c r="F630" s="84">
        <v>0</v>
      </c>
      <c r="G630" s="84">
        <v>0</v>
      </c>
      <c r="H630" s="84">
        <v>0</v>
      </c>
      <c r="I630" s="110" t="s">
        <v>3899</v>
      </c>
    </row>
    <row r="631" spans="1:9" ht="13.5" customHeight="1" x14ac:dyDescent="0.25">
      <c r="A631" s="160" t="s">
        <v>1185</v>
      </c>
      <c r="B631" s="10"/>
      <c r="C631" s="7"/>
      <c r="D631" s="129" t="s">
        <v>1186</v>
      </c>
      <c r="E631" s="84">
        <v>0</v>
      </c>
      <c r="F631" s="84">
        <v>0</v>
      </c>
      <c r="G631" s="84">
        <v>0</v>
      </c>
      <c r="H631" s="84">
        <v>0</v>
      </c>
      <c r="I631" s="110" t="s">
        <v>3899</v>
      </c>
    </row>
    <row r="632" spans="1:9" ht="13.5" customHeight="1" x14ac:dyDescent="0.25">
      <c r="A632" s="160" t="s">
        <v>1187</v>
      </c>
      <c r="B632" s="10"/>
      <c r="C632" s="7"/>
      <c r="D632" s="129" t="s">
        <v>1188</v>
      </c>
      <c r="E632" s="84">
        <v>0</v>
      </c>
      <c r="F632" s="84">
        <v>0</v>
      </c>
      <c r="G632" s="84">
        <v>0</v>
      </c>
      <c r="H632" s="84">
        <v>0</v>
      </c>
      <c r="I632" s="110" t="s">
        <v>3899</v>
      </c>
    </row>
    <row r="633" spans="1:9" ht="13.5" customHeight="1" x14ac:dyDescent="0.25">
      <c r="A633" s="159" t="s">
        <v>1189</v>
      </c>
      <c r="B633" s="8" t="s">
        <v>1190</v>
      </c>
      <c r="C633" s="7"/>
      <c r="D633" s="126"/>
      <c r="E633" s="85">
        <v>1254</v>
      </c>
      <c r="F633" s="85">
        <v>1210</v>
      </c>
      <c r="G633" s="85">
        <v>1300</v>
      </c>
      <c r="H633" s="85">
        <f>H634+H647+H652+H665+H685+H694+H710+H714+H727+H735+H743+H757+H762</f>
        <v>2222</v>
      </c>
      <c r="I633" s="85">
        <f>I634+I647+I652+I665+I685+I694+I710+I714+I727+I735+I743+I757+I762</f>
        <v>1550</v>
      </c>
    </row>
    <row r="634" spans="1:9" ht="13.5" customHeight="1" x14ac:dyDescent="0.25">
      <c r="A634" s="159" t="s">
        <v>1191</v>
      </c>
      <c r="B634" s="7"/>
      <c r="C634" s="8" t="s">
        <v>1190</v>
      </c>
      <c r="D634" s="126"/>
      <c r="E634" s="85">
        <v>659</v>
      </c>
      <c r="F634" s="85">
        <v>527</v>
      </c>
      <c r="G634" s="85">
        <v>634</v>
      </c>
      <c r="H634" s="85">
        <f>SUM(H635:H646)</f>
        <v>1130</v>
      </c>
      <c r="I634" s="110">
        <v>825</v>
      </c>
    </row>
    <row r="635" spans="1:9" ht="13.5" customHeight="1" x14ac:dyDescent="0.25">
      <c r="A635" s="160" t="s">
        <v>1192</v>
      </c>
      <c r="B635" s="10"/>
      <c r="C635" s="7"/>
      <c r="D635" s="129" t="s">
        <v>1190</v>
      </c>
      <c r="E635" s="82">
        <v>591</v>
      </c>
      <c r="F635" s="83">
        <v>470</v>
      </c>
      <c r="G635" s="83">
        <v>587</v>
      </c>
      <c r="H635" s="83">
        <v>1081</v>
      </c>
      <c r="I635" s="110">
        <v>776</v>
      </c>
    </row>
    <row r="636" spans="1:9" ht="13.5" customHeight="1" x14ac:dyDescent="0.25">
      <c r="A636" s="160" t="s">
        <v>1193</v>
      </c>
      <c r="B636" s="10"/>
      <c r="C636" s="7"/>
      <c r="D636" s="129" t="s">
        <v>10</v>
      </c>
      <c r="E636" s="84">
        <v>0</v>
      </c>
      <c r="F636" s="84">
        <v>0</v>
      </c>
      <c r="G636" s="84">
        <v>0</v>
      </c>
      <c r="H636" s="84">
        <v>0</v>
      </c>
      <c r="I636" s="110" t="s">
        <v>3899</v>
      </c>
    </row>
    <row r="637" spans="1:9" ht="13.5" customHeight="1" x14ac:dyDescent="0.25">
      <c r="A637" s="160" t="s">
        <v>1194</v>
      </c>
      <c r="B637" s="10"/>
      <c r="C637" s="7"/>
      <c r="D637" s="129" t="s">
        <v>1195</v>
      </c>
      <c r="E637" s="84">
        <v>0</v>
      </c>
      <c r="F637" s="84">
        <v>0</v>
      </c>
      <c r="G637" s="84">
        <v>0</v>
      </c>
      <c r="H637" s="84">
        <v>0</v>
      </c>
      <c r="I637" s="110" t="s">
        <v>3899</v>
      </c>
    </row>
    <row r="638" spans="1:9" ht="13.5" customHeight="1" x14ac:dyDescent="0.25">
      <c r="A638" s="164" t="s">
        <v>1196</v>
      </c>
      <c r="B638" s="20"/>
      <c r="C638" s="88"/>
      <c r="D638" s="142" t="s">
        <v>1197</v>
      </c>
      <c r="E638" s="84">
        <v>0</v>
      </c>
      <c r="F638" s="84">
        <v>0</v>
      </c>
      <c r="G638" s="84">
        <v>0</v>
      </c>
      <c r="H638" s="84">
        <v>0</v>
      </c>
      <c r="I638" s="110" t="s">
        <v>3899</v>
      </c>
    </row>
    <row r="639" spans="1:9" ht="13.5" customHeight="1" x14ac:dyDescent="0.25">
      <c r="A639" s="160" t="s">
        <v>1198</v>
      </c>
      <c r="B639" s="10"/>
      <c r="C639" s="7"/>
      <c r="D639" s="129" t="s">
        <v>1199</v>
      </c>
      <c r="E639" s="82">
        <v>2</v>
      </c>
      <c r="F639" s="84">
        <v>0</v>
      </c>
      <c r="G639" s="83">
        <v>2</v>
      </c>
      <c r="H639" s="83">
        <v>0</v>
      </c>
      <c r="I639" s="110">
        <v>3</v>
      </c>
    </row>
    <row r="640" spans="1:9" ht="13.5" customHeight="1" x14ac:dyDescent="0.25">
      <c r="A640" s="160" t="s">
        <v>1200</v>
      </c>
      <c r="B640" s="10"/>
      <c r="C640" s="7"/>
      <c r="D640" s="129" t="s">
        <v>1201</v>
      </c>
      <c r="E640" s="82">
        <v>3</v>
      </c>
      <c r="F640" s="83">
        <v>6</v>
      </c>
      <c r="G640" s="83">
        <v>5</v>
      </c>
      <c r="H640" s="83">
        <v>3</v>
      </c>
      <c r="I640" s="110">
        <v>3</v>
      </c>
    </row>
    <row r="641" spans="1:9" ht="13.5" customHeight="1" x14ac:dyDescent="0.25">
      <c r="A641" s="160" t="s">
        <v>1202</v>
      </c>
      <c r="B641" s="10"/>
      <c r="C641" s="7"/>
      <c r="D641" s="129" t="s">
        <v>1203</v>
      </c>
      <c r="E641" s="84">
        <v>0</v>
      </c>
      <c r="F641" s="84">
        <v>0</v>
      </c>
      <c r="G641" s="84">
        <v>0</v>
      </c>
      <c r="H641" s="84">
        <v>0</v>
      </c>
      <c r="I641" s="110" t="s">
        <v>3899</v>
      </c>
    </row>
    <row r="642" spans="1:9" ht="13.5" customHeight="1" x14ac:dyDescent="0.25">
      <c r="A642" s="160" t="s">
        <v>1204</v>
      </c>
      <c r="B642" s="10"/>
      <c r="C642" s="7"/>
      <c r="D642" s="129" t="s">
        <v>1205</v>
      </c>
      <c r="E642" s="82">
        <v>61</v>
      </c>
      <c r="F642" s="83">
        <v>37</v>
      </c>
      <c r="G642" s="83">
        <v>30</v>
      </c>
      <c r="H642" s="83">
        <v>33</v>
      </c>
      <c r="I642" s="110">
        <v>34</v>
      </c>
    </row>
    <row r="643" spans="1:9" ht="13.5" customHeight="1" x14ac:dyDescent="0.25">
      <c r="A643" s="160" t="s">
        <v>1206</v>
      </c>
      <c r="B643" s="10"/>
      <c r="C643" s="7"/>
      <c r="D643" s="129" t="s">
        <v>30</v>
      </c>
      <c r="E643" s="84">
        <v>0</v>
      </c>
      <c r="F643" s="83">
        <v>5</v>
      </c>
      <c r="G643" s="83">
        <v>1</v>
      </c>
      <c r="H643" s="83">
        <v>1</v>
      </c>
      <c r="I643" s="110">
        <v>3</v>
      </c>
    </row>
    <row r="644" spans="1:9" ht="13.5" customHeight="1" x14ac:dyDescent="0.25">
      <c r="A644" s="160" t="s">
        <v>1207</v>
      </c>
      <c r="B644" s="10"/>
      <c r="C644" s="7"/>
      <c r="D644" s="129" t="s">
        <v>1208</v>
      </c>
      <c r="E644" s="84">
        <v>0</v>
      </c>
      <c r="F644" s="83">
        <v>1</v>
      </c>
      <c r="G644" s="83">
        <v>1</v>
      </c>
      <c r="H644" s="83">
        <v>3</v>
      </c>
      <c r="I644" s="110">
        <v>2</v>
      </c>
    </row>
    <row r="645" spans="1:9" ht="13.5" customHeight="1" x14ac:dyDescent="0.25">
      <c r="A645" s="160" t="s">
        <v>1209</v>
      </c>
      <c r="B645" s="10"/>
      <c r="C645" s="7"/>
      <c r="D645" s="129" t="s">
        <v>1210</v>
      </c>
      <c r="E645" s="82">
        <v>1</v>
      </c>
      <c r="F645" s="83">
        <v>8</v>
      </c>
      <c r="G645" s="83">
        <v>6</v>
      </c>
      <c r="H645" s="83">
        <v>8</v>
      </c>
      <c r="I645" s="110">
        <v>2</v>
      </c>
    </row>
    <row r="646" spans="1:9" ht="13.5" customHeight="1" x14ac:dyDescent="0.25">
      <c r="A646" s="160" t="s">
        <v>1211</v>
      </c>
      <c r="B646" s="10"/>
      <c r="C646" s="7"/>
      <c r="D646" s="129" t="s">
        <v>517</v>
      </c>
      <c r="E646" s="82">
        <v>1</v>
      </c>
      <c r="F646" s="84">
        <v>0</v>
      </c>
      <c r="G646" s="83">
        <v>2</v>
      </c>
      <c r="H646" s="83">
        <v>1</v>
      </c>
      <c r="I646" s="110">
        <v>2</v>
      </c>
    </row>
    <row r="647" spans="1:9" ht="13.5" customHeight="1" x14ac:dyDescent="0.25">
      <c r="A647" s="159" t="s">
        <v>1212</v>
      </c>
      <c r="B647" s="7"/>
      <c r="C647" s="8" t="s">
        <v>1213</v>
      </c>
      <c r="D647" s="126"/>
      <c r="E647" s="85">
        <v>110</v>
      </c>
      <c r="F647" s="85">
        <v>94</v>
      </c>
      <c r="G647" s="85">
        <v>95</v>
      </c>
      <c r="H647" s="85">
        <f>SUM(H648:H651)</f>
        <v>69</v>
      </c>
      <c r="I647" s="110">
        <v>65</v>
      </c>
    </row>
    <row r="648" spans="1:9" ht="13.5" customHeight="1" x14ac:dyDescent="0.25">
      <c r="A648" s="160" t="s">
        <v>1214</v>
      </c>
      <c r="B648" s="10"/>
      <c r="C648" s="7"/>
      <c r="D648" s="129" t="s">
        <v>1213</v>
      </c>
      <c r="E648" s="82">
        <v>109</v>
      </c>
      <c r="F648" s="83">
        <v>89</v>
      </c>
      <c r="G648" s="83">
        <v>93</v>
      </c>
      <c r="H648" s="83">
        <v>63</v>
      </c>
      <c r="I648" s="110">
        <v>64</v>
      </c>
    </row>
    <row r="649" spans="1:9" ht="13.5" customHeight="1" x14ac:dyDescent="0.25">
      <c r="A649" s="160" t="s">
        <v>1215</v>
      </c>
      <c r="B649" s="10"/>
      <c r="C649" s="7"/>
      <c r="D649" s="129" t="s">
        <v>1216</v>
      </c>
      <c r="E649" s="84">
        <v>0</v>
      </c>
      <c r="F649" s="84">
        <v>0</v>
      </c>
      <c r="G649" s="83">
        <v>2</v>
      </c>
      <c r="H649" s="83">
        <v>2</v>
      </c>
      <c r="I649" s="110" t="s">
        <v>3899</v>
      </c>
    </row>
    <row r="650" spans="1:9" ht="13.5" customHeight="1" x14ac:dyDescent="0.25">
      <c r="A650" s="160" t="s">
        <v>1217</v>
      </c>
      <c r="B650" s="10"/>
      <c r="C650" s="7"/>
      <c r="D650" s="129" t="s">
        <v>1218</v>
      </c>
      <c r="E650" s="84">
        <v>0</v>
      </c>
      <c r="F650" s="84">
        <v>0</v>
      </c>
      <c r="G650" s="84">
        <v>0</v>
      </c>
      <c r="H650" s="84">
        <v>0</v>
      </c>
      <c r="I650" s="110" t="s">
        <v>3899</v>
      </c>
    </row>
    <row r="651" spans="1:9" ht="13.5" customHeight="1" x14ac:dyDescent="0.25">
      <c r="A651" s="160" t="s">
        <v>1219</v>
      </c>
      <c r="B651" s="10"/>
      <c r="C651" s="7"/>
      <c r="D651" s="129" t="s">
        <v>1220</v>
      </c>
      <c r="E651" s="82">
        <v>1</v>
      </c>
      <c r="F651" s="83">
        <v>5</v>
      </c>
      <c r="G651" s="84">
        <v>0</v>
      </c>
      <c r="H651" s="84">
        <v>4</v>
      </c>
      <c r="I651" s="110">
        <v>1</v>
      </c>
    </row>
    <row r="652" spans="1:9" ht="13.5" customHeight="1" x14ac:dyDescent="0.25">
      <c r="A652" s="159" t="s">
        <v>1221</v>
      </c>
      <c r="B652" s="7"/>
      <c r="C652" s="8" t="s">
        <v>1222</v>
      </c>
      <c r="D652" s="126"/>
      <c r="E652" s="85">
        <v>53</v>
      </c>
      <c r="F652" s="85">
        <v>39</v>
      </c>
      <c r="G652" s="85">
        <v>28</v>
      </c>
      <c r="H652" s="85">
        <f>SUM(H653:H664)</f>
        <v>39</v>
      </c>
      <c r="I652" s="110">
        <v>59</v>
      </c>
    </row>
    <row r="653" spans="1:9" ht="13.5" customHeight="1" x14ac:dyDescent="0.25">
      <c r="A653" s="160" t="s">
        <v>1223</v>
      </c>
      <c r="B653" s="10"/>
      <c r="C653" s="7"/>
      <c r="D653" s="129" t="s">
        <v>1222</v>
      </c>
      <c r="E653" s="82">
        <v>51</v>
      </c>
      <c r="F653" s="83">
        <v>36</v>
      </c>
      <c r="G653" s="83">
        <v>28</v>
      </c>
      <c r="H653" s="83">
        <v>36</v>
      </c>
      <c r="I653" s="110">
        <v>59</v>
      </c>
    </row>
    <row r="654" spans="1:9" ht="13.5" customHeight="1" x14ac:dyDescent="0.25">
      <c r="A654" s="160" t="s">
        <v>1224</v>
      </c>
      <c r="B654" s="10"/>
      <c r="C654" s="7"/>
      <c r="D654" s="129" t="s">
        <v>1225</v>
      </c>
      <c r="E654" s="84">
        <v>0</v>
      </c>
      <c r="F654" s="84">
        <v>0</v>
      </c>
      <c r="G654" s="84">
        <v>0</v>
      </c>
      <c r="H654" s="84">
        <v>0</v>
      </c>
      <c r="I654" s="110" t="s">
        <v>3899</v>
      </c>
    </row>
    <row r="655" spans="1:9" ht="13.5" customHeight="1" x14ac:dyDescent="0.25">
      <c r="A655" s="160" t="s">
        <v>1226</v>
      </c>
      <c r="B655" s="10"/>
      <c r="C655" s="7"/>
      <c r="D655" s="129" t="s">
        <v>1227</v>
      </c>
      <c r="E655" s="84">
        <v>0</v>
      </c>
      <c r="F655" s="84">
        <v>0</v>
      </c>
      <c r="G655" s="84">
        <v>0</v>
      </c>
      <c r="H655" s="84">
        <v>1</v>
      </c>
      <c r="I655" s="110" t="s">
        <v>3899</v>
      </c>
    </row>
    <row r="656" spans="1:9" ht="13.5" customHeight="1" x14ac:dyDescent="0.25">
      <c r="A656" s="164" t="s">
        <v>1228</v>
      </c>
      <c r="B656" s="20"/>
      <c r="C656" s="88"/>
      <c r="D656" s="142" t="s">
        <v>1229</v>
      </c>
      <c r="E656" s="82">
        <v>1</v>
      </c>
      <c r="F656" s="84">
        <v>0</v>
      </c>
      <c r="G656" s="84">
        <v>0</v>
      </c>
      <c r="H656" s="84">
        <v>1</v>
      </c>
      <c r="I656" s="110" t="s">
        <v>3899</v>
      </c>
    </row>
    <row r="657" spans="1:9" ht="13.5" customHeight="1" x14ac:dyDescent="0.25">
      <c r="A657" s="160" t="s">
        <v>1230</v>
      </c>
      <c r="B657" s="10"/>
      <c r="C657" s="7"/>
      <c r="D657" s="129" t="s">
        <v>1231</v>
      </c>
      <c r="E657" s="84">
        <v>0</v>
      </c>
      <c r="F657" s="84">
        <v>0</v>
      </c>
      <c r="G657" s="84">
        <v>0</v>
      </c>
      <c r="H657" s="84">
        <v>0</v>
      </c>
      <c r="I657" s="110" t="s">
        <v>3899</v>
      </c>
    </row>
    <row r="658" spans="1:9" ht="13.5" customHeight="1" x14ac:dyDescent="0.25">
      <c r="A658" s="160" t="s">
        <v>1232</v>
      </c>
      <c r="B658" s="10"/>
      <c r="C658" s="7"/>
      <c r="D658" s="129" t="s">
        <v>1233</v>
      </c>
      <c r="E658" s="84">
        <v>0</v>
      </c>
      <c r="F658" s="84">
        <v>0</v>
      </c>
      <c r="G658" s="84">
        <v>0</v>
      </c>
      <c r="H658" s="84">
        <v>0</v>
      </c>
      <c r="I658" s="110" t="s">
        <v>3899</v>
      </c>
    </row>
    <row r="659" spans="1:9" ht="13.5" customHeight="1" x14ac:dyDescent="0.25">
      <c r="A659" s="160" t="s">
        <v>1234</v>
      </c>
      <c r="B659" s="10"/>
      <c r="C659" s="7"/>
      <c r="D659" s="129" t="s">
        <v>1235</v>
      </c>
      <c r="E659" s="84">
        <v>0</v>
      </c>
      <c r="F659" s="84">
        <v>0</v>
      </c>
      <c r="G659" s="84">
        <v>0</v>
      </c>
      <c r="H659" s="84">
        <v>0</v>
      </c>
      <c r="I659" s="110" t="s">
        <v>3899</v>
      </c>
    </row>
    <row r="660" spans="1:9" ht="13.5" customHeight="1" x14ac:dyDescent="0.25">
      <c r="A660" s="160" t="s">
        <v>1236</v>
      </c>
      <c r="B660" s="10"/>
      <c r="C660" s="7"/>
      <c r="D660" s="129" t="s">
        <v>1237</v>
      </c>
      <c r="E660" s="84">
        <v>0</v>
      </c>
      <c r="F660" s="84">
        <v>0</v>
      </c>
      <c r="G660" s="84">
        <v>0</v>
      </c>
      <c r="H660" s="84">
        <v>1</v>
      </c>
      <c r="I660" s="110" t="s">
        <v>3899</v>
      </c>
    </row>
    <row r="661" spans="1:9" ht="13.5" customHeight="1" x14ac:dyDescent="0.25">
      <c r="A661" s="160" t="s">
        <v>1238</v>
      </c>
      <c r="B661" s="10"/>
      <c r="C661" s="7"/>
      <c r="D661" s="129" t="s">
        <v>1239</v>
      </c>
      <c r="E661" s="84">
        <v>0</v>
      </c>
      <c r="F661" s="84">
        <v>0</v>
      </c>
      <c r="G661" s="84">
        <v>0</v>
      </c>
      <c r="H661" s="84">
        <v>0</v>
      </c>
      <c r="I661" s="110" t="s">
        <v>3899</v>
      </c>
    </row>
    <row r="662" spans="1:9" ht="13.5" customHeight="1" x14ac:dyDescent="0.25">
      <c r="A662" s="160" t="s">
        <v>1240</v>
      </c>
      <c r="B662" s="10"/>
      <c r="C662" s="7"/>
      <c r="D662" s="129" t="s">
        <v>1124</v>
      </c>
      <c r="E662" s="82">
        <v>1</v>
      </c>
      <c r="F662" s="83">
        <v>3</v>
      </c>
      <c r="G662" s="84">
        <v>0</v>
      </c>
      <c r="H662" s="84">
        <v>0</v>
      </c>
      <c r="I662" s="110" t="s">
        <v>3899</v>
      </c>
    </row>
    <row r="663" spans="1:9" ht="13.5" customHeight="1" x14ac:dyDescent="0.25">
      <c r="A663" s="160" t="s">
        <v>1241</v>
      </c>
      <c r="B663" s="10"/>
      <c r="C663" s="7"/>
      <c r="D663" s="129" t="s">
        <v>1242</v>
      </c>
      <c r="E663" s="84">
        <v>0</v>
      </c>
      <c r="F663" s="84">
        <v>0</v>
      </c>
      <c r="G663" s="84">
        <v>0</v>
      </c>
      <c r="H663" s="84">
        <v>0</v>
      </c>
      <c r="I663" s="110" t="s">
        <v>3899</v>
      </c>
    </row>
    <row r="664" spans="1:9" ht="13.5" customHeight="1" x14ac:dyDescent="0.25">
      <c r="A664" s="160" t="s">
        <v>1243</v>
      </c>
      <c r="B664" s="10"/>
      <c r="C664" s="7"/>
      <c r="D664" s="129" t="s">
        <v>1244</v>
      </c>
      <c r="E664" s="84">
        <v>0</v>
      </c>
      <c r="F664" s="84">
        <v>0</v>
      </c>
      <c r="G664" s="84">
        <v>0</v>
      </c>
      <c r="H664" s="84">
        <v>0</v>
      </c>
      <c r="I664" s="110" t="s">
        <v>3899</v>
      </c>
    </row>
    <row r="665" spans="1:9" ht="13.5" customHeight="1" x14ac:dyDescent="0.25">
      <c r="A665" s="159" t="s">
        <v>1245</v>
      </c>
      <c r="B665" s="7"/>
      <c r="C665" s="8" t="s">
        <v>1246</v>
      </c>
      <c r="D665" s="126"/>
      <c r="E665" s="85">
        <v>71</v>
      </c>
      <c r="F665" s="85">
        <v>45</v>
      </c>
      <c r="G665" s="85">
        <v>72</v>
      </c>
      <c r="H665" s="85">
        <f>SUM(H666:H684)</f>
        <v>54</v>
      </c>
      <c r="I665" s="110">
        <v>36</v>
      </c>
    </row>
    <row r="666" spans="1:9" ht="13.5" customHeight="1" x14ac:dyDescent="0.25">
      <c r="A666" s="160" t="s">
        <v>1247</v>
      </c>
      <c r="B666" s="10"/>
      <c r="C666" s="7"/>
      <c r="D666" s="129" t="s">
        <v>1246</v>
      </c>
      <c r="E666" s="82">
        <v>67</v>
      </c>
      <c r="F666" s="83">
        <v>41</v>
      </c>
      <c r="G666" s="83">
        <v>58</v>
      </c>
      <c r="H666" s="83">
        <v>43</v>
      </c>
      <c r="I666" s="110">
        <v>32</v>
      </c>
    </row>
    <row r="667" spans="1:9" ht="13.5" customHeight="1" x14ac:dyDescent="0.25">
      <c r="A667" s="160" t="s">
        <v>1248</v>
      </c>
      <c r="B667" s="10"/>
      <c r="C667" s="7"/>
      <c r="D667" s="129" t="s">
        <v>1249</v>
      </c>
      <c r="E667" s="84">
        <v>0</v>
      </c>
      <c r="F667" s="84">
        <v>0</v>
      </c>
      <c r="G667" s="84">
        <v>0</v>
      </c>
      <c r="H667" s="84">
        <v>0</v>
      </c>
      <c r="I667" s="110" t="s">
        <v>3899</v>
      </c>
    </row>
    <row r="668" spans="1:9" ht="13.5" customHeight="1" x14ac:dyDescent="0.25">
      <c r="A668" s="160" t="s">
        <v>1250</v>
      </c>
      <c r="B668" s="10"/>
      <c r="C668" s="7"/>
      <c r="D668" s="129" t="s">
        <v>1251</v>
      </c>
      <c r="E668" s="84">
        <v>0</v>
      </c>
      <c r="F668" s="84">
        <v>0</v>
      </c>
      <c r="G668" s="84">
        <v>0</v>
      </c>
      <c r="H668" s="84">
        <v>0</v>
      </c>
      <c r="I668" s="110" t="s">
        <v>3899</v>
      </c>
    </row>
    <row r="669" spans="1:9" ht="13.5" customHeight="1" x14ac:dyDescent="0.25">
      <c r="A669" s="160" t="s">
        <v>1252</v>
      </c>
      <c r="B669" s="10"/>
      <c r="C669" s="7"/>
      <c r="D669" s="129" t="s">
        <v>1253</v>
      </c>
      <c r="E669" s="84">
        <v>0</v>
      </c>
      <c r="F669" s="84">
        <v>0</v>
      </c>
      <c r="G669" s="84">
        <v>0</v>
      </c>
      <c r="H669" s="84">
        <v>0</v>
      </c>
      <c r="I669" s="110" t="s">
        <v>3899</v>
      </c>
    </row>
    <row r="670" spans="1:9" ht="13.5" customHeight="1" x14ac:dyDescent="0.25">
      <c r="A670" s="160" t="s">
        <v>1254</v>
      </c>
      <c r="B670" s="10"/>
      <c r="C670" s="7"/>
      <c r="D670" s="129" t="s">
        <v>1255</v>
      </c>
      <c r="E670" s="84">
        <v>0</v>
      </c>
      <c r="F670" s="84">
        <v>0</v>
      </c>
      <c r="G670" s="84">
        <v>0</v>
      </c>
      <c r="H670" s="84">
        <v>0</v>
      </c>
      <c r="I670" s="110" t="s">
        <v>3899</v>
      </c>
    </row>
    <row r="671" spans="1:9" ht="13.5" customHeight="1" x14ac:dyDescent="0.25">
      <c r="A671" s="160" t="s">
        <v>1256</v>
      </c>
      <c r="B671" s="10"/>
      <c r="C671" s="7"/>
      <c r="D671" s="129" t="s">
        <v>1257</v>
      </c>
      <c r="E671" s="84">
        <v>0</v>
      </c>
      <c r="F671" s="84">
        <v>0</v>
      </c>
      <c r="G671" s="84">
        <v>0</v>
      </c>
      <c r="H671" s="84">
        <v>0</v>
      </c>
      <c r="I671" s="110" t="s">
        <v>3899</v>
      </c>
    </row>
    <row r="672" spans="1:9" ht="13.5" customHeight="1" x14ac:dyDescent="0.25">
      <c r="A672" s="160" t="s">
        <v>1258</v>
      </c>
      <c r="B672" s="10"/>
      <c r="C672" s="7"/>
      <c r="D672" s="129" t="s">
        <v>191</v>
      </c>
      <c r="E672" s="84">
        <v>0</v>
      </c>
      <c r="F672" s="84">
        <v>0</v>
      </c>
      <c r="G672" s="84">
        <v>0</v>
      </c>
      <c r="H672" s="84">
        <v>0</v>
      </c>
      <c r="I672" s="110" t="s">
        <v>3899</v>
      </c>
    </row>
    <row r="673" spans="1:9" ht="13.5" customHeight="1" x14ac:dyDescent="0.25">
      <c r="A673" s="160" t="s">
        <v>1259</v>
      </c>
      <c r="B673" s="10"/>
      <c r="C673" s="7"/>
      <c r="D673" s="129" t="s">
        <v>1260</v>
      </c>
      <c r="E673" s="84">
        <v>0</v>
      </c>
      <c r="F673" s="84">
        <v>0</v>
      </c>
      <c r="G673" s="84">
        <v>0</v>
      </c>
      <c r="H673" s="84">
        <v>0</v>
      </c>
      <c r="I673" s="110" t="s">
        <v>3899</v>
      </c>
    </row>
    <row r="674" spans="1:9" ht="13.5" customHeight="1" x14ac:dyDescent="0.25">
      <c r="A674" s="160" t="s">
        <v>1261</v>
      </c>
      <c r="B674" s="10"/>
      <c r="C674" s="7"/>
      <c r="D674" s="129" t="s">
        <v>1262</v>
      </c>
      <c r="E674" s="82">
        <v>1</v>
      </c>
      <c r="F674" s="84">
        <v>0</v>
      </c>
      <c r="G674" s="83">
        <v>4</v>
      </c>
      <c r="H674" s="83">
        <v>1</v>
      </c>
      <c r="I674" s="110">
        <v>2</v>
      </c>
    </row>
    <row r="675" spans="1:9" ht="13.5" customHeight="1" x14ac:dyDescent="0.25">
      <c r="A675" s="160" t="s">
        <v>1263</v>
      </c>
      <c r="B675" s="10"/>
      <c r="C675" s="7"/>
      <c r="D675" s="129" t="s">
        <v>1264</v>
      </c>
      <c r="E675" s="84">
        <v>0</v>
      </c>
      <c r="F675" s="84">
        <v>0</v>
      </c>
      <c r="G675" s="84">
        <v>0</v>
      </c>
      <c r="H675" s="84">
        <v>0</v>
      </c>
      <c r="I675" s="110" t="s">
        <v>3899</v>
      </c>
    </row>
    <row r="676" spans="1:9" ht="13.5" customHeight="1" x14ac:dyDescent="0.25">
      <c r="A676" s="160" t="s">
        <v>1265</v>
      </c>
      <c r="B676" s="10"/>
      <c r="C676" s="7"/>
      <c r="D676" s="129" t="s">
        <v>401</v>
      </c>
      <c r="E676" s="82">
        <v>2</v>
      </c>
      <c r="F676" s="84">
        <v>0</v>
      </c>
      <c r="G676" s="84">
        <v>0</v>
      </c>
      <c r="H676" s="84">
        <v>2</v>
      </c>
      <c r="I676" s="110" t="s">
        <v>3899</v>
      </c>
    </row>
    <row r="677" spans="1:9" ht="13.5" customHeight="1" x14ac:dyDescent="0.25">
      <c r="A677" s="160" t="s">
        <v>1266</v>
      </c>
      <c r="B677" s="10"/>
      <c r="C677" s="7"/>
      <c r="D677" s="129" t="s">
        <v>1267</v>
      </c>
      <c r="E677" s="84">
        <v>0</v>
      </c>
      <c r="F677" s="84">
        <v>0</v>
      </c>
      <c r="G677" s="83">
        <v>4</v>
      </c>
      <c r="H677" s="83">
        <v>0</v>
      </c>
      <c r="I677" s="110" t="s">
        <v>3899</v>
      </c>
    </row>
    <row r="678" spans="1:9" ht="13.5" customHeight="1" x14ac:dyDescent="0.25">
      <c r="A678" s="160" t="s">
        <v>1268</v>
      </c>
      <c r="B678" s="10"/>
      <c r="C678" s="7"/>
      <c r="D678" s="129" t="s">
        <v>1269</v>
      </c>
      <c r="E678" s="84">
        <v>0</v>
      </c>
      <c r="F678" s="84">
        <v>0</v>
      </c>
      <c r="G678" s="84">
        <v>0</v>
      </c>
      <c r="H678" s="84">
        <v>0</v>
      </c>
      <c r="I678" s="110" t="s">
        <v>3899</v>
      </c>
    </row>
    <row r="679" spans="1:9" ht="13.5" customHeight="1" x14ac:dyDescent="0.25">
      <c r="A679" s="160" t="s">
        <v>1270</v>
      </c>
      <c r="B679" s="10"/>
      <c r="C679" s="7"/>
      <c r="D679" s="129" t="s">
        <v>1271</v>
      </c>
      <c r="E679" s="84">
        <v>0</v>
      </c>
      <c r="F679" s="84">
        <v>0</v>
      </c>
      <c r="G679" s="84">
        <v>0</v>
      </c>
      <c r="H679" s="84">
        <v>0</v>
      </c>
      <c r="I679" s="110" t="s">
        <v>3899</v>
      </c>
    </row>
    <row r="680" spans="1:9" ht="13.5" customHeight="1" x14ac:dyDescent="0.25">
      <c r="A680" s="160" t="s">
        <v>1272</v>
      </c>
      <c r="B680" s="10"/>
      <c r="C680" s="7"/>
      <c r="D680" s="129" t="s">
        <v>1273</v>
      </c>
      <c r="E680" s="84">
        <v>0</v>
      </c>
      <c r="F680" s="83">
        <v>3</v>
      </c>
      <c r="G680" s="83">
        <v>1</v>
      </c>
      <c r="H680" s="83">
        <v>8</v>
      </c>
      <c r="I680" s="110">
        <v>2</v>
      </c>
    </row>
    <row r="681" spans="1:9" ht="13.5" customHeight="1" x14ac:dyDescent="0.25">
      <c r="A681" s="160" t="s">
        <v>1274</v>
      </c>
      <c r="B681" s="10"/>
      <c r="C681" s="7"/>
      <c r="D681" s="129" t="s">
        <v>1275</v>
      </c>
      <c r="E681" s="84">
        <v>0</v>
      </c>
      <c r="F681" s="84">
        <v>0</v>
      </c>
      <c r="G681" s="84">
        <v>0</v>
      </c>
      <c r="H681" s="84">
        <v>0</v>
      </c>
      <c r="I681" s="110" t="s">
        <v>3899</v>
      </c>
    </row>
    <row r="682" spans="1:9" ht="13.5" customHeight="1" x14ac:dyDescent="0.25">
      <c r="A682" s="160" t="s">
        <v>1276</v>
      </c>
      <c r="B682" s="10"/>
      <c r="C682" s="7"/>
      <c r="D682" s="129" t="s">
        <v>1277</v>
      </c>
      <c r="E682" s="82">
        <v>1</v>
      </c>
      <c r="F682" s="83">
        <v>1</v>
      </c>
      <c r="G682" s="83">
        <v>5</v>
      </c>
      <c r="H682" s="83">
        <v>0</v>
      </c>
      <c r="I682" s="110" t="s">
        <v>3899</v>
      </c>
    </row>
    <row r="683" spans="1:9" ht="13.5" customHeight="1" x14ac:dyDescent="0.25">
      <c r="A683" s="160" t="s">
        <v>1278</v>
      </c>
      <c r="B683" s="10"/>
      <c r="C683" s="7"/>
      <c r="D683" s="129" t="s">
        <v>1279</v>
      </c>
      <c r="E683" s="84">
        <v>0</v>
      </c>
      <c r="F683" s="84">
        <v>0</v>
      </c>
      <c r="G683" s="84">
        <v>0</v>
      </c>
      <c r="H683" s="84">
        <v>0</v>
      </c>
      <c r="I683" s="110" t="s">
        <v>3899</v>
      </c>
    </row>
    <row r="684" spans="1:9" ht="13.5" customHeight="1" x14ac:dyDescent="0.25">
      <c r="A684" s="160" t="s">
        <v>1280</v>
      </c>
      <c r="B684" s="10"/>
      <c r="C684" s="7"/>
      <c r="D684" s="129" t="s">
        <v>1281</v>
      </c>
      <c r="E684" s="84">
        <v>0</v>
      </c>
      <c r="F684" s="84">
        <v>0</v>
      </c>
      <c r="G684" s="84">
        <v>0</v>
      </c>
      <c r="H684" s="84">
        <v>0</v>
      </c>
      <c r="I684" s="110" t="s">
        <v>3899</v>
      </c>
    </row>
    <row r="685" spans="1:9" ht="13.5" customHeight="1" x14ac:dyDescent="0.25">
      <c r="A685" s="159" t="s">
        <v>1282</v>
      </c>
      <c r="B685" s="7"/>
      <c r="C685" s="8" t="s">
        <v>1283</v>
      </c>
      <c r="D685" s="126"/>
      <c r="E685" s="85">
        <v>6</v>
      </c>
      <c r="F685" s="85">
        <v>8</v>
      </c>
      <c r="G685" s="85">
        <v>10</v>
      </c>
      <c r="H685" s="85">
        <f>SUM(H686:H693)</f>
        <v>10</v>
      </c>
      <c r="I685" s="110">
        <v>6</v>
      </c>
    </row>
    <row r="686" spans="1:9" ht="13.5" customHeight="1" x14ac:dyDescent="0.25">
      <c r="A686" s="160" t="s">
        <v>1284</v>
      </c>
      <c r="B686" s="10"/>
      <c r="C686" s="7"/>
      <c r="D686" s="129" t="s">
        <v>1283</v>
      </c>
      <c r="E686" s="82">
        <v>1</v>
      </c>
      <c r="F686" s="83">
        <v>6</v>
      </c>
      <c r="G686" s="83">
        <v>3</v>
      </c>
      <c r="H686" s="83">
        <v>0</v>
      </c>
      <c r="I686" s="110">
        <v>3</v>
      </c>
    </row>
    <row r="687" spans="1:9" ht="13.5" customHeight="1" x14ac:dyDescent="0.25">
      <c r="A687" s="160" t="s">
        <v>1285</v>
      </c>
      <c r="B687" s="10"/>
      <c r="C687" s="7"/>
      <c r="D687" s="129" t="s">
        <v>1286</v>
      </c>
      <c r="E687" s="82">
        <v>1</v>
      </c>
      <c r="F687" s="84">
        <v>0</v>
      </c>
      <c r="G687" s="83">
        <v>3</v>
      </c>
      <c r="H687" s="83">
        <v>7</v>
      </c>
      <c r="I687" s="110">
        <v>2</v>
      </c>
    </row>
    <row r="688" spans="1:9" ht="13.5" customHeight="1" x14ac:dyDescent="0.25">
      <c r="A688" s="160" t="s">
        <v>1287</v>
      </c>
      <c r="B688" s="10"/>
      <c r="C688" s="7"/>
      <c r="D688" s="129" t="s">
        <v>1288</v>
      </c>
      <c r="E688" s="84">
        <v>0</v>
      </c>
      <c r="F688" s="84">
        <v>0</v>
      </c>
      <c r="G688" s="84">
        <v>0</v>
      </c>
      <c r="H688" s="84">
        <v>0</v>
      </c>
      <c r="I688" s="110" t="s">
        <v>3899</v>
      </c>
    </row>
    <row r="689" spans="1:9" ht="13.5" customHeight="1" x14ac:dyDescent="0.25">
      <c r="A689" s="160" t="s">
        <v>1289</v>
      </c>
      <c r="B689" s="10"/>
      <c r="C689" s="7"/>
      <c r="D689" s="129" t="s">
        <v>1290</v>
      </c>
      <c r="E689" s="84">
        <v>0</v>
      </c>
      <c r="F689" s="83">
        <v>1</v>
      </c>
      <c r="G689" s="84">
        <v>0</v>
      </c>
      <c r="H689" s="84">
        <v>0</v>
      </c>
      <c r="I689" s="110" t="s">
        <v>3899</v>
      </c>
    </row>
    <row r="690" spans="1:9" ht="13.5" customHeight="1" x14ac:dyDescent="0.25">
      <c r="A690" s="160" t="s">
        <v>1291</v>
      </c>
      <c r="B690" s="10"/>
      <c r="C690" s="7"/>
      <c r="D690" s="129" t="s">
        <v>1292</v>
      </c>
      <c r="E690" s="84">
        <v>0</v>
      </c>
      <c r="F690" s="84">
        <v>0</v>
      </c>
      <c r="G690" s="84">
        <v>0</v>
      </c>
      <c r="H690" s="84">
        <v>0</v>
      </c>
      <c r="I690" s="110" t="s">
        <v>3899</v>
      </c>
    </row>
    <row r="691" spans="1:9" ht="13.5" customHeight="1" x14ac:dyDescent="0.25">
      <c r="A691" s="160" t="s">
        <v>1293</v>
      </c>
      <c r="B691" s="10"/>
      <c r="C691" s="7"/>
      <c r="D691" s="129" t="s">
        <v>1294</v>
      </c>
      <c r="E691" s="84">
        <v>0</v>
      </c>
      <c r="F691" s="84">
        <v>0</v>
      </c>
      <c r="G691" s="84">
        <v>0</v>
      </c>
      <c r="H691" s="84">
        <v>0</v>
      </c>
      <c r="I691" s="110" t="s">
        <v>3899</v>
      </c>
    </row>
    <row r="692" spans="1:9" ht="13.5" customHeight="1" x14ac:dyDescent="0.25">
      <c r="A692" s="160" t="s">
        <v>1295</v>
      </c>
      <c r="B692" s="10"/>
      <c r="C692" s="7"/>
      <c r="D692" s="129" t="s">
        <v>1296</v>
      </c>
      <c r="E692" s="84">
        <v>0</v>
      </c>
      <c r="F692" s="84">
        <v>0</v>
      </c>
      <c r="G692" s="83">
        <v>2</v>
      </c>
      <c r="H692" s="83">
        <v>1</v>
      </c>
      <c r="I692" s="110" t="s">
        <v>3899</v>
      </c>
    </row>
    <row r="693" spans="1:9" ht="13.5" customHeight="1" x14ac:dyDescent="0.25">
      <c r="A693" s="160" t="s">
        <v>1297</v>
      </c>
      <c r="B693" s="10"/>
      <c r="C693" s="7"/>
      <c r="D693" s="129" t="s">
        <v>1298</v>
      </c>
      <c r="E693" s="82">
        <v>4</v>
      </c>
      <c r="F693" s="83">
        <v>1</v>
      </c>
      <c r="G693" s="83">
        <v>2</v>
      </c>
      <c r="H693" s="83">
        <v>2</v>
      </c>
      <c r="I693" s="110">
        <v>1</v>
      </c>
    </row>
    <row r="694" spans="1:9" ht="13.5" customHeight="1" x14ac:dyDescent="0.25">
      <c r="A694" s="159" t="s">
        <v>1299</v>
      </c>
      <c r="B694" s="7"/>
      <c r="C694" s="8" t="s">
        <v>1300</v>
      </c>
      <c r="D694" s="126"/>
      <c r="E694" s="85">
        <v>77</v>
      </c>
      <c r="F694" s="85">
        <v>66</v>
      </c>
      <c r="G694" s="85">
        <v>73</v>
      </c>
      <c r="H694" s="85">
        <f>SUM(H695:H709)</f>
        <v>97</v>
      </c>
      <c r="I694" s="110">
        <v>53</v>
      </c>
    </row>
    <row r="695" spans="1:9" ht="13.5" customHeight="1" x14ac:dyDescent="0.25">
      <c r="A695" s="160" t="s">
        <v>1301</v>
      </c>
      <c r="B695" s="10"/>
      <c r="C695" s="7"/>
      <c r="D695" s="129" t="s">
        <v>1300</v>
      </c>
      <c r="E695" s="82">
        <v>77</v>
      </c>
      <c r="F695" s="83">
        <v>62</v>
      </c>
      <c r="G695" s="83">
        <v>70</v>
      </c>
      <c r="H695" s="83">
        <v>85</v>
      </c>
      <c r="I695" s="110">
        <v>41</v>
      </c>
    </row>
    <row r="696" spans="1:9" ht="13.5" customHeight="1" x14ac:dyDescent="0.25">
      <c r="A696" s="160" t="s">
        <v>1302</v>
      </c>
      <c r="B696" s="10"/>
      <c r="C696" s="7"/>
      <c r="D696" s="129" t="s">
        <v>1303</v>
      </c>
      <c r="E696" s="84">
        <v>0</v>
      </c>
      <c r="F696" s="84">
        <v>0</v>
      </c>
      <c r="G696" s="84">
        <v>0</v>
      </c>
      <c r="H696" s="84">
        <v>5</v>
      </c>
      <c r="I696" s="110">
        <v>1</v>
      </c>
    </row>
    <row r="697" spans="1:9" ht="13.5" customHeight="1" x14ac:dyDescent="0.25">
      <c r="A697" s="160" t="s">
        <v>1304</v>
      </c>
      <c r="B697" s="10"/>
      <c r="C697" s="7"/>
      <c r="D697" s="129" t="s">
        <v>1305</v>
      </c>
      <c r="E697" s="84">
        <v>0</v>
      </c>
      <c r="F697" s="83">
        <v>4</v>
      </c>
      <c r="G697" s="83">
        <v>2</v>
      </c>
      <c r="H697" s="83">
        <v>3</v>
      </c>
      <c r="I697" s="110">
        <v>2</v>
      </c>
    </row>
    <row r="698" spans="1:9" ht="13.5" customHeight="1" x14ac:dyDescent="0.25">
      <c r="A698" s="160" t="s">
        <v>1306</v>
      </c>
      <c r="B698" s="10"/>
      <c r="C698" s="7"/>
      <c r="D698" s="129" t="s">
        <v>1307</v>
      </c>
      <c r="E698" s="84">
        <v>0</v>
      </c>
      <c r="F698" s="84">
        <v>0</v>
      </c>
      <c r="G698" s="84">
        <v>0</v>
      </c>
      <c r="H698" s="84">
        <v>0</v>
      </c>
      <c r="I698" s="110" t="s">
        <v>3899</v>
      </c>
    </row>
    <row r="699" spans="1:9" ht="13.5" customHeight="1" x14ac:dyDescent="0.25">
      <c r="A699" s="160" t="s">
        <v>1308</v>
      </c>
      <c r="B699" s="10"/>
      <c r="C699" s="7"/>
      <c r="D699" s="129" t="s">
        <v>1309</v>
      </c>
      <c r="E699" s="84">
        <v>0</v>
      </c>
      <c r="F699" s="84">
        <v>0</v>
      </c>
      <c r="G699" s="84">
        <v>0</v>
      </c>
      <c r="H699" s="84">
        <v>0</v>
      </c>
      <c r="I699" s="110" t="s">
        <v>3899</v>
      </c>
    </row>
    <row r="700" spans="1:9" ht="13.5" customHeight="1" x14ac:dyDescent="0.25">
      <c r="A700" s="160" t="s">
        <v>1310</v>
      </c>
      <c r="B700" s="10"/>
      <c r="C700" s="7"/>
      <c r="D700" s="129" t="s">
        <v>1311</v>
      </c>
      <c r="E700" s="84">
        <v>0</v>
      </c>
      <c r="F700" s="84">
        <v>0</v>
      </c>
      <c r="G700" s="84">
        <v>0</v>
      </c>
      <c r="H700" s="84">
        <v>0</v>
      </c>
      <c r="I700" s="110" t="s">
        <v>3899</v>
      </c>
    </row>
    <row r="701" spans="1:9" ht="13.5" customHeight="1" x14ac:dyDescent="0.25">
      <c r="A701" s="160" t="s">
        <v>1312</v>
      </c>
      <c r="B701" s="10"/>
      <c r="C701" s="7"/>
      <c r="D701" s="129" t="s">
        <v>1313</v>
      </c>
      <c r="E701" s="84">
        <v>0</v>
      </c>
      <c r="F701" s="84">
        <v>0</v>
      </c>
      <c r="G701" s="83">
        <v>1</v>
      </c>
      <c r="H701" s="83">
        <v>2</v>
      </c>
      <c r="I701" s="110">
        <v>3</v>
      </c>
    </row>
    <row r="702" spans="1:9" ht="13.5" customHeight="1" x14ac:dyDescent="0.25">
      <c r="A702" s="160" t="s">
        <v>1314</v>
      </c>
      <c r="B702" s="10"/>
      <c r="C702" s="7"/>
      <c r="D702" s="129" t="s">
        <v>1315</v>
      </c>
      <c r="E702" s="84">
        <v>0</v>
      </c>
      <c r="F702" s="84">
        <v>0</v>
      </c>
      <c r="G702" s="84">
        <v>0</v>
      </c>
      <c r="H702" s="84">
        <v>0</v>
      </c>
      <c r="I702" s="110" t="s">
        <v>3899</v>
      </c>
    </row>
    <row r="703" spans="1:9" ht="13.5" customHeight="1" x14ac:dyDescent="0.25">
      <c r="A703" s="160" t="s">
        <v>1316</v>
      </c>
      <c r="B703" s="10"/>
      <c r="C703" s="7"/>
      <c r="D703" s="129" t="s">
        <v>1317</v>
      </c>
      <c r="E703" s="84">
        <v>0</v>
      </c>
      <c r="F703" s="84">
        <v>0</v>
      </c>
      <c r="G703" s="84">
        <v>0</v>
      </c>
      <c r="H703" s="84">
        <v>0</v>
      </c>
      <c r="I703" s="110" t="s">
        <v>3899</v>
      </c>
    </row>
    <row r="704" spans="1:9" ht="13.5" customHeight="1" x14ac:dyDescent="0.25">
      <c r="A704" s="160" t="s">
        <v>1318</v>
      </c>
      <c r="B704" s="10"/>
      <c r="C704" s="7"/>
      <c r="D704" s="129" t="s">
        <v>1319</v>
      </c>
      <c r="E704" s="84">
        <v>0</v>
      </c>
      <c r="F704" s="84">
        <v>0</v>
      </c>
      <c r="G704" s="84">
        <v>0</v>
      </c>
      <c r="H704" s="84">
        <v>0</v>
      </c>
      <c r="I704" s="110" t="s">
        <v>3899</v>
      </c>
    </row>
    <row r="705" spans="1:9" ht="13.5" customHeight="1" x14ac:dyDescent="0.25">
      <c r="A705" s="160" t="s">
        <v>1320</v>
      </c>
      <c r="B705" s="10"/>
      <c r="C705" s="7"/>
      <c r="D705" s="129" t="s">
        <v>385</v>
      </c>
      <c r="E705" s="84">
        <v>0</v>
      </c>
      <c r="F705" s="84">
        <v>0</v>
      </c>
      <c r="G705" s="84">
        <v>0</v>
      </c>
      <c r="H705" s="84">
        <v>0</v>
      </c>
      <c r="I705" s="110" t="s">
        <v>3899</v>
      </c>
    </row>
    <row r="706" spans="1:9" ht="13.5" customHeight="1" x14ac:dyDescent="0.25">
      <c r="A706" s="160" t="s">
        <v>1321</v>
      </c>
      <c r="B706" s="10"/>
      <c r="C706" s="7"/>
      <c r="D706" s="129" t="s">
        <v>1322</v>
      </c>
      <c r="E706" s="84">
        <v>0</v>
      </c>
      <c r="F706" s="84">
        <v>0</v>
      </c>
      <c r="G706" s="84">
        <v>0</v>
      </c>
      <c r="H706" s="84">
        <v>0</v>
      </c>
      <c r="I706" s="110" t="s">
        <v>3899</v>
      </c>
    </row>
    <row r="707" spans="1:9" ht="13.5" customHeight="1" x14ac:dyDescent="0.25">
      <c r="A707" s="160" t="s">
        <v>1323</v>
      </c>
      <c r="B707" s="10"/>
      <c r="C707" s="7"/>
      <c r="D707" s="129" t="s">
        <v>138</v>
      </c>
      <c r="E707" s="84">
        <v>0</v>
      </c>
      <c r="F707" s="84">
        <v>0</v>
      </c>
      <c r="G707" s="84">
        <v>0</v>
      </c>
      <c r="H707" s="84">
        <v>0</v>
      </c>
      <c r="I707" s="110" t="s">
        <v>3899</v>
      </c>
    </row>
    <row r="708" spans="1:9" ht="13.5" customHeight="1" x14ac:dyDescent="0.25">
      <c r="A708" s="160" t="s">
        <v>1324</v>
      </c>
      <c r="B708" s="10"/>
      <c r="C708" s="7"/>
      <c r="D708" s="129" t="s">
        <v>1325</v>
      </c>
      <c r="E708" s="84">
        <v>0</v>
      </c>
      <c r="F708" s="84">
        <v>0</v>
      </c>
      <c r="G708" s="84">
        <v>0</v>
      </c>
      <c r="H708" s="84">
        <v>2</v>
      </c>
      <c r="I708" s="110">
        <v>5</v>
      </c>
    </row>
    <row r="709" spans="1:9" ht="13.5" customHeight="1" x14ac:dyDescent="0.25">
      <c r="A709" s="160" t="s">
        <v>1326</v>
      </c>
      <c r="B709" s="10"/>
      <c r="C709" s="7"/>
      <c r="D709" s="129" t="s">
        <v>1327</v>
      </c>
      <c r="E709" s="84">
        <v>0</v>
      </c>
      <c r="F709" s="84">
        <v>0</v>
      </c>
      <c r="G709" s="84">
        <v>0</v>
      </c>
      <c r="H709" s="84">
        <v>0</v>
      </c>
      <c r="I709" s="110">
        <v>1</v>
      </c>
    </row>
    <row r="710" spans="1:9" ht="13.5" customHeight="1" x14ac:dyDescent="0.25">
      <c r="A710" s="159" t="s">
        <v>1328</v>
      </c>
      <c r="B710" s="7"/>
      <c r="C710" s="8" t="s">
        <v>1329</v>
      </c>
      <c r="D710" s="126"/>
      <c r="E710" s="85">
        <v>19</v>
      </c>
      <c r="F710" s="85">
        <v>25</v>
      </c>
      <c r="G710" s="85">
        <v>27</v>
      </c>
      <c r="H710" s="85">
        <f>SUM(H711:H713)</f>
        <v>55</v>
      </c>
      <c r="I710" s="110">
        <v>55</v>
      </c>
    </row>
    <row r="711" spans="1:9" ht="13.5" customHeight="1" x14ac:dyDescent="0.25">
      <c r="A711" s="160" t="s">
        <v>1330</v>
      </c>
      <c r="B711" s="10"/>
      <c r="C711" s="7"/>
      <c r="D711" s="129" t="s">
        <v>1331</v>
      </c>
      <c r="E711" s="82">
        <v>18</v>
      </c>
      <c r="F711" s="83">
        <v>20</v>
      </c>
      <c r="G711" s="83">
        <v>25</v>
      </c>
      <c r="H711" s="83">
        <v>54</v>
      </c>
      <c r="I711" s="110">
        <v>54</v>
      </c>
    </row>
    <row r="712" spans="1:9" ht="13.5" customHeight="1" x14ac:dyDescent="0.25">
      <c r="A712" s="160" t="s">
        <v>1332</v>
      </c>
      <c r="B712" s="10"/>
      <c r="C712" s="7"/>
      <c r="D712" s="129" t="s">
        <v>1333</v>
      </c>
      <c r="E712" s="84">
        <v>0</v>
      </c>
      <c r="F712" s="84">
        <v>0</v>
      </c>
      <c r="G712" s="84">
        <v>0</v>
      </c>
      <c r="H712" s="84">
        <v>0</v>
      </c>
      <c r="I712" s="110" t="s">
        <v>3899</v>
      </c>
    </row>
    <row r="713" spans="1:9" ht="13.5" customHeight="1" x14ac:dyDescent="0.25">
      <c r="A713" s="160" t="s">
        <v>1334</v>
      </c>
      <c r="B713" s="10"/>
      <c r="C713" s="7"/>
      <c r="D713" s="129" t="s">
        <v>1329</v>
      </c>
      <c r="E713" s="82">
        <v>1</v>
      </c>
      <c r="F713" s="83">
        <v>5</v>
      </c>
      <c r="G713" s="83">
        <v>2</v>
      </c>
      <c r="H713" s="83">
        <v>1</v>
      </c>
      <c r="I713" s="110">
        <v>1</v>
      </c>
    </row>
    <row r="714" spans="1:9" ht="13.5" customHeight="1" x14ac:dyDescent="0.25">
      <c r="A714" s="159" t="s">
        <v>1335</v>
      </c>
      <c r="B714" s="7"/>
      <c r="C714" s="8" t="s">
        <v>1336</v>
      </c>
      <c r="D714" s="126"/>
      <c r="E714" s="85">
        <v>225</v>
      </c>
      <c r="F714" s="85">
        <v>324</v>
      </c>
      <c r="G714" s="85">
        <v>275</v>
      </c>
      <c r="H714" s="85">
        <f>SUM(H715:H726)</f>
        <v>566</v>
      </c>
      <c r="I714" s="110">
        <v>373</v>
      </c>
    </row>
    <row r="715" spans="1:9" ht="13.5" customHeight="1" x14ac:dyDescent="0.25">
      <c r="A715" s="160" t="s">
        <v>1337</v>
      </c>
      <c r="B715" s="10"/>
      <c r="C715" s="7"/>
      <c r="D715" s="129" t="s">
        <v>1336</v>
      </c>
      <c r="E715" s="82">
        <v>220</v>
      </c>
      <c r="F715" s="83">
        <v>314</v>
      </c>
      <c r="G715" s="83">
        <v>256</v>
      </c>
      <c r="H715" s="83">
        <v>301</v>
      </c>
      <c r="I715" s="110">
        <v>350</v>
      </c>
    </row>
    <row r="716" spans="1:9" ht="13.5" customHeight="1" x14ac:dyDescent="0.25">
      <c r="A716" s="160" t="s">
        <v>1338</v>
      </c>
      <c r="B716" s="10"/>
      <c r="C716" s="7"/>
      <c r="D716" s="129" t="s">
        <v>1339</v>
      </c>
      <c r="E716" s="82">
        <v>3</v>
      </c>
      <c r="F716" s="83">
        <v>8</v>
      </c>
      <c r="G716" s="83">
        <v>8</v>
      </c>
      <c r="H716" s="83">
        <v>258</v>
      </c>
      <c r="I716" s="110">
        <v>14</v>
      </c>
    </row>
    <row r="717" spans="1:9" ht="13.5" customHeight="1" x14ac:dyDescent="0.25">
      <c r="A717" s="160" t="s">
        <v>1340</v>
      </c>
      <c r="B717" s="10"/>
      <c r="C717" s="7"/>
      <c r="D717" s="129" t="s">
        <v>1341</v>
      </c>
      <c r="E717" s="84">
        <v>0</v>
      </c>
      <c r="F717" s="84">
        <v>0</v>
      </c>
      <c r="G717" s="84">
        <v>0</v>
      </c>
      <c r="H717" s="84">
        <v>0</v>
      </c>
      <c r="I717" s="110" t="s">
        <v>3899</v>
      </c>
    </row>
    <row r="718" spans="1:9" ht="13.5" customHeight="1" x14ac:dyDescent="0.25">
      <c r="A718" s="160" t="s">
        <v>1342</v>
      </c>
      <c r="B718" s="10"/>
      <c r="C718" s="7"/>
      <c r="D718" s="129" t="s">
        <v>1343</v>
      </c>
      <c r="E718" s="84">
        <v>0</v>
      </c>
      <c r="F718" s="84">
        <v>0</v>
      </c>
      <c r="G718" s="84">
        <v>0</v>
      </c>
      <c r="H718" s="84">
        <v>0</v>
      </c>
      <c r="I718" s="110">
        <v>1</v>
      </c>
    </row>
    <row r="719" spans="1:9" ht="13.5" customHeight="1" x14ac:dyDescent="0.25">
      <c r="A719" s="160" t="s">
        <v>1344</v>
      </c>
      <c r="B719" s="10"/>
      <c r="C719" s="7"/>
      <c r="D719" s="129" t="s">
        <v>1345</v>
      </c>
      <c r="E719" s="84">
        <v>0</v>
      </c>
      <c r="F719" s="83">
        <v>1</v>
      </c>
      <c r="G719" s="84">
        <v>0</v>
      </c>
      <c r="H719" s="84">
        <v>0</v>
      </c>
      <c r="I719" s="110" t="s">
        <v>3899</v>
      </c>
    </row>
    <row r="720" spans="1:9" ht="13.5" customHeight="1" x14ac:dyDescent="0.25">
      <c r="A720" s="160" t="s">
        <v>1346</v>
      </c>
      <c r="B720" s="10"/>
      <c r="C720" s="7"/>
      <c r="D720" s="129" t="s">
        <v>1347</v>
      </c>
      <c r="E720" s="84">
        <v>0</v>
      </c>
      <c r="F720" s="84">
        <v>0</v>
      </c>
      <c r="G720" s="84">
        <v>0</v>
      </c>
      <c r="H720" s="84">
        <v>0</v>
      </c>
      <c r="I720" s="110">
        <v>2</v>
      </c>
    </row>
    <row r="721" spans="1:9" ht="13.5" customHeight="1" x14ac:dyDescent="0.25">
      <c r="A721" s="160" t="s">
        <v>1348</v>
      </c>
      <c r="B721" s="10"/>
      <c r="C721" s="7"/>
      <c r="D721" s="129" t="s">
        <v>1349</v>
      </c>
      <c r="E721" s="84">
        <v>0</v>
      </c>
      <c r="F721" s="84">
        <v>0</v>
      </c>
      <c r="G721" s="83">
        <v>2</v>
      </c>
      <c r="H721" s="83">
        <v>2</v>
      </c>
      <c r="I721" s="110">
        <v>1</v>
      </c>
    </row>
    <row r="722" spans="1:9" ht="13.5" customHeight="1" x14ac:dyDescent="0.25">
      <c r="A722" s="160" t="s">
        <v>1350</v>
      </c>
      <c r="B722" s="10"/>
      <c r="C722" s="7"/>
      <c r="D722" s="129" t="s">
        <v>1351</v>
      </c>
      <c r="E722" s="82">
        <v>2</v>
      </c>
      <c r="F722" s="83">
        <v>1</v>
      </c>
      <c r="G722" s="83">
        <v>9</v>
      </c>
      <c r="H722" s="83">
        <v>5</v>
      </c>
      <c r="I722" s="110">
        <v>5</v>
      </c>
    </row>
    <row r="723" spans="1:9" ht="13.5" customHeight="1" x14ac:dyDescent="0.25">
      <c r="A723" s="160" t="s">
        <v>1352</v>
      </c>
      <c r="B723" s="10"/>
      <c r="C723" s="7"/>
      <c r="D723" s="129" t="s">
        <v>1353</v>
      </c>
      <c r="E723" s="84">
        <v>0</v>
      </c>
      <c r="F723" s="84">
        <v>0</v>
      </c>
      <c r="G723" s="84">
        <v>0</v>
      </c>
      <c r="H723" s="84">
        <v>0</v>
      </c>
      <c r="I723" s="110" t="s">
        <v>3899</v>
      </c>
    </row>
    <row r="724" spans="1:9" ht="13.5" customHeight="1" x14ac:dyDescent="0.25">
      <c r="A724" s="160" t="s">
        <v>1354</v>
      </c>
      <c r="B724" s="10"/>
      <c r="C724" s="7"/>
      <c r="D724" s="129" t="s">
        <v>1355</v>
      </c>
      <c r="E724" s="84">
        <v>0</v>
      </c>
      <c r="F724" s="84">
        <v>0</v>
      </c>
      <c r="G724" s="84">
        <v>0</v>
      </c>
      <c r="H724" s="84">
        <v>0</v>
      </c>
      <c r="I724" s="110" t="s">
        <v>3899</v>
      </c>
    </row>
    <row r="725" spans="1:9" ht="13.5" customHeight="1" x14ac:dyDescent="0.25">
      <c r="A725" s="160" t="s">
        <v>1356</v>
      </c>
      <c r="B725" s="10"/>
      <c r="C725" s="7"/>
      <c r="D725" s="129" t="s">
        <v>1357</v>
      </c>
      <c r="E725" s="84">
        <v>0</v>
      </c>
      <c r="F725" s="84">
        <v>0</v>
      </c>
      <c r="G725" s="84">
        <v>0</v>
      </c>
      <c r="H725" s="84">
        <v>0</v>
      </c>
      <c r="I725" s="110" t="s">
        <v>3899</v>
      </c>
    </row>
    <row r="726" spans="1:9" ht="13.5" customHeight="1" x14ac:dyDescent="0.25">
      <c r="A726" s="160" t="s">
        <v>1358</v>
      </c>
      <c r="B726" s="10"/>
      <c r="C726" s="7"/>
      <c r="D726" s="129" t="s">
        <v>164</v>
      </c>
      <c r="E726" s="84">
        <v>0</v>
      </c>
      <c r="F726" s="84">
        <v>0</v>
      </c>
      <c r="G726" s="84">
        <v>0</v>
      </c>
      <c r="H726" s="84">
        <v>0</v>
      </c>
      <c r="I726" s="110" t="s">
        <v>3899</v>
      </c>
    </row>
    <row r="727" spans="1:9" ht="13.5" customHeight="1" x14ac:dyDescent="0.25">
      <c r="A727" s="159" t="s">
        <v>1359</v>
      </c>
      <c r="B727" s="7"/>
      <c r="C727" s="8" t="s">
        <v>1360</v>
      </c>
      <c r="D727" s="126"/>
      <c r="E727" s="85">
        <v>11</v>
      </c>
      <c r="F727" s="85">
        <v>32</v>
      </c>
      <c r="G727" s="85">
        <v>45</v>
      </c>
      <c r="H727" s="85">
        <f>SUM(H728:H734)</f>
        <v>33</v>
      </c>
      <c r="I727" s="110">
        <v>17</v>
      </c>
    </row>
    <row r="728" spans="1:9" ht="13.5" customHeight="1" x14ac:dyDescent="0.25">
      <c r="A728" s="160" t="s">
        <v>1361</v>
      </c>
      <c r="B728" s="10"/>
      <c r="C728" s="7"/>
      <c r="D728" s="129" t="s">
        <v>1360</v>
      </c>
      <c r="E728" s="82">
        <v>10</v>
      </c>
      <c r="F728" s="83">
        <v>28</v>
      </c>
      <c r="G728" s="83">
        <v>38</v>
      </c>
      <c r="H728" s="83">
        <v>30</v>
      </c>
      <c r="I728" s="110">
        <v>16</v>
      </c>
    </row>
    <row r="729" spans="1:9" ht="13.5" customHeight="1" x14ac:dyDescent="0.25">
      <c r="A729" s="160" t="s">
        <v>1362</v>
      </c>
      <c r="B729" s="10"/>
      <c r="C729" s="7"/>
      <c r="D729" s="129" t="s">
        <v>1363</v>
      </c>
      <c r="E729" s="82">
        <v>1</v>
      </c>
      <c r="F729" s="83">
        <v>2</v>
      </c>
      <c r="G729" s="83">
        <v>6</v>
      </c>
      <c r="H729" s="83">
        <v>3</v>
      </c>
      <c r="I729" s="110">
        <v>1</v>
      </c>
    </row>
    <row r="730" spans="1:9" ht="13.5" customHeight="1" x14ac:dyDescent="0.25">
      <c r="A730" s="160" t="s">
        <v>1364</v>
      </c>
      <c r="B730" s="10"/>
      <c r="C730" s="7"/>
      <c r="D730" s="129" t="s">
        <v>1365</v>
      </c>
      <c r="E730" s="84">
        <v>0</v>
      </c>
      <c r="F730" s="84">
        <v>0</v>
      </c>
      <c r="G730" s="84">
        <v>0</v>
      </c>
      <c r="H730" s="84">
        <v>0</v>
      </c>
      <c r="I730" s="110" t="s">
        <v>3899</v>
      </c>
    </row>
    <row r="731" spans="1:9" ht="13.5" customHeight="1" x14ac:dyDescent="0.25">
      <c r="A731" s="160" t="s">
        <v>1366</v>
      </c>
      <c r="B731" s="10"/>
      <c r="C731" s="7"/>
      <c r="D731" s="129" t="s">
        <v>1367</v>
      </c>
      <c r="E731" s="84">
        <v>0</v>
      </c>
      <c r="F731" s="84">
        <v>0</v>
      </c>
      <c r="G731" s="84">
        <v>0</v>
      </c>
      <c r="H731" s="84">
        <v>0</v>
      </c>
      <c r="I731" s="110" t="s">
        <v>3899</v>
      </c>
    </row>
    <row r="732" spans="1:9" ht="13.5" customHeight="1" x14ac:dyDescent="0.25">
      <c r="A732" s="160" t="s">
        <v>1368</v>
      </c>
      <c r="B732" s="10"/>
      <c r="C732" s="7"/>
      <c r="D732" s="129" t="s">
        <v>1369</v>
      </c>
      <c r="E732" s="84">
        <v>0</v>
      </c>
      <c r="F732" s="84">
        <v>0</v>
      </c>
      <c r="G732" s="84">
        <v>0</v>
      </c>
      <c r="H732" s="84">
        <v>0</v>
      </c>
      <c r="I732" s="110" t="s">
        <v>3899</v>
      </c>
    </row>
    <row r="733" spans="1:9" ht="13.5" customHeight="1" x14ac:dyDescent="0.25">
      <c r="A733" s="160" t="s">
        <v>1370</v>
      </c>
      <c r="B733" s="10"/>
      <c r="C733" s="7"/>
      <c r="D733" s="129" t="s">
        <v>1371</v>
      </c>
      <c r="E733" s="84">
        <v>0</v>
      </c>
      <c r="F733" s="83">
        <v>2</v>
      </c>
      <c r="G733" s="83">
        <v>1</v>
      </c>
      <c r="H733" s="84">
        <v>0</v>
      </c>
      <c r="I733" s="110" t="s">
        <v>3899</v>
      </c>
    </row>
    <row r="734" spans="1:9" ht="13.5" customHeight="1" x14ac:dyDescent="0.25">
      <c r="A734" s="160" t="s">
        <v>1372</v>
      </c>
      <c r="B734" s="10"/>
      <c r="C734" s="7"/>
      <c r="D734" s="129" t="s">
        <v>1373</v>
      </c>
      <c r="E734" s="84">
        <v>0</v>
      </c>
      <c r="F734" s="84">
        <v>0</v>
      </c>
      <c r="G734" s="84">
        <v>0</v>
      </c>
      <c r="H734" s="84">
        <v>0</v>
      </c>
      <c r="I734" s="110" t="s">
        <v>3899</v>
      </c>
    </row>
    <row r="735" spans="1:9" ht="13.5" customHeight="1" x14ac:dyDescent="0.25">
      <c r="A735" s="159" t="s">
        <v>1374</v>
      </c>
      <c r="B735" s="7"/>
      <c r="C735" s="8" t="s">
        <v>354</v>
      </c>
      <c r="D735" s="126"/>
      <c r="E735" s="85">
        <v>5</v>
      </c>
      <c r="F735" s="85">
        <v>12</v>
      </c>
      <c r="G735" s="85">
        <v>11</v>
      </c>
      <c r="H735" s="85">
        <f>SUM(H736:H742)</f>
        <v>14</v>
      </c>
      <c r="I735" s="110">
        <v>22</v>
      </c>
    </row>
    <row r="736" spans="1:9" ht="13.5" customHeight="1" x14ac:dyDescent="0.25">
      <c r="A736" s="160" t="s">
        <v>1375</v>
      </c>
      <c r="B736" s="10"/>
      <c r="C736" s="7"/>
      <c r="D736" s="129" t="s">
        <v>1376</v>
      </c>
      <c r="E736" s="82">
        <v>4</v>
      </c>
      <c r="F736" s="83">
        <v>9</v>
      </c>
      <c r="G736" s="83">
        <v>9</v>
      </c>
      <c r="H736" s="83">
        <v>11</v>
      </c>
      <c r="I736" s="110">
        <v>17</v>
      </c>
    </row>
    <row r="737" spans="1:9" ht="13.5" customHeight="1" x14ac:dyDescent="0.25">
      <c r="A737" s="160" t="s">
        <v>1377</v>
      </c>
      <c r="B737" s="10"/>
      <c r="C737" s="7"/>
      <c r="D737" s="129" t="s">
        <v>1378</v>
      </c>
      <c r="E737" s="84">
        <v>0</v>
      </c>
      <c r="F737" s="84">
        <v>0</v>
      </c>
      <c r="G737" s="84">
        <v>0</v>
      </c>
      <c r="H737" s="84">
        <v>0</v>
      </c>
      <c r="I737" s="110" t="s">
        <v>3899</v>
      </c>
    </row>
    <row r="738" spans="1:9" ht="13.5" customHeight="1" x14ac:dyDescent="0.25">
      <c r="A738" s="160" t="s">
        <v>1379</v>
      </c>
      <c r="B738" s="10"/>
      <c r="C738" s="7"/>
      <c r="D738" s="129" t="s">
        <v>1380</v>
      </c>
      <c r="E738" s="84">
        <v>0</v>
      </c>
      <c r="F738" s="83">
        <v>3</v>
      </c>
      <c r="G738" s="83">
        <v>1</v>
      </c>
      <c r="H738" s="83">
        <v>2</v>
      </c>
      <c r="I738" s="110">
        <v>5</v>
      </c>
    </row>
    <row r="739" spans="1:9" ht="13.5" customHeight="1" x14ac:dyDescent="0.25">
      <c r="A739" s="160" t="s">
        <v>1381</v>
      </c>
      <c r="B739" s="10"/>
      <c r="C739" s="7"/>
      <c r="D739" s="129" t="s">
        <v>1382</v>
      </c>
      <c r="E739" s="84">
        <v>0</v>
      </c>
      <c r="F739" s="84">
        <v>0</v>
      </c>
      <c r="G739" s="84">
        <v>0</v>
      </c>
      <c r="H739" s="84">
        <v>0</v>
      </c>
      <c r="I739" s="110" t="s">
        <v>3899</v>
      </c>
    </row>
    <row r="740" spans="1:9" ht="13.5" customHeight="1" x14ac:dyDescent="0.25">
      <c r="A740" s="160" t="s">
        <v>1383</v>
      </c>
      <c r="B740" s="10"/>
      <c r="C740" s="7"/>
      <c r="D740" s="129" t="s">
        <v>1384</v>
      </c>
      <c r="E740" s="82">
        <v>1</v>
      </c>
      <c r="F740" s="84">
        <v>0</v>
      </c>
      <c r="G740" s="83">
        <v>1</v>
      </c>
      <c r="H740" s="83">
        <v>1</v>
      </c>
      <c r="I740" s="110" t="s">
        <v>3899</v>
      </c>
    </row>
    <row r="741" spans="1:9" ht="13.5" customHeight="1" x14ac:dyDescent="0.25">
      <c r="A741" s="160" t="s">
        <v>1385</v>
      </c>
      <c r="B741" s="10"/>
      <c r="C741" s="7"/>
      <c r="D741" s="129" t="s">
        <v>1386</v>
      </c>
      <c r="E741" s="84">
        <v>0</v>
      </c>
      <c r="F741" s="84">
        <v>0</v>
      </c>
      <c r="G741" s="84">
        <v>0</v>
      </c>
      <c r="H741" s="84">
        <v>0</v>
      </c>
      <c r="I741" s="110" t="s">
        <v>3899</v>
      </c>
    </row>
    <row r="742" spans="1:9" ht="13.5" customHeight="1" x14ac:dyDescent="0.25">
      <c r="A742" s="160" t="s">
        <v>1387</v>
      </c>
      <c r="B742" s="10"/>
      <c r="C742" s="7"/>
      <c r="D742" s="129" t="s">
        <v>1388</v>
      </c>
      <c r="E742" s="84">
        <v>0</v>
      </c>
      <c r="F742" s="84">
        <v>0</v>
      </c>
      <c r="G742" s="84">
        <v>0</v>
      </c>
      <c r="H742" s="84">
        <v>0</v>
      </c>
      <c r="I742" s="110" t="s">
        <v>3899</v>
      </c>
    </row>
    <row r="743" spans="1:9" ht="13.5" customHeight="1" x14ac:dyDescent="0.25">
      <c r="A743" s="159" t="s">
        <v>1389</v>
      </c>
      <c r="B743" s="7"/>
      <c r="C743" s="8" t="s">
        <v>1025</v>
      </c>
      <c r="D743" s="126"/>
      <c r="E743" s="85">
        <v>8</v>
      </c>
      <c r="F743" s="85">
        <v>30</v>
      </c>
      <c r="G743" s="85">
        <v>11</v>
      </c>
      <c r="H743" s="85">
        <f>SUM(H744:H756)</f>
        <v>138</v>
      </c>
      <c r="I743" s="110">
        <v>13</v>
      </c>
    </row>
    <row r="744" spans="1:9" ht="13.5" customHeight="1" x14ac:dyDescent="0.25">
      <c r="A744" s="160" t="s">
        <v>1390</v>
      </c>
      <c r="B744" s="10"/>
      <c r="C744" s="7"/>
      <c r="D744" s="129" t="s">
        <v>1025</v>
      </c>
      <c r="E744" s="82">
        <v>7</v>
      </c>
      <c r="F744" s="83">
        <v>26</v>
      </c>
      <c r="G744" s="83">
        <v>10</v>
      </c>
      <c r="H744" s="83">
        <v>137</v>
      </c>
      <c r="I744" s="110">
        <v>10</v>
      </c>
    </row>
    <row r="745" spans="1:9" ht="13.5" customHeight="1" x14ac:dyDescent="0.25">
      <c r="A745" s="160" t="s">
        <v>1391</v>
      </c>
      <c r="B745" s="10"/>
      <c r="C745" s="7"/>
      <c r="D745" s="129" t="s">
        <v>1392</v>
      </c>
      <c r="E745" s="84">
        <v>0</v>
      </c>
      <c r="F745" s="84">
        <v>0</v>
      </c>
      <c r="G745" s="83">
        <v>1</v>
      </c>
      <c r="H745" s="83">
        <v>0</v>
      </c>
      <c r="I745" s="110" t="s">
        <v>3899</v>
      </c>
    </row>
    <row r="746" spans="1:9" ht="13.5" customHeight="1" x14ac:dyDescent="0.25">
      <c r="A746" s="160" t="s">
        <v>1393</v>
      </c>
      <c r="B746" s="10"/>
      <c r="C746" s="7"/>
      <c r="D746" s="129" t="s">
        <v>1394</v>
      </c>
      <c r="E746" s="84">
        <v>0</v>
      </c>
      <c r="F746" s="84">
        <v>0</v>
      </c>
      <c r="G746" s="84">
        <v>0</v>
      </c>
      <c r="H746" s="84">
        <v>0</v>
      </c>
      <c r="I746" s="110" t="s">
        <v>3899</v>
      </c>
    </row>
    <row r="747" spans="1:9" ht="13.5" customHeight="1" x14ac:dyDescent="0.25">
      <c r="A747" s="160" t="s">
        <v>1395</v>
      </c>
      <c r="B747" s="10"/>
      <c r="C747" s="7"/>
      <c r="D747" s="129" t="s">
        <v>1396</v>
      </c>
      <c r="E747" s="84">
        <v>0</v>
      </c>
      <c r="F747" s="84">
        <v>0</v>
      </c>
      <c r="G747" s="84">
        <v>0</v>
      </c>
      <c r="H747" s="84">
        <v>1</v>
      </c>
      <c r="I747" s="110" t="s">
        <v>3899</v>
      </c>
    </row>
    <row r="748" spans="1:9" ht="13.5" customHeight="1" x14ac:dyDescent="0.25">
      <c r="A748" s="160" t="s">
        <v>1397</v>
      </c>
      <c r="B748" s="10"/>
      <c r="C748" s="7"/>
      <c r="D748" s="129" t="s">
        <v>1398</v>
      </c>
      <c r="E748" s="82">
        <v>1</v>
      </c>
      <c r="F748" s="84">
        <v>0</v>
      </c>
      <c r="G748" s="84">
        <v>0</v>
      </c>
      <c r="H748" s="84">
        <v>0</v>
      </c>
      <c r="I748" s="110" t="s">
        <v>3899</v>
      </c>
    </row>
    <row r="749" spans="1:9" ht="13.5" customHeight="1" x14ac:dyDescent="0.25">
      <c r="A749" s="160" t="s">
        <v>1399</v>
      </c>
      <c r="B749" s="10"/>
      <c r="C749" s="7"/>
      <c r="D749" s="129" t="s">
        <v>1400</v>
      </c>
      <c r="E749" s="84">
        <v>0</v>
      </c>
      <c r="F749" s="84">
        <v>0</v>
      </c>
      <c r="G749" s="84">
        <v>0</v>
      </c>
      <c r="H749" s="84">
        <v>0</v>
      </c>
      <c r="I749" s="110">
        <v>1</v>
      </c>
    </row>
    <row r="750" spans="1:9" ht="13.5" customHeight="1" x14ac:dyDescent="0.25">
      <c r="A750" s="160" t="s">
        <v>1401</v>
      </c>
      <c r="B750" s="10"/>
      <c r="C750" s="7"/>
      <c r="D750" s="129" t="s">
        <v>1402</v>
      </c>
      <c r="E750" s="84">
        <v>0</v>
      </c>
      <c r="F750" s="84">
        <v>0</v>
      </c>
      <c r="G750" s="84">
        <v>0</v>
      </c>
      <c r="H750" s="84">
        <v>0</v>
      </c>
      <c r="I750" s="110" t="s">
        <v>3899</v>
      </c>
    </row>
    <row r="751" spans="1:9" ht="13.5" customHeight="1" x14ac:dyDescent="0.25">
      <c r="A751" s="160" t="s">
        <v>1403</v>
      </c>
      <c r="B751" s="10"/>
      <c r="C751" s="7"/>
      <c r="D751" s="129" t="s">
        <v>1404</v>
      </c>
      <c r="E751" s="84">
        <v>0</v>
      </c>
      <c r="F751" s="84">
        <v>0</v>
      </c>
      <c r="G751" s="84">
        <v>0</v>
      </c>
      <c r="H751" s="84">
        <v>0</v>
      </c>
      <c r="I751" s="110" t="s">
        <v>3899</v>
      </c>
    </row>
    <row r="752" spans="1:9" ht="13.5" customHeight="1" x14ac:dyDescent="0.25">
      <c r="A752" s="160" t="s">
        <v>1405</v>
      </c>
      <c r="B752" s="10"/>
      <c r="C752" s="7"/>
      <c r="D752" s="129" t="s">
        <v>1406</v>
      </c>
      <c r="E752" s="84">
        <v>0</v>
      </c>
      <c r="F752" s="83">
        <v>1</v>
      </c>
      <c r="G752" s="84">
        <v>0</v>
      </c>
      <c r="H752" s="84">
        <v>0</v>
      </c>
      <c r="I752" s="110" t="s">
        <v>3899</v>
      </c>
    </row>
    <row r="753" spans="1:9" ht="13.5" customHeight="1" x14ac:dyDescent="0.25">
      <c r="A753" s="160" t="s">
        <v>1407</v>
      </c>
      <c r="B753" s="10"/>
      <c r="C753" s="7"/>
      <c r="D753" s="129" t="s">
        <v>1408</v>
      </c>
      <c r="E753" s="84">
        <v>0</v>
      </c>
      <c r="F753" s="83">
        <v>1</v>
      </c>
      <c r="G753" s="84">
        <v>0</v>
      </c>
      <c r="H753" s="84">
        <v>0</v>
      </c>
      <c r="I753" s="110" t="s">
        <v>3899</v>
      </c>
    </row>
    <row r="754" spans="1:9" ht="13.5" customHeight="1" x14ac:dyDescent="0.25">
      <c r="A754" s="160" t="s">
        <v>1409</v>
      </c>
      <c r="B754" s="10"/>
      <c r="C754" s="7"/>
      <c r="D754" s="129" t="s">
        <v>1410</v>
      </c>
      <c r="E754" s="84">
        <v>0</v>
      </c>
      <c r="F754" s="84">
        <v>0</v>
      </c>
      <c r="G754" s="84">
        <v>0</v>
      </c>
      <c r="H754" s="84">
        <v>0</v>
      </c>
      <c r="I754" s="110" t="s">
        <v>3899</v>
      </c>
    </row>
    <row r="755" spans="1:9" ht="13.5" customHeight="1" x14ac:dyDescent="0.25">
      <c r="A755" s="160" t="s">
        <v>1411</v>
      </c>
      <c r="B755" s="10"/>
      <c r="C755" s="7"/>
      <c r="D755" s="129" t="s">
        <v>1412</v>
      </c>
      <c r="E755" s="84">
        <v>0</v>
      </c>
      <c r="F755" s="83">
        <v>2</v>
      </c>
      <c r="G755" s="84">
        <v>0</v>
      </c>
      <c r="H755" s="84">
        <v>0</v>
      </c>
      <c r="I755" s="110">
        <v>2</v>
      </c>
    </row>
    <row r="756" spans="1:9" ht="13.5" customHeight="1" x14ac:dyDescent="0.25">
      <c r="A756" s="160" t="s">
        <v>1413</v>
      </c>
      <c r="B756" s="10"/>
      <c r="C756" s="7"/>
      <c r="D756" s="129" t="s">
        <v>1414</v>
      </c>
      <c r="E756" s="84">
        <v>0</v>
      </c>
      <c r="F756" s="84">
        <v>0</v>
      </c>
      <c r="G756" s="84">
        <v>0</v>
      </c>
      <c r="H756" s="84">
        <v>0</v>
      </c>
      <c r="I756" s="110" t="s">
        <v>3899</v>
      </c>
    </row>
    <row r="757" spans="1:9" ht="13.5" customHeight="1" x14ac:dyDescent="0.25">
      <c r="A757" s="159" t="s">
        <v>1415</v>
      </c>
      <c r="B757" s="7"/>
      <c r="C757" s="8" t="s">
        <v>1416</v>
      </c>
      <c r="D757" s="126"/>
      <c r="E757" s="85">
        <v>5</v>
      </c>
      <c r="F757" s="85">
        <v>2</v>
      </c>
      <c r="G757" s="85">
        <v>8</v>
      </c>
      <c r="H757" s="85">
        <f>SUM(H758:H761)</f>
        <v>12</v>
      </c>
      <c r="I757" s="110">
        <v>18</v>
      </c>
    </row>
    <row r="758" spans="1:9" ht="13.5" customHeight="1" x14ac:dyDescent="0.25">
      <c r="A758" s="160" t="s">
        <v>1417</v>
      </c>
      <c r="B758" s="10"/>
      <c r="C758" s="7"/>
      <c r="D758" s="129" t="s">
        <v>1416</v>
      </c>
      <c r="E758" s="82">
        <v>5</v>
      </c>
      <c r="F758" s="83">
        <v>2</v>
      </c>
      <c r="G758" s="83">
        <v>8</v>
      </c>
      <c r="H758" s="83">
        <v>12</v>
      </c>
      <c r="I758" s="110">
        <v>18</v>
      </c>
    </row>
    <row r="759" spans="1:9" ht="13.5" customHeight="1" x14ac:dyDescent="0.25">
      <c r="A759" s="160" t="s">
        <v>1418</v>
      </c>
      <c r="B759" s="10"/>
      <c r="C759" s="7"/>
      <c r="D759" s="129" t="s">
        <v>1419</v>
      </c>
      <c r="E759" s="84">
        <v>0</v>
      </c>
      <c r="F759" s="84">
        <v>0</v>
      </c>
      <c r="G759" s="84">
        <v>0</v>
      </c>
      <c r="H759" s="84">
        <v>0</v>
      </c>
      <c r="I759" s="110" t="s">
        <v>3899</v>
      </c>
    </row>
    <row r="760" spans="1:9" ht="13.5" customHeight="1" x14ac:dyDescent="0.25">
      <c r="A760" s="160" t="s">
        <v>1420</v>
      </c>
      <c r="B760" s="10"/>
      <c r="C760" s="7"/>
      <c r="D760" s="129" t="s">
        <v>298</v>
      </c>
      <c r="E760" s="84">
        <v>0</v>
      </c>
      <c r="F760" s="84">
        <v>0</v>
      </c>
      <c r="G760" s="84">
        <v>0</v>
      </c>
      <c r="H760" s="84">
        <v>0</v>
      </c>
      <c r="I760" s="110" t="s">
        <v>3899</v>
      </c>
    </row>
    <row r="761" spans="1:9" ht="13.5" customHeight="1" x14ac:dyDescent="0.25">
      <c r="A761" s="160" t="s">
        <v>1421</v>
      </c>
      <c r="B761" s="10"/>
      <c r="C761" s="7"/>
      <c r="D761" s="129" t="s">
        <v>1422</v>
      </c>
      <c r="E761" s="84">
        <v>0</v>
      </c>
      <c r="F761" s="84">
        <v>0</v>
      </c>
      <c r="G761" s="84">
        <v>0</v>
      </c>
      <c r="H761" s="84">
        <v>0</v>
      </c>
      <c r="I761" s="110" t="s">
        <v>3899</v>
      </c>
    </row>
    <row r="762" spans="1:9" ht="13.5" customHeight="1" x14ac:dyDescent="0.25">
      <c r="A762" s="159" t="s">
        <v>1423</v>
      </c>
      <c r="B762" s="7"/>
      <c r="C762" s="8" t="s">
        <v>385</v>
      </c>
      <c r="D762" s="126"/>
      <c r="E762" s="85">
        <v>5</v>
      </c>
      <c r="F762" s="85">
        <v>6</v>
      </c>
      <c r="G762" s="85">
        <v>11</v>
      </c>
      <c r="H762" s="85">
        <f>SUM(H763:H773)</f>
        <v>5</v>
      </c>
      <c r="I762" s="110">
        <v>8</v>
      </c>
    </row>
    <row r="763" spans="1:9" ht="13.5" customHeight="1" x14ac:dyDescent="0.25">
      <c r="A763" s="160" t="s">
        <v>1424</v>
      </c>
      <c r="B763" s="10"/>
      <c r="C763" s="7"/>
      <c r="D763" s="129" t="s">
        <v>385</v>
      </c>
      <c r="E763" s="82">
        <v>5</v>
      </c>
      <c r="F763" s="83">
        <v>5</v>
      </c>
      <c r="G763" s="83">
        <v>11</v>
      </c>
      <c r="H763" s="83">
        <v>5</v>
      </c>
      <c r="I763" s="110">
        <v>8</v>
      </c>
    </row>
    <row r="764" spans="1:9" ht="13.5" customHeight="1" x14ac:dyDescent="0.25">
      <c r="A764" s="160" t="s">
        <v>1425</v>
      </c>
      <c r="B764" s="10"/>
      <c r="C764" s="7"/>
      <c r="D764" s="129" t="s">
        <v>1426</v>
      </c>
      <c r="E764" s="84">
        <v>0</v>
      </c>
      <c r="F764" s="84">
        <v>0</v>
      </c>
      <c r="G764" s="84">
        <v>0</v>
      </c>
      <c r="H764" s="84">
        <v>0</v>
      </c>
      <c r="I764" s="110" t="s">
        <v>3899</v>
      </c>
    </row>
    <row r="765" spans="1:9" ht="13.5" customHeight="1" x14ac:dyDescent="0.25">
      <c r="A765" s="160" t="s">
        <v>1427</v>
      </c>
      <c r="B765" s="10"/>
      <c r="C765" s="7"/>
      <c r="D765" s="129" t="s">
        <v>1428</v>
      </c>
      <c r="E765" s="84">
        <v>0</v>
      </c>
      <c r="F765" s="83">
        <v>1</v>
      </c>
      <c r="G765" s="84">
        <v>0</v>
      </c>
      <c r="H765" s="84">
        <v>0</v>
      </c>
      <c r="I765" s="110" t="s">
        <v>3899</v>
      </c>
    </row>
    <row r="766" spans="1:9" ht="13.5" customHeight="1" x14ac:dyDescent="0.25">
      <c r="A766" s="160" t="s">
        <v>1429</v>
      </c>
      <c r="B766" s="10"/>
      <c r="C766" s="7"/>
      <c r="D766" s="129" t="s">
        <v>1430</v>
      </c>
      <c r="E766" s="84">
        <v>0</v>
      </c>
      <c r="F766" s="84">
        <v>0</v>
      </c>
      <c r="G766" s="84">
        <v>0</v>
      </c>
      <c r="H766" s="84">
        <v>0</v>
      </c>
      <c r="I766" s="110" t="s">
        <v>3899</v>
      </c>
    </row>
    <row r="767" spans="1:9" ht="13.5" customHeight="1" x14ac:dyDescent="0.25">
      <c r="A767" s="160" t="s">
        <v>1431</v>
      </c>
      <c r="B767" s="10"/>
      <c r="C767" s="7"/>
      <c r="D767" s="129" t="s">
        <v>1432</v>
      </c>
      <c r="E767" s="84">
        <v>0</v>
      </c>
      <c r="F767" s="84">
        <v>0</v>
      </c>
      <c r="G767" s="84">
        <v>0</v>
      </c>
      <c r="H767" s="84">
        <v>0</v>
      </c>
      <c r="I767" s="110" t="s">
        <v>3899</v>
      </c>
    </row>
    <row r="768" spans="1:9" ht="13.5" customHeight="1" x14ac:dyDescent="0.25">
      <c r="A768" s="160" t="s">
        <v>1433</v>
      </c>
      <c r="B768" s="10"/>
      <c r="C768" s="7"/>
      <c r="D768" s="129" t="s">
        <v>1434</v>
      </c>
      <c r="E768" s="84">
        <v>0</v>
      </c>
      <c r="F768" s="84">
        <v>0</v>
      </c>
      <c r="G768" s="84">
        <v>0</v>
      </c>
      <c r="H768" s="84">
        <v>0</v>
      </c>
      <c r="I768" s="110" t="s">
        <v>3899</v>
      </c>
    </row>
    <row r="769" spans="1:9" ht="13.5" customHeight="1" x14ac:dyDescent="0.25">
      <c r="A769" s="160" t="s">
        <v>1435</v>
      </c>
      <c r="B769" s="10"/>
      <c r="C769" s="7"/>
      <c r="D769" s="129" t="s">
        <v>1436</v>
      </c>
      <c r="E769" s="84">
        <v>0</v>
      </c>
      <c r="F769" s="84">
        <v>0</v>
      </c>
      <c r="G769" s="84">
        <v>0</v>
      </c>
      <c r="H769" s="84">
        <v>0</v>
      </c>
      <c r="I769" s="110" t="s">
        <v>3899</v>
      </c>
    </row>
    <row r="770" spans="1:9" ht="13.5" customHeight="1" x14ac:dyDescent="0.25">
      <c r="A770" s="160" t="s">
        <v>1437</v>
      </c>
      <c r="B770" s="10"/>
      <c r="C770" s="7"/>
      <c r="D770" s="129" t="s">
        <v>1438</v>
      </c>
      <c r="E770" s="84">
        <v>0</v>
      </c>
      <c r="F770" s="84">
        <v>0</v>
      </c>
      <c r="G770" s="84">
        <v>0</v>
      </c>
      <c r="H770" s="84">
        <v>0</v>
      </c>
      <c r="I770" s="110" t="s">
        <v>3899</v>
      </c>
    </row>
    <row r="771" spans="1:9" ht="13.5" customHeight="1" x14ac:dyDescent="0.25">
      <c r="A771" s="160" t="s">
        <v>1439</v>
      </c>
      <c r="B771" s="10"/>
      <c r="C771" s="7"/>
      <c r="D771" s="129" t="s">
        <v>1440</v>
      </c>
      <c r="E771" s="84">
        <v>0</v>
      </c>
      <c r="F771" s="84">
        <v>0</v>
      </c>
      <c r="G771" s="84">
        <v>0</v>
      </c>
      <c r="H771" s="84">
        <v>0</v>
      </c>
      <c r="I771" s="110" t="s">
        <v>3899</v>
      </c>
    </row>
    <row r="772" spans="1:9" ht="13.5" customHeight="1" x14ac:dyDescent="0.25">
      <c r="A772" s="160" t="s">
        <v>1441</v>
      </c>
      <c r="B772" s="10"/>
      <c r="C772" s="7"/>
      <c r="D772" s="129" t="s">
        <v>1442</v>
      </c>
      <c r="E772" s="84">
        <v>0</v>
      </c>
      <c r="F772" s="84">
        <v>0</v>
      </c>
      <c r="G772" s="84">
        <v>0</v>
      </c>
      <c r="H772" s="84">
        <v>0</v>
      </c>
      <c r="I772" s="110" t="s">
        <v>3899</v>
      </c>
    </row>
    <row r="773" spans="1:9" ht="13.5" customHeight="1" x14ac:dyDescent="0.25">
      <c r="A773" s="160" t="s">
        <v>1443</v>
      </c>
      <c r="B773" s="89"/>
      <c r="C773" s="7"/>
      <c r="D773" s="129" t="s">
        <v>1444</v>
      </c>
      <c r="E773" s="84">
        <v>0</v>
      </c>
      <c r="F773" s="84">
        <v>0</v>
      </c>
      <c r="G773" s="84">
        <v>0</v>
      </c>
      <c r="H773" s="84">
        <v>0</v>
      </c>
      <c r="I773" s="110" t="s">
        <v>3899</v>
      </c>
    </row>
    <row r="774" spans="1:9" ht="13.5" customHeight="1" x14ac:dyDescent="0.25">
      <c r="A774" s="159" t="s">
        <v>1445</v>
      </c>
      <c r="B774" s="8" t="s">
        <v>1446</v>
      </c>
      <c r="C774" s="90"/>
      <c r="D774" s="170"/>
      <c r="E774" s="85">
        <v>1397</v>
      </c>
      <c r="F774" s="85">
        <v>1281</v>
      </c>
      <c r="G774" s="85">
        <v>1672</v>
      </c>
      <c r="H774" s="85">
        <v>3200</v>
      </c>
      <c r="I774" s="111">
        <v>2761</v>
      </c>
    </row>
    <row r="775" spans="1:9" ht="13.5" customHeight="1" x14ac:dyDescent="0.25">
      <c r="A775" s="159" t="s">
        <v>1447</v>
      </c>
      <c r="B775" s="7"/>
      <c r="C775" s="8" t="s">
        <v>1448</v>
      </c>
      <c r="D775" s="170"/>
      <c r="E775" s="85">
        <v>1397</v>
      </c>
      <c r="F775" s="85">
        <v>1281</v>
      </c>
      <c r="G775" s="85">
        <v>1672</v>
      </c>
      <c r="H775" s="85">
        <f>SUM(H776:H782)</f>
        <v>3200</v>
      </c>
      <c r="I775" s="110">
        <v>2761</v>
      </c>
    </row>
    <row r="776" spans="1:9" ht="13.5" customHeight="1" x14ac:dyDescent="0.25">
      <c r="A776" s="160" t="s">
        <v>1449</v>
      </c>
      <c r="B776" s="10"/>
      <c r="C776" s="7"/>
      <c r="D776" s="129" t="s">
        <v>1448</v>
      </c>
      <c r="E776" s="82">
        <v>662</v>
      </c>
      <c r="F776" s="83">
        <v>947</v>
      </c>
      <c r="G776" s="83">
        <v>914</v>
      </c>
      <c r="H776" s="83">
        <v>1663</v>
      </c>
      <c r="I776" s="110">
        <v>1392</v>
      </c>
    </row>
    <row r="777" spans="1:9" ht="13.5" customHeight="1" x14ac:dyDescent="0.25">
      <c r="A777" s="160" t="s">
        <v>1450</v>
      </c>
      <c r="B777" s="10"/>
      <c r="C777" s="7"/>
      <c r="D777" s="129" t="s">
        <v>1339</v>
      </c>
      <c r="E777" s="82">
        <v>141</v>
      </c>
      <c r="F777" s="83">
        <v>78</v>
      </c>
      <c r="G777" s="83">
        <v>251</v>
      </c>
      <c r="H777" s="83">
        <v>281</v>
      </c>
      <c r="I777" s="110">
        <v>250</v>
      </c>
    </row>
    <row r="778" spans="1:9" ht="13.5" customHeight="1" x14ac:dyDescent="0.25">
      <c r="A778" s="160" t="s">
        <v>1451</v>
      </c>
      <c r="B778" s="10"/>
      <c r="C778" s="7"/>
      <c r="D778" s="129" t="s">
        <v>1452</v>
      </c>
      <c r="E778" s="82">
        <v>48</v>
      </c>
      <c r="F778" s="83">
        <v>38</v>
      </c>
      <c r="G778" s="83">
        <v>77</v>
      </c>
      <c r="H778" s="83">
        <v>15</v>
      </c>
      <c r="I778" s="110">
        <v>40</v>
      </c>
    </row>
    <row r="779" spans="1:9" ht="13.5" customHeight="1" x14ac:dyDescent="0.25">
      <c r="A779" s="160" t="s">
        <v>1453</v>
      </c>
      <c r="B779" s="10"/>
      <c r="C779" s="7"/>
      <c r="D779" s="129" t="s">
        <v>1454</v>
      </c>
      <c r="E779" s="82">
        <v>171</v>
      </c>
      <c r="F779" s="84">
        <v>0</v>
      </c>
      <c r="G779" s="83">
        <v>56</v>
      </c>
      <c r="H779" s="83">
        <v>160</v>
      </c>
      <c r="I779" s="110">
        <v>179</v>
      </c>
    </row>
    <row r="780" spans="1:9" ht="13.5" customHeight="1" x14ac:dyDescent="0.25">
      <c r="A780" s="160" t="s">
        <v>1455</v>
      </c>
      <c r="B780" s="10"/>
      <c r="C780" s="7"/>
      <c r="D780" s="129" t="s">
        <v>1456</v>
      </c>
      <c r="E780" s="82">
        <v>8</v>
      </c>
      <c r="F780" s="83">
        <v>5</v>
      </c>
      <c r="G780" s="83">
        <v>37</v>
      </c>
      <c r="H780" s="83">
        <v>10</v>
      </c>
      <c r="I780" s="110">
        <v>25</v>
      </c>
    </row>
    <row r="781" spans="1:9" ht="13.5" customHeight="1" x14ac:dyDescent="0.25">
      <c r="A781" s="160" t="s">
        <v>1457</v>
      </c>
      <c r="B781" s="10"/>
      <c r="C781" s="7"/>
      <c r="D781" s="129" t="s">
        <v>1458</v>
      </c>
      <c r="E781" s="82">
        <v>312</v>
      </c>
      <c r="F781" s="83">
        <v>188</v>
      </c>
      <c r="G781" s="83">
        <v>287</v>
      </c>
      <c r="H781" s="83">
        <v>950</v>
      </c>
      <c r="I781" s="110">
        <v>753</v>
      </c>
    </row>
    <row r="782" spans="1:9" ht="13.5" customHeight="1" x14ac:dyDescent="0.25">
      <c r="A782" s="160" t="s">
        <v>1459</v>
      </c>
      <c r="B782" s="10"/>
      <c r="C782" s="7"/>
      <c r="D782" s="129" t="s">
        <v>1460</v>
      </c>
      <c r="E782" s="82">
        <v>55</v>
      </c>
      <c r="F782" s="83">
        <v>25</v>
      </c>
      <c r="G782" s="83">
        <v>50</v>
      </c>
      <c r="H782" s="83">
        <v>121</v>
      </c>
      <c r="I782" s="110">
        <v>122</v>
      </c>
    </row>
    <row r="783" spans="1:9" ht="13.5" customHeight="1" x14ac:dyDescent="0.25">
      <c r="A783" s="159" t="s">
        <v>1461</v>
      </c>
      <c r="B783" s="8" t="s">
        <v>1462</v>
      </c>
      <c r="C783" s="7"/>
      <c r="D783" s="126"/>
      <c r="E783" s="85">
        <v>3737</v>
      </c>
      <c r="F783" s="85">
        <v>2533</v>
      </c>
      <c r="G783" s="85">
        <v>3543</v>
      </c>
      <c r="H783" s="85">
        <f>H784+H793+H801+H811+H829+H820+H838+H847+H856+H875+H885+H892+H905</f>
        <v>3787</v>
      </c>
      <c r="I783" s="85">
        <f>I784+I793+I801+I811+I829+I820+I838+I847+I856+I875+I885+I892+I905</f>
        <v>4677</v>
      </c>
    </row>
    <row r="784" spans="1:9" ht="13.5" customHeight="1" x14ac:dyDescent="0.25">
      <c r="A784" s="159" t="s">
        <v>1463</v>
      </c>
      <c r="B784" s="7"/>
      <c r="C784" s="8" t="s">
        <v>1462</v>
      </c>
      <c r="D784" s="126"/>
      <c r="E784" s="85">
        <v>2087</v>
      </c>
      <c r="F784" s="85">
        <v>1743</v>
      </c>
      <c r="G784" s="85">
        <v>2355</v>
      </c>
      <c r="H784" s="85">
        <f>SUM(H785:H792)</f>
        <v>2158</v>
      </c>
      <c r="I784" s="110">
        <v>2977</v>
      </c>
    </row>
    <row r="785" spans="1:9" ht="13.5" customHeight="1" x14ac:dyDescent="0.25">
      <c r="A785" s="160" t="s">
        <v>1464</v>
      </c>
      <c r="B785" s="10"/>
      <c r="C785" s="7"/>
      <c r="D785" s="129" t="s">
        <v>1462</v>
      </c>
      <c r="E785" s="82">
        <v>468</v>
      </c>
      <c r="F785" s="83">
        <v>545</v>
      </c>
      <c r="G785" s="83">
        <v>727</v>
      </c>
      <c r="H785" s="83">
        <v>784</v>
      </c>
      <c r="I785" s="110">
        <v>1009</v>
      </c>
    </row>
    <row r="786" spans="1:9" ht="13.5" customHeight="1" x14ac:dyDescent="0.25">
      <c r="A786" s="160" t="s">
        <v>1465</v>
      </c>
      <c r="B786" s="10"/>
      <c r="C786" s="7"/>
      <c r="D786" s="129" t="s">
        <v>1466</v>
      </c>
      <c r="E786" s="84">
        <v>0</v>
      </c>
      <c r="F786" s="84">
        <v>0</v>
      </c>
      <c r="G786" s="84">
        <v>0</v>
      </c>
      <c r="H786" s="84">
        <v>0</v>
      </c>
      <c r="I786" s="110" t="s">
        <v>3899</v>
      </c>
    </row>
    <row r="787" spans="1:9" ht="13.5" customHeight="1" x14ac:dyDescent="0.25">
      <c r="A787" s="160" t="s">
        <v>1467</v>
      </c>
      <c r="B787" s="10"/>
      <c r="C787" s="7"/>
      <c r="D787" s="129" t="s">
        <v>1468</v>
      </c>
      <c r="E787" s="82">
        <v>4</v>
      </c>
      <c r="F787" s="83">
        <v>8</v>
      </c>
      <c r="G787" s="83">
        <v>57</v>
      </c>
      <c r="H787" s="83">
        <v>69</v>
      </c>
      <c r="I787" s="110">
        <v>80</v>
      </c>
    </row>
    <row r="788" spans="1:9" ht="13.5" customHeight="1" x14ac:dyDescent="0.25">
      <c r="A788" s="160" t="s">
        <v>1469</v>
      </c>
      <c r="B788" s="10"/>
      <c r="C788" s="7"/>
      <c r="D788" s="129" t="s">
        <v>132</v>
      </c>
      <c r="E788" s="84">
        <v>0</v>
      </c>
      <c r="F788" s="83">
        <v>150</v>
      </c>
      <c r="G788" s="84">
        <v>0</v>
      </c>
      <c r="H788" s="84">
        <v>248</v>
      </c>
      <c r="I788" s="110">
        <v>324</v>
      </c>
    </row>
    <row r="789" spans="1:9" ht="13.5" customHeight="1" x14ac:dyDescent="0.25">
      <c r="A789" s="160" t="s">
        <v>1470</v>
      </c>
      <c r="B789" s="10"/>
      <c r="C789" s="7"/>
      <c r="D789" s="129" t="s">
        <v>1471</v>
      </c>
      <c r="E789" s="82">
        <v>440</v>
      </c>
      <c r="F789" s="83">
        <v>355</v>
      </c>
      <c r="G789" s="83">
        <v>573</v>
      </c>
      <c r="H789" s="83">
        <v>345</v>
      </c>
      <c r="I789" s="110">
        <v>472</v>
      </c>
    </row>
    <row r="790" spans="1:9" ht="13.5" customHeight="1" x14ac:dyDescent="0.25">
      <c r="A790" s="160" t="s">
        <v>1472</v>
      </c>
      <c r="B790" s="10"/>
      <c r="C790" s="7"/>
      <c r="D790" s="129" t="s">
        <v>1473</v>
      </c>
      <c r="E790" s="82">
        <v>476</v>
      </c>
      <c r="F790" s="83">
        <v>370</v>
      </c>
      <c r="G790" s="83">
        <v>473</v>
      </c>
      <c r="H790" s="83">
        <v>327</v>
      </c>
      <c r="I790" s="110">
        <v>505</v>
      </c>
    </row>
    <row r="791" spans="1:9" ht="13.5" customHeight="1" x14ac:dyDescent="0.25">
      <c r="A791" s="160" t="s">
        <v>1474</v>
      </c>
      <c r="B791" s="10"/>
      <c r="C791" s="7"/>
      <c r="D791" s="129" t="s">
        <v>1475</v>
      </c>
      <c r="E791" s="82">
        <v>95</v>
      </c>
      <c r="F791" s="83">
        <v>63</v>
      </c>
      <c r="G791" s="83">
        <v>96</v>
      </c>
      <c r="H791" s="83">
        <v>72</v>
      </c>
      <c r="I791" s="110">
        <v>77</v>
      </c>
    </row>
    <row r="792" spans="1:9" ht="13.5" customHeight="1" x14ac:dyDescent="0.25">
      <c r="A792" s="160" t="s">
        <v>1476</v>
      </c>
      <c r="B792" s="10"/>
      <c r="C792" s="7"/>
      <c r="D792" s="129" t="s">
        <v>1477</v>
      </c>
      <c r="E792" s="82">
        <v>604</v>
      </c>
      <c r="F792" s="83">
        <v>252</v>
      </c>
      <c r="G792" s="83">
        <v>429</v>
      </c>
      <c r="H792" s="83">
        <v>313</v>
      </c>
      <c r="I792" s="110">
        <v>510</v>
      </c>
    </row>
    <row r="793" spans="1:9" ht="13.5" customHeight="1" x14ac:dyDescent="0.25">
      <c r="A793" s="159" t="s">
        <v>1478</v>
      </c>
      <c r="B793" s="7"/>
      <c r="C793" s="8" t="s">
        <v>1479</v>
      </c>
      <c r="D793" s="126"/>
      <c r="E793" s="85">
        <v>0</v>
      </c>
      <c r="F793" s="85">
        <v>4</v>
      </c>
      <c r="G793" s="85">
        <v>3</v>
      </c>
      <c r="H793" s="85">
        <f>SUM(H794:H800)</f>
        <v>3</v>
      </c>
      <c r="I793" s="110">
        <v>6</v>
      </c>
    </row>
    <row r="794" spans="1:9" ht="13.5" customHeight="1" x14ac:dyDescent="0.25">
      <c r="A794" s="160" t="s">
        <v>1480</v>
      </c>
      <c r="B794" s="10"/>
      <c r="C794" s="7"/>
      <c r="D794" s="129" t="s">
        <v>1479</v>
      </c>
      <c r="E794" s="84">
        <v>0</v>
      </c>
      <c r="F794" s="83">
        <v>1</v>
      </c>
      <c r="G794" s="83">
        <v>2</v>
      </c>
      <c r="H794" s="83">
        <v>2</v>
      </c>
      <c r="I794" s="110">
        <v>1</v>
      </c>
    </row>
    <row r="795" spans="1:9" ht="13.5" customHeight="1" x14ac:dyDescent="0.25">
      <c r="A795" s="164" t="s">
        <v>1481</v>
      </c>
      <c r="B795" s="20"/>
      <c r="C795" s="88"/>
      <c r="D795" s="142" t="s">
        <v>1482</v>
      </c>
      <c r="E795" s="84">
        <v>0</v>
      </c>
      <c r="F795" s="84">
        <v>0</v>
      </c>
      <c r="G795" s="84">
        <v>0</v>
      </c>
      <c r="H795" s="84">
        <v>0</v>
      </c>
      <c r="I795" s="110">
        <v>1</v>
      </c>
    </row>
    <row r="796" spans="1:9" ht="13.5" customHeight="1" x14ac:dyDescent="0.25">
      <c r="A796" s="160" t="s">
        <v>1483</v>
      </c>
      <c r="B796" s="10"/>
      <c r="C796" s="7"/>
      <c r="D796" s="129" t="s">
        <v>1484</v>
      </c>
      <c r="E796" s="84">
        <v>0</v>
      </c>
      <c r="F796" s="84">
        <v>0</v>
      </c>
      <c r="G796" s="84">
        <v>0</v>
      </c>
      <c r="H796" s="84">
        <v>0</v>
      </c>
      <c r="I796" s="110" t="s">
        <v>3899</v>
      </c>
    </row>
    <row r="797" spans="1:9" ht="13.5" customHeight="1" x14ac:dyDescent="0.25">
      <c r="A797" s="160" t="s">
        <v>1485</v>
      </c>
      <c r="B797" s="10"/>
      <c r="C797" s="7"/>
      <c r="D797" s="129" t="s">
        <v>1486</v>
      </c>
      <c r="E797" s="84">
        <v>0</v>
      </c>
      <c r="F797" s="84">
        <v>0</v>
      </c>
      <c r="G797" s="84">
        <v>0</v>
      </c>
      <c r="H797" s="84">
        <v>1</v>
      </c>
      <c r="I797" s="110">
        <v>3</v>
      </c>
    </row>
    <row r="798" spans="1:9" ht="13.5" customHeight="1" x14ac:dyDescent="0.25">
      <c r="A798" s="160" t="s">
        <v>1487</v>
      </c>
      <c r="B798" s="10"/>
      <c r="C798" s="7"/>
      <c r="D798" s="129" t="s">
        <v>1488</v>
      </c>
      <c r="E798" s="84">
        <v>0</v>
      </c>
      <c r="F798" s="83">
        <v>3</v>
      </c>
      <c r="G798" s="83">
        <v>1</v>
      </c>
      <c r="H798" s="83">
        <v>0</v>
      </c>
      <c r="I798" s="110">
        <v>1</v>
      </c>
    </row>
    <row r="799" spans="1:9" ht="13.5" customHeight="1" x14ac:dyDescent="0.25">
      <c r="A799" s="160" t="s">
        <v>1489</v>
      </c>
      <c r="B799" s="10"/>
      <c r="C799" s="7"/>
      <c r="D799" s="129" t="s">
        <v>1490</v>
      </c>
      <c r="E799" s="84">
        <v>0</v>
      </c>
      <c r="F799" s="84">
        <v>0</v>
      </c>
      <c r="G799" s="84">
        <v>0</v>
      </c>
      <c r="H799" s="84">
        <v>0</v>
      </c>
      <c r="I799" s="110" t="s">
        <v>3899</v>
      </c>
    </row>
    <row r="800" spans="1:9" ht="13.5" customHeight="1" x14ac:dyDescent="0.25">
      <c r="A800" s="160" t="s">
        <v>1491</v>
      </c>
      <c r="B800" s="10"/>
      <c r="C800" s="7"/>
      <c r="D800" s="129" t="s">
        <v>1492</v>
      </c>
      <c r="E800" s="84">
        <v>0</v>
      </c>
      <c r="F800" s="84">
        <v>0</v>
      </c>
      <c r="G800" s="84">
        <v>0</v>
      </c>
      <c r="H800" s="84">
        <v>0</v>
      </c>
      <c r="I800" s="110" t="s">
        <v>3899</v>
      </c>
    </row>
    <row r="801" spans="1:9" ht="13.5" customHeight="1" x14ac:dyDescent="0.25">
      <c r="A801" s="159" t="s">
        <v>1493</v>
      </c>
      <c r="B801" s="7"/>
      <c r="C801" s="8" t="s">
        <v>280</v>
      </c>
      <c r="D801" s="126"/>
      <c r="E801" s="85">
        <v>42</v>
      </c>
      <c r="F801" s="85">
        <v>32</v>
      </c>
      <c r="G801" s="85">
        <v>62</v>
      </c>
      <c r="H801" s="85">
        <f>SUM(H802:H810)</f>
        <v>60</v>
      </c>
      <c r="I801" s="110">
        <v>135</v>
      </c>
    </row>
    <row r="802" spans="1:9" ht="13.5" customHeight="1" x14ac:dyDescent="0.25">
      <c r="A802" s="160" t="s">
        <v>1494</v>
      </c>
      <c r="B802" s="10"/>
      <c r="C802" s="7"/>
      <c r="D802" s="129" t="s">
        <v>280</v>
      </c>
      <c r="E802" s="82">
        <v>28</v>
      </c>
      <c r="F802" s="83">
        <v>19</v>
      </c>
      <c r="G802" s="83">
        <v>37</v>
      </c>
      <c r="H802" s="83">
        <v>18</v>
      </c>
      <c r="I802" s="110">
        <v>75</v>
      </c>
    </row>
    <row r="803" spans="1:9" ht="13.5" customHeight="1" x14ac:dyDescent="0.25">
      <c r="A803" s="160" t="s">
        <v>1495</v>
      </c>
      <c r="B803" s="10"/>
      <c r="C803" s="7"/>
      <c r="D803" s="129" t="s">
        <v>1496</v>
      </c>
      <c r="E803" s="84">
        <v>0</v>
      </c>
      <c r="F803" s="83">
        <v>3</v>
      </c>
      <c r="G803" s="84">
        <v>0</v>
      </c>
      <c r="H803" s="84">
        <v>5</v>
      </c>
      <c r="I803" s="110">
        <v>5</v>
      </c>
    </row>
    <row r="804" spans="1:9" ht="13.5" customHeight="1" x14ac:dyDescent="0.25">
      <c r="A804" s="160" t="s">
        <v>1497</v>
      </c>
      <c r="B804" s="10"/>
      <c r="C804" s="7"/>
      <c r="D804" s="129" t="s">
        <v>1498</v>
      </c>
      <c r="E804" s="82">
        <v>4</v>
      </c>
      <c r="F804" s="83">
        <v>2</v>
      </c>
      <c r="G804" s="83">
        <v>7</v>
      </c>
      <c r="H804" s="83">
        <v>7</v>
      </c>
      <c r="I804" s="110">
        <v>18</v>
      </c>
    </row>
    <row r="805" spans="1:9" ht="13.5" customHeight="1" x14ac:dyDescent="0.25">
      <c r="A805" s="160" t="s">
        <v>1499</v>
      </c>
      <c r="B805" s="10"/>
      <c r="C805" s="7"/>
      <c r="D805" s="129" t="s">
        <v>1500</v>
      </c>
      <c r="E805" s="84">
        <v>0</v>
      </c>
      <c r="F805" s="83">
        <v>1</v>
      </c>
      <c r="G805" s="84">
        <v>0</v>
      </c>
      <c r="H805" s="84">
        <v>3</v>
      </c>
      <c r="I805" s="110">
        <v>1</v>
      </c>
    </row>
    <row r="806" spans="1:9" ht="13.5" customHeight="1" x14ac:dyDescent="0.25">
      <c r="A806" s="160" t="s">
        <v>1501</v>
      </c>
      <c r="B806" s="10"/>
      <c r="C806" s="7"/>
      <c r="D806" s="129" t="s">
        <v>1502</v>
      </c>
      <c r="E806" s="82">
        <v>1</v>
      </c>
      <c r="F806" s="83">
        <v>2</v>
      </c>
      <c r="G806" s="83">
        <v>4</v>
      </c>
      <c r="H806" s="83">
        <v>7</v>
      </c>
      <c r="I806" s="110">
        <v>18</v>
      </c>
    </row>
    <row r="807" spans="1:9" ht="13.5" customHeight="1" x14ac:dyDescent="0.25">
      <c r="A807" s="160" t="s">
        <v>1503</v>
      </c>
      <c r="B807" s="10"/>
      <c r="C807" s="7"/>
      <c r="D807" s="129" t="s">
        <v>1504</v>
      </c>
      <c r="E807" s="82">
        <v>4</v>
      </c>
      <c r="F807" s="83">
        <v>3</v>
      </c>
      <c r="G807" s="83">
        <v>8</v>
      </c>
      <c r="H807" s="83">
        <v>14</v>
      </c>
      <c r="I807" s="110">
        <v>5</v>
      </c>
    </row>
    <row r="808" spans="1:9" ht="13.5" customHeight="1" x14ac:dyDescent="0.25">
      <c r="A808" s="160" t="s">
        <v>1505</v>
      </c>
      <c r="B808" s="10"/>
      <c r="C808" s="7"/>
      <c r="D808" s="129" t="s">
        <v>1506</v>
      </c>
      <c r="E808" s="84">
        <v>0</v>
      </c>
      <c r="F808" s="84">
        <v>0</v>
      </c>
      <c r="G808" s="83">
        <v>1</v>
      </c>
      <c r="H808" s="83">
        <v>3</v>
      </c>
      <c r="I808" s="110">
        <v>4</v>
      </c>
    </row>
    <row r="809" spans="1:9" ht="13.5" customHeight="1" x14ac:dyDescent="0.25">
      <c r="A809" s="160" t="s">
        <v>1507</v>
      </c>
      <c r="B809" s="10"/>
      <c r="C809" s="7"/>
      <c r="D809" s="129" t="s">
        <v>1508</v>
      </c>
      <c r="E809" s="82">
        <v>2</v>
      </c>
      <c r="F809" s="84">
        <v>0</v>
      </c>
      <c r="G809" s="83">
        <v>3</v>
      </c>
      <c r="H809" s="83">
        <v>2</v>
      </c>
      <c r="I809" s="110">
        <v>5</v>
      </c>
    </row>
    <row r="810" spans="1:9" ht="13.5" customHeight="1" x14ac:dyDescent="0.25">
      <c r="A810" s="160" t="s">
        <v>1509</v>
      </c>
      <c r="B810" s="10"/>
      <c r="C810" s="7"/>
      <c r="D810" s="129" t="s">
        <v>1510</v>
      </c>
      <c r="E810" s="82">
        <v>3</v>
      </c>
      <c r="F810" s="83">
        <v>2</v>
      </c>
      <c r="G810" s="83">
        <v>2</v>
      </c>
      <c r="H810" s="83">
        <v>1</v>
      </c>
      <c r="I810" s="110">
        <v>4</v>
      </c>
    </row>
    <row r="811" spans="1:9" ht="13.5" customHeight="1" x14ac:dyDescent="0.25">
      <c r="A811" s="159" t="s">
        <v>1511</v>
      </c>
      <c r="B811" s="7"/>
      <c r="C811" s="8" t="s">
        <v>1512</v>
      </c>
      <c r="D811" s="126"/>
      <c r="E811" s="85">
        <v>78</v>
      </c>
      <c r="F811" s="85">
        <v>53</v>
      </c>
      <c r="G811" s="85">
        <v>64</v>
      </c>
      <c r="H811" s="85">
        <f>SUM(H812:H819)</f>
        <v>40</v>
      </c>
      <c r="I811" s="110">
        <v>32</v>
      </c>
    </row>
    <row r="812" spans="1:9" ht="13.5" customHeight="1" x14ac:dyDescent="0.25">
      <c r="A812" s="160" t="s">
        <v>1513</v>
      </c>
      <c r="B812" s="10"/>
      <c r="C812" s="7"/>
      <c r="D812" s="129" t="s">
        <v>1512</v>
      </c>
      <c r="E812" s="82">
        <v>61</v>
      </c>
      <c r="F812" s="83">
        <v>37</v>
      </c>
      <c r="G812" s="83">
        <v>40</v>
      </c>
      <c r="H812" s="83">
        <v>27</v>
      </c>
      <c r="I812" s="110">
        <v>17</v>
      </c>
    </row>
    <row r="813" spans="1:9" ht="13.5" customHeight="1" x14ac:dyDescent="0.25">
      <c r="A813" s="160" t="s">
        <v>1514</v>
      </c>
      <c r="B813" s="10"/>
      <c r="C813" s="7"/>
      <c r="D813" s="129" t="s">
        <v>1515</v>
      </c>
      <c r="E813" s="84">
        <v>0</v>
      </c>
      <c r="F813" s="84">
        <v>0</v>
      </c>
      <c r="G813" s="84">
        <v>0</v>
      </c>
      <c r="H813" s="84">
        <v>0</v>
      </c>
      <c r="I813" s="110" t="s">
        <v>3899</v>
      </c>
    </row>
    <row r="814" spans="1:9" ht="13.5" customHeight="1" x14ac:dyDescent="0.25">
      <c r="A814" s="160" t="s">
        <v>1516</v>
      </c>
      <c r="B814" s="10"/>
      <c r="C814" s="7"/>
      <c r="D814" s="129" t="s">
        <v>1517</v>
      </c>
      <c r="E814" s="84">
        <v>0</v>
      </c>
      <c r="F814" s="84">
        <v>0</v>
      </c>
      <c r="G814" s="84">
        <v>0</v>
      </c>
      <c r="H814" s="84">
        <v>0</v>
      </c>
      <c r="I814" s="110" t="s">
        <v>3899</v>
      </c>
    </row>
    <row r="815" spans="1:9" ht="13.5" customHeight="1" x14ac:dyDescent="0.25">
      <c r="A815" s="160" t="s">
        <v>1518</v>
      </c>
      <c r="B815" s="10"/>
      <c r="C815" s="7"/>
      <c r="D815" s="129" t="s">
        <v>1519</v>
      </c>
      <c r="E815" s="84">
        <v>0</v>
      </c>
      <c r="F815" s="84">
        <v>0</v>
      </c>
      <c r="G815" s="84">
        <v>0</v>
      </c>
      <c r="H815" s="84">
        <v>0</v>
      </c>
      <c r="I815" s="110">
        <v>3</v>
      </c>
    </row>
    <row r="816" spans="1:9" ht="13.5" customHeight="1" x14ac:dyDescent="0.25">
      <c r="A816" s="160" t="s">
        <v>1520</v>
      </c>
      <c r="B816" s="10"/>
      <c r="C816" s="7"/>
      <c r="D816" s="129" t="s">
        <v>1521</v>
      </c>
      <c r="E816" s="82">
        <v>1</v>
      </c>
      <c r="F816" s="83">
        <v>13</v>
      </c>
      <c r="G816" s="83">
        <v>10</v>
      </c>
      <c r="H816" s="83">
        <v>5</v>
      </c>
      <c r="I816" s="110">
        <v>9</v>
      </c>
    </row>
    <row r="817" spans="1:9" ht="13.5" customHeight="1" x14ac:dyDescent="0.25">
      <c r="A817" s="160" t="s">
        <v>1522</v>
      </c>
      <c r="B817" s="10"/>
      <c r="C817" s="7"/>
      <c r="D817" s="129" t="s">
        <v>1523</v>
      </c>
      <c r="E817" s="82">
        <v>5</v>
      </c>
      <c r="F817" s="83">
        <v>2</v>
      </c>
      <c r="G817" s="83">
        <v>6</v>
      </c>
      <c r="H817" s="83">
        <v>3</v>
      </c>
      <c r="I817" s="110" t="s">
        <v>3899</v>
      </c>
    </row>
    <row r="818" spans="1:9" ht="13.5" customHeight="1" x14ac:dyDescent="0.25">
      <c r="A818" s="160" t="s">
        <v>1524</v>
      </c>
      <c r="B818" s="10"/>
      <c r="C818" s="7"/>
      <c r="D818" s="129" t="s">
        <v>1525</v>
      </c>
      <c r="E818" s="84">
        <v>0</v>
      </c>
      <c r="F818" s="84">
        <v>0</v>
      </c>
      <c r="G818" s="84">
        <v>0</v>
      </c>
      <c r="H818" s="84">
        <v>0</v>
      </c>
      <c r="I818" s="110" t="s">
        <v>3899</v>
      </c>
    </row>
    <row r="819" spans="1:9" ht="13.5" customHeight="1" x14ac:dyDescent="0.25">
      <c r="A819" s="160" t="s">
        <v>1526</v>
      </c>
      <c r="B819" s="10"/>
      <c r="C819" s="7"/>
      <c r="D819" s="129" t="s">
        <v>1527</v>
      </c>
      <c r="E819" s="82">
        <v>11</v>
      </c>
      <c r="F819" s="83">
        <v>1</v>
      </c>
      <c r="G819" s="83">
        <v>8</v>
      </c>
      <c r="H819" s="83">
        <v>5</v>
      </c>
      <c r="I819" s="110">
        <v>3</v>
      </c>
    </row>
    <row r="820" spans="1:9" ht="13.5" customHeight="1" x14ac:dyDescent="0.25">
      <c r="A820" s="159" t="s">
        <v>1528</v>
      </c>
      <c r="B820" s="7"/>
      <c r="C820" s="8" t="s">
        <v>1529</v>
      </c>
      <c r="D820" s="126"/>
      <c r="E820" s="85">
        <v>2</v>
      </c>
      <c r="F820" s="85">
        <v>5</v>
      </c>
      <c r="G820" s="85">
        <v>2</v>
      </c>
      <c r="H820" s="85">
        <f>SUM(H821:H828)</f>
        <v>3</v>
      </c>
      <c r="I820" s="110">
        <v>3</v>
      </c>
    </row>
    <row r="821" spans="1:9" ht="13.5" customHeight="1" x14ac:dyDescent="0.25">
      <c r="A821" s="160" t="s">
        <v>1530</v>
      </c>
      <c r="B821" s="10"/>
      <c r="C821" s="7"/>
      <c r="D821" s="129" t="s">
        <v>1531</v>
      </c>
      <c r="E821" s="82">
        <v>2</v>
      </c>
      <c r="F821" s="83">
        <v>4</v>
      </c>
      <c r="G821" s="83">
        <v>2</v>
      </c>
      <c r="H821" s="83">
        <v>1</v>
      </c>
      <c r="I821" s="110" t="s">
        <v>3899</v>
      </c>
    </row>
    <row r="822" spans="1:9" ht="13.5" customHeight="1" x14ac:dyDescent="0.25">
      <c r="A822" s="160" t="s">
        <v>1532</v>
      </c>
      <c r="B822" s="10"/>
      <c r="C822" s="7"/>
      <c r="D822" s="129" t="s">
        <v>1533</v>
      </c>
      <c r="E822" s="84">
        <v>0</v>
      </c>
      <c r="F822" s="84">
        <v>0</v>
      </c>
      <c r="G822" s="84">
        <v>0</v>
      </c>
      <c r="H822" s="84">
        <v>0</v>
      </c>
      <c r="I822" s="110" t="s">
        <v>3899</v>
      </c>
    </row>
    <row r="823" spans="1:9" ht="13.5" customHeight="1" x14ac:dyDescent="0.25">
      <c r="A823" s="160" t="s">
        <v>1534</v>
      </c>
      <c r="B823" s="10"/>
      <c r="C823" s="7"/>
      <c r="D823" s="129" t="s">
        <v>1535</v>
      </c>
      <c r="E823" s="84">
        <v>0</v>
      </c>
      <c r="F823" s="84">
        <v>0</v>
      </c>
      <c r="G823" s="84">
        <v>0</v>
      </c>
      <c r="H823" s="84">
        <v>1</v>
      </c>
      <c r="I823" s="110">
        <v>1</v>
      </c>
    </row>
    <row r="824" spans="1:9" ht="13.5" customHeight="1" x14ac:dyDescent="0.25">
      <c r="A824" s="160" t="s">
        <v>1536</v>
      </c>
      <c r="B824" s="10"/>
      <c r="C824" s="7"/>
      <c r="D824" s="129" t="s">
        <v>1537</v>
      </c>
      <c r="E824" s="84">
        <v>0</v>
      </c>
      <c r="F824" s="84">
        <v>0</v>
      </c>
      <c r="G824" s="84">
        <v>0</v>
      </c>
      <c r="H824" s="84">
        <v>1</v>
      </c>
      <c r="I824" s="110" t="s">
        <v>3899</v>
      </c>
    </row>
    <row r="825" spans="1:9" ht="13.5" customHeight="1" x14ac:dyDescent="0.25">
      <c r="A825" s="160" t="s">
        <v>1538</v>
      </c>
      <c r="B825" s="10"/>
      <c r="C825" s="7"/>
      <c r="D825" s="129" t="s">
        <v>1539</v>
      </c>
      <c r="E825" s="84">
        <v>0</v>
      </c>
      <c r="F825" s="83">
        <v>1</v>
      </c>
      <c r="G825" s="84">
        <v>0</v>
      </c>
      <c r="H825" s="84">
        <v>0</v>
      </c>
      <c r="I825" s="110">
        <v>2</v>
      </c>
    </row>
    <row r="826" spans="1:9" ht="13.5" customHeight="1" x14ac:dyDescent="0.25">
      <c r="A826" s="160" t="s">
        <v>1540</v>
      </c>
      <c r="B826" s="10"/>
      <c r="C826" s="7"/>
      <c r="D826" s="129" t="s">
        <v>928</v>
      </c>
      <c r="E826" s="84">
        <v>0</v>
      </c>
      <c r="F826" s="84">
        <v>0</v>
      </c>
      <c r="G826" s="84">
        <v>0</v>
      </c>
      <c r="H826" s="84">
        <v>0</v>
      </c>
      <c r="I826" s="110" t="s">
        <v>3899</v>
      </c>
    </row>
    <row r="827" spans="1:9" ht="13.5" customHeight="1" x14ac:dyDescent="0.25">
      <c r="A827" s="160" t="s">
        <v>1541</v>
      </c>
      <c r="B827" s="10"/>
      <c r="C827" s="7"/>
      <c r="D827" s="129" t="s">
        <v>1542</v>
      </c>
      <c r="E827" s="84">
        <v>0</v>
      </c>
      <c r="F827" s="84">
        <v>0</v>
      </c>
      <c r="G827" s="84">
        <v>0</v>
      </c>
      <c r="H827" s="84">
        <v>0</v>
      </c>
      <c r="I827" s="110" t="s">
        <v>3899</v>
      </c>
    </row>
    <row r="828" spans="1:9" ht="13.5" customHeight="1" x14ac:dyDescent="0.25">
      <c r="A828" s="160" t="s">
        <v>1543</v>
      </c>
      <c r="B828" s="10"/>
      <c r="C828" s="7"/>
      <c r="D828" s="129" t="s">
        <v>1544</v>
      </c>
      <c r="E828" s="84">
        <v>0</v>
      </c>
      <c r="F828" s="84">
        <v>0</v>
      </c>
      <c r="G828" s="84">
        <v>0</v>
      </c>
      <c r="H828" s="84">
        <v>0</v>
      </c>
      <c r="I828" s="110" t="s">
        <v>3899</v>
      </c>
    </row>
    <row r="829" spans="1:9" ht="13.5" customHeight="1" x14ac:dyDescent="0.25">
      <c r="A829" s="159" t="s">
        <v>1545</v>
      </c>
      <c r="B829" s="7"/>
      <c r="C829" s="8" t="s">
        <v>1546</v>
      </c>
      <c r="D829" s="126"/>
      <c r="E829" s="85">
        <v>96</v>
      </c>
      <c r="F829" s="85">
        <v>59</v>
      </c>
      <c r="G829" s="85">
        <v>81</v>
      </c>
      <c r="H829" s="85">
        <f>SUM(H830:H837)</f>
        <v>136</v>
      </c>
      <c r="I829" s="110">
        <v>111</v>
      </c>
    </row>
    <row r="830" spans="1:9" ht="13.5" customHeight="1" x14ac:dyDescent="0.25">
      <c r="A830" s="160" t="s">
        <v>1547</v>
      </c>
      <c r="B830" s="10"/>
      <c r="C830" s="7"/>
      <c r="D830" s="129" t="s">
        <v>1548</v>
      </c>
      <c r="E830" s="82">
        <v>93</v>
      </c>
      <c r="F830" s="83">
        <v>46</v>
      </c>
      <c r="G830" s="83">
        <v>66</v>
      </c>
      <c r="H830" s="83">
        <v>118</v>
      </c>
      <c r="I830" s="110">
        <v>103</v>
      </c>
    </row>
    <row r="831" spans="1:9" ht="13.5" customHeight="1" x14ac:dyDescent="0.25">
      <c r="A831" s="160" t="s">
        <v>1549</v>
      </c>
      <c r="B831" s="10"/>
      <c r="C831" s="7"/>
      <c r="D831" s="129" t="s">
        <v>1550</v>
      </c>
      <c r="E831" s="84">
        <v>0</v>
      </c>
      <c r="F831" s="84">
        <v>0</v>
      </c>
      <c r="G831" s="83">
        <v>4</v>
      </c>
      <c r="H831" s="83">
        <v>2</v>
      </c>
      <c r="I831" s="110">
        <v>2</v>
      </c>
    </row>
    <row r="832" spans="1:9" ht="13.5" customHeight="1" x14ac:dyDescent="0.25">
      <c r="A832" s="160" t="s">
        <v>1551</v>
      </c>
      <c r="B832" s="10"/>
      <c r="C832" s="7"/>
      <c r="D832" s="129" t="s">
        <v>1552</v>
      </c>
      <c r="E832" s="82">
        <v>1</v>
      </c>
      <c r="F832" s="83">
        <v>3</v>
      </c>
      <c r="G832" s="83">
        <v>7</v>
      </c>
      <c r="H832" s="83">
        <v>11</v>
      </c>
      <c r="I832" s="110">
        <v>1</v>
      </c>
    </row>
    <row r="833" spans="1:9" ht="13.5" customHeight="1" x14ac:dyDescent="0.25">
      <c r="A833" s="160" t="s">
        <v>1553</v>
      </c>
      <c r="B833" s="10"/>
      <c r="C833" s="7"/>
      <c r="D833" s="129" t="s">
        <v>1554</v>
      </c>
      <c r="E833" s="82">
        <v>1</v>
      </c>
      <c r="F833" s="83">
        <v>5</v>
      </c>
      <c r="G833" s="83">
        <v>2</v>
      </c>
      <c r="H833" s="83">
        <v>0</v>
      </c>
      <c r="I833" s="110">
        <v>3</v>
      </c>
    </row>
    <row r="834" spans="1:9" ht="13.5" customHeight="1" x14ac:dyDescent="0.25">
      <c r="A834" s="160" t="s">
        <v>1555</v>
      </c>
      <c r="B834" s="10"/>
      <c r="C834" s="7"/>
      <c r="D834" s="129" t="s">
        <v>1556</v>
      </c>
      <c r="E834" s="84">
        <v>0</v>
      </c>
      <c r="F834" s="83">
        <v>1</v>
      </c>
      <c r="G834" s="84">
        <v>0</v>
      </c>
      <c r="H834" s="84">
        <v>1</v>
      </c>
      <c r="I834" s="110">
        <v>1</v>
      </c>
    </row>
    <row r="835" spans="1:9" ht="13.5" customHeight="1" x14ac:dyDescent="0.25">
      <c r="A835" s="160" t="s">
        <v>1557</v>
      </c>
      <c r="B835" s="10"/>
      <c r="C835" s="7"/>
      <c r="D835" s="129" t="s">
        <v>1416</v>
      </c>
      <c r="E835" s="84">
        <v>0</v>
      </c>
      <c r="F835" s="84">
        <v>0</v>
      </c>
      <c r="G835" s="84">
        <v>0</v>
      </c>
      <c r="H835" s="84">
        <v>0</v>
      </c>
      <c r="I835" s="110" t="s">
        <v>3899</v>
      </c>
    </row>
    <row r="836" spans="1:9" ht="13.5" customHeight="1" x14ac:dyDescent="0.25">
      <c r="A836" s="160" t="s">
        <v>1558</v>
      </c>
      <c r="B836" s="10"/>
      <c r="C836" s="7"/>
      <c r="D836" s="129" t="s">
        <v>426</v>
      </c>
      <c r="E836" s="84">
        <v>0</v>
      </c>
      <c r="F836" s="84">
        <v>0</v>
      </c>
      <c r="G836" s="84">
        <v>0</v>
      </c>
      <c r="H836" s="84">
        <v>0</v>
      </c>
      <c r="I836" s="110" t="s">
        <v>3899</v>
      </c>
    </row>
    <row r="837" spans="1:9" ht="13.5" customHeight="1" x14ac:dyDescent="0.25">
      <c r="A837" s="160" t="s">
        <v>1559</v>
      </c>
      <c r="B837" s="10"/>
      <c r="C837" s="7"/>
      <c r="D837" s="129" t="s">
        <v>1560</v>
      </c>
      <c r="E837" s="82">
        <v>1</v>
      </c>
      <c r="F837" s="83">
        <v>4</v>
      </c>
      <c r="G837" s="83">
        <v>2</v>
      </c>
      <c r="H837" s="83">
        <v>4</v>
      </c>
      <c r="I837" s="110">
        <v>1</v>
      </c>
    </row>
    <row r="838" spans="1:9" ht="13.5" customHeight="1" x14ac:dyDescent="0.25">
      <c r="A838" s="159" t="s">
        <v>1561</v>
      </c>
      <c r="B838" s="7"/>
      <c r="C838" s="8" t="s">
        <v>1562</v>
      </c>
      <c r="D838" s="126"/>
      <c r="E838" s="85">
        <v>12</v>
      </c>
      <c r="F838" s="85">
        <v>13</v>
      </c>
      <c r="G838" s="85">
        <v>19</v>
      </c>
      <c r="H838" s="85">
        <f>SUM(H839:H846)</f>
        <v>2</v>
      </c>
      <c r="I838" s="110">
        <v>21</v>
      </c>
    </row>
    <row r="839" spans="1:9" ht="13.5" customHeight="1" x14ac:dyDescent="0.25">
      <c r="A839" s="160" t="s">
        <v>1563</v>
      </c>
      <c r="B839" s="10"/>
      <c r="C839" s="7"/>
      <c r="D839" s="129" t="s">
        <v>138</v>
      </c>
      <c r="E839" s="82">
        <v>9</v>
      </c>
      <c r="F839" s="83">
        <v>9</v>
      </c>
      <c r="G839" s="83">
        <v>14</v>
      </c>
      <c r="H839" s="83">
        <v>0</v>
      </c>
      <c r="I839" s="110">
        <v>18</v>
      </c>
    </row>
    <row r="840" spans="1:9" ht="13.5" customHeight="1" x14ac:dyDescent="0.25">
      <c r="A840" s="160" t="s">
        <v>1564</v>
      </c>
      <c r="B840" s="10"/>
      <c r="C840" s="7"/>
      <c r="D840" s="129" t="s">
        <v>1565</v>
      </c>
      <c r="E840" s="84">
        <v>0</v>
      </c>
      <c r="F840" s="84">
        <v>0</v>
      </c>
      <c r="G840" s="84">
        <v>0</v>
      </c>
      <c r="H840" s="84">
        <v>0</v>
      </c>
      <c r="I840" s="110" t="s">
        <v>3899</v>
      </c>
    </row>
    <row r="841" spans="1:9" ht="13.5" customHeight="1" x14ac:dyDescent="0.25">
      <c r="A841" s="160" t="s">
        <v>1566</v>
      </c>
      <c r="B841" s="10"/>
      <c r="C841" s="7"/>
      <c r="D841" s="129" t="s">
        <v>1567</v>
      </c>
      <c r="E841" s="84">
        <v>0</v>
      </c>
      <c r="F841" s="84">
        <v>0</v>
      </c>
      <c r="G841" s="84">
        <v>0</v>
      </c>
      <c r="H841" s="84">
        <v>0</v>
      </c>
      <c r="I841" s="110" t="s">
        <v>3899</v>
      </c>
    </row>
    <row r="842" spans="1:9" ht="13.5" customHeight="1" x14ac:dyDescent="0.25">
      <c r="A842" s="160" t="s">
        <v>1568</v>
      </c>
      <c r="B842" s="10"/>
      <c r="C842" s="7"/>
      <c r="D842" s="129" t="s">
        <v>1569</v>
      </c>
      <c r="E842" s="84">
        <v>0</v>
      </c>
      <c r="F842" s="84">
        <v>0</v>
      </c>
      <c r="G842" s="84">
        <v>0</v>
      </c>
      <c r="H842" s="84">
        <v>0</v>
      </c>
      <c r="I842" s="110" t="s">
        <v>3899</v>
      </c>
    </row>
    <row r="843" spans="1:9" ht="13.5" customHeight="1" x14ac:dyDescent="0.25">
      <c r="A843" s="160" t="s">
        <v>1570</v>
      </c>
      <c r="B843" s="10"/>
      <c r="C843" s="7"/>
      <c r="D843" s="129" t="s">
        <v>1571</v>
      </c>
      <c r="E843" s="84">
        <v>0</v>
      </c>
      <c r="F843" s="84">
        <v>0</v>
      </c>
      <c r="G843" s="84">
        <v>0</v>
      </c>
      <c r="H843" s="84">
        <v>0</v>
      </c>
      <c r="I843" s="110" t="s">
        <v>3899</v>
      </c>
    </row>
    <row r="844" spans="1:9" ht="13.5" customHeight="1" x14ac:dyDescent="0.25">
      <c r="A844" s="160" t="s">
        <v>1572</v>
      </c>
      <c r="B844" s="10"/>
      <c r="C844" s="7"/>
      <c r="D844" s="129" t="s">
        <v>1573</v>
      </c>
      <c r="E844" s="84">
        <v>0</v>
      </c>
      <c r="F844" s="84">
        <v>0</v>
      </c>
      <c r="G844" s="84">
        <v>0</v>
      </c>
      <c r="H844" s="84">
        <v>0</v>
      </c>
      <c r="I844" s="110" t="s">
        <v>3899</v>
      </c>
    </row>
    <row r="845" spans="1:9" ht="13.5" customHeight="1" x14ac:dyDescent="0.25">
      <c r="A845" s="160" t="s">
        <v>1574</v>
      </c>
      <c r="B845" s="10"/>
      <c r="C845" s="7"/>
      <c r="D845" s="129" t="s">
        <v>1575</v>
      </c>
      <c r="E845" s="84">
        <v>0</v>
      </c>
      <c r="F845" s="84">
        <v>0</v>
      </c>
      <c r="G845" s="84">
        <v>0</v>
      </c>
      <c r="H845" s="84">
        <v>0</v>
      </c>
      <c r="I845" s="110" t="s">
        <v>3899</v>
      </c>
    </row>
    <row r="846" spans="1:9" ht="13.5" customHeight="1" x14ac:dyDescent="0.25">
      <c r="A846" s="160" t="s">
        <v>1576</v>
      </c>
      <c r="B846" s="10"/>
      <c r="C846" s="7"/>
      <c r="D846" s="129" t="s">
        <v>1577</v>
      </c>
      <c r="E846" s="82">
        <v>3</v>
      </c>
      <c r="F846" s="83">
        <v>4</v>
      </c>
      <c r="G846" s="83">
        <v>5</v>
      </c>
      <c r="H846" s="83">
        <v>2</v>
      </c>
      <c r="I846" s="110">
        <v>3</v>
      </c>
    </row>
    <row r="847" spans="1:9" ht="13.5" customHeight="1" x14ac:dyDescent="0.25">
      <c r="A847" s="159" t="s">
        <v>1578</v>
      </c>
      <c r="B847" s="7"/>
      <c r="C847" s="8" t="s">
        <v>1579</v>
      </c>
      <c r="D847" s="126"/>
      <c r="E847" s="85">
        <v>43</v>
      </c>
      <c r="F847" s="85">
        <v>68</v>
      </c>
      <c r="G847" s="85">
        <v>107</v>
      </c>
      <c r="H847" s="85">
        <f>SUM(H848:H855)</f>
        <v>135</v>
      </c>
      <c r="I847" s="110">
        <v>44</v>
      </c>
    </row>
    <row r="848" spans="1:9" ht="13.5" customHeight="1" x14ac:dyDescent="0.25">
      <c r="A848" s="160" t="s">
        <v>1580</v>
      </c>
      <c r="B848" s="10"/>
      <c r="C848" s="7"/>
      <c r="D848" s="129" t="s">
        <v>1579</v>
      </c>
      <c r="E848" s="82">
        <v>43</v>
      </c>
      <c r="F848" s="83">
        <v>68</v>
      </c>
      <c r="G848" s="83">
        <v>107</v>
      </c>
      <c r="H848" s="83">
        <v>135</v>
      </c>
      <c r="I848" s="110">
        <v>44</v>
      </c>
    </row>
    <row r="849" spans="1:9" ht="13.5" customHeight="1" x14ac:dyDescent="0.25">
      <c r="A849" s="160" t="s">
        <v>1581</v>
      </c>
      <c r="B849" s="10"/>
      <c r="C849" s="7"/>
      <c r="D849" s="129" t="s">
        <v>1582</v>
      </c>
      <c r="E849" s="84">
        <v>0</v>
      </c>
      <c r="F849" s="84">
        <v>0</v>
      </c>
      <c r="G849" s="84">
        <v>0</v>
      </c>
      <c r="H849" s="84">
        <v>0</v>
      </c>
      <c r="I849" s="110" t="s">
        <v>3899</v>
      </c>
    </row>
    <row r="850" spans="1:9" ht="13.5" customHeight="1" x14ac:dyDescent="0.25">
      <c r="A850" s="160" t="s">
        <v>1583</v>
      </c>
      <c r="B850" s="10"/>
      <c r="C850" s="7"/>
      <c r="D850" s="129" t="s">
        <v>859</v>
      </c>
      <c r="E850" s="84">
        <v>0</v>
      </c>
      <c r="F850" s="84">
        <v>0</v>
      </c>
      <c r="G850" s="84">
        <v>0</v>
      </c>
      <c r="H850" s="84">
        <v>0</v>
      </c>
      <c r="I850" s="110" t="s">
        <v>3899</v>
      </c>
    </row>
    <row r="851" spans="1:9" ht="13.5" customHeight="1" x14ac:dyDescent="0.25">
      <c r="A851" s="160" t="s">
        <v>1584</v>
      </c>
      <c r="B851" s="10"/>
      <c r="C851" s="7"/>
      <c r="D851" s="129" t="s">
        <v>1585</v>
      </c>
      <c r="E851" s="84">
        <v>0</v>
      </c>
      <c r="F851" s="84">
        <v>0</v>
      </c>
      <c r="G851" s="84">
        <v>0</v>
      </c>
      <c r="H851" s="84">
        <v>0</v>
      </c>
      <c r="I851" s="110" t="s">
        <v>3899</v>
      </c>
    </row>
    <row r="852" spans="1:9" ht="13.5" customHeight="1" x14ac:dyDescent="0.25">
      <c r="A852" s="160" t="s">
        <v>1586</v>
      </c>
      <c r="B852" s="10"/>
      <c r="C852" s="7"/>
      <c r="D852" s="129" t="s">
        <v>1587</v>
      </c>
      <c r="E852" s="84">
        <v>0</v>
      </c>
      <c r="F852" s="84">
        <v>0</v>
      </c>
      <c r="G852" s="84">
        <v>0</v>
      </c>
      <c r="H852" s="84">
        <v>0</v>
      </c>
      <c r="I852" s="110" t="s">
        <v>3899</v>
      </c>
    </row>
    <row r="853" spans="1:9" ht="13.5" customHeight="1" x14ac:dyDescent="0.25">
      <c r="A853" s="160" t="s">
        <v>1588</v>
      </c>
      <c r="B853" s="10"/>
      <c r="C853" s="7"/>
      <c r="D853" s="129" t="s">
        <v>1589</v>
      </c>
      <c r="E853" s="84">
        <v>0</v>
      </c>
      <c r="F853" s="84">
        <v>0</v>
      </c>
      <c r="G853" s="84">
        <v>0</v>
      </c>
      <c r="H853" s="84">
        <v>0</v>
      </c>
      <c r="I853" s="110" t="s">
        <v>3899</v>
      </c>
    </row>
    <row r="854" spans="1:9" ht="13.5" customHeight="1" x14ac:dyDescent="0.25">
      <c r="A854" s="160" t="s">
        <v>1590</v>
      </c>
      <c r="B854" s="10"/>
      <c r="C854" s="7"/>
      <c r="D854" s="129" t="s">
        <v>1591</v>
      </c>
      <c r="E854" s="84">
        <v>0</v>
      </c>
      <c r="F854" s="84">
        <v>0</v>
      </c>
      <c r="G854" s="84">
        <v>0</v>
      </c>
      <c r="H854" s="84">
        <v>0</v>
      </c>
      <c r="I854" s="110" t="s">
        <v>3899</v>
      </c>
    </row>
    <row r="855" spans="1:9" ht="13.5" customHeight="1" x14ac:dyDescent="0.25">
      <c r="A855" s="160" t="s">
        <v>1592</v>
      </c>
      <c r="B855" s="10"/>
      <c r="C855" s="7"/>
      <c r="D855" s="129" t="s">
        <v>1593</v>
      </c>
      <c r="E855" s="84">
        <v>0</v>
      </c>
      <c r="F855" s="84">
        <v>0</v>
      </c>
      <c r="G855" s="84">
        <v>0</v>
      </c>
      <c r="H855" s="84">
        <v>0</v>
      </c>
      <c r="I855" s="110" t="s">
        <v>3899</v>
      </c>
    </row>
    <row r="856" spans="1:9" ht="13.5" customHeight="1" x14ac:dyDescent="0.25">
      <c r="A856" s="159" t="s">
        <v>1594</v>
      </c>
      <c r="B856" s="7"/>
      <c r="C856" s="8" t="s">
        <v>1595</v>
      </c>
      <c r="D856" s="126"/>
      <c r="E856" s="85">
        <v>1218</v>
      </c>
      <c r="F856" s="85">
        <v>400</v>
      </c>
      <c r="G856" s="85">
        <v>638</v>
      </c>
      <c r="H856" s="85">
        <f>SUM(H857:H870)</f>
        <v>1038</v>
      </c>
      <c r="I856" s="110">
        <v>1093</v>
      </c>
    </row>
    <row r="857" spans="1:9" ht="13.5" customHeight="1" x14ac:dyDescent="0.25">
      <c r="A857" s="160" t="s">
        <v>1596</v>
      </c>
      <c r="B857" s="10"/>
      <c r="C857" s="7"/>
      <c r="D857" s="129" t="s">
        <v>1597</v>
      </c>
      <c r="E857" s="82">
        <v>1111</v>
      </c>
      <c r="F857" s="83">
        <v>235</v>
      </c>
      <c r="G857" s="83">
        <v>467</v>
      </c>
      <c r="H857" s="83">
        <v>859</v>
      </c>
      <c r="I857" s="110">
        <v>904</v>
      </c>
    </row>
    <row r="858" spans="1:9" ht="13.5" customHeight="1" x14ac:dyDescent="0.25">
      <c r="A858" s="160" t="s">
        <v>1598</v>
      </c>
      <c r="B858" s="10"/>
      <c r="C858" s="7"/>
      <c r="D858" s="129" t="s">
        <v>1599</v>
      </c>
      <c r="E858" s="82">
        <v>5</v>
      </c>
      <c r="F858" s="83">
        <v>23</v>
      </c>
      <c r="G858" s="83">
        <v>21</v>
      </c>
      <c r="H858" s="83">
        <v>21</v>
      </c>
      <c r="I858" s="110">
        <v>28</v>
      </c>
    </row>
    <row r="859" spans="1:9" ht="13.5" customHeight="1" x14ac:dyDescent="0.25">
      <c r="A859" s="160" t="s">
        <v>1600</v>
      </c>
      <c r="B859" s="10"/>
      <c r="C859" s="7"/>
      <c r="D859" s="129" t="s">
        <v>1601</v>
      </c>
      <c r="E859" s="82">
        <v>4</v>
      </c>
      <c r="F859" s="84">
        <v>0</v>
      </c>
      <c r="G859" s="83">
        <v>2</v>
      </c>
      <c r="H859" s="83">
        <v>2</v>
      </c>
      <c r="I859" s="110">
        <v>4</v>
      </c>
    </row>
    <row r="860" spans="1:9" ht="13.5" customHeight="1" x14ac:dyDescent="0.25">
      <c r="A860" s="160" t="s">
        <v>1602</v>
      </c>
      <c r="B860" s="10"/>
      <c r="C860" s="7"/>
      <c r="D860" s="129" t="s">
        <v>1603</v>
      </c>
      <c r="E860" s="82">
        <v>28</v>
      </c>
      <c r="F860" s="83">
        <v>8</v>
      </c>
      <c r="G860" s="83">
        <v>13</v>
      </c>
      <c r="H860" s="83">
        <v>18</v>
      </c>
      <c r="I860" s="110">
        <v>6</v>
      </c>
    </row>
    <row r="861" spans="1:9" ht="13.5" customHeight="1" x14ac:dyDescent="0.25">
      <c r="A861" s="160" t="s">
        <v>1604</v>
      </c>
      <c r="B861" s="10"/>
      <c r="C861" s="7"/>
      <c r="D861" s="129" t="s">
        <v>671</v>
      </c>
      <c r="E861" s="84">
        <v>0</v>
      </c>
      <c r="F861" s="84">
        <v>0</v>
      </c>
      <c r="G861" s="84">
        <v>0</v>
      </c>
      <c r="H861" s="84">
        <v>4</v>
      </c>
      <c r="I861" s="110">
        <v>2</v>
      </c>
    </row>
    <row r="862" spans="1:9" ht="13.5" customHeight="1" x14ac:dyDescent="0.25">
      <c r="A862" s="160" t="s">
        <v>1605</v>
      </c>
      <c r="B862" s="10"/>
      <c r="C862" s="7"/>
      <c r="D862" s="129" t="s">
        <v>1606</v>
      </c>
      <c r="E862" s="84">
        <v>0</v>
      </c>
      <c r="F862" s="83">
        <v>5</v>
      </c>
      <c r="G862" s="83">
        <v>6</v>
      </c>
      <c r="H862" s="83">
        <v>5</v>
      </c>
      <c r="I862" s="110">
        <v>1</v>
      </c>
    </row>
    <row r="863" spans="1:9" ht="13.5" customHeight="1" x14ac:dyDescent="0.25">
      <c r="A863" s="160" t="s">
        <v>1607</v>
      </c>
      <c r="B863" s="10"/>
      <c r="C863" s="7"/>
      <c r="D863" s="129" t="s">
        <v>1608</v>
      </c>
      <c r="E863" s="84">
        <v>0</v>
      </c>
      <c r="F863" s="83">
        <v>11</v>
      </c>
      <c r="G863" s="83">
        <v>25</v>
      </c>
      <c r="H863" s="83">
        <v>26</v>
      </c>
      <c r="I863" s="110">
        <v>43</v>
      </c>
    </row>
    <row r="864" spans="1:9" ht="13.5" customHeight="1" x14ac:dyDescent="0.25">
      <c r="A864" s="160" t="s">
        <v>1609</v>
      </c>
      <c r="B864" s="10"/>
      <c r="C864" s="7"/>
      <c r="D864" s="129" t="s">
        <v>1610</v>
      </c>
      <c r="E864" s="82">
        <v>10</v>
      </c>
      <c r="F864" s="83">
        <v>9</v>
      </c>
      <c r="G864" s="83">
        <v>4</v>
      </c>
      <c r="H864" s="83">
        <v>10</v>
      </c>
      <c r="I864" s="110">
        <v>4</v>
      </c>
    </row>
    <row r="865" spans="1:9" ht="13.5" customHeight="1" x14ac:dyDescent="0.25">
      <c r="A865" s="160" t="s">
        <v>1611</v>
      </c>
      <c r="B865" s="10"/>
      <c r="C865" s="7"/>
      <c r="D865" s="129" t="s">
        <v>708</v>
      </c>
      <c r="E865" s="84">
        <v>0</v>
      </c>
      <c r="F865" s="83">
        <v>1</v>
      </c>
      <c r="G865" s="83">
        <v>1</v>
      </c>
      <c r="H865" s="83">
        <v>1</v>
      </c>
      <c r="I865" s="110" t="s">
        <v>3899</v>
      </c>
    </row>
    <row r="866" spans="1:9" ht="13.5" customHeight="1" x14ac:dyDescent="0.25">
      <c r="A866" s="160" t="s">
        <v>1612</v>
      </c>
      <c r="B866" s="10"/>
      <c r="C866" s="7"/>
      <c r="D866" s="129" t="s">
        <v>1613</v>
      </c>
      <c r="E866" s="82">
        <v>60</v>
      </c>
      <c r="F866" s="83">
        <v>108</v>
      </c>
      <c r="G866" s="83">
        <v>98</v>
      </c>
      <c r="H866" s="83">
        <v>92</v>
      </c>
      <c r="I866" s="110">
        <v>100</v>
      </c>
    </row>
    <row r="867" spans="1:9" ht="13.5" customHeight="1" x14ac:dyDescent="0.25">
      <c r="A867" s="160" t="s">
        <v>1614</v>
      </c>
      <c r="B867" s="10"/>
      <c r="C867" s="7"/>
      <c r="D867" s="129" t="s">
        <v>1615</v>
      </c>
      <c r="E867" s="84">
        <v>0</v>
      </c>
      <c r="F867" s="84">
        <v>0</v>
      </c>
      <c r="G867" s="84">
        <v>0</v>
      </c>
      <c r="H867" s="84">
        <v>0</v>
      </c>
      <c r="I867" s="110" t="s">
        <v>3899</v>
      </c>
    </row>
    <row r="868" spans="1:9" ht="13.5" customHeight="1" x14ac:dyDescent="0.25">
      <c r="A868" s="160" t="s">
        <v>1616</v>
      </c>
      <c r="B868" s="10"/>
      <c r="C868" s="7"/>
      <c r="D868" s="129" t="s">
        <v>1617</v>
      </c>
      <c r="E868" s="84">
        <v>0</v>
      </c>
      <c r="F868" s="84">
        <v>0</v>
      </c>
      <c r="G868" s="84">
        <v>0</v>
      </c>
      <c r="H868" s="84">
        <v>0</v>
      </c>
      <c r="I868" s="110" t="s">
        <v>3899</v>
      </c>
    </row>
    <row r="869" spans="1:9" ht="13.5" customHeight="1" x14ac:dyDescent="0.25">
      <c r="A869" s="160" t="s">
        <v>1618</v>
      </c>
      <c r="B869" s="10"/>
      <c r="C869" s="7"/>
      <c r="D869" s="129" t="s">
        <v>1619</v>
      </c>
      <c r="E869" s="84">
        <v>0</v>
      </c>
      <c r="F869" s="84">
        <v>0</v>
      </c>
      <c r="G869" s="84">
        <v>0</v>
      </c>
      <c r="H869" s="84">
        <v>0</v>
      </c>
      <c r="I869" s="110" t="s">
        <v>3899</v>
      </c>
    </row>
    <row r="870" spans="1:9" ht="13.5" customHeight="1" x14ac:dyDescent="0.25">
      <c r="A870" s="160" t="s">
        <v>1620</v>
      </c>
      <c r="B870" s="10"/>
      <c r="C870" s="7"/>
      <c r="D870" s="129" t="s">
        <v>1621</v>
      </c>
      <c r="E870" s="84">
        <v>0</v>
      </c>
      <c r="F870" s="84">
        <v>0</v>
      </c>
      <c r="G870" s="83">
        <v>1</v>
      </c>
      <c r="H870" s="84">
        <v>0</v>
      </c>
      <c r="I870" s="110">
        <v>1</v>
      </c>
    </row>
    <row r="871" spans="1:9" ht="13.5" customHeight="1" x14ac:dyDescent="0.25">
      <c r="A871" s="160" t="s">
        <v>3954</v>
      </c>
      <c r="B871" s="10"/>
      <c r="C871" s="7"/>
      <c r="D871" s="129" t="s">
        <v>3966</v>
      </c>
      <c r="E871" s="84">
        <v>0</v>
      </c>
      <c r="F871" s="84">
        <v>0</v>
      </c>
      <c r="G871" s="84">
        <v>0</v>
      </c>
      <c r="H871" s="84">
        <v>0</v>
      </c>
      <c r="I871" s="110" t="s">
        <v>3899</v>
      </c>
    </row>
    <row r="872" spans="1:9" ht="13.5" customHeight="1" x14ac:dyDescent="0.25">
      <c r="A872" s="160" t="s">
        <v>3955</v>
      </c>
      <c r="B872" s="10"/>
      <c r="C872" s="7"/>
      <c r="D872" s="129" t="s">
        <v>3967</v>
      </c>
      <c r="E872" s="84">
        <v>0</v>
      </c>
      <c r="F872" s="84">
        <v>0</v>
      </c>
      <c r="G872" s="84">
        <v>0</v>
      </c>
      <c r="H872" s="84">
        <v>0</v>
      </c>
      <c r="I872" s="110" t="s">
        <v>3899</v>
      </c>
    </row>
    <row r="873" spans="1:9" ht="13.5" customHeight="1" x14ac:dyDescent="0.25">
      <c r="A873" s="160" t="s">
        <v>3956</v>
      </c>
      <c r="B873" s="10"/>
      <c r="C873" s="7"/>
      <c r="D873" s="129" t="s">
        <v>3968</v>
      </c>
      <c r="E873" s="84">
        <v>0</v>
      </c>
      <c r="F873" s="84">
        <v>0</v>
      </c>
      <c r="G873" s="84">
        <v>0</v>
      </c>
      <c r="H873" s="84">
        <v>0</v>
      </c>
      <c r="I873" s="110" t="s">
        <v>3899</v>
      </c>
    </row>
    <row r="874" spans="1:9" ht="13.5" customHeight="1" x14ac:dyDescent="0.25">
      <c r="A874" s="160" t="s">
        <v>3957</v>
      </c>
      <c r="B874" s="10"/>
      <c r="C874" s="7"/>
      <c r="D874" s="129" t="s">
        <v>3969</v>
      </c>
      <c r="E874" s="84">
        <v>0</v>
      </c>
      <c r="F874" s="84">
        <v>0</v>
      </c>
      <c r="G874" s="84">
        <v>0</v>
      </c>
      <c r="H874" s="84">
        <v>0</v>
      </c>
      <c r="I874" s="110" t="s">
        <v>3899</v>
      </c>
    </row>
    <row r="875" spans="1:9" ht="13.5" customHeight="1" x14ac:dyDescent="0.25">
      <c r="A875" s="159" t="s">
        <v>1622</v>
      </c>
      <c r="B875" s="7"/>
      <c r="C875" s="8" t="s">
        <v>1623</v>
      </c>
      <c r="D875" s="126"/>
      <c r="E875" s="85">
        <v>3</v>
      </c>
      <c r="F875" s="85">
        <v>1</v>
      </c>
      <c r="G875" s="85">
        <v>2</v>
      </c>
      <c r="H875" s="85">
        <f>SUM(H876:H884)</f>
        <v>2</v>
      </c>
      <c r="I875" s="110">
        <v>12</v>
      </c>
    </row>
    <row r="876" spans="1:9" ht="13.5" customHeight="1" x14ac:dyDescent="0.25">
      <c r="A876" s="160" t="s">
        <v>1624</v>
      </c>
      <c r="B876" s="10"/>
      <c r="C876" s="7"/>
      <c r="D876" s="129" t="s">
        <v>1623</v>
      </c>
      <c r="E876" s="82">
        <v>1</v>
      </c>
      <c r="F876" s="84">
        <v>0</v>
      </c>
      <c r="G876" s="84">
        <v>0</v>
      </c>
      <c r="H876" s="84">
        <v>0</v>
      </c>
      <c r="I876" s="110">
        <v>8</v>
      </c>
    </row>
    <row r="877" spans="1:9" ht="13.5" customHeight="1" x14ac:dyDescent="0.25">
      <c r="A877" s="160" t="s">
        <v>1625</v>
      </c>
      <c r="B877" s="10"/>
      <c r="C877" s="7"/>
      <c r="D877" s="129" t="s">
        <v>1626</v>
      </c>
      <c r="E877" s="84">
        <v>0</v>
      </c>
      <c r="F877" s="84">
        <v>0</v>
      </c>
      <c r="G877" s="83">
        <v>1</v>
      </c>
      <c r="H877" s="84">
        <v>0</v>
      </c>
      <c r="I877" s="110" t="s">
        <v>3899</v>
      </c>
    </row>
    <row r="878" spans="1:9" ht="13.5" customHeight="1" x14ac:dyDescent="0.25">
      <c r="A878" s="160" t="s">
        <v>1627</v>
      </c>
      <c r="B878" s="10"/>
      <c r="C878" s="7"/>
      <c r="D878" s="129" t="s">
        <v>1628</v>
      </c>
      <c r="E878" s="84">
        <v>0</v>
      </c>
      <c r="F878" s="84">
        <v>0</v>
      </c>
      <c r="G878" s="84">
        <v>0</v>
      </c>
      <c r="H878" s="84">
        <v>0</v>
      </c>
      <c r="I878" s="110" t="s">
        <v>3899</v>
      </c>
    </row>
    <row r="879" spans="1:9" ht="13.5" customHeight="1" x14ac:dyDescent="0.25">
      <c r="A879" s="160" t="s">
        <v>1629</v>
      </c>
      <c r="B879" s="10"/>
      <c r="C879" s="7"/>
      <c r="D879" s="129" t="s">
        <v>1630</v>
      </c>
      <c r="E879" s="84">
        <v>0</v>
      </c>
      <c r="F879" s="84">
        <v>0</v>
      </c>
      <c r="G879" s="84">
        <v>0</v>
      </c>
      <c r="H879" s="84">
        <v>0</v>
      </c>
      <c r="I879" s="110" t="s">
        <v>3899</v>
      </c>
    </row>
    <row r="880" spans="1:9" ht="13.5" customHeight="1" x14ac:dyDescent="0.25">
      <c r="A880" s="160" t="s">
        <v>1631</v>
      </c>
      <c r="B880" s="10"/>
      <c r="C880" s="7"/>
      <c r="D880" s="129" t="s">
        <v>1632</v>
      </c>
      <c r="E880" s="84">
        <v>0</v>
      </c>
      <c r="F880" s="84">
        <v>0</v>
      </c>
      <c r="G880" s="84">
        <v>0</v>
      </c>
      <c r="H880" s="84">
        <v>2</v>
      </c>
      <c r="I880" s="110">
        <v>2</v>
      </c>
    </row>
    <row r="881" spans="1:9" ht="13.5" customHeight="1" x14ac:dyDescent="0.25">
      <c r="A881" s="160" t="s">
        <v>1633</v>
      </c>
      <c r="B881" s="10"/>
      <c r="C881" s="7"/>
      <c r="D881" s="129" t="s">
        <v>1634</v>
      </c>
      <c r="E881" s="84">
        <v>0</v>
      </c>
      <c r="F881" s="84">
        <v>0</v>
      </c>
      <c r="G881" s="84">
        <v>0</v>
      </c>
      <c r="H881" s="84">
        <v>0</v>
      </c>
      <c r="I881" s="110" t="s">
        <v>3899</v>
      </c>
    </row>
    <row r="882" spans="1:9" ht="13.5" customHeight="1" x14ac:dyDescent="0.25">
      <c r="A882" s="160" t="s">
        <v>1635</v>
      </c>
      <c r="B882" s="10"/>
      <c r="C882" s="7"/>
      <c r="D882" s="129" t="s">
        <v>1636</v>
      </c>
      <c r="E882" s="84">
        <v>0</v>
      </c>
      <c r="F882" s="84">
        <v>0</v>
      </c>
      <c r="G882" s="84">
        <v>0</v>
      </c>
      <c r="H882" s="84">
        <v>0</v>
      </c>
      <c r="I882" s="110" t="s">
        <v>3899</v>
      </c>
    </row>
    <row r="883" spans="1:9" ht="13.5" customHeight="1" x14ac:dyDescent="0.25">
      <c r="A883" s="160" t="s">
        <v>1637</v>
      </c>
      <c r="B883" s="10"/>
      <c r="C883" s="7"/>
      <c r="D883" s="129" t="s">
        <v>1638</v>
      </c>
      <c r="E883" s="84">
        <v>0</v>
      </c>
      <c r="F883" s="84">
        <v>0</v>
      </c>
      <c r="G883" s="84">
        <v>0</v>
      </c>
      <c r="H883" s="84">
        <v>0</v>
      </c>
      <c r="I883" s="110" t="s">
        <v>3899</v>
      </c>
    </row>
    <row r="884" spans="1:9" ht="13.5" customHeight="1" x14ac:dyDescent="0.25">
      <c r="A884" s="160" t="s">
        <v>1639</v>
      </c>
      <c r="B884" s="10"/>
      <c r="C884" s="7"/>
      <c r="D884" s="129" t="s">
        <v>1640</v>
      </c>
      <c r="E884" s="82">
        <v>2</v>
      </c>
      <c r="F884" s="83">
        <v>1</v>
      </c>
      <c r="G884" s="83">
        <v>1</v>
      </c>
      <c r="H884" s="84">
        <v>0</v>
      </c>
      <c r="I884" s="110">
        <v>2</v>
      </c>
    </row>
    <row r="885" spans="1:9" ht="13.5" customHeight="1" x14ac:dyDescent="0.25">
      <c r="A885" s="159" t="s">
        <v>1641</v>
      </c>
      <c r="B885" s="7"/>
      <c r="C885" s="8" t="s">
        <v>1642</v>
      </c>
      <c r="D885" s="126"/>
      <c r="E885" s="85">
        <v>5</v>
      </c>
      <c r="F885" s="85">
        <v>19</v>
      </c>
      <c r="G885" s="85">
        <v>28</v>
      </c>
      <c r="H885" s="85">
        <f>SUM(H886:H891)</f>
        <v>35</v>
      </c>
      <c r="I885" s="110">
        <v>27</v>
      </c>
    </row>
    <row r="886" spans="1:9" ht="13.5" customHeight="1" x14ac:dyDescent="0.25">
      <c r="A886" s="160" t="s">
        <v>1643</v>
      </c>
      <c r="B886" s="10"/>
      <c r="C886" s="7"/>
      <c r="D886" s="129" t="s">
        <v>1642</v>
      </c>
      <c r="E886" s="82">
        <v>1</v>
      </c>
      <c r="F886" s="83">
        <v>7</v>
      </c>
      <c r="G886" s="83">
        <v>3</v>
      </c>
      <c r="H886" s="83">
        <v>20</v>
      </c>
      <c r="I886" s="110">
        <v>15</v>
      </c>
    </row>
    <row r="887" spans="1:9" ht="13.5" customHeight="1" x14ac:dyDescent="0.25">
      <c r="A887" s="160" t="s">
        <v>1644</v>
      </c>
      <c r="B887" s="10"/>
      <c r="C887" s="7"/>
      <c r="D887" s="129" t="s">
        <v>1645</v>
      </c>
      <c r="E887" s="84">
        <v>0</v>
      </c>
      <c r="F887" s="84">
        <v>0</v>
      </c>
      <c r="G887" s="84">
        <v>0</v>
      </c>
      <c r="H887" s="84">
        <v>0</v>
      </c>
      <c r="I887" s="110" t="s">
        <v>3899</v>
      </c>
    </row>
    <row r="888" spans="1:9" ht="13.5" customHeight="1" x14ac:dyDescent="0.25">
      <c r="A888" s="160" t="s">
        <v>1646</v>
      </c>
      <c r="B888" s="10"/>
      <c r="C888" s="7"/>
      <c r="D888" s="129" t="s">
        <v>1647</v>
      </c>
      <c r="E888" s="84">
        <v>0</v>
      </c>
      <c r="F888" s="84">
        <v>0</v>
      </c>
      <c r="G888" s="84">
        <v>0</v>
      </c>
      <c r="H888" s="84">
        <v>0</v>
      </c>
      <c r="I888" s="110" t="s">
        <v>3899</v>
      </c>
    </row>
    <row r="889" spans="1:9" ht="13.5" customHeight="1" x14ac:dyDescent="0.25">
      <c r="A889" s="160" t="s">
        <v>1648</v>
      </c>
      <c r="B889" s="10"/>
      <c r="C889" s="7"/>
      <c r="D889" s="129" t="s">
        <v>1649</v>
      </c>
      <c r="E889" s="84">
        <v>0</v>
      </c>
      <c r="F889" s="84">
        <v>0</v>
      </c>
      <c r="G889" s="83">
        <v>1</v>
      </c>
      <c r="H889" s="83">
        <v>0</v>
      </c>
      <c r="I889" s="110" t="s">
        <v>3899</v>
      </c>
    </row>
    <row r="890" spans="1:9" ht="13.5" customHeight="1" x14ac:dyDescent="0.25">
      <c r="A890" s="160" t="s">
        <v>1650</v>
      </c>
      <c r="B890" s="10"/>
      <c r="C890" s="7"/>
      <c r="D890" s="129" t="s">
        <v>1651</v>
      </c>
      <c r="E890" s="82">
        <v>4</v>
      </c>
      <c r="F890" s="84">
        <v>0</v>
      </c>
      <c r="G890" s="83">
        <v>4</v>
      </c>
      <c r="H890" s="83">
        <v>4</v>
      </c>
      <c r="I890" s="110">
        <v>4</v>
      </c>
    </row>
    <row r="891" spans="1:9" ht="13.5" customHeight="1" x14ac:dyDescent="0.25">
      <c r="A891" s="160" t="s">
        <v>1652</v>
      </c>
      <c r="B891" s="10"/>
      <c r="C891" s="7"/>
      <c r="D891" s="129" t="s">
        <v>1653</v>
      </c>
      <c r="E891" s="84">
        <v>0</v>
      </c>
      <c r="F891" s="83">
        <v>12</v>
      </c>
      <c r="G891" s="83">
        <v>20</v>
      </c>
      <c r="H891" s="83">
        <v>11</v>
      </c>
      <c r="I891" s="110">
        <v>8</v>
      </c>
    </row>
    <row r="892" spans="1:9" ht="13.5" customHeight="1" x14ac:dyDescent="0.25">
      <c r="A892" s="159" t="s">
        <v>1654</v>
      </c>
      <c r="B892" s="7"/>
      <c r="C892" s="8" t="s">
        <v>1655</v>
      </c>
      <c r="D892" s="126"/>
      <c r="E892" s="85">
        <v>35</v>
      </c>
      <c r="F892" s="85">
        <v>37</v>
      </c>
      <c r="G892" s="85">
        <v>51</v>
      </c>
      <c r="H892" s="85">
        <f>SUM(H893:H904)</f>
        <v>67</v>
      </c>
      <c r="I892" s="110">
        <v>80</v>
      </c>
    </row>
    <row r="893" spans="1:9" ht="13.5" customHeight="1" x14ac:dyDescent="0.25">
      <c r="A893" s="160" t="s">
        <v>1656</v>
      </c>
      <c r="B893" s="10"/>
      <c r="C893" s="7"/>
      <c r="D893" s="129" t="s">
        <v>1657</v>
      </c>
      <c r="E893" s="82">
        <v>17</v>
      </c>
      <c r="F893" s="83">
        <v>8</v>
      </c>
      <c r="G893" s="83">
        <v>15</v>
      </c>
      <c r="H893" s="83">
        <v>25</v>
      </c>
      <c r="I893" s="110">
        <v>22</v>
      </c>
    </row>
    <row r="894" spans="1:9" ht="13.5" customHeight="1" x14ac:dyDescent="0.25">
      <c r="A894" s="160" t="s">
        <v>1658</v>
      </c>
      <c r="B894" s="10"/>
      <c r="C894" s="7"/>
      <c r="D894" s="129" t="s">
        <v>1659</v>
      </c>
      <c r="E894" s="82">
        <v>3</v>
      </c>
      <c r="F894" s="84">
        <v>0</v>
      </c>
      <c r="G894" s="83">
        <v>7</v>
      </c>
      <c r="H894" s="83">
        <v>3</v>
      </c>
      <c r="I894" s="110">
        <v>7</v>
      </c>
    </row>
    <row r="895" spans="1:9" ht="13.5" customHeight="1" x14ac:dyDescent="0.25">
      <c r="A895" s="160" t="s">
        <v>1660</v>
      </c>
      <c r="B895" s="10"/>
      <c r="C895" s="7"/>
      <c r="D895" s="129" t="s">
        <v>1661</v>
      </c>
      <c r="E895" s="84">
        <v>0</v>
      </c>
      <c r="F895" s="83">
        <v>1</v>
      </c>
      <c r="G895" s="83">
        <v>2</v>
      </c>
      <c r="H895" s="83">
        <v>2</v>
      </c>
      <c r="I895" s="110">
        <v>7</v>
      </c>
    </row>
    <row r="896" spans="1:9" ht="13.5" customHeight="1" x14ac:dyDescent="0.25">
      <c r="A896" s="160" t="s">
        <v>1662</v>
      </c>
      <c r="B896" s="10"/>
      <c r="C896" s="7"/>
      <c r="D896" s="129" t="s">
        <v>1663</v>
      </c>
      <c r="E896" s="84">
        <v>0</v>
      </c>
      <c r="F896" s="84">
        <v>0</v>
      </c>
      <c r="G896" s="84">
        <v>0</v>
      </c>
      <c r="H896" s="84">
        <v>0</v>
      </c>
      <c r="I896" s="110" t="s">
        <v>3899</v>
      </c>
    </row>
    <row r="897" spans="1:9" ht="13.5" customHeight="1" x14ac:dyDescent="0.25">
      <c r="A897" s="160" t="s">
        <v>1664</v>
      </c>
      <c r="B897" s="10"/>
      <c r="C897" s="7"/>
      <c r="D897" s="129" t="s">
        <v>1665</v>
      </c>
      <c r="E897" s="84">
        <v>0</v>
      </c>
      <c r="F897" s="83">
        <v>1</v>
      </c>
      <c r="G897" s="83">
        <v>2</v>
      </c>
      <c r="H897" s="83">
        <v>5</v>
      </c>
      <c r="I897" s="110">
        <v>3</v>
      </c>
    </row>
    <row r="898" spans="1:9" ht="13.5" customHeight="1" x14ac:dyDescent="0.25">
      <c r="A898" s="160" t="s">
        <v>1666</v>
      </c>
      <c r="B898" s="10"/>
      <c r="C898" s="7"/>
      <c r="D898" s="129" t="s">
        <v>1667</v>
      </c>
      <c r="E898" s="84">
        <v>0</v>
      </c>
      <c r="F898" s="84">
        <v>0</v>
      </c>
      <c r="G898" s="84">
        <v>0</v>
      </c>
      <c r="H898" s="84">
        <v>0</v>
      </c>
      <c r="I898" s="110" t="s">
        <v>3899</v>
      </c>
    </row>
    <row r="899" spans="1:9" ht="13.5" customHeight="1" x14ac:dyDescent="0.25">
      <c r="A899" s="160" t="s">
        <v>1668</v>
      </c>
      <c r="B899" s="10"/>
      <c r="C899" s="7"/>
      <c r="D899" s="129" t="s">
        <v>1669</v>
      </c>
      <c r="E899" s="82">
        <v>5</v>
      </c>
      <c r="F899" s="83">
        <v>2</v>
      </c>
      <c r="G899" s="83">
        <v>2</v>
      </c>
      <c r="H899" s="83">
        <v>6</v>
      </c>
      <c r="I899" s="110">
        <v>11</v>
      </c>
    </row>
    <row r="900" spans="1:9" ht="13.5" customHeight="1" x14ac:dyDescent="0.25">
      <c r="A900" s="160" t="s">
        <v>1670</v>
      </c>
      <c r="B900" s="10"/>
      <c r="C900" s="7"/>
      <c r="D900" s="129" t="s">
        <v>631</v>
      </c>
      <c r="E900" s="82">
        <v>7</v>
      </c>
      <c r="F900" s="83">
        <v>11</v>
      </c>
      <c r="G900" s="83">
        <v>1</v>
      </c>
      <c r="H900" s="83">
        <v>6</v>
      </c>
      <c r="I900" s="110">
        <v>6</v>
      </c>
    </row>
    <row r="901" spans="1:9" ht="13.5" customHeight="1" x14ac:dyDescent="0.25">
      <c r="A901" s="160" t="s">
        <v>1671</v>
      </c>
      <c r="B901" s="10"/>
      <c r="C901" s="7"/>
      <c r="D901" s="129" t="s">
        <v>1672</v>
      </c>
      <c r="E901" s="84">
        <v>0</v>
      </c>
      <c r="F901" s="84">
        <v>0</v>
      </c>
      <c r="G901" s="84">
        <v>0</v>
      </c>
      <c r="H901" s="84">
        <v>0</v>
      </c>
      <c r="I901" s="110" t="s">
        <v>3899</v>
      </c>
    </row>
    <row r="902" spans="1:9" ht="13.5" customHeight="1" x14ac:dyDescent="0.25">
      <c r="A902" s="160" t="s">
        <v>1673</v>
      </c>
      <c r="B902" s="10"/>
      <c r="C902" s="7"/>
      <c r="D902" s="129" t="s">
        <v>1674</v>
      </c>
      <c r="E902" s="84">
        <v>0</v>
      </c>
      <c r="F902" s="83">
        <v>5</v>
      </c>
      <c r="G902" s="83">
        <v>4</v>
      </c>
      <c r="H902" s="83">
        <v>4</v>
      </c>
      <c r="I902" s="110">
        <v>10</v>
      </c>
    </row>
    <row r="903" spans="1:9" ht="13.5" customHeight="1" x14ac:dyDescent="0.25">
      <c r="A903" s="160" t="s">
        <v>1675</v>
      </c>
      <c r="B903" s="10"/>
      <c r="C903" s="7"/>
      <c r="D903" s="129" t="s">
        <v>608</v>
      </c>
      <c r="E903" s="82">
        <v>3</v>
      </c>
      <c r="F903" s="83">
        <v>1</v>
      </c>
      <c r="G903" s="83">
        <v>15</v>
      </c>
      <c r="H903" s="83">
        <v>12</v>
      </c>
      <c r="I903" s="110">
        <v>13</v>
      </c>
    </row>
    <row r="904" spans="1:9" ht="13.5" customHeight="1" x14ac:dyDescent="0.25">
      <c r="A904" s="160" t="s">
        <v>1676</v>
      </c>
      <c r="B904" s="10"/>
      <c r="C904" s="7"/>
      <c r="D904" s="129" t="s">
        <v>1677</v>
      </c>
      <c r="E904" s="84">
        <v>0</v>
      </c>
      <c r="F904" s="83">
        <v>8</v>
      </c>
      <c r="G904" s="83">
        <v>3</v>
      </c>
      <c r="H904" s="83">
        <v>4</v>
      </c>
      <c r="I904" s="110">
        <v>1</v>
      </c>
    </row>
    <row r="905" spans="1:9" ht="13.5" customHeight="1" x14ac:dyDescent="0.25">
      <c r="A905" s="159" t="s">
        <v>1678</v>
      </c>
      <c r="B905" s="7"/>
      <c r="C905" s="8" t="s">
        <v>1679</v>
      </c>
      <c r="D905" s="126"/>
      <c r="E905" s="85">
        <v>116</v>
      </c>
      <c r="F905" s="85">
        <v>99</v>
      </c>
      <c r="G905" s="85">
        <v>131</v>
      </c>
      <c r="H905" s="85">
        <f>SUM(H906:H912)</f>
        <v>108</v>
      </c>
      <c r="I905" s="110">
        <v>136</v>
      </c>
    </row>
    <row r="906" spans="1:9" ht="13.5" customHeight="1" x14ac:dyDescent="0.25">
      <c r="A906" s="160" t="s">
        <v>1680</v>
      </c>
      <c r="B906" s="10"/>
      <c r="C906" s="7"/>
      <c r="D906" s="129" t="s">
        <v>1679</v>
      </c>
      <c r="E906" s="82">
        <v>86</v>
      </c>
      <c r="F906" s="83">
        <v>83</v>
      </c>
      <c r="G906" s="83">
        <v>86</v>
      </c>
      <c r="H906" s="83">
        <v>80</v>
      </c>
      <c r="I906" s="110">
        <v>94</v>
      </c>
    </row>
    <row r="907" spans="1:9" ht="13.5" customHeight="1" x14ac:dyDescent="0.25">
      <c r="A907" s="160" t="s">
        <v>1681</v>
      </c>
      <c r="B907" s="10"/>
      <c r="C907" s="7"/>
      <c r="D907" s="129" t="s">
        <v>1682</v>
      </c>
      <c r="E907" s="82">
        <v>16</v>
      </c>
      <c r="F907" s="83">
        <v>2</v>
      </c>
      <c r="G907" s="83">
        <v>6</v>
      </c>
      <c r="H907" s="83">
        <v>3</v>
      </c>
      <c r="I907" s="110">
        <v>4</v>
      </c>
    </row>
    <row r="908" spans="1:9" ht="13.5" customHeight="1" x14ac:dyDescent="0.25">
      <c r="A908" s="160" t="s">
        <v>1683</v>
      </c>
      <c r="B908" s="10"/>
      <c r="C908" s="7"/>
      <c r="D908" s="129" t="s">
        <v>511</v>
      </c>
      <c r="E908" s="84">
        <v>0</v>
      </c>
      <c r="F908" s="84">
        <v>0</v>
      </c>
      <c r="G908" s="83">
        <v>3</v>
      </c>
      <c r="H908" s="83">
        <v>0</v>
      </c>
      <c r="I908" s="110">
        <v>6</v>
      </c>
    </row>
    <row r="909" spans="1:9" ht="13.5" customHeight="1" x14ac:dyDescent="0.25">
      <c r="A909" s="160" t="s">
        <v>1684</v>
      </c>
      <c r="B909" s="10"/>
      <c r="C909" s="7"/>
      <c r="D909" s="129" t="s">
        <v>1685</v>
      </c>
      <c r="E909" s="82">
        <v>4</v>
      </c>
      <c r="F909" s="83">
        <v>5</v>
      </c>
      <c r="G909" s="83">
        <v>6</v>
      </c>
      <c r="H909" s="83">
        <v>2</v>
      </c>
      <c r="I909" s="110">
        <v>2</v>
      </c>
    </row>
    <row r="910" spans="1:9" ht="13.5" customHeight="1" x14ac:dyDescent="0.25">
      <c r="A910" s="160" t="s">
        <v>1686</v>
      </c>
      <c r="B910" s="10"/>
      <c r="C910" s="7"/>
      <c r="D910" s="129" t="s">
        <v>1687</v>
      </c>
      <c r="E910" s="82">
        <v>3</v>
      </c>
      <c r="F910" s="83">
        <v>2</v>
      </c>
      <c r="G910" s="83">
        <v>5</v>
      </c>
      <c r="H910" s="83">
        <v>5</v>
      </c>
      <c r="I910" s="110">
        <v>5</v>
      </c>
    </row>
    <row r="911" spans="1:9" ht="13.5" customHeight="1" x14ac:dyDescent="0.25">
      <c r="A911" s="160" t="s">
        <v>1688</v>
      </c>
      <c r="B911" s="10"/>
      <c r="C911" s="7"/>
      <c r="D911" s="129" t="s">
        <v>1689</v>
      </c>
      <c r="E911" s="82">
        <v>7</v>
      </c>
      <c r="F911" s="83">
        <v>7</v>
      </c>
      <c r="G911" s="83">
        <v>25</v>
      </c>
      <c r="H911" s="83">
        <v>18</v>
      </c>
      <c r="I911" s="110">
        <v>25</v>
      </c>
    </row>
    <row r="912" spans="1:9" ht="13.5" customHeight="1" x14ac:dyDescent="0.25">
      <c r="A912" s="160" t="s">
        <v>1690</v>
      </c>
      <c r="B912" s="10"/>
      <c r="C912" s="7"/>
      <c r="D912" s="129" t="s">
        <v>1691</v>
      </c>
      <c r="E912" s="84">
        <v>0</v>
      </c>
      <c r="F912" s="84">
        <v>0</v>
      </c>
      <c r="G912" s="84">
        <v>0</v>
      </c>
      <c r="H912" s="84">
        <v>0</v>
      </c>
      <c r="I912" s="110" t="s">
        <v>3899</v>
      </c>
    </row>
    <row r="913" spans="1:9" ht="13.5" customHeight="1" x14ac:dyDescent="0.25">
      <c r="A913" s="159" t="s">
        <v>1692</v>
      </c>
      <c r="B913" s="8" t="s">
        <v>1693</v>
      </c>
      <c r="C913" s="7"/>
      <c r="D913" s="126"/>
      <c r="E913" s="85">
        <v>80</v>
      </c>
      <c r="F913" s="85">
        <v>122</v>
      </c>
      <c r="G913" s="85">
        <v>442</v>
      </c>
      <c r="H913" s="85">
        <f>H914+H934+H943+H956+H970+H982+H999</f>
        <v>213</v>
      </c>
      <c r="I913" s="85">
        <f>I914+I934+I943+I956+I970+I982+I999</f>
        <v>167</v>
      </c>
    </row>
    <row r="914" spans="1:9" ht="13.5" customHeight="1" x14ac:dyDescent="0.25">
      <c r="A914" s="159" t="s">
        <v>1694</v>
      </c>
      <c r="B914" s="7"/>
      <c r="C914" s="8" t="s">
        <v>1693</v>
      </c>
      <c r="D914" s="126"/>
      <c r="E914" s="85">
        <v>59</v>
      </c>
      <c r="F914" s="85">
        <v>57</v>
      </c>
      <c r="G914" s="85">
        <v>356</v>
      </c>
      <c r="H914" s="85">
        <f>SUM(H915:H933)</f>
        <v>147</v>
      </c>
      <c r="I914" s="110">
        <v>111</v>
      </c>
    </row>
    <row r="915" spans="1:9" ht="13.5" customHeight="1" x14ac:dyDescent="0.25">
      <c r="A915" s="160" t="s">
        <v>1695</v>
      </c>
      <c r="B915" s="10"/>
      <c r="C915" s="7"/>
      <c r="D915" s="129" t="s">
        <v>1693</v>
      </c>
      <c r="E915" s="82">
        <v>56</v>
      </c>
      <c r="F915" s="83">
        <v>52</v>
      </c>
      <c r="G915" s="83">
        <v>347</v>
      </c>
      <c r="H915" s="83">
        <v>140</v>
      </c>
      <c r="I915" s="110">
        <v>105</v>
      </c>
    </row>
    <row r="916" spans="1:9" ht="13.5" customHeight="1" x14ac:dyDescent="0.25">
      <c r="A916" s="160" t="s">
        <v>1696</v>
      </c>
      <c r="B916" s="10"/>
      <c r="C916" s="7"/>
      <c r="D916" s="129" t="s">
        <v>1697</v>
      </c>
      <c r="E916" s="84">
        <v>0</v>
      </c>
      <c r="F916" s="84">
        <v>0</v>
      </c>
      <c r="G916" s="84">
        <v>0</v>
      </c>
      <c r="H916" s="84">
        <v>1</v>
      </c>
      <c r="I916" s="110" t="s">
        <v>3899</v>
      </c>
    </row>
    <row r="917" spans="1:9" ht="13.5" customHeight="1" x14ac:dyDescent="0.25">
      <c r="A917" s="160" t="s">
        <v>1698</v>
      </c>
      <c r="B917" s="10"/>
      <c r="C917" s="7"/>
      <c r="D917" s="129" t="s">
        <v>1699</v>
      </c>
      <c r="E917" s="84">
        <v>0</v>
      </c>
      <c r="F917" s="84">
        <v>0</v>
      </c>
      <c r="G917" s="84">
        <v>0</v>
      </c>
      <c r="H917" s="84">
        <v>0</v>
      </c>
      <c r="I917" s="110" t="s">
        <v>3899</v>
      </c>
    </row>
    <row r="918" spans="1:9" ht="13.5" customHeight="1" x14ac:dyDescent="0.25">
      <c r="A918" s="160" t="s">
        <v>1700</v>
      </c>
      <c r="B918" s="10"/>
      <c r="C918" s="7"/>
      <c r="D918" s="129" t="s">
        <v>1701</v>
      </c>
      <c r="E918" s="84">
        <v>0</v>
      </c>
      <c r="F918" s="84">
        <v>0</v>
      </c>
      <c r="G918" s="84">
        <v>0</v>
      </c>
      <c r="H918" s="84">
        <v>0</v>
      </c>
      <c r="I918" s="110" t="s">
        <v>3899</v>
      </c>
    </row>
    <row r="919" spans="1:9" ht="13.5" customHeight="1" x14ac:dyDescent="0.25">
      <c r="A919" s="160" t="s">
        <v>1702</v>
      </c>
      <c r="B919" s="10"/>
      <c r="C919" s="7"/>
      <c r="D919" s="129" t="s">
        <v>1703</v>
      </c>
      <c r="E919" s="84">
        <v>0</v>
      </c>
      <c r="F919" s="84">
        <v>0</v>
      </c>
      <c r="G919" s="84">
        <v>0</v>
      </c>
      <c r="H919" s="84">
        <v>0</v>
      </c>
      <c r="I919" s="110" t="s">
        <v>3899</v>
      </c>
    </row>
    <row r="920" spans="1:9" ht="13.5" customHeight="1" x14ac:dyDescent="0.25">
      <c r="A920" s="160" t="s">
        <v>1704</v>
      </c>
      <c r="B920" s="10"/>
      <c r="C920" s="7"/>
      <c r="D920" s="129" t="s">
        <v>1705</v>
      </c>
      <c r="E920" s="84">
        <v>0</v>
      </c>
      <c r="F920" s="84">
        <v>0</v>
      </c>
      <c r="G920" s="84">
        <v>0</v>
      </c>
      <c r="H920" s="84">
        <v>1</v>
      </c>
      <c r="I920" s="110" t="s">
        <v>3899</v>
      </c>
    </row>
    <row r="921" spans="1:9" ht="13.5" customHeight="1" x14ac:dyDescent="0.25">
      <c r="A921" s="160" t="s">
        <v>1706</v>
      </c>
      <c r="B921" s="10"/>
      <c r="C921" s="7"/>
      <c r="D921" s="129" t="s">
        <v>1707</v>
      </c>
      <c r="E921" s="84">
        <v>0</v>
      </c>
      <c r="F921" s="84">
        <v>0</v>
      </c>
      <c r="G921" s="84">
        <v>0</v>
      </c>
      <c r="H921" s="84">
        <v>0</v>
      </c>
      <c r="I921" s="110" t="s">
        <v>3899</v>
      </c>
    </row>
    <row r="922" spans="1:9" ht="13.5" customHeight="1" x14ac:dyDescent="0.25">
      <c r="A922" s="160" t="s">
        <v>1708</v>
      </c>
      <c r="B922" s="10"/>
      <c r="C922" s="7"/>
      <c r="D922" s="129" t="s">
        <v>1709</v>
      </c>
      <c r="E922" s="82">
        <v>3</v>
      </c>
      <c r="F922" s="83">
        <v>3</v>
      </c>
      <c r="G922" s="83">
        <v>7</v>
      </c>
      <c r="H922" s="83">
        <v>1</v>
      </c>
      <c r="I922" s="110">
        <v>1</v>
      </c>
    </row>
    <row r="923" spans="1:9" ht="13.5" customHeight="1" x14ac:dyDescent="0.25">
      <c r="A923" s="160" t="s">
        <v>1710</v>
      </c>
      <c r="B923" s="10"/>
      <c r="C923" s="7"/>
      <c r="D923" s="129" t="s">
        <v>1711</v>
      </c>
      <c r="E923" s="84">
        <v>0</v>
      </c>
      <c r="F923" s="84">
        <v>0</v>
      </c>
      <c r="G923" s="84">
        <v>0</v>
      </c>
      <c r="H923" s="84">
        <v>0</v>
      </c>
      <c r="I923" s="110" t="s">
        <v>3899</v>
      </c>
    </row>
    <row r="924" spans="1:9" ht="13.5" customHeight="1" x14ac:dyDescent="0.25">
      <c r="A924" s="160" t="s">
        <v>1712</v>
      </c>
      <c r="B924" s="10"/>
      <c r="C924" s="7"/>
      <c r="D924" s="129" t="s">
        <v>1713</v>
      </c>
      <c r="E924" s="84">
        <v>0</v>
      </c>
      <c r="F924" s="84">
        <v>0</v>
      </c>
      <c r="G924" s="84">
        <v>0</v>
      </c>
      <c r="H924" s="84">
        <v>0</v>
      </c>
      <c r="I924" s="110" t="s">
        <v>3899</v>
      </c>
    </row>
    <row r="925" spans="1:9" ht="13.5" customHeight="1" x14ac:dyDescent="0.25">
      <c r="A925" s="160" t="s">
        <v>1714</v>
      </c>
      <c r="B925" s="10"/>
      <c r="C925" s="7"/>
      <c r="D925" s="129" t="s">
        <v>781</v>
      </c>
      <c r="E925" s="84">
        <v>0</v>
      </c>
      <c r="F925" s="84">
        <v>0</v>
      </c>
      <c r="G925" s="84">
        <v>0</v>
      </c>
      <c r="H925" s="84">
        <v>0</v>
      </c>
      <c r="I925" s="110" t="s">
        <v>3899</v>
      </c>
    </row>
    <row r="926" spans="1:9" ht="13.5" customHeight="1" x14ac:dyDescent="0.25">
      <c r="A926" s="160" t="s">
        <v>1715</v>
      </c>
      <c r="B926" s="10"/>
      <c r="C926" s="7"/>
      <c r="D926" s="129" t="s">
        <v>1716</v>
      </c>
      <c r="E926" s="84">
        <v>0</v>
      </c>
      <c r="F926" s="84">
        <v>0</v>
      </c>
      <c r="G926" s="84">
        <v>0</v>
      </c>
      <c r="H926" s="84">
        <v>0</v>
      </c>
      <c r="I926" s="110" t="s">
        <v>3899</v>
      </c>
    </row>
    <row r="927" spans="1:9" ht="13.5" customHeight="1" x14ac:dyDescent="0.25">
      <c r="A927" s="160" t="s">
        <v>1717</v>
      </c>
      <c r="B927" s="10"/>
      <c r="C927" s="7"/>
      <c r="D927" s="129" t="s">
        <v>1718</v>
      </c>
      <c r="E927" s="84">
        <v>0</v>
      </c>
      <c r="F927" s="84">
        <v>0</v>
      </c>
      <c r="G927" s="84">
        <v>0</v>
      </c>
      <c r="H927" s="84">
        <v>0</v>
      </c>
      <c r="I927" s="110" t="s">
        <v>3899</v>
      </c>
    </row>
    <row r="928" spans="1:9" ht="13.5" customHeight="1" x14ac:dyDescent="0.25">
      <c r="A928" s="160" t="s">
        <v>1719</v>
      </c>
      <c r="B928" s="10"/>
      <c r="C928" s="7"/>
      <c r="D928" s="129" t="s">
        <v>1720</v>
      </c>
      <c r="E928" s="84">
        <v>0</v>
      </c>
      <c r="F928" s="84">
        <v>0</v>
      </c>
      <c r="G928" s="84">
        <v>0</v>
      </c>
      <c r="H928" s="84">
        <v>0</v>
      </c>
      <c r="I928" s="110" t="s">
        <v>3899</v>
      </c>
    </row>
    <row r="929" spans="1:9" ht="13.5" customHeight="1" x14ac:dyDescent="0.25">
      <c r="A929" s="160" t="s">
        <v>1721</v>
      </c>
      <c r="B929" s="10"/>
      <c r="C929" s="7"/>
      <c r="D929" s="129" t="s">
        <v>1722</v>
      </c>
      <c r="E929" s="84">
        <v>0</v>
      </c>
      <c r="F929" s="84">
        <v>0</v>
      </c>
      <c r="G929" s="84">
        <v>0</v>
      </c>
      <c r="H929" s="84">
        <v>0</v>
      </c>
      <c r="I929" s="110" t="s">
        <v>3899</v>
      </c>
    </row>
    <row r="930" spans="1:9" ht="13.5" customHeight="1" x14ac:dyDescent="0.25">
      <c r="A930" s="160" t="s">
        <v>1723</v>
      </c>
      <c r="B930" s="10"/>
      <c r="C930" s="7"/>
      <c r="D930" s="129" t="s">
        <v>1724</v>
      </c>
      <c r="E930" s="84">
        <v>0</v>
      </c>
      <c r="F930" s="84">
        <v>0</v>
      </c>
      <c r="G930" s="84">
        <v>0</v>
      </c>
      <c r="H930" s="84">
        <v>0</v>
      </c>
      <c r="I930" s="110" t="s">
        <v>3899</v>
      </c>
    </row>
    <row r="931" spans="1:9" ht="13.5" customHeight="1" x14ac:dyDescent="0.25">
      <c r="A931" s="160" t="s">
        <v>1725</v>
      </c>
      <c r="B931" s="10"/>
      <c r="C931" s="7"/>
      <c r="D931" s="129" t="s">
        <v>1726</v>
      </c>
      <c r="E931" s="84">
        <v>0</v>
      </c>
      <c r="F931" s="84">
        <v>0</v>
      </c>
      <c r="G931" s="84">
        <v>0</v>
      </c>
      <c r="H931" s="84">
        <v>2</v>
      </c>
      <c r="I931" s="110">
        <v>2</v>
      </c>
    </row>
    <row r="932" spans="1:9" ht="13.5" customHeight="1" x14ac:dyDescent="0.25">
      <c r="A932" s="160" t="s">
        <v>1727</v>
      </c>
      <c r="B932" s="10"/>
      <c r="C932" s="7"/>
      <c r="D932" s="129" t="s">
        <v>1728</v>
      </c>
      <c r="E932" s="84">
        <v>0</v>
      </c>
      <c r="F932" s="84">
        <v>0</v>
      </c>
      <c r="G932" s="84">
        <v>0</v>
      </c>
      <c r="H932" s="84">
        <v>0</v>
      </c>
      <c r="I932" s="110" t="s">
        <v>3899</v>
      </c>
    </row>
    <row r="933" spans="1:9" ht="13.5" customHeight="1" x14ac:dyDescent="0.25">
      <c r="A933" s="160" t="s">
        <v>1729</v>
      </c>
      <c r="B933" s="10"/>
      <c r="C933" s="7"/>
      <c r="D933" s="129" t="s">
        <v>1730</v>
      </c>
      <c r="E933" s="84">
        <v>0</v>
      </c>
      <c r="F933" s="83">
        <v>2</v>
      </c>
      <c r="G933" s="83">
        <v>2</v>
      </c>
      <c r="H933" s="83">
        <v>2</v>
      </c>
      <c r="I933" s="110">
        <v>3</v>
      </c>
    </row>
    <row r="934" spans="1:9" ht="13.5" customHeight="1" x14ac:dyDescent="0.25">
      <c r="A934" s="159" t="s">
        <v>1731</v>
      </c>
      <c r="B934" s="7"/>
      <c r="C934" s="8" t="s">
        <v>503</v>
      </c>
      <c r="D934" s="126"/>
      <c r="E934" s="85">
        <v>8</v>
      </c>
      <c r="F934" s="85">
        <v>9</v>
      </c>
      <c r="G934" s="85">
        <v>37</v>
      </c>
      <c r="H934" s="85">
        <f>SUM(H935:H942)</f>
        <v>18</v>
      </c>
      <c r="I934" s="110">
        <v>12</v>
      </c>
    </row>
    <row r="935" spans="1:9" ht="13.5" customHeight="1" x14ac:dyDescent="0.25">
      <c r="A935" s="160" t="s">
        <v>1732</v>
      </c>
      <c r="B935" s="10"/>
      <c r="C935" s="7"/>
      <c r="D935" s="129" t="s">
        <v>503</v>
      </c>
      <c r="E935" s="82">
        <v>7</v>
      </c>
      <c r="F935" s="83">
        <v>7</v>
      </c>
      <c r="G935" s="83">
        <v>23</v>
      </c>
      <c r="H935" s="83">
        <v>12</v>
      </c>
      <c r="I935" s="110">
        <v>4</v>
      </c>
    </row>
    <row r="936" spans="1:9" ht="13.5" customHeight="1" x14ac:dyDescent="0.25">
      <c r="A936" s="160" t="s">
        <v>1733</v>
      </c>
      <c r="B936" s="10"/>
      <c r="C936" s="7"/>
      <c r="D936" s="129" t="s">
        <v>1426</v>
      </c>
      <c r="E936" s="84">
        <v>0</v>
      </c>
      <c r="F936" s="84">
        <v>0</v>
      </c>
      <c r="G936" s="84">
        <v>0</v>
      </c>
      <c r="H936" s="84">
        <v>0</v>
      </c>
      <c r="I936" s="110" t="s">
        <v>3899</v>
      </c>
    </row>
    <row r="937" spans="1:9" ht="13.5" customHeight="1" x14ac:dyDescent="0.25">
      <c r="A937" s="160" t="s">
        <v>1734</v>
      </c>
      <c r="B937" s="10"/>
      <c r="C937" s="7"/>
      <c r="D937" s="129" t="s">
        <v>280</v>
      </c>
      <c r="E937" s="84">
        <v>0</v>
      </c>
      <c r="F937" s="84">
        <v>0</v>
      </c>
      <c r="G937" s="84">
        <v>0</v>
      </c>
      <c r="H937" s="84">
        <v>0</v>
      </c>
      <c r="I937" s="110" t="s">
        <v>3899</v>
      </c>
    </row>
    <row r="938" spans="1:9" ht="13.5" customHeight="1" x14ac:dyDescent="0.25">
      <c r="A938" s="160" t="s">
        <v>1735</v>
      </c>
      <c r="B938" s="10"/>
      <c r="C938" s="7"/>
      <c r="D938" s="129" t="s">
        <v>1736</v>
      </c>
      <c r="E938" s="84">
        <v>0</v>
      </c>
      <c r="F938" s="84">
        <v>0</v>
      </c>
      <c r="G938" s="84">
        <v>0</v>
      </c>
      <c r="H938" s="84">
        <v>0</v>
      </c>
      <c r="I938" s="110" t="s">
        <v>3899</v>
      </c>
    </row>
    <row r="939" spans="1:9" ht="13.5" customHeight="1" x14ac:dyDescent="0.25">
      <c r="A939" s="160" t="s">
        <v>1737</v>
      </c>
      <c r="B939" s="10"/>
      <c r="C939" s="7"/>
      <c r="D939" s="129" t="s">
        <v>1738</v>
      </c>
      <c r="E939" s="84">
        <v>0</v>
      </c>
      <c r="F939" s="84">
        <v>0</v>
      </c>
      <c r="G939" s="84">
        <v>0</v>
      </c>
      <c r="H939" s="84">
        <v>0</v>
      </c>
      <c r="I939" s="110" t="s">
        <v>3899</v>
      </c>
    </row>
    <row r="940" spans="1:9" ht="13.5" customHeight="1" x14ac:dyDescent="0.25">
      <c r="A940" s="160" t="s">
        <v>1739</v>
      </c>
      <c r="B940" s="10"/>
      <c r="C940" s="7"/>
      <c r="D940" s="129" t="s">
        <v>1740</v>
      </c>
      <c r="E940" s="82">
        <v>1</v>
      </c>
      <c r="F940" s="83">
        <v>2</v>
      </c>
      <c r="G940" s="83">
        <v>14</v>
      </c>
      <c r="H940" s="83">
        <v>6</v>
      </c>
      <c r="I940" s="110">
        <v>8</v>
      </c>
    </row>
    <row r="941" spans="1:9" ht="13.5" customHeight="1" x14ac:dyDescent="0.25">
      <c r="A941" s="160" t="s">
        <v>1741</v>
      </c>
      <c r="B941" s="10"/>
      <c r="C941" s="7"/>
      <c r="D941" s="129" t="s">
        <v>580</v>
      </c>
      <c r="E941" s="84">
        <v>0</v>
      </c>
      <c r="F941" s="84">
        <v>0</v>
      </c>
      <c r="G941" s="84">
        <v>0</v>
      </c>
      <c r="H941" s="84">
        <v>0</v>
      </c>
      <c r="I941" s="110" t="s">
        <v>3899</v>
      </c>
    </row>
    <row r="942" spans="1:9" ht="13.5" customHeight="1" x14ac:dyDescent="0.25">
      <c r="A942" s="160" t="s">
        <v>1742</v>
      </c>
      <c r="B942" s="10"/>
      <c r="C942" s="7"/>
      <c r="D942" s="129" t="s">
        <v>1743</v>
      </c>
      <c r="E942" s="84">
        <v>0</v>
      </c>
      <c r="F942" s="84">
        <v>0</v>
      </c>
      <c r="G942" s="84">
        <v>0</v>
      </c>
      <c r="H942" s="84">
        <v>0</v>
      </c>
      <c r="I942" s="110" t="s">
        <v>3899</v>
      </c>
    </row>
    <row r="943" spans="1:9" ht="13.5" customHeight="1" x14ac:dyDescent="0.25">
      <c r="A943" s="159" t="s">
        <v>1744</v>
      </c>
      <c r="B943" s="7"/>
      <c r="C943" s="8" t="s">
        <v>1745</v>
      </c>
      <c r="D943" s="126"/>
      <c r="E943" s="85">
        <v>0</v>
      </c>
      <c r="F943" s="85">
        <v>14</v>
      </c>
      <c r="G943" s="85">
        <v>21</v>
      </c>
      <c r="H943" s="85">
        <f>SUM(H944:H955)</f>
        <v>27</v>
      </c>
      <c r="I943" s="110">
        <v>25</v>
      </c>
    </row>
    <row r="944" spans="1:9" ht="13.5" customHeight="1" x14ac:dyDescent="0.25">
      <c r="A944" s="160" t="s">
        <v>1746</v>
      </c>
      <c r="B944" s="10"/>
      <c r="C944" s="7"/>
      <c r="D944" s="129" t="s">
        <v>1747</v>
      </c>
      <c r="E944" s="84">
        <v>0</v>
      </c>
      <c r="F944" s="83">
        <v>8</v>
      </c>
      <c r="G944" s="83">
        <v>15</v>
      </c>
      <c r="H944" s="83">
        <v>24</v>
      </c>
      <c r="I944" s="110">
        <v>24</v>
      </c>
    </row>
    <row r="945" spans="1:9" ht="13.5" customHeight="1" x14ac:dyDescent="0.25">
      <c r="A945" s="160" t="s">
        <v>1748</v>
      </c>
      <c r="B945" s="10"/>
      <c r="C945" s="7"/>
      <c r="D945" s="129" t="s">
        <v>1749</v>
      </c>
      <c r="E945" s="84">
        <v>0</v>
      </c>
      <c r="F945" s="84">
        <v>0</v>
      </c>
      <c r="G945" s="84">
        <v>0</v>
      </c>
      <c r="H945" s="84">
        <v>0</v>
      </c>
      <c r="I945" s="110" t="s">
        <v>3899</v>
      </c>
    </row>
    <row r="946" spans="1:9" ht="13.5" customHeight="1" x14ac:dyDescent="0.25">
      <c r="A946" s="160" t="s">
        <v>1750</v>
      </c>
      <c r="B946" s="10"/>
      <c r="C946" s="7"/>
      <c r="D946" s="129" t="s">
        <v>1751</v>
      </c>
      <c r="E946" s="84">
        <v>0</v>
      </c>
      <c r="F946" s="84">
        <v>0</v>
      </c>
      <c r="G946" s="84">
        <v>0</v>
      </c>
      <c r="H946" s="84">
        <v>0</v>
      </c>
      <c r="I946" s="110" t="s">
        <v>3899</v>
      </c>
    </row>
    <row r="947" spans="1:9" ht="13.5" customHeight="1" x14ac:dyDescent="0.25">
      <c r="A947" s="160" t="s">
        <v>1752</v>
      </c>
      <c r="B947" s="10"/>
      <c r="C947" s="7"/>
      <c r="D947" s="129" t="s">
        <v>1753</v>
      </c>
      <c r="E947" s="84">
        <v>0</v>
      </c>
      <c r="F947" s="84">
        <v>0</v>
      </c>
      <c r="G947" s="84">
        <v>0</v>
      </c>
      <c r="H947" s="84">
        <v>0</v>
      </c>
      <c r="I947" s="110" t="s">
        <v>3899</v>
      </c>
    </row>
    <row r="948" spans="1:9" ht="13.5" customHeight="1" x14ac:dyDescent="0.25">
      <c r="A948" s="160" t="s">
        <v>1754</v>
      </c>
      <c r="B948" s="10"/>
      <c r="C948" s="7"/>
      <c r="D948" s="129" t="s">
        <v>1755</v>
      </c>
      <c r="E948" s="84">
        <v>0</v>
      </c>
      <c r="F948" s="84">
        <v>0</v>
      </c>
      <c r="G948" s="84">
        <v>0</v>
      </c>
      <c r="H948" s="84">
        <v>0</v>
      </c>
      <c r="I948" s="110" t="s">
        <v>3899</v>
      </c>
    </row>
    <row r="949" spans="1:9" ht="13.5" customHeight="1" x14ac:dyDescent="0.25">
      <c r="A949" s="160" t="s">
        <v>1756</v>
      </c>
      <c r="B949" s="10"/>
      <c r="C949" s="7"/>
      <c r="D949" s="129" t="s">
        <v>1757</v>
      </c>
      <c r="E949" s="84">
        <v>0</v>
      </c>
      <c r="F949" s="83">
        <v>6</v>
      </c>
      <c r="G949" s="83">
        <v>5</v>
      </c>
      <c r="H949" s="83">
        <v>1</v>
      </c>
      <c r="I949" s="110">
        <v>1</v>
      </c>
    </row>
    <row r="950" spans="1:9" ht="13.5" customHeight="1" x14ac:dyDescent="0.25">
      <c r="A950" s="160" t="s">
        <v>1758</v>
      </c>
      <c r="B950" s="10"/>
      <c r="C950" s="7"/>
      <c r="D950" s="129" t="s">
        <v>1759</v>
      </c>
      <c r="E950" s="84">
        <v>0</v>
      </c>
      <c r="F950" s="84">
        <v>0</v>
      </c>
      <c r="G950" s="84">
        <v>0</v>
      </c>
      <c r="H950" s="84">
        <v>0</v>
      </c>
      <c r="I950" s="110" t="s">
        <v>3899</v>
      </c>
    </row>
    <row r="951" spans="1:9" ht="13.5" customHeight="1" x14ac:dyDescent="0.25">
      <c r="A951" s="160" t="s">
        <v>1760</v>
      </c>
      <c r="B951" s="10"/>
      <c r="C951" s="7"/>
      <c r="D951" s="129" t="s">
        <v>1761</v>
      </c>
      <c r="E951" s="84">
        <v>0</v>
      </c>
      <c r="F951" s="84">
        <v>0</v>
      </c>
      <c r="G951" s="84">
        <v>0</v>
      </c>
      <c r="H951" s="84">
        <v>0</v>
      </c>
      <c r="I951" s="110" t="s">
        <v>3899</v>
      </c>
    </row>
    <row r="952" spans="1:9" ht="13.5" customHeight="1" x14ac:dyDescent="0.25">
      <c r="A952" s="160" t="s">
        <v>1762</v>
      </c>
      <c r="B952" s="10"/>
      <c r="C952" s="7"/>
      <c r="D952" s="129" t="s">
        <v>1763</v>
      </c>
      <c r="E952" s="84">
        <v>0</v>
      </c>
      <c r="F952" s="84">
        <v>0</v>
      </c>
      <c r="G952" s="83">
        <v>1</v>
      </c>
      <c r="H952" s="83">
        <v>2</v>
      </c>
      <c r="I952" s="110" t="s">
        <v>3899</v>
      </c>
    </row>
    <row r="953" spans="1:9" ht="13.5" customHeight="1" x14ac:dyDescent="0.25">
      <c r="A953" s="160" t="s">
        <v>1764</v>
      </c>
      <c r="B953" s="10"/>
      <c r="C953" s="7"/>
      <c r="D953" s="129" t="s">
        <v>1765</v>
      </c>
      <c r="E953" s="84">
        <v>0</v>
      </c>
      <c r="F953" s="84">
        <v>0</v>
      </c>
      <c r="G953" s="84">
        <v>0</v>
      </c>
      <c r="H953" s="84">
        <v>0</v>
      </c>
      <c r="I953" s="110" t="s">
        <v>3899</v>
      </c>
    </row>
    <row r="954" spans="1:9" ht="13.5" customHeight="1" x14ac:dyDescent="0.25">
      <c r="A954" s="160" t="s">
        <v>1766</v>
      </c>
      <c r="B954" s="10"/>
      <c r="C954" s="7"/>
      <c r="D954" s="129" t="s">
        <v>1767</v>
      </c>
      <c r="E954" s="84">
        <v>0</v>
      </c>
      <c r="F954" s="84">
        <v>0</v>
      </c>
      <c r="G954" s="84">
        <v>0</v>
      </c>
      <c r="H954" s="84">
        <v>0</v>
      </c>
      <c r="I954" s="110" t="s">
        <v>3899</v>
      </c>
    </row>
    <row r="955" spans="1:9" ht="13.5" customHeight="1" x14ac:dyDescent="0.25">
      <c r="A955" s="160" t="s">
        <v>1768</v>
      </c>
      <c r="B955" s="10"/>
      <c r="C955" s="7"/>
      <c r="D955" s="129" t="s">
        <v>1769</v>
      </c>
      <c r="E955" s="84">
        <v>0</v>
      </c>
      <c r="F955" s="84">
        <v>0</v>
      </c>
      <c r="G955" s="84">
        <v>0</v>
      </c>
      <c r="H955" s="84">
        <v>0</v>
      </c>
      <c r="I955" s="110" t="s">
        <v>3899</v>
      </c>
    </row>
    <row r="956" spans="1:9" ht="13.5" customHeight="1" x14ac:dyDescent="0.25">
      <c r="A956" s="159" t="s">
        <v>1770</v>
      </c>
      <c r="B956" s="7"/>
      <c r="C956" s="8" t="s">
        <v>1771</v>
      </c>
      <c r="D956" s="126"/>
      <c r="E956" s="85">
        <v>0</v>
      </c>
      <c r="F956" s="85">
        <v>5</v>
      </c>
      <c r="G956" s="85">
        <v>1</v>
      </c>
      <c r="H956" s="85">
        <f>SUM(H957:H969)</f>
        <v>1</v>
      </c>
      <c r="I956" s="110">
        <v>2</v>
      </c>
    </row>
    <row r="957" spans="1:9" ht="13.5" customHeight="1" x14ac:dyDescent="0.25">
      <c r="A957" s="160" t="s">
        <v>1772</v>
      </c>
      <c r="B957" s="10"/>
      <c r="C957" s="7"/>
      <c r="D957" s="129" t="s">
        <v>1771</v>
      </c>
      <c r="E957" s="84">
        <v>0</v>
      </c>
      <c r="F957" s="83">
        <v>4</v>
      </c>
      <c r="G957" s="84">
        <v>0</v>
      </c>
      <c r="H957" s="84">
        <v>1</v>
      </c>
      <c r="I957" s="110" t="s">
        <v>3899</v>
      </c>
    </row>
    <row r="958" spans="1:9" ht="13.5" customHeight="1" x14ac:dyDescent="0.25">
      <c r="A958" s="160" t="s">
        <v>1773</v>
      </c>
      <c r="B958" s="10"/>
      <c r="C958" s="7"/>
      <c r="D958" s="129" t="s">
        <v>1774</v>
      </c>
      <c r="E958" s="84">
        <v>0</v>
      </c>
      <c r="F958" s="84">
        <v>0</v>
      </c>
      <c r="G958" s="84">
        <v>0</v>
      </c>
      <c r="H958" s="84">
        <v>0</v>
      </c>
      <c r="I958" s="110">
        <v>1</v>
      </c>
    </row>
    <row r="959" spans="1:9" ht="13.5" customHeight="1" x14ac:dyDescent="0.25">
      <c r="A959" s="160" t="s">
        <v>1775</v>
      </c>
      <c r="B959" s="10"/>
      <c r="C959" s="7"/>
      <c r="D959" s="129" t="s">
        <v>1776</v>
      </c>
      <c r="E959" s="84">
        <v>0</v>
      </c>
      <c r="F959" s="84">
        <v>0</v>
      </c>
      <c r="G959" s="84">
        <v>0</v>
      </c>
      <c r="H959" s="84">
        <v>0</v>
      </c>
      <c r="I959" s="110" t="s">
        <v>3899</v>
      </c>
    </row>
    <row r="960" spans="1:9" ht="13.5" customHeight="1" x14ac:dyDescent="0.25">
      <c r="A960" s="160" t="s">
        <v>1777</v>
      </c>
      <c r="B960" s="10"/>
      <c r="C960" s="7"/>
      <c r="D960" s="129" t="s">
        <v>1778</v>
      </c>
      <c r="E960" s="84">
        <v>0</v>
      </c>
      <c r="F960" s="84">
        <v>0</v>
      </c>
      <c r="G960" s="84">
        <v>0</v>
      </c>
      <c r="H960" s="84">
        <v>0</v>
      </c>
      <c r="I960" s="110" t="s">
        <v>3899</v>
      </c>
    </row>
    <row r="961" spans="1:9" ht="13.5" customHeight="1" x14ac:dyDescent="0.25">
      <c r="A961" s="160" t="s">
        <v>1779</v>
      </c>
      <c r="B961" s="10"/>
      <c r="C961" s="7"/>
      <c r="D961" s="129" t="s">
        <v>1780</v>
      </c>
      <c r="E961" s="84">
        <v>0</v>
      </c>
      <c r="F961" s="84">
        <v>0</v>
      </c>
      <c r="G961" s="83">
        <v>1</v>
      </c>
      <c r="H961" s="83">
        <v>0</v>
      </c>
      <c r="I961" s="110" t="s">
        <v>3899</v>
      </c>
    </row>
    <row r="962" spans="1:9" ht="13.5" customHeight="1" x14ac:dyDescent="0.25">
      <c r="A962" s="160" t="s">
        <v>1781</v>
      </c>
      <c r="B962" s="10"/>
      <c r="C962" s="7"/>
      <c r="D962" s="129" t="s">
        <v>1782</v>
      </c>
      <c r="E962" s="84">
        <v>0</v>
      </c>
      <c r="F962" s="84">
        <v>0</v>
      </c>
      <c r="G962" s="84">
        <v>0</v>
      </c>
      <c r="H962" s="84">
        <v>0</v>
      </c>
      <c r="I962" s="110" t="s">
        <v>3899</v>
      </c>
    </row>
    <row r="963" spans="1:9" ht="13.5" customHeight="1" x14ac:dyDescent="0.25">
      <c r="A963" s="160" t="s">
        <v>1783</v>
      </c>
      <c r="B963" s="10"/>
      <c r="C963" s="7"/>
      <c r="D963" s="129" t="s">
        <v>1784</v>
      </c>
      <c r="E963" s="84">
        <v>0</v>
      </c>
      <c r="F963" s="84">
        <v>0</v>
      </c>
      <c r="G963" s="84">
        <v>0</v>
      </c>
      <c r="H963" s="84">
        <v>0</v>
      </c>
      <c r="I963" s="110" t="s">
        <v>3899</v>
      </c>
    </row>
    <row r="964" spans="1:9" ht="13.5" customHeight="1" x14ac:dyDescent="0.25">
      <c r="A964" s="160" t="s">
        <v>1785</v>
      </c>
      <c r="B964" s="10"/>
      <c r="C964" s="7"/>
      <c r="D964" s="129" t="s">
        <v>1786</v>
      </c>
      <c r="E964" s="84">
        <v>0</v>
      </c>
      <c r="F964" s="84">
        <v>0</v>
      </c>
      <c r="G964" s="84">
        <v>0</v>
      </c>
      <c r="H964" s="84">
        <v>0</v>
      </c>
      <c r="I964" s="110" t="s">
        <v>3899</v>
      </c>
    </row>
    <row r="965" spans="1:9" ht="13.5" customHeight="1" x14ac:dyDescent="0.25">
      <c r="A965" s="160" t="s">
        <v>1787</v>
      </c>
      <c r="B965" s="10"/>
      <c r="C965" s="7"/>
      <c r="D965" s="129" t="s">
        <v>1788</v>
      </c>
      <c r="E965" s="84">
        <v>0</v>
      </c>
      <c r="F965" s="84">
        <v>0</v>
      </c>
      <c r="G965" s="84">
        <v>0</v>
      </c>
      <c r="H965" s="84">
        <v>0</v>
      </c>
      <c r="I965" s="110" t="s">
        <v>3899</v>
      </c>
    </row>
    <row r="966" spans="1:9" ht="13.5" customHeight="1" x14ac:dyDescent="0.25">
      <c r="A966" s="160" t="s">
        <v>1789</v>
      </c>
      <c r="B966" s="10"/>
      <c r="C966" s="7"/>
      <c r="D966" s="129" t="s">
        <v>517</v>
      </c>
      <c r="E966" s="84">
        <v>0</v>
      </c>
      <c r="F966" s="84">
        <v>0</v>
      </c>
      <c r="G966" s="84">
        <v>0</v>
      </c>
      <c r="H966" s="84">
        <v>0</v>
      </c>
      <c r="I966" s="110" t="s">
        <v>3899</v>
      </c>
    </row>
    <row r="967" spans="1:9" ht="13.5" customHeight="1" x14ac:dyDescent="0.25">
      <c r="A967" s="160" t="s">
        <v>1790</v>
      </c>
      <c r="B967" s="10"/>
      <c r="C967" s="7"/>
      <c r="D967" s="129" t="s">
        <v>1597</v>
      </c>
      <c r="E967" s="84">
        <v>0</v>
      </c>
      <c r="F967" s="84">
        <v>0</v>
      </c>
      <c r="G967" s="84">
        <v>0</v>
      </c>
      <c r="H967" s="84">
        <v>0</v>
      </c>
      <c r="I967" s="110" t="s">
        <v>3899</v>
      </c>
    </row>
    <row r="968" spans="1:9" ht="13.5" customHeight="1" x14ac:dyDescent="0.25">
      <c r="A968" s="160" t="s">
        <v>1791</v>
      </c>
      <c r="B968" s="10"/>
      <c r="C968" s="7"/>
      <c r="D968" s="129" t="s">
        <v>1792</v>
      </c>
      <c r="E968" s="84">
        <v>0</v>
      </c>
      <c r="F968" s="83">
        <v>1</v>
      </c>
      <c r="G968" s="84">
        <v>0</v>
      </c>
      <c r="H968" s="84">
        <v>0</v>
      </c>
      <c r="I968" s="110" t="s">
        <v>3899</v>
      </c>
    </row>
    <row r="969" spans="1:9" ht="13.5" customHeight="1" x14ac:dyDescent="0.25">
      <c r="A969" s="160" t="s">
        <v>1793</v>
      </c>
      <c r="B969" s="10"/>
      <c r="C969" s="7"/>
      <c r="D969" s="129" t="s">
        <v>1794</v>
      </c>
      <c r="E969" s="84">
        <v>0</v>
      </c>
      <c r="F969" s="84">
        <v>0</v>
      </c>
      <c r="G969" s="84">
        <v>0</v>
      </c>
      <c r="H969" s="84">
        <v>0</v>
      </c>
      <c r="I969" s="110">
        <v>1</v>
      </c>
    </row>
    <row r="970" spans="1:9" ht="13.5" customHeight="1" x14ac:dyDescent="0.25">
      <c r="A970" s="159" t="s">
        <v>1795</v>
      </c>
      <c r="B970" s="7"/>
      <c r="C970" s="8" t="s">
        <v>1796</v>
      </c>
      <c r="D970" s="126"/>
      <c r="E970" s="85">
        <v>0</v>
      </c>
      <c r="F970" s="85">
        <v>10</v>
      </c>
      <c r="G970" s="85">
        <v>5</v>
      </c>
      <c r="H970" s="85">
        <f>SUM(H971:H981)</f>
        <v>7</v>
      </c>
      <c r="I970" s="110">
        <v>4</v>
      </c>
    </row>
    <row r="971" spans="1:9" ht="13.5" customHeight="1" x14ac:dyDescent="0.25">
      <c r="A971" s="160" t="s">
        <v>1797</v>
      </c>
      <c r="B971" s="10"/>
      <c r="C971" s="7"/>
      <c r="D971" s="129" t="s">
        <v>1796</v>
      </c>
      <c r="E971" s="84">
        <v>0</v>
      </c>
      <c r="F971" s="83">
        <v>7</v>
      </c>
      <c r="G971" s="83">
        <v>3</v>
      </c>
      <c r="H971" s="83">
        <v>1</v>
      </c>
      <c r="I971" s="110">
        <v>2</v>
      </c>
    </row>
    <row r="972" spans="1:9" ht="13.5" customHeight="1" x14ac:dyDescent="0.25">
      <c r="A972" s="160" t="s">
        <v>1798</v>
      </c>
      <c r="B972" s="10"/>
      <c r="C972" s="7"/>
      <c r="D972" s="129" t="s">
        <v>1027</v>
      </c>
      <c r="E972" s="84">
        <v>0</v>
      </c>
      <c r="F972" s="84">
        <v>0</v>
      </c>
      <c r="G972" s="84">
        <v>0</v>
      </c>
      <c r="H972" s="84">
        <v>1</v>
      </c>
      <c r="I972" s="110">
        <v>1</v>
      </c>
    </row>
    <row r="973" spans="1:9" ht="13.5" customHeight="1" x14ac:dyDescent="0.25">
      <c r="A973" s="160" t="s">
        <v>1799</v>
      </c>
      <c r="B973" s="10"/>
      <c r="C973" s="7"/>
      <c r="D973" s="129" t="s">
        <v>1800</v>
      </c>
      <c r="E973" s="84">
        <v>0</v>
      </c>
      <c r="F973" s="84">
        <v>0</v>
      </c>
      <c r="G973" s="84">
        <v>0</v>
      </c>
      <c r="H973" s="84">
        <v>0</v>
      </c>
      <c r="I973" s="110" t="s">
        <v>3899</v>
      </c>
    </row>
    <row r="974" spans="1:9" ht="13.5" customHeight="1" x14ac:dyDescent="0.25">
      <c r="A974" s="160" t="s">
        <v>1801</v>
      </c>
      <c r="B974" s="10"/>
      <c r="C974" s="7"/>
      <c r="D974" s="129" t="s">
        <v>1802</v>
      </c>
      <c r="E974" s="84">
        <v>0</v>
      </c>
      <c r="F974" s="84">
        <v>0</v>
      </c>
      <c r="G974" s="84">
        <v>0</v>
      </c>
      <c r="H974" s="84">
        <v>0</v>
      </c>
      <c r="I974" s="110" t="s">
        <v>3899</v>
      </c>
    </row>
    <row r="975" spans="1:9" ht="13.5" customHeight="1" x14ac:dyDescent="0.25">
      <c r="A975" s="160" t="s">
        <v>1803</v>
      </c>
      <c r="B975" s="10"/>
      <c r="C975" s="7"/>
      <c r="D975" s="129" t="s">
        <v>219</v>
      </c>
      <c r="E975" s="84">
        <v>0</v>
      </c>
      <c r="F975" s="84">
        <v>0</v>
      </c>
      <c r="G975" s="84">
        <v>0</v>
      </c>
      <c r="H975" s="84">
        <v>0</v>
      </c>
      <c r="I975" s="110" t="s">
        <v>3899</v>
      </c>
    </row>
    <row r="976" spans="1:9" ht="13.5" customHeight="1" x14ac:dyDescent="0.25">
      <c r="A976" s="160" t="s">
        <v>1804</v>
      </c>
      <c r="B976" s="10"/>
      <c r="C976" s="7"/>
      <c r="D976" s="129" t="s">
        <v>1805</v>
      </c>
      <c r="E976" s="84">
        <v>0</v>
      </c>
      <c r="F976" s="84">
        <v>0</v>
      </c>
      <c r="G976" s="84">
        <v>0</v>
      </c>
      <c r="H976" s="84">
        <v>0</v>
      </c>
      <c r="I976" s="110" t="s">
        <v>3899</v>
      </c>
    </row>
    <row r="977" spans="1:9" ht="13.5" customHeight="1" x14ac:dyDescent="0.25">
      <c r="A977" s="160" t="s">
        <v>1806</v>
      </c>
      <c r="B977" s="10"/>
      <c r="C977" s="7"/>
      <c r="D977" s="129" t="s">
        <v>1807</v>
      </c>
      <c r="E977" s="84">
        <v>0</v>
      </c>
      <c r="F977" s="83">
        <v>1</v>
      </c>
      <c r="G977" s="84">
        <v>0</v>
      </c>
      <c r="H977" s="84">
        <v>1</v>
      </c>
      <c r="I977" s="110">
        <v>1</v>
      </c>
    </row>
    <row r="978" spans="1:9" ht="13.5" customHeight="1" x14ac:dyDescent="0.25">
      <c r="A978" s="160" t="s">
        <v>1808</v>
      </c>
      <c r="B978" s="10"/>
      <c r="C978" s="7"/>
      <c r="D978" s="129" t="s">
        <v>1809</v>
      </c>
      <c r="E978" s="84">
        <v>0</v>
      </c>
      <c r="F978" s="83">
        <v>2</v>
      </c>
      <c r="G978" s="84">
        <v>0</v>
      </c>
      <c r="H978" s="84">
        <v>2</v>
      </c>
      <c r="I978" s="110" t="s">
        <v>3899</v>
      </c>
    </row>
    <row r="979" spans="1:9" ht="13.5" customHeight="1" x14ac:dyDescent="0.25">
      <c r="A979" s="160" t="s">
        <v>1810</v>
      </c>
      <c r="B979" s="10"/>
      <c r="C979" s="7"/>
      <c r="D979" s="129" t="s">
        <v>1811</v>
      </c>
      <c r="E979" s="84">
        <v>0</v>
      </c>
      <c r="F979" s="84">
        <v>0</v>
      </c>
      <c r="G979" s="83">
        <v>2</v>
      </c>
      <c r="H979" s="83">
        <v>2</v>
      </c>
      <c r="I979" s="110" t="s">
        <v>3899</v>
      </c>
    </row>
    <row r="980" spans="1:9" ht="13.5" customHeight="1" x14ac:dyDescent="0.25">
      <c r="A980" s="160" t="s">
        <v>1812</v>
      </c>
      <c r="B980" s="10"/>
      <c r="C980" s="7"/>
      <c r="D980" s="129" t="s">
        <v>1813</v>
      </c>
      <c r="E980" s="84">
        <v>0</v>
      </c>
      <c r="F980" s="84">
        <v>0</v>
      </c>
      <c r="G980" s="84">
        <v>0</v>
      </c>
      <c r="H980" s="84">
        <v>0</v>
      </c>
      <c r="I980" s="110" t="s">
        <v>3899</v>
      </c>
    </row>
    <row r="981" spans="1:9" ht="13.5" customHeight="1" x14ac:dyDescent="0.25">
      <c r="A981" s="160" t="s">
        <v>1814</v>
      </c>
      <c r="B981" s="10"/>
      <c r="C981" s="7"/>
      <c r="D981" s="129" t="s">
        <v>1815</v>
      </c>
      <c r="E981" s="84">
        <v>0</v>
      </c>
      <c r="F981" s="84">
        <v>0</v>
      </c>
      <c r="G981" s="84">
        <v>0</v>
      </c>
      <c r="H981" s="84">
        <v>0</v>
      </c>
      <c r="I981" s="110" t="s">
        <v>3899</v>
      </c>
    </row>
    <row r="982" spans="1:9" ht="13.5" customHeight="1" x14ac:dyDescent="0.25">
      <c r="A982" s="159" t="s">
        <v>1816</v>
      </c>
      <c r="B982" s="7"/>
      <c r="C982" s="8" t="s">
        <v>1817</v>
      </c>
      <c r="D982" s="126"/>
      <c r="E982" s="85">
        <v>3</v>
      </c>
      <c r="F982" s="85">
        <v>4</v>
      </c>
      <c r="G982" s="85">
        <v>7</v>
      </c>
      <c r="H982" s="85">
        <f>SUM(H983:H998)</f>
        <v>3</v>
      </c>
      <c r="I982" s="110">
        <v>4</v>
      </c>
    </row>
    <row r="983" spans="1:9" ht="13.5" customHeight="1" x14ac:dyDescent="0.25">
      <c r="A983" s="160" t="s">
        <v>1818</v>
      </c>
      <c r="B983" s="10"/>
      <c r="C983" s="7"/>
      <c r="D983" s="129" t="s">
        <v>1817</v>
      </c>
      <c r="E983" s="82">
        <v>3</v>
      </c>
      <c r="F983" s="83">
        <v>2</v>
      </c>
      <c r="G983" s="83">
        <v>5</v>
      </c>
      <c r="H983" s="83">
        <v>3</v>
      </c>
      <c r="I983" s="110" t="s">
        <v>3899</v>
      </c>
    </row>
    <row r="984" spans="1:9" ht="13.5" customHeight="1" x14ac:dyDescent="0.25">
      <c r="A984" s="160" t="s">
        <v>1819</v>
      </c>
      <c r="B984" s="10"/>
      <c r="C984" s="7"/>
      <c r="D984" s="129" t="s">
        <v>1820</v>
      </c>
      <c r="E984" s="84">
        <v>0</v>
      </c>
      <c r="F984" s="84">
        <v>0</v>
      </c>
      <c r="G984" s="84">
        <v>0</v>
      </c>
      <c r="H984" s="84">
        <v>0</v>
      </c>
      <c r="I984" s="110" t="s">
        <v>3899</v>
      </c>
    </row>
    <row r="985" spans="1:9" ht="13.5" customHeight="1" x14ac:dyDescent="0.25">
      <c r="A985" s="160" t="s">
        <v>1821</v>
      </c>
      <c r="B985" s="10"/>
      <c r="C985" s="7"/>
      <c r="D985" s="129" t="s">
        <v>1822</v>
      </c>
      <c r="E985" s="82">
        <v>0</v>
      </c>
      <c r="F985" s="83">
        <v>2</v>
      </c>
      <c r="G985" s="84">
        <v>0</v>
      </c>
      <c r="H985" s="84">
        <v>0</v>
      </c>
      <c r="I985" s="110" t="s">
        <v>3899</v>
      </c>
    </row>
    <row r="986" spans="1:9" ht="13.5" customHeight="1" x14ac:dyDescent="0.25">
      <c r="A986" s="160" t="s">
        <v>1823</v>
      </c>
      <c r="B986" s="10"/>
      <c r="C986" s="7"/>
      <c r="D986" s="129" t="s">
        <v>1824</v>
      </c>
      <c r="E986" s="84">
        <v>0</v>
      </c>
      <c r="F986" s="84">
        <v>0</v>
      </c>
      <c r="G986" s="84">
        <v>0</v>
      </c>
      <c r="H986" s="84">
        <v>0</v>
      </c>
      <c r="I986" s="110" t="s">
        <v>3899</v>
      </c>
    </row>
    <row r="987" spans="1:9" ht="13.5" customHeight="1" x14ac:dyDescent="0.25">
      <c r="A987" s="160" t="s">
        <v>1825</v>
      </c>
      <c r="B987" s="10"/>
      <c r="C987" s="7"/>
      <c r="D987" s="129" t="s">
        <v>1826</v>
      </c>
      <c r="E987" s="84">
        <v>0</v>
      </c>
      <c r="F987" s="84">
        <v>0</v>
      </c>
      <c r="G987" s="84">
        <v>0</v>
      </c>
      <c r="H987" s="84">
        <v>0</v>
      </c>
      <c r="I987" s="110" t="s">
        <v>3899</v>
      </c>
    </row>
    <row r="988" spans="1:9" ht="13.5" customHeight="1" x14ac:dyDescent="0.25">
      <c r="A988" s="160" t="s">
        <v>1827</v>
      </c>
      <c r="B988" s="10"/>
      <c r="C988" s="7"/>
      <c r="D988" s="129" t="s">
        <v>1828</v>
      </c>
      <c r="E988" s="84">
        <v>0</v>
      </c>
      <c r="F988" s="84">
        <v>0</v>
      </c>
      <c r="G988" s="84">
        <v>0</v>
      </c>
      <c r="H988" s="84">
        <v>0</v>
      </c>
      <c r="I988" s="110" t="s">
        <v>3899</v>
      </c>
    </row>
    <row r="989" spans="1:9" ht="13.5" customHeight="1" x14ac:dyDescent="0.25">
      <c r="A989" s="160" t="s">
        <v>1829</v>
      </c>
      <c r="B989" s="10"/>
      <c r="C989" s="7"/>
      <c r="D989" s="129" t="s">
        <v>1830</v>
      </c>
      <c r="E989" s="84">
        <v>0</v>
      </c>
      <c r="F989" s="84">
        <v>0</v>
      </c>
      <c r="G989" s="83">
        <v>1</v>
      </c>
      <c r="H989" s="84">
        <v>0</v>
      </c>
      <c r="I989" s="110">
        <v>2</v>
      </c>
    </row>
    <row r="990" spans="1:9" ht="13.5" customHeight="1" x14ac:dyDescent="0.25">
      <c r="A990" s="160" t="s">
        <v>1831</v>
      </c>
      <c r="B990" s="10"/>
      <c r="C990" s="7"/>
      <c r="D990" s="129" t="s">
        <v>1832</v>
      </c>
      <c r="E990" s="84">
        <v>0</v>
      </c>
      <c r="F990" s="84">
        <v>0</v>
      </c>
      <c r="G990" s="84">
        <v>0</v>
      </c>
      <c r="H990" s="84">
        <v>0</v>
      </c>
      <c r="I990" s="110" t="s">
        <v>3899</v>
      </c>
    </row>
    <row r="991" spans="1:9" ht="13.5" customHeight="1" x14ac:dyDescent="0.25">
      <c r="A991" s="160" t="s">
        <v>1833</v>
      </c>
      <c r="B991" s="10"/>
      <c r="C991" s="7"/>
      <c r="D991" s="129" t="s">
        <v>1834</v>
      </c>
      <c r="E991" s="84">
        <v>0</v>
      </c>
      <c r="F991" s="84">
        <v>0</v>
      </c>
      <c r="G991" s="84">
        <v>0</v>
      </c>
      <c r="H991" s="84">
        <v>0</v>
      </c>
      <c r="I991" s="110" t="s">
        <v>3899</v>
      </c>
    </row>
    <row r="992" spans="1:9" ht="13.5" customHeight="1" x14ac:dyDescent="0.25">
      <c r="A992" s="160" t="s">
        <v>1835</v>
      </c>
      <c r="B992" s="10"/>
      <c r="C992" s="7"/>
      <c r="D992" s="129" t="s">
        <v>1836</v>
      </c>
      <c r="E992" s="84">
        <v>0</v>
      </c>
      <c r="F992" s="84">
        <v>0</v>
      </c>
      <c r="G992" s="84">
        <v>0</v>
      </c>
      <c r="H992" s="84">
        <v>0</v>
      </c>
      <c r="I992" s="110" t="s">
        <v>3899</v>
      </c>
    </row>
    <row r="993" spans="1:9" ht="13.5" customHeight="1" x14ac:dyDescent="0.25">
      <c r="A993" s="160" t="s">
        <v>1837</v>
      </c>
      <c r="B993" s="10"/>
      <c r="C993" s="7"/>
      <c r="D993" s="129" t="s">
        <v>1838</v>
      </c>
      <c r="E993" s="84">
        <v>0</v>
      </c>
      <c r="F993" s="84">
        <v>0</v>
      </c>
      <c r="G993" s="84">
        <v>0</v>
      </c>
      <c r="H993" s="84">
        <v>0</v>
      </c>
      <c r="I993" s="110" t="s">
        <v>3899</v>
      </c>
    </row>
    <row r="994" spans="1:9" ht="13.5" customHeight="1" x14ac:dyDescent="0.25">
      <c r="A994" s="160" t="s">
        <v>1839</v>
      </c>
      <c r="B994" s="10"/>
      <c r="C994" s="7"/>
      <c r="D994" s="129" t="s">
        <v>1840</v>
      </c>
      <c r="E994" s="84">
        <v>0</v>
      </c>
      <c r="F994" s="84">
        <v>0</v>
      </c>
      <c r="G994" s="84">
        <v>0</v>
      </c>
      <c r="H994" s="84">
        <v>0</v>
      </c>
      <c r="I994" s="110" t="s">
        <v>3899</v>
      </c>
    </row>
    <row r="995" spans="1:9" ht="13.5" customHeight="1" x14ac:dyDescent="0.25">
      <c r="A995" s="160" t="s">
        <v>1841</v>
      </c>
      <c r="B995" s="10"/>
      <c r="C995" s="7"/>
      <c r="D995" s="129" t="s">
        <v>1842</v>
      </c>
      <c r="E995" s="84">
        <v>0</v>
      </c>
      <c r="F995" s="84">
        <v>0</v>
      </c>
      <c r="G995" s="83">
        <v>1</v>
      </c>
      <c r="H995" s="84">
        <v>0</v>
      </c>
      <c r="I995" s="110">
        <v>2</v>
      </c>
    </row>
    <row r="996" spans="1:9" ht="13.5" customHeight="1" x14ac:dyDescent="0.25">
      <c r="A996" s="160" t="s">
        <v>1843</v>
      </c>
      <c r="B996" s="10"/>
      <c r="C996" s="7"/>
      <c r="D996" s="129" t="s">
        <v>1844</v>
      </c>
      <c r="E996" s="84">
        <v>0</v>
      </c>
      <c r="F996" s="84">
        <v>0</v>
      </c>
      <c r="G996" s="84">
        <v>0</v>
      </c>
      <c r="H996" s="84">
        <v>0</v>
      </c>
      <c r="I996" s="110" t="s">
        <v>3899</v>
      </c>
    </row>
    <row r="997" spans="1:9" ht="13.5" customHeight="1" x14ac:dyDescent="0.25">
      <c r="A997" s="160" t="s">
        <v>1845</v>
      </c>
      <c r="B997" s="10"/>
      <c r="C997" s="7"/>
      <c r="D997" s="129" t="s">
        <v>1846</v>
      </c>
      <c r="E997" s="84">
        <v>0</v>
      </c>
      <c r="F997" s="84">
        <v>0</v>
      </c>
      <c r="G997" s="84">
        <v>0</v>
      </c>
      <c r="H997" s="84">
        <v>0</v>
      </c>
      <c r="I997" s="110" t="s">
        <v>3899</v>
      </c>
    </row>
    <row r="998" spans="1:9" ht="13.5" customHeight="1" x14ac:dyDescent="0.25">
      <c r="A998" s="160" t="s">
        <v>1847</v>
      </c>
      <c r="B998" s="10"/>
      <c r="C998" s="7"/>
      <c r="D998" s="129" t="s">
        <v>1038</v>
      </c>
      <c r="E998" s="84">
        <v>0</v>
      </c>
      <c r="F998" s="84">
        <v>0</v>
      </c>
      <c r="G998" s="84">
        <v>0</v>
      </c>
      <c r="H998" s="84">
        <v>0</v>
      </c>
      <c r="I998" s="110" t="s">
        <v>3899</v>
      </c>
    </row>
    <row r="999" spans="1:9" ht="13.5" customHeight="1" x14ac:dyDescent="0.25">
      <c r="A999" s="159" t="s">
        <v>1848</v>
      </c>
      <c r="B999" s="7"/>
      <c r="C999" s="8" t="s">
        <v>1849</v>
      </c>
      <c r="D999" s="126"/>
      <c r="E999" s="85">
        <v>10</v>
      </c>
      <c r="F999" s="85">
        <v>23</v>
      </c>
      <c r="G999" s="85">
        <v>15</v>
      </c>
      <c r="H999" s="85">
        <f>SUM(H1000:H1020)</f>
        <v>10</v>
      </c>
      <c r="I999" s="110">
        <v>9</v>
      </c>
    </row>
    <row r="1000" spans="1:9" ht="13.5" customHeight="1" x14ac:dyDescent="0.25">
      <c r="A1000" s="160" t="s">
        <v>1850</v>
      </c>
      <c r="B1000" s="10"/>
      <c r="C1000" s="7"/>
      <c r="D1000" s="129" t="s">
        <v>446</v>
      </c>
      <c r="E1000" s="82">
        <v>10</v>
      </c>
      <c r="F1000" s="83">
        <v>16</v>
      </c>
      <c r="G1000" s="83">
        <v>9</v>
      </c>
      <c r="H1000" s="83">
        <v>4</v>
      </c>
      <c r="I1000" s="110">
        <v>8</v>
      </c>
    </row>
    <row r="1001" spans="1:9" ht="13.5" customHeight="1" x14ac:dyDescent="0.25">
      <c r="A1001" s="160" t="s">
        <v>1851</v>
      </c>
      <c r="B1001" s="10"/>
      <c r="C1001" s="7"/>
      <c r="D1001" s="129" t="s">
        <v>1852</v>
      </c>
      <c r="E1001" s="84">
        <v>0</v>
      </c>
      <c r="F1001" s="84">
        <v>0</v>
      </c>
      <c r="G1001" s="83">
        <v>2</v>
      </c>
      <c r="H1001" s="84">
        <v>0</v>
      </c>
      <c r="I1001" s="110" t="s">
        <v>3899</v>
      </c>
    </row>
    <row r="1002" spans="1:9" ht="13.5" customHeight="1" x14ac:dyDescent="0.25">
      <c r="A1002" s="160" t="s">
        <v>1853</v>
      </c>
      <c r="B1002" s="10"/>
      <c r="C1002" s="7"/>
      <c r="D1002" s="129" t="s">
        <v>1854</v>
      </c>
      <c r="E1002" s="84">
        <v>0</v>
      </c>
      <c r="F1002" s="84">
        <v>0</v>
      </c>
      <c r="G1002" s="84">
        <v>0</v>
      </c>
      <c r="H1002" s="84">
        <v>0</v>
      </c>
      <c r="I1002" s="110" t="s">
        <v>3899</v>
      </c>
    </row>
    <row r="1003" spans="1:9" ht="13.5" customHeight="1" x14ac:dyDescent="0.25">
      <c r="A1003" s="160" t="s">
        <v>1855</v>
      </c>
      <c r="B1003" s="10"/>
      <c r="C1003" s="7"/>
      <c r="D1003" s="129" t="s">
        <v>1856</v>
      </c>
      <c r="E1003" s="84">
        <v>0</v>
      </c>
      <c r="F1003" s="84">
        <v>0</v>
      </c>
      <c r="G1003" s="84">
        <v>0</v>
      </c>
      <c r="H1003" s="84">
        <v>3</v>
      </c>
      <c r="I1003" s="110" t="s">
        <v>3899</v>
      </c>
    </row>
    <row r="1004" spans="1:9" ht="13.5" customHeight="1" x14ac:dyDescent="0.25">
      <c r="A1004" s="160" t="s">
        <v>1857</v>
      </c>
      <c r="B1004" s="10"/>
      <c r="C1004" s="7"/>
      <c r="D1004" s="129" t="s">
        <v>193</v>
      </c>
      <c r="E1004" s="84">
        <v>0</v>
      </c>
      <c r="F1004" s="84">
        <v>0</v>
      </c>
      <c r="G1004" s="84">
        <v>0</v>
      </c>
      <c r="H1004" s="84">
        <v>0</v>
      </c>
      <c r="I1004" s="110" t="s">
        <v>3899</v>
      </c>
    </row>
    <row r="1005" spans="1:9" ht="13.5" customHeight="1" x14ac:dyDescent="0.25">
      <c r="A1005" s="160" t="s">
        <v>1858</v>
      </c>
      <c r="B1005" s="10"/>
      <c r="C1005" s="7"/>
      <c r="D1005" s="129" t="s">
        <v>1859</v>
      </c>
      <c r="E1005" s="84">
        <v>0</v>
      </c>
      <c r="F1005" s="84">
        <v>0</v>
      </c>
      <c r="G1005" s="84">
        <v>0</v>
      </c>
      <c r="H1005" s="84">
        <v>0</v>
      </c>
      <c r="I1005" s="110" t="s">
        <v>3899</v>
      </c>
    </row>
    <row r="1006" spans="1:9" ht="13.5" customHeight="1" x14ac:dyDescent="0.25">
      <c r="A1006" s="160" t="s">
        <v>1860</v>
      </c>
      <c r="B1006" s="10"/>
      <c r="C1006" s="7"/>
      <c r="D1006" s="129" t="s">
        <v>1705</v>
      </c>
      <c r="E1006" s="84">
        <v>0</v>
      </c>
      <c r="F1006" s="84">
        <v>0</v>
      </c>
      <c r="G1006" s="84">
        <v>0</v>
      </c>
      <c r="H1006" s="84">
        <v>0</v>
      </c>
      <c r="I1006" s="110" t="s">
        <v>3899</v>
      </c>
    </row>
    <row r="1007" spans="1:9" ht="13.5" customHeight="1" x14ac:dyDescent="0.25">
      <c r="A1007" s="160" t="s">
        <v>1861</v>
      </c>
      <c r="B1007" s="10"/>
      <c r="C1007" s="7"/>
      <c r="D1007" s="129" t="s">
        <v>1862</v>
      </c>
      <c r="E1007" s="84">
        <v>0</v>
      </c>
      <c r="F1007" s="84">
        <v>0</v>
      </c>
      <c r="G1007" s="84">
        <v>0</v>
      </c>
      <c r="H1007" s="84">
        <v>0</v>
      </c>
      <c r="I1007" s="110" t="s">
        <v>3899</v>
      </c>
    </row>
    <row r="1008" spans="1:9" ht="13.5" customHeight="1" x14ac:dyDescent="0.25">
      <c r="A1008" s="160" t="s">
        <v>1863</v>
      </c>
      <c r="B1008" s="10"/>
      <c r="C1008" s="7"/>
      <c r="D1008" s="129" t="s">
        <v>1864</v>
      </c>
      <c r="E1008" s="84">
        <v>0</v>
      </c>
      <c r="F1008" s="84">
        <v>0</v>
      </c>
      <c r="G1008" s="84">
        <v>0</v>
      </c>
      <c r="H1008" s="84">
        <v>0</v>
      </c>
      <c r="I1008" s="110" t="s">
        <v>3899</v>
      </c>
    </row>
    <row r="1009" spans="1:9" ht="13.5" customHeight="1" x14ac:dyDescent="0.25">
      <c r="A1009" s="160" t="s">
        <v>1865</v>
      </c>
      <c r="B1009" s="10"/>
      <c r="C1009" s="7"/>
      <c r="D1009" s="129" t="s">
        <v>1866</v>
      </c>
      <c r="E1009" s="84">
        <v>0</v>
      </c>
      <c r="F1009" s="83">
        <v>7</v>
      </c>
      <c r="G1009" s="83">
        <v>1</v>
      </c>
      <c r="H1009" s="83">
        <v>2</v>
      </c>
      <c r="I1009" s="110" t="s">
        <v>3899</v>
      </c>
    </row>
    <row r="1010" spans="1:9" ht="13.5" customHeight="1" x14ac:dyDescent="0.25">
      <c r="A1010" s="160" t="s">
        <v>1867</v>
      </c>
      <c r="B1010" s="10"/>
      <c r="C1010" s="7"/>
      <c r="D1010" s="129" t="s">
        <v>1868</v>
      </c>
      <c r="E1010" s="84">
        <v>0</v>
      </c>
      <c r="F1010" s="84">
        <v>0</v>
      </c>
      <c r="G1010" s="83">
        <v>2</v>
      </c>
      <c r="H1010" s="84">
        <v>0</v>
      </c>
      <c r="I1010" s="110" t="s">
        <v>3899</v>
      </c>
    </row>
    <row r="1011" spans="1:9" ht="13.5" customHeight="1" x14ac:dyDescent="0.25">
      <c r="A1011" s="160" t="s">
        <v>1869</v>
      </c>
      <c r="B1011" s="10"/>
      <c r="C1011" s="7"/>
      <c r="D1011" s="129" t="s">
        <v>1870</v>
      </c>
      <c r="E1011" s="84">
        <v>0</v>
      </c>
      <c r="F1011" s="84">
        <v>0</v>
      </c>
      <c r="G1011" s="84">
        <v>0</v>
      </c>
      <c r="H1011" s="84">
        <v>0</v>
      </c>
      <c r="I1011" s="110" t="s">
        <v>3899</v>
      </c>
    </row>
    <row r="1012" spans="1:9" ht="13.5" customHeight="1" x14ac:dyDescent="0.25">
      <c r="A1012" s="160" t="s">
        <v>1871</v>
      </c>
      <c r="B1012" s="10"/>
      <c r="C1012" s="7"/>
      <c r="D1012" s="129" t="s">
        <v>1872</v>
      </c>
      <c r="E1012" s="84">
        <v>0</v>
      </c>
      <c r="F1012" s="84">
        <v>0</v>
      </c>
      <c r="G1012" s="84">
        <v>0</v>
      </c>
      <c r="H1012" s="84">
        <v>0</v>
      </c>
      <c r="I1012" s="110" t="s">
        <v>3899</v>
      </c>
    </row>
    <row r="1013" spans="1:9" ht="13.5" customHeight="1" x14ac:dyDescent="0.25">
      <c r="A1013" s="160" t="s">
        <v>1873</v>
      </c>
      <c r="B1013" s="10"/>
      <c r="C1013" s="7"/>
      <c r="D1013" s="129" t="s">
        <v>1874</v>
      </c>
      <c r="E1013" s="84">
        <v>0</v>
      </c>
      <c r="F1013" s="84">
        <v>0</v>
      </c>
      <c r="G1013" s="84">
        <v>0</v>
      </c>
      <c r="H1013" s="84">
        <v>0</v>
      </c>
      <c r="I1013" s="110" t="s">
        <v>3899</v>
      </c>
    </row>
    <row r="1014" spans="1:9" ht="13.5" customHeight="1" x14ac:dyDescent="0.25">
      <c r="A1014" s="160" t="s">
        <v>1875</v>
      </c>
      <c r="B1014" s="10"/>
      <c r="C1014" s="7"/>
      <c r="D1014" s="129" t="s">
        <v>1876</v>
      </c>
      <c r="E1014" s="84">
        <v>0</v>
      </c>
      <c r="F1014" s="84">
        <v>0</v>
      </c>
      <c r="G1014" s="84">
        <v>0</v>
      </c>
      <c r="H1014" s="84">
        <v>0</v>
      </c>
      <c r="I1014" s="110">
        <v>1</v>
      </c>
    </row>
    <row r="1015" spans="1:9" ht="13.5" customHeight="1" x14ac:dyDescent="0.25">
      <c r="A1015" s="160" t="s">
        <v>1877</v>
      </c>
      <c r="B1015" s="10"/>
      <c r="C1015" s="7"/>
      <c r="D1015" s="129" t="s">
        <v>1878</v>
      </c>
      <c r="E1015" s="84">
        <v>0</v>
      </c>
      <c r="F1015" s="84">
        <v>0</v>
      </c>
      <c r="G1015" s="83">
        <v>1</v>
      </c>
      <c r="H1015" s="84">
        <v>0</v>
      </c>
      <c r="I1015" s="110" t="s">
        <v>3899</v>
      </c>
    </row>
    <row r="1016" spans="1:9" ht="13.5" customHeight="1" x14ac:dyDescent="0.25">
      <c r="A1016" s="160" t="s">
        <v>1879</v>
      </c>
      <c r="B1016" s="10"/>
      <c r="C1016" s="7"/>
      <c r="D1016" s="129" t="s">
        <v>1880</v>
      </c>
      <c r="E1016" s="84">
        <v>0</v>
      </c>
      <c r="F1016" s="84">
        <v>0</v>
      </c>
      <c r="G1016" s="84">
        <v>0</v>
      </c>
      <c r="H1016" s="84">
        <v>1</v>
      </c>
      <c r="I1016" s="110" t="s">
        <v>3899</v>
      </c>
    </row>
    <row r="1017" spans="1:9" ht="13.5" customHeight="1" x14ac:dyDescent="0.25">
      <c r="A1017" s="160" t="s">
        <v>1881</v>
      </c>
      <c r="B1017" s="10"/>
      <c r="C1017" s="7"/>
      <c r="D1017" s="129" t="s">
        <v>1882</v>
      </c>
      <c r="E1017" s="84">
        <v>0</v>
      </c>
      <c r="F1017" s="84">
        <v>0</v>
      </c>
      <c r="G1017" s="84">
        <v>0</v>
      </c>
      <c r="H1017" s="84">
        <v>0</v>
      </c>
      <c r="I1017" s="110" t="s">
        <v>3899</v>
      </c>
    </row>
    <row r="1018" spans="1:9" ht="13.5" customHeight="1" x14ac:dyDescent="0.25">
      <c r="A1018" s="160" t="s">
        <v>1883</v>
      </c>
      <c r="B1018" s="10"/>
      <c r="C1018" s="7"/>
      <c r="D1018" s="129" t="s">
        <v>1884</v>
      </c>
      <c r="E1018" s="84">
        <v>0</v>
      </c>
      <c r="F1018" s="84">
        <v>0</v>
      </c>
      <c r="G1018" s="84">
        <v>0</v>
      </c>
      <c r="H1018" s="84">
        <v>0</v>
      </c>
      <c r="I1018" s="110" t="s">
        <v>3899</v>
      </c>
    </row>
    <row r="1019" spans="1:9" ht="13.5" customHeight="1" x14ac:dyDescent="0.25">
      <c r="A1019" s="160" t="s">
        <v>1885</v>
      </c>
      <c r="B1019" s="10"/>
      <c r="C1019" s="7"/>
      <c r="D1019" s="129" t="s">
        <v>1886</v>
      </c>
      <c r="E1019" s="84">
        <v>0</v>
      </c>
      <c r="F1019" s="84">
        <v>0</v>
      </c>
      <c r="G1019" s="84">
        <v>0</v>
      </c>
      <c r="H1019" s="84">
        <v>0</v>
      </c>
      <c r="I1019" s="110" t="s">
        <v>3899</v>
      </c>
    </row>
    <row r="1020" spans="1:9" ht="13.5" customHeight="1" x14ac:dyDescent="0.25">
      <c r="A1020" s="160" t="s">
        <v>1887</v>
      </c>
      <c r="B1020" s="10"/>
      <c r="C1020" s="7"/>
      <c r="D1020" s="129" t="s">
        <v>1888</v>
      </c>
      <c r="E1020" s="84">
        <v>0</v>
      </c>
      <c r="F1020" s="84">
        <v>0</v>
      </c>
      <c r="G1020" s="84">
        <v>0</v>
      </c>
      <c r="H1020" s="84">
        <v>0</v>
      </c>
      <c r="I1020" s="110" t="s">
        <v>3899</v>
      </c>
    </row>
    <row r="1021" spans="1:9" ht="13.5" customHeight="1" x14ac:dyDescent="0.25">
      <c r="A1021" s="160" t="s">
        <v>3958</v>
      </c>
      <c r="B1021" s="10"/>
      <c r="C1021" s="7"/>
      <c r="D1021" s="129" t="s">
        <v>3970</v>
      </c>
      <c r="E1021" s="84">
        <v>0</v>
      </c>
      <c r="F1021" s="84">
        <v>0</v>
      </c>
      <c r="G1021" s="84">
        <v>0</v>
      </c>
      <c r="H1021" s="84">
        <v>0</v>
      </c>
      <c r="I1021" s="110" t="s">
        <v>3899</v>
      </c>
    </row>
    <row r="1022" spans="1:9" ht="13.5" customHeight="1" x14ac:dyDescent="0.25">
      <c r="A1022" s="160" t="s">
        <v>3959</v>
      </c>
      <c r="B1022" s="10"/>
      <c r="C1022" s="7"/>
      <c r="D1022" s="129" t="s">
        <v>191</v>
      </c>
      <c r="E1022" s="84">
        <v>0</v>
      </c>
      <c r="F1022" s="84">
        <v>0</v>
      </c>
      <c r="G1022" s="84">
        <v>0</v>
      </c>
      <c r="H1022" s="84">
        <v>0</v>
      </c>
      <c r="I1022" s="110" t="s">
        <v>3899</v>
      </c>
    </row>
    <row r="1023" spans="1:9" ht="13.5" customHeight="1" x14ac:dyDescent="0.25">
      <c r="A1023" s="159" t="s">
        <v>1889</v>
      </c>
      <c r="B1023" s="8" t="s">
        <v>1890</v>
      </c>
      <c r="C1023" s="7"/>
      <c r="D1023" s="126"/>
      <c r="E1023" s="85">
        <v>657</v>
      </c>
      <c r="F1023" s="85">
        <v>999</v>
      </c>
      <c r="G1023" s="85">
        <v>1735</v>
      </c>
      <c r="H1023" s="85">
        <f>H1024+H1038+H1047+H1057+H1062+H1074+H1085+H1091+H1096+H1102+H1110</f>
        <v>2440</v>
      </c>
      <c r="I1023" s="85">
        <f>I1024+I1038+I1047+I1057+I1062+I1074+I1085+I1091+I1096+I1102+I1110</f>
        <v>2863</v>
      </c>
    </row>
    <row r="1024" spans="1:9" ht="13.5" customHeight="1" x14ac:dyDescent="0.25">
      <c r="A1024" s="159" t="s">
        <v>1891</v>
      </c>
      <c r="B1024" s="7"/>
      <c r="C1024" s="8" t="s">
        <v>1890</v>
      </c>
      <c r="D1024" s="126"/>
      <c r="E1024" s="85">
        <v>284</v>
      </c>
      <c r="F1024" s="85">
        <v>570</v>
      </c>
      <c r="G1024" s="85">
        <v>843</v>
      </c>
      <c r="H1024" s="85">
        <f>SUM(H1025:H1037)</f>
        <v>1146</v>
      </c>
      <c r="I1024" s="110">
        <v>1634</v>
      </c>
    </row>
    <row r="1025" spans="1:9" ht="13.5" customHeight="1" x14ac:dyDescent="0.25">
      <c r="A1025" s="160" t="s">
        <v>1892</v>
      </c>
      <c r="B1025" s="10"/>
      <c r="C1025" s="7"/>
      <c r="D1025" s="129" t="s">
        <v>1890</v>
      </c>
      <c r="E1025" s="82">
        <v>25</v>
      </c>
      <c r="F1025" s="83">
        <v>395</v>
      </c>
      <c r="G1025" s="83">
        <v>347</v>
      </c>
      <c r="H1025" s="83">
        <v>583</v>
      </c>
      <c r="I1025" s="110">
        <v>781</v>
      </c>
    </row>
    <row r="1026" spans="1:9" ht="13.5" customHeight="1" x14ac:dyDescent="0.25">
      <c r="A1026" s="160" t="s">
        <v>1893</v>
      </c>
      <c r="B1026" s="10"/>
      <c r="C1026" s="7"/>
      <c r="D1026" s="129" t="s">
        <v>1894</v>
      </c>
      <c r="E1026" s="82">
        <v>196</v>
      </c>
      <c r="F1026" s="83">
        <v>160</v>
      </c>
      <c r="G1026" s="83">
        <v>323</v>
      </c>
      <c r="H1026" s="83">
        <v>247</v>
      </c>
      <c r="I1026" s="110">
        <v>525</v>
      </c>
    </row>
    <row r="1027" spans="1:9" ht="13.5" customHeight="1" x14ac:dyDescent="0.25">
      <c r="A1027" s="160" t="s">
        <v>1895</v>
      </c>
      <c r="B1027" s="10"/>
      <c r="C1027" s="7"/>
      <c r="D1027" s="129" t="s">
        <v>1896</v>
      </c>
      <c r="E1027" s="82">
        <v>5</v>
      </c>
      <c r="F1027" s="83">
        <v>1</v>
      </c>
      <c r="G1027" s="83">
        <v>6</v>
      </c>
      <c r="H1027" s="83">
        <v>35</v>
      </c>
      <c r="I1027" s="110">
        <v>7</v>
      </c>
    </row>
    <row r="1028" spans="1:9" ht="13.5" customHeight="1" x14ac:dyDescent="0.25">
      <c r="A1028" s="160" t="s">
        <v>1897</v>
      </c>
      <c r="B1028" s="10"/>
      <c r="C1028" s="7"/>
      <c r="D1028" s="129" t="s">
        <v>1898</v>
      </c>
      <c r="E1028" s="82">
        <v>9</v>
      </c>
      <c r="F1028" s="83">
        <v>4</v>
      </c>
      <c r="G1028" s="83">
        <v>3</v>
      </c>
      <c r="H1028" s="83">
        <v>0</v>
      </c>
      <c r="I1028" s="110" t="s">
        <v>3899</v>
      </c>
    </row>
    <row r="1029" spans="1:9" ht="13.5" customHeight="1" x14ac:dyDescent="0.25">
      <c r="A1029" s="160" t="s">
        <v>1899</v>
      </c>
      <c r="B1029" s="10"/>
      <c r="C1029" s="7"/>
      <c r="D1029" s="129" t="s">
        <v>1900</v>
      </c>
      <c r="E1029" s="84">
        <v>0</v>
      </c>
      <c r="F1029" s="84">
        <v>0</v>
      </c>
      <c r="G1029" s="83">
        <v>8</v>
      </c>
      <c r="H1029" s="83">
        <v>0</v>
      </c>
      <c r="I1029" s="110">
        <v>1</v>
      </c>
    </row>
    <row r="1030" spans="1:9" ht="13.5" customHeight="1" x14ac:dyDescent="0.25">
      <c r="A1030" s="160" t="s">
        <v>1901</v>
      </c>
      <c r="B1030" s="10"/>
      <c r="C1030" s="7"/>
      <c r="D1030" s="129" t="s">
        <v>1902</v>
      </c>
      <c r="E1030" s="84">
        <v>0</v>
      </c>
      <c r="F1030" s="84">
        <v>0</v>
      </c>
      <c r="G1030" s="84">
        <v>0</v>
      </c>
      <c r="H1030" s="84">
        <v>0</v>
      </c>
      <c r="I1030" s="110" t="s">
        <v>3899</v>
      </c>
    </row>
    <row r="1031" spans="1:9" ht="13.5" customHeight="1" x14ac:dyDescent="0.25">
      <c r="A1031" s="160" t="s">
        <v>1903</v>
      </c>
      <c r="B1031" s="10"/>
      <c r="C1031" s="7"/>
      <c r="D1031" s="129" t="s">
        <v>1904</v>
      </c>
      <c r="E1031" s="84">
        <v>0</v>
      </c>
      <c r="F1031" s="84">
        <v>0</v>
      </c>
      <c r="G1031" s="84">
        <v>0</v>
      </c>
      <c r="H1031" s="84">
        <v>0</v>
      </c>
      <c r="I1031" s="110" t="s">
        <v>3899</v>
      </c>
    </row>
    <row r="1032" spans="1:9" ht="13.5" customHeight="1" x14ac:dyDescent="0.25">
      <c r="A1032" s="164" t="s">
        <v>1905</v>
      </c>
      <c r="B1032" s="20"/>
      <c r="C1032" s="88"/>
      <c r="D1032" s="142" t="s">
        <v>1906</v>
      </c>
      <c r="E1032" s="84">
        <v>0</v>
      </c>
      <c r="F1032" s="84">
        <v>0</v>
      </c>
      <c r="G1032" s="83">
        <v>3</v>
      </c>
      <c r="H1032" s="83">
        <v>1</v>
      </c>
      <c r="I1032" s="110">
        <v>1</v>
      </c>
    </row>
    <row r="1033" spans="1:9" ht="13.5" customHeight="1" x14ac:dyDescent="0.25">
      <c r="A1033" s="160" t="s">
        <v>1907</v>
      </c>
      <c r="B1033" s="10"/>
      <c r="C1033" s="7"/>
      <c r="D1033" s="129" t="s">
        <v>1908</v>
      </c>
      <c r="E1033" s="84">
        <v>0</v>
      </c>
      <c r="F1033" s="84">
        <v>0</v>
      </c>
      <c r="G1033" s="84">
        <v>0</v>
      </c>
      <c r="H1033" s="84">
        <v>0</v>
      </c>
      <c r="I1033" s="110" t="s">
        <v>3899</v>
      </c>
    </row>
    <row r="1034" spans="1:9" ht="13.5" customHeight="1" x14ac:dyDescent="0.25">
      <c r="A1034" s="160" t="s">
        <v>1909</v>
      </c>
      <c r="B1034" s="10"/>
      <c r="C1034" s="7"/>
      <c r="D1034" s="129" t="s">
        <v>1910</v>
      </c>
      <c r="E1034" s="84">
        <v>0</v>
      </c>
      <c r="F1034" s="84">
        <v>0</v>
      </c>
      <c r="G1034" s="84">
        <v>0</v>
      </c>
      <c r="H1034" s="84">
        <v>0</v>
      </c>
      <c r="I1034" s="110" t="s">
        <v>3899</v>
      </c>
    </row>
    <row r="1035" spans="1:9" ht="13.5" customHeight="1" x14ac:dyDescent="0.25">
      <c r="A1035" s="160" t="s">
        <v>1911</v>
      </c>
      <c r="B1035" s="10"/>
      <c r="C1035" s="7"/>
      <c r="D1035" s="129" t="s">
        <v>1912</v>
      </c>
      <c r="E1035" s="82">
        <v>49</v>
      </c>
      <c r="F1035" s="83">
        <v>10</v>
      </c>
      <c r="G1035" s="83">
        <v>153</v>
      </c>
      <c r="H1035" s="83">
        <v>280</v>
      </c>
      <c r="I1035" s="110">
        <v>319</v>
      </c>
    </row>
    <row r="1036" spans="1:9" ht="13.5" customHeight="1" x14ac:dyDescent="0.25">
      <c r="A1036" s="160" t="s">
        <v>1913</v>
      </c>
      <c r="B1036" s="10"/>
      <c r="C1036" s="7"/>
      <c r="D1036" s="129" t="s">
        <v>1914</v>
      </c>
      <c r="E1036" s="84">
        <v>0</v>
      </c>
      <c r="F1036" s="84">
        <v>0</v>
      </c>
      <c r="G1036" s="84">
        <v>0</v>
      </c>
      <c r="H1036" s="84">
        <v>0</v>
      </c>
      <c r="I1036" s="110" t="s">
        <v>3899</v>
      </c>
    </row>
    <row r="1037" spans="1:9" ht="13.5" customHeight="1" x14ac:dyDescent="0.25">
      <c r="A1037" s="160" t="s">
        <v>1915</v>
      </c>
      <c r="B1037" s="10"/>
      <c r="C1037" s="7"/>
      <c r="D1037" s="129" t="s">
        <v>1916</v>
      </c>
      <c r="E1037" s="84">
        <v>0</v>
      </c>
      <c r="F1037" s="84">
        <v>0</v>
      </c>
      <c r="G1037" s="84">
        <v>0</v>
      </c>
      <c r="H1037" s="84">
        <v>0</v>
      </c>
      <c r="I1037" s="110" t="s">
        <v>3899</v>
      </c>
    </row>
    <row r="1038" spans="1:9" ht="13.5" customHeight="1" x14ac:dyDescent="0.25">
      <c r="A1038" s="159" t="s">
        <v>1917</v>
      </c>
      <c r="B1038" s="7"/>
      <c r="C1038" s="8" t="s">
        <v>1918</v>
      </c>
      <c r="D1038" s="126"/>
      <c r="E1038" s="85">
        <v>7</v>
      </c>
      <c r="F1038" s="85">
        <v>5</v>
      </c>
      <c r="G1038" s="85">
        <v>37</v>
      </c>
      <c r="H1038" s="85">
        <f>SUM(H1039:H1046)</f>
        <v>48</v>
      </c>
      <c r="I1038" s="110">
        <v>61</v>
      </c>
    </row>
    <row r="1039" spans="1:9" ht="13.5" customHeight="1" x14ac:dyDescent="0.25">
      <c r="A1039" s="160" t="s">
        <v>1919</v>
      </c>
      <c r="B1039" s="10"/>
      <c r="C1039" s="7"/>
      <c r="D1039" s="129" t="s">
        <v>1918</v>
      </c>
      <c r="E1039" s="82">
        <v>4</v>
      </c>
      <c r="F1039" s="83">
        <v>2</v>
      </c>
      <c r="G1039" s="83">
        <v>30</v>
      </c>
      <c r="H1039" s="83">
        <v>32</v>
      </c>
      <c r="I1039" s="110">
        <v>49</v>
      </c>
    </row>
    <row r="1040" spans="1:9" ht="13.5" customHeight="1" x14ac:dyDescent="0.25">
      <c r="A1040" s="160" t="s">
        <v>1920</v>
      </c>
      <c r="B1040" s="10"/>
      <c r="C1040" s="7"/>
      <c r="D1040" s="129" t="s">
        <v>1921</v>
      </c>
      <c r="E1040" s="82">
        <v>1</v>
      </c>
      <c r="F1040" s="83">
        <v>1</v>
      </c>
      <c r="G1040" s="84">
        <v>0</v>
      </c>
      <c r="H1040" s="84">
        <v>0</v>
      </c>
      <c r="I1040" s="110">
        <v>1</v>
      </c>
    </row>
    <row r="1041" spans="1:9" ht="13.5" customHeight="1" x14ac:dyDescent="0.25">
      <c r="A1041" s="160" t="s">
        <v>1922</v>
      </c>
      <c r="B1041" s="10"/>
      <c r="C1041" s="7"/>
      <c r="D1041" s="129" t="s">
        <v>1923</v>
      </c>
      <c r="E1041" s="84">
        <v>0</v>
      </c>
      <c r="F1041" s="84">
        <v>0</v>
      </c>
      <c r="G1041" s="84">
        <v>0</v>
      </c>
      <c r="H1041" s="84">
        <v>0</v>
      </c>
      <c r="I1041" s="110" t="s">
        <v>3899</v>
      </c>
    </row>
    <row r="1042" spans="1:9" ht="13.5" customHeight="1" x14ac:dyDescent="0.25">
      <c r="A1042" s="160" t="s">
        <v>1924</v>
      </c>
      <c r="B1042" s="10"/>
      <c r="C1042" s="7"/>
      <c r="D1042" s="129" t="s">
        <v>1925</v>
      </c>
      <c r="E1042" s="84">
        <v>0</v>
      </c>
      <c r="F1042" s="84">
        <v>0</v>
      </c>
      <c r="G1042" s="84">
        <v>0</v>
      </c>
      <c r="H1042" s="84">
        <v>0</v>
      </c>
      <c r="I1042" s="110" t="s">
        <v>3899</v>
      </c>
    </row>
    <row r="1043" spans="1:9" ht="13.5" customHeight="1" x14ac:dyDescent="0.25">
      <c r="A1043" s="160" t="s">
        <v>1926</v>
      </c>
      <c r="B1043" s="10"/>
      <c r="C1043" s="7"/>
      <c r="D1043" s="129" t="s">
        <v>1927</v>
      </c>
      <c r="E1043" s="84">
        <v>0</v>
      </c>
      <c r="F1043" s="84">
        <v>0</v>
      </c>
      <c r="G1043" s="84">
        <v>0</v>
      </c>
      <c r="H1043" s="84">
        <v>0</v>
      </c>
      <c r="I1043" s="110" t="s">
        <v>3899</v>
      </c>
    </row>
    <row r="1044" spans="1:9" ht="13.5" customHeight="1" x14ac:dyDescent="0.25">
      <c r="A1044" s="160" t="s">
        <v>1928</v>
      </c>
      <c r="B1044" s="10"/>
      <c r="C1044" s="7"/>
      <c r="D1044" s="129" t="s">
        <v>1929</v>
      </c>
      <c r="E1044" s="84">
        <v>0</v>
      </c>
      <c r="F1044" s="84">
        <v>0</v>
      </c>
      <c r="G1044" s="84">
        <v>0</v>
      </c>
      <c r="H1044" s="84">
        <v>0</v>
      </c>
      <c r="I1044" s="110" t="s">
        <v>3899</v>
      </c>
    </row>
    <row r="1045" spans="1:9" ht="13.5" customHeight="1" x14ac:dyDescent="0.25">
      <c r="A1045" s="160" t="s">
        <v>1930</v>
      </c>
      <c r="B1045" s="10"/>
      <c r="C1045" s="7"/>
      <c r="D1045" s="129" t="s">
        <v>1931</v>
      </c>
      <c r="E1045" s="82">
        <v>2</v>
      </c>
      <c r="F1045" s="83">
        <v>2</v>
      </c>
      <c r="G1045" s="83">
        <v>7</v>
      </c>
      <c r="H1045" s="83">
        <v>16</v>
      </c>
      <c r="I1045" s="110">
        <v>11</v>
      </c>
    </row>
    <row r="1046" spans="1:9" ht="13.5" customHeight="1" x14ac:dyDescent="0.25">
      <c r="A1046" s="160" t="s">
        <v>1932</v>
      </c>
      <c r="B1046" s="10"/>
      <c r="C1046" s="7"/>
      <c r="D1046" s="129" t="s">
        <v>1933</v>
      </c>
      <c r="E1046" s="84">
        <v>0</v>
      </c>
      <c r="F1046" s="84">
        <v>0</v>
      </c>
      <c r="G1046" s="84">
        <v>0</v>
      </c>
      <c r="H1046" s="84">
        <v>0</v>
      </c>
      <c r="I1046" s="110" t="s">
        <v>3899</v>
      </c>
    </row>
    <row r="1047" spans="1:9" ht="13.5" customHeight="1" x14ac:dyDescent="0.25">
      <c r="A1047" s="159" t="s">
        <v>1934</v>
      </c>
      <c r="B1047" s="7"/>
      <c r="C1047" s="8" t="s">
        <v>1935</v>
      </c>
      <c r="D1047" s="126"/>
      <c r="E1047" s="85">
        <v>20</v>
      </c>
      <c r="F1047" s="85">
        <v>7</v>
      </c>
      <c r="G1047" s="85">
        <v>10</v>
      </c>
      <c r="H1047" s="85">
        <f>SUM(H1048:H1056)</f>
        <v>15</v>
      </c>
      <c r="I1047" s="110">
        <v>15</v>
      </c>
    </row>
    <row r="1048" spans="1:9" ht="13.5" customHeight="1" x14ac:dyDescent="0.25">
      <c r="A1048" s="160" t="s">
        <v>1936</v>
      </c>
      <c r="B1048" s="10"/>
      <c r="C1048" s="7"/>
      <c r="D1048" s="129" t="s">
        <v>918</v>
      </c>
      <c r="E1048" s="82">
        <v>20</v>
      </c>
      <c r="F1048" s="83">
        <v>7</v>
      </c>
      <c r="G1048" s="83">
        <v>10</v>
      </c>
      <c r="H1048" s="83">
        <v>15</v>
      </c>
      <c r="I1048" s="110">
        <v>15</v>
      </c>
    </row>
    <row r="1049" spans="1:9" ht="13.5" customHeight="1" x14ac:dyDescent="0.25">
      <c r="A1049" s="160" t="s">
        <v>1937</v>
      </c>
      <c r="B1049" s="10"/>
      <c r="C1049" s="7"/>
      <c r="D1049" s="129" t="s">
        <v>1938</v>
      </c>
      <c r="E1049" s="84">
        <v>0</v>
      </c>
      <c r="F1049" s="84">
        <v>0</v>
      </c>
      <c r="G1049" s="84">
        <v>0</v>
      </c>
      <c r="H1049" s="84">
        <v>0</v>
      </c>
      <c r="I1049" s="110" t="s">
        <v>3899</v>
      </c>
    </row>
    <row r="1050" spans="1:9" ht="13.5" customHeight="1" x14ac:dyDescent="0.25">
      <c r="A1050" s="160" t="s">
        <v>1939</v>
      </c>
      <c r="B1050" s="10"/>
      <c r="C1050" s="7"/>
      <c r="D1050" s="129" t="s">
        <v>1940</v>
      </c>
      <c r="E1050" s="84">
        <v>0</v>
      </c>
      <c r="F1050" s="84">
        <v>0</v>
      </c>
      <c r="G1050" s="84">
        <v>0</v>
      </c>
      <c r="H1050" s="84">
        <v>0</v>
      </c>
      <c r="I1050" s="110" t="s">
        <v>3899</v>
      </c>
    </row>
    <row r="1051" spans="1:9" ht="13.5" customHeight="1" x14ac:dyDescent="0.25">
      <c r="A1051" s="160" t="s">
        <v>1941</v>
      </c>
      <c r="B1051" s="10"/>
      <c r="C1051" s="7"/>
      <c r="D1051" s="129" t="s">
        <v>1942</v>
      </c>
      <c r="E1051" s="84">
        <v>0</v>
      </c>
      <c r="F1051" s="84">
        <v>0</v>
      </c>
      <c r="G1051" s="84">
        <v>0</v>
      </c>
      <c r="H1051" s="84">
        <v>0</v>
      </c>
      <c r="I1051" s="110" t="s">
        <v>3899</v>
      </c>
    </row>
    <row r="1052" spans="1:9" ht="13.5" customHeight="1" x14ac:dyDescent="0.25">
      <c r="A1052" s="160" t="s">
        <v>1943</v>
      </c>
      <c r="B1052" s="10"/>
      <c r="C1052" s="7"/>
      <c r="D1052" s="129" t="s">
        <v>1944</v>
      </c>
      <c r="E1052" s="84">
        <v>0</v>
      </c>
      <c r="F1052" s="84">
        <v>0</v>
      </c>
      <c r="G1052" s="84">
        <v>0</v>
      </c>
      <c r="H1052" s="84">
        <v>0</v>
      </c>
      <c r="I1052" s="110" t="s">
        <v>3899</v>
      </c>
    </row>
    <row r="1053" spans="1:9" ht="13.5" customHeight="1" x14ac:dyDescent="0.25">
      <c r="A1053" s="160" t="s">
        <v>1945</v>
      </c>
      <c r="B1053" s="10"/>
      <c r="C1053" s="7"/>
      <c r="D1053" s="129" t="s">
        <v>1946</v>
      </c>
      <c r="E1053" s="84">
        <v>0</v>
      </c>
      <c r="F1053" s="84">
        <v>0</v>
      </c>
      <c r="G1053" s="84">
        <v>0</v>
      </c>
      <c r="H1053" s="84">
        <v>0</v>
      </c>
      <c r="I1053" s="110" t="s">
        <v>3899</v>
      </c>
    </row>
    <row r="1054" spans="1:9" ht="13.5" customHeight="1" x14ac:dyDescent="0.25">
      <c r="A1054" s="160" t="s">
        <v>1947</v>
      </c>
      <c r="B1054" s="10"/>
      <c r="C1054" s="7"/>
      <c r="D1054" s="129" t="s">
        <v>1948</v>
      </c>
      <c r="E1054" s="84">
        <v>0</v>
      </c>
      <c r="F1054" s="84">
        <v>0</v>
      </c>
      <c r="G1054" s="84">
        <v>0</v>
      </c>
      <c r="H1054" s="84">
        <v>0</v>
      </c>
      <c r="I1054" s="110" t="s">
        <v>3899</v>
      </c>
    </row>
    <row r="1055" spans="1:9" ht="13.5" customHeight="1" x14ac:dyDescent="0.25">
      <c r="A1055" s="160" t="s">
        <v>1949</v>
      </c>
      <c r="B1055" s="10"/>
      <c r="C1055" s="7"/>
      <c r="D1055" s="129" t="s">
        <v>1950</v>
      </c>
      <c r="E1055" s="84">
        <v>0</v>
      </c>
      <c r="F1055" s="84">
        <v>0</v>
      </c>
      <c r="G1055" s="84">
        <v>0</v>
      </c>
      <c r="H1055" s="84">
        <v>0</v>
      </c>
      <c r="I1055" s="110" t="s">
        <v>3899</v>
      </c>
    </row>
    <row r="1056" spans="1:9" ht="13.5" customHeight="1" x14ac:dyDescent="0.25">
      <c r="A1056" s="160" t="s">
        <v>1951</v>
      </c>
      <c r="B1056" s="10"/>
      <c r="C1056" s="7"/>
      <c r="D1056" s="129" t="s">
        <v>1952</v>
      </c>
      <c r="E1056" s="84">
        <v>0</v>
      </c>
      <c r="F1056" s="84">
        <v>0</v>
      </c>
      <c r="G1056" s="84">
        <v>0</v>
      </c>
      <c r="H1056" s="84">
        <v>0</v>
      </c>
      <c r="I1056" s="110" t="s">
        <v>3899</v>
      </c>
    </row>
    <row r="1057" spans="1:9" ht="13.5" customHeight="1" x14ac:dyDescent="0.25">
      <c r="A1057" s="159" t="s">
        <v>1953</v>
      </c>
      <c r="B1057" s="7"/>
      <c r="C1057" s="8" t="s">
        <v>1954</v>
      </c>
      <c r="D1057" s="126"/>
      <c r="E1057" s="85">
        <v>0</v>
      </c>
      <c r="F1057" s="85">
        <v>0</v>
      </c>
      <c r="G1057" s="85">
        <v>2</v>
      </c>
      <c r="H1057" s="85">
        <f>SUM(H1058:H1061)</f>
        <v>0</v>
      </c>
      <c r="I1057" s="110">
        <v>0</v>
      </c>
    </row>
    <row r="1058" spans="1:9" ht="13.5" customHeight="1" x14ac:dyDescent="0.25">
      <c r="A1058" s="160" t="s">
        <v>1955</v>
      </c>
      <c r="B1058" s="10"/>
      <c r="C1058" s="7"/>
      <c r="D1058" s="129" t="s">
        <v>1954</v>
      </c>
      <c r="E1058" s="84">
        <v>0</v>
      </c>
      <c r="F1058" s="84">
        <v>0</v>
      </c>
      <c r="G1058" s="83">
        <v>2</v>
      </c>
      <c r="H1058" s="84">
        <v>0</v>
      </c>
      <c r="I1058" s="110" t="s">
        <v>3899</v>
      </c>
    </row>
    <row r="1059" spans="1:9" ht="13.5" customHeight="1" x14ac:dyDescent="0.25">
      <c r="A1059" s="160" t="s">
        <v>1956</v>
      </c>
      <c r="B1059" s="10"/>
      <c r="C1059" s="7"/>
      <c r="D1059" s="129" t="s">
        <v>1957</v>
      </c>
      <c r="E1059" s="84">
        <v>0</v>
      </c>
      <c r="F1059" s="84">
        <v>0</v>
      </c>
      <c r="G1059" s="84">
        <v>0</v>
      </c>
      <c r="H1059" s="84">
        <v>0</v>
      </c>
      <c r="I1059" s="110" t="s">
        <v>3899</v>
      </c>
    </row>
    <row r="1060" spans="1:9" ht="13.5" customHeight="1" x14ac:dyDescent="0.25">
      <c r="A1060" s="160" t="s">
        <v>1958</v>
      </c>
      <c r="B1060" s="10"/>
      <c r="C1060" s="7"/>
      <c r="D1060" s="129" t="s">
        <v>191</v>
      </c>
      <c r="E1060" s="84">
        <v>0</v>
      </c>
      <c r="F1060" s="84">
        <v>0</v>
      </c>
      <c r="G1060" s="84">
        <v>0</v>
      </c>
      <c r="H1060" s="84">
        <v>0</v>
      </c>
      <c r="I1060" s="110" t="s">
        <v>3899</v>
      </c>
    </row>
    <row r="1061" spans="1:9" ht="13.5" customHeight="1" x14ac:dyDescent="0.25">
      <c r="A1061" s="160" t="s">
        <v>1959</v>
      </c>
      <c r="B1061" s="10"/>
      <c r="C1061" s="7"/>
      <c r="D1061" s="129" t="s">
        <v>1960</v>
      </c>
      <c r="E1061" s="84">
        <v>0</v>
      </c>
      <c r="F1061" s="84">
        <v>0</v>
      </c>
      <c r="G1061" s="84">
        <v>0</v>
      </c>
      <c r="H1061" s="84">
        <v>0</v>
      </c>
      <c r="I1061" s="110" t="s">
        <v>3899</v>
      </c>
    </row>
    <row r="1062" spans="1:9" ht="13.5" customHeight="1" x14ac:dyDescent="0.25">
      <c r="A1062" s="165" t="s">
        <v>1961</v>
      </c>
      <c r="B1062" s="21"/>
      <c r="C1062" s="22" t="s">
        <v>1962</v>
      </c>
      <c r="D1062" s="144"/>
      <c r="E1062" s="85">
        <v>14</v>
      </c>
      <c r="F1062" s="85">
        <v>6</v>
      </c>
      <c r="G1062" s="85">
        <v>15</v>
      </c>
      <c r="H1062" s="85">
        <f>SUM(H1063:H1073)</f>
        <v>42</v>
      </c>
      <c r="I1062" s="110">
        <v>48</v>
      </c>
    </row>
    <row r="1063" spans="1:9" ht="13.5" customHeight="1" x14ac:dyDescent="0.25">
      <c r="A1063" s="160" t="s">
        <v>1963</v>
      </c>
      <c r="B1063" s="10"/>
      <c r="C1063" s="7"/>
      <c r="D1063" s="129" t="s">
        <v>1964</v>
      </c>
      <c r="E1063" s="82">
        <v>6</v>
      </c>
      <c r="F1063" s="83">
        <v>6</v>
      </c>
      <c r="G1063" s="83">
        <v>3</v>
      </c>
      <c r="H1063" s="83">
        <v>10</v>
      </c>
      <c r="I1063" s="110">
        <v>9</v>
      </c>
    </row>
    <row r="1064" spans="1:9" ht="13.5" customHeight="1" x14ac:dyDescent="0.25">
      <c r="A1064" s="160" t="s">
        <v>1965</v>
      </c>
      <c r="B1064" s="10"/>
      <c r="C1064" s="7"/>
      <c r="D1064" s="129" t="s">
        <v>1966</v>
      </c>
      <c r="E1064" s="84">
        <v>0</v>
      </c>
      <c r="F1064" s="84">
        <v>0</v>
      </c>
      <c r="G1064" s="84">
        <v>0</v>
      </c>
      <c r="H1064" s="84">
        <v>0</v>
      </c>
      <c r="I1064" s="110" t="s">
        <v>3899</v>
      </c>
    </row>
    <row r="1065" spans="1:9" ht="13.5" customHeight="1" x14ac:dyDescent="0.25">
      <c r="A1065" s="160" t="s">
        <v>1967</v>
      </c>
      <c r="B1065" s="10"/>
      <c r="C1065" s="7"/>
      <c r="D1065" s="129" t="s">
        <v>1968</v>
      </c>
      <c r="E1065" s="84">
        <v>0</v>
      </c>
      <c r="F1065" s="84">
        <v>0</v>
      </c>
      <c r="G1065" s="84">
        <v>0</v>
      </c>
      <c r="H1065" s="84">
        <v>0</v>
      </c>
      <c r="I1065" s="110">
        <v>3</v>
      </c>
    </row>
    <row r="1066" spans="1:9" ht="13.5" customHeight="1" x14ac:dyDescent="0.25">
      <c r="A1066" s="160" t="s">
        <v>1969</v>
      </c>
      <c r="B1066" s="10"/>
      <c r="C1066" s="7"/>
      <c r="D1066" s="129" t="s">
        <v>1970</v>
      </c>
      <c r="E1066" s="84">
        <v>0</v>
      </c>
      <c r="F1066" s="84">
        <v>0</v>
      </c>
      <c r="G1066" s="84">
        <v>0</v>
      </c>
      <c r="H1066" s="84">
        <v>0</v>
      </c>
      <c r="I1066" s="110" t="s">
        <v>3899</v>
      </c>
    </row>
    <row r="1067" spans="1:9" ht="13.5" customHeight="1" x14ac:dyDescent="0.25">
      <c r="A1067" s="164" t="s">
        <v>1971</v>
      </c>
      <c r="B1067" s="20"/>
      <c r="C1067" s="88"/>
      <c r="D1067" s="142" t="s">
        <v>1972</v>
      </c>
      <c r="E1067" s="84">
        <v>0</v>
      </c>
      <c r="F1067" s="84">
        <v>0</v>
      </c>
      <c r="G1067" s="84">
        <v>0</v>
      </c>
      <c r="H1067" s="84">
        <v>0</v>
      </c>
      <c r="I1067" s="110" t="s">
        <v>3899</v>
      </c>
    </row>
    <row r="1068" spans="1:9" ht="13.5" customHeight="1" x14ac:dyDescent="0.25">
      <c r="A1068" s="160" t="s">
        <v>1973</v>
      </c>
      <c r="B1068" s="10"/>
      <c r="C1068" s="7"/>
      <c r="D1068" s="129" t="s">
        <v>734</v>
      </c>
      <c r="E1068" s="84">
        <v>0</v>
      </c>
      <c r="F1068" s="84">
        <v>0</v>
      </c>
      <c r="G1068" s="84">
        <v>0</v>
      </c>
      <c r="H1068" s="84">
        <v>0</v>
      </c>
      <c r="I1068" s="110" t="s">
        <v>3899</v>
      </c>
    </row>
    <row r="1069" spans="1:9" ht="13.5" customHeight="1" x14ac:dyDescent="0.25">
      <c r="A1069" s="160" t="s">
        <v>1974</v>
      </c>
      <c r="B1069" s="10"/>
      <c r="C1069" s="7"/>
      <c r="D1069" s="129" t="s">
        <v>1975</v>
      </c>
      <c r="E1069" s="82">
        <v>8</v>
      </c>
      <c r="F1069" s="84">
        <v>0</v>
      </c>
      <c r="G1069" s="83">
        <v>12</v>
      </c>
      <c r="H1069" s="83">
        <v>32</v>
      </c>
      <c r="I1069" s="110">
        <v>36</v>
      </c>
    </row>
    <row r="1070" spans="1:9" ht="13.5" customHeight="1" x14ac:dyDescent="0.25">
      <c r="A1070" s="160" t="s">
        <v>1976</v>
      </c>
      <c r="B1070" s="10"/>
      <c r="C1070" s="7"/>
      <c r="D1070" s="129" t="s">
        <v>1977</v>
      </c>
      <c r="E1070" s="84">
        <v>0</v>
      </c>
      <c r="F1070" s="84">
        <v>0</v>
      </c>
      <c r="G1070" s="84">
        <v>0</v>
      </c>
      <c r="H1070" s="84">
        <v>0</v>
      </c>
      <c r="I1070" s="110" t="s">
        <v>3899</v>
      </c>
    </row>
    <row r="1071" spans="1:9" ht="13.5" customHeight="1" x14ac:dyDescent="0.25">
      <c r="A1071" s="160" t="s">
        <v>1978</v>
      </c>
      <c r="B1071" s="10"/>
      <c r="C1071" s="7"/>
      <c r="D1071" s="129" t="s">
        <v>1979</v>
      </c>
      <c r="E1071" s="84">
        <v>0</v>
      </c>
      <c r="F1071" s="84">
        <v>0</v>
      </c>
      <c r="G1071" s="84">
        <v>0</v>
      </c>
      <c r="H1071" s="84">
        <v>0</v>
      </c>
      <c r="I1071" s="110" t="s">
        <v>3899</v>
      </c>
    </row>
    <row r="1072" spans="1:9" ht="13.5" customHeight="1" x14ac:dyDescent="0.25">
      <c r="A1072" s="160" t="s">
        <v>1980</v>
      </c>
      <c r="B1072" s="10"/>
      <c r="C1072" s="7"/>
      <c r="D1072" s="129" t="s">
        <v>1981</v>
      </c>
      <c r="E1072" s="84">
        <v>0</v>
      </c>
      <c r="F1072" s="84">
        <v>0</v>
      </c>
      <c r="G1072" s="84">
        <v>0</v>
      </c>
      <c r="H1072" s="84">
        <v>0</v>
      </c>
      <c r="I1072" s="110" t="s">
        <v>3899</v>
      </c>
    </row>
    <row r="1073" spans="1:9" ht="13.5" customHeight="1" x14ac:dyDescent="0.25">
      <c r="A1073" s="160" t="s">
        <v>1982</v>
      </c>
      <c r="B1073" s="10"/>
      <c r="C1073" s="7"/>
      <c r="D1073" s="129" t="s">
        <v>1983</v>
      </c>
      <c r="E1073" s="84">
        <v>0</v>
      </c>
      <c r="F1073" s="84">
        <v>0</v>
      </c>
      <c r="G1073" s="84">
        <v>0</v>
      </c>
      <c r="H1073" s="84">
        <v>0</v>
      </c>
      <c r="I1073" s="110" t="s">
        <v>3899</v>
      </c>
    </row>
    <row r="1074" spans="1:9" ht="13.5" customHeight="1" x14ac:dyDescent="0.25">
      <c r="A1074" s="159" t="s">
        <v>1984</v>
      </c>
      <c r="B1074" s="7"/>
      <c r="C1074" s="8" t="s">
        <v>1063</v>
      </c>
      <c r="D1074" s="126"/>
      <c r="E1074" s="85">
        <v>290</v>
      </c>
      <c r="F1074" s="85">
        <v>371</v>
      </c>
      <c r="G1074" s="85">
        <v>792</v>
      </c>
      <c r="H1074" s="85">
        <f>SUM(H1075:H1084)</f>
        <v>1163</v>
      </c>
      <c r="I1074" s="110">
        <v>1072</v>
      </c>
    </row>
    <row r="1075" spans="1:9" ht="13.5" customHeight="1" x14ac:dyDescent="0.25">
      <c r="A1075" s="160" t="s">
        <v>1985</v>
      </c>
      <c r="B1075" s="10"/>
      <c r="C1075" s="7"/>
      <c r="D1075" s="129" t="s">
        <v>1986</v>
      </c>
      <c r="E1075" s="82">
        <v>285</v>
      </c>
      <c r="F1075" s="83">
        <v>368</v>
      </c>
      <c r="G1075" s="83">
        <v>762</v>
      </c>
      <c r="H1075" s="83">
        <v>1026</v>
      </c>
      <c r="I1075" s="110">
        <v>963</v>
      </c>
    </row>
    <row r="1076" spans="1:9" ht="13.5" customHeight="1" x14ac:dyDescent="0.25">
      <c r="A1076" s="160" t="s">
        <v>1987</v>
      </c>
      <c r="B1076" s="10"/>
      <c r="C1076" s="7"/>
      <c r="D1076" s="129" t="s">
        <v>1988</v>
      </c>
      <c r="E1076" s="82">
        <v>4</v>
      </c>
      <c r="F1076" s="83">
        <v>2</v>
      </c>
      <c r="G1076" s="83">
        <v>5</v>
      </c>
      <c r="H1076" s="83">
        <v>16</v>
      </c>
      <c r="I1076" s="110">
        <v>12</v>
      </c>
    </row>
    <row r="1077" spans="1:9" ht="13.5" customHeight="1" x14ac:dyDescent="0.25">
      <c r="A1077" s="160" t="s">
        <v>1989</v>
      </c>
      <c r="B1077" s="10"/>
      <c r="C1077" s="7"/>
      <c r="D1077" s="129" t="s">
        <v>1990</v>
      </c>
      <c r="E1077" s="84">
        <v>0</v>
      </c>
      <c r="F1077" s="84">
        <v>0</v>
      </c>
      <c r="G1077" s="84">
        <v>0</v>
      </c>
      <c r="H1077" s="84">
        <v>0</v>
      </c>
      <c r="I1077" s="110" t="s">
        <v>3899</v>
      </c>
    </row>
    <row r="1078" spans="1:9" ht="13.5" customHeight="1" x14ac:dyDescent="0.25">
      <c r="A1078" s="160" t="s">
        <v>1991</v>
      </c>
      <c r="B1078" s="10"/>
      <c r="C1078" s="7"/>
      <c r="D1078" s="129" t="s">
        <v>1992</v>
      </c>
      <c r="E1078" s="84">
        <v>0</v>
      </c>
      <c r="F1078" s="83">
        <v>1</v>
      </c>
      <c r="G1078" s="83">
        <v>22</v>
      </c>
      <c r="H1078" s="83">
        <v>107</v>
      </c>
      <c r="I1078" s="110">
        <v>80</v>
      </c>
    </row>
    <row r="1079" spans="1:9" ht="13.5" customHeight="1" x14ac:dyDescent="0.25">
      <c r="A1079" s="160" t="s">
        <v>1993</v>
      </c>
      <c r="B1079" s="10"/>
      <c r="C1079" s="7"/>
      <c r="D1079" s="129" t="s">
        <v>1994</v>
      </c>
      <c r="E1079" s="84">
        <v>0</v>
      </c>
      <c r="F1079" s="84">
        <v>0</v>
      </c>
      <c r="G1079" s="84">
        <v>0</v>
      </c>
      <c r="H1079" s="84">
        <v>0</v>
      </c>
      <c r="I1079" s="110" t="s">
        <v>3899</v>
      </c>
    </row>
    <row r="1080" spans="1:9" ht="13.5" customHeight="1" x14ac:dyDescent="0.25">
      <c r="A1080" s="160" t="s">
        <v>1995</v>
      </c>
      <c r="B1080" s="10"/>
      <c r="C1080" s="7"/>
      <c r="D1080" s="129" t="s">
        <v>1996</v>
      </c>
      <c r="E1080" s="82">
        <v>1</v>
      </c>
      <c r="F1080" s="84">
        <v>0</v>
      </c>
      <c r="G1080" s="83">
        <v>2</v>
      </c>
      <c r="H1080" s="83">
        <v>7</v>
      </c>
      <c r="I1080" s="110">
        <v>11</v>
      </c>
    </row>
    <row r="1081" spans="1:9" ht="13.5" customHeight="1" x14ac:dyDescent="0.25">
      <c r="A1081" s="160" t="s">
        <v>1997</v>
      </c>
      <c r="B1081" s="10"/>
      <c r="C1081" s="7"/>
      <c r="D1081" s="129" t="s">
        <v>1998</v>
      </c>
      <c r="E1081" s="84">
        <v>0</v>
      </c>
      <c r="F1081" s="84">
        <v>0</v>
      </c>
      <c r="G1081" s="84">
        <v>0</v>
      </c>
      <c r="H1081" s="84">
        <v>0</v>
      </c>
      <c r="I1081" s="110" t="s">
        <v>3899</v>
      </c>
    </row>
    <row r="1082" spans="1:9" ht="13.5" customHeight="1" x14ac:dyDescent="0.25">
      <c r="A1082" s="160" t="s">
        <v>1999</v>
      </c>
      <c r="B1082" s="10"/>
      <c r="C1082" s="7"/>
      <c r="D1082" s="129" t="s">
        <v>2000</v>
      </c>
      <c r="E1082" s="84">
        <v>0</v>
      </c>
      <c r="F1082" s="84">
        <v>0</v>
      </c>
      <c r="G1082" s="84">
        <v>0</v>
      </c>
      <c r="H1082" s="84">
        <v>0</v>
      </c>
      <c r="I1082" s="110" t="s">
        <v>3899</v>
      </c>
    </row>
    <row r="1083" spans="1:9" ht="13.5" customHeight="1" x14ac:dyDescent="0.25">
      <c r="A1083" s="160" t="s">
        <v>2001</v>
      </c>
      <c r="B1083" s="10"/>
      <c r="C1083" s="7"/>
      <c r="D1083" s="129" t="s">
        <v>2002</v>
      </c>
      <c r="E1083" s="84">
        <v>0</v>
      </c>
      <c r="F1083" s="84">
        <v>0</v>
      </c>
      <c r="G1083" s="83">
        <v>1</v>
      </c>
      <c r="H1083" s="83">
        <v>7</v>
      </c>
      <c r="I1083" s="110">
        <v>6</v>
      </c>
    </row>
    <row r="1084" spans="1:9" ht="13.5" customHeight="1" x14ac:dyDescent="0.25">
      <c r="A1084" s="160" t="s">
        <v>2003</v>
      </c>
      <c r="B1084" s="10"/>
      <c r="C1084" s="7"/>
      <c r="D1084" s="129" t="s">
        <v>2004</v>
      </c>
      <c r="E1084" s="84">
        <v>0</v>
      </c>
      <c r="F1084" s="84">
        <v>0</v>
      </c>
      <c r="G1084" s="84">
        <v>0</v>
      </c>
      <c r="H1084" s="84">
        <v>0</v>
      </c>
      <c r="I1084" s="110" t="s">
        <v>3899</v>
      </c>
    </row>
    <row r="1085" spans="1:9" ht="13.5" customHeight="1" x14ac:dyDescent="0.25">
      <c r="A1085" s="159" t="s">
        <v>2005</v>
      </c>
      <c r="B1085" s="7"/>
      <c r="C1085" s="8" t="s">
        <v>2006</v>
      </c>
      <c r="D1085" s="126"/>
      <c r="E1085" s="85">
        <v>3</v>
      </c>
      <c r="F1085" s="85">
        <v>12</v>
      </c>
      <c r="G1085" s="85">
        <v>3</v>
      </c>
      <c r="H1085" s="85">
        <f>SUM(H1086:H1090)</f>
        <v>6</v>
      </c>
      <c r="I1085" s="110">
        <v>8</v>
      </c>
    </row>
    <row r="1086" spans="1:9" ht="13.5" customHeight="1" x14ac:dyDescent="0.25">
      <c r="A1086" s="160" t="s">
        <v>2007</v>
      </c>
      <c r="B1086" s="10"/>
      <c r="C1086" s="7"/>
      <c r="D1086" s="129" t="s">
        <v>2008</v>
      </c>
      <c r="E1086" s="82">
        <v>3</v>
      </c>
      <c r="F1086" s="83">
        <v>12</v>
      </c>
      <c r="G1086" s="83">
        <v>3</v>
      </c>
      <c r="H1086" s="83">
        <v>5</v>
      </c>
      <c r="I1086" s="110">
        <v>3</v>
      </c>
    </row>
    <row r="1087" spans="1:9" ht="13.5" customHeight="1" x14ac:dyDescent="0.25">
      <c r="A1087" s="160" t="s">
        <v>2009</v>
      </c>
      <c r="B1087" s="10"/>
      <c r="C1087" s="7"/>
      <c r="D1087" s="129" t="s">
        <v>2010</v>
      </c>
      <c r="E1087" s="84">
        <v>0</v>
      </c>
      <c r="F1087" s="84">
        <v>0</v>
      </c>
      <c r="G1087" s="84">
        <v>0</v>
      </c>
      <c r="H1087" s="84">
        <v>1</v>
      </c>
      <c r="I1087" s="110" t="s">
        <v>3899</v>
      </c>
    </row>
    <row r="1088" spans="1:9" ht="13.5" customHeight="1" x14ac:dyDescent="0.25">
      <c r="A1088" s="160" t="s">
        <v>2011</v>
      </c>
      <c r="B1088" s="10"/>
      <c r="C1088" s="7"/>
      <c r="D1088" s="129" t="s">
        <v>2012</v>
      </c>
      <c r="E1088" s="84">
        <v>0</v>
      </c>
      <c r="F1088" s="84">
        <v>0</v>
      </c>
      <c r="G1088" s="84">
        <v>0</v>
      </c>
      <c r="H1088" s="84">
        <v>0</v>
      </c>
      <c r="I1088" s="110" t="s">
        <v>3899</v>
      </c>
    </row>
    <row r="1089" spans="1:9" ht="13.5" customHeight="1" x14ac:dyDescent="0.25">
      <c r="A1089" s="160" t="s">
        <v>2013</v>
      </c>
      <c r="B1089" s="10"/>
      <c r="C1089" s="7"/>
      <c r="D1089" s="129" t="s">
        <v>2014</v>
      </c>
      <c r="E1089" s="84">
        <v>0</v>
      </c>
      <c r="F1089" s="84">
        <v>0</v>
      </c>
      <c r="G1089" s="84">
        <v>0</v>
      </c>
      <c r="H1089" s="84">
        <v>0</v>
      </c>
      <c r="I1089" s="110">
        <v>4</v>
      </c>
    </row>
    <row r="1090" spans="1:9" ht="13.5" customHeight="1" x14ac:dyDescent="0.25">
      <c r="A1090" s="160" t="s">
        <v>2015</v>
      </c>
      <c r="B1090" s="10"/>
      <c r="C1090" s="7"/>
      <c r="D1090" s="129" t="s">
        <v>2016</v>
      </c>
      <c r="E1090" s="84">
        <v>0</v>
      </c>
      <c r="F1090" s="84">
        <v>0</v>
      </c>
      <c r="G1090" s="84">
        <v>0</v>
      </c>
      <c r="H1090" s="84">
        <v>0</v>
      </c>
      <c r="I1090" s="110">
        <v>1</v>
      </c>
    </row>
    <row r="1091" spans="1:9" ht="13.5" customHeight="1" x14ac:dyDescent="0.25">
      <c r="A1091" s="159" t="s">
        <v>2017</v>
      </c>
      <c r="B1091" s="7"/>
      <c r="C1091" s="8" t="s">
        <v>2018</v>
      </c>
      <c r="D1091" s="126"/>
      <c r="E1091" s="85">
        <v>24</v>
      </c>
      <c r="F1091" s="85">
        <v>9</v>
      </c>
      <c r="G1091" s="85">
        <v>9</v>
      </c>
      <c r="H1091" s="85">
        <f>SUM(H1092:H1095)</f>
        <v>6</v>
      </c>
      <c r="I1091" s="110">
        <v>10</v>
      </c>
    </row>
    <row r="1092" spans="1:9" ht="13.5" customHeight="1" x14ac:dyDescent="0.25">
      <c r="A1092" s="160" t="s">
        <v>2019</v>
      </c>
      <c r="B1092" s="10"/>
      <c r="C1092" s="7"/>
      <c r="D1092" s="129" t="s">
        <v>2020</v>
      </c>
      <c r="E1092" s="82">
        <v>24</v>
      </c>
      <c r="F1092" s="83">
        <v>9</v>
      </c>
      <c r="G1092" s="83">
        <v>9</v>
      </c>
      <c r="H1092" s="83">
        <v>6</v>
      </c>
      <c r="I1092" s="110">
        <v>10</v>
      </c>
    </row>
    <row r="1093" spans="1:9" ht="13.5" customHeight="1" x14ac:dyDescent="0.25">
      <c r="A1093" s="160" t="s">
        <v>2021</v>
      </c>
      <c r="B1093" s="10"/>
      <c r="C1093" s="7"/>
      <c r="D1093" s="129" t="s">
        <v>2022</v>
      </c>
      <c r="E1093" s="84">
        <v>0</v>
      </c>
      <c r="F1093" s="84">
        <v>0</v>
      </c>
      <c r="G1093" s="84">
        <v>0</v>
      </c>
      <c r="H1093" s="84">
        <v>0</v>
      </c>
      <c r="I1093" s="110" t="s">
        <v>3899</v>
      </c>
    </row>
    <row r="1094" spans="1:9" ht="13.5" customHeight="1" x14ac:dyDescent="0.25">
      <c r="A1094" s="160" t="s">
        <v>2023</v>
      </c>
      <c r="B1094" s="10"/>
      <c r="C1094" s="7"/>
      <c r="D1094" s="129" t="s">
        <v>2024</v>
      </c>
      <c r="E1094" s="84">
        <v>0</v>
      </c>
      <c r="F1094" s="84">
        <v>0</v>
      </c>
      <c r="G1094" s="84">
        <v>0</v>
      </c>
      <c r="H1094" s="84">
        <v>0</v>
      </c>
      <c r="I1094" s="110" t="s">
        <v>3899</v>
      </c>
    </row>
    <row r="1095" spans="1:9" ht="13.5" customHeight="1" x14ac:dyDescent="0.25">
      <c r="A1095" s="160" t="s">
        <v>2025</v>
      </c>
      <c r="B1095" s="10"/>
      <c r="C1095" s="7"/>
      <c r="D1095" s="129" t="s">
        <v>2026</v>
      </c>
      <c r="E1095" s="84">
        <v>0</v>
      </c>
      <c r="F1095" s="84">
        <v>0</v>
      </c>
      <c r="G1095" s="84">
        <v>0</v>
      </c>
      <c r="H1095" s="84">
        <v>0</v>
      </c>
      <c r="I1095" s="110" t="s">
        <v>3899</v>
      </c>
    </row>
    <row r="1096" spans="1:9" ht="13.5" customHeight="1" x14ac:dyDescent="0.25">
      <c r="A1096" s="159" t="s">
        <v>2027</v>
      </c>
      <c r="B1096" s="7"/>
      <c r="C1096" s="8" t="s">
        <v>2028</v>
      </c>
      <c r="D1096" s="126"/>
      <c r="E1096" s="85">
        <v>9</v>
      </c>
      <c r="F1096" s="85">
        <v>14</v>
      </c>
      <c r="G1096" s="85">
        <v>15</v>
      </c>
      <c r="H1096" s="85">
        <f>SUM(H1097:H1101)</f>
        <v>9</v>
      </c>
      <c r="I1096" s="110">
        <v>11</v>
      </c>
    </row>
    <row r="1097" spans="1:9" ht="13.5" customHeight="1" x14ac:dyDescent="0.25">
      <c r="A1097" s="160" t="s">
        <v>2029</v>
      </c>
      <c r="B1097" s="10"/>
      <c r="C1097" s="7"/>
      <c r="D1097" s="129" t="s">
        <v>2028</v>
      </c>
      <c r="E1097" s="82">
        <v>9</v>
      </c>
      <c r="F1097" s="83">
        <v>14</v>
      </c>
      <c r="G1097" s="83">
        <v>8</v>
      </c>
      <c r="H1097" s="83">
        <v>4</v>
      </c>
      <c r="I1097" s="110">
        <v>7</v>
      </c>
    </row>
    <row r="1098" spans="1:9" ht="13.5" customHeight="1" x14ac:dyDescent="0.25">
      <c r="A1098" s="160" t="s">
        <v>2030</v>
      </c>
      <c r="B1098" s="10"/>
      <c r="C1098" s="7"/>
      <c r="D1098" s="129" t="s">
        <v>2031</v>
      </c>
      <c r="E1098" s="84">
        <v>0</v>
      </c>
      <c r="F1098" s="84">
        <v>0</v>
      </c>
      <c r="G1098" s="83">
        <v>3</v>
      </c>
      <c r="H1098" s="83">
        <v>2</v>
      </c>
      <c r="I1098" s="110">
        <v>2</v>
      </c>
    </row>
    <row r="1099" spans="1:9" ht="13.5" customHeight="1" x14ac:dyDescent="0.25">
      <c r="A1099" s="160" t="s">
        <v>2032</v>
      </c>
      <c r="B1099" s="10"/>
      <c r="C1099" s="7"/>
      <c r="D1099" s="129" t="s">
        <v>2033</v>
      </c>
      <c r="E1099" s="84">
        <v>0</v>
      </c>
      <c r="F1099" s="84">
        <v>0</v>
      </c>
      <c r="G1099" s="83">
        <v>1</v>
      </c>
      <c r="H1099" s="83">
        <v>1</v>
      </c>
      <c r="I1099" s="110" t="s">
        <v>3899</v>
      </c>
    </row>
    <row r="1100" spans="1:9" ht="13.5" customHeight="1" x14ac:dyDescent="0.25">
      <c r="A1100" s="160" t="s">
        <v>2034</v>
      </c>
      <c r="B1100" s="10"/>
      <c r="C1100" s="7"/>
      <c r="D1100" s="129" t="s">
        <v>2035</v>
      </c>
      <c r="E1100" s="84">
        <v>0</v>
      </c>
      <c r="F1100" s="84">
        <v>0</v>
      </c>
      <c r="G1100" s="83">
        <v>1</v>
      </c>
      <c r="H1100" s="83">
        <v>1</v>
      </c>
      <c r="I1100" s="110">
        <v>1</v>
      </c>
    </row>
    <row r="1101" spans="1:9" ht="13.5" customHeight="1" x14ac:dyDescent="0.25">
      <c r="A1101" s="160" t="s">
        <v>2036</v>
      </c>
      <c r="B1101" s="10"/>
      <c r="C1101" s="7"/>
      <c r="D1101" s="129" t="s">
        <v>2037</v>
      </c>
      <c r="E1101" s="84">
        <v>0</v>
      </c>
      <c r="F1101" s="84">
        <v>0</v>
      </c>
      <c r="G1101" s="83">
        <v>2</v>
      </c>
      <c r="H1101" s="83">
        <v>1</v>
      </c>
      <c r="I1101" s="110">
        <v>1</v>
      </c>
    </row>
    <row r="1102" spans="1:9" ht="13.5" customHeight="1" x14ac:dyDescent="0.25">
      <c r="A1102" s="159" t="s">
        <v>2038</v>
      </c>
      <c r="B1102" s="7"/>
      <c r="C1102" s="8" t="s">
        <v>2039</v>
      </c>
      <c r="D1102" s="126"/>
      <c r="E1102" s="85">
        <v>0</v>
      </c>
      <c r="F1102" s="85">
        <v>0</v>
      </c>
      <c r="G1102" s="85">
        <v>0</v>
      </c>
      <c r="H1102" s="85">
        <f>SUM(H1103:H1109)</f>
        <v>0</v>
      </c>
      <c r="I1102" s="110">
        <v>0</v>
      </c>
    </row>
    <row r="1103" spans="1:9" ht="13.5" customHeight="1" x14ac:dyDescent="0.25">
      <c r="A1103" s="160" t="s">
        <v>2040</v>
      </c>
      <c r="B1103" s="10"/>
      <c r="C1103" s="7"/>
      <c r="D1103" s="129" t="s">
        <v>1201</v>
      </c>
      <c r="E1103" s="84">
        <v>0</v>
      </c>
      <c r="F1103" s="84">
        <v>0</v>
      </c>
      <c r="G1103" s="84">
        <v>0</v>
      </c>
      <c r="H1103" s="84">
        <v>0</v>
      </c>
      <c r="I1103" s="110" t="s">
        <v>3899</v>
      </c>
    </row>
    <row r="1104" spans="1:9" ht="13.5" customHeight="1" x14ac:dyDescent="0.25">
      <c r="A1104" s="160" t="s">
        <v>2041</v>
      </c>
      <c r="B1104" s="10"/>
      <c r="C1104" s="7"/>
      <c r="D1104" s="129" t="s">
        <v>2042</v>
      </c>
      <c r="E1104" s="84">
        <v>0</v>
      </c>
      <c r="F1104" s="84">
        <v>0</v>
      </c>
      <c r="G1104" s="84">
        <v>0</v>
      </c>
      <c r="H1104" s="84">
        <v>0</v>
      </c>
      <c r="I1104" s="110" t="s">
        <v>3899</v>
      </c>
    </row>
    <row r="1105" spans="1:9" ht="13.5" customHeight="1" x14ac:dyDescent="0.25">
      <c r="A1105" s="160" t="s">
        <v>2043</v>
      </c>
      <c r="B1105" s="10"/>
      <c r="C1105" s="7"/>
      <c r="D1105" s="129" t="s">
        <v>2044</v>
      </c>
      <c r="E1105" s="84">
        <v>0</v>
      </c>
      <c r="F1105" s="84">
        <v>0</v>
      </c>
      <c r="G1105" s="84">
        <v>0</v>
      </c>
      <c r="H1105" s="84">
        <v>0</v>
      </c>
      <c r="I1105" s="110" t="s">
        <v>3899</v>
      </c>
    </row>
    <row r="1106" spans="1:9" ht="13.5" customHeight="1" x14ac:dyDescent="0.25">
      <c r="A1106" s="160" t="s">
        <v>2045</v>
      </c>
      <c r="B1106" s="10"/>
      <c r="C1106" s="7"/>
      <c r="D1106" s="129" t="s">
        <v>2046</v>
      </c>
      <c r="E1106" s="84">
        <v>0</v>
      </c>
      <c r="F1106" s="84">
        <v>0</v>
      </c>
      <c r="G1106" s="84">
        <v>0</v>
      </c>
      <c r="H1106" s="84">
        <v>0</v>
      </c>
      <c r="I1106" s="110" t="s">
        <v>3899</v>
      </c>
    </row>
    <row r="1107" spans="1:9" ht="13.5" customHeight="1" x14ac:dyDescent="0.25">
      <c r="A1107" s="160" t="s">
        <v>2047</v>
      </c>
      <c r="B1107" s="10"/>
      <c r="C1107" s="7"/>
      <c r="D1107" s="129" t="s">
        <v>2048</v>
      </c>
      <c r="E1107" s="84">
        <v>0</v>
      </c>
      <c r="F1107" s="84">
        <v>0</v>
      </c>
      <c r="G1107" s="84">
        <v>0</v>
      </c>
      <c r="H1107" s="84">
        <v>0</v>
      </c>
      <c r="I1107" s="110" t="s">
        <v>3899</v>
      </c>
    </row>
    <row r="1108" spans="1:9" ht="13.5" customHeight="1" x14ac:dyDescent="0.25">
      <c r="A1108" s="160" t="s">
        <v>2049</v>
      </c>
      <c r="B1108" s="10"/>
      <c r="C1108" s="7"/>
      <c r="D1108" s="129" t="s">
        <v>2050</v>
      </c>
      <c r="E1108" s="84">
        <v>0</v>
      </c>
      <c r="F1108" s="84">
        <v>0</v>
      </c>
      <c r="G1108" s="84">
        <v>0</v>
      </c>
      <c r="H1108" s="84">
        <v>0</v>
      </c>
      <c r="I1108" s="110" t="s">
        <v>3899</v>
      </c>
    </row>
    <row r="1109" spans="1:9" ht="13.5" customHeight="1" x14ac:dyDescent="0.25">
      <c r="A1109" s="160" t="s">
        <v>2051</v>
      </c>
      <c r="B1109" s="10"/>
      <c r="C1109" s="7"/>
      <c r="D1109" s="129" t="s">
        <v>2052</v>
      </c>
      <c r="E1109" s="84">
        <v>0</v>
      </c>
      <c r="F1109" s="84">
        <v>0</v>
      </c>
      <c r="G1109" s="84">
        <v>0</v>
      </c>
      <c r="H1109" s="84">
        <v>0</v>
      </c>
      <c r="I1109" s="110" t="s">
        <v>3899</v>
      </c>
    </row>
    <row r="1110" spans="1:9" ht="13.5" customHeight="1" x14ac:dyDescent="0.25">
      <c r="A1110" s="159" t="s">
        <v>2053</v>
      </c>
      <c r="B1110" s="7"/>
      <c r="C1110" s="8" t="s">
        <v>2054</v>
      </c>
      <c r="D1110" s="126"/>
      <c r="E1110" s="85">
        <v>6</v>
      </c>
      <c r="F1110" s="85">
        <v>5</v>
      </c>
      <c r="G1110" s="85">
        <v>9</v>
      </c>
      <c r="H1110" s="85">
        <f>SUM(H1111:H1118)</f>
        <v>5</v>
      </c>
      <c r="I1110" s="110">
        <v>4</v>
      </c>
    </row>
    <row r="1111" spans="1:9" ht="13.5" customHeight="1" x14ac:dyDescent="0.25">
      <c r="A1111" s="160" t="s">
        <v>2055</v>
      </c>
      <c r="B1111" s="10"/>
      <c r="C1111" s="7"/>
      <c r="D1111" s="129" t="s">
        <v>2056</v>
      </c>
      <c r="E1111" s="82">
        <v>6</v>
      </c>
      <c r="F1111" s="83">
        <v>5</v>
      </c>
      <c r="G1111" s="83">
        <v>9</v>
      </c>
      <c r="H1111" s="83">
        <v>5</v>
      </c>
      <c r="I1111" s="110">
        <v>4</v>
      </c>
    </row>
    <row r="1112" spans="1:9" ht="13.5" customHeight="1" x14ac:dyDescent="0.25">
      <c r="A1112" s="160" t="s">
        <v>2057</v>
      </c>
      <c r="B1112" s="10"/>
      <c r="C1112" s="7"/>
      <c r="D1112" s="129" t="s">
        <v>2058</v>
      </c>
      <c r="E1112" s="84">
        <v>0</v>
      </c>
      <c r="F1112" s="84">
        <v>0</v>
      </c>
      <c r="G1112" s="84">
        <v>0</v>
      </c>
      <c r="H1112" s="84">
        <v>0</v>
      </c>
      <c r="I1112" s="110" t="s">
        <v>3899</v>
      </c>
    </row>
    <row r="1113" spans="1:9" ht="13.5" customHeight="1" x14ac:dyDescent="0.25">
      <c r="A1113" s="160" t="s">
        <v>2059</v>
      </c>
      <c r="B1113" s="10"/>
      <c r="C1113" s="7"/>
      <c r="D1113" s="129" t="s">
        <v>2060</v>
      </c>
      <c r="E1113" s="84">
        <v>0</v>
      </c>
      <c r="F1113" s="84">
        <v>0</v>
      </c>
      <c r="G1113" s="84">
        <v>0</v>
      </c>
      <c r="H1113" s="84">
        <v>0</v>
      </c>
      <c r="I1113" s="110" t="s">
        <v>3899</v>
      </c>
    </row>
    <row r="1114" spans="1:9" ht="13.5" customHeight="1" x14ac:dyDescent="0.25">
      <c r="A1114" s="160" t="s">
        <v>2061</v>
      </c>
      <c r="B1114" s="10"/>
      <c r="C1114" s="7"/>
      <c r="D1114" s="129" t="s">
        <v>2062</v>
      </c>
      <c r="E1114" s="84">
        <v>0</v>
      </c>
      <c r="F1114" s="84">
        <v>0</v>
      </c>
      <c r="G1114" s="84">
        <v>0</v>
      </c>
      <c r="H1114" s="84">
        <v>0</v>
      </c>
      <c r="I1114" s="110" t="s">
        <v>3899</v>
      </c>
    </row>
    <row r="1115" spans="1:9" ht="13.5" customHeight="1" x14ac:dyDescent="0.25">
      <c r="A1115" s="160" t="s">
        <v>2063</v>
      </c>
      <c r="B1115" s="10"/>
      <c r="C1115" s="7"/>
      <c r="D1115" s="129" t="s">
        <v>2064</v>
      </c>
      <c r="E1115" s="84">
        <v>0</v>
      </c>
      <c r="F1115" s="84">
        <v>0</v>
      </c>
      <c r="G1115" s="84">
        <v>0</v>
      </c>
      <c r="H1115" s="84">
        <v>0</v>
      </c>
      <c r="I1115" s="110" t="s">
        <v>3899</v>
      </c>
    </row>
    <row r="1116" spans="1:9" ht="13.5" customHeight="1" x14ac:dyDescent="0.25">
      <c r="A1116" s="160" t="s">
        <v>2065</v>
      </c>
      <c r="B1116" s="10"/>
      <c r="C1116" s="7"/>
      <c r="D1116" s="129" t="s">
        <v>2066</v>
      </c>
      <c r="E1116" s="84">
        <v>0</v>
      </c>
      <c r="F1116" s="84">
        <v>0</v>
      </c>
      <c r="G1116" s="84">
        <v>0</v>
      </c>
      <c r="H1116" s="84">
        <v>0</v>
      </c>
      <c r="I1116" s="110" t="s">
        <v>3899</v>
      </c>
    </row>
    <row r="1117" spans="1:9" ht="13.5" customHeight="1" x14ac:dyDescent="0.25">
      <c r="A1117" s="160" t="s">
        <v>2067</v>
      </c>
      <c r="B1117" s="10"/>
      <c r="C1117" s="7"/>
      <c r="D1117" s="129" t="s">
        <v>928</v>
      </c>
      <c r="E1117" s="84">
        <v>0</v>
      </c>
      <c r="F1117" s="84">
        <v>0</v>
      </c>
      <c r="G1117" s="84">
        <v>0</v>
      </c>
      <c r="H1117" s="84">
        <v>0</v>
      </c>
      <c r="I1117" s="110" t="s">
        <v>3899</v>
      </c>
    </row>
    <row r="1118" spans="1:9" ht="13.5" customHeight="1" x14ac:dyDescent="0.25">
      <c r="A1118" s="160" t="s">
        <v>2068</v>
      </c>
      <c r="B1118" s="10"/>
      <c r="C1118" s="7"/>
      <c r="D1118" s="129" t="s">
        <v>2069</v>
      </c>
      <c r="E1118" s="84">
        <v>0</v>
      </c>
      <c r="F1118" s="84">
        <v>0</v>
      </c>
      <c r="G1118" s="84">
        <v>0</v>
      </c>
      <c r="H1118" s="84">
        <v>0</v>
      </c>
      <c r="I1118" s="110" t="s">
        <v>3899</v>
      </c>
    </row>
    <row r="1119" spans="1:9" ht="13.5" customHeight="1" x14ac:dyDescent="0.25">
      <c r="A1119" s="159" t="s">
        <v>2070</v>
      </c>
      <c r="B1119" s="7" t="s">
        <v>2071</v>
      </c>
      <c r="C1119" s="7"/>
      <c r="D1119" s="126"/>
      <c r="E1119" s="85">
        <v>1841</v>
      </c>
      <c r="F1119" s="85">
        <v>2295</v>
      </c>
      <c r="G1119" s="85">
        <v>3008</v>
      </c>
      <c r="H1119" s="85">
        <f>H1120+H1135+H1147+H1153+H1159</f>
        <v>2795</v>
      </c>
      <c r="I1119" s="85">
        <f>I1120+I1135+I1147+I1153+I1159</f>
        <v>2174</v>
      </c>
    </row>
    <row r="1120" spans="1:9" ht="13.5" customHeight="1" x14ac:dyDescent="0.25">
      <c r="A1120" s="159" t="s">
        <v>2072</v>
      </c>
      <c r="B1120" s="7"/>
      <c r="C1120" s="7" t="s">
        <v>2071</v>
      </c>
      <c r="D1120" s="126"/>
      <c r="E1120" s="85">
        <v>820</v>
      </c>
      <c r="F1120" s="85">
        <v>837</v>
      </c>
      <c r="G1120" s="85">
        <v>1275</v>
      </c>
      <c r="H1120" s="85">
        <f>SUM(H1121:H1134)</f>
        <v>1024</v>
      </c>
      <c r="I1120" s="110">
        <v>1052</v>
      </c>
    </row>
    <row r="1121" spans="1:9" ht="13.5" customHeight="1" x14ac:dyDescent="0.25">
      <c r="A1121" s="160" t="s">
        <v>2073</v>
      </c>
      <c r="B1121" s="10"/>
      <c r="C1121" s="7"/>
      <c r="D1121" s="129" t="s">
        <v>2071</v>
      </c>
      <c r="E1121" s="82">
        <v>437</v>
      </c>
      <c r="F1121" s="83">
        <v>459</v>
      </c>
      <c r="G1121" s="83">
        <v>470</v>
      </c>
      <c r="H1121" s="83">
        <v>577</v>
      </c>
      <c r="I1121" s="110">
        <v>525</v>
      </c>
    </row>
    <row r="1122" spans="1:9" ht="13.5" customHeight="1" x14ac:dyDescent="0.25">
      <c r="A1122" s="160" t="s">
        <v>2074</v>
      </c>
      <c r="B1122" s="10"/>
      <c r="C1122" s="7"/>
      <c r="D1122" s="129" t="s">
        <v>2075</v>
      </c>
      <c r="E1122" s="82">
        <v>79</v>
      </c>
      <c r="F1122" s="83">
        <v>102</v>
      </c>
      <c r="G1122" s="83">
        <v>119</v>
      </c>
      <c r="H1122" s="83">
        <v>101</v>
      </c>
      <c r="I1122" s="110">
        <v>114</v>
      </c>
    </row>
    <row r="1123" spans="1:9" ht="13.5" customHeight="1" x14ac:dyDescent="0.25">
      <c r="A1123" s="160" t="s">
        <v>2076</v>
      </c>
      <c r="B1123" s="10"/>
      <c r="C1123" s="7"/>
      <c r="D1123" s="129" t="s">
        <v>2077</v>
      </c>
      <c r="E1123" s="82">
        <v>7</v>
      </c>
      <c r="F1123" s="83">
        <v>20</v>
      </c>
      <c r="G1123" s="83">
        <v>53</v>
      </c>
      <c r="H1123" s="83">
        <v>44</v>
      </c>
      <c r="I1123" s="110">
        <v>55</v>
      </c>
    </row>
    <row r="1124" spans="1:9" ht="13.5" customHeight="1" x14ac:dyDescent="0.25">
      <c r="A1124" s="160" t="s">
        <v>2078</v>
      </c>
      <c r="B1124" s="10"/>
      <c r="C1124" s="7"/>
      <c r="D1124" s="129" t="s">
        <v>2079</v>
      </c>
      <c r="E1124" s="84">
        <v>0</v>
      </c>
      <c r="F1124" s="84">
        <v>0</v>
      </c>
      <c r="G1124" s="83">
        <v>3</v>
      </c>
      <c r="H1124" s="83">
        <v>4</v>
      </c>
      <c r="I1124" s="110">
        <v>11</v>
      </c>
    </row>
    <row r="1125" spans="1:9" ht="13.5" customHeight="1" x14ac:dyDescent="0.25">
      <c r="A1125" s="160" t="s">
        <v>2080</v>
      </c>
      <c r="B1125" s="10"/>
      <c r="C1125" s="7"/>
      <c r="D1125" s="129" t="s">
        <v>2081</v>
      </c>
      <c r="E1125" s="82">
        <v>6</v>
      </c>
      <c r="F1125" s="83">
        <v>24</v>
      </c>
      <c r="G1125" s="83">
        <v>42</v>
      </c>
      <c r="H1125" s="83">
        <v>0</v>
      </c>
      <c r="I1125" s="110" t="s">
        <v>3899</v>
      </c>
    </row>
    <row r="1126" spans="1:9" ht="13.5" customHeight="1" x14ac:dyDescent="0.25">
      <c r="A1126" s="160" t="s">
        <v>2082</v>
      </c>
      <c r="B1126" s="10"/>
      <c r="C1126" s="7"/>
      <c r="D1126" s="129" t="s">
        <v>2083</v>
      </c>
      <c r="E1126" s="82">
        <v>153</v>
      </c>
      <c r="F1126" s="83">
        <v>143</v>
      </c>
      <c r="G1126" s="83">
        <v>260</v>
      </c>
      <c r="H1126" s="83">
        <v>110</v>
      </c>
      <c r="I1126" s="110">
        <v>114</v>
      </c>
    </row>
    <row r="1127" spans="1:9" ht="13.5" customHeight="1" x14ac:dyDescent="0.25">
      <c r="A1127" s="160" t="s">
        <v>2084</v>
      </c>
      <c r="B1127" s="10"/>
      <c r="C1127" s="7"/>
      <c r="D1127" s="129" t="s">
        <v>2085</v>
      </c>
      <c r="E1127" s="84">
        <v>0</v>
      </c>
      <c r="F1127" s="84">
        <v>0</v>
      </c>
      <c r="G1127" s="83">
        <v>6</v>
      </c>
      <c r="H1127" s="83">
        <v>4</v>
      </c>
      <c r="I1127" s="110">
        <v>3</v>
      </c>
    </row>
    <row r="1128" spans="1:9" ht="13.5" customHeight="1" x14ac:dyDescent="0.25">
      <c r="A1128" s="160" t="s">
        <v>2086</v>
      </c>
      <c r="B1128" s="10"/>
      <c r="C1128" s="7"/>
      <c r="D1128" s="129" t="s">
        <v>2087</v>
      </c>
      <c r="E1128" s="82">
        <v>25</v>
      </c>
      <c r="F1128" s="83">
        <v>17</v>
      </c>
      <c r="G1128" s="83">
        <v>48</v>
      </c>
      <c r="H1128" s="83">
        <v>8</v>
      </c>
      <c r="I1128" s="110">
        <v>29</v>
      </c>
    </row>
    <row r="1129" spans="1:9" ht="13.5" customHeight="1" x14ac:dyDescent="0.25">
      <c r="A1129" s="160" t="s">
        <v>2088</v>
      </c>
      <c r="B1129" s="10"/>
      <c r="C1129" s="7"/>
      <c r="D1129" s="129" t="s">
        <v>2089</v>
      </c>
      <c r="E1129" s="82">
        <v>4</v>
      </c>
      <c r="F1129" s="83">
        <v>6</v>
      </c>
      <c r="G1129" s="83">
        <v>14</v>
      </c>
      <c r="H1129" s="83">
        <v>19</v>
      </c>
      <c r="I1129" s="110">
        <v>13</v>
      </c>
    </row>
    <row r="1130" spans="1:9" ht="13.5" customHeight="1" x14ac:dyDescent="0.25">
      <c r="A1130" s="160" t="s">
        <v>2090</v>
      </c>
      <c r="B1130" s="10"/>
      <c r="C1130" s="7"/>
      <c r="D1130" s="129" t="s">
        <v>961</v>
      </c>
      <c r="E1130" s="82">
        <v>45</v>
      </c>
      <c r="F1130" s="83">
        <v>40</v>
      </c>
      <c r="G1130" s="83">
        <v>68</v>
      </c>
      <c r="H1130" s="83">
        <v>74</v>
      </c>
      <c r="I1130" s="110">
        <v>117</v>
      </c>
    </row>
    <row r="1131" spans="1:9" ht="13.5" customHeight="1" x14ac:dyDescent="0.25">
      <c r="A1131" s="160" t="s">
        <v>2091</v>
      </c>
      <c r="B1131" s="10"/>
      <c r="C1131" s="7"/>
      <c r="D1131" s="129" t="s">
        <v>1473</v>
      </c>
      <c r="E1131" s="82">
        <v>5</v>
      </c>
      <c r="F1131" s="83">
        <v>3</v>
      </c>
      <c r="G1131" s="83">
        <v>15</v>
      </c>
      <c r="H1131" s="83">
        <v>15</v>
      </c>
      <c r="I1131" s="110">
        <v>15</v>
      </c>
    </row>
    <row r="1132" spans="1:9" ht="13.5" customHeight="1" x14ac:dyDescent="0.25">
      <c r="A1132" s="160" t="s">
        <v>2092</v>
      </c>
      <c r="B1132" s="10"/>
      <c r="C1132" s="7"/>
      <c r="D1132" s="129" t="s">
        <v>2093</v>
      </c>
      <c r="E1132" s="82">
        <v>59</v>
      </c>
      <c r="F1132" s="83">
        <v>23</v>
      </c>
      <c r="G1132" s="83">
        <v>177</v>
      </c>
      <c r="H1132" s="83">
        <v>68</v>
      </c>
      <c r="I1132" s="110">
        <v>56</v>
      </c>
    </row>
    <row r="1133" spans="1:9" ht="13.5" customHeight="1" x14ac:dyDescent="0.25">
      <c r="A1133" s="160" t="s">
        <v>2094</v>
      </c>
      <c r="B1133" s="10"/>
      <c r="C1133" s="7"/>
      <c r="D1133" s="129" t="s">
        <v>2095</v>
      </c>
      <c r="E1133" s="84">
        <v>0</v>
      </c>
      <c r="F1133" s="84">
        <v>0</v>
      </c>
      <c r="G1133" s="84">
        <v>0</v>
      </c>
      <c r="H1133" s="84">
        <v>0</v>
      </c>
      <c r="I1133" s="110" t="s">
        <v>3899</v>
      </c>
    </row>
    <row r="1134" spans="1:9" ht="13.5" customHeight="1" x14ac:dyDescent="0.25">
      <c r="A1134" s="160" t="s">
        <v>2096</v>
      </c>
      <c r="B1134" s="10"/>
      <c r="C1134" s="7"/>
      <c r="D1134" s="129" t="s">
        <v>2097</v>
      </c>
      <c r="E1134" s="84">
        <v>0</v>
      </c>
      <c r="F1134" s="84">
        <v>0</v>
      </c>
      <c r="G1134" s="84">
        <v>0</v>
      </c>
      <c r="H1134" s="84">
        <v>0</v>
      </c>
      <c r="I1134" s="110" t="s">
        <v>3899</v>
      </c>
    </row>
    <row r="1135" spans="1:9" ht="13.5" customHeight="1" x14ac:dyDescent="0.25">
      <c r="A1135" s="159" t="s">
        <v>2098</v>
      </c>
      <c r="B1135" s="7"/>
      <c r="C1135" s="8" t="s">
        <v>2099</v>
      </c>
      <c r="D1135" s="126"/>
      <c r="E1135" s="85">
        <v>568</v>
      </c>
      <c r="F1135" s="85">
        <v>944</v>
      </c>
      <c r="G1135" s="85">
        <v>1091</v>
      </c>
      <c r="H1135" s="85">
        <f>SUM(H1136:H1146)</f>
        <v>1287</v>
      </c>
      <c r="I1135" s="110">
        <v>710</v>
      </c>
    </row>
    <row r="1136" spans="1:9" ht="13.5" customHeight="1" x14ac:dyDescent="0.25">
      <c r="A1136" s="160" t="s">
        <v>2100</v>
      </c>
      <c r="B1136" s="10"/>
      <c r="C1136" s="7"/>
      <c r="D1136" s="129" t="s">
        <v>2101</v>
      </c>
      <c r="E1136" s="82">
        <v>45</v>
      </c>
      <c r="F1136" s="83">
        <v>85</v>
      </c>
      <c r="G1136" s="83">
        <v>149</v>
      </c>
      <c r="H1136" s="83">
        <v>142</v>
      </c>
      <c r="I1136" s="110">
        <v>163</v>
      </c>
    </row>
    <row r="1137" spans="1:9" ht="13.5" customHeight="1" x14ac:dyDescent="0.25">
      <c r="A1137" s="160" t="s">
        <v>2102</v>
      </c>
      <c r="B1137" s="10"/>
      <c r="C1137" s="7"/>
      <c r="D1137" s="129" t="s">
        <v>2103</v>
      </c>
      <c r="E1137" s="82">
        <v>10</v>
      </c>
      <c r="F1137" s="83">
        <v>34</v>
      </c>
      <c r="G1137" s="83">
        <v>21</v>
      </c>
      <c r="H1137" s="83">
        <v>13</v>
      </c>
      <c r="I1137" s="110">
        <v>16</v>
      </c>
    </row>
    <row r="1138" spans="1:9" ht="13.5" customHeight="1" x14ac:dyDescent="0.25">
      <c r="A1138" s="160" t="s">
        <v>2104</v>
      </c>
      <c r="B1138" s="10"/>
      <c r="C1138" s="7"/>
      <c r="D1138" s="129" t="s">
        <v>2105</v>
      </c>
      <c r="E1138" s="84">
        <v>0</v>
      </c>
      <c r="F1138" s="84">
        <v>0</v>
      </c>
      <c r="G1138" s="84">
        <v>0</v>
      </c>
      <c r="H1138" s="84">
        <v>0</v>
      </c>
      <c r="I1138" s="110" t="s">
        <v>3899</v>
      </c>
    </row>
    <row r="1139" spans="1:9" ht="13.5" customHeight="1" x14ac:dyDescent="0.25">
      <c r="A1139" s="160" t="s">
        <v>2106</v>
      </c>
      <c r="B1139" s="10"/>
      <c r="C1139" s="7"/>
      <c r="D1139" s="129" t="s">
        <v>2107</v>
      </c>
      <c r="E1139" s="82">
        <v>20</v>
      </c>
      <c r="F1139" s="83">
        <v>57</v>
      </c>
      <c r="G1139" s="83">
        <v>74</v>
      </c>
      <c r="H1139" s="83">
        <v>29</v>
      </c>
      <c r="I1139" s="110">
        <v>16</v>
      </c>
    </row>
    <row r="1140" spans="1:9" ht="13.5" customHeight="1" x14ac:dyDescent="0.25">
      <c r="A1140" s="160" t="s">
        <v>2108</v>
      </c>
      <c r="B1140" s="10"/>
      <c r="C1140" s="7"/>
      <c r="D1140" s="129" t="s">
        <v>1802</v>
      </c>
      <c r="E1140" s="82">
        <v>39</v>
      </c>
      <c r="F1140" s="83">
        <v>44</v>
      </c>
      <c r="G1140" s="83">
        <v>39</v>
      </c>
      <c r="H1140" s="83">
        <v>4</v>
      </c>
      <c r="I1140" s="110">
        <v>3</v>
      </c>
    </row>
    <row r="1141" spans="1:9" ht="13.5" customHeight="1" x14ac:dyDescent="0.25">
      <c r="A1141" s="160" t="s">
        <v>2109</v>
      </c>
      <c r="B1141" s="10"/>
      <c r="C1141" s="7"/>
      <c r="D1141" s="129" t="s">
        <v>2110</v>
      </c>
      <c r="E1141" s="82">
        <v>69</v>
      </c>
      <c r="F1141" s="83">
        <v>150</v>
      </c>
      <c r="G1141" s="83">
        <v>267</v>
      </c>
      <c r="H1141" s="83">
        <v>453</v>
      </c>
      <c r="I1141" s="110">
        <v>184</v>
      </c>
    </row>
    <row r="1142" spans="1:9" ht="13.5" customHeight="1" x14ac:dyDescent="0.25">
      <c r="A1142" s="160" t="s">
        <v>2111</v>
      </c>
      <c r="B1142" s="10"/>
      <c r="C1142" s="7"/>
      <c r="D1142" s="129" t="s">
        <v>2085</v>
      </c>
      <c r="E1142" s="82">
        <v>128</v>
      </c>
      <c r="F1142" s="83">
        <v>155</v>
      </c>
      <c r="G1142" s="83">
        <v>113</v>
      </c>
      <c r="H1142" s="83">
        <v>70</v>
      </c>
      <c r="I1142" s="110">
        <v>163</v>
      </c>
    </row>
    <row r="1143" spans="1:9" ht="13.5" customHeight="1" x14ac:dyDescent="0.25">
      <c r="A1143" s="160" t="s">
        <v>2112</v>
      </c>
      <c r="B1143" s="10"/>
      <c r="C1143" s="7"/>
      <c r="D1143" s="129" t="s">
        <v>2113</v>
      </c>
      <c r="E1143" s="84">
        <v>0</v>
      </c>
      <c r="F1143" s="84">
        <v>0</v>
      </c>
      <c r="G1143" s="84">
        <v>0</v>
      </c>
      <c r="H1143" s="84">
        <v>0</v>
      </c>
      <c r="I1143" s="110" t="s">
        <v>3899</v>
      </c>
    </row>
    <row r="1144" spans="1:9" ht="13.5" customHeight="1" x14ac:dyDescent="0.25">
      <c r="A1144" s="160" t="s">
        <v>2114</v>
      </c>
      <c r="B1144" s="10"/>
      <c r="C1144" s="7"/>
      <c r="D1144" s="129" t="s">
        <v>2115</v>
      </c>
      <c r="E1144" s="84">
        <v>0</v>
      </c>
      <c r="F1144" s="84">
        <v>0</v>
      </c>
      <c r="G1144" s="84">
        <v>0</v>
      </c>
      <c r="H1144" s="84">
        <v>0</v>
      </c>
      <c r="I1144" s="110" t="s">
        <v>3899</v>
      </c>
    </row>
    <row r="1145" spans="1:9" ht="13.5" customHeight="1" x14ac:dyDescent="0.25">
      <c r="A1145" s="160" t="s">
        <v>2116</v>
      </c>
      <c r="B1145" s="10"/>
      <c r="C1145" s="7"/>
      <c r="D1145" s="129" t="s">
        <v>2117</v>
      </c>
      <c r="E1145" s="82">
        <v>247</v>
      </c>
      <c r="F1145" s="83">
        <v>381</v>
      </c>
      <c r="G1145" s="83">
        <v>350</v>
      </c>
      <c r="H1145" s="83">
        <v>556</v>
      </c>
      <c r="I1145" s="110">
        <v>154</v>
      </c>
    </row>
    <row r="1146" spans="1:9" ht="13.5" customHeight="1" x14ac:dyDescent="0.25">
      <c r="A1146" s="160" t="s">
        <v>2118</v>
      </c>
      <c r="B1146" s="10"/>
      <c r="C1146" s="7"/>
      <c r="D1146" s="129" t="s">
        <v>2119</v>
      </c>
      <c r="E1146" s="82">
        <v>10</v>
      </c>
      <c r="F1146" s="83">
        <v>38</v>
      </c>
      <c r="G1146" s="83">
        <v>78</v>
      </c>
      <c r="H1146" s="83">
        <v>20</v>
      </c>
      <c r="I1146" s="110">
        <v>11</v>
      </c>
    </row>
    <row r="1147" spans="1:9" ht="13.5" customHeight="1" x14ac:dyDescent="0.25">
      <c r="A1147" s="159" t="s">
        <v>2120</v>
      </c>
      <c r="B1147" s="7"/>
      <c r="C1147" s="8" t="s">
        <v>2121</v>
      </c>
      <c r="D1147" s="126"/>
      <c r="E1147" s="85">
        <v>175</v>
      </c>
      <c r="F1147" s="85">
        <v>254</v>
      </c>
      <c r="G1147" s="85">
        <v>284</v>
      </c>
      <c r="H1147" s="85">
        <f>SUM(H1148:H1152)</f>
        <v>182</v>
      </c>
      <c r="I1147" s="110">
        <v>164</v>
      </c>
    </row>
    <row r="1148" spans="1:9" ht="13.5" customHeight="1" x14ac:dyDescent="0.25">
      <c r="A1148" s="160" t="s">
        <v>2122</v>
      </c>
      <c r="B1148" s="10"/>
      <c r="C1148" s="7"/>
      <c r="D1148" s="129" t="s">
        <v>2121</v>
      </c>
      <c r="E1148" s="82">
        <v>112</v>
      </c>
      <c r="F1148" s="83">
        <v>109</v>
      </c>
      <c r="G1148" s="83">
        <v>119</v>
      </c>
      <c r="H1148" s="83">
        <v>113</v>
      </c>
      <c r="I1148" s="110">
        <v>124</v>
      </c>
    </row>
    <row r="1149" spans="1:9" ht="13.5" customHeight="1" x14ac:dyDescent="0.25">
      <c r="A1149" s="160" t="s">
        <v>2123</v>
      </c>
      <c r="B1149" s="10"/>
      <c r="C1149" s="7"/>
      <c r="D1149" s="129" t="s">
        <v>2124</v>
      </c>
      <c r="E1149" s="84">
        <v>0</v>
      </c>
      <c r="F1149" s="84">
        <v>0</v>
      </c>
      <c r="G1149" s="84">
        <v>0</v>
      </c>
      <c r="H1149" s="84">
        <v>0</v>
      </c>
      <c r="I1149" s="110" t="s">
        <v>3899</v>
      </c>
    </row>
    <row r="1150" spans="1:9" ht="13.5" customHeight="1" x14ac:dyDescent="0.25">
      <c r="A1150" s="160" t="s">
        <v>2125</v>
      </c>
      <c r="B1150" s="10"/>
      <c r="C1150" s="7"/>
      <c r="D1150" s="129" t="s">
        <v>2126</v>
      </c>
      <c r="E1150" s="82">
        <v>5</v>
      </c>
      <c r="F1150" s="83">
        <v>3</v>
      </c>
      <c r="G1150" s="83">
        <v>7</v>
      </c>
      <c r="H1150" s="83">
        <v>23</v>
      </c>
      <c r="I1150" s="110">
        <v>4</v>
      </c>
    </row>
    <row r="1151" spans="1:9" ht="13.5" customHeight="1" x14ac:dyDescent="0.25">
      <c r="A1151" s="160" t="s">
        <v>2127</v>
      </c>
      <c r="B1151" s="10"/>
      <c r="C1151" s="7"/>
      <c r="D1151" s="129" t="s">
        <v>2128</v>
      </c>
      <c r="E1151" s="82">
        <v>2</v>
      </c>
      <c r="F1151" s="83">
        <v>41</v>
      </c>
      <c r="G1151" s="83">
        <v>36</v>
      </c>
      <c r="H1151" s="83">
        <v>17</v>
      </c>
      <c r="I1151" s="110">
        <v>8</v>
      </c>
    </row>
    <row r="1152" spans="1:9" ht="13.5" customHeight="1" x14ac:dyDescent="0.25">
      <c r="A1152" s="160" t="s">
        <v>2129</v>
      </c>
      <c r="B1152" s="10"/>
      <c r="C1152" s="7"/>
      <c r="D1152" s="129" t="s">
        <v>168</v>
      </c>
      <c r="E1152" s="82">
        <v>56</v>
      </c>
      <c r="F1152" s="83">
        <v>101</v>
      </c>
      <c r="G1152" s="83">
        <v>122</v>
      </c>
      <c r="H1152" s="83">
        <v>29</v>
      </c>
      <c r="I1152" s="110">
        <v>28</v>
      </c>
    </row>
    <row r="1153" spans="1:9" ht="13.5" customHeight="1" x14ac:dyDescent="0.25">
      <c r="A1153" s="159" t="s">
        <v>2130</v>
      </c>
      <c r="B1153" s="7"/>
      <c r="C1153" s="8" t="s">
        <v>2131</v>
      </c>
      <c r="D1153" s="126"/>
      <c r="E1153" s="85">
        <v>24</v>
      </c>
      <c r="F1153" s="85">
        <v>37</v>
      </c>
      <c r="G1153" s="85">
        <v>38</v>
      </c>
      <c r="H1153" s="85">
        <f>SUM(H1154:H1158)</f>
        <v>15</v>
      </c>
      <c r="I1153" s="110">
        <v>24</v>
      </c>
    </row>
    <row r="1154" spans="1:9" ht="13.5" customHeight="1" x14ac:dyDescent="0.25">
      <c r="A1154" s="160" t="s">
        <v>2132</v>
      </c>
      <c r="B1154" s="10"/>
      <c r="C1154" s="7"/>
      <c r="D1154" s="129" t="s">
        <v>2131</v>
      </c>
      <c r="E1154" s="82">
        <v>24</v>
      </c>
      <c r="F1154" s="83">
        <v>37</v>
      </c>
      <c r="G1154" s="83">
        <v>38</v>
      </c>
      <c r="H1154" s="83">
        <v>15</v>
      </c>
      <c r="I1154" s="110">
        <v>24</v>
      </c>
    </row>
    <row r="1155" spans="1:9" ht="13.5" customHeight="1" x14ac:dyDescent="0.25">
      <c r="A1155" s="160" t="s">
        <v>2133</v>
      </c>
      <c r="B1155" s="10"/>
      <c r="C1155" s="7"/>
      <c r="D1155" s="129" t="s">
        <v>2134</v>
      </c>
      <c r="E1155" s="84">
        <v>0</v>
      </c>
      <c r="F1155" s="84">
        <v>0</v>
      </c>
      <c r="G1155" s="84">
        <v>0</v>
      </c>
      <c r="H1155" s="84">
        <v>0</v>
      </c>
      <c r="I1155" s="110" t="s">
        <v>3899</v>
      </c>
    </row>
    <row r="1156" spans="1:9" ht="13.5" customHeight="1" x14ac:dyDescent="0.25">
      <c r="A1156" s="160" t="s">
        <v>2135</v>
      </c>
      <c r="B1156" s="10"/>
      <c r="C1156" s="7"/>
      <c r="D1156" s="129" t="s">
        <v>899</v>
      </c>
      <c r="E1156" s="84">
        <v>0</v>
      </c>
      <c r="F1156" s="84">
        <v>0</v>
      </c>
      <c r="G1156" s="84">
        <v>0</v>
      </c>
      <c r="H1156" s="84">
        <v>0</v>
      </c>
      <c r="I1156" s="110" t="s">
        <v>3899</v>
      </c>
    </row>
    <row r="1157" spans="1:9" ht="13.5" customHeight="1" x14ac:dyDescent="0.25">
      <c r="A1157" s="160" t="s">
        <v>2136</v>
      </c>
      <c r="B1157" s="10"/>
      <c r="C1157" s="7"/>
      <c r="D1157" s="129" t="s">
        <v>385</v>
      </c>
      <c r="E1157" s="84">
        <v>0</v>
      </c>
      <c r="F1157" s="84">
        <v>0</v>
      </c>
      <c r="G1157" s="84">
        <v>0</v>
      </c>
      <c r="H1157" s="84">
        <v>0</v>
      </c>
      <c r="I1157" s="110" t="s">
        <v>3899</v>
      </c>
    </row>
    <row r="1158" spans="1:9" ht="13.5" customHeight="1" x14ac:dyDescent="0.25">
      <c r="A1158" s="160" t="s">
        <v>2137</v>
      </c>
      <c r="B1158" s="10"/>
      <c r="C1158" s="7"/>
      <c r="D1158" s="129" t="s">
        <v>2138</v>
      </c>
      <c r="E1158" s="84">
        <v>0</v>
      </c>
      <c r="F1158" s="84">
        <v>0</v>
      </c>
      <c r="G1158" s="84">
        <v>0</v>
      </c>
      <c r="H1158" s="84">
        <v>0</v>
      </c>
      <c r="I1158" s="110" t="s">
        <v>3899</v>
      </c>
    </row>
    <row r="1159" spans="1:9" ht="13.5" customHeight="1" x14ac:dyDescent="0.25">
      <c r="A1159" s="159" t="s">
        <v>2139</v>
      </c>
      <c r="B1159" s="7"/>
      <c r="C1159" s="8" t="s">
        <v>2140</v>
      </c>
      <c r="D1159" s="126"/>
      <c r="E1159" s="85">
        <v>254</v>
      </c>
      <c r="F1159" s="85">
        <v>223</v>
      </c>
      <c r="G1159" s="85">
        <v>320</v>
      </c>
      <c r="H1159" s="85">
        <f>SUM(H1160:H1167)</f>
        <v>287</v>
      </c>
      <c r="I1159" s="110">
        <v>224</v>
      </c>
    </row>
    <row r="1160" spans="1:9" ht="13.5" customHeight="1" x14ac:dyDescent="0.25">
      <c r="A1160" s="160" t="s">
        <v>2141</v>
      </c>
      <c r="B1160" s="10"/>
      <c r="C1160" s="7"/>
      <c r="D1160" s="129" t="s">
        <v>2140</v>
      </c>
      <c r="E1160" s="82">
        <v>129</v>
      </c>
      <c r="F1160" s="83">
        <v>98</v>
      </c>
      <c r="G1160" s="83">
        <v>139</v>
      </c>
      <c r="H1160" s="83">
        <v>132</v>
      </c>
      <c r="I1160" s="110">
        <v>111</v>
      </c>
    </row>
    <row r="1161" spans="1:9" ht="13.5" customHeight="1" x14ac:dyDescent="0.25">
      <c r="A1161" s="160" t="s">
        <v>2142</v>
      </c>
      <c r="B1161" s="10"/>
      <c r="C1161" s="7"/>
      <c r="D1161" s="129" t="s">
        <v>2143</v>
      </c>
      <c r="E1161" s="84">
        <v>0</v>
      </c>
      <c r="F1161" s="84">
        <v>0</v>
      </c>
      <c r="G1161" s="84">
        <v>0</v>
      </c>
      <c r="H1161" s="84">
        <v>0</v>
      </c>
      <c r="I1161" s="110" t="s">
        <v>3899</v>
      </c>
    </row>
    <row r="1162" spans="1:9" ht="13.5" customHeight="1" x14ac:dyDescent="0.25">
      <c r="A1162" s="160" t="s">
        <v>2144</v>
      </c>
      <c r="B1162" s="10"/>
      <c r="C1162" s="7"/>
      <c r="D1162" s="129" t="s">
        <v>2145</v>
      </c>
      <c r="E1162" s="84">
        <v>0</v>
      </c>
      <c r="F1162" s="83">
        <v>2</v>
      </c>
      <c r="G1162" s="83">
        <v>14</v>
      </c>
      <c r="H1162" s="83">
        <v>3</v>
      </c>
      <c r="I1162" s="110">
        <v>3</v>
      </c>
    </row>
    <row r="1163" spans="1:9" ht="13.5" customHeight="1" x14ac:dyDescent="0.25">
      <c r="A1163" s="160" t="s">
        <v>2146</v>
      </c>
      <c r="B1163" s="10"/>
      <c r="C1163" s="7"/>
      <c r="D1163" s="129" t="s">
        <v>197</v>
      </c>
      <c r="E1163" s="82">
        <v>13</v>
      </c>
      <c r="F1163" s="83">
        <v>7</v>
      </c>
      <c r="G1163" s="83">
        <v>34</v>
      </c>
      <c r="H1163" s="83">
        <v>45</v>
      </c>
      <c r="I1163" s="110">
        <v>16</v>
      </c>
    </row>
    <row r="1164" spans="1:9" ht="13.5" customHeight="1" x14ac:dyDescent="0.25">
      <c r="A1164" s="160" t="s">
        <v>2147</v>
      </c>
      <c r="B1164" s="10"/>
      <c r="C1164" s="7"/>
      <c r="D1164" s="129" t="s">
        <v>2148</v>
      </c>
      <c r="E1164" s="82">
        <v>19</v>
      </c>
      <c r="F1164" s="83">
        <v>24</v>
      </c>
      <c r="G1164" s="83">
        <v>25</v>
      </c>
      <c r="H1164" s="83">
        <v>13</v>
      </c>
      <c r="I1164" s="110">
        <v>10</v>
      </c>
    </row>
    <row r="1165" spans="1:9" ht="13.5" customHeight="1" x14ac:dyDescent="0.25">
      <c r="A1165" s="160" t="s">
        <v>2149</v>
      </c>
      <c r="B1165" s="10"/>
      <c r="C1165" s="7"/>
      <c r="D1165" s="129" t="s">
        <v>2150</v>
      </c>
      <c r="E1165" s="82">
        <v>31</v>
      </c>
      <c r="F1165" s="83">
        <v>35</v>
      </c>
      <c r="G1165" s="83">
        <v>41</v>
      </c>
      <c r="H1165" s="83">
        <v>45</v>
      </c>
      <c r="I1165" s="110">
        <v>30</v>
      </c>
    </row>
    <row r="1166" spans="1:9" ht="13.5" customHeight="1" x14ac:dyDescent="0.25">
      <c r="A1166" s="160" t="s">
        <v>2151</v>
      </c>
      <c r="B1166" s="10"/>
      <c r="C1166" s="7"/>
      <c r="D1166" s="129" t="s">
        <v>2152</v>
      </c>
      <c r="E1166" s="82">
        <v>43</v>
      </c>
      <c r="F1166" s="83">
        <v>41</v>
      </c>
      <c r="G1166" s="83">
        <v>34</v>
      </c>
      <c r="H1166" s="83">
        <v>22</v>
      </c>
      <c r="I1166" s="110">
        <v>42</v>
      </c>
    </row>
    <row r="1167" spans="1:9" ht="13.5" customHeight="1" x14ac:dyDescent="0.25">
      <c r="A1167" s="160" t="s">
        <v>2153</v>
      </c>
      <c r="B1167" s="10"/>
      <c r="C1167" s="7"/>
      <c r="D1167" s="129" t="s">
        <v>2154</v>
      </c>
      <c r="E1167" s="82">
        <v>19</v>
      </c>
      <c r="F1167" s="83">
        <v>16</v>
      </c>
      <c r="G1167" s="83">
        <v>33</v>
      </c>
      <c r="H1167" s="83">
        <v>27</v>
      </c>
      <c r="I1167" s="110">
        <v>12</v>
      </c>
    </row>
    <row r="1168" spans="1:9" ht="13.5" customHeight="1" x14ac:dyDescent="0.25">
      <c r="A1168" s="159" t="s">
        <v>2155</v>
      </c>
      <c r="B1168" s="8" t="s">
        <v>2156</v>
      </c>
      <c r="C1168" s="7"/>
      <c r="D1168" s="126"/>
      <c r="E1168" s="85">
        <v>2274</v>
      </c>
      <c r="F1168" s="85">
        <v>1710</v>
      </c>
      <c r="G1168" s="85">
        <v>3289</v>
      </c>
      <c r="H1168" s="85">
        <f>H1169+H1198+H1214+H1221+H1256+H1261+H1271+H1281+H1292</f>
        <v>3990</v>
      </c>
      <c r="I1168" s="85">
        <f>I1169+I1198+I1214+I1221+I1256+I1261+I1271+I1281+I1292</f>
        <v>4799</v>
      </c>
    </row>
    <row r="1169" spans="1:9" ht="13.5" customHeight="1" x14ac:dyDescent="0.25">
      <c r="A1169" s="159" t="s">
        <v>2157</v>
      </c>
      <c r="B1169" s="7"/>
      <c r="C1169" s="8" t="s">
        <v>2158</v>
      </c>
      <c r="D1169" s="126"/>
      <c r="E1169" s="85">
        <v>823</v>
      </c>
      <c r="F1169" s="85">
        <v>735</v>
      </c>
      <c r="G1169" s="85">
        <v>1723</v>
      </c>
      <c r="H1169" s="85">
        <f>SUM(H1170:H1197)</f>
        <v>2349</v>
      </c>
      <c r="I1169" s="110">
        <v>2316</v>
      </c>
    </row>
    <row r="1170" spans="1:9" ht="13.5" customHeight="1" x14ac:dyDescent="0.25">
      <c r="A1170" s="160" t="s">
        <v>2159</v>
      </c>
      <c r="B1170" s="10"/>
      <c r="C1170" s="7"/>
      <c r="D1170" s="129" t="s">
        <v>2158</v>
      </c>
      <c r="E1170" s="82">
        <v>341</v>
      </c>
      <c r="F1170" s="83">
        <v>233</v>
      </c>
      <c r="G1170" s="83">
        <v>425</v>
      </c>
      <c r="H1170" s="83">
        <v>624</v>
      </c>
      <c r="I1170" s="110">
        <v>610</v>
      </c>
    </row>
    <row r="1171" spans="1:9" ht="13.5" customHeight="1" x14ac:dyDescent="0.25">
      <c r="A1171" s="160" t="s">
        <v>2160</v>
      </c>
      <c r="B1171" s="10"/>
      <c r="C1171" s="7"/>
      <c r="D1171" s="129" t="s">
        <v>2161</v>
      </c>
      <c r="E1171" s="84">
        <v>0</v>
      </c>
      <c r="F1171" s="84">
        <v>0</v>
      </c>
      <c r="G1171" s="84">
        <v>0</v>
      </c>
      <c r="H1171" s="84">
        <v>0</v>
      </c>
      <c r="I1171" s="110" t="s">
        <v>3899</v>
      </c>
    </row>
    <row r="1172" spans="1:9" ht="13.5" customHeight="1" x14ac:dyDescent="0.25">
      <c r="A1172" s="160" t="s">
        <v>2162</v>
      </c>
      <c r="B1172" s="10"/>
      <c r="C1172" s="7"/>
      <c r="D1172" s="129" t="s">
        <v>2163</v>
      </c>
      <c r="E1172" s="84">
        <v>0</v>
      </c>
      <c r="F1172" s="84">
        <v>0</v>
      </c>
      <c r="G1172" s="84">
        <v>0</v>
      </c>
      <c r="H1172" s="84">
        <v>0</v>
      </c>
      <c r="I1172" s="110" t="s">
        <v>3899</v>
      </c>
    </row>
    <row r="1173" spans="1:9" ht="13.5" customHeight="1" x14ac:dyDescent="0.25">
      <c r="A1173" s="160" t="s">
        <v>2164</v>
      </c>
      <c r="B1173" s="10"/>
      <c r="C1173" s="7"/>
      <c r="D1173" s="129" t="s">
        <v>2165</v>
      </c>
      <c r="E1173" s="84">
        <v>0</v>
      </c>
      <c r="F1173" s="84">
        <v>0</v>
      </c>
      <c r="G1173" s="84">
        <v>0</v>
      </c>
      <c r="H1173" s="84">
        <v>0</v>
      </c>
      <c r="I1173" s="110" t="s">
        <v>3899</v>
      </c>
    </row>
    <row r="1174" spans="1:9" ht="13.5" customHeight="1" x14ac:dyDescent="0.25">
      <c r="A1174" s="160" t="s">
        <v>2166</v>
      </c>
      <c r="B1174" s="10"/>
      <c r="C1174" s="7"/>
      <c r="D1174" s="129" t="s">
        <v>2167</v>
      </c>
      <c r="E1174" s="82">
        <v>164</v>
      </c>
      <c r="F1174" s="83">
        <v>194</v>
      </c>
      <c r="G1174" s="83">
        <v>462</v>
      </c>
      <c r="H1174" s="83">
        <v>431</v>
      </c>
      <c r="I1174" s="110">
        <v>542</v>
      </c>
    </row>
    <row r="1175" spans="1:9" ht="13.5" customHeight="1" x14ac:dyDescent="0.25">
      <c r="A1175" s="160" t="s">
        <v>2168</v>
      </c>
      <c r="B1175" s="10"/>
      <c r="C1175" s="7"/>
      <c r="D1175" s="129" t="s">
        <v>2169</v>
      </c>
      <c r="E1175" s="84">
        <v>0</v>
      </c>
      <c r="F1175" s="84">
        <v>0</v>
      </c>
      <c r="G1175" s="83">
        <v>1</v>
      </c>
      <c r="H1175" s="83">
        <v>2</v>
      </c>
      <c r="I1175" s="110" t="s">
        <v>3899</v>
      </c>
    </row>
    <row r="1176" spans="1:9" ht="13.5" customHeight="1" x14ac:dyDescent="0.25">
      <c r="A1176" s="160" t="s">
        <v>2170</v>
      </c>
      <c r="B1176" s="10"/>
      <c r="C1176" s="7"/>
      <c r="D1176" s="129" t="s">
        <v>2171</v>
      </c>
      <c r="E1176" s="84">
        <v>0</v>
      </c>
      <c r="F1176" s="84">
        <v>0</v>
      </c>
      <c r="G1176" s="84">
        <v>0</v>
      </c>
      <c r="H1176" s="84">
        <v>0</v>
      </c>
      <c r="I1176" s="110" t="s">
        <v>3899</v>
      </c>
    </row>
    <row r="1177" spans="1:9" ht="13.5" customHeight="1" x14ac:dyDescent="0.25">
      <c r="A1177" s="160" t="s">
        <v>2172</v>
      </c>
      <c r="B1177" s="10"/>
      <c r="C1177" s="7"/>
      <c r="D1177" s="129" t="s">
        <v>1162</v>
      </c>
      <c r="E1177" s="84">
        <v>0</v>
      </c>
      <c r="F1177" s="84">
        <v>0</v>
      </c>
      <c r="G1177" s="84">
        <v>0</v>
      </c>
      <c r="H1177" s="84">
        <v>0</v>
      </c>
      <c r="I1177" s="110" t="s">
        <v>3899</v>
      </c>
    </row>
    <row r="1178" spans="1:9" ht="13.5" customHeight="1" x14ac:dyDescent="0.25">
      <c r="A1178" s="160" t="s">
        <v>2173</v>
      </c>
      <c r="B1178" s="10"/>
      <c r="C1178" s="7"/>
      <c r="D1178" s="129" t="s">
        <v>2174</v>
      </c>
      <c r="E1178" s="84">
        <v>0</v>
      </c>
      <c r="F1178" s="84">
        <v>0</v>
      </c>
      <c r="G1178" s="84">
        <v>0</v>
      </c>
      <c r="H1178" s="84">
        <v>0</v>
      </c>
      <c r="I1178" s="110" t="s">
        <v>3899</v>
      </c>
    </row>
    <row r="1179" spans="1:9" ht="13.5" customHeight="1" x14ac:dyDescent="0.25">
      <c r="A1179" s="160" t="s">
        <v>2175</v>
      </c>
      <c r="B1179" s="10"/>
      <c r="C1179" s="7"/>
      <c r="D1179" s="129" t="s">
        <v>2176</v>
      </c>
      <c r="E1179" s="82">
        <v>213</v>
      </c>
      <c r="F1179" s="83">
        <v>236</v>
      </c>
      <c r="G1179" s="83">
        <v>665</v>
      </c>
      <c r="H1179" s="83">
        <v>952</v>
      </c>
      <c r="I1179" s="110">
        <v>740</v>
      </c>
    </row>
    <row r="1180" spans="1:9" ht="13.5" customHeight="1" x14ac:dyDescent="0.25">
      <c r="A1180" s="160" t="s">
        <v>2177</v>
      </c>
      <c r="B1180" s="10"/>
      <c r="C1180" s="7"/>
      <c r="D1180" s="129" t="s">
        <v>2178</v>
      </c>
      <c r="E1180" s="84">
        <v>0</v>
      </c>
      <c r="F1180" s="84">
        <v>0</v>
      </c>
      <c r="G1180" s="84">
        <v>0</v>
      </c>
      <c r="H1180" s="84">
        <v>0</v>
      </c>
      <c r="I1180" s="110" t="s">
        <v>3899</v>
      </c>
    </row>
    <row r="1181" spans="1:9" ht="13.5" customHeight="1" x14ac:dyDescent="0.25">
      <c r="A1181" s="160" t="s">
        <v>2179</v>
      </c>
      <c r="B1181" s="10"/>
      <c r="C1181" s="7"/>
      <c r="D1181" s="129" t="s">
        <v>2180</v>
      </c>
      <c r="E1181" s="84">
        <v>0</v>
      </c>
      <c r="F1181" s="84">
        <v>0</v>
      </c>
      <c r="G1181" s="84">
        <v>0</v>
      </c>
      <c r="H1181" s="84">
        <v>0</v>
      </c>
      <c r="I1181" s="110" t="s">
        <v>3899</v>
      </c>
    </row>
    <row r="1182" spans="1:9" ht="13.5" customHeight="1" x14ac:dyDescent="0.25">
      <c r="A1182" s="160" t="s">
        <v>2181</v>
      </c>
      <c r="B1182" s="10"/>
      <c r="C1182" s="7"/>
      <c r="D1182" s="129" t="s">
        <v>2182</v>
      </c>
      <c r="E1182" s="84">
        <v>0</v>
      </c>
      <c r="F1182" s="84">
        <v>0</v>
      </c>
      <c r="G1182" s="84">
        <v>0</v>
      </c>
      <c r="H1182" s="84">
        <v>0</v>
      </c>
      <c r="I1182" s="110" t="s">
        <v>3899</v>
      </c>
    </row>
    <row r="1183" spans="1:9" ht="13.5" customHeight="1" x14ac:dyDescent="0.25">
      <c r="A1183" s="160" t="s">
        <v>2183</v>
      </c>
      <c r="B1183" s="10"/>
      <c r="C1183" s="7"/>
      <c r="D1183" s="129" t="s">
        <v>2184</v>
      </c>
      <c r="E1183" s="84">
        <v>0</v>
      </c>
      <c r="F1183" s="84">
        <v>0</v>
      </c>
      <c r="G1183" s="84">
        <v>0</v>
      </c>
      <c r="H1183" s="84">
        <v>0</v>
      </c>
      <c r="I1183" s="110" t="s">
        <v>3899</v>
      </c>
    </row>
    <row r="1184" spans="1:9" ht="13.5" customHeight="1" x14ac:dyDescent="0.25">
      <c r="A1184" s="160" t="s">
        <v>2185</v>
      </c>
      <c r="B1184" s="10"/>
      <c r="C1184" s="7"/>
      <c r="D1184" s="129" t="s">
        <v>2186</v>
      </c>
      <c r="E1184" s="82">
        <v>21</v>
      </c>
      <c r="F1184" s="83">
        <v>9</v>
      </c>
      <c r="G1184" s="83">
        <v>18</v>
      </c>
      <c r="H1184" s="83">
        <v>112</v>
      </c>
      <c r="I1184" s="110">
        <v>168</v>
      </c>
    </row>
    <row r="1185" spans="1:9" ht="13.5" customHeight="1" x14ac:dyDescent="0.25">
      <c r="A1185" s="160" t="s">
        <v>2187</v>
      </c>
      <c r="B1185" s="10"/>
      <c r="C1185" s="7"/>
      <c r="D1185" s="129" t="s">
        <v>2188</v>
      </c>
      <c r="E1185" s="84">
        <v>0</v>
      </c>
      <c r="F1185" s="84">
        <v>0</v>
      </c>
      <c r="G1185" s="84">
        <v>0</v>
      </c>
      <c r="H1185" s="84">
        <v>0</v>
      </c>
      <c r="I1185" s="110" t="s">
        <v>3899</v>
      </c>
    </row>
    <row r="1186" spans="1:9" ht="13.5" customHeight="1" x14ac:dyDescent="0.25">
      <c r="A1186" s="160" t="s">
        <v>2189</v>
      </c>
      <c r="B1186" s="10"/>
      <c r="C1186" s="7"/>
      <c r="D1186" s="129" t="s">
        <v>286</v>
      </c>
      <c r="E1186" s="84">
        <v>0</v>
      </c>
      <c r="F1186" s="84">
        <v>0</v>
      </c>
      <c r="G1186" s="84">
        <v>0</v>
      </c>
      <c r="H1186" s="84">
        <v>0</v>
      </c>
      <c r="I1186" s="110" t="s">
        <v>3899</v>
      </c>
    </row>
    <row r="1187" spans="1:9" ht="13.5" customHeight="1" x14ac:dyDescent="0.25">
      <c r="A1187" s="160" t="s">
        <v>2190</v>
      </c>
      <c r="B1187" s="10"/>
      <c r="C1187" s="7"/>
      <c r="D1187" s="129" t="s">
        <v>2191</v>
      </c>
      <c r="E1187" s="84">
        <v>0</v>
      </c>
      <c r="F1187" s="84">
        <v>0</v>
      </c>
      <c r="G1187" s="84">
        <v>0</v>
      </c>
      <c r="H1187" s="84">
        <v>0</v>
      </c>
      <c r="I1187" s="110" t="s">
        <v>3899</v>
      </c>
    </row>
    <row r="1188" spans="1:9" ht="13.5" customHeight="1" x14ac:dyDescent="0.25">
      <c r="A1188" s="160" t="s">
        <v>2192</v>
      </c>
      <c r="B1188" s="10"/>
      <c r="C1188" s="7"/>
      <c r="D1188" s="129" t="s">
        <v>1351</v>
      </c>
      <c r="E1188" s="84">
        <v>0</v>
      </c>
      <c r="F1188" s="84">
        <v>0</v>
      </c>
      <c r="G1188" s="84">
        <v>0</v>
      </c>
      <c r="H1188" s="84">
        <v>0</v>
      </c>
      <c r="I1188" s="110" t="s">
        <v>3899</v>
      </c>
    </row>
    <row r="1189" spans="1:9" ht="13.5" customHeight="1" x14ac:dyDescent="0.25">
      <c r="A1189" s="160" t="s">
        <v>2193</v>
      </c>
      <c r="B1189" s="10"/>
      <c r="C1189" s="7"/>
      <c r="D1189" s="129" t="s">
        <v>2194</v>
      </c>
      <c r="E1189" s="84">
        <v>0</v>
      </c>
      <c r="F1189" s="84">
        <v>0</v>
      </c>
      <c r="G1189" s="84">
        <v>0</v>
      </c>
      <c r="H1189" s="84">
        <v>0</v>
      </c>
      <c r="I1189" s="110" t="s">
        <v>3899</v>
      </c>
    </row>
    <row r="1190" spans="1:9" ht="13.5" customHeight="1" x14ac:dyDescent="0.25">
      <c r="A1190" s="160" t="s">
        <v>2195</v>
      </c>
      <c r="B1190" s="10"/>
      <c r="C1190" s="7"/>
      <c r="D1190" s="129" t="s">
        <v>2196</v>
      </c>
      <c r="E1190" s="84">
        <v>0</v>
      </c>
      <c r="F1190" s="84">
        <v>0</v>
      </c>
      <c r="G1190" s="84">
        <v>0</v>
      </c>
      <c r="H1190" s="84">
        <v>0</v>
      </c>
      <c r="I1190" s="110" t="s">
        <v>3899</v>
      </c>
    </row>
    <row r="1191" spans="1:9" ht="13.5" customHeight="1" x14ac:dyDescent="0.25">
      <c r="A1191" s="160" t="s">
        <v>2197</v>
      </c>
      <c r="B1191" s="10"/>
      <c r="C1191" s="7"/>
      <c r="D1191" s="129" t="s">
        <v>2198</v>
      </c>
      <c r="E1191" s="82">
        <v>33</v>
      </c>
      <c r="F1191" s="83">
        <v>21</v>
      </c>
      <c r="G1191" s="83">
        <v>39</v>
      </c>
      <c r="H1191" s="83">
        <v>59</v>
      </c>
      <c r="I1191" s="110">
        <v>49</v>
      </c>
    </row>
    <row r="1192" spans="1:9" ht="13.5" customHeight="1" x14ac:dyDescent="0.25">
      <c r="A1192" s="160" t="s">
        <v>2199</v>
      </c>
      <c r="B1192" s="10"/>
      <c r="C1192" s="7"/>
      <c r="D1192" s="129" t="s">
        <v>2200</v>
      </c>
      <c r="E1192" s="82">
        <v>16</v>
      </c>
      <c r="F1192" s="83">
        <v>15</v>
      </c>
      <c r="G1192" s="83">
        <v>30</v>
      </c>
      <c r="H1192" s="83">
        <v>53</v>
      </c>
      <c r="I1192" s="110">
        <v>40</v>
      </c>
    </row>
    <row r="1193" spans="1:9" ht="13.5" customHeight="1" x14ac:dyDescent="0.25">
      <c r="A1193" s="160" t="s">
        <v>2201</v>
      </c>
      <c r="B1193" s="10"/>
      <c r="C1193" s="7"/>
      <c r="D1193" s="129" t="s">
        <v>2202</v>
      </c>
      <c r="E1193" s="84">
        <v>0</v>
      </c>
      <c r="F1193" s="84">
        <v>0</v>
      </c>
      <c r="G1193" s="84">
        <v>0</v>
      </c>
      <c r="H1193" s="84">
        <v>0</v>
      </c>
      <c r="I1193" s="110" t="s">
        <v>3899</v>
      </c>
    </row>
    <row r="1194" spans="1:9" ht="13.5" customHeight="1" x14ac:dyDescent="0.25">
      <c r="A1194" s="160" t="s">
        <v>2203</v>
      </c>
      <c r="B1194" s="10"/>
      <c r="C1194" s="7"/>
      <c r="D1194" s="129" t="s">
        <v>2204</v>
      </c>
      <c r="E1194" s="82">
        <v>15</v>
      </c>
      <c r="F1194" s="83">
        <v>17</v>
      </c>
      <c r="G1194" s="83">
        <v>65</v>
      </c>
      <c r="H1194" s="83">
        <v>101</v>
      </c>
      <c r="I1194" s="110">
        <v>141</v>
      </c>
    </row>
    <row r="1195" spans="1:9" ht="13.5" customHeight="1" x14ac:dyDescent="0.25">
      <c r="A1195" s="160" t="s">
        <v>2205</v>
      </c>
      <c r="B1195" s="10"/>
      <c r="C1195" s="7"/>
      <c r="D1195" s="129" t="s">
        <v>2206</v>
      </c>
      <c r="E1195" s="82">
        <v>20</v>
      </c>
      <c r="F1195" s="83">
        <v>10</v>
      </c>
      <c r="G1195" s="83">
        <v>18</v>
      </c>
      <c r="H1195" s="83">
        <v>15</v>
      </c>
      <c r="I1195" s="110">
        <v>26</v>
      </c>
    </row>
    <row r="1196" spans="1:9" ht="13.5" customHeight="1" x14ac:dyDescent="0.25">
      <c r="A1196" s="160" t="s">
        <v>2207</v>
      </c>
      <c r="B1196" s="10"/>
      <c r="C1196" s="7"/>
      <c r="D1196" s="129" t="s">
        <v>2208</v>
      </c>
      <c r="E1196" s="84">
        <v>0</v>
      </c>
      <c r="F1196" s="84">
        <v>0</v>
      </c>
      <c r="G1196" s="84">
        <v>0</v>
      </c>
      <c r="H1196" s="84">
        <v>0</v>
      </c>
      <c r="I1196" s="110" t="s">
        <v>3899</v>
      </c>
    </row>
    <row r="1197" spans="1:9" ht="13.5" customHeight="1" x14ac:dyDescent="0.25">
      <c r="A1197" s="160" t="s">
        <v>2209</v>
      </c>
      <c r="B1197" s="10"/>
      <c r="C1197" s="7"/>
      <c r="D1197" s="129" t="s">
        <v>2210</v>
      </c>
      <c r="E1197" s="84">
        <v>0</v>
      </c>
      <c r="F1197" s="84">
        <v>0</v>
      </c>
      <c r="G1197" s="84">
        <v>0</v>
      </c>
      <c r="H1197" s="84">
        <v>0</v>
      </c>
      <c r="I1197" s="110" t="s">
        <v>3899</v>
      </c>
    </row>
    <row r="1198" spans="1:9" ht="13.5" customHeight="1" x14ac:dyDescent="0.25">
      <c r="A1198" s="159" t="s">
        <v>2211</v>
      </c>
      <c r="B1198" s="7"/>
      <c r="C1198" s="8" t="s">
        <v>1181</v>
      </c>
      <c r="D1198" s="126"/>
      <c r="E1198" s="85">
        <v>41</v>
      </c>
      <c r="F1198" s="85">
        <v>22</v>
      </c>
      <c r="G1198" s="85">
        <v>153</v>
      </c>
      <c r="H1198" s="85">
        <f>SUM(H1199:H1213)</f>
        <v>144</v>
      </c>
      <c r="I1198" s="110">
        <v>228</v>
      </c>
    </row>
    <row r="1199" spans="1:9" ht="13.5" customHeight="1" x14ac:dyDescent="0.25">
      <c r="A1199" s="160" t="s">
        <v>2212</v>
      </c>
      <c r="B1199" s="10"/>
      <c r="C1199" s="7"/>
      <c r="D1199" s="129" t="s">
        <v>1181</v>
      </c>
      <c r="E1199" s="82">
        <v>40</v>
      </c>
      <c r="F1199" s="83">
        <v>21</v>
      </c>
      <c r="G1199" s="83">
        <v>141</v>
      </c>
      <c r="H1199" s="83">
        <v>138</v>
      </c>
      <c r="I1199" s="110">
        <v>194</v>
      </c>
    </row>
    <row r="1200" spans="1:9" ht="13.5" customHeight="1" x14ac:dyDescent="0.25">
      <c r="A1200" s="160" t="s">
        <v>2213</v>
      </c>
      <c r="B1200" s="10"/>
      <c r="C1200" s="7"/>
      <c r="D1200" s="129" t="s">
        <v>315</v>
      </c>
      <c r="E1200" s="84">
        <v>0</v>
      </c>
      <c r="F1200" s="84">
        <v>0</v>
      </c>
      <c r="G1200" s="84">
        <v>0</v>
      </c>
      <c r="H1200" s="84">
        <v>0</v>
      </c>
      <c r="I1200" s="110" t="s">
        <v>3899</v>
      </c>
    </row>
    <row r="1201" spans="1:9" ht="13.5" customHeight="1" x14ac:dyDescent="0.25">
      <c r="A1201" s="160" t="s">
        <v>2214</v>
      </c>
      <c r="B1201" s="10"/>
      <c r="C1201" s="7"/>
      <c r="D1201" s="129" t="s">
        <v>2215</v>
      </c>
      <c r="E1201" s="84">
        <v>0</v>
      </c>
      <c r="F1201" s="84">
        <v>0</v>
      </c>
      <c r="G1201" s="84">
        <v>0</v>
      </c>
      <c r="H1201" s="84">
        <v>0</v>
      </c>
      <c r="I1201" s="110" t="s">
        <v>3899</v>
      </c>
    </row>
    <row r="1202" spans="1:9" ht="13.5" customHeight="1" x14ac:dyDescent="0.25">
      <c r="A1202" s="160" t="s">
        <v>2216</v>
      </c>
      <c r="B1202" s="10"/>
      <c r="C1202" s="7"/>
      <c r="D1202" s="129" t="s">
        <v>2217</v>
      </c>
      <c r="E1202" s="84">
        <v>0</v>
      </c>
      <c r="F1202" s="84">
        <v>0</v>
      </c>
      <c r="G1202" s="84">
        <v>0</v>
      </c>
      <c r="H1202" s="84">
        <v>0</v>
      </c>
      <c r="I1202" s="110" t="s">
        <v>3899</v>
      </c>
    </row>
    <row r="1203" spans="1:9" ht="13.5" customHeight="1" x14ac:dyDescent="0.25">
      <c r="A1203" s="160" t="s">
        <v>2218</v>
      </c>
      <c r="B1203" s="10"/>
      <c r="C1203" s="7"/>
      <c r="D1203" s="129" t="s">
        <v>418</v>
      </c>
      <c r="E1203" s="84">
        <v>0</v>
      </c>
      <c r="F1203" s="84">
        <v>0</v>
      </c>
      <c r="G1203" s="84">
        <v>0</v>
      </c>
      <c r="H1203" s="84">
        <v>0</v>
      </c>
      <c r="I1203" s="110" t="s">
        <v>3899</v>
      </c>
    </row>
    <row r="1204" spans="1:9" ht="13.5" customHeight="1" x14ac:dyDescent="0.25">
      <c r="A1204" s="160" t="s">
        <v>2219</v>
      </c>
      <c r="B1204" s="10"/>
      <c r="C1204" s="7"/>
      <c r="D1204" s="129" t="s">
        <v>2220</v>
      </c>
      <c r="E1204" s="82">
        <v>1</v>
      </c>
      <c r="F1204" s="84">
        <v>0</v>
      </c>
      <c r="G1204" s="83">
        <v>1</v>
      </c>
      <c r="H1204" s="83">
        <v>0</v>
      </c>
      <c r="I1204" s="110" t="s">
        <v>3899</v>
      </c>
    </row>
    <row r="1205" spans="1:9" ht="13.5" customHeight="1" x14ac:dyDescent="0.25">
      <c r="A1205" s="160" t="s">
        <v>2221</v>
      </c>
      <c r="B1205" s="10"/>
      <c r="C1205" s="7"/>
      <c r="D1205" s="129" t="s">
        <v>2222</v>
      </c>
      <c r="E1205" s="84">
        <v>0</v>
      </c>
      <c r="F1205" s="84">
        <v>0</v>
      </c>
      <c r="G1205" s="84">
        <v>0</v>
      </c>
      <c r="H1205" s="84">
        <v>0</v>
      </c>
      <c r="I1205" s="110" t="s">
        <v>3899</v>
      </c>
    </row>
    <row r="1206" spans="1:9" ht="13.5" customHeight="1" x14ac:dyDescent="0.25">
      <c r="A1206" s="160" t="s">
        <v>2223</v>
      </c>
      <c r="B1206" s="10"/>
      <c r="C1206" s="7"/>
      <c r="D1206" s="129" t="s">
        <v>2224</v>
      </c>
      <c r="E1206" s="84">
        <v>0</v>
      </c>
      <c r="F1206" s="84">
        <v>0</v>
      </c>
      <c r="G1206" s="84">
        <v>0</v>
      </c>
      <c r="H1206" s="84">
        <v>0</v>
      </c>
      <c r="I1206" s="110" t="s">
        <v>3899</v>
      </c>
    </row>
    <row r="1207" spans="1:9" ht="13.5" customHeight="1" x14ac:dyDescent="0.25">
      <c r="A1207" s="160" t="s">
        <v>2225</v>
      </c>
      <c r="B1207" s="10"/>
      <c r="C1207" s="7"/>
      <c r="D1207" s="129" t="s">
        <v>32</v>
      </c>
      <c r="E1207" s="84">
        <v>0</v>
      </c>
      <c r="F1207" s="84">
        <v>0</v>
      </c>
      <c r="G1207" s="84">
        <v>0</v>
      </c>
      <c r="H1207" s="84">
        <v>0</v>
      </c>
      <c r="I1207" s="110" t="s">
        <v>3899</v>
      </c>
    </row>
    <row r="1208" spans="1:9" ht="13.5" customHeight="1" x14ac:dyDescent="0.25">
      <c r="A1208" s="160" t="s">
        <v>2226</v>
      </c>
      <c r="B1208" s="10"/>
      <c r="C1208" s="7"/>
      <c r="D1208" s="129" t="s">
        <v>2227</v>
      </c>
      <c r="E1208" s="84">
        <v>0</v>
      </c>
      <c r="F1208" s="84">
        <v>0</v>
      </c>
      <c r="G1208" s="84">
        <v>0</v>
      </c>
      <c r="H1208" s="84">
        <v>0</v>
      </c>
      <c r="I1208" s="110" t="s">
        <v>3899</v>
      </c>
    </row>
    <row r="1209" spans="1:9" ht="13.5" customHeight="1" x14ac:dyDescent="0.25">
      <c r="A1209" s="160" t="s">
        <v>2228</v>
      </c>
      <c r="B1209" s="10"/>
      <c r="C1209" s="7"/>
      <c r="D1209" s="129" t="s">
        <v>2229</v>
      </c>
      <c r="E1209" s="84">
        <v>0</v>
      </c>
      <c r="F1209" s="84">
        <v>0</v>
      </c>
      <c r="G1209" s="84">
        <v>0</v>
      </c>
      <c r="H1209" s="84">
        <v>0</v>
      </c>
      <c r="I1209" s="110" t="s">
        <v>3899</v>
      </c>
    </row>
    <row r="1210" spans="1:9" ht="13.5" customHeight="1" x14ac:dyDescent="0.25">
      <c r="A1210" s="160" t="s">
        <v>2230</v>
      </c>
      <c r="B1210" s="10"/>
      <c r="C1210" s="7"/>
      <c r="D1210" s="129" t="s">
        <v>2231</v>
      </c>
      <c r="E1210" s="84">
        <v>0</v>
      </c>
      <c r="F1210" s="84">
        <v>0</v>
      </c>
      <c r="G1210" s="84">
        <v>0</v>
      </c>
      <c r="H1210" s="84">
        <v>0</v>
      </c>
      <c r="I1210" s="110" t="s">
        <v>3899</v>
      </c>
    </row>
    <row r="1211" spans="1:9" ht="13.5" customHeight="1" x14ac:dyDescent="0.25">
      <c r="A1211" s="160" t="s">
        <v>2232</v>
      </c>
      <c r="B1211" s="10"/>
      <c r="C1211" s="7"/>
      <c r="D1211" s="129" t="s">
        <v>2233</v>
      </c>
      <c r="E1211" s="84">
        <v>0</v>
      </c>
      <c r="F1211" s="83">
        <v>1</v>
      </c>
      <c r="G1211" s="83">
        <v>11</v>
      </c>
      <c r="H1211" s="83">
        <v>6</v>
      </c>
      <c r="I1211" s="110">
        <v>34</v>
      </c>
    </row>
    <row r="1212" spans="1:9" ht="13.5" customHeight="1" x14ac:dyDescent="0.25">
      <c r="A1212" s="160" t="s">
        <v>2234</v>
      </c>
      <c r="B1212" s="10"/>
      <c r="C1212" s="7"/>
      <c r="D1212" s="129" t="s">
        <v>2235</v>
      </c>
      <c r="E1212" s="84">
        <v>0</v>
      </c>
      <c r="F1212" s="84">
        <v>0</v>
      </c>
      <c r="G1212" s="84">
        <v>0</v>
      </c>
      <c r="H1212" s="84">
        <v>0</v>
      </c>
      <c r="I1212" s="110" t="s">
        <v>3899</v>
      </c>
    </row>
    <row r="1213" spans="1:9" ht="13.5" customHeight="1" x14ac:dyDescent="0.25">
      <c r="A1213" s="160" t="s">
        <v>2236</v>
      </c>
      <c r="B1213" s="10"/>
      <c r="C1213" s="7"/>
      <c r="D1213" s="129" t="s">
        <v>2237</v>
      </c>
      <c r="E1213" s="84">
        <v>0</v>
      </c>
      <c r="F1213" s="84">
        <v>0</v>
      </c>
      <c r="G1213" s="84">
        <v>0</v>
      </c>
      <c r="H1213" s="84">
        <v>0</v>
      </c>
      <c r="I1213" s="110" t="s">
        <v>3899</v>
      </c>
    </row>
    <row r="1214" spans="1:9" ht="13.5" customHeight="1" x14ac:dyDescent="0.25">
      <c r="A1214" s="159" t="s">
        <v>2238</v>
      </c>
      <c r="B1214" s="7"/>
      <c r="C1214" s="8" t="s">
        <v>2239</v>
      </c>
      <c r="D1214" s="126"/>
      <c r="E1214" s="85">
        <v>365</v>
      </c>
      <c r="F1214" s="85">
        <v>248</v>
      </c>
      <c r="G1214" s="85">
        <v>448</v>
      </c>
      <c r="H1214" s="85">
        <f>SUM(H1215:H1220)</f>
        <v>425</v>
      </c>
      <c r="I1214" s="110">
        <v>782</v>
      </c>
    </row>
    <row r="1215" spans="1:9" ht="13.5" customHeight="1" x14ac:dyDescent="0.25">
      <c r="A1215" s="160" t="s">
        <v>2240</v>
      </c>
      <c r="B1215" s="10"/>
      <c r="C1215" s="7"/>
      <c r="D1215" s="129" t="s">
        <v>2239</v>
      </c>
      <c r="E1215" s="82">
        <v>112</v>
      </c>
      <c r="F1215" s="83">
        <v>106</v>
      </c>
      <c r="G1215" s="83">
        <v>136</v>
      </c>
      <c r="H1215" s="83">
        <v>126</v>
      </c>
      <c r="I1215" s="110">
        <v>158</v>
      </c>
    </row>
    <row r="1216" spans="1:9" ht="13.5" customHeight="1" x14ac:dyDescent="0.25">
      <c r="A1216" s="160" t="s">
        <v>2241</v>
      </c>
      <c r="B1216" s="10"/>
      <c r="C1216" s="7"/>
      <c r="D1216" s="129" t="s">
        <v>2242</v>
      </c>
      <c r="E1216" s="82">
        <v>30</v>
      </c>
      <c r="F1216" s="83">
        <v>18</v>
      </c>
      <c r="G1216" s="83">
        <v>31</v>
      </c>
      <c r="H1216" s="83">
        <v>32</v>
      </c>
      <c r="I1216" s="110">
        <v>27</v>
      </c>
    </row>
    <row r="1217" spans="1:9" ht="13.5" customHeight="1" x14ac:dyDescent="0.25">
      <c r="A1217" s="160" t="s">
        <v>2243</v>
      </c>
      <c r="B1217" s="10"/>
      <c r="C1217" s="7"/>
      <c r="D1217" s="129" t="s">
        <v>2244</v>
      </c>
      <c r="E1217" s="82">
        <v>81</v>
      </c>
      <c r="F1217" s="83">
        <v>60</v>
      </c>
      <c r="G1217" s="83">
        <v>174</v>
      </c>
      <c r="H1217" s="83">
        <v>181</v>
      </c>
      <c r="I1217" s="110">
        <v>472</v>
      </c>
    </row>
    <row r="1218" spans="1:9" ht="13.5" customHeight="1" x14ac:dyDescent="0.25">
      <c r="A1218" s="160" t="s">
        <v>2245</v>
      </c>
      <c r="B1218" s="10"/>
      <c r="C1218" s="7"/>
      <c r="D1218" s="129" t="s">
        <v>2246</v>
      </c>
      <c r="E1218" s="82">
        <v>2</v>
      </c>
      <c r="F1218" s="84">
        <v>0</v>
      </c>
      <c r="G1218" s="83">
        <v>2</v>
      </c>
      <c r="H1218" s="83">
        <v>4</v>
      </c>
      <c r="I1218" s="110">
        <v>5</v>
      </c>
    </row>
    <row r="1219" spans="1:9" ht="13.5" customHeight="1" x14ac:dyDescent="0.25">
      <c r="A1219" s="160" t="s">
        <v>2247</v>
      </c>
      <c r="B1219" s="10"/>
      <c r="C1219" s="7"/>
      <c r="D1219" s="129" t="s">
        <v>2248</v>
      </c>
      <c r="E1219" s="82">
        <v>140</v>
      </c>
      <c r="F1219" s="83">
        <v>64</v>
      </c>
      <c r="G1219" s="83">
        <v>105</v>
      </c>
      <c r="H1219" s="83">
        <v>82</v>
      </c>
      <c r="I1219" s="110">
        <v>120</v>
      </c>
    </row>
    <row r="1220" spans="1:9" ht="13.5" customHeight="1" x14ac:dyDescent="0.25">
      <c r="A1220" s="160" t="s">
        <v>2249</v>
      </c>
      <c r="B1220" s="10"/>
      <c r="C1220" s="7"/>
      <c r="D1220" s="129" t="s">
        <v>2250</v>
      </c>
      <c r="E1220" s="84">
        <v>0</v>
      </c>
      <c r="F1220" s="84">
        <v>0</v>
      </c>
      <c r="G1220" s="84">
        <v>0</v>
      </c>
      <c r="H1220" s="84">
        <v>0</v>
      </c>
      <c r="I1220" s="110" t="s">
        <v>3899</v>
      </c>
    </row>
    <row r="1221" spans="1:9" ht="13.5" customHeight="1" x14ac:dyDescent="0.25">
      <c r="A1221" s="159" t="s">
        <v>2251</v>
      </c>
      <c r="B1221" s="7"/>
      <c r="C1221" s="8" t="s">
        <v>2252</v>
      </c>
      <c r="D1221" s="126"/>
      <c r="E1221" s="85">
        <v>167</v>
      </c>
      <c r="F1221" s="85">
        <v>101</v>
      </c>
      <c r="G1221" s="85">
        <v>196</v>
      </c>
      <c r="H1221" s="85">
        <f>SUM(H1222:H1255)</f>
        <v>149</v>
      </c>
      <c r="I1221" s="110">
        <v>273</v>
      </c>
    </row>
    <row r="1222" spans="1:9" ht="13.5" customHeight="1" x14ac:dyDescent="0.25">
      <c r="A1222" s="160" t="s">
        <v>2253</v>
      </c>
      <c r="B1222" s="10"/>
      <c r="C1222" s="7"/>
      <c r="D1222" s="129" t="s">
        <v>2252</v>
      </c>
      <c r="E1222" s="82">
        <v>153</v>
      </c>
      <c r="F1222" s="83">
        <v>69</v>
      </c>
      <c r="G1222" s="83">
        <v>153</v>
      </c>
      <c r="H1222" s="83">
        <v>112</v>
      </c>
      <c r="I1222" s="110">
        <v>197</v>
      </c>
    </row>
    <row r="1223" spans="1:9" ht="13.5" customHeight="1" x14ac:dyDescent="0.25">
      <c r="A1223" s="160" t="s">
        <v>2254</v>
      </c>
      <c r="B1223" s="10"/>
      <c r="C1223" s="7"/>
      <c r="D1223" s="129" t="s">
        <v>2255</v>
      </c>
      <c r="E1223" s="82">
        <v>3</v>
      </c>
      <c r="F1223" s="83">
        <v>22</v>
      </c>
      <c r="G1223" s="83">
        <v>10</v>
      </c>
      <c r="H1223" s="83">
        <v>9</v>
      </c>
      <c r="I1223" s="110">
        <v>9</v>
      </c>
    </row>
    <row r="1224" spans="1:9" ht="13.5" customHeight="1" x14ac:dyDescent="0.25">
      <c r="A1224" s="160" t="s">
        <v>2256</v>
      </c>
      <c r="B1224" s="10"/>
      <c r="C1224" s="7"/>
      <c r="D1224" s="129" t="s">
        <v>2257</v>
      </c>
      <c r="E1224" s="82">
        <v>10</v>
      </c>
      <c r="F1224" s="83">
        <v>7</v>
      </c>
      <c r="G1224" s="83">
        <v>24</v>
      </c>
      <c r="H1224" s="83">
        <v>17</v>
      </c>
      <c r="I1224" s="110">
        <v>48</v>
      </c>
    </row>
    <row r="1225" spans="1:9" ht="13.5" customHeight="1" x14ac:dyDescent="0.25">
      <c r="A1225" s="160" t="s">
        <v>2258</v>
      </c>
      <c r="B1225" s="10"/>
      <c r="C1225" s="7"/>
      <c r="D1225" s="129" t="s">
        <v>2259</v>
      </c>
      <c r="E1225" s="84">
        <v>0</v>
      </c>
      <c r="F1225" s="84">
        <v>0</v>
      </c>
      <c r="G1225" s="84">
        <v>0</v>
      </c>
      <c r="H1225" s="84">
        <v>0</v>
      </c>
      <c r="I1225" s="110" t="s">
        <v>3899</v>
      </c>
    </row>
    <row r="1226" spans="1:9" ht="13.5" customHeight="1" x14ac:dyDescent="0.25">
      <c r="A1226" s="160" t="s">
        <v>2260</v>
      </c>
      <c r="B1226" s="10"/>
      <c r="C1226" s="7"/>
      <c r="D1226" s="129" t="s">
        <v>2261</v>
      </c>
      <c r="E1226" s="84">
        <v>0</v>
      </c>
      <c r="F1226" s="84">
        <v>0</v>
      </c>
      <c r="G1226" s="83">
        <v>7</v>
      </c>
      <c r="H1226" s="83">
        <v>4</v>
      </c>
      <c r="I1226" s="110">
        <v>3</v>
      </c>
    </row>
    <row r="1227" spans="1:9" ht="13.5" customHeight="1" x14ac:dyDescent="0.25">
      <c r="A1227" s="160" t="s">
        <v>2262</v>
      </c>
      <c r="B1227" s="10"/>
      <c r="C1227" s="7"/>
      <c r="D1227" s="129" t="s">
        <v>2263</v>
      </c>
      <c r="E1227" s="84">
        <v>0</v>
      </c>
      <c r="F1227" s="84">
        <v>0</v>
      </c>
      <c r="G1227" s="84">
        <v>0</v>
      </c>
      <c r="H1227" s="84">
        <v>0</v>
      </c>
      <c r="I1227" s="110" t="s">
        <v>3899</v>
      </c>
    </row>
    <row r="1228" spans="1:9" ht="13.5" customHeight="1" x14ac:dyDescent="0.25">
      <c r="A1228" s="160" t="s">
        <v>2264</v>
      </c>
      <c r="B1228" s="10"/>
      <c r="C1228" s="7"/>
      <c r="D1228" s="129" t="s">
        <v>2265</v>
      </c>
      <c r="E1228" s="84">
        <v>0</v>
      </c>
      <c r="F1228" s="84">
        <v>0</v>
      </c>
      <c r="G1228" s="84">
        <v>0</v>
      </c>
      <c r="H1228" s="84">
        <v>0</v>
      </c>
      <c r="I1228" s="110" t="s">
        <v>3899</v>
      </c>
    </row>
    <row r="1229" spans="1:9" ht="13.5" customHeight="1" x14ac:dyDescent="0.25">
      <c r="A1229" s="160" t="s">
        <v>2266</v>
      </c>
      <c r="B1229" s="10"/>
      <c r="C1229" s="7"/>
      <c r="D1229" s="129" t="s">
        <v>2267</v>
      </c>
      <c r="E1229" s="84">
        <v>0</v>
      </c>
      <c r="F1229" s="84">
        <v>0</v>
      </c>
      <c r="G1229" s="84">
        <v>0</v>
      </c>
      <c r="H1229" s="84">
        <v>0</v>
      </c>
      <c r="I1229" s="110" t="s">
        <v>3899</v>
      </c>
    </row>
    <row r="1230" spans="1:9" ht="13.5" customHeight="1" x14ac:dyDescent="0.25">
      <c r="A1230" s="160" t="s">
        <v>2268</v>
      </c>
      <c r="B1230" s="10"/>
      <c r="C1230" s="7"/>
      <c r="D1230" s="129" t="s">
        <v>2269</v>
      </c>
      <c r="E1230" s="84">
        <v>0</v>
      </c>
      <c r="F1230" s="84">
        <v>0</v>
      </c>
      <c r="G1230" s="84">
        <v>0</v>
      </c>
      <c r="H1230" s="84">
        <v>0</v>
      </c>
      <c r="I1230" s="110" t="s">
        <v>3899</v>
      </c>
    </row>
    <row r="1231" spans="1:9" ht="13.5" customHeight="1" x14ac:dyDescent="0.25">
      <c r="A1231" s="160" t="s">
        <v>2270</v>
      </c>
      <c r="B1231" s="10"/>
      <c r="C1231" s="7"/>
      <c r="D1231" s="129" t="s">
        <v>2271</v>
      </c>
      <c r="E1231" s="84">
        <v>0</v>
      </c>
      <c r="F1231" s="84">
        <v>0</v>
      </c>
      <c r="G1231" s="84">
        <v>0</v>
      </c>
      <c r="H1231" s="84">
        <v>0</v>
      </c>
      <c r="I1231" s="110" t="s">
        <v>3899</v>
      </c>
    </row>
    <row r="1232" spans="1:9" ht="13.5" customHeight="1" x14ac:dyDescent="0.25">
      <c r="A1232" s="160" t="s">
        <v>2272</v>
      </c>
      <c r="B1232" s="10"/>
      <c r="C1232" s="7"/>
      <c r="D1232" s="129" t="s">
        <v>2273</v>
      </c>
      <c r="E1232" s="84">
        <v>0</v>
      </c>
      <c r="F1232" s="84">
        <v>0</v>
      </c>
      <c r="G1232" s="84">
        <v>0</v>
      </c>
      <c r="H1232" s="84">
        <v>0</v>
      </c>
      <c r="I1232" s="110" t="s">
        <v>3899</v>
      </c>
    </row>
    <row r="1233" spans="1:9" ht="13.5" customHeight="1" x14ac:dyDescent="0.25">
      <c r="A1233" s="160" t="s">
        <v>2274</v>
      </c>
      <c r="B1233" s="10"/>
      <c r="C1233" s="7"/>
      <c r="D1233" s="129" t="s">
        <v>2275</v>
      </c>
      <c r="E1233" s="84">
        <v>0</v>
      </c>
      <c r="F1233" s="84">
        <v>0</v>
      </c>
      <c r="G1233" s="84">
        <v>0</v>
      </c>
      <c r="H1233" s="84">
        <v>0</v>
      </c>
      <c r="I1233" s="110" t="s">
        <v>3899</v>
      </c>
    </row>
    <row r="1234" spans="1:9" ht="13.5" customHeight="1" x14ac:dyDescent="0.25">
      <c r="A1234" s="160" t="s">
        <v>2276</v>
      </c>
      <c r="B1234" s="10"/>
      <c r="C1234" s="7"/>
      <c r="D1234" s="129" t="s">
        <v>2277</v>
      </c>
      <c r="E1234" s="84">
        <v>0</v>
      </c>
      <c r="F1234" s="84">
        <v>0</v>
      </c>
      <c r="G1234" s="84">
        <v>0</v>
      </c>
      <c r="H1234" s="84">
        <v>0</v>
      </c>
      <c r="I1234" s="110" t="s">
        <v>3899</v>
      </c>
    </row>
    <row r="1235" spans="1:9" ht="13.5" customHeight="1" x14ac:dyDescent="0.25">
      <c r="A1235" s="160" t="s">
        <v>2278</v>
      </c>
      <c r="B1235" s="10"/>
      <c r="C1235" s="7"/>
      <c r="D1235" s="129" t="s">
        <v>2279</v>
      </c>
      <c r="E1235" s="84">
        <v>0</v>
      </c>
      <c r="F1235" s="84">
        <v>0</v>
      </c>
      <c r="G1235" s="84">
        <v>0</v>
      </c>
      <c r="H1235" s="84">
        <v>0</v>
      </c>
      <c r="I1235" s="110" t="s">
        <v>3899</v>
      </c>
    </row>
    <row r="1236" spans="1:9" ht="13.5" customHeight="1" x14ac:dyDescent="0.25">
      <c r="A1236" s="160" t="s">
        <v>2280</v>
      </c>
      <c r="B1236" s="10"/>
      <c r="C1236" s="7"/>
      <c r="D1236" s="129" t="s">
        <v>2281</v>
      </c>
      <c r="E1236" s="84">
        <v>0</v>
      </c>
      <c r="F1236" s="84">
        <v>0</v>
      </c>
      <c r="G1236" s="84">
        <v>0</v>
      </c>
      <c r="H1236" s="84">
        <v>0</v>
      </c>
      <c r="I1236" s="110" t="s">
        <v>3899</v>
      </c>
    </row>
    <row r="1237" spans="1:9" ht="13.5" customHeight="1" x14ac:dyDescent="0.25">
      <c r="A1237" s="160" t="s">
        <v>2282</v>
      </c>
      <c r="B1237" s="10"/>
      <c r="C1237" s="7"/>
      <c r="D1237" s="129" t="s">
        <v>2283</v>
      </c>
      <c r="E1237" s="84">
        <v>0</v>
      </c>
      <c r="F1237" s="84">
        <v>0</v>
      </c>
      <c r="G1237" s="84">
        <v>0</v>
      </c>
      <c r="H1237" s="84">
        <v>0</v>
      </c>
      <c r="I1237" s="110" t="s">
        <v>3899</v>
      </c>
    </row>
    <row r="1238" spans="1:9" ht="13.5" customHeight="1" x14ac:dyDescent="0.25">
      <c r="A1238" s="160" t="s">
        <v>2284</v>
      </c>
      <c r="B1238" s="10"/>
      <c r="C1238" s="7"/>
      <c r="D1238" s="129" t="s">
        <v>2285</v>
      </c>
      <c r="E1238" s="84">
        <v>0</v>
      </c>
      <c r="F1238" s="84">
        <v>0</v>
      </c>
      <c r="G1238" s="84">
        <v>0</v>
      </c>
      <c r="H1238" s="84">
        <v>0</v>
      </c>
      <c r="I1238" s="110" t="s">
        <v>3899</v>
      </c>
    </row>
    <row r="1239" spans="1:9" ht="13.5" customHeight="1" x14ac:dyDescent="0.25">
      <c r="A1239" s="160" t="s">
        <v>2286</v>
      </c>
      <c r="B1239" s="10"/>
      <c r="C1239" s="7"/>
      <c r="D1239" s="129" t="s">
        <v>2287</v>
      </c>
      <c r="E1239" s="84">
        <v>0</v>
      </c>
      <c r="F1239" s="84">
        <v>0</v>
      </c>
      <c r="G1239" s="84">
        <v>0</v>
      </c>
      <c r="H1239" s="84">
        <v>0</v>
      </c>
      <c r="I1239" s="110" t="s">
        <v>3899</v>
      </c>
    </row>
    <row r="1240" spans="1:9" ht="13.5" customHeight="1" x14ac:dyDescent="0.25">
      <c r="A1240" s="160" t="s">
        <v>2288</v>
      </c>
      <c r="B1240" s="10"/>
      <c r="C1240" s="7"/>
      <c r="D1240" s="129" t="s">
        <v>2289</v>
      </c>
      <c r="E1240" s="84">
        <v>0</v>
      </c>
      <c r="F1240" s="84">
        <v>0</v>
      </c>
      <c r="G1240" s="84">
        <v>0</v>
      </c>
      <c r="H1240" s="84">
        <v>0</v>
      </c>
      <c r="I1240" s="110" t="s">
        <v>3899</v>
      </c>
    </row>
    <row r="1241" spans="1:9" ht="13.5" customHeight="1" x14ac:dyDescent="0.25">
      <c r="A1241" s="160" t="s">
        <v>2290</v>
      </c>
      <c r="B1241" s="10"/>
      <c r="C1241" s="7"/>
      <c r="D1241" s="129" t="s">
        <v>2291</v>
      </c>
      <c r="E1241" s="84">
        <v>0</v>
      </c>
      <c r="F1241" s="84">
        <v>0</v>
      </c>
      <c r="G1241" s="84">
        <v>0</v>
      </c>
      <c r="H1241" s="84">
        <v>0</v>
      </c>
      <c r="I1241" s="110" t="s">
        <v>3899</v>
      </c>
    </row>
    <row r="1242" spans="1:9" ht="13.5" customHeight="1" x14ac:dyDescent="0.25">
      <c r="A1242" s="160" t="s">
        <v>2292</v>
      </c>
      <c r="B1242" s="10"/>
      <c r="C1242" s="7"/>
      <c r="D1242" s="129" t="s">
        <v>2293</v>
      </c>
      <c r="E1242" s="84">
        <v>0</v>
      </c>
      <c r="F1242" s="84">
        <v>0</v>
      </c>
      <c r="G1242" s="84">
        <v>0</v>
      </c>
      <c r="H1242" s="84">
        <v>0</v>
      </c>
      <c r="I1242" s="110" t="s">
        <v>3899</v>
      </c>
    </row>
    <row r="1243" spans="1:9" ht="13.5" customHeight="1" x14ac:dyDescent="0.25">
      <c r="A1243" s="160" t="s">
        <v>2294</v>
      </c>
      <c r="B1243" s="10"/>
      <c r="C1243" s="7"/>
      <c r="D1243" s="129" t="s">
        <v>2295</v>
      </c>
      <c r="E1243" s="84">
        <v>0</v>
      </c>
      <c r="F1243" s="84">
        <v>0</v>
      </c>
      <c r="G1243" s="84">
        <v>0</v>
      </c>
      <c r="H1243" s="84">
        <v>0</v>
      </c>
      <c r="I1243" s="110" t="s">
        <v>3899</v>
      </c>
    </row>
    <row r="1244" spans="1:9" ht="13.5" customHeight="1" x14ac:dyDescent="0.25">
      <c r="A1244" s="160" t="s">
        <v>2296</v>
      </c>
      <c r="B1244" s="10"/>
      <c r="C1244" s="7"/>
      <c r="D1244" s="129" t="s">
        <v>1269</v>
      </c>
      <c r="E1244" s="84">
        <v>0</v>
      </c>
      <c r="F1244" s="84">
        <v>0</v>
      </c>
      <c r="G1244" s="84">
        <v>0</v>
      </c>
      <c r="H1244" s="84">
        <v>0</v>
      </c>
      <c r="I1244" s="110" t="s">
        <v>3899</v>
      </c>
    </row>
    <row r="1245" spans="1:9" ht="13.5" customHeight="1" x14ac:dyDescent="0.25">
      <c r="A1245" s="160" t="s">
        <v>2297</v>
      </c>
      <c r="B1245" s="10"/>
      <c r="C1245" s="7"/>
      <c r="D1245" s="129" t="s">
        <v>2298</v>
      </c>
      <c r="E1245" s="84">
        <v>0</v>
      </c>
      <c r="F1245" s="84">
        <v>0</v>
      </c>
      <c r="G1245" s="84">
        <v>0</v>
      </c>
      <c r="H1245" s="84">
        <v>0</v>
      </c>
      <c r="I1245" s="110" t="s">
        <v>3899</v>
      </c>
    </row>
    <row r="1246" spans="1:9" ht="13.5" customHeight="1" x14ac:dyDescent="0.25">
      <c r="A1246" s="160" t="s">
        <v>2299</v>
      </c>
      <c r="B1246" s="10"/>
      <c r="C1246" s="7"/>
      <c r="D1246" s="129" t="s">
        <v>2300</v>
      </c>
      <c r="E1246" s="84">
        <v>0</v>
      </c>
      <c r="F1246" s="84">
        <v>0</v>
      </c>
      <c r="G1246" s="84">
        <v>0</v>
      </c>
      <c r="H1246" s="84">
        <v>0</v>
      </c>
      <c r="I1246" s="110" t="s">
        <v>3899</v>
      </c>
    </row>
    <row r="1247" spans="1:9" ht="13.5" customHeight="1" x14ac:dyDescent="0.25">
      <c r="A1247" s="160" t="s">
        <v>2301</v>
      </c>
      <c r="B1247" s="10"/>
      <c r="C1247" s="7"/>
      <c r="D1247" s="129" t="s">
        <v>2302</v>
      </c>
      <c r="E1247" s="84">
        <v>0</v>
      </c>
      <c r="F1247" s="84">
        <v>0</v>
      </c>
      <c r="G1247" s="84">
        <v>0</v>
      </c>
      <c r="H1247" s="84">
        <v>0</v>
      </c>
      <c r="I1247" s="110" t="s">
        <v>3899</v>
      </c>
    </row>
    <row r="1248" spans="1:9" ht="13.5" customHeight="1" x14ac:dyDescent="0.25">
      <c r="A1248" s="160" t="s">
        <v>2303</v>
      </c>
      <c r="B1248" s="10"/>
      <c r="C1248" s="7"/>
      <c r="D1248" s="129" t="s">
        <v>2304</v>
      </c>
      <c r="E1248" s="84">
        <v>0</v>
      </c>
      <c r="F1248" s="84">
        <v>0</v>
      </c>
      <c r="G1248" s="84">
        <v>0</v>
      </c>
      <c r="H1248" s="84">
        <v>0</v>
      </c>
      <c r="I1248" s="110" t="s">
        <v>3899</v>
      </c>
    </row>
    <row r="1249" spans="1:9" ht="13.5" customHeight="1" x14ac:dyDescent="0.25">
      <c r="A1249" s="160" t="s">
        <v>2305</v>
      </c>
      <c r="B1249" s="10"/>
      <c r="C1249" s="7"/>
      <c r="D1249" s="129" t="s">
        <v>2306</v>
      </c>
      <c r="E1249" s="84">
        <v>0</v>
      </c>
      <c r="F1249" s="84">
        <v>0</v>
      </c>
      <c r="G1249" s="84">
        <v>0</v>
      </c>
      <c r="H1249" s="84">
        <v>0</v>
      </c>
      <c r="I1249" s="110" t="s">
        <v>3899</v>
      </c>
    </row>
    <row r="1250" spans="1:9" ht="13.5" customHeight="1" x14ac:dyDescent="0.25">
      <c r="A1250" s="160" t="s">
        <v>2307</v>
      </c>
      <c r="B1250" s="10"/>
      <c r="C1250" s="7"/>
      <c r="D1250" s="129" t="s">
        <v>2308</v>
      </c>
      <c r="E1250" s="84">
        <v>0</v>
      </c>
      <c r="F1250" s="84">
        <v>0</v>
      </c>
      <c r="G1250" s="84">
        <v>0</v>
      </c>
      <c r="H1250" s="84">
        <v>0</v>
      </c>
      <c r="I1250" s="110" t="s">
        <v>3899</v>
      </c>
    </row>
    <row r="1251" spans="1:9" ht="13.5" customHeight="1" x14ac:dyDescent="0.25">
      <c r="A1251" s="160" t="s">
        <v>2309</v>
      </c>
      <c r="B1251" s="10"/>
      <c r="C1251" s="7"/>
      <c r="D1251" s="129" t="s">
        <v>2310</v>
      </c>
      <c r="E1251" s="84">
        <v>0</v>
      </c>
      <c r="F1251" s="84">
        <v>0</v>
      </c>
      <c r="G1251" s="84">
        <v>0</v>
      </c>
      <c r="H1251" s="84">
        <v>0</v>
      </c>
      <c r="I1251" s="110" t="s">
        <v>3899</v>
      </c>
    </row>
    <row r="1252" spans="1:9" ht="13.5" customHeight="1" x14ac:dyDescent="0.25">
      <c r="A1252" s="160" t="s">
        <v>2311</v>
      </c>
      <c r="B1252" s="10"/>
      <c r="C1252" s="7"/>
      <c r="D1252" s="129" t="s">
        <v>2312</v>
      </c>
      <c r="E1252" s="82">
        <v>1</v>
      </c>
      <c r="F1252" s="83">
        <v>3</v>
      </c>
      <c r="G1252" s="83">
        <v>2</v>
      </c>
      <c r="H1252" s="83">
        <v>7</v>
      </c>
      <c r="I1252" s="110">
        <v>16</v>
      </c>
    </row>
    <row r="1253" spans="1:9" ht="13.5" customHeight="1" x14ac:dyDescent="0.25">
      <c r="A1253" s="160" t="s">
        <v>2313</v>
      </c>
      <c r="B1253" s="10"/>
      <c r="C1253" s="7"/>
      <c r="D1253" s="129" t="s">
        <v>2314</v>
      </c>
      <c r="E1253" s="84">
        <v>0</v>
      </c>
      <c r="F1253" s="84">
        <v>0</v>
      </c>
      <c r="G1253" s="84">
        <v>0</v>
      </c>
      <c r="H1253" s="84">
        <v>0</v>
      </c>
      <c r="I1253" s="110" t="s">
        <v>3899</v>
      </c>
    </row>
    <row r="1254" spans="1:9" ht="13.5" customHeight="1" x14ac:dyDescent="0.25">
      <c r="A1254" s="160" t="s">
        <v>2315</v>
      </c>
      <c r="B1254" s="10"/>
      <c r="C1254" s="7"/>
      <c r="D1254" s="129" t="s">
        <v>1726</v>
      </c>
      <c r="E1254" s="84">
        <v>0</v>
      </c>
      <c r="F1254" s="84">
        <v>0</v>
      </c>
      <c r="G1254" s="84">
        <v>0</v>
      </c>
      <c r="H1254" s="84">
        <v>0</v>
      </c>
      <c r="I1254" s="110" t="s">
        <v>3899</v>
      </c>
    </row>
    <row r="1255" spans="1:9" ht="13.5" customHeight="1" x14ac:dyDescent="0.25">
      <c r="A1255" s="160" t="s">
        <v>2316</v>
      </c>
      <c r="B1255" s="10"/>
      <c r="C1255" s="7"/>
      <c r="D1255" s="129" t="s">
        <v>2317</v>
      </c>
      <c r="E1255" s="84">
        <v>0</v>
      </c>
      <c r="F1255" s="84">
        <v>0</v>
      </c>
      <c r="G1255" s="84">
        <v>0</v>
      </c>
      <c r="H1255" s="84">
        <v>0</v>
      </c>
      <c r="I1255" s="110" t="s">
        <v>3899</v>
      </c>
    </row>
    <row r="1256" spans="1:9" ht="13.5" customHeight="1" x14ac:dyDescent="0.25">
      <c r="A1256" s="159" t="s">
        <v>2318</v>
      </c>
      <c r="B1256" s="7"/>
      <c r="C1256" s="8" t="s">
        <v>2156</v>
      </c>
      <c r="D1256" s="126"/>
      <c r="E1256" s="85">
        <v>12</v>
      </c>
      <c r="F1256" s="85">
        <v>11</v>
      </c>
      <c r="G1256" s="85">
        <v>12</v>
      </c>
      <c r="H1256" s="85">
        <f>SUM(H1257:H1260)</f>
        <v>15</v>
      </c>
      <c r="I1256" s="110">
        <v>27</v>
      </c>
    </row>
    <row r="1257" spans="1:9" ht="13.5" customHeight="1" x14ac:dyDescent="0.25">
      <c r="A1257" s="160" t="s">
        <v>2319</v>
      </c>
      <c r="B1257" s="10"/>
      <c r="C1257" s="7"/>
      <c r="D1257" s="129" t="s">
        <v>2156</v>
      </c>
      <c r="E1257" s="82">
        <v>11</v>
      </c>
      <c r="F1257" s="83">
        <v>6</v>
      </c>
      <c r="G1257" s="83">
        <v>9</v>
      </c>
      <c r="H1257" s="83">
        <v>10</v>
      </c>
      <c r="I1257" s="110">
        <v>24</v>
      </c>
    </row>
    <row r="1258" spans="1:9" ht="13.5" customHeight="1" x14ac:dyDescent="0.25">
      <c r="A1258" s="160" t="s">
        <v>2320</v>
      </c>
      <c r="B1258" s="10"/>
      <c r="C1258" s="7"/>
      <c r="D1258" s="129" t="s">
        <v>2321</v>
      </c>
      <c r="E1258" s="82">
        <v>1</v>
      </c>
      <c r="F1258" s="83">
        <v>4</v>
      </c>
      <c r="G1258" s="83">
        <v>3</v>
      </c>
      <c r="H1258" s="83">
        <v>4</v>
      </c>
      <c r="I1258" s="110">
        <v>3</v>
      </c>
    </row>
    <row r="1259" spans="1:9" ht="13.5" customHeight="1" x14ac:dyDescent="0.25">
      <c r="A1259" s="160" t="s">
        <v>2322</v>
      </c>
      <c r="B1259" s="10"/>
      <c r="C1259" s="7"/>
      <c r="D1259" s="129" t="s">
        <v>2323</v>
      </c>
      <c r="E1259" s="84">
        <v>0</v>
      </c>
      <c r="F1259" s="84">
        <v>0</v>
      </c>
      <c r="G1259" s="84">
        <v>0</v>
      </c>
      <c r="H1259" s="84">
        <v>0</v>
      </c>
      <c r="I1259" s="110" t="s">
        <v>3899</v>
      </c>
    </row>
    <row r="1260" spans="1:9" ht="13.5" customHeight="1" x14ac:dyDescent="0.25">
      <c r="A1260" s="160" t="s">
        <v>2324</v>
      </c>
      <c r="B1260" s="10"/>
      <c r="C1260" s="7"/>
      <c r="D1260" s="129" t="s">
        <v>2325</v>
      </c>
      <c r="E1260" s="84">
        <v>0</v>
      </c>
      <c r="F1260" s="83">
        <v>1</v>
      </c>
      <c r="G1260" s="84">
        <v>0</v>
      </c>
      <c r="H1260" s="84">
        <v>1</v>
      </c>
      <c r="I1260" s="110" t="s">
        <v>3899</v>
      </c>
    </row>
    <row r="1261" spans="1:9" ht="13.5" customHeight="1" x14ac:dyDescent="0.25">
      <c r="A1261" s="159" t="s">
        <v>2326</v>
      </c>
      <c r="B1261" s="7"/>
      <c r="C1261" s="8" t="s">
        <v>2327</v>
      </c>
      <c r="D1261" s="126"/>
      <c r="E1261" s="85">
        <v>536</v>
      </c>
      <c r="F1261" s="85">
        <v>386</v>
      </c>
      <c r="G1261" s="85">
        <v>419</v>
      </c>
      <c r="H1261" s="85">
        <f>SUM(H1262:H1270)</f>
        <v>459</v>
      </c>
      <c r="I1261" s="110">
        <v>695</v>
      </c>
    </row>
    <row r="1262" spans="1:9" ht="13.5" customHeight="1" x14ac:dyDescent="0.25">
      <c r="A1262" s="160" t="s">
        <v>2328</v>
      </c>
      <c r="B1262" s="10"/>
      <c r="C1262" s="7"/>
      <c r="D1262" s="129" t="s">
        <v>2327</v>
      </c>
      <c r="E1262" s="82">
        <v>430</v>
      </c>
      <c r="F1262" s="83">
        <v>235</v>
      </c>
      <c r="G1262" s="83">
        <v>280</v>
      </c>
      <c r="H1262" s="83">
        <v>309</v>
      </c>
      <c r="I1262" s="110">
        <v>435</v>
      </c>
    </row>
    <row r="1263" spans="1:9" ht="13.5" customHeight="1" x14ac:dyDescent="0.25">
      <c r="A1263" s="160" t="s">
        <v>2329</v>
      </c>
      <c r="B1263" s="10"/>
      <c r="C1263" s="7"/>
      <c r="D1263" s="129" t="s">
        <v>2330</v>
      </c>
      <c r="E1263" s="84">
        <v>0</v>
      </c>
      <c r="F1263" s="84">
        <v>0</v>
      </c>
      <c r="G1263" s="84">
        <v>0</v>
      </c>
      <c r="H1263" s="84">
        <v>0</v>
      </c>
      <c r="I1263" s="110" t="s">
        <v>3899</v>
      </c>
    </row>
    <row r="1264" spans="1:9" ht="13.5" customHeight="1" x14ac:dyDescent="0.25">
      <c r="A1264" s="160" t="s">
        <v>2331</v>
      </c>
      <c r="B1264" s="10"/>
      <c r="C1264" s="7"/>
      <c r="D1264" s="129" t="s">
        <v>2332</v>
      </c>
      <c r="E1264" s="84">
        <v>0</v>
      </c>
      <c r="F1264" s="84">
        <v>0</v>
      </c>
      <c r="G1264" s="84">
        <v>0</v>
      </c>
      <c r="H1264" s="84">
        <v>0</v>
      </c>
      <c r="I1264" s="110" t="s">
        <v>3899</v>
      </c>
    </row>
    <row r="1265" spans="1:9" ht="13.5" customHeight="1" x14ac:dyDescent="0.25">
      <c r="A1265" s="160" t="s">
        <v>2333</v>
      </c>
      <c r="B1265" s="10"/>
      <c r="C1265" s="7"/>
      <c r="D1265" s="129" t="s">
        <v>2334</v>
      </c>
      <c r="E1265" s="82">
        <v>46</v>
      </c>
      <c r="F1265" s="83">
        <v>48</v>
      </c>
      <c r="G1265" s="83">
        <v>38</v>
      </c>
      <c r="H1265" s="83">
        <v>36</v>
      </c>
      <c r="I1265" s="110">
        <v>109</v>
      </c>
    </row>
    <row r="1266" spans="1:9" ht="13.5" customHeight="1" x14ac:dyDescent="0.25">
      <c r="A1266" s="160" t="s">
        <v>2335</v>
      </c>
      <c r="B1266" s="10"/>
      <c r="C1266" s="7"/>
      <c r="D1266" s="129" t="s">
        <v>2336</v>
      </c>
      <c r="E1266" s="84">
        <v>0</v>
      </c>
      <c r="F1266" s="84">
        <v>0</v>
      </c>
      <c r="G1266" s="84">
        <v>0</v>
      </c>
      <c r="H1266" s="84">
        <v>0</v>
      </c>
      <c r="I1266" s="110" t="s">
        <v>3899</v>
      </c>
    </row>
    <row r="1267" spans="1:9" ht="13.5" customHeight="1" x14ac:dyDescent="0.25">
      <c r="A1267" s="160" t="s">
        <v>2337</v>
      </c>
      <c r="B1267" s="10"/>
      <c r="C1267" s="7"/>
      <c r="D1267" s="129" t="s">
        <v>2338</v>
      </c>
      <c r="E1267" s="82">
        <v>57</v>
      </c>
      <c r="F1267" s="83">
        <v>67</v>
      </c>
      <c r="G1267" s="83">
        <v>22</v>
      </c>
      <c r="H1267" s="83">
        <v>41</v>
      </c>
      <c r="I1267" s="110">
        <v>102</v>
      </c>
    </row>
    <row r="1268" spans="1:9" ht="13.5" customHeight="1" x14ac:dyDescent="0.25">
      <c r="A1268" s="160" t="s">
        <v>2339</v>
      </c>
      <c r="B1268" s="10"/>
      <c r="C1268" s="7"/>
      <c r="D1268" s="129" t="s">
        <v>2340</v>
      </c>
      <c r="E1268" s="82">
        <v>3</v>
      </c>
      <c r="F1268" s="83">
        <v>36</v>
      </c>
      <c r="G1268" s="83">
        <v>79</v>
      </c>
      <c r="H1268" s="83">
        <v>73</v>
      </c>
      <c r="I1268" s="110">
        <v>49</v>
      </c>
    </row>
    <row r="1269" spans="1:9" ht="13.5" customHeight="1" x14ac:dyDescent="0.25">
      <c r="A1269" s="160" t="s">
        <v>2341</v>
      </c>
      <c r="B1269" s="10"/>
      <c r="C1269" s="7"/>
      <c r="D1269" s="129" t="s">
        <v>2342</v>
      </c>
      <c r="E1269" s="84">
        <v>0</v>
      </c>
      <c r="F1269" s="84">
        <v>0</v>
      </c>
      <c r="G1269" s="84">
        <v>0</v>
      </c>
      <c r="H1269" s="84">
        <v>0</v>
      </c>
      <c r="I1269" s="110" t="s">
        <v>3899</v>
      </c>
    </row>
    <row r="1270" spans="1:9" ht="13.5" customHeight="1" x14ac:dyDescent="0.25">
      <c r="A1270" s="160" t="s">
        <v>2343</v>
      </c>
      <c r="B1270" s="10"/>
      <c r="C1270" s="7"/>
      <c r="D1270" s="129" t="s">
        <v>2344</v>
      </c>
      <c r="E1270" s="84">
        <v>0</v>
      </c>
      <c r="F1270" s="84">
        <v>0</v>
      </c>
      <c r="G1270" s="84">
        <v>0</v>
      </c>
      <c r="H1270" s="84">
        <v>0</v>
      </c>
      <c r="I1270" s="110" t="s">
        <v>3899</v>
      </c>
    </row>
    <row r="1271" spans="1:9" ht="13.5" customHeight="1" x14ac:dyDescent="0.25">
      <c r="A1271" s="159" t="s">
        <v>2345</v>
      </c>
      <c r="B1271" s="7"/>
      <c r="C1271" s="8" t="s">
        <v>2346</v>
      </c>
      <c r="D1271" s="126"/>
      <c r="E1271" s="85">
        <v>119</v>
      </c>
      <c r="F1271" s="85">
        <v>73</v>
      </c>
      <c r="G1271" s="85">
        <v>133</v>
      </c>
      <c r="H1271" s="85">
        <f>SUM(H1272:H1280)</f>
        <v>118</v>
      </c>
      <c r="I1271" s="110">
        <v>156</v>
      </c>
    </row>
    <row r="1272" spans="1:9" ht="13.5" customHeight="1" x14ac:dyDescent="0.25">
      <c r="A1272" s="160" t="s">
        <v>2347</v>
      </c>
      <c r="B1272" s="10"/>
      <c r="C1272" s="7"/>
      <c r="D1272" s="129" t="s">
        <v>2346</v>
      </c>
      <c r="E1272" s="82">
        <v>95</v>
      </c>
      <c r="F1272" s="83">
        <v>69</v>
      </c>
      <c r="G1272" s="83">
        <v>116</v>
      </c>
      <c r="H1272" s="83">
        <v>102</v>
      </c>
      <c r="I1272" s="110">
        <v>127</v>
      </c>
    </row>
    <row r="1273" spans="1:9" ht="13.5" customHeight="1" x14ac:dyDescent="0.25">
      <c r="A1273" s="160" t="s">
        <v>2348</v>
      </c>
      <c r="B1273" s="10"/>
      <c r="C1273" s="7"/>
      <c r="D1273" s="129" t="s">
        <v>503</v>
      </c>
      <c r="E1273" s="82">
        <v>17</v>
      </c>
      <c r="F1273" s="83">
        <v>1</v>
      </c>
      <c r="G1273" s="83">
        <v>10</v>
      </c>
      <c r="H1273" s="83">
        <v>6</v>
      </c>
      <c r="I1273" s="110">
        <v>11</v>
      </c>
    </row>
    <row r="1274" spans="1:9" ht="13.5" customHeight="1" x14ac:dyDescent="0.25">
      <c r="A1274" s="160" t="s">
        <v>2349</v>
      </c>
      <c r="B1274" s="10"/>
      <c r="C1274" s="7"/>
      <c r="D1274" s="129" t="s">
        <v>2350</v>
      </c>
      <c r="E1274" s="84">
        <v>0</v>
      </c>
      <c r="F1274" s="84">
        <v>0</v>
      </c>
      <c r="G1274" s="84">
        <v>0</v>
      </c>
      <c r="H1274" s="84">
        <v>0</v>
      </c>
      <c r="I1274" s="110" t="s">
        <v>3899</v>
      </c>
    </row>
    <row r="1275" spans="1:9" ht="13.5" customHeight="1" x14ac:dyDescent="0.25">
      <c r="A1275" s="160" t="s">
        <v>2351</v>
      </c>
      <c r="B1275" s="10"/>
      <c r="C1275" s="7"/>
      <c r="D1275" s="129" t="s">
        <v>2352</v>
      </c>
      <c r="E1275" s="84">
        <v>0</v>
      </c>
      <c r="F1275" s="83">
        <v>1</v>
      </c>
      <c r="G1275" s="83">
        <v>5</v>
      </c>
      <c r="H1275" s="83">
        <v>8</v>
      </c>
      <c r="I1275" s="110">
        <v>12</v>
      </c>
    </row>
    <row r="1276" spans="1:9" ht="13.5" customHeight="1" x14ac:dyDescent="0.25">
      <c r="A1276" s="160" t="s">
        <v>2353</v>
      </c>
      <c r="B1276" s="10"/>
      <c r="C1276" s="7"/>
      <c r="D1276" s="129" t="s">
        <v>918</v>
      </c>
      <c r="E1276" s="84">
        <v>0</v>
      </c>
      <c r="F1276" s="84">
        <v>0</v>
      </c>
      <c r="G1276" s="84">
        <v>0</v>
      </c>
      <c r="H1276" s="84">
        <v>0</v>
      </c>
      <c r="I1276" s="110" t="s">
        <v>3899</v>
      </c>
    </row>
    <row r="1277" spans="1:9" ht="13.5" customHeight="1" x14ac:dyDescent="0.25">
      <c r="A1277" s="160" t="s">
        <v>2354</v>
      </c>
      <c r="B1277" s="10"/>
      <c r="C1277" s="7"/>
      <c r="D1277" s="129" t="s">
        <v>1720</v>
      </c>
      <c r="E1277" s="82">
        <v>7</v>
      </c>
      <c r="F1277" s="83">
        <v>2</v>
      </c>
      <c r="G1277" s="83">
        <v>2</v>
      </c>
      <c r="H1277" s="83">
        <v>2</v>
      </c>
      <c r="I1277" s="110">
        <v>6</v>
      </c>
    </row>
    <row r="1278" spans="1:9" ht="13.5" customHeight="1" x14ac:dyDescent="0.25">
      <c r="A1278" s="160" t="s">
        <v>2355</v>
      </c>
      <c r="B1278" s="10"/>
      <c r="C1278" s="7"/>
      <c r="D1278" s="129" t="s">
        <v>2356</v>
      </c>
      <c r="E1278" s="84">
        <v>0</v>
      </c>
      <c r="F1278" s="84">
        <v>0</v>
      </c>
      <c r="G1278" s="84">
        <v>0</v>
      </c>
      <c r="H1278" s="84">
        <v>0</v>
      </c>
      <c r="I1278" s="110" t="s">
        <v>3899</v>
      </c>
    </row>
    <row r="1279" spans="1:9" ht="13.5" customHeight="1" x14ac:dyDescent="0.25">
      <c r="A1279" s="160" t="s">
        <v>2357</v>
      </c>
      <c r="B1279" s="10"/>
      <c r="C1279" s="7"/>
      <c r="D1279" s="129" t="s">
        <v>2358</v>
      </c>
      <c r="E1279" s="84">
        <v>0</v>
      </c>
      <c r="F1279" s="84">
        <v>0</v>
      </c>
      <c r="G1279" s="84">
        <v>0</v>
      </c>
      <c r="H1279" s="84">
        <v>0</v>
      </c>
      <c r="I1279" s="110" t="s">
        <v>3899</v>
      </c>
    </row>
    <row r="1280" spans="1:9" ht="13.5" customHeight="1" x14ac:dyDescent="0.25">
      <c r="A1280" s="160" t="s">
        <v>2359</v>
      </c>
      <c r="B1280" s="10"/>
      <c r="C1280" s="7"/>
      <c r="D1280" s="129" t="s">
        <v>2360</v>
      </c>
      <c r="E1280" s="84">
        <v>0</v>
      </c>
      <c r="F1280" s="84">
        <v>0</v>
      </c>
      <c r="G1280" s="84">
        <v>0</v>
      </c>
      <c r="H1280" s="84">
        <v>0</v>
      </c>
      <c r="I1280" s="110" t="s">
        <v>3899</v>
      </c>
    </row>
    <row r="1281" spans="1:9" ht="13.5" customHeight="1" x14ac:dyDescent="0.25">
      <c r="A1281" s="159" t="s">
        <v>2361</v>
      </c>
      <c r="B1281" s="7"/>
      <c r="C1281" s="8" t="s">
        <v>1726</v>
      </c>
      <c r="D1281" s="126"/>
      <c r="E1281" s="85">
        <v>16</v>
      </c>
      <c r="F1281" s="85">
        <v>17</v>
      </c>
      <c r="G1281" s="85">
        <v>20</v>
      </c>
      <c r="H1281" s="85">
        <f>SUM(H1282:H1291)</f>
        <v>31</v>
      </c>
      <c r="I1281" s="110">
        <v>19</v>
      </c>
    </row>
    <row r="1282" spans="1:9" ht="13.5" customHeight="1" x14ac:dyDescent="0.25">
      <c r="A1282" s="160" t="s">
        <v>2362</v>
      </c>
      <c r="B1282" s="10"/>
      <c r="C1282" s="7"/>
      <c r="D1282" s="129" t="s">
        <v>2363</v>
      </c>
      <c r="E1282" s="82">
        <v>16</v>
      </c>
      <c r="F1282" s="83">
        <v>14</v>
      </c>
      <c r="G1282" s="83">
        <v>17</v>
      </c>
      <c r="H1282" s="83">
        <v>29</v>
      </c>
      <c r="I1282" s="110">
        <v>18</v>
      </c>
    </row>
    <row r="1283" spans="1:9" ht="13.5" customHeight="1" x14ac:dyDescent="0.25">
      <c r="A1283" s="160" t="s">
        <v>2364</v>
      </c>
      <c r="B1283" s="10"/>
      <c r="C1283" s="7"/>
      <c r="D1283" s="129" t="s">
        <v>2365</v>
      </c>
      <c r="E1283" s="84">
        <v>0</v>
      </c>
      <c r="F1283" s="84">
        <v>0</v>
      </c>
      <c r="G1283" s="84">
        <v>0</v>
      </c>
      <c r="H1283" s="84">
        <v>0</v>
      </c>
      <c r="I1283" s="110" t="s">
        <v>3899</v>
      </c>
    </row>
    <row r="1284" spans="1:9" ht="13.5" customHeight="1" x14ac:dyDescent="0.25">
      <c r="A1284" s="160" t="s">
        <v>2366</v>
      </c>
      <c r="B1284" s="10"/>
      <c r="C1284" s="7"/>
      <c r="D1284" s="129" t="s">
        <v>2367</v>
      </c>
      <c r="E1284" s="84">
        <v>0</v>
      </c>
      <c r="F1284" s="84">
        <v>0</v>
      </c>
      <c r="G1284" s="84">
        <v>0</v>
      </c>
      <c r="H1284" s="84">
        <v>0</v>
      </c>
      <c r="I1284" s="110" t="s">
        <v>3899</v>
      </c>
    </row>
    <row r="1285" spans="1:9" ht="13.5" customHeight="1" x14ac:dyDescent="0.25">
      <c r="A1285" s="160" t="s">
        <v>2368</v>
      </c>
      <c r="B1285" s="10"/>
      <c r="C1285" s="7"/>
      <c r="D1285" s="129" t="s">
        <v>2369</v>
      </c>
      <c r="E1285" s="84">
        <v>0</v>
      </c>
      <c r="F1285" s="84">
        <v>0</v>
      </c>
      <c r="G1285" s="84">
        <v>0</v>
      </c>
      <c r="H1285" s="84">
        <v>0</v>
      </c>
      <c r="I1285" s="110" t="s">
        <v>3899</v>
      </c>
    </row>
    <row r="1286" spans="1:9" ht="13.5" customHeight="1" x14ac:dyDescent="0.25">
      <c r="A1286" s="160" t="s">
        <v>2370</v>
      </c>
      <c r="B1286" s="10"/>
      <c r="C1286" s="7"/>
      <c r="D1286" s="129" t="s">
        <v>2371</v>
      </c>
      <c r="E1286" s="84">
        <v>0</v>
      </c>
      <c r="F1286" s="83">
        <v>3</v>
      </c>
      <c r="G1286" s="83">
        <v>3</v>
      </c>
      <c r="H1286" s="83">
        <v>2</v>
      </c>
      <c r="I1286" s="110">
        <v>1</v>
      </c>
    </row>
    <row r="1287" spans="1:9" ht="13.5" customHeight="1" x14ac:dyDescent="0.25">
      <c r="A1287" s="160" t="s">
        <v>2372</v>
      </c>
      <c r="B1287" s="10"/>
      <c r="C1287" s="7"/>
      <c r="D1287" s="129" t="s">
        <v>1269</v>
      </c>
      <c r="E1287" s="84">
        <v>0</v>
      </c>
      <c r="F1287" s="84">
        <v>0</v>
      </c>
      <c r="G1287" s="84">
        <v>0</v>
      </c>
      <c r="H1287" s="84">
        <v>0</v>
      </c>
      <c r="I1287" s="110" t="s">
        <v>3899</v>
      </c>
    </row>
    <row r="1288" spans="1:9" ht="13.5" customHeight="1" x14ac:dyDescent="0.25">
      <c r="A1288" s="160" t="s">
        <v>2373</v>
      </c>
      <c r="B1288" s="10"/>
      <c r="C1288" s="7"/>
      <c r="D1288" s="129" t="s">
        <v>2374</v>
      </c>
      <c r="E1288" s="84">
        <v>0</v>
      </c>
      <c r="F1288" s="84">
        <v>0</v>
      </c>
      <c r="G1288" s="84">
        <v>0</v>
      </c>
      <c r="H1288" s="84">
        <v>0</v>
      </c>
      <c r="I1288" s="110" t="s">
        <v>3899</v>
      </c>
    </row>
    <row r="1289" spans="1:9" ht="13.5" customHeight="1" x14ac:dyDescent="0.25">
      <c r="A1289" s="160" t="s">
        <v>2375</v>
      </c>
      <c r="B1289" s="10"/>
      <c r="C1289" s="7"/>
      <c r="D1289" s="129" t="s">
        <v>2376</v>
      </c>
      <c r="E1289" s="84">
        <v>0</v>
      </c>
      <c r="F1289" s="84">
        <v>0</v>
      </c>
      <c r="G1289" s="84">
        <v>0</v>
      </c>
      <c r="H1289" s="84">
        <v>0</v>
      </c>
      <c r="I1289" s="110" t="s">
        <v>3899</v>
      </c>
    </row>
    <row r="1290" spans="1:9" ht="13.5" customHeight="1" x14ac:dyDescent="0.25">
      <c r="A1290" s="160" t="s">
        <v>2377</v>
      </c>
      <c r="B1290" s="10"/>
      <c r="C1290" s="7"/>
      <c r="D1290" s="129" t="s">
        <v>2378</v>
      </c>
      <c r="E1290" s="84">
        <v>0</v>
      </c>
      <c r="F1290" s="84">
        <v>0</v>
      </c>
      <c r="G1290" s="84">
        <v>0</v>
      </c>
      <c r="H1290" s="84">
        <v>0</v>
      </c>
      <c r="I1290" s="110" t="s">
        <v>3899</v>
      </c>
    </row>
    <row r="1291" spans="1:9" ht="13.5" customHeight="1" x14ac:dyDescent="0.25">
      <c r="A1291" s="160" t="s">
        <v>2379</v>
      </c>
      <c r="B1291" s="10"/>
      <c r="C1291" s="7"/>
      <c r="D1291" s="129" t="s">
        <v>1726</v>
      </c>
      <c r="E1291" s="84">
        <v>0</v>
      </c>
      <c r="F1291" s="84">
        <v>0</v>
      </c>
      <c r="G1291" s="84">
        <v>0</v>
      </c>
      <c r="H1291" s="84">
        <v>0</v>
      </c>
      <c r="I1291" s="110" t="s">
        <v>3899</v>
      </c>
    </row>
    <row r="1292" spans="1:9" ht="13.5" customHeight="1" x14ac:dyDescent="0.25">
      <c r="A1292" s="159" t="s">
        <v>2380</v>
      </c>
      <c r="B1292" s="7"/>
      <c r="C1292" s="8" t="s">
        <v>2381</v>
      </c>
      <c r="D1292" s="126"/>
      <c r="E1292" s="85">
        <v>195</v>
      </c>
      <c r="F1292" s="85">
        <v>117</v>
      </c>
      <c r="G1292" s="85">
        <v>185</v>
      </c>
      <c r="H1292" s="85">
        <f>SUM(H1293:H1301)</f>
        <v>300</v>
      </c>
      <c r="I1292" s="110">
        <v>303</v>
      </c>
    </row>
    <row r="1293" spans="1:9" ht="13.5" customHeight="1" x14ac:dyDescent="0.25">
      <c r="A1293" s="160" t="s">
        <v>2382</v>
      </c>
      <c r="B1293" s="10"/>
      <c r="C1293" s="7"/>
      <c r="D1293" s="129" t="s">
        <v>2381</v>
      </c>
      <c r="E1293" s="82">
        <v>195</v>
      </c>
      <c r="F1293" s="83">
        <v>117</v>
      </c>
      <c r="G1293" s="83">
        <v>185</v>
      </c>
      <c r="H1293" s="83">
        <v>300</v>
      </c>
      <c r="I1293" s="110">
        <v>303</v>
      </c>
    </row>
    <row r="1294" spans="1:9" ht="13.5" customHeight="1" x14ac:dyDescent="0.25">
      <c r="A1294" s="160" t="s">
        <v>2383</v>
      </c>
      <c r="B1294" s="10"/>
      <c r="C1294" s="7"/>
      <c r="D1294" s="129" t="s">
        <v>2384</v>
      </c>
      <c r="E1294" s="84">
        <v>0</v>
      </c>
      <c r="F1294" s="84">
        <v>0</v>
      </c>
      <c r="G1294" s="84">
        <v>0</v>
      </c>
      <c r="H1294" s="84">
        <v>0</v>
      </c>
      <c r="I1294" s="110" t="s">
        <v>3899</v>
      </c>
    </row>
    <row r="1295" spans="1:9" ht="13.5" customHeight="1" x14ac:dyDescent="0.25">
      <c r="A1295" s="160" t="s">
        <v>2385</v>
      </c>
      <c r="B1295" s="10"/>
      <c r="C1295" s="7"/>
      <c r="D1295" s="129" t="s">
        <v>2386</v>
      </c>
      <c r="E1295" s="84">
        <v>0</v>
      </c>
      <c r="F1295" s="84">
        <v>0</v>
      </c>
      <c r="G1295" s="84">
        <v>0</v>
      </c>
      <c r="H1295" s="84">
        <v>0</v>
      </c>
      <c r="I1295" s="110" t="s">
        <v>3899</v>
      </c>
    </row>
    <row r="1296" spans="1:9" ht="13.5" customHeight="1" x14ac:dyDescent="0.25">
      <c r="A1296" s="160" t="s">
        <v>2387</v>
      </c>
      <c r="B1296" s="10"/>
      <c r="C1296" s="7"/>
      <c r="D1296" s="129" t="s">
        <v>2388</v>
      </c>
      <c r="E1296" s="84">
        <v>0</v>
      </c>
      <c r="F1296" s="84">
        <v>0</v>
      </c>
      <c r="G1296" s="84">
        <v>0</v>
      </c>
      <c r="H1296" s="84">
        <v>0</v>
      </c>
      <c r="I1296" s="110" t="s">
        <v>3899</v>
      </c>
    </row>
    <row r="1297" spans="1:9" ht="13.5" customHeight="1" x14ac:dyDescent="0.25">
      <c r="A1297" s="160" t="s">
        <v>2389</v>
      </c>
      <c r="B1297" s="10"/>
      <c r="C1297" s="7"/>
      <c r="D1297" s="129" t="s">
        <v>2390</v>
      </c>
      <c r="E1297" s="84">
        <v>0</v>
      </c>
      <c r="F1297" s="84">
        <v>0</v>
      </c>
      <c r="G1297" s="84">
        <v>0</v>
      </c>
      <c r="H1297" s="84">
        <v>0</v>
      </c>
      <c r="I1297" s="110" t="s">
        <v>3899</v>
      </c>
    </row>
    <row r="1298" spans="1:9" ht="13.5" customHeight="1" x14ac:dyDescent="0.25">
      <c r="A1298" s="160" t="s">
        <v>2391</v>
      </c>
      <c r="B1298" s="10"/>
      <c r="C1298" s="7"/>
      <c r="D1298" s="129" t="s">
        <v>2392</v>
      </c>
      <c r="E1298" s="84">
        <v>0</v>
      </c>
      <c r="F1298" s="84">
        <v>0</v>
      </c>
      <c r="G1298" s="84">
        <v>0</v>
      </c>
      <c r="H1298" s="84">
        <v>0</v>
      </c>
      <c r="I1298" s="110" t="s">
        <v>3899</v>
      </c>
    </row>
    <row r="1299" spans="1:9" ht="13.5" customHeight="1" x14ac:dyDescent="0.25">
      <c r="A1299" s="160" t="s">
        <v>2393</v>
      </c>
      <c r="B1299" s="10"/>
      <c r="C1299" s="7"/>
      <c r="D1299" s="129" t="s">
        <v>2394</v>
      </c>
      <c r="E1299" s="84">
        <v>0</v>
      </c>
      <c r="F1299" s="84">
        <v>0</v>
      </c>
      <c r="G1299" s="84">
        <v>0</v>
      </c>
      <c r="H1299" s="84">
        <v>0</v>
      </c>
      <c r="I1299" s="110" t="s">
        <v>3899</v>
      </c>
    </row>
    <row r="1300" spans="1:9" ht="13.5" customHeight="1" x14ac:dyDescent="0.25">
      <c r="A1300" s="160" t="s">
        <v>2395</v>
      </c>
      <c r="B1300" s="10"/>
      <c r="C1300" s="7"/>
      <c r="D1300" s="129" t="s">
        <v>2396</v>
      </c>
      <c r="E1300" s="84">
        <v>0</v>
      </c>
      <c r="F1300" s="84">
        <v>0</v>
      </c>
      <c r="G1300" s="84">
        <v>0</v>
      </c>
      <c r="H1300" s="84">
        <v>0</v>
      </c>
      <c r="I1300" s="110" t="s">
        <v>3899</v>
      </c>
    </row>
    <row r="1301" spans="1:9" ht="13.5" customHeight="1" x14ac:dyDescent="0.25">
      <c r="A1301" s="160" t="s">
        <v>2397</v>
      </c>
      <c r="B1301" s="10"/>
      <c r="C1301" s="7"/>
      <c r="D1301" s="129" t="s">
        <v>2398</v>
      </c>
      <c r="E1301" s="84">
        <v>0</v>
      </c>
      <c r="F1301" s="84">
        <v>0</v>
      </c>
      <c r="G1301" s="84">
        <v>0</v>
      </c>
      <c r="H1301" s="84">
        <v>0</v>
      </c>
      <c r="I1301" s="110" t="s">
        <v>3899</v>
      </c>
    </row>
    <row r="1302" spans="1:9" ht="13.5" customHeight="1" x14ac:dyDescent="0.25">
      <c r="A1302" s="159" t="s">
        <v>2399</v>
      </c>
      <c r="B1302" s="8" t="s">
        <v>201</v>
      </c>
      <c r="C1302" s="7"/>
      <c r="D1302" s="126"/>
      <c r="E1302" s="85">
        <v>2688</v>
      </c>
      <c r="F1302" s="85">
        <v>2440</v>
      </c>
      <c r="G1302" s="85">
        <v>2287</v>
      </c>
      <c r="H1302" s="85">
        <f>H1303+H1316+H1325+H1332+H1336+H1341+H1352+H1358+H1372+H1381+H1390+H1395</f>
        <v>3919</v>
      </c>
      <c r="I1302" s="85">
        <f>I1303+I1316+I1325+I1332+I1336+I1341+I1352+I1358+I1372+I1381+I1390+I1395</f>
        <v>4395</v>
      </c>
    </row>
    <row r="1303" spans="1:9" ht="13.5" customHeight="1" x14ac:dyDescent="0.25">
      <c r="A1303" s="159" t="s">
        <v>2400</v>
      </c>
      <c r="B1303" s="7"/>
      <c r="C1303" s="8" t="s">
        <v>2401</v>
      </c>
      <c r="D1303" s="126"/>
      <c r="E1303" s="85">
        <v>2222</v>
      </c>
      <c r="F1303" s="85">
        <v>1624</v>
      </c>
      <c r="G1303" s="85">
        <v>1723</v>
      </c>
      <c r="H1303" s="85">
        <f>SUM(H1304:H1314)</f>
        <v>2847</v>
      </c>
      <c r="I1303" s="110">
        <v>3019</v>
      </c>
    </row>
    <row r="1304" spans="1:9" ht="13.5" customHeight="1" x14ac:dyDescent="0.25">
      <c r="A1304" s="160" t="s">
        <v>2402</v>
      </c>
      <c r="B1304" s="10"/>
      <c r="C1304" s="7"/>
      <c r="D1304" s="129" t="s">
        <v>2401</v>
      </c>
      <c r="E1304" s="82">
        <v>838</v>
      </c>
      <c r="F1304" s="83">
        <v>670</v>
      </c>
      <c r="G1304" s="83">
        <v>550</v>
      </c>
      <c r="H1304" s="83">
        <v>1021</v>
      </c>
      <c r="I1304" s="110">
        <v>1258</v>
      </c>
    </row>
    <row r="1305" spans="1:9" ht="13.5" customHeight="1" x14ac:dyDescent="0.25">
      <c r="A1305" s="160" t="s">
        <v>2403</v>
      </c>
      <c r="B1305" s="10"/>
      <c r="C1305" s="7"/>
      <c r="D1305" s="129" t="s">
        <v>681</v>
      </c>
      <c r="E1305" s="82">
        <v>392</v>
      </c>
      <c r="F1305" s="83">
        <v>261</v>
      </c>
      <c r="G1305" s="83">
        <v>318</v>
      </c>
      <c r="H1305" s="83">
        <v>766</v>
      </c>
      <c r="I1305" s="110">
        <v>444</v>
      </c>
    </row>
    <row r="1306" spans="1:9" ht="13.5" customHeight="1" x14ac:dyDescent="0.25">
      <c r="A1306" s="160" t="s">
        <v>2404</v>
      </c>
      <c r="B1306" s="10"/>
      <c r="C1306" s="7"/>
      <c r="D1306" s="129" t="s">
        <v>2405</v>
      </c>
      <c r="E1306" s="82">
        <v>114</v>
      </c>
      <c r="F1306" s="83">
        <v>33</v>
      </c>
      <c r="G1306" s="83">
        <v>138</v>
      </c>
      <c r="H1306" s="83">
        <v>264</v>
      </c>
      <c r="I1306" s="110">
        <v>254</v>
      </c>
    </row>
    <row r="1307" spans="1:9" ht="13.5" customHeight="1" x14ac:dyDescent="0.25">
      <c r="A1307" s="160" t="s">
        <v>2406</v>
      </c>
      <c r="B1307" s="10"/>
      <c r="C1307" s="7"/>
      <c r="D1307" s="129" t="s">
        <v>2407</v>
      </c>
      <c r="E1307" s="82">
        <v>127</v>
      </c>
      <c r="F1307" s="83">
        <v>79</v>
      </c>
      <c r="G1307" s="83">
        <v>118</v>
      </c>
      <c r="H1307" s="83">
        <v>154</v>
      </c>
      <c r="I1307" s="110">
        <v>177</v>
      </c>
    </row>
    <row r="1308" spans="1:9" ht="13.5" customHeight="1" x14ac:dyDescent="0.25">
      <c r="A1308" s="160" t="s">
        <v>2408</v>
      </c>
      <c r="B1308" s="10"/>
      <c r="C1308" s="7"/>
      <c r="D1308" s="129" t="s">
        <v>1432</v>
      </c>
      <c r="E1308" s="82">
        <v>373</v>
      </c>
      <c r="F1308" s="83">
        <v>197</v>
      </c>
      <c r="G1308" s="83">
        <v>271</v>
      </c>
      <c r="H1308" s="83">
        <v>397</v>
      </c>
      <c r="I1308" s="110">
        <v>476</v>
      </c>
    </row>
    <row r="1309" spans="1:9" ht="13.5" customHeight="1" x14ac:dyDescent="0.25">
      <c r="A1309" s="160" t="s">
        <v>2409</v>
      </c>
      <c r="B1309" s="10"/>
      <c r="C1309" s="7"/>
      <c r="D1309" s="129" t="s">
        <v>2410</v>
      </c>
      <c r="E1309" s="82">
        <v>32</v>
      </c>
      <c r="F1309" s="83">
        <v>71</v>
      </c>
      <c r="G1309" s="83">
        <v>87</v>
      </c>
      <c r="H1309" s="83">
        <v>118</v>
      </c>
      <c r="I1309" s="110">
        <v>62</v>
      </c>
    </row>
    <row r="1310" spans="1:9" ht="13.5" customHeight="1" x14ac:dyDescent="0.25">
      <c r="A1310" s="160" t="s">
        <v>2411</v>
      </c>
      <c r="B1310" s="10"/>
      <c r="C1310" s="7"/>
      <c r="D1310" s="129" t="s">
        <v>2412</v>
      </c>
      <c r="E1310" s="82">
        <v>85</v>
      </c>
      <c r="F1310" s="83">
        <v>206</v>
      </c>
      <c r="G1310" s="83">
        <v>79</v>
      </c>
      <c r="H1310" s="83">
        <v>40</v>
      </c>
      <c r="I1310" s="110">
        <v>61</v>
      </c>
    </row>
    <row r="1311" spans="1:9" ht="13.5" customHeight="1" x14ac:dyDescent="0.25">
      <c r="A1311" s="160" t="s">
        <v>2413</v>
      </c>
      <c r="B1311" s="10"/>
      <c r="C1311" s="7"/>
      <c r="D1311" s="129" t="s">
        <v>2414</v>
      </c>
      <c r="E1311" s="82">
        <v>1</v>
      </c>
      <c r="F1311" s="83">
        <v>2</v>
      </c>
      <c r="G1311" s="83">
        <v>5</v>
      </c>
      <c r="H1311" s="83">
        <v>9</v>
      </c>
      <c r="I1311" s="110">
        <v>1</v>
      </c>
    </row>
    <row r="1312" spans="1:9" ht="13.5" customHeight="1" x14ac:dyDescent="0.25">
      <c r="A1312" s="160" t="s">
        <v>2415</v>
      </c>
      <c r="B1312" s="10"/>
      <c r="C1312" s="7"/>
      <c r="D1312" s="129" t="s">
        <v>2416</v>
      </c>
      <c r="E1312" s="82">
        <v>18</v>
      </c>
      <c r="F1312" s="83">
        <v>14</v>
      </c>
      <c r="G1312" s="83">
        <v>31</v>
      </c>
      <c r="H1312" s="83">
        <v>64</v>
      </c>
      <c r="I1312" s="110">
        <v>127</v>
      </c>
    </row>
    <row r="1313" spans="1:9" ht="13.5" customHeight="1" x14ac:dyDescent="0.25">
      <c r="A1313" s="160" t="s">
        <v>2417</v>
      </c>
      <c r="B1313" s="10"/>
      <c r="C1313" s="7"/>
      <c r="D1313" s="129" t="s">
        <v>2418</v>
      </c>
      <c r="E1313" s="84">
        <v>0</v>
      </c>
      <c r="F1313" s="84">
        <v>0</v>
      </c>
      <c r="G1313" s="84">
        <v>0</v>
      </c>
      <c r="H1313" s="84">
        <v>14</v>
      </c>
      <c r="I1313" s="110">
        <v>17</v>
      </c>
    </row>
    <row r="1314" spans="1:9" ht="13.5" customHeight="1" x14ac:dyDescent="0.25">
      <c r="A1314" s="160" t="s">
        <v>2419</v>
      </c>
      <c r="B1314" s="10"/>
      <c r="C1314" s="7"/>
      <c r="D1314" s="129" t="s">
        <v>2420</v>
      </c>
      <c r="E1314" s="82">
        <v>242</v>
      </c>
      <c r="F1314" s="83">
        <v>91</v>
      </c>
      <c r="G1314" s="83">
        <v>126</v>
      </c>
      <c r="H1314" s="83">
        <v>0</v>
      </c>
      <c r="I1314" s="110">
        <v>142</v>
      </c>
    </row>
    <row r="1315" spans="1:9" ht="13.5" customHeight="1" x14ac:dyDescent="0.25">
      <c r="A1315" s="160" t="s">
        <v>3971</v>
      </c>
      <c r="B1315" s="10"/>
      <c r="C1315" s="7"/>
      <c r="D1315" s="129" t="s">
        <v>3972</v>
      </c>
      <c r="E1315" s="82">
        <v>0</v>
      </c>
      <c r="F1315" s="82">
        <v>0</v>
      </c>
      <c r="G1315" s="82">
        <v>0</v>
      </c>
      <c r="H1315" s="82">
        <v>0</v>
      </c>
      <c r="I1315" s="110" t="s">
        <v>3899</v>
      </c>
    </row>
    <row r="1316" spans="1:9" ht="13.5" customHeight="1" x14ac:dyDescent="0.25">
      <c r="A1316" s="159" t="s">
        <v>2421</v>
      </c>
      <c r="B1316" s="7"/>
      <c r="C1316" s="8" t="s">
        <v>2422</v>
      </c>
      <c r="D1316" s="126"/>
      <c r="E1316" s="85">
        <v>106</v>
      </c>
      <c r="F1316" s="85">
        <v>120</v>
      </c>
      <c r="G1316" s="85">
        <v>128</v>
      </c>
      <c r="H1316" s="85">
        <f>SUM(H1317:H1324)</f>
        <v>306</v>
      </c>
      <c r="I1316" s="110">
        <v>327</v>
      </c>
    </row>
    <row r="1317" spans="1:9" ht="13.5" customHeight="1" x14ac:dyDescent="0.25">
      <c r="A1317" s="160" t="s">
        <v>2423</v>
      </c>
      <c r="B1317" s="10"/>
      <c r="C1317" s="7"/>
      <c r="D1317" s="129" t="s">
        <v>2422</v>
      </c>
      <c r="E1317" s="82">
        <v>7</v>
      </c>
      <c r="F1317" s="83">
        <v>23</v>
      </c>
      <c r="G1317" s="83">
        <v>5</v>
      </c>
      <c r="H1317" s="83">
        <v>37</v>
      </c>
      <c r="I1317" s="110">
        <v>36</v>
      </c>
    </row>
    <row r="1318" spans="1:9" ht="13.5" customHeight="1" x14ac:dyDescent="0.25">
      <c r="A1318" s="160" t="s">
        <v>2424</v>
      </c>
      <c r="B1318" s="10"/>
      <c r="C1318" s="7"/>
      <c r="D1318" s="129" t="s">
        <v>2425</v>
      </c>
      <c r="E1318" s="82">
        <v>6</v>
      </c>
      <c r="F1318" s="83">
        <v>6</v>
      </c>
      <c r="G1318" s="83">
        <v>15</v>
      </c>
      <c r="H1318" s="83">
        <v>18</v>
      </c>
      <c r="I1318" s="110">
        <v>58</v>
      </c>
    </row>
    <row r="1319" spans="1:9" ht="13.5" customHeight="1" x14ac:dyDescent="0.25">
      <c r="A1319" s="160" t="s">
        <v>2426</v>
      </c>
      <c r="B1319" s="10"/>
      <c r="C1319" s="7"/>
      <c r="D1319" s="129" t="s">
        <v>2427</v>
      </c>
      <c r="E1319" s="82">
        <v>17</v>
      </c>
      <c r="F1319" s="83">
        <v>6</v>
      </c>
      <c r="G1319" s="83">
        <v>5</v>
      </c>
      <c r="H1319" s="83">
        <v>17</v>
      </c>
      <c r="I1319" s="110">
        <v>16</v>
      </c>
    </row>
    <row r="1320" spans="1:9" ht="13.5" customHeight="1" x14ac:dyDescent="0.25">
      <c r="A1320" s="160" t="s">
        <v>2428</v>
      </c>
      <c r="B1320" s="10"/>
      <c r="C1320" s="7"/>
      <c r="D1320" s="129" t="s">
        <v>2429</v>
      </c>
      <c r="E1320" s="82">
        <v>4</v>
      </c>
      <c r="F1320" s="83">
        <v>3</v>
      </c>
      <c r="G1320" s="84">
        <v>0</v>
      </c>
      <c r="H1320" s="84">
        <v>2</v>
      </c>
      <c r="I1320" s="110">
        <v>1</v>
      </c>
    </row>
    <row r="1321" spans="1:9" ht="13.5" customHeight="1" x14ac:dyDescent="0.25">
      <c r="A1321" s="160" t="s">
        <v>2430</v>
      </c>
      <c r="B1321" s="10"/>
      <c r="C1321" s="7"/>
      <c r="D1321" s="129" t="s">
        <v>2431</v>
      </c>
      <c r="E1321" s="82">
        <v>48</v>
      </c>
      <c r="F1321" s="83">
        <v>49</v>
      </c>
      <c r="G1321" s="83">
        <v>57</v>
      </c>
      <c r="H1321" s="83">
        <v>141</v>
      </c>
      <c r="I1321" s="110">
        <v>118</v>
      </c>
    </row>
    <row r="1322" spans="1:9" ht="13.5" customHeight="1" x14ac:dyDescent="0.25">
      <c r="A1322" s="160" t="s">
        <v>2432</v>
      </c>
      <c r="B1322" s="10"/>
      <c r="C1322" s="7"/>
      <c r="D1322" s="129" t="s">
        <v>2433</v>
      </c>
      <c r="E1322" s="82">
        <v>2</v>
      </c>
      <c r="F1322" s="83">
        <v>9</v>
      </c>
      <c r="G1322" s="83">
        <v>4</v>
      </c>
      <c r="H1322" s="83">
        <v>21</v>
      </c>
      <c r="I1322" s="110">
        <v>13</v>
      </c>
    </row>
    <row r="1323" spans="1:9" ht="13.5" customHeight="1" x14ac:dyDescent="0.25">
      <c r="A1323" s="160" t="s">
        <v>2434</v>
      </c>
      <c r="B1323" s="10"/>
      <c r="C1323" s="7"/>
      <c r="D1323" s="129" t="s">
        <v>2435</v>
      </c>
      <c r="E1323" s="82">
        <v>9</v>
      </c>
      <c r="F1323" s="83">
        <v>8</v>
      </c>
      <c r="G1323" s="83">
        <v>10</v>
      </c>
      <c r="H1323" s="83">
        <v>35</v>
      </c>
      <c r="I1323" s="110">
        <v>28</v>
      </c>
    </row>
    <row r="1324" spans="1:9" ht="13.5" customHeight="1" x14ac:dyDescent="0.25">
      <c r="A1324" s="160" t="s">
        <v>2436</v>
      </c>
      <c r="B1324" s="10"/>
      <c r="C1324" s="7"/>
      <c r="D1324" s="129" t="s">
        <v>2437</v>
      </c>
      <c r="E1324" s="82">
        <v>13</v>
      </c>
      <c r="F1324" s="83">
        <v>16</v>
      </c>
      <c r="G1324" s="83">
        <v>32</v>
      </c>
      <c r="H1324" s="83">
        <v>35</v>
      </c>
      <c r="I1324" s="110">
        <v>57</v>
      </c>
    </row>
    <row r="1325" spans="1:9" ht="13.5" customHeight="1" x14ac:dyDescent="0.25">
      <c r="A1325" s="159" t="s">
        <v>2438</v>
      </c>
      <c r="B1325" s="7"/>
      <c r="C1325" s="8" t="s">
        <v>1392</v>
      </c>
      <c r="D1325" s="126"/>
      <c r="E1325" s="85">
        <v>0</v>
      </c>
      <c r="F1325" s="85">
        <v>5</v>
      </c>
      <c r="G1325" s="85">
        <v>1</v>
      </c>
      <c r="H1325" s="85">
        <f>SUM(H1326:H1331)</f>
        <v>0</v>
      </c>
      <c r="I1325" s="110">
        <v>0</v>
      </c>
    </row>
    <row r="1326" spans="1:9" ht="13.5" customHeight="1" x14ac:dyDescent="0.25">
      <c r="A1326" s="160" t="s">
        <v>2439</v>
      </c>
      <c r="B1326" s="10"/>
      <c r="C1326" s="7"/>
      <c r="D1326" s="129" t="s">
        <v>1392</v>
      </c>
      <c r="E1326" s="84">
        <v>0</v>
      </c>
      <c r="F1326" s="83">
        <v>5</v>
      </c>
      <c r="G1326" s="84">
        <v>0</v>
      </c>
      <c r="H1326" s="84">
        <v>0</v>
      </c>
      <c r="I1326" s="110" t="s">
        <v>3899</v>
      </c>
    </row>
    <row r="1327" spans="1:9" ht="13.5" customHeight="1" x14ac:dyDescent="0.25">
      <c r="A1327" s="160" t="s">
        <v>2440</v>
      </c>
      <c r="B1327" s="10"/>
      <c r="C1327" s="7"/>
      <c r="D1327" s="129" t="s">
        <v>1331</v>
      </c>
      <c r="E1327" s="84">
        <v>0</v>
      </c>
      <c r="F1327" s="84">
        <v>0</v>
      </c>
      <c r="G1327" s="83">
        <v>1</v>
      </c>
      <c r="H1327" s="83">
        <v>0</v>
      </c>
      <c r="I1327" s="110" t="s">
        <v>3899</v>
      </c>
    </row>
    <row r="1328" spans="1:9" ht="13.5" customHeight="1" x14ac:dyDescent="0.25">
      <c r="A1328" s="160" t="s">
        <v>2441</v>
      </c>
      <c r="B1328" s="10"/>
      <c r="C1328" s="7"/>
      <c r="D1328" s="129" t="s">
        <v>2442</v>
      </c>
      <c r="E1328" s="84">
        <v>0</v>
      </c>
      <c r="F1328" s="84">
        <v>0</v>
      </c>
      <c r="G1328" s="84">
        <v>0</v>
      </c>
      <c r="H1328" s="84">
        <v>0</v>
      </c>
      <c r="I1328" s="110" t="s">
        <v>3899</v>
      </c>
    </row>
    <row r="1329" spans="1:9" ht="13.5" customHeight="1" x14ac:dyDescent="0.25">
      <c r="A1329" s="160" t="s">
        <v>2443</v>
      </c>
      <c r="B1329" s="10"/>
      <c r="C1329" s="7"/>
      <c r="D1329" s="129" t="s">
        <v>2444</v>
      </c>
      <c r="E1329" s="84">
        <v>0</v>
      </c>
      <c r="F1329" s="84">
        <v>0</v>
      </c>
      <c r="G1329" s="84">
        <v>0</v>
      </c>
      <c r="H1329" s="84">
        <v>0</v>
      </c>
      <c r="I1329" s="110" t="s">
        <v>3899</v>
      </c>
    </row>
    <row r="1330" spans="1:9" ht="13.5" customHeight="1" x14ac:dyDescent="0.25">
      <c r="A1330" s="160" t="s">
        <v>2445</v>
      </c>
      <c r="B1330" s="10"/>
      <c r="C1330" s="7"/>
      <c r="D1330" s="129" t="s">
        <v>2446</v>
      </c>
      <c r="E1330" s="84">
        <v>0</v>
      </c>
      <c r="F1330" s="84">
        <v>0</v>
      </c>
      <c r="G1330" s="84">
        <v>0</v>
      </c>
      <c r="H1330" s="84">
        <v>0</v>
      </c>
      <c r="I1330" s="110" t="s">
        <v>3899</v>
      </c>
    </row>
    <row r="1331" spans="1:9" ht="13.5" customHeight="1" x14ac:dyDescent="0.25">
      <c r="A1331" s="160" t="s">
        <v>2447</v>
      </c>
      <c r="B1331" s="10"/>
      <c r="C1331" s="7"/>
      <c r="D1331" s="129" t="s">
        <v>2448</v>
      </c>
      <c r="E1331" s="84">
        <v>0</v>
      </c>
      <c r="F1331" s="84">
        <v>0</v>
      </c>
      <c r="G1331" s="84">
        <v>0</v>
      </c>
      <c r="H1331" s="84">
        <v>0</v>
      </c>
      <c r="I1331" s="110" t="s">
        <v>3899</v>
      </c>
    </row>
    <row r="1332" spans="1:9" ht="13.5" customHeight="1" x14ac:dyDescent="0.25">
      <c r="A1332" s="159" t="s">
        <v>2449</v>
      </c>
      <c r="B1332" s="7"/>
      <c r="C1332" s="8" t="s">
        <v>2450</v>
      </c>
      <c r="D1332" s="126"/>
      <c r="E1332" s="85">
        <v>83</v>
      </c>
      <c r="F1332" s="85">
        <v>146</v>
      </c>
      <c r="G1332" s="85">
        <v>46</v>
      </c>
      <c r="H1332" s="85">
        <f>SUM(H1333:H1335)</f>
        <v>80</v>
      </c>
      <c r="I1332" s="110">
        <v>146</v>
      </c>
    </row>
    <row r="1333" spans="1:9" ht="13.5" customHeight="1" x14ac:dyDescent="0.25">
      <c r="A1333" s="160" t="s">
        <v>2451</v>
      </c>
      <c r="B1333" s="10"/>
      <c r="C1333" s="7"/>
      <c r="D1333" s="129" t="s">
        <v>2450</v>
      </c>
      <c r="E1333" s="82">
        <v>57</v>
      </c>
      <c r="F1333" s="83">
        <v>119</v>
      </c>
      <c r="G1333" s="83">
        <v>35</v>
      </c>
      <c r="H1333" s="83">
        <v>42</v>
      </c>
      <c r="I1333" s="110">
        <v>108</v>
      </c>
    </row>
    <row r="1334" spans="1:9" ht="13.5" customHeight="1" x14ac:dyDescent="0.25">
      <c r="A1334" s="160" t="s">
        <v>2452</v>
      </c>
      <c r="B1334" s="10"/>
      <c r="C1334" s="7"/>
      <c r="D1334" s="129" t="s">
        <v>2453</v>
      </c>
      <c r="E1334" s="82">
        <v>26</v>
      </c>
      <c r="F1334" s="83">
        <v>25</v>
      </c>
      <c r="G1334" s="83">
        <v>9</v>
      </c>
      <c r="H1334" s="83">
        <v>24</v>
      </c>
      <c r="I1334" s="110">
        <v>30</v>
      </c>
    </row>
    <row r="1335" spans="1:9" ht="13.5" customHeight="1" x14ac:dyDescent="0.25">
      <c r="A1335" s="160" t="s">
        <v>2454</v>
      </c>
      <c r="B1335" s="10"/>
      <c r="C1335" s="7"/>
      <c r="D1335" s="129" t="s">
        <v>2085</v>
      </c>
      <c r="E1335" s="84">
        <v>0</v>
      </c>
      <c r="F1335" s="83">
        <v>2</v>
      </c>
      <c r="G1335" s="83">
        <v>2</v>
      </c>
      <c r="H1335" s="83">
        <v>14</v>
      </c>
      <c r="I1335" s="110">
        <v>8</v>
      </c>
    </row>
    <row r="1336" spans="1:9" ht="13.5" customHeight="1" x14ac:dyDescent="0.25">
      <c r="A1336" s="159" t="s">
        <v>2455</v>
      </c>
      <c r="B1336" s="7"/>
      <c r="C1336" s="8" t="s">
        <v>2275</v>
      </c>
      <c r="D1336" s="126"/>
      <c r="E1336" s="85">
        <v>6</v>
      </c>
      <c r="F1336" s="85">
        <v>12</v>
      </c>
      <c r="G1336" s="85">
        <v>1</v>
      </c>
      <c r="H1336" s="85">
        <f>SUM(H1337:H1340)</f>
        <v>16</v>
      </c>
      <c r="I1336" s="110">
        <v>28</v>
      </c>
    </row>
    <row r="1337" spans="1:9" ht="13.5" customHeight="1" x14ac:dyDescent="0.25">
      <c r="A1337" s="160" t="s">
        <v>2456</v>
      </c>
      <c r="B1337" s="10"/>
      <c r="C1337" s="7"/>
      <c r="D1337" s="129" t="s">
        <v>2275</v>
      </c>
      <c r="E1337" s="82">
        <v>6</v>
      </c>
      <c r="F1337" s="83">
        <v>12</v>
      </c>
      <c r="G1337" s="83">
        <v>1</v>
      </c>
      <c r="H1337" s="83">
        <v>15</v>
      </c>
      <c r="I1337" s="110">
        <v>27</v>
      </c>
    </row>
    <row r="1338" spans="1:9" ht="13.5" customHeight="1" x14ac:dyDescent="0.25">
      <c r="A1338" s="160" t="s">
        <v>2457</v>
      </c>
      <c r="B1338" s="10"/>
      <c r="C1338" s="7"/>
      <c r="D1338" s="129" t="s">
        <v>2458</v>
      </c>
      <c r="E1338" s="84">
        <v>0</v>
      </c>
      <c r="F1338" s="84">
        <v>0</v>
      </c>
      <c r="G1338" s="84">
        <v>0</v>
      </c>
      <c r="H1338" s="84">
        <v>0</v>
      </c>
      <c r="I1338" s="110" t="s">
        <v>3899</v>
      </c>
    </row>
    <row r="1339" spans="1:9" ht="13.5" customHeight="1" x14ac:dyDescent="0.25">
      <c r="A1339" s="160" t="s">
        <v>2459</v>
      </c>
      <c r="B1339" s="10"/>
      <c r="C1339" s="7"/>
      <c r="D1339" s="129" t="s">
        <v>2460</v>
      </c>
      <c r="E1339" s="84">
        <v>0</v>
      </c>
      <c r="F1339" s="84">
        <v>0</v>
      </c>
      <c r="G1339" s="84">
        <v>0</v>
      </c>
      <c r="H1339" s="84">
        <v>1</v>
      </c>
      <c r="I1339" s="110">
        <v>1</v>
      </c>
    </row>
    <row r="1340" spans="1:9" ht="13.5" customHeight="1" x14ac:dyDescent="0.25">
      <c r="A1340" s="160" t="s">
        <v>2461</v>
      </c>
      <c r="B1340" s="10"/>
      <c r="C1340" s="7"/>
      <c r="D1340" s="129" t="s">
        <v>2462</v>
      </c>
      <c r="E1340" s="84">
        <v>0</v>
      </c>
      <c r="F1340" s="84">
        <v>0</v>
      </c>
      <c r="G1340" s="84">
        <v>0</v>
      </c>
      <c r="H1340" s="84">
        <v>0</v>
      </c>
      <c r="I1340" s="110" t="s">
        <v>3899</v>
      </c>
    </row>
    <row r="1341" spans="1:9" ht="13.5" customHeight="1" x14ac:dyDescent="0.25">
      <c r="A1341" s="159" t="s">
        <v>2463</v>
      </c>
      <c r="B1341" s="7"/>
      <c r="C1341" s="8" t="s">
        <v>2464</v>
      </c>
      <c r="D1341" s="126"/>
      <c r="E1341" s="85">
        <v>21</v>
      </c>
      <c r="F1341" s="85">
        <v>232</v>
      </c>
      <c r="G1341" s="85">
        <v>42</v>
      </c>
      <c r="H1341" s="85">
        <f>SUM(H1342:H1351)</f>
        <v>73</v>
      </c>
      <c r="I1341" s="110">
        <v>206</v>
      </c>
    </row>
    <row r="1342" spans="1:9" ht="13.5" customHeight="1" x14ac:dyDescent="0.25">
      <c r="A1342" s="160" t="s">
        <v>2465</v>
      </c>
      <c r="B1342" s="10"/>
      <c r="C1342" s="7"/>
      <c r="D1342" s="129" t="s">
        <v>2464</v>
      </c>
      <c r="E1342" s="82">
        <v>16</v>
      </c>
      <c r="F1342" s="83">
        <v>217</v>
      </c>
      <c r="G1342" s="83">
        <v>39</v>
      </c>
      <c r="H1342" s="83">
        <v>62</v>
      </c>
      <c r="I1342" s="110">
        <v>193</v>
      </c>
    </row>
    <row r="1343" spans="1:9" ht="13.5" customHeight="1" x14ac:dyDescent="0.25">
      <c r="A1343" s="160" t="s">
        <v>2466</v>
      </c>
      <c r="B1343" s="10"/>
      <c r="C1343" s="7"/>
      <c r="D1343" s="129" t="s">
        <v>2467</v>
      </c>
      <c r="E1343" s="82">
        <v>3</v>
      </c>
      <c r="F1343" s="83">
        <v>12</v>
      </c>
      <c r="G1343" s="84">
        <v>0</v>
      </c>
      <c r="H1343" s="84">
        <v>4</v>
      </c>
      <c r="I1343" s="110">
        <v>8</v>
      </c>
    </row>
    <row r="1344" spans="1:9" ht="13.5" customHeight="1" x14ac:dyDescent="0.25">
      <c r="A1344" s="160" t="s">
        <v>2468</v>
      </c>
      <c r="B1344" s="10"/>
      <c r="C1344" s="7"/>
      <c r="D1344" s="129" t="s">
        <v>2469</v>
      </c>
      <c r="E1344" s="84">
        <v>0</v>
      </c>
      <c r="F1344" s="84">
        <v>0</v>
      </c>
      <c r="G1344" s="83">
        <v>1</v>
      </c>
      <c r="H1344" s="83">
        <v>3</v>
      </c>
      <c r="I1344" s="110">
        <v>1</v>
      </c>
    </row>
    <row r="1345" spans="1:9" ht="13.5" customHeight="1" x14ac:dyDescent="0.25">
      <c r="A1345" s="160" t="s">
        <v>2470</v>
      </c>
      <c r="B1345" s="10"/>
      <c r="C1345" s="7"/>
      <c r="D1345" s="129" t="s">
        <v>2471</v>
      </c>
      <c r="E1345" s="84">
        <v>0</v>
      </c>
      <c r="F1345" s="84">
        <v>0</v>
      </c>
      <c r="G1345" s="84">
        <v>0</v>
      </c>
      <c r="H1345" s="84">
        <v>0</v>
      </c>
      <c r="I1345" s="110">
        <v>1</v>
      </c>
    </row>
    <row r="1346" spans="1:9" ht="13.5" customHeight="1" x14ac:dyDescent="0.25">
      <c r="A1346" s="160" t="s">
        <v>2472</v>
      </c>
      <c r="B1346" s="10"/>
      <c r="C1346" s="7"/>
      <c r="D1346" s="129" t="s">
        <v>2473</v>
      </c>
      <c r="E1346" s="84">
        <v>0</v>
      </c>
      <c r="F1346" s="84">
        <v>0</v>
      </c>
      <c r="G1346" s="84">
        <v>0</v>
      </c>
      <c r="H1346" s="84">
        <v>0</v>
      </c>
      <c r="I1346" s="110" t="s">
        <v>3899</v>
      </c>
    </row>
    <row r="1347" spans="1:9" ht="13.5" customHeight="1" x14ac:dyDescent="0.25">
      <c r="A1347" s="160" t="s">
        <v>2474</v>
      </c>
      <c r="B1347" s="10"/>
      <c r="C1347" s="7"/>
      <c r="D1347" s="129" t="s">
        <v>2475</v>
      </c>
      <c r="E1347" s="82">
        <v>2</v>
      </c>
      <c r="F1347" s="84">
        <v>0</v>
      </c>
      <c r="G1347" s="84">
        <v>0</v>
      </c>
      <c r="H1347" s="84">
        <v>0</v>
      </c>
      <c r="I1347" s="110">
        <v>1</v>
      </c>
    </row>
    <row r="1348" spans="1:9" ht="13.5" customHeight="1" x14ac:dyDescent="0.25">
      <c r="A1348" s="160" t="s">
        <v>2476</v>
      </c>
      <c r="B1348" s="10"/>
      <c r="C1348" s="7"/>
      <c r="D1348" s="129" t="s">
        <v>2477</v>
      </c>
      <c r="E1348" s="84">
        <v>0</v>
      </c>
      <c r="F1348" s="84">
        <v>0</v>
      </c>
      <c r="G1348" s="84">
        <v>0</v>
      </c>
      <c r="H1348" s="84">
        <v>0</v>
      </c>
      <c r="I1348" s="110" t="s">
        <v>3899</v>
      </c>
    </row>
    <row r="1349" spans="1:9" ht="13.5" customHeight="1" x14ac:dyDescent="0.25">
      <c r="A1349" s="160" t="s">
        <v>2478</v>
      </c>
      <c r="B1349" s="10"/>
      <c r="C1349" s="7"/>
      <c r="D1349" s="129" t="s">
        <v>2479</v>
      </c>
      <c r="E1349" s="84">
        <v>0</v>
      </c>
      <c r="F1349" s="83">
        <v>1</v>
      </c>
      <c r="G1349" s="84">
        <v>0</v>
      </c>
      <c r="H1349" s="84">
        <v>1</v>
      </c>
      <c r="I1349" s="110" t="s">
        <v>3899</v>
      </c>
    </row>
    <row r="1350" spans="1:9" ht="13.5" customHeight="1" x14ac:dyDescent="0.25">
      <c r="A1350" s="160" t="s">
        <v>2480</v>
      </c>
      <c r="B1350" s="10"/>
      <c r="C1350" s="7"/>
      <c r="D1350" s="129" t="s">
        <v>2481</v>
      </c>
      <c r="E1350" s="84">
        <v>0</v>
      </c>
      <c r="F1350" s="84">
        <v>0</v>
      </c>
      <c r="G1350" s="84">
        <v>0</v>
      </c>
      <c r="H1350" s="84">
        <v>0</v>
      </c>
      <c r="I1350" s="110" t="s">
        <v>3899</v>
      </c>
    </row>
    <row r="1351" spans="1:9" ht="13.5" customHeight="1" x14ac:dyDescent="0.25">
      <c r="A1351" s="160" t="s">
        <v>2482</v>
      </c>
      <c r="B1351" s="10"/>
      <c r="C1351" s="7"/>
      <c r="D1351" s="129" t="s">
        <v>2483</v>
      </c>
      <c r="E1351" s="84">
        <v>0</v>
      </c>
      <c r="F1351" s="83">
        <v>2</v>
      </c>
      <c r="G1351" s="83">
        <v>2</v>
      </c>
      <c r="H1351" s="83">
        <v>3</v>
      </c>
      <c r="I1351" s="110">
        <v>2</v>
      </c>
    </row>
    <row r="1352" spans="1:9" ht="13.5" customHeight="1" x14ac:dyDescent="0.25">
      <c r="A1352" s="159" t="s">
        <v>2484</v>
      </c>
      <c r="B1352" s="7"/>
      <c r="C1352" s="8" t="s">
        <v>2485</v>
      </c>
      <c r="D1352" s="126"/>
      <c r="E1352" s="85">
        <v>101</v>
      </c>
      <c r="F1352" s="85">
        <v>157</v>
      </c>
      <c r="G1352" s="85">
        <v>84</v>
      </c>
      <c r="H1352" s="85">
        <f>SUM(H1353:H1357)</f>
        <v>140</v>
      </c>
      <c r="I1352" s="110">
        <v>206</v>
      </c>
    </row>
    <row r="1353" spans="1:9" ht="13.5" customHeight="1" x14ac:dyDescent="0.25">
      <c r="A1353" s="160" t="s">
        <v>2486</v>
      </c>
      <c r="B1353" s="10"/>
      <c r="C1353" s="7"/>
      <c r="D1353" s="129" t="s">
        <v>2487</v>
      </c>
      <c r="E1353" s="82">
        <v>8</v>
      </c>
      <c r="F1353" s="83">
        <v>8</v>
      </c>
      <c r="G1353" s="83">
        <v>14</v>
      </c>
      <c r="H1353" s="83">
        <v>36</v>
      </c>
      <c r="I1353" s="110">
        <v>30</v>
      </c>
    </row>
    <row r="1354" spans="1:9" ht="13.5" customHeight="1" x14ac:dyDescent="0.25">
      <c r="A1354" s="160" t="s">
        <v>2488</v>
      </c>
      <c r="B1354" s="10"/>
      <c r="C1354" s="7"/>
      <c r="D1354" s="129" t="s">
        <v>2489</v>
      </c>
      <c r="E1354" s="82">
        <v>25</v>
      </c>
      <c r="F1354" s="83">
        <v>45</v>
      </c>
      <c r="G1354" s="83">
        <v>14</v>
      </c>
      <c r="H1354" s="83">
        <v>47</v>
      </c>
      <c r="I1354" s="110">
        <v>98</v>
      </c>
    </row>
    <row r="1355" spans="1:9" ht="13.5" customHeight="1" x14ac:dyDescent="0.25">
      <c r="A1355" s="160" t="s">
        <v>2490</v>
      </c>
      <c r="B1355" s="10"/>
      <c r="C1355" s="7"/>
      <c r="D1355" s="129" t="s">
        <v>2491</v>
      </c>
      <c r="E1355" s="82">
        <v>1</v>
      </c>
      <c r="F1355" s="83">
        <v>3</v>
      </c>
      <c r="G1355" s="83">
        <v>1</v>
      </c>
      <c r="H1355" s="83">
        <v>1</v>
      </c>
      <c r="I1355" s="110" t="s">
        <v>3899</v>
      </c>
    </row>
    <row r="1356" spans="1:9" ht="13.5" customHeight="1" x14ac:dyDescent="0.25">
      <c r="A1356" s="160" t="s">
        <v>2492</v>
      </c>
      <c r="B1356" s="10"/>
      <c r="C1356" s="7"/>
      <c r="D1356" s="129" t="s">
        <v>2485</v>
      </c>
      <c r="E1356" s="82">
        <v>67</v>
      </c>
      <c r="F1356" s="83">
        <v>92</v>
      </c>
      <c r="G1356" s="83">
        <v>54</v>
      </c>
      <c r="H1356" s="83">
        <v>55</v>
      </c>
      <c r="I1356" s="110">
        <v>72</v>
      </c>
    </row>
    <row r="1357" spans="1:9" ht="13.5" customHeight="1" x14ac:dyDescent="0.25">
      <c r="A1357" s="160" t="s">
        <v>2493</v>
      </c>
      <c r="B1357" s="10"/>
      <c r="C1357" s="7"/>
      <c r="D1357" s="129" t="s">
        <v>2494</v>
      </c>
      <c r="E1357" s="84">
        <v>0</v>
      </c>
      <c r="F1357" s="83">
        <v>9</v>
      </c>
      <c r="G1357" s="83">
        <v>1</v>
      </c>
      <c r="H1357" s="83">
        <v>1</v>
      </c>
      <c r="I1357" s="110">
        <v>6</v>
      </c>
    </row>
    <row r="1358" spans="1:9" ht="13.5" customHeight="1" x14ac:dyDescent="0.25">
      <c r="A1358" s="159" t="s">
        <v>2495</v>
      </c>
      <c r="B1358" s="7"/>
      <c r="C1358" s="8" t="s">
        <v>2496</v>
      </c>
      <c r="D1358" s="126"/>
      <c r="E1358" s="85">
        <v>9</v>
      </c>
      <c r="F1358" s="85">
        <v>14</v>
      </c>
      <c r="G1358" s="85">
        <v>22</v>
      </c>
      <c r="H1358" s="85">
        <f>SUM(H1359:H1371)</f>
        <v>22</v>
      </c>
      <c r="I1358" s="110">
        <v>59</v>
      </c>
    </row>
    <row r="1359" spans="1:9" ht="13.5" customHeight="1" x14ac:dyDescent="0.25">
      <c r="A1359" s="160" t="s">
        <v>2497</v>
      </c>
      <c r="B1359" s="10"/>
      <c r="C1359" s="7"/>
      <c r="D1359" s="129" t="s">
        <v>2498</v>
      </c>
      <c r="E1359" s="82">
        <v>2</v>
      </c>
      <c r="F1359" s="83">
        <v>6</v>
      </c>
      <c r="G1359" s="83">
        <v>2</v>
      </c>
      <c r="H1359" s="83">
        <v>5</v>
      </c>
      <c r="I1359" s="110">
        <v>7</v>
      </c>
    </row>
    <row r="1360" spans="1:9" ht="13.5" customHeight="1" x14ac:dyDescent="0.25">
      <c r="A1360" s="160" t="s">
        <v>2499</v>
      </c>
      <c r="B1360" s="10"/>
      <c r="C1360" s="7"/>
      <c r="D1360" s="129" t="s">
        <v>2500</v>
      </c>
      <c r="E1360" s="84">
        <v>0</v>
      </c>
      <c r="F1360" s="84">
        <v>0</v>
      </c>
      <c r="G1360" s="84">
        <v>0</v>
      </c>
      <c r="H1360" s="84">
        <v>0</v>
      </c>
      <c r="I1360" s="110" t="s">
        <v>3899</v>
      </c>
    </row>
    <row r="1361" spans="1:9" ht="13.5" customHeight="1" x14ac:dyDescent="0.25">
      <c r="A1361" s="160" t="s">
        <v>2501</v>
      </c>
      <c r="B1361" s="10"/>
      <c r="C1361" s="7"/>
      <c r="D1361" s="129" t="s">
        <v>2502</v>
      </c>
      <c r="E1361" s="84">
        <v>0</v>
      </c>
      <c r="F1361" s="84">
        <v>0</v>
      </c>
      <c r="G1361" s="83">
        <v>4</v>
      </c>
      <c r="H1361" s="83">
        <v>2</v>
      </c>
      <c r="I1361" s="110" t="s">
        <v>3899</v>
      </c>
    </row>
    <row r="1362" spans="1:9" ht="13.5" customHeight="1" x14ac:dyDescent="0.25">
      <c r="A1362" s="160" t="s">
        <v>2503</v>
      </c>
      <c r="B1362" s="10"/>
      <c r="C1362" s="7"/>
      <c r="D1362" s="129" t="s">
        <v>2504</v>
      </c>
      <c r="E1362" s="84">
        <v>0</v>
      </c>
      <c r="F1362" s="84">
        <v>0</v>
      </c>
      <c r="G1362" s="84">
        <v>0</v>
      </c>
      <c r="H1362" s="84">
        <v>0</v>
      </c>
      <c r="I1362" s="110" t="s">
        <v>3899</v>
      </c>
    </row>
    <row r="1363" spans="1:9" ht="13.5" customHeight="1" x14ac:dyDescent="0.25">
      <c r="A1363" s="160" t="s">
        <v>2505</v>
      </c>
      <c r="B1363" s="10"/>
      <c r="C1363" s="7"/>
      <c r="D1363" s="129" t="s">
        <v>2506</v>
      </c>
      <c r="E1363" s="84">
        <v>0</v>
      </c>
      <c r="F1363" s="84">
        <v>0</v>
      </c>
      <c r="G1363" s="84">
        <v>0</v>
      </c>
      <c r="H1363" s="84">
        <v>0</v>
      </c>
      <c r="I1363" s="110" t="s">
        <v>3899</v>
      </c>
    </row>
    <row r="1364" spans="1:9" ht="13.5" customHeight="1" x14ac:dyDescent="0.25">
      <c r="A1364" s="160" t="s">
        <v>2507</v>
      </c>
      <c r="B1364" s="10"/>
      <c r="C1364" s="7"/>
      <c r="D1364" s="129" t="s">
        <v>2508</v>
      </c>
      <c r="E1364" s="84">
        <v>0</v>
      </c>
      <c r="F1364" s="84">
        <v>0</v>
      </c>
      <c r="G1364" s="84">
        <v>0</v>
      </c>
      <c r="H1364" s="84">
        <v>0</v>
      </c>
      <c r="I1364" s="110" t="s">
        <v>3899</v>
      </c>
    </row>
    <row r="1365" spans="1:9" ht="13.5" customHeight="1" x14ac:dyDescent="0.25">
      <c r="A1365" s="164" t="s">
        <v>2509</v>
      </c>
      <c r="B1365" s="20"/>
      <c r="C1365" s="88"/>
      <c r="D1365" s="142" t="s">
        <v>2510</v>
      </c>
      <c r="E1365" s="84">
        <v>0</v>
      </c>
      <c r="F1365" s="84">
        <v>0</v>
      </c>
      <c r="G1365" s="84">
        <v>0</v>
      </c>
      <c r="H1365" s="84">
        <v>0</v>
      </c>
      <c r="I1365" s="110" t="s">
        <v>3899</v>
      </c>
    </row>
    <row r="1366" spans="1:9" ht="13.5" customHeight="1" x14ac:dyDescent="0.25">
      <c r="A1366" s="160" t="s">
        <v>2511</v>
      </c>
      <c r="B1366" s="10"/>
      <c r="C1366" s="7"/>
      <c r="D1366" s="129" t="s">
        <v>2512</v>
      </c>
      <c r="E1366" s="82">
        <v>4</v>
      </c>
      <c r="F1366" s="83">
        <v>1</v>
      </c>
      <c r="G1366" s="83">
        <v>3</v>
      </c>
      <c r="H1366" s="83">
        <v>9</v>
      </c>
      <c r="I1366" s="110">
        <v>38</v>
      </c>
    </row>
    <row r="1367" spans="1:9" ht="13.5" customHeight="1" x14ac:dyDescent="0.25">
      <c r="A1367" s="160" t="s">
        <v>2513</v>
      </c>
      <c r="B1367" s="10"/>
      <c r="C1367" s="7"/>
      <c r="D1367" s="129" t="s">
        <v>2496</v>
      </c>
      <c r="E1367" s="82">
        <v>3</v>
      </c>
      <c r="F1367" s="83">
        <v>7</v>
      </c>
      <c r="G1367" s="83">
        <v>13</v>
      </c>
      <c r="H1367" s="83">
        <v>6</v>
      </c>
      <c r="I1367" s="110">
        <v>14</v>
      </c>
    </row>
    <row r="1368" spans="1:9" ht="13.5" customHeight="1" x14ac:dyDescent="0.25">
      <c r="A1368" s="160" t="s">
        <v>2514</v>
      </c>
      <c r="B1368" s="10"/>
      <c r="C1368" s="7"/>
      <c r="D1368" s="129" t="s">
        <v>2515</v>
      </c>
      <c r="E1368" s="84">
        <v>0</v>
      </c>
      <c r="F1368" s="84">
        <v>0</v>
      </c>
      <c r="G1368" s="84">
        <v>0</v>
      </c>
      <c r="H1368" s="84">
        <v>0</v>
      </c>
      <c r="I1368" s="110" t="s">
        <v>3899</v>
      </c>
    </row>
    <row r="1369" spans="1:9" ht="13.5" customHeight="1" x14ac:dyDescent="0.25">
      <c r="A1369" s="160" t="s">
        <v>2516</v>
      </c>
      <c r="B1369" s="10"/>
      <c r="C1369" s="7"/>
      <c r="D1369" s="129" t="s">
        <v>2517</v>
      </c>
      <c r="E1369" s="84">
        <v>0</v>
      </c>
      <c r="F1369" s="84">
        <v>0</v>
      </c>
      <c r="G1369" s="84">
        <v>0</v>
      </c>
      <c r="H1369" s="84">
        <v>0</v>
      </c>
      <c r="I1369" s="110" t="s">
        <v>3899</v>
      </c>
    </row>
    <row r="1370" spans="1:9" ht="13.5" customHeight="1" x14ac:dyDescent="0.25">
      <c r="A1370" s="160" t="s">
        <v>2518</v>
      </c>
      <c r="B1370" s="10"/>
      <c r="C1370" s="7"/>
      <c r="D1370" s="129" t="s">
        <v>2519</v>
      </c>
      <c r="E1370" s="84">
        <v>0</v>
      </c>
      <c r="F1370" s="84">
        <v>0</v>
      </c>
      <c r="G1370" s="84">
        <v>0</v>
      </c>
      <c r="H1370" s="84">
        <v>0</v>
      </c>
      <c r="I1370" s="110" t="s">
        <v>3899</v>
      </c>
    </row>
    <row r="1371" spans="1:9" ht="13.5" customHeight="1" x14ac:dyDescent="0.25">
      <c r="A1371" s="160" t="s">
        <v>2520</v>
      </c>
      <c r="B1371" s="10"/>
      <c r="C1371" s="7"/>
      <c r="D1371" s="129" t="s">
        <v>2521</v>
      </c>
      <c r="E1371" s="84">
        <v>0</v>
      </c>
      <c r="F1371" s="84">
        <v>0</v>
      </c>
      <c r="G1371" s="84">
        <v>0</v>
      </c>
      <c r="H1371" s="84">
        <v>0</v>
      </c>
      <c r="I1371" s="110" t="s">
        <v>3899</v>
      </c>
    </row>
    <row r="1372" spans="1:9" ht="13.5" customHeight="1" x14ac:dyDescent="0.25">
      <c r="A1372" s="159" t="s">
        <v>2522</v>
      </c>
      <c r="B1372" s="7"/>
      <c r="C1372" s="8" t="s">
        <v>2523</v>
      </c>
      <c r="D1372" s="126"/>
      <c r="E1372" s="85">
        <v>71</v>
      </c>
      <c r="F1372" s="85">
        <v>16</v>
      </c>
      <c r="G1372" s="85">
        <v>62</v>
      </c>
      <c r="H1372" s="85">
        <f>SUM(H1373:H1380)</f>
        <v>93</v>
      </c>
      <c r="I1372" s="110">
        <v>78</v>
      </c>
    </row>
    <row r="1373" spans="1:9" ht="13.5" customHeight="1" x14ac:dyDescent="0.25">
      <c r="A1373" s="160" t="s">
        <v>2524</v>
      </c>
      <c r="B1373" s="10"/>
      <c r="C1373" s="7"/>
      <c r="D1373" s="129" t="s">
        <v>2525</v>
      </c>
      <c r="E1373" s="82">
        <v>70</v>
      </c>
      <c r="F1373" s="83">
        <v>15</v>
      </c>
      <c r="G1373" s="83">
        <v>61</v>
      </c>
      <c r="H1373" s="83">
        <v>91</v>
      </c>
      <c r="I1373" s="110">
        <v>77</v>
      </c>
    </row>
    <row r="1374" spans="1:9" ht="13.5" customHeight="1" x14ac:dyDescent="0.25">
      <c r="A1374" s="160" t="s">
        <v>2526</v>
      </c>
      <c r="B1374" s="10"/>
      <c r="C1374" s="7"/>
      <c r="D1374" s="129" t="s">
        <v>2527</v>
      </c>
      <c r="E1374" s="84">
        <v>0</v>
      </c>
      <c r="F1374" s="84">
        <v>0</v>
      </c>
      <c r="G1374" s="84">
        <v>0</v>
      </c>
      <c r="H1374" s="84">
        <v>0</v>
      </c>
      <c r="I1374" s="110" t="s">
        <v>3899</v>
      </c>
    </row>
    <row r="1375" spans="1:9" ht="13.5" customHeight="1" x14ac:dyDescent="0.25">
      <c r="A1375" s="160" t="s">
        <v>2528</v>
      </c>
      <c r="B1375" s="10"/>
      <c r="C1375" s="7"/>
      <c r="D1375" s="129" t="s">
        <v>2529</v>
      </c>
      <c r="E1375" s="84">
        <v>0</v>
      </c>
      <c r="F1375" s="84">
        <v>0</v>
      </c>
      <c r="G1375" s="84">
        <v>0</v>
      </c>
      <c r="H1375" s="84">
        <v>0</v>
      </c>
      <c r="I1375" s="110" t="s">
        <v>3899</v>
      </c>
    </row>
    <row r="1376" spans="1:9" ht="13.5" customHeight="1" x14ac:dyDescent="0.25">
      <c r="A1376" s="160" t="s">
        <v>2530</v>
      </c>
      <c r="B1376" s="10"/>
      <c r="C1376" s="7"/>
      <c r="D1376" s="129" t="s">
        <v>2531</v>
      </c>
      <c r="E1376" s="82">
        <v>1</v>
      </c>
      <c r="F1376" s="83">
        <v>1</v>
      </c>
      <c r="G1376" s="83">
        <v>1</v>
      </c>
      <c r="H1376" s="83">
        <v>1</v>
      </c>
      <c r="I1376" s="110">
        <v>1</v>
      </c>
    </row>
    <row r="1377" spans="1:9" ht="13.5" customHeight="1" x14ac:dyDescent="0.25">
      <c r="A1377" s="160" t="s">
        <v>2532</v>
      </c>
      <c r="B1377" s="10"/>
      <c r="C1377" s="7"/>
      <c r="D1377" s="129" t="s">
        <v>2533</v>
      </c>
      <c r="E1377" s="84">
        <v>0</v>
      </c>
      <c r="F1377" s="84">
        <v>0</v>
      </c>
      <c r="G1377" s="84">
        <v>0</v>
      </c>
      <c r="H1377" s="84">
        <v>0</v>
      </c>
      <c r="I1377" s="110" t="s">
        <v>3899</v>
      </c>
    </row>
    <row r="1378" spans="1:9" ht="13.5" customHeight="1" x14ac:dyDescent="0.25">
      <c r="A1378" s="160" t="s">
        <v>2534</v>
      </c>
      <c r="B1378" s="10"/>
      <c r="C1378" s="7"/>
      <c r="D1378" s="129" t="s">
        <v>2535</v>
      </c>
      <c r="E1378" s="84">
        <v>0</v>
      </c>
      <c r="F1378" s="84">
        <v>0</v>
      </c>
      <c r="G1378" s="84">
        <v>0</v>
      </c>
      <c r="H1378" s="84">
        <v>0</v>
      </c>
      <c r="I1378" s="110" t="s">
        <v>3899</v>
      </c>
    </row>
    <row r="1379" spans="1:9" ht="13.5" customHeight="1" x14ac:dyDescent="0.25">
      <c r="A1379" s="160" t="s">
        <v>2536</v>
      </c>
      <c r="B1379" s="10"/>
      <c r="C1379" s="7"/>
      <c r="D1379" s="129" t="s">
        <v>2537</v>
      </c>
      <c r="E1379" s="84">
        <v>0</v>
      </c>
      <c r="F1379" s="84">
        <v>0</v>
      </c>
      <c r="G1379" s="84">
        <v>0</v>
      </c>
      <c r="H1379" s="84">
        <v>1</v>
      </c>
      <c r="I1379" s="110" t="s">
        <v>3899</v>
      </c>
    </row>
    <row r="1380" spans="1:9" ht="13.5" customHeight="1" x14ac:dyDescent="0.25">
      <c r="A1380" s="160" t="s">
        <v>2538</v>
      </c>
      <c r="B1380" s="10"/>
      <c r="C1380" s="7"/>
      <c r="D1380" s="129" t="s">
        <v>2539</v>
      </c>
      <c r="E1380" s="84">
        <v>0</v>
      </c>
      <c r="F1380" s="84">
        <v>0</v>
      </c>
      <c r="G1380" s="84">
        <v>0</v>
      </c>
      <c r="H1380" s="84">
        <v>0</v>
      </c>
      <c r="I1380" s="110" t="s">
        <v>3899</v>
      </c>
    </row>
    <row r="1381" spans="1:9" ht="13.5" customHeight="1" x14ac:dyDescent="0.25">
      <c r="A1381" s="159" t="s">
        <v>2540</v>
      </c>
      <c r="B1381" s="7"/>
      <c r="C1381" s="8" t="s">
        <v>2541</v>
      </c>
      <c r="D1381" s="126"/>
      <c r="E1381" s="85">
        <v>6</v>
      </c>
      <c r="F1381" s="85">
        <v>26</v>
      </c>
      <c r="G1381" s="85">
        <v>17</v>
      </c>
      <c r="H1381" s="85">
        <f>SUM(H1382:H1389)</f>
        <v>17</v>
      </c>
      <c r="I1381" s="110">
        <v>15</v>
      </c>
    </row>
    <row r="1382" spans="1:9" ht="13.5" customHeight="1" x14ac:dyDescent="0.25">
      <c r="A1382" s="160" t="s">
        <v>2542</v>
      </c>
      <c r="B1382" s="10"/>
      <c r="C1382" s="7"/>
      <c r="D1382" s="129" t="s">
        <v>2541</v>
      </c>
      <c r="E1382" s="82">
        <v>3</v>
      </c>
      <c r="F1382" s="83">
        <v>5</v>
      </c>
      <c r="G1382" s="83">
        <v>6</v>
      </c>
      <c r="H1382" s="83">
        <v>13</v>
      </c>
      <c r="I1382" s="110">
        <v>6</v>
      </c>
    </row>
    <row r="1383" spans="1:9" ht="13.5" customHeight="1" x14ac:dyDescent="0.25">
      <c r="A1383" s="160" t="s">
        <v>2543</v>
      </c>
      <c r="B1383" s="10"/>
      <c r="C1383" s="7"/>
      <c r="D1383" s="129" t="s">
        <v>2544</v>
      </c>
      <c r="E1383" s="82">
        <v>1</v>
      </c>
      <c r="F1383" s="83">
        <v>7</v>
      </c>
      <c r="G1383" s="83">
        <v>1</v>
      </c>
      <c r="H1383" s="83">
        <v>0</v>
      </c>
      <c r="I1383" s="110" t="s">
        <v>3899</v>
      </c>
    </row>
    <row r="1384" spans="1:9" ht="13.5" customHeight="1" x14ac:dyDescent="0.25">
      <c r="A1384" s="164" t="s">
        <v>2545</v>
      </c>
      <c r="B1384" s="20"/>
      <c r="C1384" s="88"/>
      <c r="D1384" s="142" t="s">
        <v>2546</v>
      </c>
      <c r="E1384" s="84">
        <v>0</v>
      </c>
      <c r="F1384" s="84">
        <v>0</v>
      </c>
      <c r="G1384" s="83">
        <v>4</v>
      </c>
      <c r="H1384" s="83">
        <v>1</v>
      </c>
      <c r="I1384" s="110" t="s">
        <v>3899</v>
      </c>
    </row>
    <row r="1385" spans="1:9" ht="13.5" customHeight="1" x14ac:dyDescent="0.25">
      <c r="A1385" s="160" t="s">
        <v>2547</v>
      </c>
      <c r="B1385" s="10"/>
      <c r="C1385" s="7"/>
      <c r="D1385" s="129" t="s">
        <v>2548</v>
      </c>
      <c r="E1385" s="84">
        <v>0</v>
      </c>
      <c r="F1385" s="84">
        <v>0</v>
      </c>
      <c r="G1385" s="84">
        <v>0</v>
      </c>
      <c r="H1385" s="84">
        <v>0</v>
      </c>
      <c r="I1385" s="110" t="s">
        <v>3899</v>
      </c>
    </row>
    <row r="1386" spans="1:9" ht="13.5" customHeight="1" x14ac:dyDescent="0.25">
      <c r="A1386" s="160" t="s">
        <v>2549</v>
      </c>
      <c r="B1386" s="10"/>
      <c r="C1386" s="7"/>
      <c r="D1386" s="129" t="s">
        <v>1506</v>
      </c>
      <c r="E1386" s="84">
        <v>0</v>
      </c>
      <c r="F1386" s="84">
        <v>0</v>
      </c>
      <c r="G1386" s="84">
        <v>0</v>
      </c>
      <c r="H1386" s="84">
        <v>0</v>
      </c>
      <c r="I1386" s="110" t="s">
        <v>3899</v>
      </c>
    </row>
    <row r="1387" spans="1:9" ht="13.5" customHeight="1" x14ac:dyDescent="0.25">
      <c r="A1387" s="160" t="s">
        <v>2550</v>
      </c>
      <c r="B1387" s="10"/>
      <c r="C1387" s="7"/>
      <c r="D1387" s="129" t="s">
        <v>2551</v>
      </c>
      <c r="E1387" s="82">
        <v>2</v>
      </c>
      <c r="F1387" s="83">
        <v>14</v>
      </c>
      <c r="G1387" s="83">
        <v>6</v>
      </c>
      <c r="H1387" s="83">
        <v>3</v>
      </c>
      <c r="I1387" s="110">
        <v>9</v>
      </c>
    </row>
    <row r="1388" spans="1:9" ht="13.5" customHeight="1" x14ac:dyDescent="0.25">
      <c r="A1388" s="160" t="s">
        <v>2552</v>
      </c>
      <c r="B1388" s="10"/>
      <c r="C1388" s="7"/>
      <c r="D1388" s="129" t="s">
        <v>2553</v>
      </c>
      <c r="E1388" s="84">
        <v>0</v>
      </c>
      <c r="F1388" s="84">
        <v>0</v>
      </c>
      <c r="G1388" s="84">
        <v>0</v>
      </c>
      <c r="H1388" s="84">
        <v>0</v>
      </c>
      <c r="I1388" s="110" t="s">
        <v>3899</v>
      </c>
    </row>
    <row r="1389" spans="1:9" ht="13.5" customHeight="1" x14ac:dyDescent="0.25">
      <c r="A1389" s="160" t="s">
        <v>2554</v>
      </c>
      <c r="B1389" s="10"/>
      <c r="C1389" s="7"/>
      <c r="D1389" s="129" t="s">
        <v>2555</v>
      </c>
      <c r="E1389" s="84">
        <v>0</v>
      </c>
      <c r="F1389" s="84">
        <v>0</v>
      </c>
      <c r="G1389" s="84">
        <v>0</v>
      </c>
      <c r="H1389" s="84">
        <v>0</v>
      </c>
      <c r="I1389" s="110" t="s">
        <v>3899</v>
      </c>
    </row>
    <row r="1390" spans="1:9" ht="13.5" customHeight="1" x14ac:dyDescent="0.25">
      <c r="A1390" s="159" t="s">
        <v>2556</v>
      </c>
      <c r="B1390" s="7"/>
      <c r="C1390" s="8" t="s">
        <v>2557</v>
      </c>
      <c r="D1390" s="126"/>
      <c r="E1390" s="85">
        <v>16</v>
      </c>
      <c r="F1390" s="85">
        <v>13</v>
      </c>
      <c r="G1390" s="85">
        <v>13</v>
      </c>
      <c r="H1390" s="85">
        <f>SUM(H1391:H1394)</f>
        <v>11</v>
      </c>
      <c r="I1390" s="110">
        <v>3</v>
      </c>
    </row>
    <row r="1391" spans="1:9" ht="13.5" customHeight="1" x14ac:dyDescent="0.25">
      <c r="A1391" s="160" t="s">
        <v>2558</v>
      </c>
      <c r="B1391" s="10"/>
      <c r="C1391" s="7"/>
      <c r="D1391" s="129" t="s">
        <v>2559</v>
      </c>
      <c r="E1391" s="82">
        <v>16</v>
      </c>
      <c r="F1391" s="83">
        <v>13</v>
      </c>
      <c r="G1391" s="83">
        <v>11</v>
      </c>
      <c r="H1391" s="83">
        <v>6</v>
      </c>
      <c r="I1391" s="110">
        <v>1</v>
      </c>
    </row>
    <row r="1392" spans="1:9" ht="13.5" customHeight="1" x14ac:dyDescent="0.25">
      <c r="A1392" s="160" t="s">
        <v>2560</v>
      </c>
      <c r="B1392" s="10"/>
      <c r="C1392" s="7"/>
      <c r="D1392" s="129" t="s">
        <v>405</v>
      </c>
      <c r="E1392" s="84">
        <v>0</v>
      </c>
      <c r="F1392" s="84">
        <v>0</v>
      </c>
      <c r="G1392" s="83">
        <v>2</v>
      </c>
      <c r="H1392" s="83">
        <v>0</v>
      </c>
      <c r="I1392" s="110">
        <v>2</v>
      </c>
    </row>
    <row r="1393" spans="1:9" ht="13.5" customHeight="1" x14ac:dyDescent="0.25">
      <c r="A1393" s="160" t="s">
        <v>2561</v>
      </c>
      <c r="B1393" s="10"/>
      <c r="C1393" s="7"/>
      <c r="D1393" s="129" t="s">
        <v>2562</v>
      </c>
      <c r="E1393" s="84">
        <v>0</v>
      </c>
      <c r="F1393" s="84">
        <v>0</v>
      </c>
      <c r="G1393" s="84">
        <v>0</v>
      </c>
      <c r="H1393" s="84">
        <v>0</v>
      </c>
      <c r="I1393" s="110" t="s">
        <v>3899</v>
      </c>
    </row>
    <row r="1394" spans="1:9" ht="13.5" customHeight="1" x14ac:dyDescent="0.25">
      <c r="A1394" s="160" t="s">
        <v>2563</v>
      </c>
      <c r="B1394" s="10"/>
      <c r="C1394" s="7"/>
      <c r="D1394" s="129" t="s">
        <v>2564</v>
      </c>
      <c r="E1394" s="84">
        <v>0</v>
      </c>
      <c r="F1394" s="84">
        <v>0</v>
      </c>
      <c r="G1394" s="84">
        <v>0</v>
      </c>
      <c r="H1394" s="84">
        <v>5</v>
      </c>
      <c r="I1394" s="110" t="s">
        <v>3899</v>
      </c>
    </row>
    <row r="1395" spans="1:9" ht="13.5" customHeight="1" x14ac:dyDescent="0.25">
      <c r="A1395" s="159" t="s">
        <v>2565</v>
      </c>
      <c r="B1395" s="7"/>
      <c r="C1395" s="8" t="s">
        <v>2566</v>
      </c>
      <c r="D1395" s="126"/>
      <c r="E1395" s="85">
        <v>47</v>
      </c>
      <c r="F1395" s="85">
        <v>75</v>
      </c>
      <c r="G1395" s="85">
        <v>148</v>
      </c>
      <c r="H1395" s="85">
        <f>SUM(H1396:H1398)</f>
        <v>314</v>
      </c>
      <c r="I1395" s="110">
        <v>308</v>
      </c>
    </row>
    <row r="1396" spans="1:9" ht="13.5" customHeight="1" x14ac:dyDescent="0.25">
      <c r="A1396" s="160" t="s">
        <v>2567</v>
      </c>
      <c r="B1396" s="10"/>
      <c r="C1396" s="7"/>
      <c r="D1396" s="129" t="s">
        <v>2566</v>
      </c>
      <c r="E1396" s="82">
        <v>43</v>
      </c>
      <c r="F1396" s="83">
        <v>57</v>
      </c>
      <c r="G1396" s="83">
        <v>82</v>
      </c>
      <c r="H1396" s="83">
        <v>164</v>
      </c>
      <c r="I1396" s="110">
        <v>158</v>
      </c>
    </row>
    <row r="1397" spans="1:9" ht="13.5" customHeight="1" x14ac:dyDescent="0.25">
      <c r="A1397" s="160" t="s">
        <v>2568</v>
      </c>
      <c r="B1397" s="10"/>
      <c r="C1397" s="7"/>
      <c r="D1397" s="129" t="s">
        <v>2569</v>
      </c>
      <c r="E1397" s="82">
        <v>2</v>
      </c>
      <c r="F1397" s="83">
        <v>5</v>
      </c>
      <c r="G1397" s="83">
        <v>61</v>
      </c>
      <c r="H1397" s="83">
        <v>119</v>
      </c>
      <c r="I1397" s="110">
        <v>137</v>
      </c>
    </row>
    <row r="1398" spans="1:9" ht="13.5" customHeight="1" x14ac:dyDescent="0.25">
      <c r="A1398" s="160" t="s">
        <v>2570</v>
      </c>
      <c r="B1398" s="10"/>
      <c r="C1398" s="7"/>
      <c r="D1398" s="129" t="s">
        <v>2571</v>
      </c>
      <c r="E1398" s="82">
        <v>2</v>
      </c>
      <c r="F1398" s="83">
        <v>13</v>
      </c>
      <c r="G1398" s="83">
        <v>5</v>
      </c>
      <c r="H1398" s="83">
        <v>31</v>
      </c>
      <c r="I1398" s="110">
        <v>13</v>
      </c>
    </row>
    <row r="1399" spans="1:9" ht="13.5" customHeight="1" x14ac:dyDescent="0.25">
      <c r="A1399" s="159" t="s">
        <v>2572</v>
      </c>
      <c r="B1399" s="8" t="s">
        <v>2573</v>
      </c>
      <c r="C1399" s="7"/>
      <c r="D1399" s="126"/>
      <c r="E1399" s="85">
        <v>1903</v>
      </c>
      <c r="F1399" s="85">
        <v>1385</v>
      </c>
      <c r="G1399" s="85">
        <v>2130</v>
      </c>
      <c r="H1399" s="85">
        <f>H1400+H1421+H1428</f>
        <v>4845</v>
      </c>
      <c r="I1399" s="85">
        <f>I1400+I1421+I1428</f>
        <v>5145</v>
      </c>
    </row>
    <row r="1400" spans="1:9" ht="13.5" customHeight="1" x14ac:dyDescent="0.25">
      <c r="A1400" s="159" t="s">
        <v>2574</v>
      </c>
      <c r="B1400" s="7"/>
      <c r="C1400" s="8" t="s">
        <v>2575</v>
      </c>
      <c r="D1400" s="126"/>
      <c r="E1400" s="85">
        <v>1682</v>
      </c>
      <c r="F1400" s="85">
        <v>1168</v>
      </c>
      <c r="G1400" s="85">
        <v>1696</v>
      </c>
      <c r="H1400" s="85">
        <f>SUM(H1401:H1420)</f>
        <v>4253</v>
      </c>
      <c r="I1400" s="110">
        <v>4597</v>
      </c>
    </row>
    <row r="1401" spans="1:9" ht="13.5" customHeight="1" x14ac:dyDescent="0.25">
      <c r="A1401" s="160" t="s">
        <v>2576</v>
      </c>
      <c r="B1401" s="10"/>
      <c r="C1401" s="7"/>
      <c r="D1401" s="129" t="s">
        <v>2575</v>
      </c>
      <c r="E1401" s="82">
        <v>526</v>
      </c>
      <c r="F1401" s="83">
        <v>656</v>
      </c>
      <c r="G1401" s="83">
        <v>577</v>
      </c>
      <c r="H1401" s="83">
        <v>1287</v>
      </c>
      <c r="I1401" s="110">
        <v>1266</v>
      </c>
    </row>
    <row r="1402" spans="1:9" ht="13.5" customHeight="1" x14ac:dyDescent="0.25">
      <c r="A1402" s="160" t="s">
        <v>2577</v>
      </c>
      <c r="B1402" s="10"/>
      <c r="C1402" s="7"/>
      <c r="D1402" s="129" t="s">
        <v>2578</v>
      </c>
      <c r="E1402" s="82">
        <v>5</v>
      </c>
      <c r="F1402" s="83">
        <v>8</v>
      </c>
      <c r="G1402" s="83">
        <v>20</v>
      </c>
      <c r="H1402" s="83">
        <v>9</v>
      </c>
      <c r="I1402" s="110">
        <v>18</v>
      </c>
    </row>
    <row r="1403" spans="1:9" ht="13.5" customHeight="1" x14ac:dyDescent="0.25">
      <c r="A1403" s="160" t="s">
        <v>2579</v>
      </c>
      <c r="B1403" s="10"/>
      <c r="C1403" s="7"/>
      <c r="D1403" s="129" t="s">
        <v>2580</v>
      </c>
      <c r="E1403" s="82">
        <v>11</v>
      </c>
      <c r="F1403" s="83">
        <v>15</v>
      </c>
      <c r="G1403" s="83">
        <v>45</v>
      </c>
      <c r="H1403" s="83">
        <v>34</v>
      </c>
      <c r="I1403" s="110">
        <v>31</v>
      </c>
    </row>
    <row r="1404" spans="1:9" ht="13.5" customHeight="1" x14ac:dyDescent="0.25">
      <c r="A1404" s="160" t="s">
        <v>2581</v>
      </c>
      <c r="B1404" s="10"/>
      <c r="C1404" s="7"/>
      <c r="D1404" s="129" t="s">
        <v>2582</v>
      </c>
      <c r="E1404" s="82">
        <v>5</v>
      </c>
      <c r="F1404" s="83">
        <v>2</v>
      </c>
      <c r="G1404" s="83">
        <v>11</v>
      </c>
      <c r="H1404" s="83">
        <v>25</v>
      </c>
      <c r="I1404" s="110">
        <v>8</v>
      </c>
    </row>
    <row r="1405" spans="1:9" ht="13.5" customHeight="1" x14ac:dyDescent="0.25">
      <c r="A1405" s="160" t="s">
        <v>2583</v>
      </c>
      <c r="B1405" s="10"/>
      <c r="C1405" s="7"/>
      <c r="D1405" s="129" t="s">
        <v>2584</v>
      </c>
      <c r="E1405" s="82">
        <v>679</v>
      </c>
      <c r="F1405" s="83">
        <v>242</v>
      </c>
      <c r="G1405" s="83">
        <v>538</v>
      </c>
      <c r="H1405" s="83">
        <v>2150</v>
      </c>
      <c r="I1405" s="110">
        <v>2499</v>
      </c>
    </row>
    <row r="1406" spans="1:9" ht="13.5" customHeight="1" x14ac:dyDescent="0.25">
      <c r="A1406" s="160" t="s">
        <v>2585</v>
      </c>
      <c r="B1406" s="10"/>
      <c r="C1406" s="7"/>
      <c r="D1406" s="129" t="s">
        <v>2586</v>
      </c>
      <c r="E1406" s="82">
        <v>181</v>
      </c>
      <c r="F1406" s="83">
        <v>105</v>
      </c>
      <c r="G1406" s="83">
        <v>155</v>
      </c>
      <c r="H1406" s="83">
        <v>207</v>
      </c>
      <c r="I1406" s="110">
        <v>204</v>
      </c>
    </row>
    <row r="1407" spans="1:9" ht="13.5" customHeight="1" x14ac:dyDescent="0.25">
      <c r="A1407" s="160" t="s">
        <v>2587</v>
      </c>
      <c r="B1407" s="10"/>
      <c r="C1407" s="7"/>
      <c r="D1407" s="129" t="s">
        <v>2588</v>
      </c>
      <c r="E1407" s="82">
        <v>6</v>
      </c>
      <c r="F1407" s="83">
        <v>4</v>
      </c>
      <c r="G1407" s="83">
        <v>8</v>
      </c>
      <c r="H1407" s="83">
        <v>9</v>
      </c>
      <c r="I1407" s="110">
        <v>6</v>
      </c>
    </row>
    <row r="1408" spans="1:9" ht="13.5" customHeight="1" x14ac:dyDescent="0.25">
      <c r="A1408" s="160" t="s">
        <v>2589</v>
      </c>
      <c r="B1408" s="10"/>
      <c r="C1408" s="7"/>
      <c r="D1408" s="129" t="s">
        <v>2590</v>
      </c>
      <c r="E1408" s="82">
        <v>79</v>
      </c>
      <c r="F1408" s="83">
        <v>24</v>
      </c>
      <c r="G1408" s="83">
        <v>51</v>
      </c>
      <c r="H1408" s="83">
        <v>98</v>
      </c>
      <c r="I1408" s="110">
        <v>77</v>
      </c>
    </row>
    <row r="1409" spans="1:9" ht="13.5" customHeight="1" x14ac:dyDescent="0.25">
      <c r="A1409" s="160" t="s">
        <v>2591</v>
      </c>
      <c r="B1409" s="10"/>
      <c r="C1409" s="7"/>
      <c r="D1409" s="129" t="s">
        <v>2592</v>
      </c>
      <c r="E1409" s="84">
        <v>0</v>
      </c>
      <c r="F1409" s="84">
        <v>0</v>
      </c>
      <c r="G1409" s="84">
        <v>0</v>
      </c>
      <c r="H1409" s="84">
        <v>7</v>
      </c>
      <c r="I1409" s="110">
        <v>5</v>
      </c>
    </row>
    <row r="1410" spans="1:9" ht="13.5" customHeight="1" x14ac:dyDescent="0.25">
      <c r="A1410" s="160" t="s">
        <v>2593</v>
      </c>
      <c r="B1410" s="10"/>
      <c r="C1410" s="7"/>
      <c r="D1410" s="129" t="s">
        <v>2594</v>
      </c>
      <c r="E1410" s="82">
        <v>2</v>
      </c>
      <c r="F1410" s="84">
        <v>0</v>
      </c>
      <c r="G1410" s="83">
        <v>2</v>
      </c>
      <c r="H1410" s="83">
        <v>8</v>
      </c>
      <c r="I1410" s="110">
        <v>1</v>
      </c>
    </row>
    <row r="1411" spans="1:9" ht="13.5" customHeight="1" x14ac:dyDescent="0.25">
      <c r="A1411" s="160" t="s">
        <v>2595</v>
      </c>
      <c r="B1411" s="10"/>
      <c r="C1411" s="7"/>
      <c r="D1411" s="129" t="s">
        <v>2596</v>
      </c>
      <c r="E1411" s="82">
        <v>14</v>
      </c>
      <c r="F1411" s="83">
        <v>5</v>
      </c>
      <c r="G1411" s="83">
        <v>32</v>
      </c>
      <c r="H1411" s="83">
        <v>98</v>
      </c>
      <c r="I1411" s="110">
        <v>52</v>
      </c>
    </row>
    <row r="1412" spans="1:9" ht="13.5" customHeight="1" x14ac:dyDescent="0.25">
      <c r="A1412" s="160" t="s">
        <v>2597</v>
      </c>
      <c r="B1412" s="10"/>
      <c r="C1412" s="7"/>
      <c r="D1412" s="129" t="s">
        <v>2598</v>
      </c>
      <c r="E1412" s="82">
        <v>12</v>
      </c>
      <c r="F1412" s="83">
        <v>2</v>
      </c>
      <c r="G1412" s="83">
        <v>26</v>
      </c>
      <c r="H1412" s="83">
        <v>64</v>
      </c>
      <c r="I1412" s="110">
        <v>129</v>
      </c>
    </row>
    <row r="1413" spans="1:9" ht="13.5" customHeight="1" x14ac:dyDescent="0.25">
      <c r="A1413" s="160" t="s">
        <v>2599</v>
      </c>
      <c r="B1413" s="10"/>
      <c r="C1413" s="7"/>
      <c r="D1413" s="129" t="s">
        <v>2600</v>
      </c>
      <c r="E1413" s="82">
        <v>17</v>
      </c>
      <c r="F1413" s="83">
        <v>15</v>
      </c>
      <c r="G1413" s="83">
        <v>38</v>
      </c>
      <c r="H1413" s="83">
        <v>47</v>
      </c>
      <c r="I1413" s="110">
        <v>68</v>
      </c>
    </row>
    <row r="1414" spans="1:9" ht="13.5" customHeight="1" x14ac:dyDescent="0.25">
      <c r="A1414" s="160" t="s">
        <v>2601</v>
      </c>
      <c r="B1414" s="10"/>
      <c r="C1414" s="7"/>
      <c r="D1414" s="129" t="s">
        <v>164</v>
      </c>
      <c r="E1414" s="82">
        <v>7</v>
      </c>
      <c r="F1414" s="83">
        <v>4</v>
      </c>
      <c r="G1414" s="83">
        <v>11</v>
      </c>
      <c r="H1414" s="83">
        <v>20</v>
      </c>
      <c r="I1414" s="110">
        <v>29</v>
      </c>
    </row>
    <row r="1415" spans="1:9" ht="13.5" customHeight="1" x14ac:dyDescent="0.25">
      <c r="A1415" s="160" t="s">
        <v>2602</v>
      </c>
      <c r="B1415" s="10"/>
      <c r="C1415" s="7"/>
      <c r="D1415" s="129" t="s">
        <v>2603</v>
      </c>
      <c r="E1415" s="82">
        <v>8</v>
      </c>
      <c r="F1415" s="83">
        <v>3</v>
      </c>
      <c r="G1415" s="83">
        <v>8</v>
      </c>
      <c r="H1415" s="83">
        <v>20</v>
      </c>
      <c r="I1415" s="110">
        <v>17</v>
      </c>
    </row>
    <row r="1416" spans="1:9" ht="13.5" customHeight="1" x14ac:dyDescent="0.25">
      <c r="A1416" s="160" t="s">
        <v>2604</v>
      </c>
      <c r="B1416" s="10"/>
      <c r="C1416" s="7"/>
      <c r="D1416" s="129" t="s">
        <v>2605</v>
      </c>
      <c r="E1416" s="82">
        <v>12</v>
      </c>
      <c r="F1416" s="83">
        <v>9</v>
      </c>
      <c r="G1416" s="83">
        <v>14</v>
      </c>
      <c r="H1416" s="83">
        <v>45</v>
      </c>
      <c r="I1416" s="110">
        <v>31</v>
      </c>
    </row>
    <row r="1417" spans="1:9" ht="13.5" customHeight="1" x14ac:dyDescent="0.25">
      <c r="A1417" s="164" t="s">
        <v>2606</v>
      </c>
      <c r="B1417" s="20"/>
      <c r="C1417" s="88"/>
      <c r="D1417" s="142" t="s">
        <v>2607</v>
      </c>
      <c r="E1417" s="82">
        <v>13</v>
      </c>
      <c r="F1417" s="83">
        <v>4</v>
      </c>
      <c r="G1417" s="83">
        <v>28</v>
      </c>
      <c r="H1417" s="83">
        <v>37</v>
      </c>
      <c r="I1417" s="110">
        <v>17</v>
      </c>
    </row>
    <row r="1418" spans="1:9" ht="13.5" customHeight="1" x14ac:dyDescent="0.25">
      <c r="A1418" s="160" t="s">
        <v>2608</v>
      </c>
      <c r="B1418" s="10"/>
      <c r="C1418" s="7"/>
      <c r="D1418" s="129" t="s">
        <v>2609</v>
      </c>
      <c r="E1418" s="82">
        <v>30</v>
      </c>
      <c r="F1418" s="83">
        <v>47</v>
      </c>
      <c r="G1418" s="83">
        <v>62</v>
      </c>
      <c r="H1418" s="83">
        <v>34</v>
      </c>
      <c r="I1418" s="110">
        <v>43</v>
      </c>
    </row>
    <row r="1419" spans="1:9" ht="13.5" customHeight="1" x14ac:dyDescent="0.25">
      <c r="A1419" s="160" t="s">
        <v>2610</v>
      </c>
      <c r="B1419" s="10"/>
      <c r="C1419" s="7"/>
      <c r="D1419" s="129" t="s">
        <v>2611</v>
      </c>
      <c r="E1419" s="82">
        <v>11</v>
      </c>
      <c r="F1419" s="83">
        <v>3</v>
      </c>
      <c r="G1419" s="83">
        <v>29</v>
      </c>
      <c r="H1419" s="83">
        <v>21</v>
      </c>
      <c r="I1419" s="110">
        <v>23</v>
      </c>
    </row>
    <row r="1420" spans="1:9" ht="13.5" customHeight="1" x14ac:dyDescent="0.25">
      <c r="A1420" s="160" t="s">
        <v>2612</v>
      </c>
      <c r="B1420" s="10"/>
      <c r="C1420" s="7"/>
      <c r="D1420" s="129" t="s">
        <v>2613</v>
      </c>
      <c r="E1420" s="82">
        <v>64</v>
      </c>
      <c r="F1420" s="83">
        <v>20</v>
      </c>
      <c r="G1420" s="83">
        <v>41</v>
      </c>
      <c r="H1420" s="83">
        <v>33</v>
      </c>
      <c r="I1420" s="110">
        <v>73</v>
      </c>
    </row>
    <row r="1421" spans="1:9" ht="13.5" customHeight="1" x14ac:dyDescent="0.25">
      <c r="A1421" s="159" t="s">
        <v>2614</v>
      </c>
      <c r="B1421" s="7"/>
      <c r="C1421" s="8" t="s">
        <v>2615</v>
      </c>
      <c r="D1421" s="126"/>
      <c r="E1421" s="85">
        <v>99</v>
      </c>
      <c r="F1421" s="85">
        <v>66</v>
      </c>
      <c r="G1421" s="85">
        <v>187</v>
      </c>
      <c r="H1421" s="85">
        <f>SUM(H1422:H1427)</f>
        <v>309</v>
      </c>
      <c r="I1421" s="110">
        <v>209</v>
      </c>
    </row>
    <row r="1422" spans="1:9" ht="13.5" customHeight="1" x14ac:dyDescent="0.25">
      <c r="A1422" s="160" t="s">
        <v>2616</v>
      </c>
      <c r="B1422" s="10"/>
      <c r="C1422" s="7"/>
      <c r="D1422" s="129" t="s">
        <v>2615</v>
      </c>
      <c r="E1422" s="82">
        <v>96</v>
      </c>
      <c r="F1422" s="83">
        <v>60</v>
      </c>
      <c r="G1422" s="83">
        <v>183</v>
      </c>
      <c r="H1422" s="83">
        <v>292</v>
      </c>
      <c r="I1422" s="110">
        <v>192</v>
      </c>
    </row>
    <row r="1423" spans="1:9" ht="13.5" customHeight="1" x14ac:dyDescent="0.25">
      <c r="A1423" s="160" t="s">
        <v>2617</v>
      </c>
      <c r="B1423" s="10"/>
      <c r="C1423" s="7"/>
      <c r="D1423" s="129" t="s">
        <v>2618</v>
      </c>
      <c r="E1423" s="84">
        <v>0</v>
      </c>
      <c r="F1423" s="84">
        <v>0</v>
      </c>
      <c r="G1423" s="84">
        <v>0</v>
      </c>
      <c r="H1423" s="84">
        <v>0</v>
      </c>
      <c r="I1423" s="110" t="s">
        <v>3899</v>
      </c>
    </row>
    <row r="1424" spans="1:9" ht="13.5" customHeight="1" x14ac:dyDescent="0.25">
      <c r="A1424" s="160" t="s">
        <v>2619</v>
      </c>
      <c r="B1424" s="10"/>
      <c r="C1424" s="7"/>
      <c r="D1424" s="129" t="s">
        <v>2620</v>
      </c>
      <c r="E1424" s="84">
        <v>0</v>
      </c>
      <c r="F1424" s="84">
        <v>0</v>
      </c>
      <c r="G1424" s="84">
        <v>0</v>
      </c>
      <c r="H1424" s="84">
        <v>1</v>
      </c>
      <c r="I1424" s="110">
        <v>3</v>
      </c>
    </row>
    <row r="1425" spans="1:9" ht="13.5" customHeight="1" x14ac:dyDescent="0.25">
      <c r="A1425" s="160" t="s">
        <v>2621</v>
      </c>
      <c r="B1425" s="10"/>
      <c r="C1425" s="7"/>
      <c r="D1425" s="129" t="s">
        <v>2622</v>
      </c>
      <c r="E1425" s="84">
        <v>0</v>
      </c>
      <c r="F1425" s="84">
        <v>0</v>
      </c>
      <c r="G1425" s="84">
        <v>0</v>
      </c>
      <c r="H1425" s="84">
        <v>0</v>
      </c>
      <c r="I1425" s="110" t="s">
        <v>3899</v>
      </c>
    </row>
    <row r="1426" spans="1:9" ht="13.5" customHeight="1" x14ac:dyDescent="0.25">
      <c r="A1426" s="164" t="s">
        <v>2623</v>
      </c>
      <c r="B1426" s="20"/>
      <c r="C1426" s="88"/>
      <c r="D1426" s="142" t="s">
        <v>2624</v>
      </c>
      <c r="E1426" s="82">
        <v>3</v>
      </c>
      <c r="F1426" s="83">
        <v>6</v>
      </c>
      <c r="G1426" s="83">
        <v>4</v>
      </c>
      <c r="H1426" s="83">
        <v>16</v>
      </c>
      <c r="I1426" s="110">
        <v>14</v>
      </c>
    </row>
    <row r="1427" spans="1:9" ht="13.5" customHeight="1" x14ac:dyDescent="0.25">
      <c r="A1427" s="160" t="s">
        <v>2625</v>
      </c>
      <c r="B1427" s="10"/>
      <c r="C1427" s="7"/>
      <c r="D1427" s="129" t="s">
        <v>2085</v>
      </c>
      <c r="E1427" s="84">
        <v>0</v>
      </c>
      <c r="F1427" s="84">
        <v>0</v>
      </c>
      <c r="G1427" s="84">
        <v>0</v>
      </c>
      <c r="H1427" s="84">
        <v>0</v>
      </c>
      <c r="I1427" s="110" t="s">
        <v>3899</v>
      </c>
    </row>
    <row r="1428" spans="1:9" ht="13.5" customHeight="1" x14ac:dyDescent="0.25">
      <c r="A1428" s="159" t="s">
        <v>2626</v>
      </c>
      <c r="B1428" s="7"/>
      <c r="C1428" s="8" t="s">
        <v>2573</v>
      </c>
      <c r="D1428" s="126"/>
      <c r="E1428" s="85">
        <v>122</v>
      </c>
      <c r="F1428" s="85">
        <v>151</v>
      </c>
      <c r="G1428" s="85">
        <v>247</v>
      </c>
      <c r="H1428" s="85">
        <f>SUM(H1429:H1440)</f>
        <v>283</v>
      </c>
      <c r="I1428" s="110">
        <v>339</v>
      </c>
    </row>
    <row r="1429" spans="1:9" ht="13.5" customHeight="1" x14ac:dyDescent="0.25">
      <c r="A1429" s="160" t="s">
        <v>2627</v>
      </c>
      <c r="B1429" s="10"/>
      <c r="C1429" s="7"/>
      <c r="D1429" s="129" t="s">
        <v>2573</v>
      </c>
      <c r="E1429" s="82">
        <v>70</v>
      </c>
      <c r="F1429" s="83">
        <v>40</v>
      </c>
      <c r="G1429" s="83">
        <v>98</v>
      </c>
      <c r="H1429" s="83">
        <v>108</v>
      </c>
      <c r="I1429" s="110">
        <v>121</v>
      </c>
    </row>
    <row r="1430" spans="1:9" ht="13.5" customHeight="1" x14ac:dyDescent="0.25">
      <c r="A1430" s="160" t="s">
        <v>2628</v>
      </c>
      <c r="B1430" s="10"/>
      <c r="C1430" s="7"/>
      <c r="D1430" s="129" t="s">
        <v>2629</v>
      </c>
      <c r="E1430" s="84">
        <v>0</v>
      </c>
      <c r="F1430" s="84">
        <v>0</v>
      </c>
      <c r="G1430" s="84">
        <v>0</v>
      </c>
      <c r="H1430" s="84">
        <v>0</v>
      </c>
      <c r="I1430" s="110" t="s">
        <v>3899</v>
      </c>
    </row>
    <row r="1431" spans="1:9" ht="13.5" customHeight="1" x14ac:dyDescent="0.25">
      <c r="A1431" s="160" t="s">
        <v>2630</v>
      </c>
      <c r="B1431" s="10"/>
      <c r="C1431" s="7"/>
      <c r="D1431" s="129" t="s">
        <v>2631</v>
      </c>
      <c r="E1431" s="82">
        <v>4</v>
      </c>
      <c r="F1431" s="83">
        <v>7</v>
      </c>
      <c r="G1431" s="83">
        <v>3</v>
      </c>
      <c r="H1431" s="83">
        <v>4</v>
      </c>
      <c r="I1431" s="110">
        <v>7</v>
      </c>
    </row>
    <row r="1432" spans="1:9" ht="13.5" customHeight="1" x14ac:dyDescent="0.25">
      <c r="A1432" s="160" t="s">
        <v>2632</v>
      </c>
      <c r="B1432" s="10"/>
      <c r="C1432" s="7"/>
      <c r="D1432" s="129" t="s">
        <v>2633</v>
      </c>
      <c r="E1432" s="82">
        <v>7</v>
      </c>
      <c r="F1432" s="83">
        <v>12</v>
      </c>
      <c r="G1432" s="83">
        <v>25</v>
      </c>
      <c r="H1432" s="83">
        <v>10</v>
      </c>
      <c r="I1432" s="110">
        <v>19</v>
      </c>
    </row>
    <row r="1433" spans="1:9" ht="13.5" customHeight="1" x14ac:dyDescent="0.25">
      <c r="A1433" s="160" t="s">
        <v>2634</v>
      </c>
      <c r="B1433" s="10"/>
      <c r="C1433" s="7"/>
      <c r="D1433" s="129" t="s">
        <v>2635</v>
      </c>
      <c r="E1433" s="82">
        <v>5</v>
      </c>
      <c r="F1433" s="83">
        <v>18</v>
      </c>
      <c r="G1433" s="83">
        <v>7</v>
      </c>
      <c r="H1433" s="83">
        <v>14</v>
      </c>
      <c r="I1433" s="110">
        <v>10</v>
      </c>
    </row>
    <row r="1434" spans="1:9" ht="13.5" customHeight="1" x14ac:dyDescent="0.25">
      <c r="A1434" s="160" t="s">
        <v>2636</v>
      </c>
      <c r="B1434" s="10"/>
      <c r="C1434" s="7"/>
      <c r="D1434" s="129" t="s">
        <v>2637</v>
      </c>
      <c r="E1434" s="82">
        <v>13</v>
      </c>
      <c r="F1434" s="83">
        <v>38</v>
      </c>
      <c r="G1434" s="83">
        <v>25</v>
      </c>
      <c r="H1434" s="83">
        <v>30</v>
      </c>
      <c r="I1434" s="110">
        <v>42</v>
      </c>
    </row>
    <row r="1435" spans="1:9" ht="13.5" customHeight="1" x14ac:dyDescent="0.25">
      <c r="A1435" s="160" t="s">
        <v>2638</v>
      </c>
      <c r="B1435" s="10"/>
      <c r="C1435" s="7"/>
      <c r="D1435" s="129" t="s">
        <v>2639</v>
      </c>
      <c r="E1435" s="82">
        <v>4</v>
      </c>
      <c r="F1435" s="83">
        <v>2</v>
      </c>
      <c r="G1435" s="83">
        <v>14</v>
      </c>
      <c r="H1435" s="83">
        <v>40</v>
      </c>
      <c r="I1435" s="110">
        <v>33</v>
      </c>
    </row>
    <row r="1436" spans="1:9" ht="13.5" customHeight="1" x14ac:dyDescent="0.25">
      <c r="A1436" s="160" t="s">
        <v>2640</v>
      </c>
      <c r="B1436" s="10"/>
      <c r="C1436" s="7"/>
      <c r="D1436" s="129" t="s">
        <v>2641</v>
      </c>
      <c r="E1436" s="82">
        <v>3</v>
      </c>
      <c r="F1436" s="83">
        <v>9</v>
      </c>
      <c r="G1436" s="83">
        <v>27</v>
      </c>
      <c r="H1436" s="83">
        <v>35</v>
      </c>
      <c r="I1436" s="110">
        <v>64</v>
      </c>
    </row>
    <row r="1437" spans="1:9" ht="13.5" customHeight="1" x14ac:dyDescent="0.25">
      <c r="A1437" s="160" t="s">
        <v>2642</v>
      </c>
      <c r="B1437" s="10"/>
      <c r="C1437" s="7"/>
      <c r="D1437" s="129" t="s">
        <v>2643</v>
      </c>
      <c r="E1437" s="82">
        <v>6</v>
      </c>
      <c r="F1437" s="83">
        <v>1</v>
      </c>
      <c r="G1437" s="83">
        <v>1</v>
      </c>
      <c r="H1437" s="83">
        <v>4</v>
      </c>
      <c r="I1437" s="110">
        <v>3</v>
      </c>
    </row>
    <row r="1438" spans="1:9" ht="13.5" customHeight="1" x14ac:dyDescent="0.25">
      <c r="A1438" s="160" t="s">
        <v>2644</v>
      </c>
      <c r="B1438" s="10"/>
      <c r="C1438" s="7"/>
      <c r="D1438" s="129" t="s">
        <v>2087</v>
      </c>
      <c r="E1438" s="82">
        <v>1</v>
      </c>
      <c r="F1438" s="83">
        <v>1</v>
      </c>
      <c r="G1438" s="83">
        <v>15</v>
      </c>
      <c r="H1438" s="83">
        <v>18</v>
      </c>
      <c r="I1438" s="110">
        <v>12</v>
      </c>
    </row>
    <row r="1439" spans="1:9" ht="13.5" customHeight="1" x14ac:dyDescent="0.25">
      <c r="A1439" s="160" t="s">
        <v>2645</v>
      </c>
      <c r="B1439" s="10"/>
      <c r="C1439" s="7"/>
      <c r="D1439" s="129" t="s">
        <v>2494</v>
      </c>
      <c r="E1439" s="82">
        <v>6</v>
      </c>
      <c r="F1439" s="83">
        <v>11</v>
      </c>
      <c r="G1439" s="83">
        <v>15</v>
      </c>
      <c r="H1439" s="83">
        <v>7</v>
      </c>
      <c r="I1439" s="110">
        <v>16</v>
      </c>
    </row>
    <row r="1440" spans="1:9" ht="13.5" customHeight="1" x14ac:dyDescent="0.25">
      <c r="A1440" s="160" t="s">
        <v>2646</v>
      </c>
      <c r="B1440" s="10"/>
      <c r="C1440" s="7"/>
      <c r="D1440" s="129" t="s">
        <v>2647</v>
      </c>
      <c r="E1440" s="82">
        <v>3</v>
      </c>
      <c r="F1440" s="83">
        <v>12</v>
      </c>
      <c r="G1440" s="83">
        <v>17</v>
      </c>
      <c r="H1440" s="83">
        <v>13</v>
      </c>
      <c r="I1440" s="110">
        <v>12</v>
      </c>
    </row>
    <row r="1441" spans="1:9" ht="13.5" customHeight="1" x14ac:dyDescent="0.25">
      <c r="A1441" s="159" t="s">
        <v>2648</v>
      </c>
      <c r="B1441" s="8" t="s">
        <v>2649</v>
      </c>
      <c r="C1441" s="7"/>
      <c r="D1441" s="126"/>
      <c r="E1441" s="85">
        <v>12208</v>
      </c>
      <c r="F1441" s="85">
        <v>9626</v>
      </c>
      <c r="G1441" s="85">
        <v>14139</v>
      </c>
      <c r="H1441" s="85">
        <f>H1442+H1486+H1492+H1498+H1506+H1523+H1536+H1569+H1582+H1589</f>
        <v>20257</v>
      </c>
      <c r="I1441" s="85">
        <f>I1442+I1486+I1492+I1498+I1506+I1523+I1536+I1569+I1582+I1589</f>
        <v>17629</v>
      </c>
    </row>
    <row r="1442" spans="1:9" ht="13.5" customHeight="1" x14ac:dyDescent="0.25">
      <c r="A1442" s="159" t="s">
        <v>2650</v>
      </c>
      <c r="B1442" s="7"/>
      <c r="C1442" s="8" t="s">
        <v>2649</v>
      </c>
      <c r="D1442" s="126"/>
      <c r="E1442" s="85">
        <v>10529</v>
      </c>
      <c r="F1442" s="85">
        <v>8054</v>
      </c>
      <c r="G1442" s="85">
        <v>12262</v>
      </c>
      <c r="H1442" s="85">
        <f>SUM(H1443:H1485)</f>
        <v>18233</v>
      </c>
      <c r="I1442" s="110">
        <v>15402</v>
      </c>
    </row>
    <row r="1443" spans="1:9" ht="13.5" customHeight="1" x14ac:dyDescent="0.25">
      <c r="A1443" s="160" t="s">
        <v>2651</v>
      </c>
      <c r="B1443" s="10"/>
      <c r="C1443" s="7"/>
      <c r="D1443" s="129" t="s">
        <v>2649</v>
      </c>
      <c r="E1443" s="82">
        <v>487</v>
      </c>
      <c r="F1443" s="83">
        <v>783</v>
      </c>
      <c r="G1443" s="83">
        <v>563</v>
      </c>
      <c r="H1443" s="83">
        <v>1287</v>
      </c>
      <c r="I1443" s="110">
        <v>1138</v>
      </c>
    </row>
    <row r="1444" spans="1:9" ht="13.5" customHeight="1" x14ac:dyDescent="0.25">
      <c r="A1444" s="160" t="s">
        <v>2652</v>
      </c>
      <c r="B1444" s="10"/>
      <c r="C1444" s="7"/>
      <c r="D1444" s="129" t="s">
        <v>2653</v>
      </c>
      <c r="E1444" s="82">
        <v>95</v>
      </c>
      <c r="F1444" s="83">
        <v>42</v>
      </c>
      <c r="G1444" s="83">
        <v>130</v>
      </c>
      <c r="H1444" s="83">
        <v>171</v>
      </c>
      <c r="I1444" s="110">
        <v>202</v>
      </c>
    </row>
    <row r="1445" spans="1:9" ht="13.5" customHeight="1" x14ac:dyDescent="0.25">
      <c r="A1445" s="160" t="s">
        <v>2654</v>
      </c>
      <c r="B1445" s="10"/>
      <c r="C1445" s="7"/>
      <c r="D1445" s="129" t="s">
        <v>2655</v>
      </c>
      <c r="E1445" s="82">
        <v>765</v>
      </c>
      <c r="F1445" s="83">
        <v>789</v>
      </c>
      <c r="G1445" s="83">
        <v>988</v>
      </c>
      <c r="H1445" s="83">
        <v>1196</v>
      </c>
      <c r="I1445" s="110">
        <v>489</v>
      </c>
    </row>
    <row r="1446" spans="1:9" ht="13.5" customHeight="1" x14ac:dyDescent="0.25">
      <c r="A1446" s="160" t="s">
        <v>2656</v>
      </c>
      <c r="B1446" s="10"/>
      <c r="C1446" s="7"/>
      <c r="D1446" s="129" t="s">
        <v>2657</v>
      </c>
      <c r="E1446" s="82">
        <v>122</v>
      </c>
      <c r="F1446" s="83">
        <v>76</v>
      </c>
      <c r="G1446" s="83">
        <v>66</v>
      </c>
      <c r="H1446" s="83">
        <v>124</v>
      </c>
      <c r="I1446" s="110">
        <v>181</v>
      </c>
    </row>
    <row r="1447" spans="1:9" ht="13.5" customHeight="1" x14ac:dyDescent="0.25">
      <c r="A1447" s="160" t="s">
        <v>2658</v>
      </c>
      <c r="B1447" s="10"/>
      <c r="C1447" s="7"/>
      <c r="D1447" s="129" t="s">
        <v>2659</v>
      </c>
      <c r="E1447" s="82">
        <v>115</v>
      </c>
      <c r="F1447" s="83">
        <v>79</v>
      </c>
      <c r="G1447" s="83">
        <v>110</v>
      </c>
      <c r="H1447" s="83">
        <v>99</v>
      </c>
      <c r="I1447" s="110">
        <v>98</v>
      </c>
    </row>
    <row r="1448" spans="1:9" ht="13.5" customHeight="1" x14ac:dyDescent="0.25">
      <c r="A1448" s="160" t="s">
        <v>2660</v>
      </c>
      <c r="B1448" s="10"/>
      <c r="C1448" s="7"/>
      <c r="D1448" s="129" t="s">
        <v>2661</v>
      </c>
      <c r="E1448" s="82">
        <v>200</v>
      </c>
      <c r="F1448" s="83">
        <v>103</v>
      </c>
      <c r="G1448" s="83">
        <v>250</v>
      </c>
      <c r="H1448" s="83">
        <v>348</v>
      </c>
      <c r="I1448" s="110">
        <v>630</v>
      </c>
    </row>
    <row r="1449" spans="1:9" ht="13.5" customHeight="1" x14ac:dyDescent="0.25">
      <c r="A1449" s="160" t="s">
        <v>2662</v>
      </c>
      <c r="B1449" s="10"/>
      <c r="C1449" s="7"/>
      <c r="D1449" s="129" t="s">
        <v>2663</v>
      </c>
      <c r="E1449" s="82">
        <v>38</v>
      </c>
      <c r="F1449" s="83">
        <v>61</v>
      </c>
      <c r="G1449" s="83">
        <v>54</v>
      </c>
      <c r="H1449" s="83">
        <v>72</v>
      </c>
      <c r="I1449" s="110">
        <v>53</v>
      </c>
    </row>
    <row r="1450" spans="1:9" ht="13.5" customHeight="1" x14ac:dyDescent="0.25">
      <c r="A1450" s="160" t="s">
        <v>2664</v>
      </c>
      <c r="B1450" s="10"/>
      <c r="C1450" s="7"/>
      <c r="D1450" s="129" t="s">
        <v>2665</v>
      </c>
      <c r="E1450" s="82">
        <v>768</v>
      </c>
      <c r="F1450" s="83">
        <v>248</v>
      </c>
      <c r="G1450" s="83">
        <v>604</v>
      </c>
      <c r="H1450" s="83">
        <v>674</v>
      </c>
      <c r="I1450" s="110">
        <v>886</v>
      </c>
    </row>
    <row r="1451" spans="1:9" ht="13.5" customHeight="1" x14ac:dyDescent="0.25">
      <c r="A1451" s="160" t="s">
        <v>2666</v>
      </c>
      <c r="B1451" s="10"/>
      <c r="C1451" s="7"/>
      <c r="D1451" s="129" t="s">
        <v>2667</v>
      </c>
      <c r="E1451" s="82">
        <v>16</v>
      </c>
      <c r="F1451" s="83">
        <v>21</v>
      </c>
      <c r="G1451" s="83">
        <v>28</v>
      </c>
      <c r="H1451" s="83">
        <v>24</v>
      </c>
      <c r="I1451" s="110">
        <v>20</v>
      </c>
    </row>
    <row r="1452" spans="1:9" ht="13.5" customHeight="1" x14ac:dyDescent="0.25">
      <c r="A1452" s="160" t="s">
        <v>2668</v>
      </c>
      <c r="B1452" s="10"/>
      <c r="C1452" s="7"/>
      <c r="D1452" s="129" t="s">
        <v>2220</v>
      </c>
      <c r="E1452" s="82">
        <v>705</v>
      </c>
      <c r="F1452" s="83">
        <v>502</v>
      </c>
      <c r="G1452" s="83">
        <v>831</v>
      </c>
      <c r="H1452" s="83">
        <v>1772</v>
      </c>
      <c r="I1452" s="110">
        <v>1237</v>
      </c>
    </row>
    <row r="1453" spans="1:9" ht="13.5" customHeight="1" x14ac:dyDescent="0.25">
      <c r="A1453" s="160" t="s">
        <v>2669</v>
      </c>
      <c r="B1453" s="10"/>
      <c r="C1453" s="7"/>
      <c r="D1453" s="129" t="s">
        <v>2670</v>
      </c>
      <c r="E1453" s="82">
        <v>256</v>
      </c>
      <c r="F1453" s="83">
        <v>264</v>
      </c>
      <c r="G1453" s="83">
        <v>258</v>
      </c>
      <c r="H1453" s="83">
        <v>271</v>
      </c>
      <c r="I1453" s="110">
        <v>236</v>
      </c>
    </row>
    <row r="1454" spans="1:9" ht="13.5" customHeight="1" x14ac:dyDescent="0.25">
      <c r="A1454" s="160" t="s">
        <v>2671</v>
      </c>
      <c r="B1454" s="10"/>
      <c r="C1454" s="7"/>
      <c r="D1454" s="129" t="s">
        <v>197</v>
      </c>
      <c r="E1454" s="82">
        <v>504</v>
      </c>
      <c r="F1454" s="83">
        <v>230</v>
      </c>
      <c r="G1454" s="83">
        <v>485</v>
      </c>
      <c r="H1454" s="83">
        <v>872</v>
      </c>
      <c r="I1454" s="110">
        <v>884</v>
      </c>
    </row>
    <row r="1455" spans="1:9" ht="13.5" customHeight="1" x14ac:dyDescent="0.25">
      <c r="A1455" s="160" t="s">
        <v>2672</v>
      </c>
      <c r="B1455" s="10"/>
      <c r="C1455" s="7"/>
      <c r="D1455" s="129" t="s">
        <v>2673</v>
      </c>
      <c r="E1455" s="82">
        <v>49</v>
      </c>
      <c r="F1455" s="83">
        <v>37</v>
      </c>
      <c r="G1455" s="83">
        <v>68</v>
      </c>
      <c r="H1455" s="83">
        <v>30</v>
      </c>
      <c r="I1455" s="110">
        <v>38</v>
      </c>
    </row>
    <row r="1456" spans="1:9" ht="13.5" customHeight="1" x14ac:dyDescent="0.25">
      <c r="A1456" s="160" t="s">
        <v>2674</v>
      </c>
      <c r="B1456" s="10"/>
      <c r="C1456" s="7"/>
      <c r="D1456" s="129" t="s">
        <v>2675</v>
      </c>
      <c r="E1456" s="82">
        <v>87</v>
      </c>
      <c r="F1456" s="83">
        <v>82</v>
      </c>
      <c r="G1456" s="83">
        <v>124</v>
      </c>
      <c r="H1456" s="83">
        <v>100</v>
      </c>
      <c r="I1456" s="110">
        <v>84</v>
      </c>
    </row>
    <row r="1457" spans="1:9" ht="13.5" customHeight="1" x14ac:dyDescent="0.25">
      <c r="A1457" s="160" t="s">
        <v>2676</v>
      </c>
      <c r="B1457" s="10"/>
      <c r="C1457" s="7"/>
      <c r="D1457" s="129" t="s">
        <v>2586</v>
      </c>
      <c r="E1457" s="82">
        <v>251</v>
      </c>
      <c r="F1457" s="83">
        <v>272</v>
      </c>
      <c r="G1457" s="83">
        <v>337</v>
      </c>
      <c r="H1457" s="83">
        <v>370</v>
      </c>
      <c r="I1457" s="110">
        <v>264</v>
      </c>
    </row>
    <row r="1458" spans="1:9" ht="13.5" customHeight="1" x14ac:dyDescent="0.25">
      <c r="A1458" s="160" t="s">
        <v>2677</v>
      </c>
      <c r="B1458" s="10"/>
      <c r="C1458" s="7"/>
      <c r="D1458" s="129" t="s">
        <v>2678</v>
      </c>
      <c r="E1458" s="82">
        <v>6</v>
      </c>
      <c r="F1458" s="83">
        <v>7</v>
      </c>
      <c r="G1458" s="83">
        <v>32</v>
      </c>
      <c r="H1458" s="83">
        <v>73</v>
      </c>
      <c r="I1458" s="110">
        <v>71</v>
      </c>
    </row>
    <row r="1459" spans="1:9" ht="13.5" customHeight="1" x14ac:dyDescent="0.25">
      <c r="A1459" s="160" t="s">
        <v>2679</v>
      </c>
      <c r="B1459" s="10"/>
      <c r="C1459" s="7"/>
      <c r="D1459" s="129" t="s">
        <v>2680</v>
      </c>
      <c r="E1459" s="82">
        <v>495</v>
      </c>
      <c r="F1459" s="83">
        <v>497</v>
      </c>
      <c r="G1459" s="83">
        <v>858</v>
      </c>
      <c r="H1459" s="83">
        <v>1098</v>
      </c>
      <c r="I1459" s="110">
        <v>810</v>
      </c>
    </row>
    <row r="1460" spans="1:9" ht="13.5" customHeight="1" x14ac:dyDescent="0.25">
      <c r="A1460" s="160" t="s">
        <v>2681</v>
      </c>
      <c r="B1460" s="10"/>
      <c r="C1460" s="7"/>
      <c r="D1460" s="129" t="s">
        <v>2682</v>
      </c>
      <c r="E1460" s="82">
        <v>231</v>
      </c>
      <c r="F1460" s="83">
        <v>109</v>
      </c>
      <c r="G1460" s="83">
        <v>317</v>
      </c>
      <c r="H1460" s="83">
        <v>592</v>
      </c>
      <c r="I1460" s="110">
        <v>442</v>
      </c>
    </row>
    <row r="1461" spans="1:9" ht="13.5" customHeight="1" x14ac:dyDescent="0.25">
      <c r="A1461" s="160" t="s">
        <v>2683</v>
      </c>
      <c r="B1461" s="10"/>
      <c r="C1461" s="7"/>
      <c r="D1461" s="129" t="s">
        <v>2684</v>
      </c>
      <c r="E1461" s="82">
        <v>65</v>
      </c>
      <c r="F1461" s="83">
        <v>92</v>
      </c>
      <c r="G1461" s="83">
        <v>108</v>
      </c>
      <c r="H1461" s="83">
        <v>57</v>
      </c>
      <c r="I1461" s="110">
        <v>54</v>
      </c>
    </row>
    <row r="1462" spans="1:9" ht="13.5" customHeight="1" x14ac:dyDescent="0.25">
      <c r="A1462" s="160" t="s">
        <v>2685</v>
      </c>
      <c r="B1462" s="10"/>
      <c r="C1462" s="7"/>
      <c r="D1462" s="129" t="s">
        <v>2686</v>
      </c>
      <c r="E1462" s="82">
        <v>27</v>
      </c>
      <c r="F1462" s="83">
        <v>23</v>
      </c>
      <c r="G1462" s="83">
        <v>23</v>
      </c>
      <c r="H1462" s="83">
        <v>22</v>
      </c>
      <c r="I1462" s="110">
        <v>24</v>
      </c>
    </row>
    <row r="1463" spans="1:9" ht="13.5" customHeight="1" x14ac:dyDescent="0.25">
      <c r="A1463" s="160" t="s">
        <v>2687</v>
      </c>
      <c r="B1463" s="10"/>
      <c r="C1463" s="7"/>
      <c r="D1463" s="129" t="s">
        <v>383</v>
      </c>
      <c r="E1463" s="82">
        <v>136</v>
      </c>
      <c r="F1463" s="83">
        <v>61</v>
      </c>
      <c r="G1463" s="83">
        <v>82</v>
      </c>
      <c r="H1463" s="83">
        <v>85</v>
      </c>
      <c r="I1463" s="110">
        <v>193</v>
      </c>
    </row>
    <row r="1464" spans="1:9" ht="13.5" customHeight="1" x14ac:dyDescent="0.25">
      <c r="A1464" s="160" t="s">
        <v>2688</v>
      </c>
      <c r="B1464" s="10"/>
      <c r="C1464" s="7"/>
      <c r="D1464" s="129" t="s">
        <v>734</v>
      </c>
      <c r="E1464" s="82">
        <v>209</v>
      </c>
      <c r="F1464" s="83">
        <v>123</v>
      </c>
      <c r="G1464" s="83">
        <v>97</v>
      </c>
      <c r="H1464" s="83">
        <v>181</v>
      </c>
      <c r="I1464" s="110">
        <v>266</v>
      </c>
    </row>
    <row r="1465" spans="1:9" ht="13.5" customHeight="1" x14ac:dyDescent="0.25">
      <c r="A1465" s="160" t="s">
        <v>2689</v>
      </c>
      <c r="B1465" s="10"/>
      <c r="C1465" s="7"/>
      <c r="D1465" s="129" t="s">
        <v>2690</v>
      </c>
      <c r="E1465" s="82">
        <v>127</v>
      </c>
      <c r="F1465" s="83">
        <v>125</v>
      </c>
      <c r="G1465" s="83">
        <v>132</v>
      </c>
      <c r="H1465" s="83">
        <v>106</v>
      </c>
      <c r="I1465" s="110">
        <v>175</v>
      </c>
    </row>
    <row r="1466" spans="1:9" ht="13.5" customHeight="1" x14ac:dyDescent="0.25">
      <c r="A1466" s="160" t="s">
        <v>2691</v>
      </c>
      <c r="B1466" s="10"/>
      <c r="C1466" s="7"/>
      <c r="D1466" s="129" t="s">
        <v>2692</v>
      </c>
      <c r="E1466" s="82">
        <v>22</v>
      </c>
      <c r="F1466" s="83">
        <v>28</v>
      </c>
      <c r="G1466" s="83">
        <v>31</v>
      </c>
      <c r="H1466" s="83">
        <v>22</v>
      </c>
      <c r="I1466" s="110">
        <v>29</v>
      </c>
    </row>
    <row r="1467" spans="1:9" ht="13.5" customHeight="1" x14ac:dyDescent="0.25">
      <c r="A1467" s="160" t="s">
        <v>2693</v>
      </c>
      <c r="B1467" s="10"/>
      <c r="C1467" s="7"/>
      <c r="D1467" s="129" t="s">
        <v>2694</v>
      </c>
      <c r="E1467" s="82">
        <v>303</v>
      </c>
      <c r="F1467" s="83">
        <v>236</v>
      </c>
      <c r="G1467" s="83">
        <v>335</v>
      </c>
      <c r="H1467" s="83">
        <v>543</v>
      </c>
      <c r="I1467" s="110">
        <v>401</v>
      </c>
    </row>
    <row r="1468" spans="1:9" ht="13.5" customHeight="1" x14ac:dyDescent="0.25">
      <c r="A1468" s="160" t="s">
        <v>2695</v>
      </c>
      <c r="B1468" s="10"/>
      <c r="C1468" s="7"/>
      <c r="D1468" s="129" t="s">
        <v>2696</v>
      </c>
      <c r="E1468" s="82">
        <v>45</v>
      </c>
      <c r="F1468" s="83">
        <v>31</v>
      </c>
      <c r="G1468" s="83">
        <v>25</v>
      </c>
      <c r="H1468" s="83">
        <v>33</v>
      </c>
      <c r="I1468" s="110">
        <v>22</v>
      </c>
    </row>
    <row r="1469" spans="1:9" ht="13.5" customHeight="1" x14ac:dyDescent="0.25">
      <c r="A1469" s="160" t="s">
        <v>2697</v>
      </c>
      <c r="B1469" s="10"/>
      <c r="C1469" s="7"/>
      <c r="D1469" s="129" t="s">
        <v>2698</v>
      </c>
      <c r="E1469" s="82">
        <v>6</v>
      </c>
      <c r="F1469" s="83">
        <v>12</v>
      </c>
      <c r="G1469" s="83">
        <v>33</v>
      </c>
      <c r="H1469" s="83">
        <v>14</v>
      </c>
      <c r="I1469" s="110">
        <v>6</v>
      </c>
    </row>
    <row r="1470" spans="1:9" ht="13.5" customHeight="1" x14ac:dyDescent="0.25">
      <c r="A1470" s="160" t="s">
        <v>2699</v>
      </c>
      <c r="B1470" s="10"/>
      <c r="C1470" s="7"/>
      <c r="D1470" s="129" t="s">
        <v>2700</v>
      </c>
      <c r="E1470" s="82">
        <v>227</v>
      </c>
      <c r="F1470" s="83">
        <v>118</v>
      </c>
      <c r="G1470" s="83">
        <v>205</v>
      </c>
      <c r="H1470" s="83">
        <v>437</v>
      </c>
      <c r="I1470" s="110">
        <v>393</v>
      </c>
    </row>
    <row r="1471" spans="1:9" ht="13.5" customHeight="1" x14ac:dyDescent="0.25">
      <c r="A1471" s="160" t="s">
        <v>2701</v>
      </c>
      <c r="B1471" s="10"/>
      <c r="C1471" s="7"/>
      <c r="D1471" s="129" t="s">
        <v>2702</v>
      </c>
      <c r="E1471" s="82">
        <v>20</v>
      </c>
      <c r="F1471" s="83">
        <v>4</v>
      </c>
      <c r="G1471" s="83">
        <v>33</v>
      </c>
      <c r="H1471" s="83">
        <v>41</v>
      </c>
      <c r="I1471" s="110">
        <v>31</v>
      </c>
    </row>
    <row r="1472" spans="1:9" ht="13.5" customHeight="1" x14ac:dyDescent="0.25">
      <c r="A1472" s="160" t="s">
        <v>2703</v>
      </c>
      <c r="B1472" s="10"/>
      <c r="C1472" s="7"/>
      <c r="D1472" s="129" t="s">
        <v>2704</v>
      </c>
      <c r="E1472" s="82">
        <v>58</v>
      </c>
      <c r="F1472" s="83">
        <v>27</v>
      </c>
      <c r="G1472" s="83">
        <v>79</v>
      </c>
      <c r="H1472" s="83">
        <v>159</v>
      </c>
      <c r="I1472" s="110">
        <v>281</v>
      </c>
    </row>
    <row r="1473" spans="1:9" ht="13.5" customHeight="1" x14ac:dyDescent="0.25">
      <c r="A1473" s="160" t="s">
        <v>2705</v>
      </c>
      <c r="B1473" s="10"/>
      <c r="C1473" s="7"/>
      <c r="D1473" s="129" t="s">
        <v>1840</v>
      </c>
      <c r="E1473" s="82">
        <v>46</v>
      </c>
      <c r="F1473" s="83">
        <v>51</v>
      </c>
      <c r="G1473" s="83">
        <v>87</v>
      </c>
      <c r="H1473" s="83">
        <v>97</v>
      </c>
      <c r="I1473" s="110">
        <v>97</v>
      </c>
    </row>
    <row r="1474" spans="1:9" ht="13.5" customHeight="1" x14ac:dyDescent="0.25">
      <c r="A1474" s="160" t="s">
        <v>2706</v>
      </c>
      <c r="B1474" s="10"/>
      <c r="C1474" s="7"/>
      <c r="D1474" s="129" t="s">
        <v>2707</v>
      </c>
      <c r="E1474" s="82">
        <v>1560</v>
      </c>
      <c r="F1474" s="83">
        <v>975</v>
      </c>
      <c r="G1474" s="83">
        <v>2399</v>
      </c>
      <c r="H1474" s="83">
        <v>4041</v>
      </c>
      <c r="I1474" s="110">
        <v>2600</v>
      </c>
    </row>
    <row r="1475" spans="1:9" ht="13.5" customHeight="1" x14ac:dyDescent="0.25">
      <c r="A1475" s="160" t="s">
        <v>2708</v>
      </c>
      <c r="B1475" s="10"/>
      <c r="C1475" s="7"/>
      <c r="D1475" s="129" t="s">
        <v>2709</v>
      </c>
      <c r="E1475" s="82">
        <v>389</v>
      </c>
      <c r="F1475" s="83">
        <v>439</v>
      </c>
      <c r="G1475" s="83">
        <v>558</v>
      </c>
      <c r="H1475" s="83">
        <v>751</v>
      </c>
      <c r="I1475" s="110">
        <v>645</v>
      </c>
    </row>
    <row r="1476" spans="1:9" ht="13.5" customHeight="1" x14ac:dyDescent="0.25">
      <c r="A1476" s="160" t="s">
        <v>2710</v>
      </c>
      <c r="B1476" s="10"/>
      <c r="C1476" s="7"/>
      <c r="D1476" s="129" t="s">
        <v>298</v>
      </c>
      <c r="E1476" s="82">
        <v>95</v>
      </c>
      <c r="F1476" s="83">
        <v>25</v>
      </c>
      <c r="G1476" s="83">
        <v>69</v>
      </c>
      <c r="H1476" s="83">
        <v>121</v>
      </c>
      <c r="I1476" s="110">
        <v>104</v>
      </c>
    </row>
    <row r="1477" spans="1:9" ht="13.5" customHeight="1" x14ac:dyDescent="0.25">
      <c r="A1477" s="160" t="s">
        <v>2711</v>
      </c>
      <c r="B1477" s="10"/>
      <c r="C1477" s="7"/>
      <c r="D1477" s="129" t="s">
        <v>2712</v>
      </c>
      <c r="E1477" s="82">
        <v>285</v>
      </c>
      <c r="F1477" s="83">
        <v>164</v>
      </c>
      <c r="G1477" s="83">
        <v>419</v>
      </c>
      <c r="H1477" s="83">
        <v>521</v>
      </c>
      <c r="I1477" s="110">
        <v>478</v>
      </c>
    </row>
    <row r="1478" spans="1:9" ht="13.5" customHeight="1" x14ac:dyDescent="0.25">
      <c r="A1478" s="160" t="s">
        <v>2713</v>
      </c>
      <c r="B1478" s="10"/>
      <c r="C1478" s="7"/>
      <c r="D1478" s="129" t="s">
        <v>1025</v>
      </c>
      <c r="E1478" s="82">
        <v>89</v>
      </c>
      <c r="F1478" s="83">
        <v>86</v>
      </c>
      <c r="G1478" s="83">
        <v>97</v>
      </c>
      <c r="H1478" s="83">
        <v>42</v>
      </c>
      <c r="I1478" s="110">
        <v>133</v>
      </c>
    </row>
    <row r="1479" spans="1:9" ht="13.5" customHeight="1" x14ac:dyDescent="0.25">
      <c r="A1479" s="160" t="s">
        <v>2714</v>
      </c>
      <c r="B1479" s="10"/>
      <c r="C1479" s="7"/>
      <c r="D1479" s="129" t="s">
        <v>2715</v>
      </c>
      <c r="E1479" s="82">
        <v>66</v>
      </c>
      <c r="F1479" s="83">
        <v>41</v>
      </c>
      <c r="G1479" s="83">
        <v>114</v>
      </c>
      <c r="H1479" s="83">
        <v>304</v>
      </c>
      <c r="I1479" s="110">
        <v>221</v>
      </c>
    </row>
    <row r="1480" spans="1:9" ht="13.5" customHeight="1" x14ac:dyDescent="0.25">
      <c r="A1480" s="160" t="s">
        <v>2716</v>
      </c>
      <c r="B1480" s="10"/>
      <c r="C1480" s="7"/>
      <c r="D1480" s="129" t="s">
        <v>2717</v>
      </c>
      <c r="E1480" s="84">
        <v>0</v>
      </c>
      <c r="F1480" s="83">
        <v>2</v>
      </c>
      <c r="G1480" s="83">
        <v>3</v>
      </c>
      <c r="H1480" s="83">
        <v>1</v>
      </c>
      <c r="I1480" s="110">
        <v>3</v>
      </c>
    </row>
    <row r="1481" spans="1:9" ht="13.5" customHeight="1" x14ac:dyDescent="0.25">
      <c r="A1481" s="160" t="s">
        <v>2718</v>
      </c>
      <c r="B1481" s="10"/>
      <c r="C1481" s="7"/>
      <c r="D1481" s="129" t="s">
        <v>164</v>
      </c>
      <c r="E1481" s="82">
        <v>27</v>
      </c>
      <c r="F1481" s="83">
        <v>14</v>
      </c>
      <c r="G1481" s="83">
        <v>54</v>
      </c>
      <c r="H1481" s="83">
        <v>35</v>
      </c>
      <c r="I1481" s="110">
        <v>21</v>
      </c>
    </row>
    <row r="1482" spans="1:9" ht="13.5" customHeight="1" x14ac:dyDescent="0.25">
      <c r="A1482" s="160" t="s">
        <v>2719</v>
      </c>
      <c r="B1482" s="10"/>
      <c r="C1482" s="7"/>
      <c r="D1482" s="129" t="s">
        <v>2720</v>
      </c>
      <c r="E1482" s="82">
        <v>147</v>
      </c>
      <c r="F1482" s="83">
        <v>405</v>
      </c>
      <c r="G1482" s="83">
        <v>162</v>
      </c>
      <c r="H1482" s="83">
        <v>236</v>
      </c>
      <c r="I1482" s="110">
        <v>155</v>
      </c>
    </row>
    <row r="1483" spans="1:9" ht="13.5" customHeight="1" x14ac:dyDescent="0.25">
      <c r="A1483" s="160" t="s">
        <v>2721</v>
      </c>
      <c r="B1483" s="10"/>
      <c r="C1483" s="7"/>
      <c r="D1483" s="129" t="s">
        <v>2722</v>
      </c>
      <c r="E1483" s="82">
        <v>249</v>
      </c>
      <c r="F1483" s="83">
        <v>77</v>
      </c>
      <c r="G1483" s="83">
        <v>55</v>
      </c>
      <c r="H1483" s="83">
        <v>82</v>
      </c>
      <c r="I1483" s="110">
        <v>159</v>
      </c>
    </row>
    <row r="1484" spans="1:9" ht="13.5" customHeight="1" x14ac:dyDescent="0.25">
      <c r="A1484" s="160" t="s">
        <v>2723</v>
      </c>
      <c r="B1484" s="10"/>
      <c r="C1484" s="7"/>
      <c r="D1484" s="129" t="s">
        <v>2724</v>
      </c>
      <c r="E1484" s="82">
        <v>428</v>
      </c>
      <c r="F1484" s="83">
        <v>323</v>
      </c>
      <c r="G1484" s="83">
        <v>357</v>
      </c>
      <c r="H1484" s="83">
        <v>386</v>
      </c>
      <c r="I1484" s="110">
        <v>234</v>
      </c>
    </row>
    <row r="1485" spans="1:9" ht="13.5" customHeight="1" x14ac:dyDescent="0.25">
      <c r="A1485" s="160" t="s">
        <v>2725</v>
      </c>
      <c r="B1485" s="10"/>
      <c r="C1485" s="7"/>
      <c r="D1485" s="129" t="s">
        <v>2726</v>
      </c>
      <c r="E1485" s="82">
        <v>713</v>
      </c>
      <c r="F1485" s="83">
        <v>370</v>
      </c>
      <c r="G1485" s="83">
        <v>602</v>
      </c>
      <c r="H1485" s="83">
        <v>743</v>
      </c>
      <c r="I1485" s="110">
        <v>914</v>
      </c>
    </row>
    <row r="1486" spans="1:9" ht="13.5" customHeight="1" x14ac:dyDescent="0.25">
      <c r="A1486" s="159" t="s">
        <v>2727</v>
      </c>
      <c r="B1486" s="7"/>
      <c r="C1486" s="8" t="s">
        <v>2728</v>
      </c>
      <c r="D1486" s="126"/>
      <c r="E1486" s="85">
        <v>361</v>
      </c>
      <c r="F1486" s="85">
        <v>371</v>
      </c>
      <c r="G1486" s="85">
        <v>288</v>
      </c>
      <c r="H1486" s="85">
        <f>SUM(H1487:H1491)</f>
        <v>196</v>
      </c>
      <c r="I1486" s="110">
        <v>234</v>
      </c>
    </row>
    <row r="1487" spans="1:9" ht="13.5" customHeight="1" x14ac:dyDescent="0.25">
      <c r="A1487" s="160" t="s">
        <v>2729</v>
      </c>
      <c r="B1487" s="10"/>
      <c r="C1487" s="7"/>
      <c r="D1487" s="129" t="s">
        <v>2728</v>
      </c>
      <c r="E1487" s="82">
        <v>236</v>
      </c>
      <c r="F1487" s="83">
        <v>293</v>
      </c>
      <c r="G1487" s="83">
        <v>210</v>
      </c>
      <c r="H1487" s="83">
        <v>141</v>
      </c>
      <c r="I1487" s="110">
        <v>150</v>
      </c>
    </row>
    <row r="1488" spans="1:9" ht="13.5" customHeight="1" x14ac:dyDescent="0.25">
      <c r="A1488" s="160" t="s">
        <v>2730</v>
      </c>
      <c r="B1488" s="10"/>
      <c r="C1488" s="7"/>
      <c r="D1488" s="129" t="s">
        <v>2731</v>
      </c>
      <c r="E1488" s="82">
        <v>39</v>
      </c>
      <c r="F1488" s="83">
        <v>32</v>
      </c>
      <c r="G1488" s="83">
        <v>18</v>
      </c>
      <c r="H1488" s="83">
        <v>10</v>
      </c>
      <c r="I1488" s="110">
        <v>17</v>
      </c>
    </row>
    <row r="1489" spans="1:9" ht="13.5" customHeight="1" x14ac:dyDescent="0.25">
      <c r="A1489" s="160" t="s">
        <v>2732</v>
      </c>
      <c r="B1489" s="10"/>
      <c r="C1489" s="7"/>
      <c r="D1489" s="129" t="s">
        <v>2733</v>
      </c>
      <c r="E1489" s="82">
        <v>44</v>
      </c>
      <c r="F1489" s="83">
        <v>13</v>
      </c>
      <c r="G1489" s="83">
        <v>20</v>
      </c>
      <c r="H1489" s="83">
        <v>15</v>
      </c>
      <c r="I1489" s="110">
        <v>5</v>
      </c>
    </row>
    <row r="1490" spans="1:9" ht="13.5" customHeight="1" x14ac:dyDescent="0.25">
      <c r="A1490" s="160" t="s">
        <v>2734</v>
      </c>
      <c r="B1490" s="10"/>
      <c r="C1490" s="7"/>
      <c r="D1490" s="129" t="s">
        <v>2735</v>
      </c>
      <c r="E1490" s="82">
        <v>37</v>
      </c>
      <c r="F1490" s="83">
        <v>19</v>
      </c>
      <c r="G1490" s="83">
        <v>24</v>
      </c>
      <c r="H1490" s="83">
        <v>11</v>
      </c>
      <c r="I1490" s="110">
        <v>16</v>
      </c>
    </row>
    <row r="1491" spans="1:9" ht="13.5" customHeight="1" x14ac:dyDescent="0.25">
      <c r="A1491" s="160" t="s">
        <v>2736</v>
      </c>
      <c r="B1491" s="10"/>
      <c r="C1491" s="7"/>
      <c r="D1491" s="129" t="s">
        <v>2737</v>
      </c>
      <c r="E1491" s="82">
        <v>5</v>
      </c>
      <c r="F1491" s="83">
        <v>14</v>
      </c>
      <c r="G1491" s="83">
        <v>16</v>
      </c>
      <c r="H1491" s="83">
        <v>19</v>
      </c>
      <c r="I1491" s="110">
        <v>46</v>
      </c>
    </row>
    <row r="1492" spans="1:9" ht="13.5" customHeight="1" x14ac:dyDescent="0.25">
      <c r="A1492" s="159" t="s">
        <v>2738</v>
      </c>
      <c r="B1492" s="7"/>
      <c r="C1492" s="8" t="s">
        <v>2739</v>
      </c>
      <c r="D1492" s="126"/>
      <c r="E1492" s="85">
        <v>0</v>
      </c>
      <c r="F1492" s="85">
        <v>0</v>
      </c>
      <c r="G1492" s="85">
        <v>0</v>
      </c>
      <c r="H1492" s="85">
        <f>SUM(H1493:H1497)</f>
        <v>0</v>
      </c>
      <c r="I1492" s="110">
        <v>0</v>
      </c>
    </row>
    <row r="1493" spans="1:9" ht="13.5" customHeight="1" x14ac:dyDescent="0.25">
      <c r="A1493" s="160" t="s">
        <v>2740</v>
      </c>
      <c r="B1493" s="10"/>
      <c r="C1493" s="7"/>
      <c r="D1493" s="129" t="s">
        <v>2739</v>
      </c>
      <c r="E1493" s="84">
        <v>0</v>
      </c>
      <c r="F1493" s="84">
        <v>0</v>
      </c>
      <c r="G1493" s="84">
        <v>0</v>
      </c>
      <c r="H1493" s="84">
        <v>0</v>
      </c>
      <c r="I1493" s="110" t="s">
        <v>3899</v>
      </c>
    </row>
    <row r="1494" spans="1:9" ht="13.5" customHeight="1" x14ac:dyDescent="0.25">
      <c r="A1494" s="160" t="s">
        <v>2741</v>
      </c>
      <c r="B1494" s="10"/>
      <c r="C1494" s="7"/>
      <c r="D1494" s="129" t="s">
        <v>2742</v>
      </c>
      <c r="E1494" s="84">
        <v>0</v>
      </c>
      <c r="F1494" s="84">
        <v>0</v>
      </c>
      <c r="G1494" s="84">
        <v>0</v>
      </c>
      <c r="H1494" s="84">
        <v>0</v>
      </c>
      <c r="I1494" s="110" t="s">
        <v>3899</v>
      </c>
    </row>
    <row r="1495" spans="1:9" ht="13.5" customHeight="1" x14ac:dyDescent="0.25">
      <c r="A1495" s="160" t="s">
        <v>2743</v>
      </c>
      <c r="B1495" s="10"/>
      <c r="C1495" s="7"/>
      <c r="D1495" s="129" t="s">
        <v>2744</v>
      </c>
      <c r="E1495" s="84">
        <v>0</v>
      </c>
      <c r="F1495" s="84">
        <v>0</v>
      </c>
      <c r="G1495" s="84">
        <v>0</v>
      </c>
      <c r="H1495" s="84">
        <v>0</v>
      </c>
      <c r="I1495" s="110" t="s">
        <v>3899</v>
      </c>
    </row>
    <row r="1496" spans="1:9" ht="13.5" customHeight="1" x14ac:dyDescent="0.25">
      <c r="A1496" s="160" t="s">
        <v>2745</v>
      </c>
      <c r="B1496" s="10"/>
      <c r="C1496" s="7"/>
      <c r="D1496" s="129" t="s">
        <v>2746</v>
      </c>
      <c r="E1496" s="84">
        <v>0</v>
      </c>
      <c r="F1496" s="84">
        <v>0</v>
      </c>
      <c r="G1496" s="84">
        <v>0</v>
      </c>
      <c r="H1496" s="84">
        <v>0</v>
      </c>
      <c r="I1496" s="110" t="s">
        <v>3899</v>
      </c>
    </row>
    <row r="1497" spans="1:9" ht="13.5" customHeight="1" x14ac:dyDescent="0.25">
      <c r="A1497" s="160" t="s">
        <v>2747</v>
      </c>
      <c r="B1497" s="10"/>
      <c r="C1497" s="7"/>
      <c r="D1497" s="129" t="s">
        <v>2748</v>
      </c>
      <c r="E1497" s="84">
        <v>0</v>
      </c>
      <c r="F1497" s="84">
        <v>0</v>
      </c>
      <c r="G1497" s="84">
        <v>0</v>
      </c>
      <c r="H1497" s="84">
        <v>0</v>
      </c>
      <c r="I1497" s="110" t="s">
        <v>3899</v>
      </c>
    </row>
    <row r="1498" spans="1:9" ht="13.5" customHeight="1" x14ac:dyDescent="0.25">
      <c r="A1498" s="159" t="s">
        <v>2749</v>
      </c>
      <c r="B1498" s="7"/>
      <c r="C1498" s="8" t="s">
        <v>2750</v>
      </c>
      <c r="D1498" s="126"/>
      <c r="E1498" s="85">
        <v>13</v>
      </c>
      <c r="F1498" s="85">
        <v>23</v>
      </c>
      <c r="G1498" s="85">
        <v>12</v>
      </c>
      <c r="H1498" s="85">
        <f>SUM(H1499:H1505)</f>
        <v>78</v>
      </c>
      <c r="I1498" s="110">
        <v>68</v>
      </c>
    </row>
    <row r="1499" spans="1:9" ht="13.5" customHeight="1" x14ac:dyDescent="0.25">
      <c r="A1499" s="160" t="s">
        <v>2751</v>
      </c>
      <c r="B1499" s="10"/>
      <c r="C1499" s="7"/>
      <c r="D1499" s="129" t="s">
        <v>2750</v>
      </c>
      <c r="E1499" s="82">
        <v>5</v>
      </c>
      <c r="F1499" s="83">
        <v>17</v>
      </c>
      <c r="G1499" s="83">
        <v>2</v>
      </c>
      <c r="H1499" s="83">
        <v>8</v>
      </c>
      <c r="I1499" s="110">
        <v>8</v>
      </c>
    </row>
    <row r="1500" spans="1:9" ht="13.5" customHeight="1" x14ac:dyDescent="0.25">
      <c r="A1500" s="160" t="s">
        <v>2752</v>
      </c>
      <c r="B1500" s="10"/>
      <c r="C1500" s="7"/>
      <c r="D1500" s="129" t="s">
        <v>2753</v>
      </c>
      <c r="E1500" s="84">
        <v>0</v>
      </c>
      <c r="F1500" s="84">
        <v>0</v>
      </c>
      <c r="G1500" s="84">
        <v>0</v>
      </c>
      <c r="H1500" s="84">
        <v>0</v>
      </c>
      <c r="I1500" s="110" t="s">
        <v>3899</v>
      </c>
    </row>
    <row r="1501" spans="1:9" ht="13.5" customHeight="1" x14ac:dyDescent="0.25">
      <c r="A1501" s="160" t="s">
        <v>2754</v>
      </c>
      <c r="B1501" s="10"/>
      <c r="C1501" s="7"/>
      <c r="D1501" s="129" t="s">
        <v>2755</v>
      </c>
      <c r="E1501" s="84">
        <v>0</v>
      </c>
      <c r="F1501" s="84">
        <v>0</v>
      </c>
      <c r="G1501" s="84">
        <v>0</v>
      </c>
      <c r="H1501" s="84">
        <v>0</v>
      </c>
      <c r="I1501" s="110" t="s">
        <v>3899</v>
      </c>
    </row>
    <row r="1502" spans="1:9" ht="13.5" customHeight="1" x14ac:dyDescent="0.25">
      <c r="A1502" s="160" t="s">
        <v>2756</v>
      </c>
      <c r="B1502" s="10"/>
      <c r="C1502" s="7"/>
      <c r="D1502" s="129" t="s">
        <v>2757</v>
      </c>
      <c r="E1502" s="84">
        <v>0</v>
      </c>
      <c r="F1502" s="84">
        <v>0</v>
      </c>
      <c r="G1502" s="84">
        <v>0</v>
      </c>
      <c r="H1502" s="84">
        <v>0</v>
      </c>
      <c r="I1502" s="110" t="s">
        <v>3899</v>
      </c>
    </row>
    <row r="1503" spans="1:9" ht="13.5" customHeight="1" x14ac:dyDescent="0.25">
      <c r="A1503" s="160" t="s">
        <v>2758</v>
      </c>
      <c r="B1503" s="10"/>
      <c r="C1503" s="7"/>
      <c r="D1503" s="129" t="s">
        <v>2759</v>
      </c>
      <c r="E1503" s="84">
        <v>0</v>
      </c>
      <c r="F1503" s="84">
        <v>0</v>
      </c>
      <c r="G1503" s="84">
        <v>0</v>
      </c>
      <c r="H1503" s="84">
        <v>0</v>
      </c>
      <c r="I1503" s="110" t="s">
        <v>3899</v>
      </c>
    </row>
    <row r="1504" spans="1:9" ht="13.5" customHeight="1" x14ac:dyDescent="0.25">
      <c r="A1504" s="160" t="s">
        <v>2760</v>
      </c>
      <c r="B1504" s="10"/>
      <c r="C1504" s="7"/>
      <c r="D1504" s="129" t="s">
        <v>2012</v>
      </c>
      <c r="E1504" s="84">
        <v>0</v>
      </c>
      <c r="F1504" s="84">
        <v>0</v>
      </c>
      <c r="G1504" s="84">
        <v>0</v>
      </c>
      <c r="H1504" s="84">
        <v>0</v>
      </c>
      <c r="I1504" s="110" t="s">
        <v>3899</v>
      </c>
    </row>
    <row r="1505" spans="1:9" ht="13.5" customHeight="1" x14ac:dyDescent="0.25">
      <c r="A1505" s="160" t="s">
        <v>2761</v>
      </c>
      <c r="B1505" s="10"/>
      <c r="C1505" s="7"/>
      <c r="D1505" s="129" t="s">
        <v>2762</v>
      </c>
      <c r="E1505" s="82">
        <v>8</v>
      </c>
      <c r="F1505" s="83">
        <v>6</v>
      </c>
      <c r="G1505" s="83">
        <v>10</v>
      </c>
      <c r="H1505" s="83">
        <v>70</v>
      </c>
      <c r="I1505" s="110">
        <v>60</v>
      </c>
    </row>
    <row r="1506" spans="1:9" ht="13.5" customHeight="1" x14ac:dyDescent="0.25">
      <c r="A1506" s="159" t="s">
        <v>2763</v>
      </c>
      <c r="B1506" s="7"/>
      <c r="C1506" s="8" t="s">
        <v>2764</v>
      </c>
      <c r="D1506" s="126"/>
      <c r="E1506" s="85">
        <v>438</v>
      </c>
      <c r="F1506" s="85">
        <v>484</v>
      </c>
      <c r="G1506" s="85">
        <v>619</v>
      </c>
      <c r="H1506" s="85">
        <f>SUM(H1507:H1522)</f>
        <v>954</v>
      </c>
      <c r="I1506" s="110">
        <v>1206</v>
      </c>
    </row>
    <row r="1507" spans="1:9" ht="13.5" customHeight="1" x14ac:dyDescent="0.25">
      <c r="A1507" s="160" t="s">
        <v>2765</v>
      </c>
      <c r="B1507" s="10"/>
      <c r="C1507" s="7"/>
      <c r="D1507" s="129" t="s">
        <v>2766</v>
      </c>
      <c r="E1507" s="82">
        <v>100</v>
      </c>
      <c r="F1507" s="83">
        <v>209</v>
      </c>
      <c r="G1507" s="83">
        <v>147</v>
      </c>
      <c r="H1507" s="83">
        <v>146</v>
      </c>
      <c r="I1507" s="110">
        <v>235</v>
      </c>
    </row>
    <row r="1508" spans="1:9" ht="13.5" customHeight="1" x14ac:dyDescent="0.25">
      <c r="A1508" s="160" t="s">
        <v>2767</v>
      </c>
      <c r="B1508" s="10"/>
      <c r="C1508" s="7"/>
      <c r="D1508" s="129" t="s">
        <v>2768</v>
      </c>
      <c r="E1508" s="82">
        <v>10</v>
      </c>
      <c r="F1508" s="83">
        <v>2</v>
      </c>
      <c r="G1508" s="83">
        <v>2</v>
      </c>
      <c r="H1508" s="83">
        <v>7</v>
      </c>
      <c r="I1508" s="110">
        <v>11</v>
      </c>
    </row>
    <row r="1509" spans="1:9" ht="13.5" customHeight="1" x14ac:dyDescent="0.25">
      <c r="A1509" s="160" t="s">
        <v>2769</v>
      </c>
      <c r="B1509" s="10"/>
      <c r="C1509" s="7"/>
      <c r="D1509" s="129" t="s">
        <v>2770</v>
      </c>
      <c r="E1509" s="82">
        <v>10</v>
      </c>
      <c r="F1509" s="83">
        <v>6</v>
      </c>
      <c r="G1509" s="83">
        <v>1</v>
      </c>
      <c r="H1509" s="83">
        <v>5</v>
      </c>
      <c r="I1509" s="110">
        <v>23</v>
      </c>
    </row>
    <row r="1510" spans="1:9" ht="13.5" customHeight="1" x14ac:dyDescent="0.25">
      <c r="A1510" s="160" t="s">
        <v>2771</v>
      </c>
      <c r="B1510" s="10"/>
      <c r="C1510" s="7"/>
      <c r="D1510" s="129" t="s">
        <v>2772</v>
      </c>
      <c r="E1510" s="82">
        <v>24</v>
      </c>
      <c r="F1510" s="83">
        <v>28</v>
      </c>
      <c r="G1510" s="83">
        <v>30</v>
      </c>
      <c r="H1510" s="83">
        <v>31</v>
      </c>
      <c r="I1510" s="110">
        <v>21</v>
      </c>
    </row>
    <row r="1511" spans="1:9" ht="13.5" customHeight="1" x14ac:dyDescent="0.25">
      <c r="A1511" s="160" t="s">
        <v>2773</v>
      </c>
      <c r="B1511" s="10"/>
      <c r="C1511" s="7"/>
      <c r="D1511" s="129" t="s">
        <v>2167</v>
      </c>
      <c r="E1511" s="82">
        <v>54</v>
      </c>
      <c r="F1511" s="83">
        <v>22</v>
      </c>
      <c r="G1511" s="83">
        <v>51</v>
      </c>
      <c r="H1511" s="83">
        <v>177</v>
      </c>
      <c r="I1511" s="110">
        <v>142</v>
      </c>
    </row>
    <row r="1512" spans="1:9" ht="13.5" customHeight="1" x14ac:dyDescent="0.25">
      <c r="A1512" s="160" t="s">
        <v>2774</v>
      </c>
      <c r="B1512" s="10"/>
      <c r="C1512" s="7"/>
      <c r="D1512" s="129" t="s">
        <v>2775</v>
      </c>
      <c r="E1512" s="84">
        <v>0</v>
      </c>
      <c r="F1512" s="84">
        <v>0</v>
      </c>
      <c r="G1512" s="84">
        <v>0</v>
      </c>
      <c r="H1512" s="84">
        <v>0</v>
      </c>
      <c r="I1512" s="110" t="s">
        <v>3899</v>
      </c>
    </row>
    <row r="1513" spans="1:9" ht="13.5" customHeight="1" x14ac:dyDescent="0.25">
      <c r="A1513" s="160" t="s">
        <v>2776</v>
      </c>
      <c r="B1513" s="10"/>
      <c r="C1513" s="7"/>
      <c r="D1513" s="129" t="s">
        <v>2777</v>
      </c>
      <c r="E1513" s="82">
        <v>113</v>
      </c>
      <c r="F1513" s="83">
        <v>109</v>
      </c>
      <c r="G1513" s="83">
        <v>271</v>
      </c>
      <c r="H1513" s="83">
        <v>428</v>
      </c>
      <c r="I1513" s="110">
        <v>433</v>
      </c>
    </row>
    <row r="1514" spans="1:9" ht="13.5" customHeight="1" x14ac:dyDescent="0.25">
      <c r="A1514" s="160" t="s">
        <v>2778</v>
      </c>
      <c r="B1514" s="10"/>
      <c r="C1514" s="7"/>
      <c r="D1514" s="129" t="s">
        <v>2779</v>
      </c>
      <c r="E1514" s="82">
        <v>5</v>
      </c>
      <c r="F1514" s="83">
        <v>8</v>
      </c>
      <c r="G1514" s="83">
        <v>2</v>
      </c>
      <c r="H1514" s="83">
        <v>4</v>
      </c>
      <c r="I1514" s="110">
        <v>4</v>
      </c>
    </row>
    <row r="1515" spans="1:9" ht="13.5" customHeight="1" x14ac:dyDescent="0.25">
      <c r="A1515" s="160" t="s">
        <v>2780</v>
      </c>
      <c r="B1515" s="10"/>
      <c r="C1515" s="7"/>
      <c r="D1515" s="129" t="s">
        <v>2781</v>
      </c>
      <c r="E1515" s="82">
        <v>30</v>
      </c>
      <c r="F1515" s="83">
        <v>20</v>
      </c>
      <c r="G1515" s="83">
        <v>35</v>
      </c>
      <c r="H1515" s="83">
        <v>38</v>
      </c>
      <c r="I1515" s="110">
        <v>221</v>
      </c>
    </row>
    <row r="1516" spans="1:9" ht="13.5" customHeight="1" x14ac:dyDescent="0.25">
      <c r="A1516" s="160" t="s">
        <v>2782</v>
      </c>
      <c r="B1516" s="10"/>
      <c r="C1516" s="7"/>
      <c r="D1516" s="129" t="s">
        <v>2783</v>
      </c>
      <c r="E1516" s="82">
        <v>25</v>
      </c>
      <c r="F1516" s="83">
        <v>29</v>
      </c>
      <c r="G1516" s="83">
        <v>28</v>
      </c>
      <c r="H1516" s="83">
        <v>40</v>
      </c>
      <c r="I1516" s="110">
        <v>50</v>
      </c>
    </row>
    <row r="1517" spans="1:9" ht="13.5" customHeight="1" x14ac:dyDescent="0.25">
      <c r="A1517" s="160" t="s">
        <v>2784</v>
      </c>
      <c r="B1517" s="10"/>
      <c r="C1517" s="7"/>
      <c r="D1517" s="129" t="s">
        <v>2785</v>
      </c>
      <c r="E1517" s="82">
        <v>2</v>
      </c>
      <c r="F1517" s="83">
        <v>1</v>
      </c>
      <c r="G1517" s="84">
        <v>0</v>
      </c>
      <c r="H1517" s="84">
        <v>1</v>
      </c>
      <c r="I1517" s="110">
        <v>2</v>
      </c>
    </row>
    <row r="1518" spans="1:9" ht="13.5" customHeight="1" x14ac:dyDescent="0.25">
      <c r="A1518" s="160" t="s">
        <v>2786</v>
      </c>
      <c r="B1518" s="10"/>
      <c r="C1518" s="7"/>
      <c r="D1518" s="129" t="s">
        <v>2787</v>
      </c>
      <c r="E1518" s="82">
        <v>18</v>
      </c>
      <c r="F1518" s="83">
        <v>12</v>
      </c>
      <c r="G1518" s="83">
        <v>11</v>
      </c>
      <c r="H1518" s="83">
        <v>26</v>
      </c>
      <c r="I1518" s="110">
        <v>22</v>
      </c>
    </row>
    <row r="1519" spans="1:9" ht="13.5" customHeight="1" x14ac:dyDescent="0.25">
      <c r="A1519" s="160" t="s">
        <v>2788</v>
      </c>
      <c r="B1519" s="10"/>
      <c r="C1519" s="7"/>
      <c r="D1519" s="129" t="s">
        <v>703</v>
      </c>
      <c r="E1519" s="82">
        <v>16</v>
      </c>
      <c r="F1519" s="83">
        <v>17</v>
      </c>
      <c r="G1519" s="83">
        <v>22</v>
      </c>
      <c r="H1519" s="83">
        <v>31</v>
      </c>
      <c r="I1519" s="110">
        <v>20</v>
      </c>
    </row>
    <row r="1520" spans="1:9" ht="13.5" customHeight="1" x14ac:dyDescent="0.25">
      <c r="A1520" s="160" t="s">
        <v>2789</v>
      </c>
      <c r="B1520" s="10"/>
      <c r="C1520" s="7"/>
      <c r="D1520" s="129" t="s">
        <v>298</v>
      </c>
      <c r="E1520" s="82">
        <v>31</v>
      </c>
      <c r="F1520" s="83">
        <v>20</v>
      </c>
      <c r="G1520" s="83">
        <v>13</v>
      </c>
      <c r="H1520" s="83">
        <v>17</v>
      </c>
      <c r="I1520" s="110">
        <v>20</v>
      </c>
    </row>
    <row r="1521" spans="1:9" ht="13.5" customHeight="1" x14ac:dyDescent="0.25">
      <c r="A1521" s="160" t="s">
        <v>2790</v>
      </c>
      <c r="B1521" s="10"/>
      <c r="C1521" s="7"/>
      <c r="D1521" s="129" t="s">
        <v>2791</v>
      </c>
      <c r="E1521" s="84">
        <v>0</v>
      </c>
      <c r="F1521" s="84">
        <v>0</v>
      </c>
      <c r="G1521" s="84">
        <v>0</v>
      </c>
      <c r="H1521" s="84">
        <v>0</v>
      </c>
      <c r="I1521" s="110" t="s">
        <v>3899</v>
      </c>
    </row>
    <row r="1522" spans="1:9" ht="13.5" customHeight="1" x14ac:dyDescent="0.25">
      <c r="A1522" s="160" t="s">
        <v>2792</v>
      </c>
      <c r="B1522" s="10"/>
      <c r="C1522" s="7"/>
      <c r="D1522" s="129" t="s">
        <v>2793</v>
      </c>
      <c r="E1522" s="82">
        <v>0</v>
      </c>
      <c r="F1522" s="83">
        <v>1</v>
      </c>
      <c r="G1522" s="83">
        <v>6</v>
      </c>
      <c r="H1522" s="83">
        <v>3</v>
      </c>
      <c r="I1522" s="110">
        <v>2</v>
      </c>
    </row>
    <row r="1523" spans="1:9" ht="13.5" customHeight="1" x14ac:dyDescent="0.25">
      <c r="A1523" s="159" t="s">
        <v>2794</v>
      </c>
      <c r="B1523" s="7"/>
      <c r="C1523" s="8" t="s">
        <v>2795</v>
      </c>
      <c r="D1523" s="126"/>
      <c r="E1523" s="85">
        <v>374</v>
      </c>
      <c r="F1523" s="85">
        <v>225</v>
      </c>
      <c r="G1523" s="85">
        <v>420</v>
      </c>
      <c r="H1523" s="85">
        <f>SUM(H1524:H1535)</f>
        <v>183</v>
      </c>
      <c r="I1523" s="110">
        <v>170</v>
      </c>
    </row>
    <row r="1524" spans="1:9" ht="13.5" customHeight="1" x14ac:dyDescent="0.25">
      <c r="A1524" s="160" t="s">
        <v>2796</v>
      </c>
      <c r="B1524" s="10"/>
      <c r="C1524" s="7"/>
      <c r="D1524" s="129" t="s">
        <v>2795</v>
      </c>
      <c r="E1524" s="82">
        <v>299</v>
      </c>
      <c r="F1524" s="83">
        <v>190</v>
      </c>
      <c r="G1524" s="83">
        <v>374</v>
      </c>
      <c r="H1524" s="83">
        <v>140</v>
      </c>
      <c r="I1524" s="110">
        <v>96</v>
      </c>
    </row>
    <row r="1525" spans="1:9" ht="13.5" customHeight="1" x14ac:dyDescent="0.25">
      <c r="A1525" s="160" t="s">
        <v>2797</v>
      </c>
      <c r="B1525" s="10"/>
      <c r="C1525" s="7"/>
      <c r="D1525" s="129" t="s">
        <v>2798</v>
      </c>
      <c r="E1525" s="84">
        <v>0</v>
      </c>
      <c r="F1525" s="84">
        <v>0</v>
      </c>
      <c r="G1525" s="84">
        <v>0</v>
      </c>
      <c r="H1525" s="84">
        <v>0</v>
      </c>
      <c r="I1525" s="110" t="s">
        <v>3899</v>
      </c>
    </row>
    <row r="1526" spans="1:9" ht="13.5" customHeight="1" x14ac:dyDescent="0.25">
      <c r="A1526" s="160" t="s">
        <v>2799</v>
      </c>
      <c r="B1526" s="10"/>
      <c r="C1526" s="7"/>
      <c r="D1526" s="129" t="s">
        <v>2800</v>
      </c>
      <c r="E1526" s="84">
        <v>0</v>
      </c>
      <c r="F1526" s="84">
        <v>0</v>
      </c>
      <c r="G1526" s="84">
        <v>0</v>
      </c>
      <c r="H1526" s="84">
        <v>0</v>
      </c>
      <c r="I1526" s="110" t="s">
        <v>3899</v>
      </c>
    </row>
    <row r="1527" spans="1:9" ht="13.5" customHeight="1" x14ac:dyDescent="0.25">
      <c r="A1527" s="160" t="s">
        <v>2801</v>
      </c>
      <c r="B1527" s="10"/>
      <c r="C1527" s="7"/>
      <c r="D1527" s="129" t="s">
        <v>2802</v>
      </c>
      <c r="E1527" s="84">
        <v>0</v>
      </c>
      <c r="F1527" s="83">
        <v>2</v>
      </c>
      <c r="G1527" s="83">
        <v>4</v>
      </c>
      <c r="H1527" s="83">
        <v>6</v>
      </c>
      <c r="I1527" s="110">
        <v>18</v>
      </c>
    </row>
    <row r="1528" spans="1:9" ht="13.5" customHeight="1" x14ac:dyDescent="0.25">
      <c r="A1528" s="160" t="s">
        <v>2803</v>
      </c>
      <c r="B1528" s="10"/>
      <c r="C1528" s="7"/>
      <c r="D1528" s="129" t="s">
        <v>1378</v>
      </c>
      <c r="E1528" s="82">
        <v>75</v>
      </c>
      <c r="F1528" s="83">
        <v>33</v>
      </c>
      <c r="G1528" s="83">
        <v>42</v>
      </c>
      <c r="H1528" s="83">
        <v>37</v>
      </c>
      <c r="I1528" s="110">
        <v>56</v>
      </c>
    </row>
    <row r="1529" spans="1:9" ht="13.5" customHeight="1" x14ac:dyDescent="0.25">
      <c r="A1529" s="164" t="s">
        <v>2804</v>
      </c>
      <c r="B1529" s="20"/>
      <c r="C1529" s="88"/>
      <c r="D1529" s="142" t="s">
        <v>2805</v>
      </c>
      <c r="E1529" s="84">
        <v>0</v>
      </c>
      <c r="F1529" s="84">
        <v>0</v>
      </c>
      <c r="G1529" s="84">
        <v>0</v>
      </c>
      <c r="H1529" s="84">
        <v>0</v>
      </c>
      <c r="I1529" s="110" t="s">
        <v>3899</v>
      </c>
    </row>
    <row r="1530" spans="1:9" ht="13.5" customHeight="1" x14ac:dyDescent="0.25">
      <c r="A1530" s="164" t="s">
        <v>2806</v>
      </c>
      <c r="B1530" s="20"/>
      <c r="C1530" s="88"/>
      <c r="D1530" s="142" t="s">
        <v>2807</v>
      </c>
      <c r="E1530" s="84">
        <v>0</v>
      </c>
      <c r="F1530" s="84">
        <v>0</v>
      </c>
      <c r="G1530" s="84">
        <v>0</v>
      </c>
      <c r="H1530" s="84">
        <v>0</v>
      </c>
      <c r="I1530" s="110" t="s">
        <v>3899</v>
      </c>
    </row>
    <row r="1531" spans="1:9" ht="13.5" customHeight="1" x14ac:dyDescent="0.25">
      <c r="A1531" s="160" t="s">
        <v>2808</v>
      </c>
      <c r="B1531" s="10"/>
      <c r="C1531" s="7"/>
      <c r="D1531" s="129" t="s">
        <v>2809</v>
      </c>
      <c r="E1531" s="84">
        <v>0</v>
      </c>
      <c r="F1531" s="84">
        <v>0</v>
      </c>
      <c r="G1531" s="84">
        <v>0</v>
      </c>
      <c r="H1531" s="84">
        <v>0</v>
      </c>
      <c r="I1531" s="110" t="s">
        <v>3899</v>
      </c>
    </row>
    <row r="1532" spans="1:9" ht="13.5" customHeight="1" x14ac:dyDescent="0.25">
      <c r="A1532" s="160" t="s">
        <v>2810</v>
      </c>
      <c r="B1532" s="10"/>
      <c r="C1532" s="7"/>
      <c r="D1532" s="129" t="s">
        <v>2811</v>
      </c>
      <c r="E1532" s="84">
        <v>0</v>
      </c>
      <c r="F1532" s="84">
        <v>0</v>
      </c>
      <c r="G1532" s="84">
        <v>0</v>
      </c>
      <c r="H1532" s="84">
        <v>0</v>
      </c>
      <c r="I1532" s="110" t="s">
        <v>3899</v>
      </c>
    </row>
    <row r="1533" spans="1:9" ht="13.5" customHeight="1" x14ac:dyDescent="0.25">
      <c r="A1533" s="160" t="s">
        <v>2812</v>
      </c>
      <c r="B1533" s="10"/>
      <c r="C1533" s="7"/>
      <c r="D1533" s="129" t="s">
        <v>2813</v>
      </c>
      <c r="E1533" s="84">
        <v>0</v>
      </c>
      <c r="F1533" s="84">
        <v>0</v>
      </c>
      <c r="G1533" s="84">
        <v>0</v>
      </c>
      <c r="H1533" s="84">
        <v>0</v>
      </c>
      <c r="I1533" s="110" t="s">
        <v>3899</v>
      </c>
    </row>
    <row r="1534" spans="1:9" ht="13.5" customHeight="1" x14ac:dyDescent="0.25">
      <c r="A1534" s="160" t="s">
        <v>2814</v>
      </c>
      <c r="B1534" s="10"/>
      <c r="C1534" s="7"/>
      <c r="D1534" s="129" t="s">
        <v>2815</v>
      </c>
      <c r="E1534" s="84">
        <v>0</v>
      </c>
      <c r="F1534" s="84">
        <v>0</v>
      </c>
      <c r="G1534" s="84">
        <v>0</v>
      </c>
      <c r="H1534" s="84">
        <v>0</v>
      </c>
      <c r="I1534" s="110" t="s">
        <v>3899</v>
      </c>
    </row>
    <row r="1535" spans="1:9" ht="13.5" customHeight="1" x14ac:dyDescent="0.25">
      <c r="A1535" s="160" t="s">
        <v>2816</v>
      </c>
      <c r="B1535" s="10"/>
      <c r="C1535" s="7"/>
      <c r="D1535" s="129" t="s">
        <v>2817</v>
      </c>
      <c r="E1535" s="84">
        <v>0</v>
      </c>
      <c r="F1535" s="84">
        <v>0</v>
      </c>
      <c r="G1535" s="84">
        <v>0</v>
      </c>
      <c r="H1535" s="84">
        <v>0</v>
      </c>
      <c r="I1535" s="110" t="s">
        <v>3899</v>
      </c>
    </row>
    <row r="1536" spans="1:9" ht="13.5" customHeight="1" x14ac:dyDescent="0.25">
      <c r="A1536" s="159" t="s">
        <v>2818</v>
      </c>
      <c r="B1536" s="7"/>
      <c r="C1536" s="8" t="s">
        <v>2819</v>
      </c>
      <c r="D1536" s="126"/>
      <c r="E1536" s="85">
        <v>70</v>
      </c>
      <c r="F1536" s="85">
        <v>61</v>
      </c>
      <c r="G1536" s="85">
        <v>31</v>
      </c>
      <c r="H1536" s="85">
        <f>SUM(H1537:H1568)</f>
        <v>33</v>
      </c>
      <c r="I1536" s="110">
        <v>23</v>
      </c>
    </row>
    <row r="1537" spans="1:9" ht="13.5" customHeight="1" x14ac:dyDescent="0.25">
      <c r="A1537" s="160" t="s">
        <v>2820</v>
      </c>
      <c r="B1537" s="10"/>
      <c r="C1537" s="7"/>
      <c r="D1537" s="129" t="s">
        <v>2821</v>
      </c>
      <c r="E1537" s="82">
        <v>1</v>
      </c>
      <c r="F1537" s="84">
        <v>0</v>
      </c>
      <c r="G1537" s="83">
        <v>3</v>
      </c>
      <c r="H1537" s="83">
        <v>2</v>
      </c>
      <c r="I1537" s="110">
        <v>8</v>
      </c>
    </row>
    <row r="1538" spans="1:9" ht="13.5" customHeight="1" x14ac:dyDescent="0.25">
      <c r="A1538" s="160" t="s">
        <v>2822</v>
      </c>
      <c r="B1538" s="10"/>
      <c r="C1538" s="7"/>
      <c r="D1538" s="129" t="s">
        <v>2823</v>
      </c>
      <c r="E1538" s="84">
        <v>0</v>
      </c>
      <c r="F1538" s="84">
        <v>0</v>
      </c>
      <c r="G1538" s="84">
        <v>0</v>
      </c>
      <c r="H1538" s="84">
        <v>0</v>
      </c>
      <c r="I1538" s="110" t="s">
        <v>3899</v>
      </c>
    </row>
    <row r="1539" spans="1:9" ht="13.5" customHeight="1" x14ac:dyDescent="0.25">
      <c r="A1539" s="160" t="s">
        <v>2824</v>
      </c>
      <c r="B1539" s="10"/>
      <c r="C1539" s="7"/>
      <c r="D1539" s="129" t="s">
        <v>2825</v>
      </c>
      <c r="E1539" s="84">
        <v>0</v>
      </c>
      <c r="F1539" s="84">
        <v>0</v>
      </c>
      <c r="G1539" s="84">
        <v>0</v>
      </c>
      <c r="H1539" s="84">
        <v>0</v>
      </c>
      <c r="I1539" s="110" t="s">
        <v>3899</v>
      </c>
    </row>
    <row r="1540" spans="1:9" ht="13.5" customHeight="1" x14ac:dyDescent="0.25">
      <c r="A1540" s="160" t="s">
        <v>2826</v>
      </c>
      <c r="B1540" s="10"/>
      <c r="C1540" s="7"/>
      <c r="D1540" s="129" t="s">
        <v>2827</v>
      </c>
      <c r="E1540" s="84">
        <v>0</v>
      </c>
      <c r="F1540" s="84">
        <v>0</v>
      </c>
      <c r="G1540" s="84">
        <v>0</v>
      </c>
      <c r="H1540" s="84">
        <v>0</v>
      </c>
      <c r="I1540" s="110" t="s">
        <v>3899</v>
      </c>
    </row>
    <row r="1541" spans="1:9" ht="13.5" customHeight="1" x14ac:dyDescent="0.25">
      <c r="A1541" s="160" t="s">
        <v>2828</v>
      </c>
      <c r="B1541" s="10"/>
      <c r="C1541" s="7"/>
      <c r="D1541" s="129" t="s">
        <v>2829</v>
      </c>
      <c r="E1541" s="84">
        <v>0</v>
      </c>
      <c r="F1541" s="84">
        <v>0</v>
      </c>
      <c r="G1541" s="83">
        <v>1</v>
      </c>
      <c r="H1541" s="83">
        <v>1</v>
      </c>
      <c r="I1541" s="110" t="s">
        <v>3899</v>
      </c>
    </row>
    <row r="1542" spans="1:9" ht="13.5" customHeight="1" x14ac:dyDescent="0.25">
      <c r="A1542" s="160" t="s">
        <v>2830</v>
      </c>
      <c r="B1542" s="10"/>
      <c r="C1542" s="7"/>
      <c r="D1542" s="129" t="s">
        <v>1703</v>
      </c>
      <c r="E1542" s="84">
        <v>0</v>
      </c>
      <c r="F1542" s="84">
        <v>0</v>
      </c>
      <c r="G1542" s="84">
        <v>0</v>
      </c>
      <c r="H1542" s="84">
        <v>0</v>
      </c>
      <c r="I1542" s="110" t="s">
        <v>3899</v>
      </c>
    </row>
    <row r="1543" spans="1:9" ht="13.5" customHeight="1" x14ac:dyDescent="0.25">
      <c r="A1543" s="160" t="s">
        <v>2831</v>
      </c>
      <c r="B1543" s="10"/>
      <c r="C1543" s="7"/>
      <c r="D1543" s="129" t="s">
        <v>2832</v>
      </c>
      <c r="E1543" s="84">
        <v>0</v>
      </c>
      <c r="F1543" s="84">
        <v>0</v>
      </c>
      <c r="G1543" s="84">
        <v>0</v>
      </c>
      <c r="H1543" s="84">
        <v>0</v>
      </c>
      <c r="I1543" s="110" t="s">
        <v>3899</v>
      </c>
    </row>
    <row r="1544" spans="1:9" ht="13.5" customHeight="1" x14ac:dyDescent="0.25">
      <c r="A1544" s="160" t="s">
        <v>2833</v>
      </c>
      <c r="B1544" s="10"/>
      <c r="C1544" s="7"/>
      <c r="D1544" s="129" t="s">
        <v>2834</v>
      </c>
      <c r="E1544" s="84">
        <v>0</v>
      </c>
      <c r="F1544" s="84">
        <v>0</v>
      </c>
      <c r="G1544" s="84">
        <v>0</v>
      </c>
      <c r="H1544" s="84">
        <v>0</v>
      </c>
      <c r="I1544" s="110" t="s">
        <v>3899</v>
      </c>
    </row>
    <row r="1545" spans="1:9" ht="13.5" customHeight="1" x14ac:dyDescent="0.25">
      <c r="A1545" s="160" t="s">
        <v>2835</v>
      </c>
      <c r="B1545" s="10"/>
      <c r="C1545" s="7"/>
      <c r="D1545" s="129" t="s">
        <v>2819</v>
      </c>
      <c r="E1545" s="84">
        <v>0</v>
      </c>
      <c r="F1545" s="83">
        <v>1</v>
      </c>
      <c r="G1545" s="84">
        <v>0</v>
      </c>
      <c r="H1545" s="84">
        <v>0</v>
      </c>
      <c r="I1545" s="110" t="s">
        <v>3899</v>
      </c>
    </row>
    <row r="1546" spans="1:9" ht="13.5" customHeight="1" x14ac:dyDescent="0.25">
      <c r="A1546" s="160" t="s">
        <v>2836</v>
      </c>
      <c r="B1546" s="10"/>
      <c r="C1546" s="7"/>
      <c r="D1546" s="129" t="s">
        <v>2837</v>
      </c>
      <c r="E1546" s="84">
        <v>0</v>
      </c>
      <c r="F1546" s="84">
        <v>0</v>
      </c>
      <c r="G1546" s="84">
        <v>0</v>
      </c>
      <c r="H1546" s="84">
        <v>0</v>
      </c>
      <c r="I1546" s="110" t="s">
        <v>3899</v>
      </c>
    </row>
    <row r="1547" spans="1:9" ht="13.5" customHeight="1" x14ac:dyDescent="0.25">
      <c r="A1547" s="160" t="s">
        <v>2838</v>
      </c>
      <c r="B1547" s="10"/>
      <c r="C1547" s="7"/>
      <c r="D1547" s="129" t="s">
        <v>2839</v>
      </c>
      <c r="E1547" s="84">
        <v>0</v>
      </c>
      <c r="F1547" s="84">
        <v>0</v>
      </c>
      <c r="G1547" s="84">
        <v>0</v>
      </c>
      <c r="H1547" s="84">
        <v>0</v>
      </c>
      <c r="I1547" s="110" t="s">
        <v>3899</v>
      </c>
    </row>
    <row r="1548" spans="1:9" ht="13.5" customHeight="1" x14ac:dyDescent="0.25">
      <c r="A1548" s="160" t="s">
        <v>2840</v>
      </c>
      <c r="B1548" s="10"/>
      <c r="C1548" s="7"/>
      <c r="D1548" s="129" t="s">
        <v>2841</v>
      </c>
      <c r="E1548" s="84">
        <v>0</v>
      </c>
      <c r="F1548" s="84">
        <v>0</v>
      </c>
      <c r="G1548" s="84">
        <v>0</v>
      </c>
      <c r="H1548" s="84">
        <v>0</v>
      </c>
      <c r="I1548" s="110" t="s">
        <v>3899</v>
      </c>
    </row>
    <row r="1549" spans="1:9" ht="13.5" customHeight="1" x14ac:dyDescent="0.25">
      <c r="A1549" s="160" t="s">
        <v>2842</v>
      </c>
      <c r="B1549" s="10"/>
      <c r="C1549" s="7"/>
      <c r="D1549" s="129" t="s">
        <v>2843</v>
      </c>
      <c r="E1549" s="84">
        <v>0</v>
      </c>
      <c r="F1549" s="84">
        <v>0</v>
      </c>
      <c r="G1549" s="84">
        <v>0</v>
      </c>
      <c r="H1549" s="84">
        <v>0</v>
      </c>
      <c r="I1549" s="110" t="s">
        <v>3899</v>
      </c>
    </row>
    <row r="1550" spans="1:9" ht="13.5" customHeight="1" x14ac:dyDescent="0.25">
      <c r="A1550" s="160" t="s">
        <v>2844</v>
      </c>
      <c r="B1550" s="10"/>
      <c r="C1550" s="7"/>
      <c r="D1550" s="129" t="s">
        <v>2845</v>
      </c>
      <c r="E1550" s="82">
        <v>16</v>
      </c>
      <c r="F1550" s="83">
        <v>7</v>
      </c>
      <c r="G1550" s="83">
        <v>13</v>
      </c>
      <c r="H1550" s="83">
        <v>4</v>
      </c>
      <c r="I1550" s="110">
        <v>4</v>
      </c>
    </row>
    <row r="1551" spans="1:9" ht="13.5" customHeight="1" x14ac:dyDescent="0.25">
      <c r="A1551" s="160" t="s">
        <v>2846</v>
      </c>
      <c r="B1551" s="10"/>
      <c r="C1551" s="7"/>
      <c r="D1551" s="129" t="s">
        <v>2847</v>
      </c>
      <c r="E1551" s="84">
        <v>0</v>
      </c>
      <c r="F1551" s="84">
        <v>0</v>
      </c>
      <c r="G1551" s="84">
        <v>0</v>
      </c>
      <c r="H1551" s="84">
        <v>0</v>
      </c>
      <c r="I1551" s="110" t="s">
        <v>3899</v>
      </c>
    </row>
    <row r="1552" spans="1:9" ht="13.5" customHeight="1" x14ac:dyDescent="0.25">
      <c r="A1552" s="160" t="s">
        <v>2848</v>
      </c>
      <c r="B1552" s="10"/>
      <c r="C1552" s="7"/>
      <c r="D1552" s="129" t="s">
        <v>703</v>
      </c>
      <c r="E1552" s="84">
        <v>0</v>
      </c>
      <c r="F1552" s="83">
        <v>43</v>
      </c>
      <c r="G1552" s="84">
        <v>0</v>
      </c>
      <c r="H1552" s="84">
        <v>0</v>
      </c>
      <c r="I1552" s="110" t="s">
        <v>3899</v>
      </c>
    </row>
    <row r="1553" spans="1:9" ht="13.5" customHeight="1" x14ac:dyDescent="0.25">
      <c r="A1553" s="160" t="s">
        <v>2849</v>
      </c>
      <c r="B1553" s="10"/>
      <c r="C1553" s="7"/>
      <c r="D1553" s="129" t="s">
        <v>2850</v>
      </c>
      <c r="E1553" s="84">
        <v>0</v>
      </c>
      <c r="F1553" s="84">
        <v>0</v>
      </c>
      <c r="G1553" s="84">
        <v>0</v>
      </c>
      <c r="H1553" s="84">
        <v>0</v>
      </c>
      <c r="I1553" s="110" t="s">
        <v>3899</v>
      </c>
    </row>
    <row r="1554" spans="1:9" ht="13.5" customHeight="1" x14ac:dyDescent="0.25">
      <c r="A1554" s="160" t="s">
        <v>2851</v>
      </c>
      <c r="B1554" s="10"/>
      <c r="C1554" s="7"/>
      <c r="D1554" s="129" t="s">
        <v>2852</v>
      </c>
      <c r="E1554" s="84">
        <v>0</v>
      </c>
      <c r="F1554" s="84">
        <v>0</v>
      </c>
      <c r="G1554" s="83">
        <v>1</v>
      </c>
      <c r="H1554" s="83">
        <v>0</v>
      </c>
      <c r="I1554" s="110" t="s">
        <v>3899</v>
      </c>
    </row>
    <row r="1555" spans="1:9" ht="13.5" customHeight="1" x14ac:dyDescent="0.25">
      <c r="A1555" s="160" t="s">
        <v>2853</v>
      </c>
      <c r="B1555" s="10"/>
      <c r="C1555" s="7"/>
      <c r="D1555" s="129" t="s">
        <v>2854</v>
      </c>
      <c r="E1555" s="84">
        <v>0</v>
      </c>
      <c r="F1555" s="84">
        <v>0</v>
      </c>
      <c r="G1555" s="84">
        <v>0</v>
      </c>
      <c r="H1555" s="84">
        <v>0</v>
      </c>
      <c r="I1555" s="110" t="s">
        <v>3899</v>
      </c>
    </row>
    <row r="1556" spans="1:9" ht="13.5" customHeight="1" x14ac:dyDescent="0.25">
      <c r="A1556" s="160" t="s">
        <v>2855</v>
      </c>
      <c r="B1556" s="10"/>
      <c r="C1556" s="7"/>
      <c r="D1556" s="129" t="s">
        <v>2856</v>
      </c>
      <c r="E1556" s="84">
        <v>0</v>
      </c>
      <c r="F1556" s="84">
        <v>0</v>
      </c>
      <c r="G1556" s="84">
        <v>0</v>
      </c>
      <c r="H1556" s="84">
        <v>0</v>
      </c>
      <c r="I1556" s="110" t="s">
        <v>3899</v>
      </c>
    </row>
    <row r="1557" spans="1:9" ht="13.5" customHeight="1" x14ac:dyDescent="0.25">
      <c r="A1557" s="160" t="s">
        <v>2857</v>
      </c>
      <c r="B1557" s="10"/>
      <c r="C1557" s="7"/>
      <c r="D1557" s="129" t="s">
        <v>2858</v>
      </c>
      <c r="E1557" s="84">
        <v>0</v>
      </c>
      <c r="F1557" s="84">
        <v>0</v>
      </c>
      <c r="G1557" s="84">
        <v>0</v>
      </c>
      <c r="H1557" s="84">
        <v>0</v>
      </c>
      <c r="I1557" s="110" t="s">
        <v>3899</v>
      </c>
    </row>
    <row r="1558" spans="1:9" ht="13.5" customHeight="1" x14ac:dyDescent="0.25">
      <c r="A1558" s="160" t="s">
        <v>2859</v>
      </c>
      <c r="B1558" s="10"/>
      <c r="C1558" s="7"/>
      <c r="D1558" s="129" t="s">
        <v>2860</v>
      </c>
      <c r="E1558" s="82">
        <v>3</v>
      </c>
      <c r="F1558" s="83">
        <v>3</v>
      </c>
      <c r="G1558" s="83">
        <v>1</v>
      </c>
      <c r="H1558" s="83">
        <v>4</v>
      </c>
      <c r="I1558" s="110">
        <v>2</v>
      </c>
    </row>
    <row r="1559" spans="1:9" ht="13.5" customHeight="1" x14ac:dyDescent="0.25">
      <c r="A1559" s="160" t="s">
        <v>2861</v>
      </c>
      <c r="B1559" s="10"/>
      <c r="C1559" s="7"/>
      <c r="D1559" s="129" t="s">
        <v>2862</v>
      </c>
      <c r="E1559" s="84">
        <v>0</v>
      </c>
      <c r="F1559" s="84">
        <v>0</v>
      </c>
      <c r="G1559" s="84">
        <v>0</v>
      </c>
      <c r="H1559" s="84">
        <v>0</v>
      </c>
      <c r="I1559" s="110" t="s">
        <v>3899</v>
      </c>
    </row>
    <row r="1560" spans="1:9" ht="13.5" customHeight="1" x14ac:dyDescent="0.25">
      <c r="A1560" s="160" t="s">
        <v>2863</v>
      </c>
      <c r="B1560" s="10"/>
      <c r="C1560" s="7"/>
      <c r="D1560" s="129" t="s">
        <v>2864</v>
      </c>
      <c r="E1560" s="84">
        <v>0</v>
      </c>
      <c r="F1560" s="84">
        <v>0</v>
      </c>
      <c r="G1560" s="84">
        <v>0</v>
      </c>
      <c r="H1560" s="84">
        <v>0</v>
      </c>
      <c r="I1560" s="110" t="s">
        <v>3899</v>
      </c>
    </row>
    <row r="1561" spans="1:9" ht="13.5" customHeight="1" x14ac:dyDescent="0.25">
      <c r="A1561" s="160" t="s">
        <v>2865</v>
      </c>
      <c r="B1561" s="10"/>
      <c r="C1561" s="7"/>
      <c r="D1561" s="129" t="s">
        <v>2866</v>
      </c>
      <c r="E1561" s="84">
        <v>0</v>
      </c>
      <c r="F1561" s="84">
        <v>0</v>
      </c>
      <c r="G1561" s="84">
        <v>0</v>
      </c>
      <c r="H1561" s="84">
        <v>0</v>
      </c>
      <c r="I1561" s="110" t="s">
        <v>3899</v>
      </c>
    </row>
    <row r="1562" spans="1:9" ht="13.5" customHeight="1" x14ac:dyDescent="0.25">
      <c r="A1562" s="160" t="s">
        <v>2867</v>
      </c>
      <c r="B1562" s="10"/>
      <c r="C1562" s="7"/>
      <c r="D1562" s="129" t="s">
        <v>2868</v>
      </c>
      <c r="E1562" s="84">
        <v>0</v>
      </c>
      <c r="F1562" s="84">
        <v>0</v>
      </c>
      <c r="G1562" s="84">
        <v>0</v>
      </c>
      <c r="H1562" s="84">
        <v>0</v>
      </c>
      <c r="I1562" s="110" t="s">
        <v>3899</v>
      </c>
    </row>
    <row r="1563" spans="1:9" ht="13.5" customHeight="1" x14ac:dyDescent="0.25">
      <c r="A1563" s="160" t="s">
        <v>2869</v>
      </c>
      <c r="B1563" s="10"/>
      <c r="C1563" s="7"/>
      <c r="D1563" s="129" t="s">
        <v>2870</v>
      </c>
      <c r="E1563" s="84">
        <v>0</v>
      </c>
      <c r="F1563" s="84">
        <v>0</v>
      </c>
      <c r="G1563" s="84">
        <v>0</v>
      </c>
      <c r="H1563" s="84">
        <v>0</v>
      </c>
      <c r="I1563" s="110" t="s">
        <v>3899</v>
      </c>
    </row>
    <row r="1564" spans="1:9" ht="13.5" customHeight="1" x14ac:dyDescent="0.25">
      <c r="A1564" s="160" t="s">
        <v>2871</v>
      </c>
      <c r="B1564" s="10"/>
      <c r="C1564" s="7"/>
      <c r="D1564" s="129" t="s">
        <v>2872</v>
      </c>
      <c r="E1564" s="82">
        <v>50</v>
      </c>
      <c r="F1564" s="83">
        <v>7</v>
      </c>
      <c r="G1564" s="83">
        <v>12</v>
      </c>
      <c r="H1564" s="83">
        <v>22</v>
      </c>
      <c r="I1564" s="110">
        <v>9</v>
      </c>
    </row>
    <row r="1565" spans="1:9" ht="13.5" customHeight="1" x14ac:dyDescent="0.25">
      <c r="A1565" s="160" t="s">
        <v>2873</v>
      </c>
      <c r="B1565" s="10"/>
      <c r="C1565" s="7"/>
      <c r="D1565" s="129" t="s">
        <v>2874</v>
      </c>
      <c r="E1565" s="84">
        <v>0</v>
      </c>
      <c r="F1565" s="84">
        <v>0</v>
      </c>
      <c r="G1565" s="84">
        <v>0</v>
      </c>
      <c r="H1565" s="84">
        <v>0</v>
      </c>
      <c r="I1565" s="110" t="s">
        <v>3899</v>
      </c>
    </row>
    <row r="1566" spans="1:9" ht="13.5" customHeight="1" x14ac:dyDescent="0.25">
      <c r="A1566" s="160" t="s">
        <v>2875</v>
      </c>
      <c r="B1566" s="10"/>
      <c r="C1566" s="7"/>
      <c r="D1566" s="129" t="s">
        <v>2876</v>
      </c>
      <c r="E1566" s="84">
        <v>0</v>
      </c>
      <c r="F1566" s="84">
        <v>0</v>
      </c>
      <c r="G1566" s="84">
        <v>0</v>
      </c>
      <c r="H1566" s="84">
        <v>0</v>
      </c>
      <c r="I1566" s="110" t="s">
        <v>3899</v>
      </c>
    </row>
    <row r="1567" spans="1:9" ht="13.5" customHeight="1" x14ac:dyDescent="0.25">
      <c r="A1567" s="160" t="s">
        <v>2877</v>
      </c>
      <c r="B1567" s="10"/>
      <c r="C1567" s="7"/>
      <c r="D1567" s="129" t="s">
        <v>2878</v>
      </c>
      <c r="E1567" s="84">
        <v>0</v>
      </c>
      <c r="F1567" s="84">
        <v>0</v>
      </c>
      <c r="G1567" s="84">
        <v>0</v>
      </c>
      <c r="H1567" s="84">
        <v>0</v>
      </c>
      <c r="I1567" s="110" t="s">
        <v>3899</v>
      </c>
    </row>
    <row r="1568" spans="1:9" ht="13.5" customHeight="1" x14ac:dyDescent="0.25">
      <c r="A1568" s="160" t="s">
        <v>2879</v>
      </c>
      <c r="B1568" s="10"/>
      <c r="C1568" s="7"/>
      <c r="D1568" s="129" t="s">
        <v>2880</v>
      </c>
      <c r="E1568" s="84">
        <v>0</v>
      </c>
      <c r="F1568" s="84">
        <v>0</v>
      </c>
      <c r="G1568" s="84">
        <v>0</v>
      </c>
      <c r="H1568" s="84">
        <v>0</v>
      </c>
      <c r="I1568" s="110" t="s">
        <v>3899</v>
      </c>
    </row>
    <row r="1569" spans="1:9" ht="13.5" customHeight="1" x14ac:dyDescent="0.25">
      <c r="A1569" s="159" t="s">
        <v>2881</v>
      </c>
      <c r="B1569" s="7"/>
      <c r="C1569" s="8" t="s">
        <v>2882</v>
      </c>
      <c r="D1569" s="126"/>
      <c r="E1569" s="85">
        <v>409</v>
      </c>
      <c r="F1569" s="85">
        <v>389</v>
      </c>
      <c r="G1569" s="85">
        <v>495</v>
      </c>
      <c r="H1569" s="85">
        <f>SUM(H1570:H1581)</f>
        <v>554</v>
      </c>
      <c r="I1569" s="110">
        <v>518</v>
      </c>
    </row>
    <row r="1570" spans="1:9" ht="13.5" customHeight="1" x14ac:dyDescent="0.25">
      <c r="A1570" s="160" t="s">
        <v>2883</v>
      </c>
      <c r="B1570" s="10"/>
      <c r="C1570" s="7"/>
      <c r="D1570" s="129" t="s">
        <v>2884</v>
      </c>
      <c r="E1570" s="82">
        <v>169</v>
      </c>
      <c r="F1570" s="83">
        <v>159</v>
      </c>
      <c r="G1570" s="83">
        <v>264</v>
      </c>
      <c r="H1570" s="83">
        <v>293</v>
      </c>
      <c r="I1570" s="110">
        <v>270</v>
      </c>
    </row>
    <row r="1571" spans="1:9" ht="13.5" customHeight="1" x14ac:dyDescent="0.25">
      <c r="A1571" s="160" t="s">
        <v>2885</v>
      </c>
      <c r="B1571" s="10"/>
      <c r="C1571" s="7"/>
      <c r="D1571" s="129" t="s">
        <v>2886</v>
      </c>
      <c r="E1571" s="84">
        <v>0</v>
      </c>
      <c r="F1571" s="84">
        <v>0</v>
      </c>
      <c r="G1571" s="83">
        <v>1</v>
      </c>
      <c r="H1571" s="83">
        <v>0</v>
      </c>
      <c r="I1571" s="110" t="s">
        <v>3899</v>
      </c>
    </row>
    <row r="1572" spans="1:9" ht="13.5" customHeight="1" x14ac:dyDescent="0.25">
      <c r="A1572" s="160" t="s">
        <v>2887</v>
      </c>
      <c r="B1572" s="10"/>
      <c r="C1572" s="7"/>
      <c r="D1572" s="129" t="s">
        <v>2888</v>
      </c>
      <c r="E1572" s="84">
        <v>0</v>
      </c>
      <c r="F1572" s="84">
        <v>0</v>
      </c>
      <c r="G1572" s="84">
        <v>0</v>
      </c>
      <c r="H1572" s="84">
        <v>0</v>
      </c>
      <c r="I1572" s="110" t="s">
        <v>3899</v>
      </c>
    </row>
    <row r="1573" spans="1:9" ht="13.5" customHeight="1" x14ac:dyDescent="0.25">
      <c r="A1573" s="160" t="s">
        <v>2889</v>
      </c>
      <c r="B1573" s="10"/>
      <c r="C1573" s="7"/>
      <c r="D1573" s="129" t="s">
        <v>2890</v>
      </c>
      <c r="E1573" s="84">
        <v>0</v>
      </c>
      <c r="F1573" s="84">
        <v>0</v>
      </c>
      <c r="G1573" s="84">
        <v>0</v>
      </c>
      <c r="H1573" s="84">
        <v>0</v>
      </c>
      <c r="I1573" s="110" t="s">
        <v>3899</v>
      </c>
    </row>
    <row r="1574" spans="1:9" ht="13.5" customHeight="1" x14ac:dyDescent="0.25">
      <c r="A1574" s="160" t="s">
        <v>2891</v>
      </c>
      <c r="B1574" s="10"/>
      <c r="C1574" s="7"/>
      <c r="D1574" s="129" t="s">
        <v>2892</v>
      </c>
      <c r="E1574" s="82">
        <v>124</v>
      </c>
      <c r="F1574" s="83">
        <v>101</v>
      </c>
      <c r="G1574" s="83">
        <v>117</v>
      </c>
      <c r="H1574" s="83">
        <v>123</v>
      </c>
      <c r="I1574" s="110">
        <v>109</v>
      </c>
    </row>
    <row r="1575" spans="1:9" ht="13.5" customHeight="1" x14ac:dyDescent="0.25">
      <c r="A1575" s="160" t="s">
        <v>2893</v>
      </c>
      <c r="B1575" s="10"/>
      <c r="C1575" s="7"/>
      <c r="D1575" s="129" t="s">
        <v>2882</v>
      </c>
      <c r="E1575" s="82">
        <v>61</v>
      </c>
      <c r="F1575" s="83">
        <v>63</v>
      </c>
      <c r="G1575" s="83">
        <v>70</v>
      </c>
      <c r="H1575" s="83">
        <v>82</v>
      </c>
      <c r="I1575" s="110">
        <v>104</v>
      </c>
    </row>
    <row r="1576" spans="1:9" ht="13.5" customHeight="1" x14ac:dyDescent="0.25">
      <c r="A1576" s="160" t="s">
        <v>2894</v>
      </c>
      <c r="B1576" s="10"/>
      <c r="C1576" s="7"/>
      <c r="D1576" s="129" t="s">
        <v>1063</v>
      </c>
      <c r="E1576" s="84">
        <v>0</v>
      </c>
      <c r="F1576" s="84">
        <v>0</v>
      </c>
      <c r="G1576" s="84">
        <v>0</v>
      </c>
      <c r="H1576" s="84">
        <v>0</v>
      </c>
      <c r="I1576" s="110" t="s">
        <v>3899</v>
      </c>
    </row>
    <row r="1577" spans="1:9" ht="13.5" customHeight="1" x14ac:dyDescent="0.25">
      <c r="A1577" s="160" t="s">
        <v>2895</v>
      </c>
      <c r="B1577" s="10"/>
      <c r="C1577" s="7"/>
      <c r="D1577" s="129" t="s">
        <v>2896</v>
      </c>
      <c r="E1577" s="84">
        <v>0</v>
      </c>
      <c r="F1577" s="84">
        <v>0</v>
      </c>
      <c r="G1577" s="84">
        <v>0</v>
      </c>
      <c r="H1577" s="84">
        <v>0</v>
      </c>
      <c r="I1577" s="110" t="s">
        <v>3899</v>
      </c>
    </row>
    <row r="1578" spans="1:9" ht="13.5" customHeight="1" x14ac:dyDescent="0.25">
      <c r="A1578" s="160" t="s">
        <v>2897</v>
      </c>
      <c r="B1578" s="10"/>
      <c r="C1578" s="7"/>
      <c r="D1578" s="129" t="s">
        <v>2898</v>
      </c>
      <c r="E1578" s="84">
        <v>0</v>
      </c>
      <c r="F1578" s="84">
        <v>0</v>
      </c>
      <c r="G1578" s="84">
        <v>0</v>
      </c>
      <c r="H1578" s="84">
        <v>0</v>
      </c>
      <c r="I1578" s="110" t="s">
        <v>3899</v>
      </c>
    </row>
    <row r="1579" spans="1:9" ht="13.5" customHeight="1" x14ac:dyDescent="0.25">
      <c r="A1579" s="160" t="s">
        <v>2899</v>
      </c>
      <c r="B1579" s="10"/>
      <c r="C1579" s="7"/>
      <c r="D1579" s="129" t="s">
        <v>2900</v>
      </c>
      <c r="E1579" s="84">
        <v>0</v>
      </c>
      <c r="F1579" s="83">
        <v>7</v>
      </c>
      <c r="G1579" s="84">
        <v>0</v>
      </c>
      <c r="H1579" s="84">
        <v>0</v>
      </c>
      <c r="I1579" s="110" t="s">
        <v>3899</v>
      </c>
    </row>
    <row r="1580" spans="1:9" ht="13.5" customHeight="1" x14ac:dyDescent="0.25">
      <c r="A1580" s="160" t="s">
        <v>2901</v>
      </c>
      <c r="B1580" s="10"/>
      <c r="C1580" s="7"/>
      <c r="D1580" s="129" t="s">
        <v>2902</v>
      </c>
      <c r="E1580" s="82">
        <v>24</v>
      </c>
      <c r="F1580" s="83">
        <v>29</v>
      </c>
      <c r="G1580" s="83">
        <v>24</v>
      </c>
      <c r="H1580" s="83">
        <v>23</v>
      </c>
      <c r="I1580" s="110">
        <v>16</v>
      </c>
    </row>
    <row r="1581" spans="1:9" ht="13.5" customHeight="1" x14ac:dyDescent="0.25">
      <c r="A1581" s="160" t="s">
        <v>2903</v>
      </c>
      <c r="B1581" s="10"/>
      <c r="C1581" s="7"/>
      <c r="D1581" s="129" t="s">
        <v>2904</v>
      </c>
      <c r="E1581" s="82">
        <v>31</v>
      </c>
      <c r="F1581" s="83">
        <v>30</v>
      </c>
      <c r="G1581" s="83">
        <v>19</v>
      </c>
      <c r="H1581" s="83">
        <v>33</v>
      </c>
      <c r="I1581" s="110">
        <v>19</v>
      </c>
    </row>
    <row r="1582" spans="1:9" ht="13.5" customHeight="1" x14ac:dyDescent="0.25">
      <c r="A1582" s="159" t="s">
        <v>2905</v>
      </c>
      <c r="B1582" s="7"/>
      <c r="C1582" s="8" t="s">
        <v>2906</v>
      </c>
      <c r="D1582" s="126"/>
      <c r="E1582" s="85">
        <v>11</v>
      </c>
      <c r="F1582" s="85">
        <v>16</v>
      </c>
      <c r="G1582" s="85">
        <v>10</v>
      </c>
      <c r="H1582" s="85">
        <f>SUM(H1583:H1588)</f>
        <v>26</v>
      </c>
      <c r="I1582" s="110">
        <v>8</v>
      </c>
    </row>
    <row r="1583" spans="1:9" ht="13.5" customHeight="1" x14ac:dyDescent="0.25">
      <c r="A1583" s="160" t="s">
        <v>2907</v>
      </c>
      <c r="B1583" s="10"/>
      <c r="C1583" s="7"/>
      <c r="D1583" s="129" t="s">
        <v>2906</v>
      </c>
      <c r="E1583" s="82">
        <v>9</v>
      </c>
      <c r="F1583" s="83">
        <v>14</v>
      </c>
      <c r="G1583" s="83">
        <v>9</v>
      </c>
      <c r="H1583" s="83">
        <v>21</v>
      </c>
      <c r="I1583" s="110">
        <v>7</v>
      </c>
    </row>
    <row r="1584" spans="1:9" ht="13.5" customHeight="1" x14ac:dyDescent="0.25">
      <c r="A1584" s="160" t="s">
        <v>2908</v>
      </c>
      <c r="B1584" s="10"/>
      <c r="C1584" s="7"/>
      <c r="D1584" s="129" t="s">
        <v>2909</v>
      </c>
      <c r="E1584" s="84">
        <v>0</v>
      </c>
      <c r="F1584" s="84">
        <v>0</v>
      </c>
      <c r="G1584" s="84">
        <v>0</v>
      </c>
      <c r="H1584" s="84">
        <v>0</v>
      </c>
      <c r="I1584" s="110" t="s">
        <v>3899</v>
      </c>
    </row>
    <row r="1585" spans="1:9" ht="13.5" customHeight="1" x14ac:dyDescent="0.25">
      <c r="A1585" s="160" t="s">
        <v>2910</v>
      </c>
      <c r="B1585" s="10"/>
      <c r="C1585" s="7"/>
      <c r="D1585" s="129" t="s">
        <v>2911</v>
      </c>
      <c r="E1585" s="84">
        <v>0</v>
      </c>
      <c r="F1585" s="84">
        <v>0</v>
      </c>
      <c r="G1585" s="84">
        <v>0</v>
      </c>
      <c r="H1585" s="84">
        <v>0</v>
      </c>
      <c r="I1585" s="110" t="s">
        <v>3899</v>
      </c>
    </row>
    <row r="1586" spans="1:9" ht="13.5" customHeight="1" x14ac:dyDescent="0.25">
      <c r="A1586" s="160" t="s">
        <v>2912</v>
      </c>
      <c r="B1586" s="10"/>
      <c r="C1586" s="7"/>
      <c r="D1586" s="129" t="s">
        <v>2913</v>
      </c>
      <c r="E1586" s="84">
        <v>0</v>
      </c>
      <c r="F1586" s="84">
        <v>0</v>
      </c>
      <c r="G1586" s="84">
        <v>0</v>
      </c>
      <c r="H1586" s="84">
        <v>0</v>
      </c>
      <c r="I1586" s="110" t="s">
        <v>3899</v>
      </c>
    </row>
    <row r="1587" spans="1:9" ht="13.5" customHeight="1" x14ac:dyDescent="0.25">
      <c r="A1587" s="160" t="s">
        <v>2914</v>
      </c>
      <c r="B1587" s="10"/>
      <c r="C1587" s="7"/>
      <c r="D1587" s="129" t="s">
        <v>2915</v>
      </c>
      <c r="E1587" s="84">
        <v>0</v>
      </c>
      <c r="F1587" s="84">
        <v>0</v>
      </c>
      <c r="G1587" s="84">
        <v>0</v>
      </c>
      <c r="H1587" s="84">
        <v>0</v>
      </c>
      <c r="I1587" s="110" t="s">
        <v>3899</v>
      </c>
    </row>
    <row r="1588" spans="1:9" ht="13.5" customHeight="1" x14ac:dyDescent="0.25">
      <c r="A1588" s="160" t="s">
        <v>2916</v>
      </c>
      <c r="B1588" s="10"/>
      <c r="C1588" s="7"/>
      <c r="D1588" s="129" t="s">
        <v>2917</v>
      </c>
      <c r="E1588" s="82">
        <v>2</v>
      </c>
      <c r="F1588" s="83">
        <v>2</v>
      </c>
      <c r="G1588" s="83">
        <v>1</v>
      </c>
      <c r="H1588" s="83">
        <v>5</v>
      </c>
      <c r="I1588" s="110">
        <v>1</v>
      </c>
    </row>
    <row r="1589" spans="1:9" ht="13.5" customHeight="1" x14ac:dyDescent="0.25">
      <c r="A1589" s="159" t="s">
        <v>2918</v>
      </c>
      <c r="B1589" s="7"/>
      <c r="C1589" s="8" t="s">
        <v>2317</v>
      </c>
      <c r="D1589" s="126"/>
      <c r="E1589" s="85">
        <v>3</v>
      </c>
      <c r="F1589" s="85">
        <v>3</v>
      </c>
      <c r="G1589" s="85">
        <v>2</v>
      </c>
      <c r="H1589" s="85">
        <f>SUM(H1590:H1622)</f>
        <v>0</v>
      </c>
      <c r="I1589" s="110">
        <v>0</v>
      </c>
    </row>
    <row r="1590" spans="1:9" ht="13.5" customHeight="1" x14ac:dyDescent="0.25">
      <c r="A1590" s="160" t="s">
        <v>2919</v>
      </c>
      <c r="B1590" s="10"/>
      <c r="C1590" s="7"/>
      <c r="D1590" s="129" t="s">
        <v>2317</v>
      </c>
      <c r="E1590" s="82">
        <v>2</v>
      </c>
      <c r="F1590" s="83">
        <v>2</v>
      </c>
      <c r="G1590" s="83">
        <v>1</v>
      </c>
      <c r="H1590" s="83">
        <v>0</v>
      </c>
      <c r="I1590" s="110" t="s">
        <v>3899</v>
      </c>
    </row>
    <row r="1591" spans="1:9" ht="13.5" customHeight="1" x14ac:dyDescent="0.25">
      <c r="A1591" s="160" t="s">
        <v>2920</v>
      </c>
      <c r="B1591" s="10"/>
      <c r="C1591" s="7"/>
      <c r="D1591" s="129" t="s">
        <v>2921</v>
      </c>
      <c r="E1591" s="84">
        <v>0</v>
      </c>
      <c r="F1591" s="84">
        <v>0</v>
      </c>
      <c r="G1591" s="84">
        <v>0</v>
      </c>
      <c r="H1591" s="84">
        <v>0</v>
      </c>
      <c r="I1591" s="110" t="s">
        <v>3899</v>
      </c>
    </row>
    <row r="1592" spans="1:9" ht="13.5" customHeight="1" x14ac:dyDescent="0.25">
      <c r="A1592" s="160" t="s">
        <v>2922</v>
      </c>
      <c r="B1592" s="10"/>
      <c r="C1592" s="7"/>
      <c r="D1592" s="129" t="s">
        <v>2923</v>
      </c>
      <c r="E1592" s="82">
        <v>1</v>
      </c>
      <c r="F1592" s="84">
        <v>0</v>
      </c>
      <c r="G1592" s="83">
        <v>1</v>
      </c>
      <c r="H1592" s="83">
        <v>0</v>
      </c>
      <c r="I1592" s="110" t="s">
        <v>3899</v>
      </c>
    </row>
    <row r="1593" spans="1:9" ht="13.5" customHeight="1" x14ac:dyDescent="0.25">
      <c r="A1593" s="160" t="s">
        <v>2924</v>
      </c>
      <c r="B1593" s="10"/>
      <c r="C1593" s="7"/>
      <c r="D1593" s="129" t="s">
        <v>2925</v>
      </c>
      <c r="E1593" s="84">
        <v>0</v>
      </c>
      <c r="F1593" s="84">
        <v>0</v>
      </c>
      <c r="G1593" s="84">
        <v>0</v>
      </c>
      <c r="H1593" s="84">
        <v>0</v>
      </c>
      <c r="I1593" s="110" t="s">
        <v>3899</v>
      </c>
    </row>
    <row r="1594" spans="1:9" ht="13.5" customHeight="1" x14ac:dyDescent="0.25">
      <c r="A1594" s="160" t="s">
        <v>2926</v>
      </c>
      <c r="B1594" s="10"/>
      <c r="C1594" s="7"/>
      <c r="D1594" s="129" t="s">
        <v>2927</v>
      </c>
      <c r="E1594" s="84">
        <v>0</v>
      </c>
      <c r="F1594" s="84">
        <v>0</v>
      </c>
      <c r="G1594" s="84">
        <v>0</v>
      </c>
      <c r="H1594" s="84">
        <v>0</v>
      </c>
      <c r="I1594" s="110" t="s">
        <v>3899</v>
      </c>
    </row>
    <row r="1595" spans="1:9" ht="13.5" customHeight="1" x14ac:dyDescent="0.25">
      <c r="A1595" s="160" t="s">
        <v>2928</v>
      </c>
      <c r="B1595" s="10"/>
      <c r="C1595" s="7"/>
      <c r="D1595" s="129" t="s">
        <v>2929</v>
      </c>
      <c r="E1595" s="84">
        <v>0</v>
      </c>
      <c r="F1595" s="84">
        <v>0</v>
      </c>
      <c r="G1595" s="84">
        <v>0</v>
      </c>
      <c r="H1595" s="84">
        <v>0</v>
      </c>
      <c r="I1595" s="110" t="s">
        <v>3899</v>
      </c>
    </row>
    <row r="1596" spans="1:9" ht="13.5" customHeight="1" x14ac:dyDescent="0.25">
      <c r="A1596" s="160" t="s">
        <v>2930</v>
      </c>
      <c r="B1596" s="10"/>
      <c r="C1596" s="7"/>
      <c r="D1596" s="129" t="s">
        <v>2931</v>
      </c>
      <c r="E1596" s="84">
        <v>0</v>
      </c>
      <c r="F1596" s="84">
        <v>0</v>
      </c>
      <c r="G1596" s="84">
        <v>0</v>
      </c>
      <c r="H1596" s="84">
        <v>0</v>
      </c>
      <c r="I1596" s="110" t="s">
        <v>3899</v>
      </c>
    </row>
    <row r="1597" spans="1:9" ht="13.5" customHeight="1" x14ac:dyDescent="0.25">
      <c r="A1597" s="160" t="s">
        <v>2932</v>
      </c>
      <c r="B1597" s="10"/>
      <c r="C1597" s="7"/>
      <c r="D1597" s="129" t="s">
        <v>2933</v>
      </c>
      <c r="E1597" s="84">
        <v>0</v>
      </c>
      <c r="F1597" s="83">
        <v>1</v>
      </c>
      <c r="G1597" s="84">
        <v>0</v>
      </c>
      <c r="H1597" s="84">
        <v>0</v>
      </c>
      <c r="I1597" s="110" t="s">
        <v>3899</v>
      </c>
    </row>
    <row r="1598" spans="1:9" ht="13.5" customHeight="1" x14ac:dyDescent="0.25">
      <c r="A1598" s="160" t="s">
        <v>2934</v>
      </c>
      <c r="B1598" s="10"/>
      <c r="C1598" s="7"/>
      <c r="D1598" s="129" t="s">
        <v>2935</v>
      </c>
      <c r="E1598" s="84">
        <v>0</v>
      </c>
      <c r="F1598" s="84">
        <v>0</v>
      </c>
      <c r="G1598" s="84">
        <v>0</v>
      </c>
      <c r="H1598" s="84">
        <v>0</v>
      </c>
      <c r="I1598" s="110" t="s">
        <v>3899</v>
      </c>
    </row>
    <row r="1599" spans="1:9" ht="13.5" customHeight="1" x14ac:dyDescent="0.25">
      <c r="A1599" s="160" t="s">
        <v>2936</v>
      </c>
      <c r="B1599" s="10"/>
      <c r="C1599" s="7"/>
      <c r="D1599" s="129" t="s">
        <v>418</v>
      </c>
      <c r="E1599" s="84">
        <v>0</v>
      </c>
      <c r="F1599" s="84">
        <v>0</v>
      </c>
      <c r="G1599" s="84">
        <v>0</v>
      </c>
      <c r="H1599" s="84">
        <v>0</v>
      </c>
      <c r="I1599" s="110" t="s">
        <v>3899</v>
      </c>
    </row>
    <row r="1600" spans="1:9" ht="13.5" customHeight="1" x14ac:dyDescent="0.25">
      <c r="A1600" s="160" t="s">
        <v>2937</v>
      </c>
      <c r="B1600" s="10"/>
      <c r="C1600" s="7"/>
      <c r="D1600" s="129" t="s">
        <v>2938</v>
      </c>
      <c r="E1600" s="84">
        <v>0</v>
      </c>
      <c r="F1600" s="84">
        <v>0</v>
      </c>
      <c r="G1600" s="84">
        <v>0</v>
      </c>
      <c r="H1600" s="84">
        <v>0</v>
      </c>
      <c r="I1600" s="110" t="s">
        <v>3899</v>
      </c>
    </row>
    <row r="1601" spans="1:9" ht="13.5" customHeight="1" x14ac:dyDescent="0.25">
      <c r="A1601" s="160" t="s">
        <v>2939</v>
      </c>
      <c r="B1601" s="10"/>
      <c r="C1601" s="7"/>
      <c r="D1601" s="129" t="s">
        <v>2940</v>
      </c>
      <c r="E1601" s="84">
        <v>0</v>
      </c>
      <c r="F1601" s="84">
        <v>0</v>
      </c>
      <c r="G1601" s="84">
        <v>0</v>
      </c>
      <c r="H1601" s="84">
        <v>0</v>
      </c>
      <c r="I1601" s="110" t="s">
        <v>3899</v>
      </c>
    </row>
    <row r="1602" spans="1:9" ht="13.5" customHeight="1" x14ac:dyDescent="0.25">
      <c r="A1602" s="160" t="s">
        <v>2941</v>
      </c>
      <c r="B1602" s="10"/>
      <c r="C1602" s="7"/>
      <c r="D1602" s="129" t="s">
        <v>2942</v>
      </c>
      <c r="E1602" s="84">
        <v>0</v>
      </c>
      <c r="F1602" s="84">
        <v>0</v>
      </c>
      <c r="G1602" s="84">
        <v>0</v>
      </c>
      <c r="H1602" s="84">
        <v>0</v>
      </c>
      <c r="I1602" s="110" t="s">
        <v>3899</v>
      </c>
    </row>
    <row r="1603" spans="1:9" ht="13.5" customHeight="1" x14ac:dyDescent="0.25">
      <c r="A1603" s="160" t="s">
        <v>2943</v>
      </c>
      <c r="B1603" s="10"/>
      <c r="C1603" s="7"/>
      <c r="D1603" s="129" t="s">
        <v>2944</v>
      </c>
      <c r="E1603" s="84">
        <v>0</v>
      </c>
      <c r="F1603" s="84">
        <v>0</v>
      </c>
      <c r="G1603" s="84">
        <v>0</v>
      </c>
      <c r="H1603" s="84">
        <v>0</v>
      </c>
      <c r="I1603" s="110" t="s">
        <v>3899</v>
      </c>
    </row>
    <row r="1604" spans="1:9" ht="13.5" customHeight="1" x14ac:dyDescent="0.25">
      <c r="A1604" s="160" t="s">
        <v>2945</v>
      </c>
      <c r="B1604" s="10"/>
      <c r="C1604" s="7"/>
      <c r="D1604" s="129" t="s">
        <v>2946</v>
      </c>
      <c r="E1604" s="84">
        <v>0</v>
      </c>
      <c r="F1604" s="84">
        <v>0</v>
      </c>
      <c r="G1604" s="84">
        <v>0</v>
      </c>
      <c r="H1604" s="84">
        <v>0</v>
      </c>
      <c r="I1604" s="110" t="s">
        <v>3899</v>
      </c>
    </row>
    <row r="1605" spans="1:9" ht="13.5" customHeight="1" x14ac:dyDescent="0.25">
      <c r="A1605" s="160" t="s">
        <v>2947</v>
      </c>
      <c r="B1605" s="10"/>
      <c r="C1605" s="7"/>
      <c r="D1605" s="129" t="s">
        <v>2948</v>
      </c>
      <c r="E1605" s="84">
        <v>0</v>
      </c>
      <c r="F1605" s="84">
        <v>0</v>
      </c>
      <c r="G1605" s="84">
        <v>0</v>
      </c>
      <c r="H1605" s="84">
        <v>0</v>
      </c>
      <c r="I1605" s="110" t="s">
        <v>3899</v>
      </c>
    </row>
    <row r="1606" spans="1:9" ht="13.5" customHeight="1" x14ac:dyDescent="0.25">
      <c r="A1606" s="160" t="s">
        <v>2949</v>
      </c>
      <c r="B1606" s="10"/>
      <c r="C1606" s="7"/>
      <c r="D1606" s="129" t="s">
        <v>2950</v>
      </c>
      <c r="E1606" s="84">
        <v>0</v>
      </c>
      <c r="F1606" s="84">
        <v>0</v>
      </c>
      <c r="G1606" s="84">
        <v>0</v>
      </c>
      <c r="H1606" s="84">
        <v>0</v>
      </c>
      <c r="I1606" s="110" t="s">
        <v>3899</v>
      </c>
    </row>
    <row r="1607" spans="1:9" ht="13.5" customHeight="1" x14ac:dyDescent="0.25">
      <c r="A1607" s="160" t="s">
        <v>2951</v>
      </c>
      <c r="B1607" s="10"/>
      <c r="C1607" s="7"/>
      <c r="D1607" s="129" t="s">
        <v>2841</v>
      </c>
      <c r="E1607" s="84">
        <v>0</v>
      </c>
      <c r="F1607" s="84">
        <v>0</v>
      </c>
      <c r="G1607" s="84">
        <v>0</v>
      </c>
      <c r="H1607" s="84">
        <v>0</v>
      </c>
      <c r="I1607" s="110" t="s">
        <v>3899</v>
      </c>
    </row>
    <row r="1608" spans="1:9" ht="13.5" customHeight="1" x14ac:dyDescent="0.25">
      <c r="A1608" s="160" t="s">
        <v>2952</v>
      </c>
      <c r="B1608" s="10"/>
      <c r="C1608" s="7"/>
      <c r="D1608" s="129" t="s">
        <v>2953</v>
      </c>
      <c r="E1608" s="84">
        <v>0</v>
      </c>
      <c r="F1608" s="84">
        <v>0</v>
      </c>
      <c r="G1608" s="84">
        <v>0</v>
      </c>
      <c r="H1608" s="84">
        <v>0</v>
      </c>
      <c r="I1608" s="110" t="s">
        <v>3899</v>
      </c>
    </row>
    <row r="1609" spans="1:9" ht="13.5" customHeight="1" x14ac:dyDescent="0.25">
      <c r="A1609" s="160" t="s">
        <v>2954</v>
      </c>
      <c r="B1609" s="10"/>
      <c r="C1609" s="7"/>
      <c r="D1609" s="129" t="s">
        <v>2955</v>
      </c>
      <c r="E1609" s="84">
        <v>0</v>
      </c>
      <c r="F1609" s="84">
        <v>0</v>
      </c>
      <c r="G1609" s="84">
        <v>0</v>
      </c>
      <c r="H1609" s="84">
        <v>0</v>
      </c>
      <c r="I1609" s="110" t="s">
        <v>3899</v>
      </c>
    </row>
    <row r="1610" spans="1:9" ht="13.5" customHeight="1" x14ac:dyDescent="0.25">
      <c r="A1610" s="160" t="s">
        <v>2956</v>
      </c>
      <c r="B1610" s="10"/>
      <c r="C1610" s="7"/>
      <c r="D1610" s="129" t="s">
        <v>734</v>
      </c>
      <c r="E1610" s="84">
        <v>0</v>
      </c>
      <c r="F1610" s="84">
        <v>0</v>
      </c>
      <c r="G1610" s="84">
        <v>0</v>
      </c>
      <c r="H1610" s="84">
        <v>0</v>
      </c>
      <c r="I1610" s="110" t="s">
        <v>3899</v>
      </c>
    </row>
    <row r="1611" spans="1:9" ht="13.5" customHeight="1" x14ac:dyDescent="0.25">
      <c r="A1611" s="160" t="s">
        <v>2957</v>
      </c>
      <c r="B1611" s="10"/>
      <c r="C1611" s="7"/>
      <c r="D1611" s="129" t="s">
        <v>2958</v>
      </c>
      <c r="E1611" s="84">
        <v>0</v>
      </c>
      <c r="F1611" s="84">
        <v>0</v>
      </c>
      <c r="G1611" s="84">
        <v>0</v>
      </c>
      <c r="H1611" s="84">
        <v>0</v>
      </c>
      <c r="I1611" s="110" t="s">
        <v>3899</v>
      </c>
    </row>
    <row r="1612" spans="1:9" ht="13.5" customHeight="1" x14ac:dyDescent="0.25">
      <c r="A1612" s="160" t="s">
        <v>2959</v>
      </c>
      <c r="B1612" s="10"/>
      <c r="C1612" s="7"/>
      <c r="D1612" s="129" t="s">
        <v>2960</v>
      </c>
      <c r="E1612" s="84">
        <v>0</v>
      </c>
      <c r="F1612" s="84">
        <v>0</v>
      </c>
      <c r="G1612" s="84">
        <v>0</v>
      </c>
      <c r="H1612" s="84">
        <v>0</v>
      </c>
      <c r="I1612" s="110" t="s">
        <v>3899</v>
      </c>
    </row>
    <row r="1613" spans="1:9" ht="13.5" customHeight="1" x14ac:dyDescent="0.25">
      <c r="A1613" s="160" t="s">
        <v>2961</v>
      </c>
      <c r="B1613" s="10"/>
      <c r="C1613" s="7"/>
      <c r="D1613" s="129" t="s">
        <v>2962</v>
      </c>
      <c r="E1613" s="84">
        <v>0</v>
      </c>
      <c r="F1613" s="84">
        <v>0</v>
      </c>
      <c r="G1613" s="84">
        <v>0</v>
      </c>
      <c r="H1613" s="84">
        <v>0</v>
      </c>
      <c r="I1613" s="110" t="s">
        <v>3899</v>
      </c>
    </row>
    <row r="1614" spans="1:9" ht="13.5" customHeight="1" x14ac:dyDescent="0.25">
      <c r="A1614" s="160" t="s">
        <v>2963</v>
      </c>
      <c r="B1614" s="10"/>
      <c r="C1614" s="7"/>
      <c r="D1614" s="129" t="s">
        <v>2964</v>
      </c>
      <c r="E1614" s="84">
        <v>0</v>
      </c>
      <c r="F1614" s="84">
        <v>0</v>
      </c>
      <c r="G1614" s="84">
        <v>0</v>
      </c>
      <c r="H1614" s="84">
        <v>0</v>
      </c>
      <c r="I1614" s="110" t="s">
        <v>3899</v>
      </c>
    </row>
    <row r="1615" spans="1:9" ht="13.5" customHeight="1" x14ac:dyDescent="0.25">
      <c r="A1615" s="160" t="s">
        <v>2965</v>
      </c>
      <c r="B1615" s="10"/>
      <c r="C1615" s="7"/>
      <c r="D1615" s="129" t="s">
        <v>2966</v>
      </c>
      <c r="E1615" s="84">
        <v>0</v>
      </c>
      <c r="F1615" s="84">
        <v>0</v>
      </c>
      <c r="G1615" s="84">
        <v>0</v>
      </c>
      <c r="H1615" s="84">
        <v>0</v>
      </c>
      <c r="I1615" s="110" t="s">
        <v>3899</v>
      </c>
    </row>
    <row r="1616" spans="1:9" ht="13.5" customHeight="1" x14ac:dyDescent="0.25">
      <c r="A1616" s="160" t="s">
        <v>2967</v>
      </c>
      <c r="B1616" s="10"/>
      <c r="C1616" s="7"/>
      <c r="D1616" s="129" t="s">
        <v>2968</v>
      </c>
      <c r="E1616" s="84">
        <v>0</v>
      </c>
      <c r="F1616" s="84">
        <v>0</v>
      </c>
      <c r="G1616" s="84">
        <v>0</v>
      </c>
      <c r="H1616" s="84">
        <v>0</v>
      </c>
      <c r="I1616" s="110" t="s">
        <v>3899</v>
      </c>
    </row>
    <row r="1617" spans="1:9" ht="13.5" customHeight="1" x14ac:dyDescent="0.25">
      <c r="A1617" s="160" t="s">
        <v>2969</v>
      </c>
      <c r="B1617" s="10"/>
      <c r="C1617" s="7"/>
      <c r="D1617" s="129" t="s">
        <v>2970</v>
      </c>
      <c r="E1617" s="84">
        <v>0</v>
      </c>
      <c r="F1617" s="84">
        <v>0</v>
      </c>
      <c r="G1617" s="84">
        <v>0</v>
      </c>
      <c r="H1617" s="84">
        <v>0</v>
      </c>
      <c r="I1617" s="110" t="s">
        <v>3899</v>
      </c>
    </row>
    <row r="1618" spans="1:9" ht="13.5" customHeight="1" x14ac:dyDescent="0.25">
      <c r="A1618" s="160" t="s">
        <v>2971</v>
      </c>
      <c r="B1618" s="10"/>
      <c r="C1618" s="7"/>
      <c r="D1618" s="129" t="s">
        <v>2972</v>
      </c>
      <c r="E1618" s="84">
        <v>0</v>
      </c>
      <c r="F1618" s="84">
        <v>0</v>
      </c>
      <c r="G1618" s="84">
        <v>0</v>
      </c>
      <c r="H1618" s="84">
        <v>0</v>
      </c>
      <c r="I1618" s="110" t="s">
        <v>3899</v>
      </c>
    </row>
    <row r="1619" spans="1:9" ht="13.5" customHeight="1" x14ac:dyDescent="0.25">
      <c r="A1619" s="160" t="s">
        <v>2973</v>
      </c>
      <c r="B1619" s="10"/>
      <c r="C1619" s="7"/>
      <c r="D1619" s="129" t="s">
        <v>2974</v>
      </c>
      <c r="E1619" s="84">
        <v>0</v>
      </c>
      <c r="F1619" s="84">
        <v>0</v>
      </c>
      <c r="G1619" s="84">
        <v>0</v>
      </c>
      <c r="H1619" s="84">
        <v>0</v>
      </c>
      <c r="I1619" s="110" t="s">
        <v>3899</v>
      </c>
    </row>
    <row r="1620" spans="1:9" ht="13.5" customHeight="1" x14ac:dyDescent="0.25">
      <c r="A1620" s="160" t="s">
        <v>2975</v>
      </c>
      <c r="B1620" s="10"/>
      <c r="C1620" s="7"/>
      <c r="D1620" s="129" t="s">
        <v>2976</v>
      </c>
      <c r="E1620" s="84">
        <v>0</v>
      </c>
      <c r="F1620" s="84">
        <v>0</v>
      </c>
      <c r="G1620" s="84">
        <v>0</v>
      </c>
      <c r="H1620" s="84">
        <v>0</v>
      </c>
      <c r="I1620" s="110" t="s">
        <v>3899</v>
      </c>
    </row>
    <row r="1621" spans="1:9" ht="13.5" customHeight="1" x14ac:dyDescent="0.25">
      <c r="A1621" s="160" t="s">
        <v>2977</v>
      </c>
      <c r="B1621" s="10"/>
      <c r="C1621" s="7"/>
      <c r="D1621" s="129" t="s">
        <v>2978</v>
      </c>
      <c r="E1621" s="84">
        <v>0</v>
      </c>
      <c r="F1621" s="84">
        <v>0</v>
      </c>
      <c r="G1621" s="84">
        <v>0</v>
      </c>
      <c r="H1621" s="84">
        <v>0</v>
      </c>
      <c r="I1621" s="110" t="s">
        <v>3899</v>
      </c>
    </row>
    <row r="1622" spans="1:9" ht="13.5" customHeight="1" x14ac:dyDescent="0.25">
      <c r="A1622" s="160" t="s">
        <v>2979</v>
      </c>
      <c r="B1622" s="10"/>
      <c r="C1622" s="7"/>
      <c r="D1622" s="129" t="s">
        <v>2980</v>
      </c>
      <c r="E1622" s="84">
        <v>0</v>
      </c>
      <c r="F1622" s="84">
        <v>0</v>
      </c>
      <c r="G1622" s="84">
        <v>0</v>
      </c>
      <c r="H1622" s="84">
        <v>0</v>
      </c>
      <c r="I1622" s="110" t="s">
        <v>3899</v>
      </c>
    </row>
    <row r="1623" spans="1:9" ht="13.5" customHeight="1" x14ac:dyDescent="0.25">
      <c r="A1623" s="159" t="s">
        <v>2981</v>
      </c>
      <c r="B1623" s="8" t="s">
        <v>2982</v>
      </c>
      <c r="C1623" s="7"/>
      <c r="D1623" s="126"/>
      <c r="E1623" s="85">
        <v>2554</v>
      </c>
      <c r="F1623" s="85">
        <v>1272</v>
      </c>
      <c r="G1623" s="85">
        <v>1942</v>
      </c>
      <c r="H1623" s="85">
        <f>H1624+H1636+H1643+H1649+H1654+H1666+H1673+H1680</f>
        <v>2609</v>
      </c>
      <c r="I1623" s="85">
        <f>I1624+I1636+I1643+I1649+I1654+I1666+I1673+I1680</f>
        <v>3687</v>
      </c>
    </row>
    <row r="1624" spans="1:9" ht="13.5" customHeight="1" x14ac:dyDescent="0.25">
      <c r="A1624" s="159" t="s">
        <v>2983</v>
      </c>
      <c r="B1624" s="7"/>
      <c r="C1624" s="8" t="s">
        <v>2984</v>
      </c>
      <c r="D1624" s="126"/>
      <c r="E1624" s="85">
        <v>2504</v>
      </c>
      <c r="F1624" s="85">
        <v>1214</v>
      </c>
      <c r="G1624" s="85">
        <v>1894</v>
      </c>
      <c r="H1624" s="85">
        <f>SUM(H1625:H1635)</f>
        <v>2484</v>
      </c>
      <c r="I1624" s="110">
        <v>3624</v>
      </c>
    </row>
    <row r="1625" spans="1:9" ht="13.5" customHeight="1" x14ac:dyDescent="0.25">
      <c r="A1625" s="160" t="s">
        <v>2985</v>
      </c>
      <c r="B1625" s="10"/>
      <c r="C1625" s="7"/>
      <c r="D1625" s="129" t="s">
        <v>2986</v>
      </c>
      <c r="E1625" s="82">
        <v>1183</v>
      </c>
      <c r="F1625" s="83">
        <v>916</v>
      </c>
      <c r="G1625" s="83">
        <v>992</v>
      </c>
      <c r="H1625" s="83">
        <v>1639</v>
      </c>
      <c r="I1625" s="110">
        <v>2479</v>
      </c>
    </row>
    <row r="1626" spans="1:9" ht="13.5" customHeight="1" x14ac:dyDescent="0.25">
      <c r="A1626" s="160" t="s">
        <v>2987</v>
      </c>
      <c r="B1626" s="10"/>
      <c r="C1626" s="7"/>
      <c r="D1626" s="129" t="s">
        <v>2988</v>
      </c>
      <c r="E1626" s="84">
        <v>0</v>
      </c>
      <c r="F1626" s="84">
        <v>0</v>
      </c>
      <c r="G1626" s="84">
        <v>0</v>
      </c>
      <c r="H1626" s="84">
        <v>0</v>
      </c>
      <c r="I1626" s="110" t="s">
        <v>3899</v>
      </c>
    </row>
    <row r="1627" spans="1:9" ht="13.5" customHeight="1" x14ac:dyDescent="0.25">
      <c r="A1627" s="160" t="s">
        <v>2989</v>
      </c>
      <c r="B1627" s="10"/>
      <c r="C1627" s="7"/>
      <c r="D1627" s="129" t="s">
        <v>2990</v>
      </c>
      <c r="E1627" s="84">
        <v>0</v>
      </c>
      <c r="F1627" s="84">
        <v>0</v>
      </c>
      <c r="G1627" s="84">
        <v>0</v>
      </c>
      <c r="H1627" s="84">
        <v>0</v>
      </c>
      <c r="I1627" s="110">
        <v>1</v>
      </c>
    </row>
    <row r="1628" spans="1:9" ht="13.5" customHeight="1" x14ac:dyDescent="0.25">
      <c r="A1628" s="160" t="s">
        <v>2991</v>
      </c>
      <c r="B1628" s="10"/>
      <c r="C1628" s="7"/>
      <c r="D1628" s="129" t="s">
        <v>2992</v>
      </c>
      <c r="E1628" s="84">
        <v>0</v>
      </c>
      <c r="F1628" s="84">
        <v>0</v>
      </c>
      <c r="G1628" s="84">
        <v>0</v>
      </c>
      <c r="H1628" s="84">
        <v>0</v>
      </c>
      <c r="I1628" s="110">
        <v>1</v>
      </c>
    </row>
    <row r="1629" spans="1:9" ht="13.5" customHeight="1" x14ac:dyDescent="0.25">
      <c r="A1629" s="160" t="s">
        <v>2993</v>
      </c>
      <c r="B1629" s="10"/>
      <c r="C1629" s="7"/>
      <c r="D1629" s="129" t="s">
        <v>2994</v>
      </c>
      <c r="E1629" s="82">
        <v>2</v>
      </c>
      <c r="F1629" s="84">
        <v>0</v>
      </c>
      <c r="G1629" s="83">
        <v>1</v>
      </c>
      <c r="H1629" s="83">
        <v>0</v>
      </c>
      <c r="I1629" s="110">
        <v>1</v>
      </c>
    </row>
    <row r="1630" spans="1:9" ht="13.5" customHeight="1" x14ac:dyDescent="0.25">
      <c r="A1630" s="160" t="s">
        <v>2995</v>
      </c>
      <c r="B1630" s="10"/>
      <c r="C1630" s="7"/>
      <c r="D1630" s="129" t="s">
        <v>2996</v>
      </c>
      <c r="E1630" s="84">
        <v>0</v>
      </c>
      <c r="F1630" s="84">
        <v>0</v>
      </c>
      <c r="G1630" s="83">
        <v>4</v>
      </c>
      <c r="H1630" s="83">
        <v>3</v>
      </c>
      <c r="I1630" s="110" t="s">
        <v>3899</v>
      </c>
    </row>
    <row r="1631" spans="1:9" ht="13.5" customHeight="1" x14ac:dyDescent="0.25">
      <c r="A1631" s="160" t="s">
        <v>2997</v>
      </c>
      <c r="B1631" s="10"/>
      <c r="C1631" s="7"/>
      <c r="D1631" s="129" t="s">
        <v>2998</v>
      </c>
      <c r="E1631" s="84">
        <v>0</v>
      </c>
      <c r="F1631" s="84">
        <v>0</v>
      </c>
      <c r="G1631" s="84">
        <v>0</v>
      </c>
      <c r="H1631" s="84">
        <v>0</v>
      </c>
      <c r="I1631" s="110" t="s">
        <v>3899</v>
      </c>
    </row>
    <row r="1632" spans="1:9" ht="13.5" customHeight="1" x14ac:dyDescent="0.25">
      <c r="A1632" s="160" t="s">
        <v>2999</v>
      </c>
      <c r="B1632" s="10"/>
      <c r="C1632" s="7"/>
      <c r="D1632" s="129" t="s">
        <v>3000</v>
      </c>
      <c r="E1632" s="82">
        <v>521</v>
      </c>
      <c r="F1632" s="83">
        <v>111</v>
      </c>
      <c r="G1632" s="83">
        <v>185</v>
      </c>
      <c r="H1632" s="83">
        <v>166</v>
      </c>
      <c r="I1632" s="110">
        <v>329</v>
      </c>
    </row>
    <row r="1633" spans="1:9" ht="13.5" customHeight="1" x14ac:dyDescent="0.25">
      <c r="A1633" s="160" t="s">
        <v>3001</v>
      </c>
      <c r="B1633" s="10"/>
      <c r="C1633" s="7"/>
      <c r="D1633" s="129" t="s">
        <v>3002</v>
      </c>
      <c r="E1633" s="84">
        <v>0</v>
      </c>
      <c r="F1633" s="84">
        <v>0</v>
      </c>
      <c r="G1633" s="84">
        <v>0</v>
      </c>
      <c r="H1633" s="84">
        <v>0</v>
      </c>
      <c r="I1633" s="110" t="s">
        <v>3899</v>
      </c>
    </row>
    <row r="1634" spans="1:9" ht="13.5" customHeight="1" x14ac:dyDescent="0.25">
      <c r="A1634" s="160" t="s">
        <v>3003</v>
      </c>
      <c r="B1634" s="10"/>
      <c r="C1634" s="7"/>
      <c r="D1634" s="129" t="s">
        <v>1128</v>
      </c>
      <c r="E1634" s="82">
        <v>798</v>
      </c>
      <c r="F1634" s="83">
        <v>187</v>
      </c>
      <c r="G1634" s="83">
        <v>712</v>
      </c>
      <c r="H1634" s="83">
        <v>676</v>
      </c>
      <c r="I1634" s="110">
        <v>813</v>
      </c>
    </row>
    <row r="1635" spans="1:9" ht="13.5" customHeight="1" x14ac:dyDescent="0.25">
      <c r="A1635" s="160" t="s">
        <v>3004</v>
      </c>
      <c r="B1635" s="10"/>
      <c r="C1635" s="7"/>
      <c r="D1635" s="129" t="s">
        <v>961</v>
      </c>
      <c r="E1635" s="84">
        <v>0</v>
      </c>
      <c r="F1635" s="84">
        <v>0</v>
      </c>
      <c r="G1635" s="84">
        <v>0</v>
      </c>
      <c r="H1635" s="84">
        <v>0</v>
      </c>
      <c r="I1635" s="110" t="s">
        <v>3899</v>
      </c>
    </row>
    <row r="1636" spans="1:9" ht="13.5" customHeight="1" x14ac:dyDescent="0.25">
      <c r="A1636" s="159" t="s">
        <v>3005</v>
      </c>
      <c r="B1636" s="7"/>
      <c r="C1636" s="8" t="s">
        <v>3006</v>
      </c>
      <c r="D1636" s="126"/>
      <c r="E1636" s="85">
        <v>28</v>
      </c>
      <c r="F1636" s="85">
        <v>32</v>
      </c>
      <c r="G1636" s="85">
        <v>27</v>
      </c>
      <c r="H1636" s="85">
        <f>SUM(H1637:H1642)</f>
        <v>21</v>
      </c>
      <c r="I1636" s="110">
        <v>36</v>
      </c>
    </row>
    <row r="1637" spans="1:9" ht="13.5" customHeight="1" x14ac:dyDescent="0.25">
      <c r="A1637" s="160" t="s">
        <v>3007</v>
      </c>
      <c r="B1637" s="10"/>
      <c r="C1637" s="7"/>
      <c r="D1637" s="129" t="s">
        <v>3008</v>
      </c>
      <c r="E1637" s="82">
        <v>28</v>
      </c>
      <c r="F1637" s="83">
        <v>32</v>
      </c>
      <c r="G1637" s="83">
        <v>27</v>
      </c>
      <c r="H1637" s="83">
        <v>21</v>
      </c>
      <c r="I1637" s="110">
        <v>36</v>
      </c>
    </row>
    <row r="1638" spans="1:9" ht="13.5" customHeight="1" x14ac:dyDescent="0.25">
      <c r="A1638" s="160" t="s">
        <v>3009</v>
      </c>
      <c r="B1638" s="10"/>
      <c r="C1638" s="7"/>
      <c r="D1638" s="129" t="s">
        <v>3010</v>
      </c>
      <c r="E1638" s="84">
        <v>0</v>
      </c>
      <c r="F1638" s="84">
        <v>0</v>
      </c>
      <c r="G1638" s="84">
        <v>0</v>
      </c>
      <c r="H1638" s="84">
        <v>0</v>
      </c>
      <c r="I1638" s="110" t="s">
        <v>3899</v>
      </c>
    </row>
    <row r="1639" spans="1:9" ht="13.5" customHeight="1" x14ac:dyDescent="0.25">
      <c r="A1639" s="160" t="s">
        <v>3011</v>
      </c>
      <c r="B1639" s="10"/>
      <c r="C1639" s="7"/>
      <c r="D1639" s="129" t="s">
        <v>3012</v>
      </c>
      <c r="E1639" s="84">
        <v>0</v>
      </c>
      <c r="F1639" s="84">
        <v>0</v>
      </c>
      <c r="G1639" s="84">
        <v>0</v>
      </c>
      <c r="H1639" s="84">
        <v>0</v>
      </c>
      <c r="I1639" s="110" t="s">
        <v>3899</v>
      </c>
    </row>
    <row r="1640" spans="1:9" ht="13.5" customHeight="1" x14ac:dyDescent="0.25">
      <c r="A1640" s="160" t="s">
        <v>3013</v>
      </c>
      <c r="B1640" s="10"/>
      <c r="C1640" s="7"/>
      <c r="D1640" s="129" t="s">
        <v>2588</v>
      </c>
      <c r="E1640" s="84">
        <v>0</v>
      </c>
      <c r="F1640" s="84">
        <v>0</v>
      </c>
      <c r="G1640" s="84">
        <v>0</v>
      </c>
      <c r="H1640" s="84">
        <v>0</v>
      </c>
      <c r="I1640" s="110" t="s">
        <v>3899</v>
      </c>
    </row>
    <row r="1641" spans="1:9" ht="13.5" customHeight="1" x14ac:dyDescent="0.25">
      <c r="A1641" s="160" t="s">
        <v>3014</v>
      </c>
      <c r="B1641" s="10"/>
      <c r="C1641" s="7"/>
      <c r="D1641" s="129" t="s">
        <v>385</v>
      </c>
      <c r="E1641" s="84">
        <v>0</v>
      </c>
      <c r="F1641" s="84">
        <v>0</v>
      </c>
      <c r="G1641" s="84">
        <v>0</v>
      </c>
      <c r="H1641" s="84">
        <v>0</v>
      </c>
      <c r="I1641" s="110" t="s">
        <v>3899</v>
      </c>
    </row>
    <row r="1642" spans="1:9" ht="13.5" customHeight="1" x14ac:dyDescent="0.25">
      <c r="A1642" s="160" t="s">
        <v>3015</v>
      </c>
      <c r="B1642" s="10"/>
      <c r="C1642" s="7"/>
      <c r="D1642" s="129" t="s">
        <v>3016</v>
      </c>
      <c r="E1642" s="84">
        <v>0</v>
      </c>
      <c r="F1642" s="84">
        <v>0</v>
      </c>
      <c r="G1642" s="84">
        <v>0</v>
      </c>
      <c r="H1642" s="84">
        <v>0</v>
      </c>
      <c r="I1642" s="110" t="s">
        <v>3899</v>
      </c>
    </row>
    <row r="1643" spans="1:9" ht="13.5" customHeight="1" x14ac:dyDescent="0.25">
      <c r="A1643" s="159" t="s">
        <v>3017</v>
      </c>
      <c r="B1643" s="7"/>
      <c r="C1643" s="8" t="s">
        <v>2982</v>
      </c>
      <c r="D1643" s="126"/>
      <c r="E1643" s="85">
        <v>9</v>
      </c>
      <c r="F1643" s="85">
        <v>9</v>
      </c>
      <c r="G1643" s="85">
        <v>5</v>
      </c>
      <c r="H1643" s="85">
        <f>SUM(H1644:H1648)</f>
        <v>9</v>
      </c>
      <c r="I1643" s="110">
        <v>4</v>
      </c>
    </row>
    <row r="1644" spans="1:9" ht="13.5" customHeight="1" x14ac:dyDescent="0.25">
      <c r="A1644" s="160" t="s">
        <v>3018</v>
      </c>
      <c r="B1644" s="10"/>
      <c r="C1644" s="7"/>
      <c r="D1644" s="129" t="s">
        <v>3019</v>
      </c>
      <c r="E1644" s="82">
        <v>9</v>
      </c>
      <c r="F1644" s="83">
        <v>9</v>
      </c>
      <c r="G1644" s="83">
        <v>5</v>
      </c>
      <c r="H1644" s="83">
        <v>9</v>
      </c>
      <c r="I1644" s="110">
        <v>4</v>
      </c>
    </row>
    <row r="1645" spans="1:9" ht="13.5" customHeight="1" x14ac:dyDescent="0.25">
      <c r="A1645" s="160" t="s">
        <v>3020</v>
      </c>
      <c r="B1645" s="10"/>
      <c r="C1645" s="7"/>
      <c r="D1645" s="129" t="s">
        <v>3021</v>
      </c>
      <c r="E1645" s="84">
        <v>0</v>
      </c>
      <c r="F1645" s="84">
        <v>0</v>
      </c>
      <c r="G1645" s="84">
        <v>0</v>
      </c>
      <c r="H1645" s="84">
        <v>0</v>
      </c>
      <c r="I1645" s="110" t="s">
        <v>3899</v>
      </c>
    </row>
    <row r="1646" spans="1:9" ht="13.5" customHeight="1" x14ac:dyDescent="0.25">
      <c r="A1646" s="160" t="s">
        <v>3022</v>
      </c>
      <c r="B1646" s="10"/>
      <c r="C1646" s="7"/>
      <c r="D1646" s="129" t="s">
        <v>3023</v>
      </c>
      <c r="E1646" s="84">
        <v>0</v>
      </c>
      <c r="F1646" s="84">
        <v>0</v>
      </c>
      <c r="G1646" s="84">
        <v>0</v>
      </c>
      <c r="H1646" s="84">
        <v>0</v>
      </c>
      <c r="I1646" s="110" t="s">
        <v>3899</v>
      </c>
    </row>
    <row r="1647" spans="1:9" ht="13.5" customHeight="1" x14ac:dyDescent="0.25">
      <c r="A1647" s="160" t="s">
        <v>3024</v>
      </c>
      <c r="B1647" s="10"/>
      <c r="C1647" s="7"/>
      <c r="D1647" s="129" t="s">
        <v>3025</v>
      </c>
      <c r="E1647" s="84">
        <v>0</v>
      </c>
      <c r="F1647" s="84">
        <v>0</v>
      </c>
      <c r="G1647" s="84">
        <v>0</v>
      </c>
      <c r="H1647" s="84">
        <v>0</v>
      </c>
      <c r="I1647" s="110" t="s">
        <v>3899</v>
      </c>
    </row>
    <row r="1648" spans="1:9" ht="13.5" customHeight="1" x14ac:dyDescent="0.25">
      <c r="A1648" s="160" t="s">
        <v>3026</v>
      </c>
      <c r="B1648" s="10"/>
      <c r="C1648" s="7"/>
      <c r="D1648" s="129" t="s">
        <v>3027</v>
      </c>
      <c r="E1648" s="84">
        <v>0</v>
      </c>
      <c r="F1648" s="84">
        <v>0</v>
      </c>
      <c r="G1648" s="84">
        <v>0</v>
      </c>
      <c r="H1648" s="84">
        <v>0</v>
      </c>
      <c r="I1648" s="110" t="s">
        <v>3899</v>
      </c>
    </row>
    <row r="1649" spans="1:9" ht="13.5" customHeight="1" x14ac:dyDescent="0.25">
      <c r="A1649" s="159" t="s">
        <v>3028</v>
      </c>
      <c r="B1649" s="7"/>
      <c r="C1649" s="8" t="s">
        <v>3029</v>
      </c>
      <c r="D1649" s="126"/>
      <c r="E1649" s="85">
        <v>3</v>
      </c>
      <c r="F1649" s="85">
        <v>2</v>
      </c>
      <c r="G1649" s="85">
        <v>4</v>
      </c>
      <c r="H1649" s="85">
        <f>SUM(H1650:H1653)</f>
        <v>77</v>
      </c>
      <c r="I1649" s="110">
        <v>8</v>
      </c>
    </row>
    <row r="1650" spans="1:9" ht="13.5" customHeight="1" x14ac:dyDescent="0.25">
      <c r="A1650" s="160" t="s">
        <v>3030</v>
      </c>
      <c r="B1650" s="10"/>
      <c r="C1650" s="7"/>
      <c r="D1650" s="129" t="s">
        <v>3031</v>
      </c>
      <c r="E1650" s="82">
        <v>3</v>
      </c>
      <c r="F1650" s="84">
        <v>0</v>
      </c>
      <c r="G1650" s="83">
        <v>3</v>
      </c>
      <c r="H1650" s="83">
        <v>77</v>
      </c>
      <c r="I1650" s="110">
        <v>6</v>
      </c>
    </row>
    <row r="1651" spans="1:9" ht="13.5" customHeight="1" x14ac:dyDescent="0.25">
      <c r="A1651" s="160" t="s">
        <v>3032</v>
      </c>
      <c r="B1651" s="10"/>
      <c r="C1651" s="7"/>
      <c r="D1651" s="129" t="s">
        <v>3033</v>
      </c>
      <c r="E1651" s="84">
        <v>0</v>
      </c>
      <c r="F1651" s="84">
        <v>0</v>
      </c>
      <c r="G1651" s="84">
        <v>0</v>
      </c>
      <c r="H1651" s="84">
        <v>0</v>
      </c>
      <c r="I1651" s="110">
        <v>2</v>
      </c>
    </row>
    <row r="1652" spans="1:9" ht="13.5" customHeight="1" x14ac:dyDescent="0.25">
      <c r="A1652" s="160" t="s">
        <v>3034</v>
      </c>
      <c r="B1652" s="10"/>
      <c r="C1652" s="7"/>
      <c r="D1652" s="129" t="s">
        <v>3035</v>
      </c>
      <c r="E1652" s="84">
        <v>0</v>
      </c>
      <c r="F1652" s="84">
        <v>0</v>
      </c>
      <c r="G1652" s="84">
        <v>0</v>
      </c>
      <c r="H1652" s="84">
        <v>0</v>
      </c>
      <c r="I1652" s="110" t="s">
        <v>3899</v>
      </c>
    </row>
    <row r="1653" spans="1:9" ht="13.5" customHeight="1" x14ac:dyDescent="0.25">
      <c r="A1653" s="160" t="s">
        <v>3036</v>
      </c>
      <c r="B1653" s="10"/>
      <c r="C1653" s="7"/>
      <c r="D1653" s="129" t="s">
        <v>1416</v>
      </c>
      <c r="E1653" s="84">
        <v>0</v>
      </c>
      <c r="F1653" s="83">
        <v>2</v>
      </c>
      <c r="G1653" s="83">
        <v>1</v>
      </c>
      <c r="H1653" s="83">
        <v>0</v>
      </c>
      <c r="I1653" s="110" t="s">
        <v>3899</v>
      </c>
    </row>
    <row r="1654" spans="1:9" ht="13.5" customHeight="1" x14ac:dyDescent="0.25">
      <c r="A1654" s="159" t="s">
        <v>3037</v>
      </c>
      <c r="B1654" s="7"/>
      <c r="C1654" s="8" t="s">
        <v>3038</v>
      </c>
      <c r="D1654" s="126"/>
      <c r="E1654" s="85">
        <v>8</v>
      </c>
      <c r="F1654" s="85">
        <v>6</v>
      </c>
      <c r="G1654" s="85">
        <v>11</v>
      </c>
      <c r="H1654" s="85">
        <f>SUM(H1655:H1665)</f>
        <v>15</v>
      </c>
      <c r="I1654" s="110">
        <v>11</v>
      </c>
    </row>
    <row r="1655" spans="1:9" ht="13.5" customHeight="1" x14ac:dyDescent="0.25">
      <c r="A1655" s="160" t="s">
        <v>3039</v>
      </c>
      <c r="B1655" s="10"/>
      <c r="C1655" s="7"/>
      <c r="D1655" s="129" t="s">
        <v>3038</v>
      </c>
      <c r="E1655" s="82">
        <v>8</v>
      </c>
      <c r="F1655" s="83">
        <v>6</v>
      </c>
      <c r="G1655" s="83">
        <v>11</v>
      </c>
      <c r="H1655" s="83">
        <v>15</v>
      </c>
      <c r="I1655" s="110">
        <v>11</v>
      </c>
    </row>
    <row r="1656" spans="1:9" ht="13.5" customHeight="1" x14ac:dyDescent="0.25">
      <c r="A1656" s="160" t="s">
        <v>3040</v>
      </c>
      <c r="B1656" s="10"/>
      <c r="C1656" s="7"/>
      <c r="D1656" s="129" t="s">
        <v>3041</v>
      </c>
      <c r="E1656" s="84">
        <v>0</v>
      </c>
      <c r="F1656" s="84">
        <v>0</v>
      </c>
      <c r="G1656" s="84">
        <v>0</v>
      </c>
      <c r="H1656" s="84">
        <v>0</v>
      </c>
      <c r="I1656" s="110" t="s">
        <v>3899</v>
      </c>
    </row>
    <row r="1657" spans="1:9" ht="13.5" customHeight="1" x14ac:dyDescent="0.25">
      <c r="A1657" s="160" t="s">
        <v>3042</v>
      </c>
      <c r="B1657" s="10"/>
      <c r="C1657" s="7"/>
      <c r="D1657" s="129" t="s">
        <v>3043</v>
      </c>
      <c r="E1657" s="84">
        <v>0</v>
      </c>
      <c r="F1657" s="84">
        <v>0</v>
      </c>
      <c r="G1657" s="84">
        <v>0</v>
      </c>
      <c r="H1657" s="84">
        <v>0</v>
      </c>
      <c r="I1657" s="110" t="s">
        <v>3899</v>
      </c>
    </row>
    <row r="1658" spans="1:9" ht="13.5" customHeight="1" x14ac:dyDescent="0.25">
      <c r="A1658" s="160" t="s">
        <v>3044</v>
      </c>
      <c r="B1658" s="10"/>
      <c r="C1658" s="7"/>
      <c r="D1658" s="129" t="s">
        <v>3045</v>
      </c>
      <c r="E1658" s="84">
        <v>0</v>
      </c>
      <c r="F1658" s="84">
        <v>0</v>
      </c>
      <c r="G1658" s="84">
        <v>0</v>
      </c>
      <c r="H1658" s="84">
        <v>0</v>
      </c>
      <c r="I1658" s="110" t="s">
        <v>3899</v>
      </c>
    </row>
    <row r="1659" spans="1:9" ht="13.5" customHeight="1" x14ac:dyDescent="0.25">
      <c r="A1659" s="164" t="s">
        <v>3046</v>
      </c>
      <c r="B1659" s="20"/>
      <c r="C1659" s="88"/>
      <c r="D1659" s="142" t="s">
        <v>3047</v>
      </c>
      <c r="E1659" s="84">
        <v>0</v>
      </c>
      <c r="F1659" s="84">
        <v>0</v>
      </c>
      <c r="G1659" s="84">
        <v>0</v>
      </c>
      <c r="H1659" s="84">
        <v>0</v>
      </c>
      <c r="I1659" s="110" t="s">
        <v>3899</v>
      </c>
    </row>
    <row r="1660" spans="1:9" ht="13.5" customHeight="1" x14ac:dyDescent="0.25">
      <c r="A1660" s="160" t="s">
        <v>3048</v>
      </c>
      <c r="B1660" s="10"/>
      <c r="C1660" s="7"/>
      <c r="D1660" s="129" t="s">
        <v>3049</v>
      </c>
      <c r="E1660" s="84">
        <v>0</v>
      </c>
      <c r="F1660" s="84">
        <v>0</v>
      </c>
      <c r="G1660" s="84">
        <v>0</v>
      </c>
      <c r="H1660" s="84">
        <v>0</v>
      </c>
      <c r="I1660" s="110" t="s">
        <v>3899</v>
      </c>
    </row>
    <row r="1661" spans="1:9" ht="13.5" customHeight="1" x14ac:dyDescent="0.25">
      <c r="A1661" s="160" t="s">
        <v>3050</v>
      </c>
      <c r="B1661" s="10"/>
      <c r="C1661" s="7"/>
      <c r="D1661" s="129" t="s">
        <v>3051</v>
      </c>
      <c r="E1661" s="84">
        <v>0</v>
      </c>
      <c r="F1661" s="84">
        <v>0</v>
      </c>
      <c r="G1661" s="84">
        <v>0</v>
      </c>
      <c r="H1661" s="84">
        <v>0</v>
      </c>
      <c r="I1661" s="110" t="s">
        <v>3899</v>
      </c>
    </row>
    <row r="1662" spans="1:9" ht="13.5" customHeight="1" x14ac:dyDescent="0.25">
      <c r="A1662" s="160" t="s">
        <v>3052</v>
      </c>
      <c r="B1662" s="10"/>
      <c r="C1662" s="7"/>
      <c r="D1662" s="129" t="s">
        <v>3053</v>
      </c>
      <c r="E1662" s="84">
        <v>0</v>
      </c>
      <c r="F1662" s="84">
        <v>0</v>
      </c>
      <c r="G1662" s="84">
        <v>0</v>
      </c>
      <c r="H1662" s="84">
        <v>0</v>
      </c>
      <c r="I1662" s="110" t="s">
        <v>3899</v>
      </c>
    </row>
    <row r="1663" spans="1:9" ht="13.5" customHeight="1" x14ac:dyDescent="0.25">
      <c r="A1663" s="160" t="s">
        <v>3054</v>
      </c>
      <c r="B1663" s="10"/>
      <c r="C1663" s="7"/>
      <c r="D1663" s="129" t="s">
        <v>3055</v>
      </c>
      <c r="E1663" s="84">
        <v>0</v>
      </c>
      <c r="F1663" s="84">
        <v>0</v>
      </c>
      <c r="G1663" s="84">
        <v>0</v>
      </c>
      <c r="H1663" s="84">
        <v>0</v>
      </c>
      <c r="I1663" s="110" t="s">
        <v>3899</v>
      </c>
    </row>
    <row r="1664" spans="1:9" ht="13.5" customHeight="1" x14ac:dyDescent="0.25">
      <c r="A1664" s="160" t="s">
        <v>3056</v>
      </c>
      <c r="B1664" s="10"/>
      <c r="C1664" s="7"/>
      <c r="D1664" s="129" t="s">
        <v>3057</v>
      </c>
      <c r="E1664" s="84">
        <v>0</v>
      </c>
      <c r="F1664" s="84">
        <v>0</v>
      </c>
      <c r="G1664" s="84">
        <v>0</v>
      </c>
      <c r="H1664" s="84">
        <v>0</v>
      </c>
      <c r="I1664" s="110" t="s">
        <v>3899</v>
      </c>
    </row>
    <row r="1665" spans="1:9" ht="13.5" customHeight="1" x14ac:dyDescent="0.25">
      <c r="A1665" s="160" t="s">
        <v>3058</v>
      </c>
      <c r="B1665" s="10"/>
      <c r="C1665" s="7"/>
      <c r="D1665" s="129" t="s">
        <v>3059</v>
      </c>
      <c r="E1665" s="84">
        <v>0</v>
      </c>
      <c r="F1665" s="84">
        <v>0</v>
      </c>
      <c r="G1665" s="84">
        <v>0</v>
      </c>
      <c r="H1665" s="84">
        <v>0</v>
      </c>
      <c r="I1665" s="110" t="s">
        <v>3899</v>
      </c>
    </row>
    <row r="1666" spans="1:9" ht="13.5" customHeight="1" x14ac:dyDescent="0.25">
      <c r="A1666" s="159" t="s">
        <v>3060</v>
      </c>
      <c r="B1666" s="7"/>
      <c r="C1666" s="8" t="s">
        <v>3061</v>
      </c>
      <c r="D1666" s="126"/>
      <c r="E1666" s="85">
        <v>2</v>
      </c>
      <c r="F1666" s="85">
        <v>9</v>
      </c>
      <c r="G1666" s="85">
        <v>1</v>
      </c>
      <c r="H1666" s="85">
        <f>SUM(H1667:H1672)</f>
        <v>3</v>
      </c>
      <c r="I1666" s="110">
        <v>4</v>
      </c>
    </row>
    <row r="1667" spans="1:9" ht="13.5" customHeight="1" x14ac:dyDescent="0.25">
      <c r="A1667" s="160" t="s">
        <v>3062</v>
      </c>
      <c r="B1667" s="10"/>
      <c r="C1667" s="7"/>
      <c r="D1667" s="129" t="s">
        <v>3063</v>
      </c>
      <c r="E1667" s="82">
        <v>2</v>
      </c>
      <c r="F1667" s="83">
        <v>9</v>
      </c>
      <c r="G1667" s="83">
        <v>1</v>
      </c>
      <c r="H1667" s="83">
        <v>3</v>
      </c>
      <c r="I1667" s="110">
        <v>4</v>
      </c>
    </row>
    <row r="1668" spans="1:9" ht="13.5" customHeight="1" x14ac:dyDescent="0.25">
      <c r="A1668" s="160" t="s">
        <v>3064</v>
      </c>
      <c r="B1668" s="10"/>
      <c r="C1668" s="7"/>
      <c r="D1668" s="129" t="s">
        <v>3065</v>
      </c>
      <c r="E1668" s="84">
        <v>0</v>
      </c>
      <c r="F1668" s="84">
        <v>0</v>
      </c>
      <c r="G1668" s="84">
        <v>0</v>
      </c>
      <c r="H1668" s="84">
        <v>0</v>
      </c>
      <c r="I1668" s="110" t="s">
        <v>3899</v>
      </c>
    </row>
    <row r="1669" spans="1:9" ht="13.5" customHeight="1" x14ac:dyDescent="0.25">
      <c r="A1669" s="160" t="s">
        <v>3066</v>
      </c>
      <c r="B1669" s="10"/>
      <c r="C1669" s="7"/>
      <c r="D1669" s="129" t="s">
        <v>3067</v>
      </c>
      <c r="E1669" s="84">
        <v>0</v>
      </c>
      <c r="F1669" s="84">
        <v>0</v>
      </c>
      <c r="G1669" s="84">
        <v>0</v>
      </c>
      <c r="H1669" s="84">
        <v>0</v>
      </c>
      <c r="I1669" s="110" t="s">
        <v>3899</v>
      </c>
    </row>
    <row r="1670" spans="1:9" ht="13.5" customHeight="1" x14ac:dyDescent="0.25">
      <c r="A1670" s="160" t="s">
        <v>3068</v>
      </c>
      <c r="B1670" s="10"/>
      <c r="C1670" s="7"/>
      <c r="D1670" s="129" t="s">
        <v>2336</v>
      </c>
      <c r="E1670" s="84">
        <v>0</v>
      </c>
      <c r="F1670" s="84">
        <v>0</v>
      </c>
      <c r="G1670" s="84">
        <v>0</v>
      </c>
      <c r="H1670" s="84">
        <v>0</v>
      </c>
      <c r="I1670" s="110" t="s">
        <v>3899</v>
      </c>
    </row>
    <row r="1671" spans="1:9" ht="13.5" customHeight="1" x14ac:dyDescent="0.25">
      <c r="A1671" s="160" t="s">
        <v>3069</v>
      </c>
      <c r="B1671" s="10"/>
      <c r="C1671" s="7"/>
      <c r="D1671" s="129" t="s">
        <v>3070</v>
      </c>
      <c r="E1671" s="84">
        <v>0</v>
      </c>
      <c r="F1671" s="84">
        <v>0</v>
      </c>
      <c r="G1671" s="84">
        <v>0</v>
      </c>
      <c r="H1671" s="84">
        <v>0</v>
      </c>
      <c r="I1671" s="110" t="s">
        <v>3899</v>
      </c>
    </row>
    <row r="1672" spans="1:9" ht="13.5" customHeight="1" x14ac:dyDescent="0.25">
      <c r="A1672" s="160" t="s">
        <v>3071</v>
      </c>
      <c r="B1672" s="10"/>
      <c r="C1672" s="7"/>
      <c r="D1672" s="129" t="s">
        <v>3072</v>
      </c>
      <c r="E1672" s="84">
        <v>0</v>
      </c>
      <c r="F1672" s="84">
        <v>0</v>
      </c>
      <c r="G1672" s="84">
        <v>0</v>
      </c>
      <c r="H1672" s="84">
        <v>0</v>
      </c>
      <c r="I1672" s="110" t="s">
        <v>3899</v>
      </c>
    </row>
    <row r="1673" spans="1:9" ht="13.5" customHeight="1" x14ac:dyDescent="0.25">
      <c r="A1673" s="159" t="s">
        <v>3073</v>
      </c>
      <c r="B1673" s="7"/>
      <c r="C1673" s="8" t="s">
        <v>3074</v>
      </c>
      <c r="D1673" s="126"/>
      <c r="E1673" s="85">
        <v>0</v>
      </c>
      <c r="F1673" s="85">
        <v>0</v>
      </c>
      <c r="G1673" s="85">
        <v>0</v>
      </c>
      <c r="H1673" s="85">
        <f>SUM(H1674:H1679)</f>
        <v>0</v>
      </c>
      <c r="I1673" s="110">
        <v>0</v>
      </c>
    </row>
    <row r="1674" spans="1:9" ht="13.5" customHeight="1" x14ac:dyDescent="0.25">
      <c r="A1674" s="160" t="s">
        <v>3075</v>
      </c>
      <c r="B1674" s="10"/>
      <c r="C1674" s="7"/>
      <c r="D1674" s="129" t="s">
        <v>2728</v>
      </c>
      <c r="E1674" s="84">
        <v>0</v>
      </c>
      <c r="F1674" s="84">
        <v>0</v>
      </c>
      <c r="G1674" s="84">
        <v>0</v>
      </c>
      <c r="H1674" s="84">
        <v>0</v>
      </c>
      <c r="I1674" s="110" t="s">
        <v>3899</v>
      </c>
    </row>
    <row r="1675" spans="1:9" ht="13.5" customHeight="1" x14ac:dyDescent="0.25">
      <c r="A1675" s="160" t="s">
        <v>3076</v>
      </c>
      <c r="B1675" s="10"/>
      <c r="C1675" s="7"/>
      <c r="D1675" s="129" t="s">
        <v>3077</v>
      </c>
      <c r="E1675" s="84">
        <v>0</v>
      </c>
      <c r="F1675" s="84">
        <v>0</v>
      </c>
      <c r="G1675" s="84">
        <v>0</v>
      </c>
      <c r="H1675" s="84">
        <v>0</v>
      </c>
      <c r="I1675" s="110" t="s">
        <v>3899</v>
      </c>
    </row>
    <row r="1676" spans="1:9" ht="13.5" customHeight="1" x14ac:dyDescent="0.25">
      <c r="A1676" s="160" t="s">
        <v>3078</v>
      </c>
      <c r="B1676" s="10"/>
      <c r="C1676" s="7"/>
      <c r="D1676" s="129" t="s">
        <v>3079</v>
      </c>
      <c r="E1676" s="84">
        <v>0</v>
      </c>
      <c r="F1676" s="84">
        <v>0</v>
      </c>
      <c r="G1676" s="84">
        <v>0</v>
      </c>
      <c r="H1676" s="84">
        <v>0</v>
      </c>
      <c r="I1676" s="110" t="s">
        <v>3899</v>
      </c>
    </row>
    <row r="1677" spans="1:9" ht="13.5" customHeight="1" x14ac:dyDescent="0.25">
      <c r="A1677" s="160" t="s">
        <v>3080</v>
      </c>
      <c r="B1677" s="10"/>
      <c r="C1677" s="7"/>
      <c r="D1677" s="129" t="s">
        <v>3081</v>
      </c>
      <c r="E1677" s="84">
        <v>0</v>
      </c>
      <c r="F1677" s="84">
        <v>0</v>
      </c>
      <c r="G1677" s="84">
        <v>0</v>
      </c>
      <c r="H1677" s="84">
        <v>0</v>
      </c>
      <c r="I1677" s="110" t="s">
        <v>3899</v>
      </c>
    </row>
    <row r="1678" spans="1:9" ht="13.5" customHeight="1" x14ac:dyDescent="0.25">
      <c r="A1678" s="160" t="s">
        <v>3082</v>
      </c>
      <c r="B1678" s="10"/>
      <c r="C1678" s="7"/>
      <c r="D1678" s="129" t="s">
        <v>3083</v>
      </c>
      <c r="E1678" s="84">
        <v>0</v>
      </c>
      <c r="F1678" s="84">
        <v>0</v>
      </c>
      <c r="G1678" s="84">
        <v>0</v>
      </c>
      <c r="H1678" s="84">
        <v>0</v>
      </c>
      <c r="I1678" s="110" t="s">
        <v>3899</v>
      </c>
    </row>
    <row r="1679" spans="1:9" ht="13.5" customHeight="1" x14ac:dyDescent="0.25">
      <c r="A1679" s="160" t="s">
        <v>3084</v>
      </c>
      <c r="B1679" s="10"/>
      <c r="C1679" s="7"/>
      <c r="D1679" s="129" t="s">
        <v>3085</v>
      </c>
      <c r="E1679" s="84">
        <v>0</v>
      </c>
      <c r="F1679" s="84">
        <v>0</v>
      </c>
      <c r="G1679" s="84">
        <v>0</v>
      </c>
      <c r="H1679" s="84">
        <v>0</v>
      </c>
      <c r="I1679" s="110" t="s">
        <v>3899</v>
      </c>
    </row>
    <row r="1680" spans="1:9" ht="13.5" customHeight="1" x14ac:dyDescent="0.25">
      <c r="A1680" s="159" t="s">
        <v>3086</v>
      </c>
      <c r="B1680" s="7"/>
      <c r="C1680" s="8" t="s">
        <v>3087</v>
      </c>
      <c r="D1680" s="126"/>
      <c r="E1680" s="85">
        <v>0</v>
      </c>
      <c r="F1680" s="85">
        <v>0</v>
      </c>
      <c r="G1680" s="85">
        <v>0</v>
      </c>
      <c r="H1680" s="85">
        <f>SUM(H1681:H1684)</f>
        <v>0</v>
      </c>
      <c r="I1680" s="110">
        <v>0</v>
      </c>
    </row>
    <row r="1681" spans="1:9" ht="13.5" customHeight="1" x14ac:dyDescent="0.25">
      <c r="A1681" s="160" t="s">
        <v>3088</v>
      </c>
      <c r="B1681" s="10"/>
      <c r="C1681" s="7"/>
      <c r="D1681" s="129" t="s">
        <v>3087</v>
      </c>
      <c r="E1681" s="84">
        <v>0</v>
      </c>
      <c r="F1681" s="84">
        <v>0</v>
      </c>
      <c r="G1681" s="84">
        <v>0</v>
      </c>
      <c r="H1681" s="84">
        <v>0</v>
      </c>
      <c r="I1681" s="110" t="s">
        <v>3899</v>
      </c>
    </row>
    <row r="1682" spans="1:9" ht="13.5" customHeight="1" x14ac:dyDescent="0.25">
      <c r="A1682" s="160" t="s">
        <v>3089</v>
      </c>
      <c r="B1682" s="10"/>
      <c r="C1682" s="7"/>
      <c r="D1682" s="129" t="s">
        <v>3090</v>
      </c>
      <c r="E1682" s="84">
        <v>0</v>
      </c>
      <c r="F1682" s="84">
        <v>0</v>
      </c>
      <c r="G1682" s="84">
        <v>0</v>
      </c>
      <c r="H1682" s="84">
        <v>0</v>
      </c>
      <c r="I1682" s="110" t="s">
        <v>3899</v>
      </c>
    </row>
    <row r="1683" spans="1:9" ht="13.5" customHeight="1" x14ac:dyDescent="0.25">
      <c r="A1683" s="160" t="s">
        <v>3091</v>
      </c>
      <c r="B1683" s="10"/>
      <c r="C1683" s="7"/>
      <c r="D1683" s="129" t="s">
        <v>3092</v>
      </c>
      <c r="E1683" s="84">
        <v>0</v>
      </c>
      <c r="F1683" s="84">
        <v>0</v>
      </c>
      <c r="G1683" s="84">
        <v>0</v>
      </c>
      <c r="H1683" s="84">
        <v>0</v>
      </c>
      <c r="I1683" s="110" t="s">
        <v>3899</v>
      </c>
    </row>
    <row r="1684" spans="1:9" ht="13.5" customHeight="1" x14ac:dyDescent="0.25">
      <c r="A1684" s="160" t="s">
        <v>3093</v>
      </c>
      <c r="B1684" s="10"/>
      <c r="C1684" s="7"/>
      <c r="D1684" s="129" t="s">
        <v>3094</v>
      </c>
      <c r="E1684" s="84">
        <v>0</v>
      </c>
      <c r="F1684" s="84">
        <v>0</v>
      </c>
      <c r="G1684" s="84">
        <v>0</v>
      </c>
      <c r="H1684" s="84">
        <v>0</v>
      </c>
      <c r="I1684" s="110" t="s">
        <v>3899</v>
      </c>
    </row>
    <row r="1685" spans="1:9" ht="13.5" customHeight="1" x14ac:dyDescent="0.25">
      <c r="A1685" s="159" t="s">
        <v>3095</v>
      </c>
      <c r="B1685" s="8" t="s">
        <v>3096</v>
      </c>
      <c r="C1685" s="7"/>
      <c r="D1685" s="126"/>
      <c r="E1685" s="85">
        <v>305</v>
      </c>
      <c r="F1685" s="85">
        <v>417</v>
      </c>
      <c r="G1685" s="85">
        <v>548</v>
      </c>
      <c r="H1685" s="85">
        <f>H1686+H1691+H1696</f>
        <v>799</v>
      </c>
      <c r="I1685" s="85">
        <f>I1686+I1691+I1696</f>
        <v>929</v>
      </c>
    </row>
    <row r="1686" spans="1:9" ht="13.5" customHeight="1" x14ac:dyDescent="0.25">
      <c r="A1686" s="159" t="s">
        <v>3097</v>
      </c>
      <c r="B1686" s="7"/>
      <c r="C1686" s="8" t="s">
        <v>3098</v>
      </c>
      <c r="D1686" s="126"/>
      <c r="E1686" s="85">
        <v>297</v>
      </c>
      <c r="F1686" s="85">
        <v>413</v>
      </c>
      <c r="G1686" s="85">
        <v>531</v>
      </c>
      <c r="H1686" s="85">
        <f>SUM(H1687:H1690)</f>
        <v>709</v>
      </c>
      <c r="I1686" s="110">
        <v>843</v>
      </c>
    </row>
    <row r="1687" spans="1:9" ht="13.5" customHeight="1" x14ac:dyDescent="0.25">
      <c r="A1687" s="160" t="s">
        <v>3099</v>
      </c>
      <c r="B1687" s="10"/>
      <c r="C1687" s="7"/>
      <c r="D1687" s="129" t="s">
        <v>3098</v>
      </c>
      <c r="E1687" s="82">
        <v>254</v>
      </c>
      <c r="F1687" s="83">
        <v>379</v>
      </c>
      <c r="G1687" s="83">
        <v>475</v>
      </c>
      <c r="H1687" s="83">
        <v>604</v>
      </c>
      <c r="I1687" s="110">
        <v>753</v>
      </c>
    </row>
    <row r="1688" spans="1:9" ht="13.5" customHeight="1" x14ac:dyDescent="0.25">
      <c r="A1688" s="160" t="s">
        <v>3100</v>
      </c>
      <c r="B1688" s="10"/>
      <c r="C1688" s="7"/>
      <c r="D1688" s="129" t="s">
        <v>3101</v>
      </c>
      <c r="E1688" s="82">
        <v>36</v>
      </c>
      <c r="F1688" s="83">
        <v>23</v>
      </c>
      <c r="G1688" s="83">
        <v>40</v>
      </c>
      <c r="H1688" s="83">
        <v>71</v>
      </c>
      <c r="I1688" s="110">
        <v>72</v>
      </c>
    </row>
    <row r="1689" spans="1:9" ht="13.5" customHeight="1" x14ac:dyDescent="0.25">
      <c r="A1689" s="160" t="s">
        <v>3102</v>
      </c>
      <c r="B1689" s="10"/>
      <c r="C1689" s="7"/>
      <c r="D1689" s="129" t="s">
        <v>3103</v>
      </c>
      <c r="E1689" s="82">
        <v>4</v>
      </c>
      <c r="F1689" s="83">
        <v>4</v>
      </c>
      <c r="G1689" s="83">
        <v>7</v>
      </c>
      <c r="H1689" s="83">
        <v>13</v>
      </c>
      <c r="I1689" s="110">
        <v>6</v>
      </c>
    </row>
    <row r="1690" spans="1:9" ht="13.5" customHeight="1" x14ac:dyDescent="0.25">
      <c r="A1690" s="160" t="s">
        <v>3104</v>
      </c>
      <c r="B1690" s="10"/>
      <c r="C1690" s="7"/>
      <c r="D1690" s="129" t="s">
        <v>3105</v>
      </c>
      <c r="E1690" s="82">
        <v>3</v>
      </c>
      <c r="F1690" s="83">
        <v>7</v>
      </c>
      <c r="G1690" s="83">
        <v>9</v>
      </c>
      <c r="H1690" s="83">
        <v>21</v>
      </c>
      <c r="I1690" s="110">
        <v>12</v>
      </c>
    </row>
    <row r="1691" spans="1:9" ht="13.5" customHeight="1" x14ac:dyDescent="0.25">
      <c r="A1691" s="159" t="s">
        <v>3106</v>
      </c>
      <c r="B1691" s="7"/>
      <c r="C1691" s="8" t="s">
        <v>3107</v>
      </c>
      <c r="D1691" s="126"/>
      <c r="E1691" s="85">
        <v>8</v>
      </c>
      <c r="F1691" s="85">
        <v>4</v>
      </c>
      <c r="G1691" s="85">
        <v>12</v>
      </c>
      <c r="H1691" s="85">
        <f>SUM(H1692:H1695)</f>
        <v>79</v>
      </c>
      <c r="I1691" s="110">
        <v>57</v>
      </c>
    </row>
    <row r="1692" spans="1:9" ht="13.5" customHeight="1" x14ac:dyDescent="0.25">
      <c r="A1692" s="160" t="s">
        <v>3108</v>
      </c>
      <c r="B1692" s="10"/>
      <c r="C1692" s="7"/>
      <c r="D1692" s="129" t="s">
        <v>3107</v>
      </c>
      <c r="E1692" s="84">
        <v>0</v>
      </c>
      <c r="F1692" s="84">
        <v>0</v>
      </c>
      <c r="G1692" s="84">
        <v>0</v>
      </c>
      <c r="H1692" s="84">
        <v>2</v>
      </c>
      <c r="I1692" s="110" t="s">
        <v>3899</v>
      </c>
    </row>
    <row r="1693" spans="1:9" ht="13.5" customHeight="1" x14ac:dyDescent="0.25">
      <c r="A1693" s="160" t="s">
        <v>3109</v>
      </c>
      <c r="B1693" s="10"/>
      <c r="C1693" s="7"/>
      <c r="D1693" s="129" t="s">
        <v>3110</v>
      </c>
      <c r="E1693" s="84">
        <v>0</v>
      </c>
      <c r="F1693" s="84">
        <v>0</v>
      </c>
      <c r="G1693" s="84">
        <v>0</v>
      </c>
      <c r="H1693" s="84">
        <v>0</v>
      </c>
      <c r="I1693" s="110" t="s">
        <v>3899</v>
      </c>
    </row>
    <row r="1694" spans="1:9" ht="13.5" customHeight="1" x14ac:dyDescent="0.25">
      <c r="A1694" s="160" t="s">
        <v>3111</v>
      </c>
      <c r="B1694" s="10"/>
      <c r="C1694" s="7"/>
      <c r="D1694" s="129" t="s">
        <v>3096</v>
      </c>
      <c r="E1694" s="82">
        <v>1</v>
      </c>
      <c r="F1694" s="83">
        <v>2</v>
      </c>
      <c r="G1694" s="83">
        <v>10</v>
      </c>
      <c r="H1694" s="83">
        <v>54</v>
      </c>
      <c r="I1694" s="110">
        <v>49</v>
      </c>
    </row>
    <row r="1695" spans="1:9" ht="13.5" customHeight="1" x14ac:dyDescent="0.25">
      <c r="A1695" s="160" t="s">
        <v>3112</v>
      </c>
      <c r="B1695" s="10"/>
      <c r="C1695" s="7"/>
      <c r="D1695" s="129" t="s">
        <v>3113</v>
      </c>
      <c r="E1695" s="82">
        <v>7</v>
      </c>
      <c r="F1695" s="83">
        <v>2</v>
      </c>
      <c r="G1695" s="83">
        <v>2</v>
      </c>
      <c r="H1695" s="83">
        <v>23</v>
      </c>
      <c r="I1695" s="110">
        <v>8</v>
      </c>
    </row>
    <row r="1696" spans="1:9" ht="13.5" customHeight="1" x14ac:dyDescent="0.25">
      <c r="A1696" s="159" t="s">
        <v>3114</v>
      </c>
      <c r="B1696" s="7"/>
      <c r="C1696" s="8" t="s">
        <v>3115</v>
      </c>
      <c r="D1696" s="126"/>
      <c r="E1696" s="85">
        <v>0</v>
      </c>
      <c r="F1696" s="85">
        <v>0</v>
      </c>
      <c r="G1696" s="85">
        <v>5</v>
      </c>
      <c r="H1696" s="85">
        <f>SUM(H1697:H1699)</f>
        <v>11</v>
      </c>
      <c r="I1696" s="110">
        <v>29</v>
      </c>
    </row>
    <row r="1697" spans="1:9" ht="13.5" customHeight="1" x14ac:dyDescent="0.25">
      <c r="A1697" s="160" t="s">
        <v>3116</v>
      </c>
      <c r="B1697" s="10"/>
      <c r="C1697" s="7"/>
      <c r="D1697" s="129" t="s">
        <v>3117</v>
      </c>
      <c r="E1697" s="84">
        <v>0</v>
      </c>
      <c r="F1697" s="84">
        <v>0</v>
      </c>
      <c r="G1697" s="84">
        <v>0</v>
      </c>
      <c r="H1697" s="84">
        <v>0</v>
      </c>
      <c r="I1697" s="110" t="s">
        <v>3899</v>
      </c>
    </row>
    <row r="1698" spans="1:9" ht="13.5" customHeight="1" x14ac:dyDescent="0.25">
      <c r="A1698" s="160" t="s">
        <v>3118</v>
      </c>
      <c r="B1698" s="10"/>
      <c r="C1698" s="7"/>
      <c r="D1698" s="129" t="s">
        <v>3119</v>
      </c>
      <c r="E1698" s="84">
        <v>0</v>
      </c>
      <c r="F1698" s="84">
        <v>0</v>
      </c>
      <c r="G1698" s="83">
        <v>5</v>
      </c>
      <c r="H1698" s="83">
        <v>11</v>
      </c>
      <c r="I1698" s="110">
        <v>29</v>
      </c>
    </row>
    <row r="1699" spans="1:9" ht="13.5" customHeight="1" x14ac:dyDescent="0.25">
      <c r="A1699" s="160" t="s">
        <v>3120</v>
      </c>
      <c r="B1699" s="10"/>
      <c r="C1699" s="7"/>
      <c r="D1699" s="129" t="s">
        <v>3115</v>
      </c>
      <c r="E1699" s="84">
        <v>0</v>
      </c>
      <c r="F1699" s="84">
        <v>0</v>
      </c>
      <c r="G1699" s="84">
        <v>0</v>
      </c>
      <c r="H1699" s="84">
        <v>0</v>
      </c>
      <c r="I1699" s="110" t="s">
        <v>3899</v>
      </c>
    </row>
    <row r="1700" spans="1:9" ht="13.5" customHeight="1" x14ac:dyDescent="0.25">
      <c r="A1700" s="159" t="s">
        <v>3121</v>
      </c>
      <c r="B1700" s="8" t="s">
        <v>3122</v>
      </c>
      <c r="C1700" s="7"/>
      <c r="D1700" s="126"/>
      <c r="E1700" s="85">
        <v>438</v>
      </c>
      <c r="F1700" s="85">
        <v>295</v>
      </c>
      <c r="G1700" s="85">
        <v>691</v>
      </c>
      <c r="H1700" s="85">
        <f>H1701+H1709+H1721</f>
        <v>444</v>
      </c>
      <c r="I1700" s="85">
        <f>I1701+I1709+I1721</f>
        <v>234</v>
      </c>
    </row>
    <row r="1701" spans="1:9" ht="13.5" customHeight="1" x14ac:dyDescent="0.25">
      <c r="A1701" s="159" t="s">
        <v>3123</v>
      </c>
      <c r="B1701" s="7"/>
      <c r="C1701" s="8" t="s">
        <v>3124</v>
      </c>
      <c r="D1701" s="126"/>
      <c r="E1701" s="85">
        <v>287</v>
      </c>
      <c r="F1701" s="85">
        <v>223</v>
      </c>
      <c r="G1701" s="85">
        <v>591</v>
      </c>
      <c r="H1701" s="85">
        <f>SUM(H1702:H1707)</f>
        <v>348</v>
      </c>
      <c r="I1701" s="110">
        <v>176</v>
      </c>
    </row>
    <row r="1702" spans="1:9" ht="13.5" customHeight="1" x14ac:dyDescent="0.25">
      <c r="A1702" s="160" t="s">
        <v>3125</v>
      </c>
      <c r="B1702" s="10"/>
      <c r="C1702" s="7"/>
      <c r="D1702" s="129" t="s">
        <v>3122</v>
      </c>
      <c r="E1702" s="82">
        <v>278</v>
      </c>
      <c r="F1702" s="83">
        <v>217</v>
      </c>
      <c r="G1702" s="83">
        <v>569</v>
      </c>
      <c r="H1702" s="83">
        <v>337</v>
      </c>
      <c r="I1702" s="110">
        <v>166</v>
      </c>
    </row>
    <row r="1703" spans="1:9" ht="13.5" customHeight="1" x14ac:dyDescent="0.25">
      <c r="A1703" s="160" t="s">
        <v>3126</v>
      </c>
      <c r="B1703" s="10"/>
      <c r="C1703" s="7"/>
      <c r="D1703" s="129" t="s">
        <v>3127</v>
      </c>
      <c r="E1703" s="84">
        <v>0</v>
      </c>
      <c r="F1703" s="84">
        <v>0</v>
      </c>
      <c r="G1703" s="84">
        <v>0</v>
      </c>
      <c r="H1703" s="84">
        <v>0</v>
      </c>
      <c r="I1703" s="110" t="s">
        <v>3899</v>
      </c>
    </row>
    <row r="1704" spans="1:9" ht="13.5" customHeight="1" x14ac:dyDescent="0.25">
      <c r="A1704" s="160" t="s">
        <v>3128</v>
      </c>
      <c r="B1704" s="10"/>
      <c r="C1704" s="7"/>
      <c r="D1704" s="129" t="s">
        <v>3129</v>
      </c>
      <c r="E1704" s="84">
        <v>0</v>
      </c>
      <c r="F1704" s="84">
        <v>0</v>
      </c>
      <c r="G1704" s="84">
        <v>0</v>
      </c>
      <c r="H1704" s="84">
        <v>0</v>
      </c>
      <c r="I1704" s="110" t="s">
        <v>3899</v>
      </c>
    </row>
    <row r="1705" spans="1:9" ht="13.5" customHeight="1" x14ac:dyDescent="0.25">
      <c r="A1705" s="160" t="s">
        <v>3130</v>
      </c>
      <c r="B1705" s="10"/>
      <c r="C1705" s="7"/>
      <c r="D1705" s="129" t="s">
        <v>3131</v>
      </c>
      <c r="E1705" s="82">
        <v>9</v>
      </c>
      <c r="F1705" s="83">
        <v>6</v>
      </c>
      <c r="G1705" s="83">
        <v>19</v>
      </c>
      <c r="H1705" s="83">
        <v>8</v>
      </c>
      <c r="I1705" s="110">
        <v>9</v>
      </c>
    </row>
    <row r="1706" spans="1:9" ht="13.5" customHeight="1" x14ac:dyDescent="0.25">
      <c r="A1706" s="160" t="s">
        <v>3132</v>
      </c>
      <c r="B1706" s="10"/>
      <c r="C1706" s="7"/>
      <c r="D1706" s="129" t="s">
        <v>128</v>
      </c>
      <c r="E1706" s="84">
        <v>0</v>
      </c>
      <c r="F1706" s="84">
        <v>0</v>
      </c>
      <c r="G1706" s="84">
        <v>0</v>
      </c>
      <c r="H1706" s="84">
        <v>0</v>
      </c>
      <c r="I1706" s="110" t="s">
        <v>3899</v>
      </c>
    </row>
    <row r="1707" spans="1:9" ht="13.5" customHeight="1" x14ac:dyDescent="0.25">
      <c r="A1707" s="160" t="s">
        <v>3133</v>
      </c>
      <c r="B1707" s="10"/>
      <c r="C1707" s="7"/>
      <c r="D1707" s="129" t="s">
        <v>3134</v>
      </c>
      <c r="E1707" s="84">
        <v>0</v>
      </c>
      <c r="F1707" s="84">
        <v>0</v>
      </c>
      <c r="G1707" s="83">
        <v>3</v>
      </c>
      <c r="H1707" s="83">
        <v>3</v>
      </c>
      <c r="I1707" s="110">
        <v>1</v>
      </c>
    </row>
    <row r="1708" spans="1:9" ht="13.5" customHeight="1" x14ac:dyDescent="0.25">
      <c r="A1708" s="160" t="s">
        <v>3960</v>
      </c>
      <c r="B1708" s="10"/>
      <c r="C1708" s="7"/>
      <c r="D1708" s="129" t="s">
        <v>703</v>
      </c>
      <c r="E1708" s="84">
        <v>0</v>
      </c>
      <c r="F1708" s="84">
        <v>0</v>
      </c>
      <c r="G1708" s="84">
        <v>0</v>
      </c>
      <c r="H1708" s="84">
        <v>0</v>
      </c>
      <c r="I1708" s="110" t="s">
        <v>3899</v>
      </c>
    </row>
    <row r="1709" spans="1:9" ht="13.5" customHeight="1" x14ac:dyDescent="0.25">
      <c r="A1709" s="159" t="s">
        <v>3135</v>
      </c>
      <c r="B1709" s="7"/>
      <c r="C1709" s="8" t="s">
        <v>3136</v>
      </c>
      <c r="D1709" s="126"/>
      <c r="E1709" s="85">
        <v>0</v>
      </c>
      <c r="F1709" s="85">
        <v>2</v>
      </c>
      <c r="G1709" s="85">
        <v>3</v>
      </c>
      <c r="H1709" s="85">
        <f>SUM(H1710:H1720)</f>
        <v>1</v>
      </c>
      <c r="I1709" s="110">
        <v>1</v>
      </c>
    </row>
    <row r="1710" spans="1:9" ht="13.5" customHeight="1" x14ac:dyDescent="0.25">
      <c r="A1710" s="160" t="s">
        <v>3137</v>
      </c>
      <c r="B1710" s="10"/>
      <c r="C1710" s="7"/>
      <c r="D1710" s="129" t="s">
        <v>3138</v>
      </c>
      <c r="E1710" s="84">
        <v>0</v>
      </c>
      <c r="F1710" s="83">
        <v>2</v>
      </c>
      <c r="G1710" s="83">
        <v>2</v>
      </c>
      <c r="H1710" s="83">
        <v>1</v>
      </c>
      <c r="I1710" s="110">
        <v>1</v>
      </c>
    </row>
    <row r="1711" spans="1:9" ht="13.5" customHeight="1" x14ac:dyDescent="0.25">
      <c r="A1711" s="160" t="s">
        <v>3139</v>
      </c>
      <c r="B1711" s="10"/>
      <c r="C1711" s="7"/>
      <c r="D1711" s="129" t="s">
        <v>3140</v>
      </c>
      <c r="E1711" s="84">
        <v>0</v>
      </c>
      <c r="F1711" s="84">
        <v>0</v>
      </c>
      <c r="G1711" s="84">
        <v>0</v>
      </c>
      <c r="H1711" s="84">
        <v>0</v>
      </c>
      <c r="I1711" s="110" t="s">
        <v>3899</v>
      </c>
    </row>
    <row r="1712" spans="1:9" ht="13.5" customHeight="1" x14ac:dyDescent="0.25">
      <c r="A1712" s="160" t="s">
        <v>3141</v>
      </c>
      <c r="B1712" s="10"/>
      <c r="C1712" s="7"/>
      <c r="D1712" s="129" t="s">
        <v>3142</v>
      </c>
      <c r="E1712" s="84">
        <v>0</v>
      </c>
      <c r="F1712" s="84">
        <v>0</v>
      </c>
      <c r="G1712" s="84">
        <v>0</v>
      </c>
      <c r="H1712" s="84">
        <v>0</v>
      </c>
      <c r="I1712" s="110" t="s">
        <v>3899</v>
      </c>
    </row>
    <row r="1713" spans="1:9" ht="13.5" customHeight="1" x14ac:dyDescent="0.25">
      <c r="A1713" s="160" t="s">
        <v>3143</v>
      </c>
      <c r="B1713" s="10"/>
      <c r="C1713" s="7"/>
      <c r="D1713" s="129" t="s">
        <v>3144</v>
      </c>
      <c r="E1713" s="84">
        <v>0</v>
      </c>
      <c r="F1713" s="84">
        <v>0</v>
      </c>
      <c r="G1713" s="84">
        <v>0</v>
      </c>
      <c r="H1713" s="84">
        <v>0</v>
      </c>
      <c r="I1713" s="110" t="s">
        <v>3899</v>
      </c>
    </row>
    <row r="1714" spans="1:9" ht="13.5" customHeight="1" x14ac:dyDescent="0.25">
      <c r="A1714" s="160" t="s">
        <v>3145</v>
      </c>
      <c r="B1714" s="10"/>
      <c r="C1714" s="7"/>
      <c r="D1714" s="129" t="s">
        <v>3146</v>
      </c>
      <c r="E1714" s="84">
        <v>0</v>
      </c>
      <c r="F1714" s="84">
        <v>0</v>
      </c>
      <c r="G1714" s="84">
        <v>0</v>
      </c>
      <c r="H1714" s="84">
        <v>0</v>
      </c>
      <c r="I1714" s="110" t="s">
        <v>3899</v>
      </c>
    </row>
    <row r="1715" spans="1:9" ht="13.5" customHeight="1" x14ac:dyDescent="0.25">
      <c r="A1715" s="160" t="s">
        <v>3147</v>
      </c>
      <c r="B1715" s="10"/>
      <c r="C1715" s="7"/>
      <c r="D1715" s="129" t="s">
        <v>3148</v>
      </c>
      <c r="E1715" s="84">
        <v>0</v>
      </c>
      <c r="F1715" s="84">
        <v>0</v>
      </c>
      <c r="G1715" s="84">
        <v>0</v>
      </c>
      <c r="H1715" s="84">
        <v>0</v>
      </c>
      <c r="I1715" s="110" t="s">
        <v>3899</v>
      </c>
    </row>
    <row r="1716" spans="1:9" ht="13.5" customHeight="1" x14ac:dyDescent="0.25">
      <c r="A1716" s="160" t="s">
        <v>3149</v>
      </c>
      <c r="B1716" s="10"/>
      <c r="C1716" s="7"/>
      <c r="D1716" s="129" t="s">
        <v>3150</v>
      </c>
      <c r="E1716" s="84">
        <v>0</v>
      </c>
      <c r="F1716" s="84">
        <v>0</v>
      </c>
      <c r="G1716" s="84">
        <v>0</v>
      </c>
      <c r="H1716" s="84">
        <v>0</v>
      </c>
      <c r="I1716" s="110" t="s">
        <v>3899</v>
      </c>
    </row>
    <row r="1717" spans="1:9" ht="13.5" customHeight="1" x14ac:dyDescent="0.25">
      <c r="A1717" s="160" t="s">
        <v>3151</v>
      </c>
      <c r="B1717" s="10"/>
      <c r="C1717" s="7"/>
      <c r="D1717" s="129" t="s">
        <v>3152</v>
      </c>
      <c r="E1717" s="84">
        <v>0</v>
      </c>
      <c r="F1717" s="84">
        <v>0</v>
      </c>
      <c r="G1717" s="83">
        <v>1</v>
      </c>
      <c r="H1717" s="83">
        <v>0</v>
      </c>
      <c r="I1717" s="110" t="s">
        <v>3899</v>
      </c>
    </row>
    <row r="1718" spans="1:9" ht="13.5" customHeight="1" x14ac:dyDescent="0.25">
      <c r="A1718" s="160" t="s">
        <v>3153</v>
      </c>
      <c r="B1718" s="10"/>
      <c r="C1718" s="7"/>
      <c r="D1718" s="129" t="s">
        <v>3154</v>
      </c>
      <c r="E1718" s="84">
        <v>0</v>
      </c>
      <c r="F1718" s="84">
        <v>0</v>
      </c>
      <c r="G1718" s="84">
        <v>0</v>
      </c>
      <c r="H1718" s="84">
        <v>0</v>
      </c>
      <c r="I1718" s="110" t="s">
        <v>3899</v>
      </c>
    </row>
    <row r="1719" spans="1:9" ht="13.5" customHeight="1" x14ac:dyDescent="0.25">
      <c r="A1719" s="160" t="s">
        <v>3155</v>
      </c>
      <c r="B1719" s="10"/>
      <c r="C1719" s="7"/>
      <c r="D1719" s="129" t="s">
        <v>3156</v>
      </c>
      <c r="E1719" s="84">
        <v>0</v>
      </c>
      <c r="F1719" s="84">
        <v>0</v>
      </c>
      <c r="G1719" s="84">
        <v>0</v>
      </c>
      <c r="H1719" s="84">
        <v>0</v>
      </c>
      <c r="I1719" s="110" t="s">
        <v>3899</v>
      </c>
    </row>
    <row r="1720" spans="1:9" ht="13.5" customHeight="1" x14ac:dyDescent="0.25">
      <c r="A1720" s="160" t="s">
        <v>3157</v>
      </c>
      <c r="B1720" s="10"/>
      <c r="C1720" s="7"/>
      <c r="D1720" s="129" t="s">
        <v>3158</v>
      </c>
      <c r="E1720" s="84">
        <v>0</v>
      </c>
      <c r="F1720" s="84">
        <v>0</v>
      </c>
      <c r="G1720" s="84">
        <v>0</v>
      </c>
      <c r="H1720" s="84">
        <v>0</v>
      </c>
      <c r="I1720" s="110" t="s">
        <v>3899</v>
      </c>
    </row>
    <row r="1721" spans="1:9" ht="13.5" customHeight="1" x14ac:dyDescent="0.25">
      <c r="A1721" s="159" t="s">
        <v>3159</v>
      </c>
      <c r="B1721" s="7"/>
      <c r="C1721" s="7" t="s">
        <v>3160</v>
      </c>
      <c r="D1721" s="126"/>
      <c r="E1721" s="85">
        <v>151</v>
      </c>
      <c r="F1721" s="85">
        <v>70</v>
      </c>
      <c r="G1721" s="85">
        <v>97</v>
      </c>
      <c r="H1721" s="85">
        <f>SUM(H1722:H1724)</f>
        <v>95</v>
      </c>
      <c r="I1721" s="110">
        <v>57</v>
      </c>
    </row>
    <row r="1722" spans="1:9" ht="13.5" customHeight="1" x14ac:dyDescent="0.25">
      <c r="A1722" s="160" t="s">
        <v>3161</v>
      </c>
      <c r="B1722" s="10"/>
      <c r="C1722" s="7"/>
      <c r="D1722" s="129" t="s">
        <v>3160</v>
      </c>
      <c r="E1722" s="82">
        <v>144</v>
      </c>
      <c r="F1722" s="83">
        <v>64</v>
      </c>
      <c r="G1722" s="83">
        <v>85</v>
      </c>
      <c r="H1722" s="83">
        <v>81</v>
      </c>
      <c r="I1722" s="110">
        <v>48</v>
      </c>
    </row>
    <row r="1723" spans="1:9" ht="13.5" customHeight="1" x14ac:dyDescent="0.25">
      <c r="A1723" s="160" t="s">
        <v>3162</v>
      </c>
      <c r="B1723" s="10"/>
      <c r="C1723" s="7"/>
      <c r="D1723" s="129" t="s">
        <v>3163</v>
      </c>
      <c r="E1723" s="84">
        <v>0</v>
      </c>
      <c r="F1723" s="84">
        <v>0</v>
      </c>
      <c r="G1723" s="83">
        <v>7</v>
      </c>
      <c r="H1723" s="83">
        <v>1</v>
      </c>
      <c r="I1723" s="110" t="s">
        <v>3899</v>
      </c>
    </row>
    <row r="1724" spans="1:9" ht="13.5" customHeight="1" x14ac:dyDescent="0.25">
      <c r="A1724" s="160" t="s">
        <v>3164</v>
      </c>
      <c r="B1724" s="10"/>
      <c r="C1724" s="7"/>
      <c r="D1724" s="129" t="s">
        <v>3165</v>
      </c>
      <c r="E1724" s="82">
        <v>7</v>
      </c>
      <c r="F1724" s="83">
        <v>6</v>
      </c>
      <c r="G1724" s="83">
        <v>5</v>
      </c>
      <c r="H1724" s="83">
        <v>13</v>
      </c>
      <c r="I1724" s="110">
        <v>9</v>
      </c>
    </row>
    <row r="1725" spans="1:9" ht="13.5" customHeight="1" x14ac:dyDescent="0.25">
      <c r="A1725" s="159" t="s">
        <v>3166</v>
      </c>
      <c r="B1725" s="7" t="s">
        <v>3167</v>
      </c>
      <c r="C1725" s="7"/>
      <c r="D1725" s="126"/>
      <c r="E1725" s="85">
        <v>213</v>
      </c>
      <c r="F1725" s="85">
        <v>189</v>
      </c>
      <c r="G1725" s="85">
        <v>236</v>
      </c>
      <c r="H1725" s="85">
        <f>H1726+H1740+H1749</f>
        <v>222</v>
      </c>
      <c r="I1725" s="85">
        <f>I1726+I1740+I1749</f>
        <v>180</v>
      </c>
    </row>
    <row r="1726" spans="1:9" ht="13.5" customHeight="1" x14ac:dyDescent="0.25">
      <c r="A1726" s="159" t="s">
        <v>3168</v>
      </c>
      <c r="B1726" s="7"/>
      <c r="C1726" s="8" t="s">
        <v>3167</v>
      </c>
      <c r="D1726" s="126"/>
      <c r="E1726" s="85">
        <v>84</v>
      </c>
      <c r="F1726" s="85">
        <v>85</v>
      </c>
      <c r="G1726" s="85">
        <v>154</v>
      </c>
      <c r="H1726" s="85">
        <f>SUM(H1727:H1739)</f>
        <v>139</v>
      </c>
      <c r="I1726" s="110">
        <v>89</v>
      </c>
    </row>
    <row r="1727" spans="1:9" ht="13.5" customHeight="1" x14ac:dyDescent="0.25">
      <c r="A1727" s="160" t="s">
        <v>3169</v>
      </c>
      <c r="B1727" s="10"/>
      <c r="C1727" s="7"/>
      <c r="D1727" s="129" t="s">
        <v>3170</v>
      </c>
      <c r="E1727" s="82">
        <v>35</v>
      </c>
      <c r="F1727" s="83">
        <v>34</v>
      </c>
      <c r="G1727" s="83">
        <v>118</v>
      </c>
      <c r="H1727" s="83">
        <v>59</v>
      </c>
      <c r="I1727" s="110">
        <v>25</v>
      </c>
    </row>
    <row r="1728" spans="1:9" ht="13.5" customHeight="1" x14ac:dyDescent="0.25">
      <c r="A1728" s="160" t="s">
        <v>3171</v>
      </c>
      <c r="B1728" s="10"/>
      <c r="C1728" s="7"/>
      <c r="D1728" s="129" t="s">
        <v>3172</v>
      </c>
      <c r="E1728" s="84">
        <v>0</v>
      </c>
      <c r="F1728" s="83">
        <v>5</v>
      </c>
      <c r="G1728" s="84">
        <v>0</v>
      </c>
      <c r="H1728" s="84">
        <v>2</v>
      </c>
      <c r="I1728" s="110">
        <v>1</v>
      </c>
    </row>
    <row r="1729" spans="1:9" ht="13.5" customHeight="1" x14ac:dyDescent="0.25">
      <c r="A1729" s="160" t="s">
        <v>3173</v>
      </c>
      <c r="B1729" s="10"/>
      <c r="C1729" s="7"/>
      <c r="D1729" s="129" t="s">
        <v>3174</v>
      </c>
      <c r="E1729" s="82">
        <v>9</v>
      </c>
      <c r="F1729" s="83">
        <v>5</v>
      </c>
      <c r="G1729" s="83">
        <v>2</v>
      </c>
      <c r="H1729" s="83">
        <v>6</v>
      </c>
      <c r="I1729" s="110" t="s">
        <v>3899</v>
      </c>
    </row>
    <row r="1730" spans="1:9" ht="13.5" customHeight="1" x14ac:dyDescent="0.25">
      <c r="A1730" s="160" t="s">
        <v>3175</v>
      </c>
      <c r="B1730" s="10"/>
      <c r="C1730" s="7"/>
      <c r="D1730" s="129" t="s">
        <v>3176</v>
      </c>
      <c r="E1730" s="82">
        <v>2</v>
      </c>
      <c r="F1730" s="84">
        <v>0</v>
      </c>
      <c r="G1730" s="83">
        <v>1</v>
      </c>
      <c r="H1730" s="83">
        <v>0</v>
      </c>
      <c r="I1730" s="110">
        <v>1</v>
      </c>
    </row>
    <row r="1731" spans="1:9" ht="13.5" customHeight="1" x14ac:dyDescent="0.25">
      <c r="A1731" s="160" t="s">
        <v>3177</v>
      </c>
      <c r="B1731" s="10"/>
      <c r="C1731" s="7"/>
      <c r="D1731" s="129" t="s">
        <v>3178</v>
      </c>
      <c r="E1731" s="84">
        <v>0</v>
      </c>
      <c r="F1731" s="84">
        <v>0</v>
      </c>
      <c r="G1731" s="84">
        <v>0</v>
      </c>
      <c r="H1731" s="84">
        <v>0</v>
      </c>
      <c r="I1731" s="110" t="s">
        <v>3899</v>
      </c>
    </row>
    <row r="1732" spans="1:9" ht="13.5" customHeight="1" x14ac:dyDescent="0.25">
      <c r="A1732" s="160" t="s">
        <v>3179</v>
      </c>
      <c r="B1732" s="10"/>
      <c r="C1732" s="7"/>
      <c r="D1732" s="129" t="s">
        <v>3180</v>
      </c>
      <c r="E1732" s="84">
        <v>0</v>
      </c>
      <c r="F1732" s="84">
        <v>0</v>
      </c>
      <c r="G1732" s="84">
        <v>0</v>
      </c>
      <c r="H1732" s="84">
        <v>0</v>
      </c>
      <c r="I1732" s="110" t="s">
        <v>3899</v>
      </c>
    </row>
    <row r="1733" spans="1:9" ht="13.5" customHeight="1" x14ac:dyDescent="0.25">
      <c r="A1733" s="160" t="s">
        <v>3181</v>
      </c>
      <c r="B1733" s="10"/>
      <c r="C1733" s="7"/>
      <c r="D1733" s="129" t="s">
        <v>1642</v>
      </c>
      <c r="E1733" s="82">
        <v>2</v>
      </c>
      <c r="F1733" s="83">
        <v>7</v>
      </c>
      <c r="G1733" s="83">
        <v>4</v>
      </c>
      <c r="H1733" s="83">
        <v>2</v>
      </c>
      <c r="I1733" s="110">
        <v>1</v>
      </c>
    </row>
    <row r="1734" spans="1:9" ht="13.5" customHeight="1" x14ac:dyDescent="0.25">
      <c r="A1734" s="160" t="s">
        <v>3182</v>
      </c>
      <c r="B1734" s="10"/>
      <c r="C1734" s="7"/>
      <c r="D1734" s="129" t="s">
        <v>3183</v>
      </c>
      <c r="E1734" s="82">
        <v>3</v>
      </c>
      <c r="F1734" s="83">
        <v>1</v>
      </c>
      <c r="G1734" s="83">
        <v>6</v>
      </c>
      <c r="H1734" s="83">
        <v>3</v>
      </c>
      <c r="I1734" s="110">
        <v>2</v>
      </c>
    </row>
    <row r="1735" spans="1:9" ht="13.5" customHeight="1" x14ac:dyDescent="0.25">
      <c r="A1735" s="160" t="s">
        <v>3184</v>
      </c>
      <c r="B1735" s="10"/>
      <c r="C1735" s="7"/>
      <c r="D1735" s="129" t="s">
        <v>3185</v>
      </c>
      <c r="E1735" s="84">
        <v>0</v>
      </c>
      <c r="F1735" s="84">
        <v>0</v>
      </c>
      <c r="G1735" s="84">
        <v>0</v>
      </c>
      <c r="H1735" s="84">
        <v>0</v>
      </c>
      <c r="I1735" s="110" t="s">
        <v>3899</v>
      </c>
    </row>
    <row r="1736" spans="1:9" ht="13.5" customHeight="1" x14ac:dyDescent="0.25">
      <c r="A1736" s="160" t="s">
        <v>3186</v>
      </c>
      <c r="B1736" s="10"/>
      <c r="C1736" s="7"/>
      <c r="D1736" s="129" t="s">
        <v>3187</v>
      </c>
      <c r="E1736" s="84">
        <v>0</v>
      </c>
      <c r="F1736" s="84">
        <v>0</v>
      </c>
      <c r="G1736" s="83">
        <v>4</v>
      </c>
      <c r="H1736" s="83">
        <v>0</v>
      </c>
      <c r="I1736" s="110">
        <v>2</v>
      </c>
    </row>
    <row r="1737" spans="1:9" ht="13.5" customHeight="1" x14ac:dyDescent="0.25">
      <c r="A1737" s="160" t="s">
        <v>3188</v>
      </c>
      <c r="B1737" s="10"/>
      <c r="C1737" s="7"/>
      <c r="D1737" s="129" t="s">
        <v>3189</v>
      </c>
      <c r="E1737" s="82">
        <v>2</v>
      </c>
      <c r="F1737" s="83">
        <v>2</v>
      </c>
      <c r="G1737" s="84">
        <v>0</v>
      </c>
      <c r="H1737" s="84">
        <v>7</v>
      </c>
      <c r="I1737" s="110">
        <v>2</v>
      </c>
    </row>
    <row r="1738" spans="1:9" ht="13.5" customHeight="1" x14ac:dyDescent="0.25">
      <c r="A1738" s="160" t="s">
        <v>3190</v>
      </c>
      <c r="B1738" s="10"/>
      <c r="C1738" s="7"/>
      <c r="D1738" s="129" t="s">
        <v>3191</v>
      </c>
      <c r="E1738" s="82">
        <v>1</v>
      </c>
      <c r="F1738" s="83">
        <v>1</v>
      </c>
      <c r="G1738" s="84">
        <v>0</v>
      </c>
      <c r="H1738" s="84">
        <v>0</v>
      </c>
      <c r="I1738" s="110">
        <v>2</v>
      </c>
    </row>
    <row r="1739" spans="1:9" ht="13.5" customHeight="1" x14ac:dyDescent="0.25">
      <c r="A1739" s="160" t="s">
        <v>3192</v>
      </c>
      <c r="B1739" s="10"/>
      <c r="C1739" s="7"/>
      <c r="D1739" s="129" t="s">
        <v>2398</v>
      </c>
      <c r="E1739" s="82">
        <v>30</v>
      </c>
      <c r="F1739" s="83">
        <v>30</v>
      </c>
      <c r="G1739" s="83">
        <v>19</v>
      </c>
      <c r="H1739" s="83">
        <v>60</v>
      </c>
      <c r="I1739" s="110">
        <v>53</v>
      </c>
    </row>
    <row r="1740" spans="1:9" ht="13.5" customHeight="1" x14ac:dyDescent="0.25">
      <c r="A1740" s="159" t="s">
        <v>3193</v>
      </c>
      <c r="B1740" s="7"/>
      <c r="C1740" s="8" t="s">
        <v>3194</v>
      </c>
      <c r="D1740" s="126"/>
      <c r="E1740" s="85">
        <v>1</v>
      </c>
      <c r="F1740" s="85">
        <v>6</v>
      </c>
      <c r="G1740" s="85">
        <v>14</v>
      </c>
      <c r="H1740" s="85">
        <f>SUM(H1741:H1748)</f>
        <v>15</v>
      </c>
      <c r="I1740" s="110">
        <v>6</v>
      </c>
    </row>
    <row r="1741" spans="1:9" ht="13.5" customHeight="1" x14ac:dyDescent="0.25">
      <c r="A1741" s="160" t="s">
        <v>3195</v>
      </c>
      <c r="B1741" s="10"/>
      <c r="C1741" s="7"/>
      <c r="D1741" s="129" t="s">
        <v>3196</v>
      </c>
      <c r="E1741" s="82">
        <v>1</v>
      </c>
      <c r="F1741" s="83">
        <v>6</v>
      </c>
      <c r="G1741" s="83">
        <v>13</v>
      </c>
      <c r="H1741" s="83">
        <v>8</v>
      </c>
      <c r="I1741" s="110">
        <v>5</v>
      </c>
    </row>
    <row r="1742" spans="1:9" ht="13.5" customHeight="1" x14ac:dyDescent="0.25">
      <c r="A1742" s="164" t="s">
        <v>3197</v>
      </c>
      <c r="B1742" s="20"/>
      <c r="C1742" s="88"/>
      <c r="D1742" s="142" t="s">
        <v>3198</v>
      </c>
      <c r="E1742" s="84">
        <v>0</v>
      </c>
      <c r="F1742" s="84">
        <v>0</v>
      </c>
      <c r="G1742" s="84">
        <v>0</v>
      </c>
      <c r="H1742" s="84">
        <v>1</v>
      </c>
      <c r="I1742" s="110" t="s">
        <v>3899</v>
      </c>
    </row>
    <row r="1743" spans="1:9" ht="13.5" customHeight="1" x14ac:dyDescent="0.25">
      <c r="A1743" s="160" t="s">
        <v>3199</v>
      </c>
      <c r="B1743" s="10"/>
      <c r="C1743" s="7"/>
      <c r="D1743" s="129" t="s">
        <v>3200</v>
      </c>
      <c r="E1743" s="84">
        <v>0</v>
      </c>
      <c r="F1743" s="84">
        <v>0</v>
      </c>
      <c r="G1743" s="83">
        <v>1</v>
      </c>
      <c r="H1743" s="83">
        <v>0</v>
      </c>
      <c r="I1743" s="110" t="s">
        <v>3899</v>
      </c>
    </row>
    <row r="1744" spans="1:9" ht="13.5" customHeight="1" x14ac:dyDescent="0.25">
      <c r="A1744" s="160" t="s">
        <v>3201</v>
      </c>
      <c r="B1744" s="10"/>
      <c r="C1744" s="7"/>
      <c r="D1744" s="129" t="s">
        <v>3202</v>
      </c>
      <c r="E1744" s="84">
        <v>0</v>
      </c>
      <c r="F1744" s="84">
        <v>0</v>
      </c>
      <c r="G1744" s="84">
        <v>0</v>
      </c>
      <c r="H1744" s="84">
        <v>6</v>
      </c>
      <c r="I1744" s="110">
        <v>1</v>
      </c>
    </row>
    <row r="1745" spans="1:9" ht="13.5" customHeight="1" x14ac:dyDescent="0.25">
      <c r="A1745" s="160" t="s">
        <v>3203</v>
      </c>
      <c r="B1745" s="10"/>
      <c r="C1745" s="7"/>
      <c r="D1745" s="129" t="s">
        <v>3204</v>
      </c>
      <c r="E1745" s="84">
        <v>0</v>
      </c>
      <c r="F1745" s="84">
        <v>0</v>
      </c>
      <c r="G1745" s="84">
        <v>0</v>
      </c>
      <c r="H1745" s="84">
        <v>0</v>
      </c>
      <c r="I1745" s="110" t="s">
        <v>3899</v>
      </c>
    </row>
    <row r="1746" spans="1:9" ht="13.5" customHeight="1" x14ac:dyDescent="0.25">
      <c r="A1746" s="160" t="s">
        <v>3205</v>
      </c>
      <c r="B1746" s="10"/>
      <c r="C1746" s="7"/>
      <c r="D1746" s="129" t="s">
        <v>3206</v>
      </c>
      <c r="E1746" s="84">
        <v>0</v>
      </c>
      <c r="F1746" s="84">
        <v>0</v>
      </c>
      <c r="G1746" s="84">
        <v>0</v>
      </c>
      <c r="H1746" s="84">
        <v>0</v>
      </c>
      <c r="I1746" s="110" t="s">
        <v>3899</v>
      </c>
    </row>
    <row r="1747" spans="1:9" ht="13.5" customHeight="1" x14ac:dyDescent="0.25">
      <c r="A1747" s="160" t="s">
        <v>3207</v>
      </c>
      <c r="B1747" s="10"/>
      <c r="C1747" s="7"/>
      <c r="D1747" s="129" t="s">
        <v>3208</v>
      </c>
      <c r="E1747" s="84">
        <v>0</v>
      </c>
      <c r="F1747" s="84">
        <v>0</v>
      </c>
      <c r="G1747" s="84">
        <v>0</v>
      </c>
      <c r="H1747" s="84">
        <v>0</v>
      </c>
      <c r="I1747" s="110" t="s">
        <v>3899</v>
      </c>
    </row>
    <row r="1748" spans="1:9" ht="13.5" customHeight="1" x14ac:dyDescent="0.25">
      <c r="A1748" s="160" t="s">
        <v>3209</v>
      </c>
      <c r="B1748" s="10"/>
      <c r="C1748" s="7"/>
      <c r="D1748" s="129" t="s">
        <v>708</v>
      </c>
      <c r="E1748" s="84">
        <v>0</v>
      </c>
      <c r="F1748" s="84">
        <v>0</v>
      </c>
      <c r="G1748" s="84">
        <v>0</v>
      </c>
      <c r="H1748" s="84">
        <v>0</v>
      </c>
      <c r="I1748" s="110" t="s">
        <v>3899</v>
      </c>
    </row>
    <row r="1749" spans="1:9" ht="13.5" customHeight="1" x14ac:dyDescent="0.25">
      <c r="A1749" s="159" t="s">
        <v>3210</v>
      </c>
      <c r="B1749" s="7"/>
      <c r="C1749" s="8" t="s">
        <v>3211</v>
      </c>
      <c r="D1749" s="126"/>
      <c r="E1749" s="85">
        <v>128</v>
      </c>
      <c r="F1749" s="85">
        <v>98</v>
      </c>
      <c r="G1749" s="85">
        <v>68</v>
      </c>
      <c r="H1749" s="85">
        <f>SUM(H1750:H1757)</f>
        <v>68</v>
      </c>
      <c r="I1749" s="110">
        <v>85</v>
      </c>
    </row>
    <row r="1750" spans="1:9" ht="13.5" customHeight="1" x14ac:dyDescent="0.25">
      <c r="A1750" s="160" t="s">
        <v>3212</v>
      </c>
      <c r="B1750" s="10"/>
      <c r="C1750" s="7"/>
      <c r="D1750" s="129" t="s">
        <v>3211</v>
      </c>
      <c r="E1750" s="82">
        <v>87</v>
      </c>
      <c r="F1750" s="83">
        <v>33</v>
      </c>
      <c r="G1750" s="83">
        <v>11</v>
      </c>
      <c r="H1750" s="83">
        <v>14</v>
      </c>
      <c r="I1750" s="110">
        <v>37</v>
      </c>
    </row>
    <row r="1751" spans="1:9" ht="13.5" customHeight="1" x14ac:dyDescent="0.25">
      <c r="A1751" s="160" t="s">
        <v>3213</v>
      </c>
      <c r="B1751" s="10"/>
      <c r="C1751" s="7"/>
      <c r="D1751" s="129" t="s">
        <v>3214</v>
      </c>
      <c r="E1751" s="84">
        <v>0</v>
      </c>
      <c r="F1751" s="84">
        <v>0</v>
      </c>
      <c r="G1751" s="84">
        <v>0</v>
      </c>
      <c r="H1751" s="84">
        <v>0</v>
      </c>
      <c r="I1751" s="110" t="s">
        <v>3899</v>
      </c>
    </row>
    <row r="1752" spans="1:9" ht="13.5" customHeight="1" x14ac:dyDescent="0.25">
      <c r="A1752" s="160" t="s">
        <v>3215</v>
      </c>
      <c r="B1752" s="10"/>
      <c r="C1752" s="7"/>
      <c r="D1752" s="129" t="s">
        <v>3216</v>
      </c>
      <c r="E1752" s="84">
        <v>0</v>
      </c>
      <c r="F1752" s="83">
        <v>10</v>
      </c>
      <c r="G1752" s="84">
        <v>0</v>
      </c>
      <c r="H1752" s="84">
        <v>2</v>
      </c>
      <c r="I1752" s="110" t="s">
        <v>3899</v>
      </c>
    </row>
    <row r="1753" spans="1:9" ht="13.5" customHeight="1" x14ac:dyDescent="0.25">
      <c r="A1753" s="160" t="s">
        <v>3217</v>
      </c>
      <c r="B1753" s="10"/>
      <c r="C1753" s="7"/>
      <c r="D1753" s="129" t="s">
        <v>3218</v>
      </c>
      <c r="E1753" s="84">
        <v>0</v>
      </c>
      <c r="F1753" s="84">
        <v>0</v>
      </c>
      <c r="G1753" s="83">
        <v>3</v>
      </c>
      <c r="H1753" s="83">
        <v>1</v>
      </c>
      <c r="I1753" s="110">
        <v>1</v>
      </c>
    </row>
    <row r="1754" spans="1:9" ht="13.5" customHeight="1" x14ac:dyDescent="0.25">
      <c r="A1754" s="160" t="s">
        <v>3219</v>
      </c>
      <c r="B1754" s="10"/>
      <c r="C1754" s="7"/>
      <c r="D1754" s="129" t="s">
        <v>3220</v>
      </c>
      <c r="E1754" s="82">
        <v>7</v>
      </c>
      <c r="F1754" s="83">
        <v>15</v>
      </c>
      <c r="G1754" s="83">
        <v>7</v>
      </c>
      <c r="H1754" s="83">
        <v>2</v>
      </c>
      <c r="I1754" s="110">
        <v>1</v>
      </c>
    </row>
    <row r="1755" spans="1:9" ht="13.5" customHeight="1" x14ac:dyDescent="0.25">
      <c r="A1755" s="160" t="s">
        <v>3221</v>
      </c>
      <c r="B1755" s="10"/>
      <c r="C1755" s="7"/>
      <c r="D1755" s="129" t="s">
        <v>3222</v>
      </c>
      <c r="E1755" s="82">
        <v>3</v>
      </c>
      <c r="F1755" s="83">
        <v>8</v>
      </c>
      <c r="G1755" s="83">
        <v>4</v>
      </c>
      <c r="H1755" s="83">
        <v>10</v>
      </c>
      <c r="I1755" s="110">
        <v>8</v>
      </c>
    </row>
    <row r="1756" spans="1:9" ht="13.5" customHeight="1" x14ac:dyDescent="0.25">
      <c r="A1756" s="160" t="s">
        <v>3223</v>
      </c>
      <c r="B1756" s="10"/>
      <c r="C1756" s="7"/>
      <c r="D1756" s="129" t="s">
        <v>3224</v>
      </c>
      <c r="E1756" s="82">
        <v>31</v>
      </c>
      <c r="F1756" s="83">
        <v>24</v>
      </c>
      <c r="G1756" s="83">
        <v>27</v>
      </c>
      <c r="H1756" s="83">
        <v>36</v>
      </c>
      <c r="I1756" s="110">
        <v>32</v>
      </c>
    </row>
    <row r="1757" spans="1:9" ht="13.5" customHeight="1" x14ac:dyDescent="0.25">
      <c r="A1757" s="160" t="s">
        <v>3225</v>
      </c>
      <c r="B1757" s="10"/>
      <c r="C1757" s="7"/>
      <c r="D1757" s="129" t="s">
        <v>3226</v>
      </c>
      <c r="E1757" s="82">
        <v>0</v>
      </c>
      <c r="F1757" s="83">
        <v>8</v>
      </c>
      <c r="G1757" s="83">
        <v>16</v>
      </c>
      <c r="H1757" s="83">
        <v>3</v>
      </c>
      <c r="I1757" s="110">
        <v>6</v>
      </c>
    </row>
    <row r="1758" spans="1:9" ht="13.5" customHeight="1" x14ac:dyDescent="0.25">
      <c r="A1758" s="159" t="s">
        <v>3227</v>
      </c>
      <c r="B1758" s="8" t="s">
        <v>3228</v>
      </c>
      <c r="C1758" s="7"/>
      <c r="D1758" s="126"/>
      <c r="E1758" s="96">
        <v>1467</v>
      </c>
      <c r="F1758" s="96">
        <v>1113</v>
      </c>
      <c r="G1758" s="96">
        <v>2148</v>
      </c>
      <c r="H1758" s="96">
        <f>H1759+H1770+H1781+H1790+H1801+H1809+H1818+H1825</f>
        <v>2705</v>
      </c>
      <c r="I1758" s="96">
        <f>I1759+I1770+I1781+I1790+I1801+I1809+I1818+I1825</f>
        <v>2987</v>
      </c>
    </row>
    <row r="1759" spans="1:9" ht="13.5" customHeight="1" x14ac:dyDescent="0.25">
      <c r="A1759" s="159" t="s">
        <v>3229</v>
      </c>
      <c r="B1759" s="7"/>
      <c r="C1759" s="8" t="s">
        <v>3228</v>
      </c>
      <c r="D1759" s="126"/>
      <c r="E1759" s="96">
        <v>822</v>
      </c>
      <c r="F1759" s="85">
        <v>742</v>
      </c>
      <c r="G1759" s="85">
        <v>1312</v>
      </c>
      <c r="H1759" s="85">
        <f>SUM(H1760:H1769)</f>
        <v>1364</v>
      </c>
      <c r="I1759" s="110">
        <v>1424</v>
      </c>
    </row>
    <row r="1760" spans="1:9" ht="13.5" customHeight="1" x14ac:dyDescent="0.25">
      <c r="A1760" s="160" t="s">
        <v>3230</v>
      </c>
      <c r="B1760" s="10"/>
      <c r="C1760" s="7"/>
      <c r="D1760" s="129" t="s">
        <v>3228</v>
      </c>
      <c r="E1760" s="82">
        <v>377</v>
      </c>
      <c r="F1760" s="83">
        <v>338</v>
      </c>
      <c r="G1760" s="83">
        <v>319</v>
      </c>
      <c r="H1760" s="83">
        <v>436</v>
      </c>
      <c r="I1760" s="110">
        <v>494</v>
      </c>
    </row>
    <row r="1761" spans="1:9" ht="13.5" customHeight="1" x14ac:dyDescent="0.25">
      <c r="A1761" s="160" t="s">
        <v>3231</v>
      </c>
      <c r="B1761" s="10"/>
      <c r="C1761" s="7"/>
      <c r="D1761" s="129" t="s">
        <v>818</v>
      </c>
      <c r="E1761" s="82">
        <v>208</v>
      </c>
      <c r="F1761" s="83">
        <v>233</v>
      </c>
      <c r="G1761" s="83">
        <v>261</v>
      </c>
      <c r="H1761" s="83">
        <v>297</v>
      </c>
      <c r="I1761" s="110">
        <v>393</v>
      </c>
    </row>
    <row r="1762" spans="1:9" ht="13.5" customHeight="1" x14ac:dyDescent="0.25">
      <c r="A1762" s="160" t="s">
        <v>3232</v>
      </c>
      <c r="B1762" s="10"/>
      <c r="C1762" s="7"/>
      <c r="D1762" s="129" t="s">
        <v>3233</v>
      </c>
      <c r="E1762" s="82">
        <v>34</v>
      </c>
      <c r="F1762" s="83">
        <v>9</v>
      </c>
      <c r="G1762" s="83">
        <v>59</v>
      </c>
      <c r="H1762" s="83">
        <v>69</v>
      </c>
      <c r="I1762" s="110">
        <v>88</v>
      </c>
    </row>
    <row r="1763" spans="1:9" ht="13.5" customHeight="1" x14ac:dyDescent="0.25">
      <c r="A1763" s="160" t="s">
        <v>3234</v>
      </c>
      <c r="B1763" s="10"/>
      <c r="C1763" s="7"/>
      <c r="D1763" s="129" t="s">
        <v>3235</v>
      </c>
      <c r="E1763" s="82">
        <v>4</v>
      </c>
      <c r="F1763" s="84">
        <v>0</v>
      </c>
      <c r="G1763" s="83">
        <v>3</v>
      </c>
      <c r="H1763" s="83">
        <v>14</v>
      </c>
      <c r="I1763" s="110">
        <v>6</v>
      </c>
    </row>
    <row r="1764" spans="1:9" ht="13.5" customHeight="1" x14ac:dyDescent="0.25">
      <c r="A1764" s="160" t="s">
        <v>3236</v>
      </c>
      <c r="B1764" s="10"/>
      <c r="C1764" s="7"/>
      <c r="D1764" s="129" t="s">
        <v>3237</v>
      </c>
      <c r="E1764" s="84">
        <v>0</v>
      </c>
      <c r="F1764" s="84">
        <v>0</v>
      </c>
      <c r="G1764" s="84">
        <v>0</v>
      </c>
      <c r="H1764" s="84">
        <v>0</v>
      </c>
      <c r="I1764" s="110" t="s">
        <v>3899</v>
      </c>
    </row>
    <row r="1765" spans="1:9" ht="13.5" customHeight="1" x14ac:dyDescent="0.25">
      <c r="A1765" s="160" t="s">
        <v>3238</v>
      </c>
      <c r="B1765" s="10"/>
      <c r="C1765" s="7"/>
      <c r="D1765" s="129" t="s">
        <v>3239</v>
      </c>
      <c r="E1765" s="82">
        <v>4</v>
      </c>
      <c r="F1765" s="83">
        <v>4</v>
      </c>
      <c r="G1765" s="83">
        <v>6</v>
      </c>
      <c r="H1765" s="83">
        <v>10</v>
      </c>
      <c r="I1765" s="110">
        <v>7</v>
      </c>
    </row>
    <row r="1766" spans="1:9" ht="13.5" customHeight="1" x14ac:dyDescent="0.25">
      <c r="A1766" s="160" t="s">
        <v>3240</v>
      </c>
      <c r="B1766" s="10"/>
      <c r="C1766" s="7"/>
      <c r="D1766" s="129" t="s">
        <v>918</v>
      </c>
      <c r="E1766" s="82">
        <v>25</v>
      </c>
      <c r="F1766" s="83">
        <v>12</v>
      </c>
      <c r="G1766" s="83">
        <v>91</v>
      </c>
      <c r="H1766" s="83">
        <v>48</v>
      </c>
      <c r="I1766" s="110">
        <v>67</v>
      </c>
    </row>
    <row r="1767" spans="1:9" ht="13.5" customHeight="1" x14ac:dyDescent="0.25">
      <c r="A1767" s="160" t="s">
        <v>3241</v>
      </c>
      <c r="B1767" s="10"/>
      <c r="C1767" s="7"/>
      <c r="D1767" s="129" t="s">
        <v>3242</v>
      </c>
      <c r="E1767" s="82">
        <v>31</v>
      </c>
      <c r="F1767" s="83">
        <v>15</v>
      </c>
      <c r="G1767" s="83">
        <v>14</v>
      </c>
      <c r="H1767" s="83">
        <v>16</v>
      </c>
      <c r="I1767" s="110">
        <v>34</v>
      </c>
    </row>
    <row r="1768" spans="1:9" ht="13.5" customHeight="1" x14ac:dyDescent="0.25">
      <c r="A1768" s="160" t="s">
        <v>3243</v>
      </c>
      <c r="B1768" s="10"/>
      <c r="C1768" s="7"/>
      <c r="D1768" s="129" t="s">
        <v>3244</v>
      </c>
      <c r="E1768" s="82">
        <v>6</v>
      </c>
      <c r="F1768" s="83">
        <v>5</v>
      </c>
      <c r="G1768" s="83">
        <v>29</v>
      </c>
      <c r="H1768" s="83">
        <v>28</v>
      </c>
      <c r="I1768" s="110">
        <v>54</v>
      </c>
    </row>
    <row r="1769" spans="1:9" ht="13.5" customHeight="1" x14ac:dyDescent="0.25">
      <c r="A1769" s="160" t="s">
        <v>3245</v>
      </c>
      <c r="B1769" s="10"/>
      <c r="C1769" s="7"/>
      <c r="D1769" s="129" t="s">
        <v>3246</v>
      </c>
      <c r="E1769" s="82">
        <v>133</v>
      </c>
      <c r="F1769" s="83">
        <v>126</v>
      </c>
      <c r="G1769" s="83">
        <v>530</v>
      </c>
      <c r="H1769" s="83">
        <v>446</v>
      </c>
      <c r="I1769" s="110">
        <v>281</v>
      </c>
    </row>
    <row r="1770" spans="1:9" ht="13.5" customHeight="1" x14ac:dyDescent="0.25">
      <c r="A1770" s="159" t="s">
        <v>3247</v>
      </c>
      <c r="B1770" s="7"/>
      <c r="C1770" s="8" t="s">
        <v>3248</v>
      </c>
      <c r="D1770" s="126"/>
      <c r="E1770" s="96">
        <v>23</v>
      </c>
      <c r="F1770" s="85">
        <v>30</v>
      </c>
      <c r="G1770" s="85">
        <v>33</v>
      </c>
      <c r="H1770" s="85">
        <f>SUM(H1771:H1780)</f>
        <v>16</v>
      </c>
      <c r="I1770" s="110">
        <v>38</v>
      </c>
    </row>
    <row r="1771" spans="1:9" ht="13.5" customHeight="1" x14ac:dyDescent="0.25">
      <c r="A1771" s="164" t="s">
        <v>3249</v>
      </c>
      <c r="B1771" s="20"/>
      <c r="C1771" s="88"/>
      <c r="D1771" s="142" t="s">
        <v>3248</v>
      </c>
      <c r="E1771" s="82">
        <v>8</v>
      </c>
      <c r="F1771" s="83">
        <v>10</v>
      </c>
      <c r="G1771" s="83">
        <v>23</v>
      </c>
      <c r="H1771" s="83">
        <v>2</v>
      </c>
      <c r="I1771" s="110">
        <v>8</v>
      </c>
    </row>
    <row r="1772" spans="1:9" ht="13.5" customHeight="1" x14ac:dyDescent="0.25">
      <c r="A1772" s="164" t="s">
        <v>3250</v>
      </c>
      <c r="B1772" s="20"/>
      <c r="C1772" s="88"/>
      <c r="D1772" s="142" t="s">
        <v>3251</v>
      </c>
      <c r="E1772" s="82">
        <v>1</v>
      </c>
      <c r="F1772" s="83">
        <v>2</v>
      </c>
      <c r="G1772" s="83">
        <v>2</v>
      </c>
      <c r="H1772" s="83">
        <v>3</v>
      </c>
      <c r="I1772" s="110">
        <v>6</v>
      </c>
    </row>
    <row r="1773" spans="1:9" ht="13.5" customHeight="1" x14ac:dyDescent="0.25">
      <c r="A1773" s="164" t="s">
        <v>3252</v>
      </c>
      <c r="B1773" s="20"/>
      <c r="C1773" s="88"/>
      <c r="D1773" s="142" t="s">
        <v>3253</v>
      </c>
      <c r="E1773" s="84">
        <v>0</v>
      </c>
      <c r="F1773" s="84">
        <v>0</v>
      </c>
      <c r="G1773" s="83">
        <v>2</v>
      </c>
      <c r="H1773" s="83">
        <v>0</v>
      </c>
      <c r="I1773" s="110">
        <v>1</v>
      </c>
    </row>
    <row r="1774" spans="1:9" ht="13.5" customHeight="1" x14ac:dyDescent="0.25">
      <c r="A1774" s="164" t="s">
        <v>3254</v>
      </c>
      <c r="B1774" s="20"/>
      <c r="C1774" s="88"/>
      <c r="D1774" s="142" t="s">
        <v>2588</v>
      </c>
      <c r="E1774" s="84">
        <v>0</v>
      </c>
      <c r="F1774" s="84">
        <v>0</v>
      </c>
      <c r="G1774" s="84">
        <v>0</v>
      </c>
      <c r="H1774" s="84">
        <v>0</v>
      </c>
      <c r="I1774" s="110" t="s">
        <v>3899</v>
      </c>
    </row>
    <row r="1775" spans="1:9" ht="13.5" customHeight="1" x14ac:dyDescent="0.25">
      <c r="A1775" s="164" t="s">
        <v>3255</v>
      </c>
      <c r="B1775" s="20"/>
      <c r="C1775" s="88"/>
      <c r="D1775" s="142" t="s">
        <v>3256</v>
      </c>
      <c r="E1775" s="84">
        <v>0</v>
      </c>
      <c r="F1775" s="84">
        <v>0</v>
      </c>
      <c r="G1775" s="84">
        <v>0</v>
      </c>
      <c r="H1775" s="84">
        <v>0</v>
      </c>
      <c r="I1775" s="110">
        <v>3</v>
      </c>
    </row>
    <row r="1776" spans="1:9" ht="13.5" customHeight="1" x14ac:dyDescent="0.25">
      <c r="A1776" s="164" t="s">
        <v>3257</v>
      </c>
      <c r="B1776" s="20"/>
      <c r="C1776" s="88"/>
      <c r="D1776" s="142" t="s">
        <v>3258</v>
      </c>
      <c r="E1776" s="82">
        <v>2</v>
      </c>
      <c r="F1776" s="83">
        <v>1</v>
      </c>
      <c r="G1776" s="83">
        <v>1</v>
      </c>
      <c r="H1776" s="83">
        <v>6</v>
      </c>
      <c r="I1776" s="110">
        <v>1</v>
      </c>
    </row>
    <row r="1777" spans="1:9" ht="13.5" customHeight="1" x14ac:dyDescent="0.25">
      <c r="A1777" s="164" t="s">
        <v>3259</v>
      </c>
      <c r="B1777" s="20"/>
      <c r="C1777" s="88"/>
      <c r="D1777" s="142" t="s">
        <v>3260</v>
      </c>
      <c r="E1777" s="84">
        <v>0</v>
      </c>
      <c r="F1777" s="83">
        <v>8</v>
      </c>
      <c r="G1777" s="84">
        <v>0</v>
      </c>
      <c r="H1777" s="84">
        <v>4</v>
      </c>
      <c r="I1777" s="110">
        <v>1</v>
      </c>
    </row>
    <row r="1778" spans="1:9" ht="13.5" customHeight="1" x14ac:dyDescent="0.25">
      <c r="A1778" s="164" t="s">
        <v>3261</v>
      </c>
      <c r="B1778" s="20"/>
      <c r="C1778" s="88"/>
      <c r="D1778" s="142" t="s">
        <v>3262</v>
      </c>
      <c r="E1778" s="84">
        <v>0</v>
      </c>
      <c r="F1778" s="84">
        <v>0</v>
      </c>
      <c r="G1778" s="84">
        <v>0</v>
      </c>
      <c r="H1778" s="84">
        <v>1</v>
      </c>
      <c r="I1778" s="110" t="s">
        <v>3899</v>
      </c>
    </row>
    <row r="1779" spans="1:9" ht="13.5" customHeight="1" x14ac:dyDescent="0.25">
      <c r="A1779" s="164" t="s">
        <v>3263</v>
      </c>
      <c r="B1779" s="20"/>
      <c r="C1779" s="88"/>
      <c r="D1779" s="142" t="s">
        <v>3264</v>
      </c>
      <c r="E1779" s="82">
        <v>1</v>
      </c>
      <c r="F1779" s="83">
        <v>1</v>
      </c>
      <c r="G1779" s="84">
        <v>0</v>
      </c>
      <c r="H1779" s="84">
        <v>0</v>
      </c>
      <c r="I1779" s="110" t="s">
        <v>3899</v>
      </c>
    </row>
    <row r="1780" spans="1:9" ht="13.5" customHeight="1" x14ac:dyDescent="0.25">
      <c r="A1780" s="164" t="s">
        <v>3265</v>
      </c>
      <c r="B1780" s="20"/>
      <c r="C1780" s="88"/>
      <c r="D1780" s="142" t="s">
        <v>3266</v>
      </c>
      <c r="E1780" s="82">
        <v>11</v>
      </c>
      <c r="F1780" s="83">
        <v>8</v>
      </c>
      <c r="G1780" s="83">
        <v>5</v>
      </c>
      <c r="H1780" s="83">
        <v>0</v>
      </c>
      <c r="I1780" s="110">
        <v>18</v>
      </c>
    </row>
    <row r="1781" spans="1:9" ht="13.5" customHeight="1" x14ac:dyDescent="0.25">
      <c r="A1781" s="159" t="s">
        <v>3267</v>
      </c>
      <c r="B1781" s="7"/>
      <c r="C1781" s="8" t="s">
        <v>3216</v>
      </c>
      <c r="D1781" s="126"/>
      <c r="E1781" s="85">
        <v>10</v>
      </c>
      <c r="F1781" s="85">
        <v>12</v>
      </c>
      <c r="G1781" s="85">
        <v>12</v>
      </c>
      <c r="H1781" s="85">
        <f>SUM(H1782:H1789)</f>
        <v>21</v>
      </c>
      <c r="I1781" s="110">
        <v>74</v>
      </c>
    </row>
    <row r="1782" spans="1:9" ht="13.5" customHeight="1" x14ac:dyDescent="0.25">
      <c r="A1782" s="160" t="s">
        <v>3268</v>
      </c>
      <c r="B1782" s="10"/>
      <c r="C1782" s="7"/>
      <c r="D1782" s="129" t="s">
        <v>3216</v>
      </c>
      <c r="E1782" s="82">
        <v>4</v>
      </c>
      <c r="F1782" s="83">
        <v>3</v>
      </c>
      <c r="G1782" s="83">
        <v>3</v>
      </c>
      <c r="H1782" s="83">
        <v>13</v>
      </c>
      <c r="I1782" s="110">
        <v>56</v>
      </c>
    </row>
    <row r="1783" spans="1:9" ht="13.5" customHeight="1" x14ac:dyDescent="0.25">
      <c r="A1783" s="160" t="s">
        <v>3269</v>
      </c>
      <c r="B1783" s="10"/>
      <c r="C1783" s="7"/>
      <c r="D1783" s="129" t="s">
        <v>3270</v>
      </c>
      <c r="E1783" s="82">
        <v>2</v>
      </c>
      <c r="F1783" s="83">
        <v>1</v>
      </c>
      <c r="G1783" s="83">
        <v>1</v>
      </c>
      <c r="H1783" s="83">
        <v>3</v>
      </c>
      <c r="I1783" s="110">
        <v>4</v>
      </c>
    </row>
    <row r="1784" spans="1:9" ht="13.5" customHeight="1" x14ac:dyDescent="0.25">
      <c r="A1784" s="160" t="s">
        <v>3271</v>
      </c>
      <c r="B1784" s="10"/>
      <c r="C1784" s="7"/>
      <c r="D1784" s="129" t="s">
        <v>3272</v>
      </c>
      <c r="E1784" s="82">
        <v>2</v>
      </c>
      <c r="F1784" s="82">
        <v>0</v>
      </c>
      <c r="G1784" s="83">
        <v>1</v>
      </c>
      <c r="H1784" s="83">
        <v>0</v>
      </c>
      <c r="I1784" s="110" t="s">
        <v>3899</v>
      </c>
    </row>
    <row r="1785" spans="1:9" ht="13.5" customHeight="1" x14ac:dyDescent="0.25">
      <c r="A1785" s="160" t="s">
        <v>3273</v>
      </c>
      <c r="B1785" s="10"/>
      <c r="C1785" s="7"/>
      <c r="D1785" s="129" t="s">
        <v>3274</v>
      </c>
      <c r="E1785" s="82">
        <v>1</v>
      </c>
      <c r="F1785" s="83">
        <v>1</v>
      </c>
      <c r="G1785" s="83">
        <v>3</v>
      </c>
      <c r="H1785" s="83">
        <v>1</v>
      </c>
      <c r="I1785" s="110">
        <v>1</v>
      </c>
    </row>
    <row r="1786" spans="1:9" ht="13.5" customHeight="1" x14ac:dyDescent="0.25">
      <c r="A1786" s="160" t="s">
        <v>3275</v>
      </c>
      <c r="B1786" s="10"/>
      <c r="C1786" s="7"/>
      <c r="D1786" s="129" t="s">
        <v>3276</v>
      </c>
      <c r="E1786" s="82">
        <v>0</v>
      </c>
      <c r="F1786" s="82">
        <v>0</v>
      </c>
      <c r="G1786" s="82">
        <v>0</v>
      </c>
      <c r="H1786" s="82">
        <v>0</v>
      </c>
      <c r="I1786" s="110" t="s">
        <v>3899</v>
      </c>
    </row>
    <row r="1787" spans="1:9" ht="13.5" customHeight="1" x14ac:dyDescent="0.25">
      <c r="A1787" s="160" t="s">
        <v>3277</v>
      </c>
      <c r="B1787" s="10"/>
      <c r="C1787" s="7"/>
      <c r="D1787" s="129" t="s">
        <v>3278</v>
      </c>
      <c r="E1787" s="82">
        <v>1</v>
      </c>
      <c r="F1787" s="83">
        <v>3</v>
      </c>
      <c r="G1787" s="82">
        <v>0</v>
      </c>
      <c r="H1787" s="82">
        <v>4</v>
      </c>
      <c r="I1787" s="110">
        <v>11</v>
      </c>
    </row>
    <row r="1788" spans="1:9" ht="13.5" customHeight="1" x14ac:dyDescent="0.25">
      <c r="A1788" s="160" t="s">
        <v>3279</v>
      </c>
      <c r="B1788" s="10"/>
      <c r="C1788" s="7"/>
      <c r="D1788" s="129" t="s">
        <v>3280</v>
      </c>
      <c r="E1788" s="82">
        <v>0</v>
      </c>
      <c r="F1788" s="83">
        <v>1</v>
      </c>
      <c r="G1788" s="83">
        <v>2</v>
      </c>
      <c r="H1788" s="83">
        <v>0</v>
      </c>
      <c r="I1788" s="110" t="s">
        <v>3899</v>
      </c>
    </row>
    <row r="1789" spans="1:9" ht="13.5" customHeight="1" x14ac:dyDescent="0.25">
      <c r="A1789" s="160" t="s">
        <v>3281</v>
      </c>
      <c r="B1789" s="10"/>
      <c r="C1789" s="7"/>
      <c r="D1789" s="129" t="s">
        <v>3282</v>
      </c>
      <c r="E1789" s="82">
        <v>0</v>
      </c>
      <c r="F1789" s="83">
        <v>3</v>
      </c>
      <c r="G1789" s="83">
        <v>2</v>
      </c>
      <c r="H1789" s="83">
        <v>0</v>
      </c>
      <c r="I1789" s="110">
        <v>2</v>
      </c>
    </row>
    <row r="1790" spans="1:9" ht="13.5" customHeight="1" x14ac:dyDescent="0.25">
      <c r="A1790" s="159" t="s">
        <v>3283</v>
      </c>
      <c r="B1790" s="7"/>
      <c r="C1790" s="8" t="s">
        <v>3284</v>
      </c>
      <c r="D1790" s="126"/>
      <c r="E1790" s="85">
        <v>215</v>
      </c>
      <c r="F1790" s="85">
        <v>120</v>
      </c>
      <c r="G1790" s="85">
        <v>106</v>
      </c>
      <c r="H1790" s="85">
        <f>SUM(H1791:H1800)</f>
        <v>427</v>
      </c>
      <c r="I1790" s="110">
        <v>124</v>
      </c>
    </row>
    <row r="1791" spans="1:9" ht="13.5" customHeight="1" x14ac:dyDescent="0.25">
      <c r="A1791" s="160" t="s">
        <v>3285</v>
      </c>
      <c r="B1791" s="10"/>
      <c r="C1791" s="7"/>
      <c r="D1791" s="129" t="s">
        <v>3286</v>
      </c>
      <c r="E1791" s="82">
        <v>197</v>
      </c>
      <c r="F1791" s="83">
        <v>93</v>
      </c>
      <c r="G1791" s="83">
        <v>78</v>
      </c>
      <c r="H1791" s="83">
        <v>402</v>
      </c>
      <c r="I1791" s="110">
        <v>69</v>
      </c>
    </row>
    <row r="1792" spans="1:9" ht="13.5" customHeight="1" x14ac:dyDescent="0.25">
      <c r="A1792" s="160" t="s">
        <v>3287</v>
      </c>
      <c r="B1792" s="10"/>
      <c r="C1792" s="7"/>
      <c r="D1792" s="129" t="s">
        <v>3288</v>
      </c>
      <c r="E1792" s="82">
        <v>1</v>
      </c>
      <c r="F1792" s="84">
        <v>0</v>
      </c>
      <c r="G1792" s="83">
        <v>3</v>
      </c>
      <c r="H1792" s="83">
        <v>0</v>
      </c>
      <c r="I1792" s="110" t="s">
        <v>3899</v>
      </c>
    </row>
    <row r="1793" spans="1:9" ht="13.5" customHeight="1" x14ac:dyDescent="0.25">
      <c r="A1793" s="160" t="s">
        <v>3289</v>
      </c>
      <c r="B1793" s="10"/>
      <c r="C1793" s="7"/>
      <c r="D1793" s="129" t="s">
        <v>3290</v>
      </c>
      <c r="E1793" s="84">
        <v>0</v>
      </c>
      <c r="F1793" s="84">
        <v>0</v>
      </c>
      <c r="G1793" s="84">
        <v>0</v>
      </c>
      <c r="H1793" s="84">
        <v>0</v>
      </c>
      <c r="I1793" s="110">
        <v>1</v>
      </c>
    </row>
    <row r="1794" spans="1:9" ht="13.5" customHeight="1" x14ac:dyDescent="0.25">
      <c r="A1794" s="160" t="s">
        <v>3291</v>
      </c>
      <c r="B1794" s="10"/>
      <c r="C1794" s="7"/>
      <c r="D1794" s="129" t="s">
        <v>3292</v>
      </c>
      <c r="E1794" s="84">
        <v>0</v>
      </c>
      <c r="F1794" s="83">
        <v>1</v>
      </c>
      <c r="G1794" s="83">
        <v>4</v>
      </c>
      <c r="H1794" s="83">
        <v>2</v>
      </c>
      <c r="I1794" s="110">
        <v>11</v>
      </c>
    </row>
    <row r="1795" spans="1:9" ht="13.5" customHeight="1" x14ac:dyDescent="0.25">
      <c r="A1795" s="160" t="s">
        <v>3293</v>
      </c>
      <c r="B1795" s="10"/>
      <c r="C1795" s="7"/>
      <c r="D1795" s="129" t="s">
        <v>3284</v>
      </c>
      <c r="E1795" s="82">
        <v>9</v>
      </c>
      <c r="F1795" s="83">
        <v>10</v>
      </c>
      <c r="G1795" s="83">
        <v>16</v>
      </c>
      <c r="H1795" s="83">
        <v>14</v>
      </c>
      <c r="I1795" s="110">
        <v>31</v>
      </c>
    </row>
    <row r="1796" spans="1:9" ht="13.5" customHeight="1" x14ac:dyDescent="0.25">
      <c r="A1796" s="160" t="s">
        <v>3294</v>
      </c>
      <c r="B1796" s="10"/>
      <c r="C1796" s="7"/>
      <c r="D1796" s="129" t="s">
        <v>3295</v>
      </c>
      <c r="E1796" s="82">
        <v>3</v>
      </c>
      <c r="F1796" s="83">
        <v>5</v>
      </c>
      <c r="G1796" s="83">
        <v>2</v>
      </c>
      <c r="H1796" s="83">
        <v>1</v>
      </c>
      <c r="I1796" s="110">
        <v>1</v>
      </c>
    </row>
    <row r="1797" spans="1:9" ht="13.5" customHeight="1" x14ac:dyDescent="0.25">
      <c r="A1797" s="160" t="s">
        <v>3296</v>
      </c>
      <c r="B1797" s="10"/>
      <c r="C1797" s="7"/>
      <c r="D1797" s="129" t="s">
        <v>3297</v>
      </c>
      <c r="E1797" s="84">
        <v>0</v>
      </c>
      <c r="F1797" s="83">
        <v>2</v>
      </c>
      <c r="G1797" s="84">
        <v>0</v>
      </c>
      <c r="H1797" s="84">
        <v>0</v>
      </c>
      <c r="I1797" s="110">
        <v>1</v>
      </c>
    </row>
    <row r="1798" spans="1:9" ht="13.5" customHeight="1" x14ac:dyDescent="0.25">
      <c r="A1798" s="160" t="s">
        <v>3298</v>
      </c>
      <c r="B1798" s="10"/>
      <c r="C1798" s="7"/>
      <c r="D1798" s="129" t="s">
        <v>3299</v>
      </c>
      <c r="E1798" s="84">
        <v>0</v>
      </c>
      <c r="F1798" s="83">
        <v>1</v>
      </c>
      <c r="G1798" s="83">
        <v>1</v>
      </c>
      <c r="H1798" s="83">
        <v>1</v>
      </c>
      <c r="I1798" s="110" t="s">
        <v>3899</v>
      </c>
    </row>
    <row r="1799" spans="1:9" ht="13.5" customHeight="1" x14ac:dyDescent="0.25">
      <c r="A1799" s="160" t="s">
        <v>3300</v>
      </c>
      <c r="B1799" s="10"/>
      <c r="C1799" s="7"/>
      <c r="D1799" s="129" t="s">
        <v>3301</v>
      </c>
      <c r="E1799" s="82">
        <v>2</v>
      </c>
      <c r="F1799" s="83">
        <v>1</v>
      </c>
      <c r="G1799" s="84">
        <v>0</v>
      </c>
      <c r="H1799" s="84">
        <v>6</v>
      </c>
      <c r="I1799" s="110">
        <v>10</v>
      </c>
    </row>
    <row r="1800" spans="1:9" ht="13.5" customHeight="1" x14ac:dyDescent="0.25">
      <c r="A1800" s="160" t="s">
        <v>3302</v>
      </c>
      <c r="B1800" s="10"/>
      <c r="C1800" s="7"/>
      <c r="D1800" s="129" t="s">
        <v>3303</v>
      </c>
      <c r="E1800" s="82">
        <v>3</v>
      </c>
      <c r="F1800" s="83">
        <v>7</v>
      </c>
      <c r="G1800" s="83">
        <v>2</v>
      </c>
      <c r="H1800" s="83">
        <v>1</v>
      </c>
      <c r="I1800" s="110" t="s">
        <v>3899</v>
      </c>
    </row>
    <row r="1801" spans="1:9" ht="13.5" customHeight="1" x14ac:dyDescent="0.25">
      <c r="A1801" s="159" t="s">
        <v>3304</v>
      </c>
      <c r="B1801" s="7"/>
      <c r="C1801" s="8" t="s">
        <v>3305</v>
      </c>
      <c r="D1801" s="126"/>
      <c r="E1801" s="85">
        <v>68</v>
      </c>
      <c r="F1801" s="85">
        <v>35</v>
      </c>
      <c r="G1801" s="85">
        <v>213</v>
      </c>
      <c r="H1801" s="85">
        <f>SUM(H1802:H1808)</f>
        <v>179</v>
      </c>
      <c r="I1801" s="110">
        <v>330</v>
      </c>
    </row>
    <row r="1802" spans="1:9" ht="13.5" customHeight="1" x14ac:dyDescent="0.25">
      <c r="A1802" s="160" t="s">
        <v>3306</v>
      </c>
      <c r="B1802" s="10"/>
      <c r="C1802" s="7"/>
      <c r="D1802" s="129" t="s">
        <v>3305</v>
      </c>
      <c r="E1802" s="82">
        <v>56</v>
      </c>
      <c r="F1802" s="83">
        <v>28</v>
      </c>
      <c r="G1802" s="83">
        <v>202</v>
      </c>
      <c r="H1802" s="83">
        <v>164</v>
      </c>
      <c r="I1802" s="110">
        <v>294</v>
      </c>
    </row>
    <row r="1803" spans="1:9" ht="13.5" customHeight="1" x14ac:dyDescent="0.25">
      <c r="A1803" s="160" t="s">
        <v>3307</v>
      </c>
      <c r="B1803" s="10"/>
      <c r="C1803" s="7"/>
      <c r="D1803" s="129" t="s">
        <v>3308</v>
      </c>
      <c r="E1803" s="84">
        <v>0</v>
      </c>
      <c r="F1803" s="83">
        <v>1</v>
      </c>
      <c r="G1803" s="83">
        <v>1</v>
      </c>
      <c r="H1803" s="83">
        <v>1</v>
      </c>
      <c r="I1803" s="110" t="s">
        <v>3899</v>
      </c>
    </row>
    <row r="1804" spans="1:9" ht="13.5" customHeight="1" x14ac:dyDescent="0.25">
      <c r="A1804" s="160" t="s">
        <v>3309</v>
      </c>
      <c r="B1804" s="10"/>
      <c r="C1804" s="7"/>
      <c r="D1804" s="129" t="s">
        <v>3310</v>
      </c>
      <c r="E1804" s="84">
        <v>0</v>
      </c>
      <c r="F1804" s="84">
        <v>0</v>
      </c>
      <c r="G1804" s="84">
        <v>0</v>
      </c>
      <c r="H1804" s="84">
        <v>0</v>
      </c>
      <c r="I1804" s="110" t="s">
        <v>3899</v>
      </c>
    </row>
    <row r="1805" spans="1:9" ht="13.5" customHeight="1" x14ac:dyDescent="0.25">
      <c r="A1805" s="160" t="s">
        <v>3311</v>
      </c>
      <c r="B1805" s="10"/>
      <c r="C1805" s="7"/>
      <c r="D1805" s="129" t="s">
        <v>3312</v>
      </c>
      <c r="E1805" s="82">
        <v>10</v>
      </c>
      <c r="F1805" s="83">
        <v>5</v>
      </c>
      <c r="G1805" s="83">
        <v>9</v>
      </c>
      <c r="H1805" s="83">
        <v>8</v>
      </c>
      <c r="I1805" s="110">
        <v>27</v>
      </c>
    </row>
    <row r="1806" spans="1:9" ht="13.5" customHeight="1" x14ac:dyDescent="0.25">
      <c r="A1806" s="160" t="s">
        <v>3313</v>
      </c>
      <c r="B1806" s="10"/>
      <c r="C1806" s="7"/>
      <c r="D1806" s="129" t="s">
        <v>3314</v>
      </c>
      <c r="E1806" s="84">
        <v>0</v>
      </c>
      <c r="F1806" s="84">
        <v>0</v>
      </c>
      <c r="G1806" s="84">
        <v>0</v>
      </c>
      <c r="H1806" s="84">
        <v>2</v>
      </c>
      <c r="I1806" s="110">
        <v>5</v>
      </c>
    </row>
    <row r="1807" spans="1:9" ht="13.5" customHeight="1" x14ac:dyDescent="0.25">
      <c r="A1807" s="160" t="s">
        <v>3315</v>
      </c>
      <c r="B1807" s="10"/>
      <c r="C1807" s="7"/>
      <c r="D1807" s="129" t="s">
        <v>3316</v>
      </c>
      <c r="E1807" s="82">
        <v>2</v>
      </c>
      <c r="F1807" s="84">
        <v>0</v>
      </c>
      <c r="G1807" s="83">
        <v>1</v>
      </c>
      <c r="H1807" s="83">
        <v>0</v>
      </c>
      <c r="I1807" s="110">
        <v>1</v>
      </c>
    </row>
    <row r="1808" spans="1:9" ht="13.5" customHeight="1" x14ac:dyDescent="0.25">
      <c r="A1808" s="160" t="s">
        <v>3317</v>
      </c>
      <c r="B1808" s="10"/>
      <c r="C1808" s="7"/>
      <c r="D1808" s="129" t="s">
        <v>3318</v>
      </c>
      <c r="E1808" s="84">
        <v>0</v>
      </c>
      <c r="F1808" s="83">
        <v>1</v>
      </c>
      <c r="G1808" s="84">
        <v>0</v>
      </c>
      <c r="H1808" s="84">
        <v>4</v>
      </c>
      <c r="I1808" s="110">
        <v>3</v>
      </c>
    </row>
    <row r="1809" spans="1:9" ht="13.5" customHeight="1" x14ac:dyDescent="0.25">
      <c r="A1809" s="159" t="s">
        <v>3319</v>
      </c>
      <c r="B1809" s="7"/>
      <c r="C1809" s="8" t="s">
        <v>3320</v>
      </c>
      <c r="D1809" s="126"/>
      <c r="E1809" s="85">
        <v>118</v>
      </c>
      <c r="F1809" s="85">
        <v>99</v>
      </c>
      <c r="G1809" s="85">
        <v>305</v>
      </c>
      <c r="H1809" s="85">
        <f>SUM(H1810:H1817)</f>
        <v>550</v>
      </c>
      <c r="I1809" s="110">
        <v>816</v>
      </c>
    </row>
    <row r="1810" spans="1:9" ht="13.5" customHeight="1" x14ac:dyDescent="0.25">
      <c r="A1810" s="160" t="s">
        <v>3321</v>
      </c>
      <c r="B1810" s="10"/>
      <c r="C1810" s="7"/>
      <c r="D1810" s="129" t="s">
        <v>3320</v>
      </c>
      <c r="E1810" s="82">
        <v>65</v>
      </c>
      <c r="F1810" s="83">
        <v>72</v>
      </c>
      <c r="G1810" s="83">
        <v>189</v>
      </c>
      <c r="H1810" s="83">
        <v>436</v>
      </c>
      <c r="I1810" s="110">
        <v>408</v>
      </c>
    </row>
    <row r="1811" spans="1:9" ht="13.5" customHeight="1" x14ac:dyDescent="0.25">
      <c r="A1811" s="160" t="s">
        <v>3322</v>
      </c>
      <c r="B1811" s="10"/>
      <c r="C1811" s="7"/>
      <c r="D1811" s="129" t="s">
        <v>1339</v>
      </c>
      <c r="E1811" s="82">
        <v>8</v>
      </c>
      <c r="F1811" s="83">
        <v>7</v>
      </c>
      <c r="G1811" s="83">
        <v>33</v>
      </c>
      <c r="H1811" s="83">
        <v>0</v>
      </c>
      <c r="I1811" s="110">
        <v>135</v>
      </c>
    </row>
    <row r="1812" spans="1:9" ht="13.5" customHeight="1" x14ac:dyDescent="0.25">
      <c r="A1812" s="160" t="s">
        <v>3323</v>
      </c>
      <c r="B1812" s="10"/>
      <c r="C1812" s="7"/>
      <c r="D1812" s="129" t="s">
        <v>3324</v>
      </c>
      <c r="E1812" s="82">
        <v>7</v>
      </c>
      <c r="F1812" s="84">
        <v>0</v>
      </c>
      <c r="G1812" s="83">
        <v>10</v>
      </c>
      <c r="H1812" s="83">
        <v>11</v>
      </c>
      <c r="I1812" s="110">
        <v>31</v>
      </c>
    </row>
    <row r="1813" spans="1:9" ht="13.5" customHeight="1" x14ac:dyDescent="0.25">
      <c r="A1813" s="160" t="s">
        <v>3325</v>
      </c>
      <c r="B1813" s="10"/>
      <c r="C1813" s="7"/>
      <c r="D1813" s="129" t="s">
        <v>3326</v>
      </c>
      <c r="E1813" s="84">
        <v>0</v>
      </c>
      <c r="F1813" s="83">
        <v>4</v>
      </c>
      <c r="G1813" s="83">
        <v>2</v>
      </c>
      <c r="H1813" s="83">
        <v>0</v>
      </c>
      <c r="I1813" s="110" t="s">
        <v>3899</v>
      </c>
    </row>
    <row r="1814" spans="1:9" ht="13.5" customHeight="1" x14ac:dyDescent="0.25">
      <c r="A1814" s="160" t="s">
        <v>3327</v>
      </c>
      <c r="B1814" s="10"/>
      <c r="C1814" s="7"/>
      <c r="D1814" s="129" t="s">
        <v>3328</v>
      </c>
      <c r="E1814" s="82">
        <v>21</v>
      </c>
      <c r="F1814" s="83">
        <v>7</v>
      </c>
      <c r="G1814" s="83">
        <v>27</v>
      </c>
      <c r="H1814" s="83">
        <v>66</v>
      </c>
      <c r="I1814" s="110">
        <v>169</v>
      </c>
    </row>
    <row r="1815" spans="1:9" ht="13.5" customHeight="1" x14ac:dyDescent="0.25">
      <c r="A1815" s="160" t="s">
        <v>3329</v>
      </c>
      <c r="B1815" s="10"/>
      <c r="C1815" s="7"/>
      <c r="D1815" s="129" t="s">
        <v>3330</v>
      </c>
      <c r="E1815" s="82">
        <v>2</v>
      </c>
      <c r="F1815" s="83">
        <v>4</v>
      </c>
      <c r="G1815" s="83">
        <v>5</v>
      </c>
      <c r="H1815" s="83">
        <v>6</v>
      </c>
      <c r="I1815" s="110">
        <v>2</v>
      </c>
    </row>
    <row r="1816" spans="1:9" ht="13.5" customHeight="1" x14ac:dyDescent="0.25">
      <c r="A1816" s="160" t="s">
        <v>3331</v>
      </c>
      <c r="B1816" s="10"/>
      <c r="C1816" s="7"/>
      <c r="D1816" s="129" t="s">
        <v>3332</v>
      </c>
      <c r="E1816" s="82">
        <v>15</v>
      </c>
      <c r="F1816" s="83">
        <v>5</v>
      </c>
      <c r="G1816" s="83">
        <v>5</v>
      </c>
      <c r="H1816" s="83">
        <v>7</v>
      </c>
      <c r="I1816" s="110">
        <v>31</v>
      </c>
    </row>
    <row r="1817" spans="1:9" ht="13.5" customHeight="1" x14ac:dyDescent="0.25">
      <c r="A1817" s="160" t="s">
        <v>3333</v>
      </c>
      <c r="B1817" s="10"/>
      <c r="C1817" s="7"/>
      <c r="D1817" s="129" t="s">
        <v>3295</v>
      </c>
      <c r="E1817" s="84">
        <v>0</v>
      </c>
      <c r="F1817" s="84">
        <v>0</v>
      </c>
      <c r="G1817" s="83">
        <v>34</v>
      </c>
      <c r="H1817" s="83">
        <v>24</v>
      </c>
      <c r="I1817" s="110">
        <v>40</v>
      </c>
    </row>
    <row r="1818" spans="1:9" ht="13.5" customHeight="1" x14ac:dyDescent="0.25">
      <c r="A1818" s="159" t="s">
        <v>3334</v>
      </c>
      <c r="B1818" s="7"/>
      <c r="C1818" s="8" t="s">
        <v>3335</v>
      </c>
      <c r="D1818" s="126"/>
      <c r="E1818" s="85">
        <v>165</v>
      </c>
      <c r="F1818" s="85">
        <v>64</v>
      </c>
      <c r="G1818" s="85">
        <v>144</v>
      </c>
      <c r="H1818" s="85">
        <f>SUM(H1819:H1824)</f>
        <v>109</v>
      </c>
      <c r="I1818" s="110">
        <v>106</v>
      </c>
    </row>
    <row r="1819" spans="1:9" ht="13.5" customHeight="1" x14ac:dyDescent="0.25">
      <c r="A1819" s="160" t="s">
        <v>3336</v>
      </c>
      <c r="B1819" s="10"/>
      <c r="C1819" s="7"/>
      <c r="D1819" s="129" t="s">
        <v>3337</v>
      </c>
      <c r="E1819" s="82">
        <v>125</v>
      </c>
      <c r="F1819" s="83">
        <v>48</v>
      </c>
      <c r="G1819" s="83">
        <v>68</v>
      </c>
      <c r="H1819" s="83">
        <v>67</v>
      </c>
      <c r="I1819" s="110">
        <v>78</v>
      </c>
    </row>
    <row r="1820" spans="1:9" ht="13.5" customHeight="1" x14ac:dyDescent="0.25">
      <c r="A1820" s="160" t="s">
        <v>3338</v>
      </c>
      <c r="B1820" s="10"/>
      <c r="C1820" s="7"/>
      <c r="D1820" s="129" t="s">
        <v>3339</v>
      </c>
      <c r="E1820" s="82">
        <v>4</v>
      </c>
      <c r="F1820" s="83">
        <v>1</v>
      </c>
      <c r="G1820" s="83">
        <v>4</v>
      </c>
      <c r="H1820" s="83">
        <v>4</v>
      </c>
      <c r="I1820" s="110">
        <v>5</v>
      </c>
    </row>
    <row r="1821" spans="1:9" ht="13.5" customHeight="1" x14ac:dyDescent="0.25">
      <c r="A1821" s="160" t="s">
        <v>3340</v>
      </c>
      <c r="B1821" s="10"/>
      <c r="C1821" s="7"/>
      <c r="D1821" s="129" t="s">
        <v>3341</v>
      </c>
      <c r="E1821" s="82">
        <v>11</v>
      </c>
      <c r="F1821" s="84">
        <v>0</v>
      </c>
      <c r="G1821" s="83">
        <v>6</v>
      </c>
      <c r="H1821" s="83">
        <v>1</v>
      </c>
      <c r="I1821" s="110">
        <v>1</v>
      </c>
    </row>
    <row r="1822" spans="1:9" ht="13.5" customHeight="1" x14ac:dyDescent="0.25">
      <c r="A1822" s="160" t="s">
        <v>3342</v>
      </c>
      <c r="B1822" s="10"/>
      <c r="C1822" s="7"/>
      <c r="D1822" s="129" t="s">
        <v>3343</v>
      </c>
      <c r="E1822" s="84">
        <v>0</v>
      </c>
      <c r="F1822" s="84">
        <v>0</v>
      </c>
      <c r="G1822" s="84">
        <v>0</v>
      </c>
      <c r="H1822" s="84">
        <v>0</v>
      </c>
      <c r="I1822" s="110" t="s">
        <v>3899</v>
      </c>
    </row>
    <row r="1823" spans="1:9" ht="13.5" customHeight="1" x14ac:dyDescent="0.25">
      <c r="A1823" s="160" t="s">
        <v>3344</v>
      </c>
      <c r="B1823" s="10"/>
      <c r="C1823" s="7"/>
      <c r="D1823" s="129" t="s">
        <v>3345</v>
      </c>
      <c r="E1823" s="82">
        <v>1</v>
      </c>
      <c r="F1823" s="83">
        <v>1</v>
      </c>
      <c r="G1823" s="83">
        <v>6</v>
      </c>
      <c r="H1823" s="83">
        <v>2</v>
      </c>
      <c r="I1823" s="110">
        <v>6</v>
      </c>
    </row>
    <row r="1824" spans="1:9" ht="13.5" customHeight="1" x14ac:dyDescent="0.25">
      <c r="A1824" s="160" t="s">
        <v>3346</v>
      </c>
      <c r="B1824" s="10"/>
      <c r="C1824" s="7"/>
      <c r="D1824" s="129" t="s">
        <v>3347</v>
      </c>
      <c r="E1824" s="82">
        <v>24</v>
      </c>
      <c r="F1824" s="83">
        <v>14</v>
      </c>
      <c r="G1824" s="83">
        <v>60</v>
      </c>
      <c r="H1824" s="83">
        <v>35</v>
      </c>
      <c r="I1824" s="110">
        <v>16</v>
      </c>
    </row>
    <row r="1825" spans="1:9" ht="13.5" customHeight="1" x14ac:dyDescent="0.25">
      <c r="A1825" s="159" t="s">
        <v>3348</v>
      </c>
      <c r="B1825" s="7"/>
      <c r="C1825" s="8" t="s">
        <v>3349</v>
      </c>
      <c r="D1825" s="126"/>
      <c r="E1825" s="85">
        <v>46</v>
      </c>
      <c r="F1825" s="85">
        <v>11</v>
      </c>
      <c r="G1825" s="85">
        <v>23</v>
      </c>
      <c r="H1825" s="85">
        <f>SUM(H1826:H1831)</f>
        <v>39</v>
      </c>
      <c r="I1825" s="110">
        <v>75</v>
      </c>
    </row>
    <row r="1826" spans="1:9" ht="13.5" customHeight="1" x14ac:dyDescent="0.25">
      <c r="A1826" s="160" t="s">
        <v>3350</v>
      </c>
      <c r="B1826" s="10"/>
      <c r="C1826" s="7"/>
      <c r="D1826" s="129" t="s">
        <v>3349</v>
      </c>
      <c r="E1826" s="82">
        <v>42</v>
      </c>
      <c r="F1826" s="83">
        <v>3</v>
      </c>
      <c r="G1826" s="83">
        <v>6</v>
      </c>
      <c r="H1826" s="83">
        <v>3</v>
      </c>
      <c r="I1826" s="110">
        <v>34</v>
      </c>
    </row>
    <row r="1827" spans="1:9" ht="13.5" customHeight="1" x14ac:dyDescent="0.25">
      <c r="A1827" s="160" t="s">
        <v>3351</v>
      </c>
      <c r="B1827" s="10"/>
      <c r="C1827" s="7"/>
      <c r="D1827" s="129" t="s">
        <v>3352</v>
      </c>
      <c r="E1827" s="84">
        <v>0</v>
      </c>
      <c r="F1827" s="84">
        <v>0</v>
      </c>
      <c r="G1827" s="84">
        <v>0</v>
      </c>
      <c r="H1827" s="84">
        <v>0</v>
      </c>
      <c r="I1827" s="110" t="s">
        <v>3899</v>
      </c>
    </row>
    <row r="1828" spans="1:9" ht="13.5" customHeight="1" x14ac:dyDescent="0.25">
      <c r="A1828" s="160" t="s">
        <v>3353</v>
      </c>
      <c r="B1828" s="10"/>
      <c r="C1828" s="7"/>
      <c r="D1828" s="129" t="s">
        <v>3354</v>
      </c>
      <c r="E1828" s="82">
        <v>3</v>
      </c>
      <c r="F1828" s="83">
        <v>7</v>
      </c>
      <c r="G1828" s="83">
        <v>10</v>
      </c>
      <c r="H1828" s="83">
        <v>9</v>
      </c>
      <c r="I1828" s="110">
        <v>6</v>
      </c>
    </row>
    <row r="1829" spans="1:9" ht="13.5" customHeight="1" x14ac:dyDescent="0.25">
      <c r="A1829" s="160" t="s">
        <v>3355</v>
      </c>
      <c r="B1829" s="10"/>
      <c r="C1829" s="7"/>
      <c r="D1829" s="129" t="s">
        <v>3356</v>
      </c>
      <c r="E1829" s="84">
        <v>0</v>
      </c>
      <c r="F1829" s="84">
        <v>0</v>
      </c>
      <c r="G1829" s="84">
        <v>0</v>
      </c>
      <c r="H1829" s="84">
        <v>0</v>
      </c>
      <c r="I1829" s="110" t="s">
        <v>3899</v>
      </c>
    </row>
    <row r="1830" spans="1:9" ht="13.5" customHeight="1" x14ac:dyDescent="0.25">
      <c r="A1830" s="160" t="s">
        <v>3357</v>
      </c>
      <c r="B1830" s="10"/>
      <c r="C1830" s="7"/>
      <c r="D1830" s="129" t="s">
        <v>3358</v>
      </c>
      <c r="E1830" s="82">
        <v>1</v>
      </c>
      <c r="F1830" s="83">
        <v>1</v>
      </c>
      <c r="G1830" s="83">
        <v>4</v>
      </c>
      <c r="H1830" s="83">
        <v>9</v>
      </c>
      <c r="I1830" s="110">
        <v>11</v>
      </c>
    </row>
    <row r="1831" spans="1:9" ht="13.5" customHeight="1" x14ac:dyDescent="0.25">
      <c r="A1831" s="160" t="s">
        <v>3359</v>
      </c>
      <c r="B1831" s="10"/>
      <c r="C1831" s="7"/>
      <c r="D1831" s="129" t="s">
        <v>3360</v>
      </c>
      <c r="E1831" s="84">
        <v>0</v>
      </c>
      <c r="F1831" s="84">
        <v>0</v>
      </c>
      <c r="G1831" s="83">
        <v>3</v>
      </c>
      <c r="H1831" s="83">
        <v>18</v>
      </c>
      <c r="I1831" s="110">
        <v>24</v>
      </c>
    </row>
    <row r="1832" spans="1:9" ht="13.5" customHeight="1" x14ac:dyDescent="0.25">
      <c r="A1832" s="159" t="s">
        <v>3361</v>
      </c>
      <c r="B1832" s="8" t="s">
        <v>3362</v>
      </c>
      <c r="C1832" s="7"/>
      <c r="D1832" s="126"/>
      <c r="E1832" s="85">
        <v>1774</v>
      </c>
      <c r="F1832" s="85">
        <v>1902</v>
      </c>
      <c r="G1832" s="85">
        <v>1487</v>
      </c>
      <c r="H1832" s="85">
        <f>H1833+H1849+H1865+H1876+H1884+H1890+H1899+H1910+H1920+H1925+H1931+H1937+H1948</f>
        <v>1330</v>
      </c>
      <c r="I1832" s="85">
        <f>I1833+I1849+I1865+I1876+I1884+I1890+I1899+I1910+I1920+I1925+I1931+I1937+I1948</f>
        <v>1203</v>
      </c>
    </row>
    <row r="1833" spans="1:9" ht="13.5" customHeight="1" x14ac:dyDescent="0.25">
      <c r="A1833" s="159" t="s">
        <v>3363</v>
      </c>
      <c r="B1833" s="7"/>
      <c r="C1833" s="8" t="s">
        <v>3362</v>
      </c>
      <c r="D1833" s="126"/>
      <c r="E1833" s="85">
        <v>533</v>
      </c>
      <c r="F1833" s="85">
        <v>306</v>
      </c>
      <c r="G1833" s="85">
        <v>310</v>
      </c>
      <c r="H1833" s="85">
        <f>SUM(H1834:H1848)</f>
        <v>381</v>
      </c>
      <c r="I1833" s="110">
        <v>381</v>
      </c>
    </row>
    <row r="1834" spans="1:9" ht="13.5" customHeight="1" x14ac:dyDescent="0.25">
      <c r="A1834" s="160" t="s">
        <v>3364</v>
      </c>
      <c r="B1834" s="10"/>
      <c r="C1834" s="7"/>
      <c r="D1834" s="129" t="s">
        <v>3362</v>
      </c>
      <c r="E1834" s="82">
        <v>517</v>
      </c>
      <c r="F1834" s="83">
        <v>291</v>
      </c>
      <c r="G1834" s="83">
        <v>284</v>
      </c>
      <c r="H1834" s="83">
        <v>344</v>
      </c>
      <c r="I1834" s="110">
        <v>358</v>
      </c>
    </row>
    <row r="1835" spans="1:9" ht="13.5" customHeight="1" x14ac:dyDescent="0.25">
      <c r="A1835" s="160" t="s">
        <v>3365</v>
      </c>
      <c r="B1835" s="10"/>
      <c r="C1835" s="7"/>
      <c r="D1835" s="129" t="s">
        <v>3366</v>
      </c>
      <c r="E1835" s="82">
        <v>1</v>
      </c>
      <c r="F1835" s="83">
        <v>7</v>
      </c>
      <c r="G1835" s="83">
        <v>4</v>
      </c>
      <c r="H1835" s="83">
        <v>3</v>
      </c>
      <c r="I1835" s="110">
        <v>2</v>
      </c>
    </row>
    <row r="1836" spans="1:9" ht="13.5" customHeight="1" x14ac:dyDescent="0.25">
      <c r="A1836" s="160" t="s">
        <v>3367</v>
      </c>
      <c r="B1836" s="10"/>
      <c r="C1836" s="7"/>
      <c r="D1836" s="129" t="s">
        <v>3368</v>
      </c>
      <c r="E1836" s="84">
        <v>0</v>
      </c>
      <c r="F1836" s="84">
        <v>0</v>
      </c>
      <c r="G1836" s="84">
        <v>0</v>
      </c>
      <c r="H1836" s="84">
        <v>0</v>
      </c>
      <c r="I1836" s="110" t="s">
        <v>3899</v>
      </c>
    </row>
    <row r="1837" spans="1:9" ht="13.5" customHeight="1" x14ac:dyDescent="0.25">
      <c r="A1837" s="160" t="s">
        <v>3369</v>
      </c>
      <c r="B1837" s="10"/>
      <c r="C1837" s="7"/>
      <c r="D1837" s="129" t="s">
        <v>3370</v>
      </c>
      <c r="E1837" s="84">
        <v>0</v>
      </c>
      <c r="F1837" s="84">
        <v>0</v>
      </c>
      <c r="G1837" s="84">
        <v>0</v>
      </c>
      <c r="H1837" s="84">
        <v>0</v>
      </c>
      <c r="I1837" s="110" t="s">
        <v>3899</v>
      </c>
    </row>
    <row r="1838" spans="1:9" ht="13.5" customHeight="1" x14ac:dyDescent="0.25">
      <c r="A1838" s="160" t="s">
        <v>3371</v>
      </c>
      <c r="B1838" s="10"/>
      <c r="C1838" s="7"/>
      <c r="D1838" s="129" t="s">
        <v>3372</v>
      </c>
      <c r="E1838" s="84">
        <v>0</v>
      </c>
      <c r="F1838" s="84">
        <v>0</v>
      </c>
      <c r="G1838" s="83">
        <v>1</v>
      </c>
      <c r="H1838" s="83">
        <v>1</v>
      </c>
      <c r="I1838" s="110">
        <v>1</v>
      </c>
    </row>
    <row r="1839" spans="1:9" ht="13.5" customHeight="1" x14ac:dyDescent="0.25">
      <c r="A1839" s="160" t="s">
        <v>3373</v>
      </c>
      <c r="B1839" s="10"/>
      <c r="C1839" s="7"/>
      <c r="D1839" s="129" t="s">
        <v>3374</v>
      </c>
      <c r="E1839" s="82">
        <v>3</v>
      </c>
      <c r="F1839" s="84">
        <v>0</v>
      </c>
      <c r="G1839" s="83">
        <v>2</v>
      </c>
      <c r="H1839" s="83">
        <v>6</v>
      </c>
      <c r="I1839" s="110">
        <v>3</v>
      </c>
    </row>
    <row r="1840" spans="1:9" ht="13.5" customHeight="1" x14ac:dyDescent="0.25">
      <c r="A1840" s="160" t="s">
        <v>3375</v>
      </c>
      <c r="B1840" s="10"/>
      <c r="C1840" s="7"/>
      <c r="D1840" s="129" t="s">
        <v>3376</v>
      </c>
      <c r="E1840" s="84">
        <v>0</v>
      </c>
      <c r="F1840" s="84">
        <v>0</v>
      </c>
      <c r="G1840" s="84">
        <v>0</v>
      </c>
      <c r="H1840" s="84">
        <v>0</v>
      </c>
      <c r="I1840" s="110" t="s">
        <v>3899</v>
      </c>
    </row>
    <row r="1841" spans="1:9" ht="13.5" customHeight="1" x14ac:dyDescent="0.25">
      <c r="A1841" s="160" t="s">
        <v>3377</v>
      </c>
      <c r="B1841" s="10"/>
      <c r="C1841" s="7"/>
      <c r="D1841" s="129" t="s">
        <v>376</v>
      </c>
      <c r="E1841" s="82">
        <v>1</v>
      </c>
      <c r="F1841" s="84">
        <v>0</v>
      </c>
      <c r="G1841" s="84">
        <v>0</v>
      </c>
      <c r="H1841" s="84">
        <v>2</v>
      </c>
      <c r="I1841" s="110">
        <v>1</v>
      </c>
    </row>
    <row r="1842" spans="1:9" ht="13.5" customHeight="1" x14ac:dyDescent="0.25">
      <c r="A1842" s="160" t="s">
        <v>3378</v>
      </c>
      <c r="B1842" s="10"/>
      <c r="C1842" s="7"/>
      <c r="D1842" s="129" t="s">
        <v>3379</v>
      </c>
      <c r="E1842" s="82">
        <v>5</v>
      </c>
      <c r="F1842" s="83">
        <v>5</v>
      </c>
      <c r="G1842" s="83">
        <v>3</v>
      </c>
      <c r="H1842" s="83">
        <v>7</v>
      </c>
      <c r="I1842" s="110">
        <v>3</v>
      </c>
    </row>
    <row r="1843" spans="1:9" ht="13.5" customHeight="1" x14ac:dyDescent="0.25">
      <c r="A1843" s="160" t="s">
        <v>3380</v>
      </c>
      <c r="B1843" s="10"/>
      <c r="C1843" s="7"/>
      <c r="D1843" s="129" t="s">
        <v>3381</v>
      </c>
      <c r="E1843" s="82">
        <v>5</v>
      </c>
      <c r="F1843" s="84">
        <v>0</v>
      </c>
      <c r="G1843" s="83">
        <v>11</v>
      </c>
      <c r="H1843" s="83">
        <v>7</v>
      </c>
      <c r="I1843" s="110">
        <v>9</v>
      </c>
    </row>
    <row r="1844" spans="1:9" ht="13.5" customHeight="1" x14ac:dyDescent="0.25">
      <c r="A1844" s="160" t="s">
        <v>3382</v>
      </c>
      <c r="B1844" s="10"/>
      <c r="C1844" s="7"/>
      <c r="D1844" s="129" t="s">
        <v>3383</v>
      </c>
      <c r="E1844" s="84">
        <v>0</v>
      </c>
      <c r="F1844" s="83">
        <v>2</v>
      </c>
      <c r="G1844" s="83">
        <v>1</v>
      </c>
      <c r="H1844" s="83">
        <v>0</v>
      </c>
      <c r="I1844" s="110" t="s">
        <v>3899</v>
      </c>
    </row>
    <row r="1845" spans="1:9" ht="13.5" customHeight="1" x14ac:dyDescent="0.25">
      <c r="A1845" s="160" t="s">
        <v>3384</v>
      </c>
      <c r="B1845" s="10"/>
      <c r="C1845" s="7"/>
      <c r="D1845" s="129" t="s">
        <v>3385</v>
      </c>
      <c r="E1845" s="82">
        <v>1</v>
      </c>
      <c r="F1845" s="83">
        <v>1</v>
      </c>
      <c r="G1845" s="83">
        <v>3</v>
      </c>
      <c r="H1845" s="83">
        <v>8</v>
      </c>
      <c r="I1845" s="110">
        <v>2</v>
      </c>
    </row>
    <row r="1846" spans="1:9" ht="13.5" customHeight="1" x14ac:dyDescent="0.25">
      <c r="A1846" s="160" t="s">
        <v>3386</v>
      </c>
      <c r="B1846" s="10"/>
      <c r="C1846" s="7"/>
      <c r="D1846" s="129" t="s">
        <v>703</v>
      </c>
      <c r="E1846" s="84">
        <v>0</v>
      </c>
      <c r="F1846" s="84">
        <v>0</v>
      </c>
      <c r="G1846" s="84">
        <v>0</v>
      </c>
      <c r="H1846" s="84">
        <v>0</v>
      </c>
      <c r="I1846" s="110" t="s">
        <v>3899</v>
      </c>
    </row>
    <row r="1847" spans="1:9" ht="13.5" customHeight="1" x14ac:dyDescent="0.25">
      <c r="A1847" s="160" t="s">
        <v>3387</v>
      </c>
      <c r="B1847" s="10"/>
      <c r="C1847" s="7"/>
      <c r="D1847" s="129" t="s">
        <v>3388</v>
      </c>
      <c r="E1847" s="84">
        <v>0</v>
      </c>
      <c r="F1847" s="84">
        <v>0</v>
      </c>
      <c r="G1847" s="83">
        <v>1</v>
      </c>
      <c r="H1847" s="83">
        <v>3</v>
      </c>
      <c r="I1847" s="110">
        <v>2</v>
      </c>
    </row>
    <row r="1848" spans="1:9" ht="13.5" customHeight="1" x14ac:dyDescent="0.25">
      <c r="A1848" s="160" t="s">
        <v>3389</v>
      </c>
      <c r="B1848" s="10"/>
      <c r="C1848" s="7"/>
      <c r="D1848" s="129" t="s">
        <v>3390</v>
      </c>
      <c r="E1848" s="84">
        <v>0</v>
      </c>
      <c r="F1848" s="84">
        <v>0</v>
      </c>
      <c r="G1848" s="84">
        <v>0</v>
      </c>
      <c r="H1848" s="84">
        <v>0</v>
      </c>
      <c r="I1848" s="110" t="s">
        <v>3899</v>
      </c>
    </row>
    <row r="1849" spans="1:9" ht="13.5" customHeight="1" x14ac:dyDescent="0.25">
      <c r="A1849" s="159" t="s">
        <v>3391</v>
      </c>
      <c r="B1849" s="7"/>
      <c r="C1849" s="8" t="s">
        <v>2927</v>
      </c>
      <c r="D1849" s="126"/>
      <c r="E1849" s="85">
        <v>14</v>
      </c>
      <c r="F1849" s="85">
        <v>28</v>
      </c>
      <c r="G1849" s="85">
        <v>57</v>
      </c>
      <c r="H1849" s="85">
        <f>SUM(H1850:H1864)</f>
        <v>72</v>
      </c>
      <c r="I1849" s="110">
        <v>41</v>
      </c>
    </row>
    <row r="1850" spans="1:9" ht="13.5" customHeight="1" x14ac:dyDescent="0.25">
      <c r="A1850" s="160" t="s">
        <v>3392</v>
      </c>
      <c r="B1850" s="10"/>
      <c r="C1850" s="7"/>
      <c r="D1850" s="129" t="s">
        <v>2927</v>
      </c>
      <c r="E1850" s="82">
        <v>9</v>
      </c>
      <c r="F1850" s="83">
        <v>13</v>
      </c>
      <c r="G1850" s="83">
        <v>48</v>
      </c>
      <c r="H1850" s="83">
        <v>67</v>
      </c>
      <c r="I1850" s="110">
        <v>14</v>
      </c>
    </row>
    <row r="1851" spans="1:9" ht="13.5" customHeight="1" x14ac:dyDescent="0.25">
      <c r="A1851" s="160" t="s">
        <v>3393</v>
      </c>
      <c r="B1851" s="10"/>
      <c r="C1851" s="7"/>
      <c r="D1851" s="129" t="s">
        <v>3394</v>
      </c>
      <c r="E1851" s="84">
        <v>0</v>
      </c>
      <c r="F1851" s="84">
        <v>0</v>
      </c>
      <c r="G1851" s="84">
        <v>0</v>
      </c>
      <c r="H1851" s="84">
        <v>0</v>
      </c>
      <c r="I1851" s="110" t="s">
        <v>3899</v>
      </c>
    </row>
    <row r="1852" spans="1:9" ht="13.5" customHeight="1" x14ac:dyDescent="0.25">
      <c r="A1852" s="160" t="s">
        <v>3395</v>
      </c>
      <c r="B1852" s="10"/>
      <c r="C1852" s="7"/>
      <c r="D1852" s="129" t="s">
        <v>3396</v>
      </c>
      <c r="E1852" s="82">
        <v>1</v>
      </c>
      <c r="F1852" s="83">
        <v>1</v>
      </c>
      <c r="G1852" s="83">
        <v>3</v>
      </c>
      <c r="H1852" s="83">
        <v>2</v>
      </c>
      <c r="I1852" s="110">
        <v>2</v>
      </c>
    </row>
    <row r="1853" spans="1:9" ht="13.5" customHeight="1" x14ac:dyDescent="0.25">
      <c r="A1853" s="160" t="s">
        <v>3397</v>
      </c>
      <c r="B1853" s="10"/>
      <c r="C1853" s="7"/>
      <c r="D1853" s="129" t="s">
        <v>3398</v>
      </c>
      <c r="E1853" s="84">
        <v>0</v>
      </c>
      <c r="F1853" s="83">
        <v>1</v>
      </c>
      <c r="G1853" s="83">
        <v>5</v>
      </c>
      <c r="H1853" s="83">
        <v>1</v>
      </c>
      <c r="I1853" s="110" t="s">
        <v>3899</v>
      </c>
    </row>
    <row r="1854" spans="1:9" ht="13.5" customHeight="1" x14ac:dyDescent="0.25">
      <c r="A1854" s="160" t="s">
        <v>3399</v>
      </c>
      <c r="B1854" s="10"/>
      <c r="C1854" s="7"/>
      <c r="D1854" s="129" t="s">
        <v>3400</v>
      </c>
      <c r="E1854" s="84">
        <v>0</v>
      </c>
      <c r="F1854" s="84">
        <v>0</v>
      </c>
      <c r="G1854" s="84">
        <v>0</v>
      </c>
      <c r="H1854" s="84">
        <v>0</v>
      </c>
      <c r="I1854" s="110" t="s">
        <v>3899</v>
      </c>
    </row>
    <row r="1855" spans="1:9" ht="13.5" customHeight="1" x14ac:dyDescent="0.25">
      <c r="A1855" s="160" t="s">
        <v>3401</v>
      </c>
      <c r="B1855" s="10"/>
      <c r="C1855" s="7"/>
      <c r="D1855" s="129" t="s">
        <v>3402</v>
      </c>
      <c r="E1855" s="84">
        <v>0</v>
      </c>
      <c r="F1855" s="84">
        <v>0</v>
      </c>
      <c r="G1855" s="84">
        <v>0</v>
      </c>
      <c r="H1855" s="84">
        <v>0</v>
      </c>
      <c r="I1855" s="110" t="s">
        <v>3899</v>
      </c>
    </row>
    <row r="1856" spans="1:9" ht="13.5" customHeight="1" x14ac:dyDescent="0.25">
      <c r="A1856" s="160" t="s">
        <v>3403</v>
      </c>
      <c r="B1856" s="10"/>
      <c r="C1856" s="7"/>
      <c r="D1856" s="129" t="s">
        <v>3404</v>
      </c>
      <c r="E1856" s="84">
        <v>0</v>
      </c>
      <c r="F1856" s="83">
        <v>5</v>
      </c>
      <c r="G1856" s="84">
        <v>0</v>
      </c>
      <c r="H1856" s="84">
        <v>0</v>
      </c>
      <c r="I1856" s="110">
        <v>1</v>
      </c>
    </row>
    <row r="1857" spans="1:9" ht="13.5" customHeight="1" x14ac:dyDescent="0.25">
      <c r="A1857" s="160" t="s">
        <v>3405</v>
      </c>
      <c r="B1857" s="10"/>
      <c r="C1857" s="7"/>
      <c r="D1857" s="129" t="s">
        <v>3406</v>
      </c>
      <c r="E1857" s="84">
        <v>0</v>
      </c>
      <c r="F1857" s="84">
        <v>0</v>
      </c>
      <c r="G1857" s="84">
        <v>0</v>
      </c>
      <c r="H1857" s="84">
        <v>0</v>
      </c>
      <c r="I1857" s="110" t="s">
        <v>3899</v>
      </c>
    </row>
    <row r="1858" spans="1:9" ht="13.5" customHeight="1" x14ac:dyDescent="0.25">
      <c r="A1858" s="160" t="s">
        <v>3407</v>
      </c>
      <c r="B1858" s="10"/>
      <c r="C1858" s="7"/>
      <c r="D1858" s="129" t="s">
        <v>3408</v>
      </c>
      <c r="E1858" s="84">
        <v>0</v>
      </c>
      <c r="F1858" s="84">
        <v>0</v>
      </c>
      <c r="G1858" s="84">
        <v>0</v>
      </c>
      <c r="H1858" s="84">
        <v>0</v>
      </c>
      <c r="I1858" s="110" t="s">
        <v>3899</v>
      </c>
    </row>
    <row r="1859" spans="1:9" ht="13.5" customHeight="1" x14ac:dyDescent="0.25">
      <c r="A1859" s="160" t="s">
        <v>3409</v>
      </c>
      <c r="B1859" s="10"/>
      <c r="C1859" s="7"/>
      <c r="D1859" s="129" t="s">
        <v>3410</v>
      </c>
      <c r="E1859" s="84">
        <v>0</v>
      </c>
      <c r="F1859" s="83">
        <v>4</v>
      </c>
      <c r="G1859" s="84">
        <v>0</v>
      </c>
      <c r="H1859" s="84">
        <v>0</v>
      </c>
      <c r="I1859" s="110" t="s">
        <v>3899</v>
      </c>
    </row>
    <row r="1860" spans="1:9" ht="13.5" customHeight="1" x14ac:dyDescent="0.25">
      <c r="A1860" s="160" t="s">
        <v>3411</v>
      </c>
      <c r="B1860" s="10"/>
      <c r="C1860" s="7"/>
      <c r="D1860" s="129" t="s">
        <v>3412</v>
      </c>
      <c r="E1860" s="82">
        <v>4</v>
      </c>
      <c r="F1860" s="83">
        <v>4</v>
      </c>
      <c r="G1860" s="83">
        <v>1</v>
      </c>
      <c r="H1860" s="83">
        <v>2</v>
      </c>
      <c r="I1860" s="110">
        <v>24</v>
      </c>
    </row>
    <row r="1861" spans="1:9" ht="13.5" customHeight="1" x14ac:dyDescent="0.25">
      <c r="A1861" s="160" t="s">
        <v>3413</v>
      </c>
      <c r="B1861" s="10"/>
      <c r="C1861" s="7"/>
      <c r="D1861" s="129" t="s">
        <v>2494</v>
      </c>
      <c r="E1861" s="84">
        <v>0</v>
      </c>
      <c r="F1861" s="84">
        <v>0</v>
      </c>
      <c r="G1861" s="84">
        <v>0</v>
      </c>
      <c r="H1861" s="84">
        <v>0</v>
      </c>
      <c r="I1861" s="110" t="s">
        <v>3899</v>
      </c>
    </row>
    <row r="1862" spans="1:9" ht="13.5" customHeight="1" x14ac:dyDescent="0.25">
      <c r="A1862" s="160" t="s">
        <v>3414</v>
      </c>
      <c r="B1862" s="10"/>
      <c r="C1862" s="7"/>
      <c r="D1862" s="129" t="s">
        <v>3415</v>
      </c>
      <c r="E1862" s="84">
        <v>0</v>
      </c>
      <c r="F1862" s="84">
        <v>0</v>
      </c>
      <c r="G1862" s="84">
        <v>0</v>
      </c>
      <c r="H1862" s="84">
        <v>0</v>
      </c>
      <c r="I1862" s="110" t="s">
        <v>3899</v>
      </c>
    </row>
    <row r="1863" spans="1:9" ht="13.5" customHeight="1" x14ac:dyDescent="0.25">
      <c r="A1863" s="160" t="s">
        <v>3416</v>
      </c>
      <c r="B1863" s="10"/>
      <c r="C1863" s="7"/>
      <c r="D1863" s="129" t="s">
        <v>3417</v>
      </c>
      <c r="E1863" s="84">
        <v>0</v>
      </c>
      <c r="F1863" s="84">
        <v>0</v>
      </c>
      <c r="G1863" s="84">
        <v>0</v>
      </c>
      <c r="H1863" s="84">
        <v>0</v>
      </c>
      <c r="I1863" s="110" t="s">
        <v>3899</v>
      </c>
    </row>
    <row r="1864" spans="1:9" ht="13.5" customHeight="1" x14ac:dyDescent="0.25">
      <c r="A1864" s="160" t="s">
        <v>3418</v>
      </c>
      <c r="B1864" s="10"/>
      <c r="C1864" s="7"/>
      <c r="D1864" s="129" t="s">
        <v>3419</v>
      </c>
      <c r="E1864" s="84">
        <v>0</v>
      </c>
      <c r="F1864" s="84">
        <v>0</v>
      </c>
      <c r="G1864" s="84">
        <v>0</v>
      </c>
      <c r="H1864" s="84">
        <v>0</v>
      </c>
      <c r="I1864" s="110" t="s">
        <v>3899</v>
      </c>
    </row>
    <row r="1865" spans="1:9" ht="13.5" customHeight="1" x14ac:dyDescent="0.25">
      <c r="A1865" s="159" t="s">
        <v>3420</v>
      </c>
      <c r="B1865" s="7"/>
      <c r="C1865" s="8" t="s">
        <v>3421</v>
      </c>
      <c r="D1865" s="126"/>
      <c r="E1865" s="85">
        <v>0</v>
      </c>
      <c r="F1865" s="85">
        <v>83</v>
      </c>
      <c r="G1865" s="85">
        <v>3</v>
      </c>
      <c r="H1865" s="85">
        <f>SUM(H1866:H1875)</f>
        <v>5</v>
      </c>
      <c r="I1865" s="110">
        <v>8</v>
      </c>
    </row>
    <row r="1866" spans="1:9" ht="13.5" customHeight="1" x14ac:dyDescent="0.25">
      <c r="A1866" s="160" t="s">
        <v>3422</v>
      </c>
      <c r="B1866" s="10"/>
      <c r="C1866" s="7"/>
      <c r="D1866" s="129" t="s">
        <v>3423</v>
      </c>
      <c r="E1866" s="84">
        <v>0</v>
      </c>
      <c r="F1866" s="83">
        <v>80</v>
      </c>
      <c r="G1866" s="83">
        <v>2</v>
      </c>
      <c r="H1866" s="83">
        <v>5</v>
      </c>
      <c r="I1866" s="110">
        <v>7</v>
      </c>
    </row>
    <row r="1867" spans="1:9" ht="13.5" customHeight="1" x14ac:dyDescent="0.25">
      <c r="A1867" s="160" t="s">
        <v>3424</v>
      </c>
      <c r="B1867" s="10"/>
      <c r="C1867" s="7"/>
      <c r="D1867" s="129" t="s">
        <v>3425</v>
      </c>
      <c r="E1867" s="84">
        <v>0</v>
      </c>
      <c r="F1867" s="84">
        <v>0</v>
      </c>
      <c r="G1867" s="84">
        <v>0</v>
      </c>
      <c r="H1867" s="84">
        <v>0</v>
      </c>
      <c r="I1867" s="110" t="s">
        <v>3899</v>
      </c>
    </row>
    <row r="1868" spans="1:9" ht="13.5" customHeight="1" x14ac:dyDescent="0.25">
      <c r="A1868" s="160" t="s">
        <v>3426</v>
      </c>
      <c r="B1868" s="10"/>
      <c r="C1868" s="7"/>
      <c r="D1868" s="129" t="s">
        <v>3427</v>
      </c>
      <c r="E1868" s="84">
        <v>0</v>
      </c>
      <c r="F1868" s="84">
        <v>0</v>
      </c>
      <c r="G1868" s="84">
        <v>0</v>
      </c>
      <c r="H1868" s="84">
        <v>0</v>
      </c>
      <c r="I1868" s="110" t="s">
        <v>3899</v>
      </c>
    </row>
    <row r="1869" spans="1:9" ht="13.5" customHeight="1" x14ac:dyDescent="0.25">
      <c r="A1869" s="160" t="s">
        <v>3428</v>
      </c>
      <c r="B1869" s="10"/>
      <c r="C1869" s="7"/>
      <c r="D1869" s="129" t="s">
        <v>3429</v>
      </c>
      <c r="E1869" s="84">
        <v>0</v>
      </c>
      <c r="F1869" s="84">
        <v>0</v>
      </c>
      <c r="G1869" s="84">
        <v>0</v>
      </c>
      <c r="H1869" s="84">
        <v>0</v>
      </c>
      <c r="I1869" s="110" t="s">
        <v>3899</v>
      </c>
    </row>
    <row r="1870" spans="1:9" ht="13.5" customHeight="1" x14ac:dyDescent="0.25">
      <c r="A1870" s="160" t="s">
        <v>3430</v>
      </c>
      <c r="B1870" s="10"/>
      <c r="C1870" s="7"/>
      <c r="D1870" s="129" t="s">
        <v>3431</v>
      </c>
      <c r="E1870" s="84">
        <v>0</v>
      </c>
      <c r="F1870" s="84">
        <v>0</v>
      </c>
      <c r="G1870" s="84">
        <v>0</v>
      </c>
      <c r="H1870" s="84">
        <v>0</v>
      </c>
      <c r="I1870" s="110" t="s">
        <v>3899</v>
      </c>
    </row>
    <row r="1871" spans="1:9" ht="13.5" customHeight="1" x14ac:dyDescent="0.25">
      <c r="A1871" s="160" t="s">
        <v>3432</v>
      </c>
      <c r="B1871" s="10"/>
      <c r="C1871" s="7"/>
      <c r="D1871" s="129" t="s">
        <v>3433</v>
      </c>
      <c r="E1871" s="84">
        <v>0</v>
      </c>
      <c r="F1871" s="83">
        <v>1</v>
      </c>
      <c r="G1871" s="83">
        <v>1</v>
      </c>
      <c r="H1871" s="83">
        <v>0</v>
      </c>
      <c r="I1871" s="110">
        <v>1</v>
      </c>
    </row>
    <row r="1872" spans="1:9" ht="13.5" customHeight="1" x14ac:dyDescent="0.25">
      <c r="A1872" s="160" t="s">
        <v>3434</v>
      </c>
      <c r="B1872" s="10"/>
      <c r="C1872" s="7"/>
      <c r="D1872" s="129" t="s">
        <v>3435</v>
      </c>
      <c r="E1872" s="84">
        <v>0</v>
      </c>
      <c r="F1872" s="84">
        <v>0</v>
      </c>
      <c r="G1872" s="84">
        <v>0</v>
      </c>
      <c r="H1872" s="84">
        <v>0</v>
      </c>
      <c r="I1872" s="110" t="s">
        <v>3899</v>
      </c>
    </row>
    <row r="1873" spans="1:9" ht="13.5" customHeight="1" x14ac:dyDescent="0.25">
      <c r="A1873" s="160" t="s">
        <v>3436</v>
      </c>
      <c r="B1873" s="10"/>
      <c r="C1873" s="7"/>
      <c r="D1873" s="129" t="s">
        <v>3437</v>
      </c>
      <c r="E1873" s="84">
        <v>0</v>
      </c>
      <c r="F1873" s="84">
        <v>0</v>
      </c>
      <c r="G1873" s="84">
        <v>0</v>
      </c>
      <c r="H1873" s="84">
        <v>0</v>
      </c>
      <c r="I1873" s="110" t="s">
        <v>3899</v>
      </c>
    </row>
    <row r="1874" spans="1:9" ht="13.5" customHeight="1" x14ac:dyDescent="0.25">
      <c r="A1874" s="160" t="s">
        <v>3438</v>
      </c>
      <c r="B1874" s="10"/>
      <c r="C1874" s="7"/>
      <c r="D1874" s="129" t="s">
        <v>3439</v>
      </c>
      <c r="E1874" s="84">
        <v>0</v>
      </c>
      <c r="F1874" s="83">
        <v>2</v>
      </c>
      <c r="G1874" s="84">
        <v>0</v>
      </c>
      <c r="H1874" s="84">
        <v>0</v>
      </c>
      <c r="I1874" s="110" t="s">
        <v>3899</v>
      </c>
    </row>
    <row r="1875" spans="1:9" ht="13.5" customHeight="1" x14ac:dyDescent="0.25">
      <c r="A1875" s="160" t="s">
        <v>3440</v>
      </c>
      <c r="B1875" s="10"/>
      <c r="C1875" s="7"/>
      <c r="D1875" s="129" t="s">
        <v>3441</v>
      </c>
      <c r="E1875" s="84">
        <v>0</v>
      </c>
      <c r="F1875" s="84">
        <v>0</v>
      </c>
      <c r="G1875" s="84">
        <v>0</v>
      </c>
      <c r="H1875" s="84">
        <v>0</v>
      </c>
      <c r="I1875" s="110" t="s">
        <v>3899</v>
      </c>
    </row>
    <row r="1876" spans="1:9" ht="13.5" customHeight="1" x14ac:dyDescent="0.25">
      <c r="A1876" s="159" t="s">
        <v>3442</v>
      </c>
      <c r="B1876" s="7"/>
      <c r="C1876" s="8" t="s">
        <v>3374</v>
      </c>
      <c r="D1876" s="126"/>
      <c r="E1876" s="85">
        <v>9</v>
      </c>
      <c r="F1876" s="85">
        <v>15</v>
      </c>
      <c r="G1876" s="85">
        <v>37</v>
      </c>
      <c r="H1876" s="85">
        <f>SUM(H1877:H1883)</f>
        <v>49</v>
      </c>
      <c r="I1876" s="110">
        <v>27</v>
      </c>
    </row>
    <row r="1877" spans="1:9" ht="13.5" customHeight="1" x14ac:dyDescent="0.25">
      <c r="A1877" s="160" t="s">
        <v>3443</v>
      </c>
      <c r="B1877" s="10"/>
      <c r="C1877" s="7"/>
      <c r="D1877" s="129" t="s">
        <v>3444</v>
      </c>
      <c r="E1877" s="82">
        <v>4</v>
      </c>
      <c r="F1877" s="83">
        <v>7</v>
      </c>
      <c r="G1877" s="83">
        <v>10</v>
      </c>
      <c r="H1877" s="83">
        <v>10</v>
      </c>
      <c r="I1877" s="110" t="s">
        <v>3899</v>
      </c>
    </row>
    <row r="1878" spans="1:9" ht="13.5" customHeight="1" x14ac:dyDescent="0.25">
      <c r="A1878" s="160" t="s">
        <v>3445</v>
      </c>
      <c r="B1878" s="10"/>
      <c r="C1878" s="7"/>
      <c r="D1878" s="129" t="s">
        <v>3446</v>
      </c>
      <c r="E1878" s="82">
        <v>3</v>
      </c>
      <c r="F1878" s="83">
        <v>3</v>
      </c>
      <c r="G1878" s="83">
        <v>22</v>
      </c>
      <c r="H1878" s="83">
        <v>33</v>
      </c>
      <c r="I1878" s="110">
        <v>27</v>
      </c>
    </row>
    <row r="1879" spans="1:9" ht="13.5" customHeight="1" x14ac:dyDescent="0.25">
      <c r="A1879" s="160" t="s">
        <v>3447</v>
      </c>
      <c r="B1879" s="10"/>
      <c r="C1879" s="7"/>
      <c r="D1879" s="129" t="s">
        <v>3448</v>
      </c>
      <c r="E1879" s="84">
        <v>0</v>
      </c>
      <c r="F1879" s="84">
        <v>0</v>
      </c>
      <c r="G1879" s="84">
        <v>0</v>
      </c>
      <c r="H1879" s="84">
        <v>0</v>
      </c>
      <c r="I1879" s="110" t="s">
        <v>3899</v>
      </c>
    </row>
    <row r="1880" spans="1:9" ht="13.5" customHeight="1" x14ac:dyDescent="0.25">
      <c r="A1880" s="160" t="s">
        <v>3449</v>
      </c>
      <c r="B1880" s="10"/>
      <c r="C1880" s="7"/>
      <c r="D1880" s="129" t="s">
        <v>3450</v>
      </c>
      <c r="E1880" s="84">
        <v>0</v>
      </c>
      <c r="F1880" s="84">
        <v>0</v>
      </c>
      <c r="G1880" s="84">
        <v>0</v>
      </c>
      <c r="H1880" s="84">
        <v>0</v>
      </c>
      <c r="I1880" s="110" t="s">
        <v>3899</v>
      </c>
    </row>
    <row r="1881" spans="1:9" ht="13.5" customHeight="1" x14ac:dyDescent="0.25">
      <c r="A1881" s="160" t="s">
        <v>3451</v>
      </c>
      <c r="B1881" s="10"/>
      <c r="C1881" s="7"/>
      <c r="D1881" s="129" t="s">
        <v>3452</v>
      </c>
      <c r="E1881" s="84">
        <v>0</v>
      </c>
      <c r="F1881" s="84">
        <v>0</v>
      </c>
      <c r="G1881" s="84">
        <v>0</v>
      </c>
      <c r="H1881" s="84">
        <v>0</v>
      </c>
      <c r="I1881" s="110" t="s">
        <v>3899</v>
      </c>
    </row>
    <row r="1882" spans="1:9" ht="13.5" customHeight="1" x14ac:dyDescent="0.25">
      <c r="A1882" s="160" t="s">
        <v>3453</v>
      </c>
      <c r="B1882" s="10"/>
      <c r="C1882" s="7"/>
      <c r="D1882" s="129" t="s">
        <v>3454</v>
      </c>
      <c r="E1882" s="82">
        <v>1</v>
      </c>
      <c r="F1882" s="83">
        <v>3</v>
      </c>
      <c r="G1882" s="83">
        <v>3</v>
      </c>
      <c r="H1882" s="83">
        <v>3</v>
      </c>
      <c r="I1882" s="110" t="s">
        <v>3899</v>
      </c>
    </row>
    <row r="1883" spans="1:9" ht="13.5" customHeight="1" x14ac:dyDescent="0.25">
      <c r="A1883" s="160" t="s">
        <v>3455</v>
      </c>
      <c r="B1883" s="10"/>
      <c r="C1883" s="7"/>
      <c r="D1883" s="129" t="s">
        <v>3456</v>
      </c>
      <c r="E1883" s="82">
        <v>1</v>
      </c>
      <c r="F1883" s="83">
        <v>2</v>
      </c>
      <c r="G1883" s="83">
        <v>2</v>
      </c>
      <c r="H1883" s="83">
        <v>3</v>
      </c>
      <c r="I1883" s="110" t="s">
        <v>3899</v>
      </c>
    </row>
    <row r="1884" spans="1:9" ht="13.5" customHeight="1" x14ac:dyDescent="0.25">
      <c r="A1884" s="159" t="s">
        <v>3457</v>
      </c>
      <c r="B1884" s="7"/>
      <c r="C1884" s="8" t="s">
        <v>3458</v>
      </c>
      <c r="D1884" s="126"/>
      <c r="E1884" s="85">
        <v>37</v>
      </c>
      <c r="F1884" s="85">
        <v>82</v>
      </c>
      <c r="G1884" s="85">
        <v>45</v>
      </c>
      <c r="H1884" s="85">
        <f>SUM(H1885:H1889)</f>
        <v>40</v>
      </c>
      <c r="I1884" s="110">
        <v>12</v>
      </c>
    </row>
    <row r="1885" spans="1:9" ht="13.5" customHeight="1" x14ac:dyDescent="0.25">
      <c r="A1885" s="160" t="s">
        <v>3459</v>
      </c>
      <c r="B1885" s="10"/>
      <c r="C1885" s="7"/>
      <c r="D1885" s="129" t="s">
        <v>3460</v>
      </c>
      <c r="E1885" s="82">
        <v>33</v>
      </c>
      <c r="F1885" s="83">
        <v>77</v>
      </c>
      <c r="G1885" s="83">
        <v>45</v>
      </c>
      <c r="H1885" s="83">
        <v>35</v>
      </c>
      <c r="I1885" s="110">
        <v>11</v>
      </c>
    </row>
    <row r="1886" spans="1:9" ht="13.5" customHeight="1" x14ac:dyDescent="0.25">
      <c r="A1886" s="160" t="s">
        <v>3461</v>
      </c>
      <c r="B1886" s="10"/>
      <c r="C1886" s="7"/>
      <c r="D1886" s="129" t="s">
        <v>3462</v>
      </c>
      <c r="E1886" s="84">
        <v>0</v>
      </c>
      <c r="F1886" s="84">
        <v>0</v>
      </c>
      <c r="G1886" s="84">
        <v>0</v>
      </c>
      <c r="H1886" s="84">
        <v>0</v>
      </c>
      <c r="I1886" s="110" t="s">
        <v>3899</v>
      </c>
    </row>
    <row r="1887" spans="1:9" ht="13.5" customHeight="1" x14ac:dyDescent="0.25">
      <c r="A1887" s="160" t="s">
        <v>3463</v>
      </c>
      <c r="B1887" s="10"/>
      <c r="C1887" s="7"/>
      <c r="D1887" s="129" t="s">
        <v>3464</v>
      </c>
      <c r="E1887" s="82">
        <v>4</v>
      </c>
      <c r="F1887" s="83">
        <v>5</v>
      </c>
      <c r="G1887" s="84">
        <v>0</v>
      </c>
      <c r="H1887" s="84">
        <v>1</v>
      </c>
      <c r="I1887" s="110" t="s">
        <v>3899</v>
      </c>
    </row>
    <row r="1888" spans="1:9" ht="13.5" customHeight="1" x14ac:dyDescent="0.25">
      <c r="A1888" s="160" t="s">
        <v>3465</v>
      </c>
      <c r="B1888" s="10"/>
      <c r="C1888" s="7"/>
      <c r="D1888" s="129" t="s">
        <v>164</v>
      </c>
      <c r="E1888" s="84">
        <v>0</v>
      </c>
      <c r="F1888" s="84">
        <v>0</v>
      </c>
      <c r="G1888" s="84">
        <v>0</v>
      </c>
      <c r="H1888" s="84">
        <v>4</v>
      </c>
      <c r="I1888" s="110">
        <v>1</v>
      </c>
    </row>
    <row r="1889" spans="1:9" ht="13.5" customHeight="1" x14ac:dyDescent="0.25">
      <c r="A1889" s="160" t="s">
        <v>3466</v>
      </c>
      <c r="B1889" s="10"/>
      <c r="C1889" s="7"/>
      <c r="D1889" s="129" t="s">
        <v>3467</v>
      </c>
      <c r="E1889" s="84">
        <v>0</v>
      </c>
      <c r="F1889" s="84">
        <v>0</v>
      </c>
      <c r="G1889" s="84">
        <v>0</v>
      </c>
      <c r="H1889" s="84">
        <v>0</v>
      </c>
      <c r="I1889" s="110" t="s">
        <v>3899</v>
      </c>
    </row>
    <row r="1890" spans="1:9" ht="13.5" customHeight="1" x14ac:dyDescent="0.25">
      <c r="A1890" s="159" t="s">
        <v>3468</v>
      </c>
      <c r="B1890" s="7"/>
      <c r="C1890" s="8" t="s">
        <v>3469</v>
      </c>
      <c r="D1890" s="126"/>
      <c r="E1890" s="85">
        <v>4</v>
      </c>
      <c r="F1890" s="85">
        <v>12</v>
      </c>
      <c r="G1890" s="85">
        <v>9</v>
      </c>
      <c r="H1890" s="85">
        <f>SUM(H1891:H1898)</f>
        <v>14</v>
      </c>
      <c r="I1890" s="110">
        <v>16</v>
      </c>
    </row>
    <row r="1891" spans="1:9" ht="13.5" customHeight="1" x14ac:dyDescent="0.25">
      <c r="A1891" s="160" t="s">
        <v>3470</v>
      </c>
      <c r="B1891" s="10"/>
      <c r="C1891" s="7"/>
      <c r="D1891" s="129" t="s">
        <v>3469</v>
      </c>
      <c r="E1891" s="82">
        <v>2</v>
      </c>
      <c r="F1891" s="83">
        <v>7</v>
      </c>
      <c r="G1891" s="83">
        <v>3</v>
      </c>
      <c r="H1891" s="83">
        <v>7</v>
      </c>
      <c r="I1891" s="110">
        <v>11</v>
      </c>
    </row>
    <row r="1892" spans="1:9" ht="13.5" customHeight="1" x14ac:dyDescent="0.25">
      <c r="A1892" s="160" t="s">
        <v>3471</v>
      </c>
      <c r="B1892" s="10"/>
      <c r="C1892" s="7"/>
      <c r="D1892" s="129" t="s">
        <v>3472</v>
      </c>
      <c r="E1892" s="84">
        <v>0</v>
      </c>
      <c r="F1892" s="84">
        <v>0</v>
      </c>
      <c r="G1892" s="84">
        <v>0</v>
      </c>
      <c r="H1892" s="84">
        <v>0</v>
      </c>
      <c r="I1892" s="110" t="s">
        <v>3899</v>
      </c>
    </row>
    <row r="1893" spans="1:9" ht="13.5" customHeight="1" x14ac:dyDescent="0.25">
      <c r="A1893" s="160" t="s">
        <v>3473</v>
      </c>
      <c r="B1893" s="10"/>
      <c r="C1893" s="7"/>
      <c r="D1893" s="129" t="s">
        <v>3474</v>
      </c>
      <c r="E1893" s="84">
        <v>0</v>
      </c>
      <c r="F1893" s="84">
        <v>0</v>
      </c>
      <c r="G1893" s="84">
        <v>0</v>
      </c>
      <c r="H1893" s="84">
        <v>0</v>
      </c>
      <c r="I1893" s="110" t="s">
        <v>3899</v>
      </c>
    </row>
    <row r="1894" spans="1:9" ht="13.5" customHeight="1" x14ac:dyDescent="0.25">
      <c r="A1894" s="160" t="s">
        <v>3475</v>
      </c>
      <c r="B1894" s="10"/>
      <c r="C1894" s="7"/>
      <c r="D1894" s="129" t="s">
        <v>3476</v>
      </c>
      <c r="E1894" s="84">
        <v>0</v>
      </c>
      <c r="F1894" s="84">
        <v>0</v>
      </c>
      <c r="G1894" s="84">
        <v>0</v>
      </c>
      <c r="H1894" s="84">
        <v>0</v>
      </c>
      <c r="I1894" s="110" t="s">
        <v>3899</v>
      </c>
    </row>
    <row r="1895" spans="1:9" ht="13.5" customHeight="1" x14ac:dyDescent="0.25">
      <c r="A1895" s="160" t="s">
        <v>3477</v>
      </c>
      <c r="B1895" s="10"/>
      <c r="C1895" s="7"/>
      <c r="D1895" s="129" t="s">
        <v>3478</v>
      </c>
      <c r="E1895" s="82">
        <v>2</v>
      </c>
      <c r="F1895" s="83">
        <v>5</v>
      </c>
      <c r="G1895" s="84">
        <v>0</v>
      </c>
      <c r="H1895" s="84">
        <v>0</v>
      </c>
      <c r="I1895" s="110">
        <v>1</v>
      </c>
    </row>
    <row r="1896" spans="1:9" ht="13.5" customHeight="1" x14ac:dyDescent="0.25">
      <c r="A1896" s="160" t="s">
        <v>3479</v>
      </c>
      <c r="B1896" s="10"/>
      <c r="C1896" s="7"/>
      <c r="D1896" s="129" t="s">
        <v>3480</v>
      </c>
      <c r="E1896" s="84">
        <v>0</v>
      </c>
      <c r="F1896" s="84">
        <v>0</v>
      </c>
      <c r="G1896" s="84">
        <v>0</v>
      </c>
      <c r="H1896" s="84">
        <v>1</v>
      </c>
      <c r="I1896" s="110" t="s">
        <v>3899</v>
      </c>
    </row>
    <row r="1897" spans="1:9" ht="13.5" customHeight="1" x14ac:dyDescent="0.25">
      <c r="A1897" s="160" t="s">
        <v>3481</v>
      </c>
      <c r="B1897" s="10"/>
      <c r="C1897" s="7"/>
      <c r="D1897" s="129" t="s">
        <v>3482</v>
      </c>
      <c r="E1897" s="84">
        <v>0</v>
      </c>
      <c r="F1897" s="84">
        <v>0</v>
      </c>
      <c r="G1897" s="83">
        <v>3</v>
      </c>
      <c r="H1897" s="83">
        <v>1</v>
      </c>
      <c r="I1897" s="110">
        <v>2</v>
      </c>
    </row>
    <row r="1898" spans="1:9" ht="13.5" customHeight="1" x14ac:dyDescent="0.25">
      <c r="A1898" s="160" t="s">
        <v>3483</v>
      </c>
      <c r="B1898" s="10"/>
      <c r="C1898" s="7"/>
      <c r="D1898" s="129" t="s">
        <v>3484</v>
      </c>
      <c r="E1898" s="84">
        <v>0</v>
      </c>
      <c r="F1898" s="84">
        <v>0</v>
      </c>
      <c r="G1898" s="83">
        <v>3</v>
      </c>
      <c r="H1898" s="83">
        <v>5</v>
      </c>
      <c r="I1898" s="110">
        <v>2</v>
      </c>
    </row>
    <row r="1899" spans="1:9" ht="13.5" customHeight="1" x14ac:dyDescent="0.25">
      <c r="A1899" s="159" t="s">
        <v>3485</v>
      </c>
      <c r="B1899" s="7"/>
      <c r="C1899" s="8" t="s">
        <v>1110</v>
      </c>
      <c r="D1899" s="126"/>
      <c r="E1899" s="85">
        <v>9</v>
      </c>
      <c r="F1899" s="85">
        <v>3</v>
      </c>
      <c r="G1899" s="85">
        <v>25</v>
      </c>
      <c r="H1899" s="85">
        <f>SUM(H1900:H1909)</f>
        <v>15</v>
      </c>
      <c r="I1899" s="110">
        <v>7</v>
      </c>
    </row>
    <row r="1900" spans="1:9" ht="13.5" customHeight="1" x14ac:dyDescent="0.25">
      <c r="A1900" s="160" t="s">
        <v>3486</v>
      </c>
      <c r="B1900" s="10"/>
      <c r="C1900" s="7"/>
      <c r="D1900" s="129" t="s">
        <v>1110</v>
      </c>
      <c r="E1900" s="82">
        <v>1</v>
      </c>
      <c r="F1900" s="84">
        <v>0</v>
      </c>
      <c r="G1900" s="83">
        <v>2</v>
      </c>
      <c r="H1900" s="83">
        <v>6</v>
      </c>
      <c r="I1900" s="110">
        <v>6</v>
      </c>
    </row>
    <row r="1901" spans="1:9" ht="13.5" customHeight="1" x14ac:dyDescent="0.25">
      <c r="A1901" s="160" t="s">
        <v>3487</v>
      </c>
      <c r="B1901" s="10"/>
      <c r="C1901" s="7"/>
      <c r="D1901" s="129" t="s">
        <v>3488</v>
      </c>
      <c r="E1901" s="82">
        <v>2</v>
      </c>
      <c r="F1901" s="84">
        <v>0</v>
      </c>
      <c r="G1901" s="83">
        <v>2</v>
      </c>
      <c r="H1901" s="83">
        <v>1</v>
      </c>
      <c r="I1901" s="110">
        <v>1</v>
      </c>
    </row>
    <row r="1902" spans="1:9" ht="13.5" customHeight="1" x14ac:dyDescent="0.25">
      <c r="A1902" s="160" t="s">
        <v>3489</v>
      </c>
      <c r="B1902" s="10"/>
      <c r="C1902" s="7"/>
      <c r="D1902" s="129" t="s">
        <v>3490</v>
      </c>
      <c r="E1902" s="84">
        <v>0</v>
      </c>
      <c r="F1902" s="84">
        <v>0</v>
      </c>
      <c r="G1902" s="84">
        <v>0</v>
      </c>
      <c r="H1902" s="84">
        <v>0</v>
      </c>
      <c r="I1902" s="110" t="s">
        <v>3899</v>
      </c>
    </row>
    <row r="1903" spans="1:9" ht="13.5" customHeight="1" x14ac:dyDescent="0.25">
      <c r="A1903" s="160" t="s">
        <v>3491</v>
      </c>
      <c r="B1903" s="10"/>
      <c r="C1903" s="7"/>
      <c r="D1903" s="129" t="s">
        <v>3492</v>
      </c>
      <c r="E1903" s="84">
        <v>0</v>
      </c>
      <c r="F1903" s="84">
        <v>0</v>
      </c>
      <c r="G1903" s="84">
        <v>0</v>
      </c>
      <c r="H1903" s="84">
        <v>0</v>
      </c>
      <c r="I1903" s="110" t="s">
        <v>3899</v>
      </c>
    </row>
    <row r="1904" spans="1:9" ht="13.5" customHeight="1" x14ac:dyDescent="0.25">
      <c r="A1904" s="160" t="s">
        <v>3493</v>
      </c>
      <c r="B1904" s="10"/>
      <c r="C1904" s="7"/>
      <c r="D1904" s="129" t="s">
        <v>3494</v>
      </c>
      <c r="E1904" s="84">
        <v>0</v>
      </c>
      <c r="F1904" s="84">
        <v>0</v>
      </c>
      <c r="G1904" s="84">
        <v>0</v>
      </c>
      <c r="H1904" s="84">
        <v>0</v>
      </c>
      <c r="I1904" s="110" t="s">
        <v>3899</v>
      </c>
    </row>
    <row r="1905" spans="1:9" ht="13.5" customHeight="1" x14ac:dyDescent="0.25">
      <c r="A1905" s="160" t="s">
        <v>3495</v>
      </c>
      <c r="B1905" s="10"/>
      <c r="C1905" s="7"/>
      <c r="D1905" s="129" t="s">
        <v>1720</v>
      </c>
      <c r="E1905" s="84">
        <v>0</v>
      </c>
      <c r="F1905" s="84">
        <v>0</v>
      </c>
      <c r="G1905" s="84">
        <v>0</v>
      </c>
      <c r="H1905" s="84">
        <v>0</v>
      </c>
      <c r="I1905" s="110" t="s">
        <v>3899</v>
      </c>
    </row>
    <row r="1906" spans="1:9" ht="13.5" customHeight="1" x14ac:dyDescent="0.25">
      <c r="A1906" s="160" t="s">
        <v>3496</v>
      </c>
      <c r="B1906" s="10"/>
      <c r="C1906" s="7"/>
      <c r="D1906" s="129" t="s">
        <v>3497</v>
      </c>
      <c r="E1906" s="84">
        <v>0</v>
      </c>
      <c r="F1906" s="84">
        <v>0</v>
      </c>
      <c r="G1906" s="84">
        <v>0</v>
      </c>
      <c r="H1906" s="84">
        <v>0</v>
      </c>
      <c r="I1906" s="110" t="s">
        <v>3899</v>
      </c>
    </row>
    <row r="1907" spans="1:9" ht="13.5" customHeight="1" x14ac:dyDescent="0.25">
      <c r="A1907" s="160" t="s">
        <v>3498</v>
      </c>
      <c r="B1907" s="10"/>
      <c r="C1907" s="7"/>
      <c r="D1907" s="129" t="s">
        <v>3499</v>
      </c>
      <c r="E1907" s="82">
        <v>6</v>
      </c>
      <c r="F1907" s="83">
        <v>2</v>
      </c>
      <c r="G1907" s="83">
        <v>3</v>
      </c>
      <c r="H1907" s="83">
        <v>1</v>
      </c>
      <c r="I1907" s="110" t="s">
        <v>3899</v>
      </c>
    </row>
    <row r="1908" spans="1:9" ht="13.5" customHeight="1" x14ac:dyDescent="0.25">
      <c r="A1908" s="160" t="s">
        <v>3500</v>
      </c>
      <c r="B1908" s="10"/>
      <c r="C1908" s="7"/>
      <c r="D1908" s="129" t="s">
        <v>1082</v>
      </c>
      <c r="E1908" s="84">
        <v>0</v>
      </c>
      <c r="F1908" s="83">
        <v>1</v>
      </c>
      <c r="G1908" s="83">
        <v>18</v>
      </c>
      <c r="H1908" s="83">
        <v>7</v>
      </c>
      <c r="I1908" s="110" t="s">
        <v>3899</v>
      </c>
    </row>
    <row r="1909" spans="1:9" ht="13.5" customHeight="1" x14ac:dyDescent="0.25">
      <c r="A1909" s="160" t="s">
        <v>3501</v>
      </c>
      <c r="B1909" s="10"/>
      <c r="C1909" s="7"/>
      <c r="D1909" s="129" t="s">
        <v>3502</v>
      </c>
      <c r="E1909" s="84">
        <v>0</v>
      </c>
      <c r="F1909" s="84">
        <v>0</v>
      </c>
      <c r="G1909" s="84">
        <v>0</v>
      </c>
      <c r="H1909" s="84">
        <v>0</v>
      </c>
      <c r="I1909" s="110" t="s">
        <v>3899</v>
      </c>
    </row>
    <row r="1910" spans="1:9" ht="13.5" customHeight="1" x14ac:dyDescent="0.25">
      <c r="A1910" s="159" t="s">
        <v>3503</v>
      </c>
      <c r="B1910" s="7"/>
      <c r="C1910" s="8" t="s">
        <v>3504</v>
      </c>
      <c r="D1910" s="126"/>
      <c r="E1910" s="85">
        <v>30</v>
      </c>
      <c r="F1910" s="85">
        <v>20</v>
      </c>
      <c r="G1910" s="85">
        <v>22</v>
      </c>
      <c r="H1910" s="85">
        <f>SUM(H1911:H1919)</f>
        <v>15</v>
      </c>
      <c r="I1910" s="110">
        <v>9</v>
      </c>
    </row>
    <row r="1911" spans="1:9" ht="13.5" customHeight="1" x14ac:dyDescent="0.25">
      <c r="A1911" s="160" t="s">
        <v>3505</v>
      </c>
      <c r="B1911" s="10"/>
      <c r="C1911" s="7"/>
      <c r="D1911" s="129" t="s">
        <v>2925</v>
      </c>
      <c r="E1911" s="82">
        <v>26</v>
      </c>
      <c r="F1911" s="83">
        <v>19</v>
      </c>
      <c r="G1911" s="83">
        <v>22</v>
      </c>
      <c r="H1911" s="83">
        <v>12</v>
      </c>
      <c r="I1911" s="110">
        <v>9</v>
      </c>
    </row>
    <row r="1912" spans="1:9" ht="13.5" customHeight="1" x14ac:dyDescent="0.25">
      <c r="A1912" s="160" t="s">
        <v>3506</v>
      </c>
      <c r="B1912" s="10"/>
      <c r="C1912" s="7"/>
      <c r="D1912" s="129" t="s">
        <v>3507</v>
      </c>
      <c r="E1912" s="84">
        <v>0</v>
      </c>
      <c r="F1912" s="84">
        <v>0</v>
      </c>
      <c r="G1912" s="84">
        <v>0</v>
      </c>
      <c r="H1912" s="84">
        <v>0</v>
      </c>
      <c r="I1912" s="110" t="s">
        <v>3899</v>
      </c>
    </row>
    <row r="1913" spans="1:9" ht="13.5" customHeight="1" x14ac:dyDescent="0.25">
      <c r="A1913" s="160" t="s">
        <v>3508</v>
      </c>
      <c r="B1913" s="10"/>
      <c r="C1913" s="7"/>
      <c r="D1913" s="129" t="s">
        <v>3509</v>
      </c>
      <c r="E1913" s="84">
        <v>0</v>
      </c>
      <c r="F1913" s="84">
        <v>0</v>
      </c>
      <c r="G1913" s="84">
        <v>0</v>
      </c>
      <c r="H1913" s="84">
        <v>0</v>
      </c>
      <c r="I1913" s="110" t="s">
        <v>3899</v>
      </c>
    </row>
    <row r="1914" spans="1:9" ht="13.5" customHeight="1" x14ac:dyDescent="0.25">
      <c r="A1914" s="160" t="s">
        <v>3510</v>
      </c>
      <c r="B1914" s="10"/>
      <c r="C1914" s="7"/>
      <c r="D1914" s="129" t="s">
        <v>3511</v>
      </c>
      <c r="E1914" s="84">
        <v>0</v>
      </c>
      <c r="F1914" s="84">
        <v>0</v>
      </c>
      <c r="G1914" s="84">
        <v>0</v>
      </c>
      <c r="H1914" s="84">
        <v>0</v>
      </c>
      <c r="I1914" s="110" t="s">
        <v>3899</v>
      </c>
    </row>
    <row r="1915" spans="1:9" ht="13.5" customHeight="1" x14ac:dyDescent="0.25">
      <c r="A1915" s="160" t="s">
        <v>3512</v>
      </c>
      <c r="B1915" s="10"/>
      <c r="C1915" s="7"/>
      <c r="D1915" s="129" t="s">
        <v>3513</v>
      </c>
      <c r="E1915" s="84">
        <v>0</v>
      </c>
      <c r="F1915" s="84">
        <v>0</v>
      </c>
      <c r="G1915" s="84">
        <v>0</v>
      </c>
      <c r="H1915" s="84">
        <v>0</v>
      </c>
      <c r="I1915" s="110" t="s">
        <v>3899</v>
      </c>
    </row>
    <row r="1916" spans="1:9" ht="13.5" customHeight="1" x14ac:dyDescent="0.25">
      <c r="A1916" s="160" t="s">
        <v>3514</v>
      </c>
      <c r="B1916" s="10"/>
      <c r="C1916" s="7"/>
      <c r="D1916" s="129" t="s">
        <v>3515</v>
      </c>
      <c r="E1916" s="82">
        <v>1</v>
      </c>
      <c r="F1916" s="83">
        <v>1</v>
      </c>
      <c r="G1916" s="84">
        <v>0</v>
      </c>
      <c r="H1916" s="84">
        <v>1</v>
      </c>
      <c r="I1916" s="110" t="s">
        <v>3899</v>
      </c>
    </row>
    <row r="1917" spans="1:9" ht="13.5" customHeight="1" x14ac:dyDescent="0.25">
      <c r="A1917" s="160" t="s">
        <v>3516</v>
      </c>
      <c r="B1917" s="10"/>
      <c r="C1917" s="7"/>
      <c r="D1917" s="129" t="s">
        <v>3517</v>
      </c>
      <c r="E1917" s="84">
        <v>0</v>
      </c>
      <c r="F1917" s="84">
        <v>0</v>
      </c>
      <c r="G1917" s="84">
        <v>0</v>
      </c>
      <c r="H1917" s="84">
        <v>2</v>
      </c>
      <c r="I1917" s="110" t="s">
        <v>3899</v>
      </c>
    </row>
    <row r="1918" spans="1:9" ht="13.5" customHeight="1" x14ac:dyDescent="0.25">
      <c r="A1918" s="160" t="s">
        <v>3518</v>
      </c>
      <c r="B1918" s="10"/>
      <c r="C1918" s="7"/>
      <c r="D1918" s="129" t="s">
        <v>164</v>
      </c>
      <c r="E1918" s="82">
        <v>3</v>
      </c>
      <c r="F1918" s="84">
        <v>0</v>
      </c>
      <c r="G1918" s="84">
        <v>0</v>
      </c>
      <c r="H1918" s="84">
        <v>0</v>
      </c>
      <c r="I1918" s="110" t="s">
        <v>3899</v>
      </c>
    </row>
    <row r="1919" spans="1:9" ht="13.5" customHeight="1" x14ac:dyDescent="0.25">
      <c r="A1919" s="160" t="s">
        <v>3519</v>
      </c>
      <c r="B1919" s="10"/>
      <c r="C1919" s="7"/>
      <c r="D1919" s="129" t="s">
        <v>3520</v>
      </c>
      <c r="E1919" s="84">
        <v>0</v>
      </c>
      <c r="F1919" s="84">
        <v>0</v>
      </c>
      <c r="G1919" s="84">
        <v>0</v>
      </c>
      <c r="H1919" s="84">
        <v>0</v>
      </c>
      <c r="I1919" s="110" t="s">
        <v>3899</v>
      </c>
    </row>
    <row r="1920" spans="1:9" ht="13.5" customHeight="1" x14ac:dyDescent="0.25">
      <c r="A1920" s="159" t="s">
        <v>3521</v>
      </c>
      <c r="B1920" s="7"/>
      <c r="C1920" s="8" t="s">
        <v>3522</v>
      </c>
      <c r="D1920" s="126"/>
      <c r="E1920" s="85">
        <v>1</v>
      </c>
      <c r="F1920" s="85">
        <v>1</v>
      </c>
      <c r="G1920" s="85">
        <v>1</v>
      </c>
      <c r="H1920" s="85">
        <f>SUM(H1921:H1924)</f>
        <v>2</v>
      </c>
      <c r="I1920" s="110">
        <v>2</v>
      </c>
    </row>
    <row r="1921" spans="1:9" ht="13.5" customHeight="1" x14ac:dyDescent="0.25">
      <c r="A1921" s="160" t="s">
        <v>3523</v>
      </c>
      <c r="B1921" s="10"/>
      <c r="C1921" s="7"/>
      <c r="D1921" s="129" t="s">
        <v>3522</v>
      </c>
      <c r="E1921" s="82">
        <v>1</v>
      </c>
      <c r="F1921" s="83">
        <v>1</v>
      </c>
      <c r="G1921" s="84">
        <v>0</v>
      </c>
      <c r="H1921" s="84">
        <v>2</v>
      </c>
      <c r="I1921" s="110">
        <v>2</v>
      </c>
    </row>
    <row r="1922" spans="1:9" ht="13.5" customHeight="1" x14ac:dyDescent="0.25">
      <c r="A1922" s="160" t="s">
        <v>3524</v>
      </c>
      <c r="B1922" s="10"/>
      <c r="C1922" s="7"/>
      <c r="D1922" s="129" t="s">
        <v>3525</v>
      </c>
      <c r="E1922" s="84">
        <v>0</v>
      </c>
      <c r="F1922" s="84">
        <v>0</v>
      </c>
      <c r="G1922" s="83">
        <v>1</v>
      </c>
      <c r="H1922" s="83">
        <v>0</v>
      </c>
      <c r="I1922" s="110" t="s">
        <v>3899</v>
      </c>
    </row>
    <row r="1923" spans="1:9" ht="13.5" customHeight="1" x14ac:dyDescent="0.25">
      <c r="A1923" s="160" t="s">
        <v>3526</v>
      </c>
      <c r="B1923" s="10"/>
      <c r="C1923" s="7"/>
      <c r="D1923" s="129" t="s">
        <v>3527</v>
      </c>
      <c r="E1923" s="84">
        <v>0</v>
      </c>
      <c r="F1923" s="84">
        <v>0</v>
      </c>
      <c r="G1923" s="84">
        <v>0</v>
      </c>
      <c r="H1923" s="84">
        <v>0</v>
      </c>
      <c r="I1923" s="110" t="s">
        <v>3899</v>
      </c>
    </row>
    <row r="1924" spans="1:9" ht="13.5" customHeight="1" x14ac:dyDescent="0.25">
      <c r="A1924" s="160" t="s">
        <v>3528</v>
      </c>
      <c r="B1924" s="10"/>
      <c r="C1924" s="7"/>
      <c r="D1924" s="129" t="s">
        <v>3529</v>
      </c>
      <c r="E1924" s="84">
        <v>0</v>
      </c>
      <c r="F1924" s="84">
        <v>0</v>
      </c>
      <c r="G1924" s="84">
        <v>0</v>
      </c>
      <c r="H1924" s="84">
        <v>0</v>
      </c>
      <c r="I1924" s="110" t="s">
        <v>3899</v>
      </c>
    </row>
    <row r="1925" spans="1:9" ht="13.5" customHeight="1" x14ac:dyDescent="0.25">
      <c r="A1925" s="159" t="s">
        <v>3530</v>
      </c>
      <c r="B1925" s="7"/>
      <c r="C1925" s="8" t="s">
        <v>3531</v>
      </c>
      <c r="D1925" s="126"/>
      <c r="E1925" s="85">
        <v>25</v>
      </c>
      <c r="F1925" s="85">
        <v>15</v>
      </c>
      <c r="G1925" s="85">
        <v>29</v>
      </c>
      <c r="H1925" s="85">
        <f>SUM(H1926:H1930)</f>
        <v>23</v>
      </c>
      <c r="I1925" s="110">
        <v>13</v>
      </c>
    </row>
    <row r="1926" spans="1:9" ht="13.5" customHeight="1" x14ac:dyDescent="0.25">
      <c r="A1926" s="160" t="s">
        <v>3532</v>
      </c>
      <c r="B1926" s="10"/>
      <c r="C1926" s="7"/>
      <c r="D1926" s="129" t="s">
        <v>3533</v>
      </c>
      <c r="E1926" s="82">
        <v>15</v>
      </c>
      <c r="F1926" s="83">
        <v>10</v>
      </c>
      <c r="G1926" s="83">
        <v>6</v>
      </c>
      <c r="H1926" s="83">
        <v>5</v>
      </c>
      <c r="I1926" s="110">
        <v>6</v>
      </c>
    </row>
    <row r="1927" spans="1:9" ht="13.5" customHeight="1" x14ac:dyDescent="0.25">
      <c r="A1927" s="160" t="s">
        <v>3534</v>
      </c>
      <c r="B1927" s="10"/>
      <c r="C1927" s="7"/>
      <c r="D1927" s="129" t="s">
        <v>3535</v>
      </c>
      <c r="E1927" s="82">
        <v>10</v>
      </c>
      <c r="F1927" s="83">
        <v>5</v>
      </c>
      <c r="G1927" s="83">
        <v>23</v>
      </c>
      <c r="H1927" s="83">
        <v>18</v>
      </c>
      <c r="I1927" s="110">
        <v>7</v>
      </c>
    </row>
    <row r="1928" spans="1:9" ht="13.5" customHeight="1" x14ac:dyDescent="0.25">
      <c r="A1928" s="160" t="s">
        <v>3536</v>
      </c>
      <c r="B1928" s="10"/>
      <c r="C1928" s="7"/>
      <c r="D1928" s="129" t="s">
        <v>3537</v>
      </c>
      <c r="E1928" s="84">
        <v>0</v>
      </c>
      <c r="F1928" s="84">
        <v>0</v>
      </c>
      <c r="G1928" s="84">
        <v>0</v>
      </c>
      <c r="H1928" s="84">
        <v>0</v>
      </c>
      <c r="I1928" s="110" t="s">
        <v>3899</v>
      </c>
    </row>
    <row r="1929" spans="1:9" ht="13.5" customHeight="1" x14ac:dyDescent="0.25">
      <c r="A1929" s="160" t="s">
        <v>3538</v>
      </c>
      <c r="B1929" s="10"/>
      <c r="C1929" s="7"/>
      <c r="D1929" s="129" t="s">
        <v>3539</v>
      </c>
      <c r="E1929" s="84">
        <v>0</v>
      </c>
      <c r="F1929" s="84">
        <v>0</v>
      </c>
      <c r="G1929" s="84">
        <v>0</v>
      </c>
      <c r="H1929" s="84">
        <v>0</v>
      </c>
      <c r="I1929" s="110" t="s">
        <v>3899</v>
      </c>
    </row>
    <row r="1930" spans="1:9" ht="13.5" customHeight="1" x14ac:dyDescent="0.25">
      <c r="A1930" s="160" t="s">
        <v>3540</v>
      </c>
      <c r="B1930" s="10"/>
      <c r="C1930" s="7"/>
      <c r="D1930" s="129" t="s">
        <v>3541</v>
      </c>
      <c r="E1930" s="84">
        <v>0</v>
      </c>
      <c r="F1930" s="84">
        <v>0</v>
      </c>
      <c r="G1930" s="84">
        <v>0</v>
      </c>
      <c r="H1930" s="84">
        <v>0</v>
      </c>
      <c r="I1930" s="110" t="s">
        <v>3899</v>
      </c>
    </row>
    <row r="1931" spans="1:9" ht="13.5" customHeight="1" x14ac:dyDescent="0.25">
      <c r="A1931" s="159" t="s">
        <v>3542</v>
      </c>
      <c r="B1931" s="7"/>
      <c r="C1931" s="8" t="s">
        <v>3543</v>
      </c>
      <c r="D1931" s="126"/>
      <c r="E1931" s="85">
        <v>1099</v>
      </c>
      <c r="F1931" s="85">
        <v>1331</v>
      </c>
      <c r="G1931" s="85">
        <v>935</v>
      </c>
      <c r="H1931" s="85">
        <f>SUM(H1932:H1936)</f>
        <v>694</v>
      </c>
      <c r="I1931" s="110">
        <v>674</v>
      </c>
    </row>
    <row r="1932" spans="1:9" ht="13.5" customHeight="1" x14ac:dyDescent="0.25">
      <c r="A1932" s="160" t="s">
        <v>3544</v>
      </c>
      <c r="B1932" s="10"/>
      <c r="C1932" s="7"/>
      <c r="D1932" s="129" t="s">
        <v>3545</v>
      </c>
      <c r="E1932" s="82">
        <v>1091</v>
      </c>
      <c r="F1932" s="83">
        <v>1328</v>
      </c>
      <c r="G1932" s="83">
        <v>926</v>
      </c>
      <c r="H1932" s="83">
        <v>682</v>
      </c>
      <c r="I1932" s="110">
        <v>660</v>
      </c>
    </row>
    <row r="1933" spans="1:9" ht="13.5" customHeight="1" x14ac:dyDescent="0.25">
      <c r="A1933" s="160" t="s">
        <v>3546</v>
      </c>
      <c r="B1933" s="10"/>
      <c r="C1933" s="7"/>
      <c r="D1933" s="129" t="s">
        <v>432</v>
      </c>
      <c r="E1933" s="84">
        <v>0</v>
      </c>
      <c r="F1933" s="84">
        <v>0</v>
      </c>
      <c r="G1933" s="84">
        <v>0</v>
      </c>
      <c r="H1933" s="84">
        <v>0</v>
      </c>
      <c r="I1933" s="110" t="s">
        <v>3899</v>
      </c>
    </row>
    <row r="1934" spans="1:9" ht="13.5" customHeight="1" x14ac:dyDescent="0.25">
      <c r="A1934" s="160" t="s">
        <v>3547</v>
      </c>
      <c r="B1934" s="10"/>
      <c r="C1934" s="7"/>
      <c r="D1934" s="129" t="s">
        <v>3548</v>
      </c>
      <c r="E1934" s="82">
        <v>7</v>
      </c>
      <c r="F1934" s="83">
        <v>1</v>
      </c>
      <c r="G1934" s="83">
        <v>3</v>
      </c>
      <c r="H1934" s="83">
        <v>8</v>
      </c>
      <c r="I1934" s="110">
        <v>5</v>
      </c>
    </row>
    <row r="1935" spans="1:9" ht="13.5" customHeight="1" x14ac:dyDescent="0.25">
      <c r="A1935" s="160" t="s">
        <v>3549</v>
      </c>
      <c r="B1935" s="10"/>
      <c r="C1935" s="7"/>
      <c r="D1935" s="129" t="s">
        <v>3550</v>
      </c>
      <c r="E1935" s="82">
        <v>1</v>
      </c>
      <c r="F1935" s="83">
        <v>2</v>
      </c>
      <c r="G1935" s="83">
        <v>6</v>
      </c>
      <c r="H1935" s="83">
        <v>4</v>
      </c>
      <c r="I1935" s="110">
        <v>9</v>
      </c>
    </row>
    <row r="1936" spans="1:9" ht="13.5" customHeight="1" x14ac:dyDescent="0.25">
      <c r="A1936" s="160" t="s">
        <v>3551</v>
      </c>
      <c r="B1936" s="10"/>
      <c r="C1936" s="7"/>
      <c r="D1936" s="129" t="s">
        <v>1025</v>
      </c>
      <c r="E1936" s="84">
        <v>0</v>
      </c>
      <c r="F1936" s="84">
        <v>0</v>
      </c>
      <c r="G1936" s="84">
        <v>0</v>
      </c>
      <c r="H1936" s="84">
        <v>0</v>
      </c>
      <c r="I1936" s="110" t="s">
        <v>3899</v>
      </c>
    </row>
    <row r="1937" spans="1:9" ht="13.5" customHeight="1" x14ac:dyDescent="0.25">
      <c r="A1937" s="159" t="s">
        <v>3552</v>
      </c>
      <c r="B1937" s="7"/>
      <c r="C1937" s="8" t="s">
        <v>3553</v>
      </c>
      <c r="D1937" s="126"/>
      <c r="E1937" s="85">
        <v>7</v>
      </c>
      <c r="F1937" s="85">
        <v>4</v>
      </c>
      <c r="G1937" s="85">
        <v>10</v>
      </c>
      <c r="H1937" s="85">
        <f>SUM(H1938:H1947)</f>
        <v>9</v>
      </c>
      <c r="I1937" s="110">
        <v>9</v>
      </c>
    </row>
    <row r="1938" spans="1:9" ht="13.5" customHeight="1" x14ac:dyDescent="0.25">
      <c r="A1938" s="160" t="s">
        <v>3554</v>
      </c>
      <c r="B1938" s="10"/>
      <c r="C1938" s="7"/>
      <c r="D1938" s="129" t="s">
        <v>3553</v>
      </c>
      <c r="E1938" s="82">
        <v>7</v>
      </c>
      <c r="F1938" s="83">
        <v>3</v>
      </c>
      <c r="G1938" s="83">
        <v>6</v>
      </c>
      <c r="H1938" s="83">
        <v>5</v>
      </c>
      <c r="I1938" s="110">
        <v>6</v>
      </c>
    </row>
    <row r="1939" spans="1:9" ht="13.5" customHeight="1" x14ac:dyDescent="0.25">
      <c r="A1939" s="160" t="s">
        <v>3555</v>
      </c>
      <c r="B1939" s="10"/>
      <c r="C1939" s="7"/>
      <c r="D1939" s="129" t="s">
        <v>3556</v>
      </c>
      <c r="E1939" s="84">
        <v>0</v>
      </c>
      <c r="F1939" s="84">
        <v>0</v>
      </c>
      <c r="G1939" s="84">
        <v>0</v>
      </c>
      <c r="H1939" s="84">
        <v>0</v>
      </c>
      <c r="I1939" s="110" t="s">
        <v>3899</v>
      </c>
    </row>
    <row r="1940" spans="1:9" ht="13.5" customHeight="1" x14ac:dyDescent="0.25">
      <c r="A1940" s="160" t="s">
        <v>3557</v>
      </c>
      <c r="B1940" s="10"/>
      <c r="C1940" s="7"/>
      <c r="D1940" s="129" t="s">
        <v>3558</v>
      </c>
      <c r="E1940" s="84">
        <v>0</v>
      </c>
      <c r="F1940" s="84">
        <v>0</v>
      </c>
      <c r="G1940" s="84">
        <v>0</v>
      </c>
      <c r="H1940" s="84">
        <v>1</v>
      </c>
      <c r="I1940" s="110">
        <v>1</v>
      </c>
    </row>
    <row r="1941" spans="1:9" ht="13.5" customHeight="1" x14ac:dyDescent="0.25">
      <c r="A1941" s="160" t="s">
        <v>3559</v>
      </c>
      <c r="B1941" s="10"/>
      <c r="C1941" s="7"/>
      <c r="D1941" s="129" t="s">
        <v>3560</v>
      </c>
      <c r="E1941" s="84">
        <v>0</v>
      </c>
      <c r="F1941" s="84">
        <v>0</v>
      </c>
      <c r="G1941" s="84">
        <v>0</v>
      </c>
      <c r="H1941" s="84">
        <v>0</v>
      </c>
      <c r="I1941" s="110" t="s">
        <v>3899</v>
      </c>
    </row>
    <row r="1942" spans="1:9" ht="13.5" customHeight="1" x14ac:dyDescent="0.25">
      <c r="A1942" s="160" t="s">
        <v>3561</v>
      </c>
      <c r="B1942" s="10"/>
      <c r="C1942" s="7"/>
      <c r="D1942" s="129" t="s">
        <v>3562</v>
      </c>
      <c r="E1942" s="84">
        <v>0</v>
      </c>
      <c r="F1942" s="84">
        <v>0</v>
      </c>
      <c r="G1942" s="84">
        <v>0</v>
      </c>
      <c r="H1942" s="84">
        <v>0</v>
      </c>
      <c r="I1942" s="110" t="s">
        <v>3899</v>
      </c>
    </row>
    <row r="1943" spans="1:9" ht="13.5" customHeight="1" x14ac:dyDescent="0.25">
      <c r="A1943" s="160" t="s">
        <v>3563</v>
      </c>
      <c r="B1943" s="10"/>
      <c r="C1943" s="7"/>
      <c r="D1943" s="129" t="s">
        <v>3564</v>
      </c>
      <c r="E1943" s="84">
        <v>0</v>
      </c>
      <c r="F1943" s="84">
        <v>0</v>
      </c>
      <c r="G1943" s="84">
        <v>0</v>
      </c>
      <c r="H1943" s="84">
        <v>0</v>
      </c>
      <c r="I1943" s="110">
        <v>1</v>
      </c>
    </row>
    <row r="1944" spans="1:9" ht="13.5" customHeight="1" x14ac:dyDescent="0.25">
      <c r="A1944" s="160" t="s">
        <v>3565</v>
      </c>
      <c r="B1944" s="10"/>
      <c r="C1944" s="7"/>
      <c r="D1944" s="129" t="s">
        <v>3566</v>
      </c>
      <c r="E1944" s="84">
        <v>0</v>
      </c>
      <c r="F1944" s="83">
        <v>1</v>
      </c>
      <c r="G1944" s="83">
        <v>4</v>
      </c>
      <c r="H1944" s="83">
        <v>3</v>
      </c>
      <c r="I1944" s="110">
        <v>1</v>
      </c>
    </row>
    <row r="1945" spans="1:9" ht="13.5" customHeight="1" x14ac:dyDescent="0.25">
      <c r="A1945" s="160" t="s">
        <v>3567</v>
      </c>
      <c r="B1945" s="10"/>
      <c r="C1945" s="7"/>
      <c r="D1945" s="129" t="s">
        <v>3568</v>
      </c>
      <c r="E1945" s="84">
        <v>0</v>
      </c>
      <c r="F1945" s="84">
        <v>0</v>
      </c>
      <c r="G1945" s="84">
        <v>0</v>
      </c>
      <c r="H1945" s="84">
        <v>0</v>
      </c>
      <c r="I1945" s="110" t="s">
        <v>3899</v>
      </c>
    </row>
    <row r="1946" spans="1:9" ht="13.5" customHeight="1" x14ac:dyDescent="0.25">
      <c r="A1946" s="160" t="s">
        <v>3569</v>
      </c>
      <c r="B1946" s="10"/>
      <c r="C1946" s="7"/>
      <c r="D1946" s="129" t="s">
        <v>3570</v>
      </c>
      <c r="E1946" s="84">
        <v>0</v>
      </c>
      <c r="F1946" s="84">
        <v>0</v>
      </c>
      <c r="G1946" s="84">
        <v>0</v>
      </c>
      <c r="H1946" s="84">
        <v>0</v>
      </c>
      <c r="I1946" s="110" t="s">
        <v>3899</v>
      </c>
    </row>
    <row r="1947" spans="1:9" ht="13.5" customHeight="1" x14ac:dyDescent="0.25">
      <c r="A1947" s="160" t="s">
        <v>3571</v>
      </c>
      <c r="B1947" s="10"/>
      <c r="C1947" s="7"/>
      <c r="D1947" s="129" t="s">
        <v>3572</v>
      </c>
      <c r="E1947" s="84">
        <v>0</v>
      </c>
      <c r="F1947" s="84">
        <v>0</v>
      </c>
      <c r="G1947" s="84">
        <v>0</v>
      </c>
      <c r="H1947" s="84">
        <v>0</v>
      </c>
      <c r="I1947" s="110" t="s">
        <v>3899</v>
      </c>
    </row>
    <row r="1948" spans="1:9" ht="13.5" customHeight="1" x14ac:dyDescent="0.25">
      <c r="A1948" s="159" t="s">
        <v>3573</v>
      </c>
      <c r="B1948" s="7"/>
      <c r="C1948" s="8" t="s">
        <v>3574</v>
      </c>
      <c r="D1948" s="126"/>
      <c r="E1948" s="85">
        <v>6</v>
      </c>
      <c r="F1948" s="85">
        <v>2</v>
      </c>
      <c r="G1948" s="85">
        <v>4</v>
      </c>
      <c r="H1948" s="85">
        <f>SUM(H1949:H1955)</f>
        <v>11</v>
      </c>
      <c r="I1948" s="110">
        <v>4</v>
      </c>
    </row>
    <row r="1949" spans="1:9" ht="13.5" customHeight="1" x14ac:dyDescent="0.25">
      <c r="A1949" s="160" t="s">
        <v>3575</v>
      </c>
      <c r="B1949" s="10"/>
      <c r="C1949" s="7"/>
      <c r="D1949" s="129" t="s">
        <v>3574</v>
      </c>
      <c r="E1949" s="82">
        <v>5</v>
      </c>
      <c r="F1949" s="83">
        <v>2</v>
      </c>
      <c r="G1949" s="83">
        <v>4</v>
      </c>
      <c r="H1949" s="83">
        <v>10</v>
      </c>
      <c r="I1949" s="110">
        <v>4</v>
      </c>
    </row>
    <row r="1950" spans="1:9" ht="13.5" customHeight="1" x14ac:dyDescent="0.25">
      <c r="A1950" s="160" t="s">
        <v>3576</v>
      </c>
      <c r="B1950" s="10"/>
      <c r="C1950" s="7"/>
      <c r="D1950" s="129" t="s">
        <v>3577</v>
      </c>
      <c r="E1950" s="84">
        <v>0</v>
      </c>
      <c r="F1950" s="84">
        <v>0</v>
      </c>
      <c r="G1950" s="84">
        <v>0</v>
      </c>
      <c r="H1950" s="84">
        <v>0</v>
      </c>
      <c r="I1950" s="110" t="s">
        <v>3899</v>
      </c>
    </row>
    <row r="1951" spans="1:9" ht="13.5" customHeight="1" x14ac:dyDescent="0.25">
      <c r="A1951" s="160" t="s">
        <v>3578</v>
      </c>
      <c r="B1951" s="10"/>
      <c r="C1951" s="7"/>
      <c r="D1951" s="129" t="s">
        <v>3579</v>
      </c>
      <c r="E1951" s="84">
        <v>0</v>
      </c>
      <c r="F1951" s="84">
        <v>0</v>
      </c>
      <c r="G1951" s="84">
        <v>0</v>
      </c>
      <c r="H1951" s="84">
        <v>0</v>
      </c>
      <c r="I1951" s="110" t="s">
        <v>3899</v>
      </c>
    </row>
    <row r="1952" spans="1:9" ht="13.5" customHeight="1" x14ac:dyDescent="0.25">
      <c r="A1952" s="160" t="s">
        <v>3580</v>
      </c>
      <c r="B1952" s="10"/>
      <c r="C1952" s="7"/>
      <c r="D1952" s="129" t="s">
        <v>3581</v>
      </c>
      <c r="E1952" s="84">
        <v>0</v>
      </c>
      <c r="F1952" s="84">
        <v>0</v>
      </c>
      <c r="G1952" s="84">
        <v>0</v>
      </c>
      <c r="H1952" s="84">
        <v>0</v>
      </c>
      <c r="I1952" s="110" t="s">
        <v>3899</v>
      </c>
    </row>
    <row r="1953" spans="1:9" ht="13.5" customHeight="1" x14ac:dyDescent="0.25">
      <c r="A1953" s="160" t="s">
        <v>3582</v>
      </c>
      <c r="B1953" s="10"/>
      <c r="C1953" s="7"/>
      <c r="D1953" s="129" t="s">
        <v>3583</v>
      </c>
      <c r="E1953" s="84">
        <v>0</v>
      </c>
      <c r="F1953" s="84">
        <v>0</v>
      </c>
      <c r="G1953" s="84">
        <v>0</v>
      </c>
      <c r="H1953" s="84">
        <v>0</v>
      </c>
      <c r="I1953" s="110" t="s">
        <v>3899</v>
      </c>
    </row>
    <row r="1954" spans="1:9" ht="13.5" customHeight="1" x14ac:dyDescent="0.25">
      <c r="A1954" s="160" t="s">
        <v>3584</v>
      </c>
      <c r="B1954" s="10"/>
      <c r="C1954" s="7"/>
      <c r="D1954" s="129" t="s">
        <v>3585</v>
      </c>
      <c r="E1954" s="84">
        <v>0</v>
      </c>
      <c r="F1954" s="84">
        <v>0</v>
      </c>
      <c r="G1954" s="84">
        <v>0</v>
      </c>
      <c r="H1954" s="84">
        <v>0</v>
      </c>
      <c r="I1954" s="110" t="s">
        <v>3899</v>
      </c>
    </row>
    <row r="1955" spans="1:9" ht="13.5" customHeight="1" x14ac:dyDescent="0.25">
      <c r="A1955" s="160" t="s">
        <v>3586</v>
      </c>
      <c r="B1955" s="10"/>
      <c r="C1955" s="7"/>
      <c r="D1955" s="129" t="s">
        <v>3587</v>
      </c>
      <c r="E1955" s="82">
        <v>1</v>
      </c>
      <c r="F1955" s="84">
        <v>0</v>
      </c>
      <c r="G1955" s="84">
        <v>0</v>
      </c>
      <c r="H1955" s="84">
        <v>1</v>
      </c>
      <c r="I1955" s="110" t="s">
        <v>3899</v>
      </c>
    </row>
    <row r="1956" spans="1:9" ht="13.5" customHeight="1" x14ac:dyDescent="0.25">
      <c r="A1956" s="159" t="s">
        <v>3588</v>
      </c>
      <c r="B1956" s="8" t="s">
        <v>3589</v>
      </c>
      <c r="C1956" s="7"/>
      <c r="D1956" s="126"/>
      <c r="E1956" s="85">
        <v>550</v>
      </c>
      <c r="F1956" s="85">
        <v>557</v>
      </c>
      <c r="G1956" s="85">
        <v>532</v>
      </c>
      <c r="H1956" s="85">
        <f>H1957+H1964+H1971+H1977+H1984+H1996+H2002+H2013+H2023+H2038</f>
        <v>598</v>
      </c>
      <c r="I1956" s="85">
        <f>I1957+I1964+I1971+I1977+I1984+I1996+I2002+I2013+I2023+I2038</f>
        <v>693</v>
      </c>
    </row>
    <row r="1957" spans="1:9" ht="13.5" customHeight="1" x14ac:dyDescent="0.25">
      <c r="A1957" s="159" t="s">
        <v>3590</v>
      </c>
      <c r="B1957" s="7"/>
      <c r="C1957" s="8" t="s">
        <v>3591</v>
      </c>
      <c r="D1957" s="126"/>
      <c r="E1957" s="85">
        <v>105</v>
      </c>
      <c r="F1957" s="85">
        <v>197</v>
      </c>
      <c r="G1957" s="85">
        <v>55</v>
      </c>
      <c r="H1957" s="85">
        <f>SUM(H1958:H1963)</f>
        <v>71</v>
      </c>
      <c r="I1957" s="110">
        <v>138</v>
      </c>
    </row>
    <row r="1958" spans="1:9" ht="13.5" customHeight="1" x14ac:dyDescent="0.25">
      <c r="A1958" s="160" t="s">
        <v>3592</v>
      </c>
      <c r="B1958" s="10"/>
      <c r="C1958" s="7"/>
      <c r="D1958" s="129" t="s">
        <v>3591</v>
      </c>
      <c r="E1958" s="82">
        <v>92</v>
      </c>
      <c r="F1958" s="83">
        <v>154</v>
      </c>
      <c r="G1958" s="83">
        <v>47</v>
      </c>
      <c r="H1958" s="83">
        <v>56</v>
      </c>
      <c r="I1958" s="110">
        <v>119</v>
      </c>
    </row>
    <row r="1959" spans="1:9" ht="13.5" customHeight="1" x14ac:dyDescent="0.25">
      <c r="A1959" s="160" t="s">
        <v>3593</v>
      </c>
      <c r="B1959" s="10"/>
      <c r="C1959" s="7"/>
      <c r="D1959" s="129" t="s">
        <v>3594</v>
      </c>
      <c r="E1959" s="82">
        <v>2</v>
      </c>
      <c r="F1959" s="83">
        <v>32</v>
      </c>
      <c r="G1959" s="83">
        <v>2</v>
      </c>
      <c r="H1959" s="83">
        <v>7</v>
      </c>
      <c r="I1959" s="110">
        <v>3</v>
      </c>
    </row>
    <row r="1960" spans="1:9" ht="13.5" customHeight="1" x14ac:dyDescent="0.25">
      <c r="A1960" s="160" t="s">
        <v>3595</v>
      </c>
      <c r="B1960" s="10"/>
      <c r="C1960" s="7"/>
      <c r="D1960" s="129" t="s">
        <v>3596</v>
      </c>
      <c r="E1960" s="84">
        <v>0</v>
      </c>
      <c r="F1960" s="84">
        <v>0</v>
      </c>
      <c r="G1960" s="84">
        <v>0</v>
      </c>
      <c r="H1960" s="84">
        <v>0</v>
      </c>
      <c r="I1960" s="110" t="s">
        <v>3899</v>
      </c>
    </row>
    <row r="1961" spans="1:9" ht="13.5" customHeight="1" x14ac:dyDescent="0.25">
      <c r="A1961" s="160" t="s">
        <v>3597</v>
      </c>
      <c r="B1961" s="10"/>
      <c r="C1961" s="7"/>
      <c r="D1961" s="129" t="s">
        <v>3598</v>
      </c>
      <c r="E1961" s="84">
        <v>0</v>
      </c>
      <c r="F1961" s="83">
        <v>2</v>
      </c>
      <c r="G1961" s="83">
        <v>1</v>
      </c>
      <c r="H1961" s="83">
        <v>1</v>
      </c>
      <c r="I1961" s="110">
        <v>2</v>
      </c>
    </row>
    <row r="1962" spans="1:9" ht="13.5" customHeight="1" x14ac:dyDescent="0.25">
      <c r="A1962" s="160" t="s">
        <v>3599</v>
      </c>
      <c r="B1962" s="10"/>
      <c r="C1962" s="7"/>
      <c r="D1962" s="129" t="s">
        <v>3600</v>
      </c>
      <c r="E1962" s="82">
        <v>11</v>
      </c>
      <c r="F1962" s="83">
        <v>7</v>
      </c>
      <c r="G1962" s="83">
        <v>5</v>
      </c>
      <c r="H1962" s="83">
        <v>5</v>
      </c>
      <c r="I1962" s="110">
        <v>13</v>
      </c>
    </row>
    <row r="1963" spans="1:9" ht="13.5" customHeight="1" x14ac:dyDescent="0.25">
      <c r="A1963" s="160" t="s">
        <v>3601</v>
      </c>
      <c r="B1963" s="10"/>
      <c r="C1963" s="7"/>
      <c r="D1963" s="129" t="s">
        <v>3602</v>
      </c>
      <c r="E1963" s="84">
        <v>0</v>
      </c>
      <c r="F1963" s="83">
        <v>2</v>
      </c>
      <c r="G1963" s="84">
        <v>0</v>
      </c>
      <c r="H1963" s="84">
        <v>2</v>
      </c>
      <c r="I1963" s="110">
        <v>1</v>
      </c>
    </row>
    <row r="1964" spans="1:9" ht="13.5" customHeight="1" x14ac:dyDescent="0.25">
      <c r="A1964" s="159" t="s">
        <v>3603</v>
      </c>
      <c r="B1964" s="7"/>
      <c r="C1964" s="8" t="s">
        <v>1339</v>
      </c>
      <c r="D1964" s="126"/>
      <c r="E1964" s="85">
        <v>8</v>
      </c>
      <c r="F1964" s="85">
        <v>11</v>
      </c>
      <c r="G1964" s="85">
        <v>14</v>
      </c>
      <c r="H1964" s="85">
        <f>SUM(H1965:H1970)</f>
        <v>16</v>
      </c>
      <c r="I1964" s="110">
        <v>5</v>
      </c>
    </row>
    <row r="1965" spans="1:9" ht="13.5" customHeight="1" x14ac:dyDescent="0.25">
      <c r="A1965" s="160" t="s">
        <v>3604</v>
      </c>
      <c r="B1965" s="10"/>
      <c r="C1965" s="7"/>
      <c r="D1965" s="129" t="s">
        <v>1339</v>
      </c>
      <c r="E1965" s="82">
        <v>6</v>
      </c>
      <c r="F1965" s="83">
        <v>7</v>
      </c>
      <c r="G1965" s="83">
        <v>7</v>
      </c>
      <c r="H1965" s="83">
        <v>15</v>
      </c>
      <c r="I1965" s="110">
        <v>3</v>
      </c>
    </row>
    <row r="1966" spans="1:9" ht="13.5" customHeight="1" x14ac:dyDescent="0.25">
      <c r="A1966" s="160" t="s">
        <v>3605</v>
      </c>
      <c r="B1966" s="10"/>
      <c r="C1966" s="7"/>
      <c r="D1966" s="129" t="s">
        <v>3606</v>
      </c>
      <c r="E1966" s="84">
        <v>0</v>
      </c>
      <c r="F1966" s="84">
        <v>0</v>
      </c>
      <c r="G1966" s="84">
        <v>0</v>
      </c>
      <c r="H1966" s="84">
        <v>0</v>
      </c>
      <c r="I1966" s="110" t="s">
        <v>3899</v>
      </c>
    </row>
    <row r="1967" spans="1:9" ht="13.5" customHeight="1" x14ac:dyDescent="0.25">
      <c r="A1967" s="160" t="s">
        <v>3607</v>
      </c>
      <c r="B1967" s="10"/>
      <c r="C1967" s="7"/>
      <c r="D1967" s="129" t="s">
        <v>3608</v>
      </c>
      <c r="E1967" s="84">
        <v>0</v>
      </c>
      <c r="F1967" s="83">
        <v>1</v>
      </c>
      <c r="G1967" s="83">
        <v>1</v>
      </c>
      <c r="H1967" s="83">
        <v>1</v>
      </c>
      <c r="I1967" s="110">
        <v>2</v>
      </c>
    </row>
    <row r="1968" spans="1:9" ht="13.5" customHeight="1" x14ac:dyDescent="0.25">
      <c r="A1968" s="160" t="s">
        <v>3609</v>
      </c>
      <c r="B1968" s="10"/>
      <c r="C1968" s="7"/>
      <c r="D1968" s="129" t="s">
        <v>3610</v>
      </c>
      <c r="E1968" s="84">
        <v>0</v>
      </c>
      <c r="F1968" s="84">
        <v>0</v>
      </c>
      <c r="G1968" s="84">
        <v>0</v>
      </c>
      <c r="H1968" s="84">
        <v>0</v>
      </c>
      <c r="I1968" s="110" t="s">
        <v>3899</v>
      </c>
    </row>
    <row r="1969" spans="1:9" ht="13.5" customHeight="1" x14ac:dyDescent="0.25">
      <c r="A1969" s="160" t="s">
        <v>3611</v>
      </c>
      <c r="B1969" s="10"/>
      <c r="C1969" s="7"/>
      <c r="D1969" s="129" t="s">
        <v>1416</v>
      </c>
      <c r="E1969" s="82">
        <v>2</v>
      </c>
      <c r="F1969" s="83">
        <v>3</v>
      </c>
      <c r="G1969" s="83">
        <v>6</v>
      </c>
      <c r="H1969" s="83">
        <v>0</v>
      </c>
      <c r="I1969" s="110" t="s">
        <v>3899</v>
      </c>
    </row>
    <row r="1970" spans="1:9" ht="13.5" customHeight="1" x14ac:dyDescent="0.25">
      <c r="A1970" s="160" t="s">
        <v>3612</v>
      </c>
      <c r="B1970" s="10"/>
      <c r="C1970" s="7"/>
      <c r="D1970" s="129" t="s">
        <v>1931</v>
      </c>
      <c r="E1970" s="84">
        <v>0</v>
      </c>
      <c r="F1970" s="84">
        <v>0</v>
      </c>
      <c r="G1970" s="84">
        <v>0</v>
      </c>
      <c r="H1970" s="84">
        <v>0</v>
      </c>
      <c r="I1970" s="110" t="s">
        <v>3899</v>
      </c>
    </row>
    <row r="1971" spans="1:9" ht="13.5" customHeight="1" x14ac:dyDescent="0.25">
      <c r="A1971" s="159" t="s">
        <v>3613</v>
      </c>
      <c r="B1971" s="7"/>
      <c r="C1971" s="8" t="s">
        <v>3614</v>
      </c>
      <c r="D1971" s="126"/>
      <c r="E1971" s="85">
        <v>1</v>
      </c>
      <c r="F1971" s="85">
        <v>0</v>
      </c>
      <c r="G1971" s="85">
        <v>19</v>
      </c>
      <c r="H1971" s="85">
        <f>SUM(H1972:H1976)</f>
        <v>18</v>
      </c>
      <c r="I1971" s="110">
        <v>12</v>
      </c>
    </row>
    <row r="1972" spans="1:9" ht="13.5" customHeight="1" x14ac:dyDescent="0.25">
      <c r="A1972" s="160" t="s">
        <v>3615</v>
      </c>
      <c r="B1972" s="10"/>
      <c r="C1972" s="7"/>
      <c r="D1972" s="129" t="s">
        <v>3616</v>
      </c>
      <c r="E1972" s="82">
        <v>1</v>
      </c>
      <c r="F1972" s="84">
        <v>0</v>
      </c>
      <c r="G1972" s="83">
        <v>15</v>
      </c>
      <c r="H1972" s="83">
        <v>14</v>
      </c>
      <c r="I1972" s="110">
        <v>11</v>
      </c>
    </row>
    <row r="1973" spans="1:9" ht="13.5" customHeight="1" x14ac:dyDescent="0.25">
      <c r="A1973" s="160" t="s">
        <v>3617</v>
      </c>
      <c r="B1973" s="10"/>
      <c r="C1973" s="7"/>
      <c r="D1973" s="129" t="s">
        <v>3618</v>
      </c>
      <c r="E1973" s="84">
        <v>0</v>
      </c>
      <c r="F1973" s="84">
        <v>0</v>
      </c>
      <c r="G1973" s="84">
        <v>0</v>
      </c>
      <c r="H1973" s="84">
        <v>0</v>
      </c>
      <c r="I1973" s="110" t="s">
        <v>3899</v>
      </c>
    </row>
    <row r="1974" spans="1:9" ht="13.5" customHeight="1" x14ac:dyDescent="0.25">
      <c r="A1974" s="160" t="s">
        <v>3619</v>
      </c>
      <c r="B1974" s="10"/>
      <c r="C1974" s="7"/>
      <c r="D1974" s="129" t="s">
        <v>3589</v>
      </c>
      <c r="E1974" s="84">
        <v>0</v>
      </c>
      <c r="F1974" s="84">
        <v>0</v>
      </c>
      <c r="G1974" s="83">
        <v>4</v>
      </c>
      <c r="H1974" s="83">
        <v>4</v>
      </c>
      <c r="I1974" s="110">
        <v>1</v>
      </c>
    </row>
    <row r="1975" spans="1:9" ht="13.5" customHeight="1" x14ac:dyDescent="0.25">
      <c r="A1975" s="160" t="s">
        <v>3620</v>
      </c>
      <c r="B1975" s="10"/>
      <c r="C1975" s="7"/>
      <c r="D1975" s="129" t="s">
        <v>164</v>
      </c>
      <c r="E1975" s="84">
        <v>0</v>
      </c>
      <c r="F1975" s="84">
        <v>0</v>
      </c>
      <c r="G1975" s="84">
        <v>0</v>
      </c>
      <c r="H1975" s="84">
        <v>0</v>
      </c>
      <c r="I1975" s="110" t="s">
        <v>3899</v>
      </c>
    </row>
    <row r="1976" spans="1:9" ht="13.5" customHeight="1" x14ac:dyDescent="0.25">
      <c r="A1976" s="160" t="s">
        <v>3621</v>
      </c>
      <c r="B1976" s="10"/>
      <c r="C1976" s="7"/>
      <c r="D1976" s="129" t="s">
        <v>3622</v>
      </c>
      <c r="E1976" s="84">
        <v>0</v>
      </c>
      <c r="F1976" s="84">
        <v>0</v>
      </c>
      <c r="G1976" s="84">
        <v>0</v>
      </c>
      <c r="H1976" s="84">
        <v>0</v>
      </c>
      <c r="I1976" s="110" t="s">
        <v>3899</v>
      </c>
    </row>
    <row r="1977" spans="1:9" ht="13.5" customHeight="1" x14ac:dyDescent="0.25">
      <c r="A1977" s="159" t="s">
        <v>3623</v>
      </c>
      <c r="B1977" s="7"/>
      <c r="C1977" s="8" t="s">
        <v>3610</v>
      </c>
      <c r="D1977" s="126"/>
      <c r="E1977" s="85">
        <v>6</v>
      </c>
      <c r="F1977" s="85">
        <v>6</v>
      </c>
      <c r="G1977" s="85">
        <v>5</v>
      </c>
      <c r="H1977" s="85">
        <f>SUM(H1978:H1983)</f>
        <v>5</v>
      </c>
      <c r="I1977" s="110">
        <v>1</v>
      </c>
    </row>
    <row r="1978" spans="1:9" ht="13.5" customHeight="1" x14ac:dyDescent="0.25">
      <c r="A1978" s="160" t="s">
        <v>3624</v>
      </c>
      <c r="B1978" s="10"/>
      <c r="C1978" s="7"/>
      <c r="D1978" s="129" t="s">
        <v>3625</v>
      </c>
      <c r="E1978" s="82">
        <v>6</v>
      </c>
      <c r="F1978" s="83">
        <v>4</v>
      </c>
      <c r="G1978" s="83">
        <v>3</v>
      </c>
      <c r="H1978" s="83">
        <v>2</v>
      </c>
      <c r="I1978" s="110">
        <v>1</v>
      </c>
    </row>
    <row r="1979" spans="1:9" ht="13.5" customHeight="1" x14ac:dyDescent="0.25">
      <c r="A1979" s="160" t="s">
        <v>3626</v>
      </c>
      <c r="B1979" s="10"/>
      <c r="C1979" s="7"/>
      <c r="D1979" s="129" t="s">
        <v>3627</v>
      </c>
      <c r="E1979" s="84">
        <v>0</v>
      </c>
      <c r="F1979" s="84">
        <v>0</v>
      </c>
      <c r="G1979" s="84">
        <v>0</v>
      </c>
      <c r="H1979" s="84">
        <v>0</v>
      </c>
      <c r="I1979" s="110" t="s">
        <v>3899</v>
      </c>
    </row>
    <row r="1980" spans="1:9" ht="13.5" customHeight="1" x14ac:dyDescent="0.25">
      <c r="A1980" s="160" t="s">
        <v>3628</v>
      </c>
      <c r="B1980" s="10"/>
      <c r="C1980" s="7"/>
      <c r="D1980" s="129" t="s">
        <v>3629</v>
      </c>
      <c r="E1980" s="84">
        <v>0</v>
      </c>
      <c r="F1980" s="84">
        <v>0</v>
      </c>
      <c r="G1980" s="84">
        <v>0</v>
      </c>
      <c r="H1980" s="84">
        <v>0</v>
      </c>
      <c r="I1980" s="110" t="s">
        <v>3899</v>
      </c>
    </row>
    <row r="1981" spans="1:9" ht="13.5" customHeight="1" x14ac:dyDescent="0.25">
      <c r="A1981" s="160" t="s">
        <v>3630</v>
      </c>
      <c r="B1981" s="10"/>
      <c r="C1981" s="7"/>
      <c r="D1981" s="129" t="s">
        <v>3631</v>
      </c>
      <c r="E1981" s="84">
        <v>0</v>
      </c>
      <c r="F1981" s="84">
        <v>0</v>
      </c>
      <c r="G1981" s="84">
        <v>0</v>
      </c>
      <c r="H1981" s="84">
        <v>0</v>
      </c>
      <c r="I1981" s="110" t="s">
        <v>3899</v>
      </c>
    </row>
    <row r="1982" spans="1:9" ht="13.5" customHeight="1" x14ac:dyDescent="0.25">
      <c r="A1982" s="160" t="s">
        <v>3632</v>
      </c>
      <c r="B1982" s="10"/>
      <c r="C1982" s="7"/>
      <c r="D1982" s="129" t="s">
        <v>3633</v>
      </c>
      <c r="E1982" s="84">
        <v>0</v>
      </c>
      <c r="F1982" s="83">
        <v>2</v>
      </c>
      <c r="G1982" s="83">
        <v>2</v>
      </c>
      <c r="H1982" s="83">
        <v>3</v>
      </c>
      <c r="I1982" s="110" t="s">
        <v>3899</v>
      </c>
    </row>
    <row r="1983" spans="1:9" ht="13.5" customHeight="1" x14ac:dyDescent="0.25">
      <c r="A1983" s="160" t="s">
        <v>3634</v>
      </c>
      <c r="B1983" s="10"/>
      <c r="C1983" s="7"/>
      <c r="D1983" s="129" t="s">
        <v>3635</v>
      </c>
      <c r="E1983" s="84">
        <v>0</v>
      </c>
      <c r="F1983" s="84">
        <v>0</v>
      </c>
      <c r="G1983" s="84">
        <v>0</v>
      </c>
      <c r="H1983" s="84">
        <v>0</v>
      </c>
      <c r="I1983" s="110" t="s">
        <v>3899</v>
      </c>
    </row>
    <row r="1984" spans="1:9" ht="13.5" customHeight="1" x14ac:dyDescent="0.25">
      <c r="A1984" s="159" t="s">
        <v>3636</v>
      </c>
      <c r="B1984" s="7"/>
      <c r="C1984" s="8" t="s">
        <v>3637</v>
      </c>
      <c r="D1984" s="126"/>
      <c r="E1984" s="85">
        <v>6</v>
      </c>
      <c r="F1984" s="85">
        <v>12</v>
      </c>
      <c r="G1984" s="85">
        <v>12</v>
      </c>
      <c r="H1984" s="85">
        <f>SUM(H1985:H1995)</f>
        <v>30</v>
      </c>
      <c r="I1984" s="110">
        <v>29</v>
      </c>
    </row>
    <row r="1985" spans="1:9" ht="13.5" customHeight="1" x14ac:dyDescent="0.25">
      <c r="A1985" s="160" t="s">
        <v>3638</v>
      </c>
      <c r="B1985" s="10"/>
      <c r="C1985" s="7"/>
      <c r="D1985" s="129" t="s">
        <v>3637</v>
      </c>
      <c r="E1985" s="82">
        <v>4</v>
      </c>
      <c r="F1985" s="83">
        <v>4</v>
      </c>
      <c r="G1985" s="83">
        <v>3</v>
      </c>
      <c r="H1985" s="83">
        <v>14</v>
      </c>
      <c r="I1985" s="110">
        <v>8</v>
      </c>
    </row>
    <row r="1986" spans="1:9" ht="13.5" customHeight="1" x14ac:dyDescent="0.25">
      <c r="A1986" s="160" t="s">
        <v>3639</v>
      </c>
      <c r="B1986" s="10"/>
      <c r="C1986" s="7"/>
      <c r="D1986" s="129" t="s">
        <v>3640</v>
      </c>
      <c r="E1986" s="82">
        <v>1</v>
      </c>
      <c r="F1986" s="83">
        <v>2</v>
      </c>
      <c r="G1986" s="83">
        <v>4</v>
      </c>
      <c r="H1986" s="83">
        <v>3</v>
      </c>
      <c r="I1986" s="110">
        <v>5</v>
      </c>
    </row>
    <row r="1987" spans="1:9" ht="13.5" customHeight="1" x14ac:dyDescent="0.25">
      <c r="A1987" s="160" t="s">
        <v>3641</v>
      </c>
      <c r="B1987" s="10"/>
      <c r="C1987" s="7"/>
      <c r="D1987" s="129" t="s">
        <v>3642</v>
      </c>
      <c r="E1987" s="84">
        <v>0</v>
      </c>
      <c r="F1987" s="84">
        <v>0</v>
      </c>
      <c r="G1987" s="84">
        <v>0</v>
      </c>
      <c r="H1987" s="84">
        <v>0</v>
      </c>
      <c r="I1987" s="110" t="s">
        <v>3899</v>
      </c>
    </row>
    <row r="1988" spans="1:9" ht="13.5" customHeight="1" x14ac:dyDescent="0.25">
      <c r="A1988" s="160" t="s">
        <v>3643</v>
      </c>
      <c r="B1988" s="10"/>
      <c r="C1988" s="7"/>
      <c r="D1988" s="129" t="s">
        <v>3644</v>
      </c>
      <c r="E1988" s="84">
        <v>0</v>
      </c>
      <c r="F1988" s="83">
        <v>2</v>
      </c>
      <c r="G1988" s="83">
        <v>1</v>
      </c>
      <c r="H1988" s="83">
        <v>7</v>
      </c>
      <c r="I1988" s="110">
        <v>5</v>
      </c>
    </row>
    <row r="1989" spans="1:9" ht="13.5" customHeight="1" x14ac:dyDescent="0.25">
      <c r="A1989" s="160" t="s">
        <v>3645</v>
      </c>
      <c r="B1989" s="10"/>
      <c r="C1989" s="7"/>
      <c r="D1989" s="129" t="s">
        <v>3646</v>
      </c>
      <c r="E1989" s="84">
        <v>0</v>
      </c>
      <c r="F1989" s="84">
        <v>0</v>
      </c>
      <c r="G1989" s="84">
        <v>0</v>
      </c>
      <c r="H1989" s="84">
        <v>0</v>
      </c>
      <c r="I1989" s="110" t="s">
        <v>3899</v>
      </c>
    </row>
    <row r="1990" spans="1:9" ht="13.5" customHeight="1" x14ac:dyDescent="0.25">
      <c r="A1990" s="160" t="s">
        <v>3647</v>
      </c>
      <c r="B1990" s="10"/>
      <c r="C1990" s="7"/>
      <c r="D1990" s="129" t="s">
        <v>3648</v>
      </c>
      <c r="E1990" s="84">
        <v>0</v>
      </c>
      <c r="F1990" s="84">
        <v>0</v>
      </c>
      <c r="G1990" s="84">
        <v>0</v>
      </c>
      <c r="H1990" s="84">
        <v>0</v>
      </c>
      <c r="I1990" s="110" t="s">
        <v>3899</v>
      </c>
    </row>
    <row r="1991" spans="1:9" ht="13.5" customHeight="1" x14ac:dyDescent="0.25">
      <c r="A1991" s="160" t="s">
        <v>3649</v>
      </c>
      <c r="B1991" s="10"/>
      <c r="C1991" s="7"/>
      <c r="D1991" s="129" t="s">
        <v>3650</v>
      </c>
      <c r="E1991" s="84">
        <v>0</v>
      </c>
      <c r="F1991" s="84">
        <v>0</v>
      </c>
      <c r="G1991" s="84">
        <v>0</v>
      </c>
      <c r="H1991" s="84">
        <v>0</v>
      </c>
      <c r="I1991" s="110" t="s">
        <v>3899</v>
      </c>
    </row>
    <row r="1992" spans="1:9" ht="13.5" customHeight="1" x14ac:dyDescent="0.25">
      <c r="A1992" s="160" t="s">
        <v>3651</v>
      </c>
      <c r="B1992" s="10"/>
      <c r="C1992" s="7"/>
      <c r="D1992" s="129" t="s">
        <v>3652</v>
      </c>
      <c r="E1992" s="84">
        <v>0</v>
      </c>
      <c r="F1992" s="84">
        <v>0</v>
      </c>
      <c r="G1992" s="84">
        <v>0</v>
      </c>
      <c r="H1992" s="84">
        <v>0</v>
      </c>
      <c r="I1992" s="110" t="s">
        <v>3899</v>
      </c>
    </row>
    <row r="1993" spans="1:9" ht="13.5" customHeight="1" x14ac:dyDescent="0.25">
      <c r="A1993" s="160" t="s">
        <v>3653</v>
      </c>
      <c r="B1993" s="10"/>
      <c r="C1993" s="7"/>
      <c r="D1993" s="129" t="s">
        <v>3654</v>
      </c>
      <c r="E1993" s="84">
        <v>0</v>
      </c>
      <c r="F1993" s="84">
        <v>0</v>
      </c>
      <c r="G1993" s="84">
        <v>0</v>
      </c>
      <c r="H1993" s="84">
        <v>0</v>
      </c>
      <c r="I1993" s="110" t="s">
        <v>3899</v>
      </c>
    </row>
    <row r="1994" spans="1:9" ht="13.5" customHeight="1" x14ac:dyDescent="0.25">
      <c r="A1994" s="160" t="s">
        <v>3655</v>
      </c>
      <c r="B1994" s="10"/>
      <c r="C1994" s="7"/>
      <c r="D1994" s="129" t="s">
        <v>3656</v>
      </c>
      <c r="E1994" s="82">
        <v>1</v>
      </c>
      <c r="F1994" s="83">
        <v>4</v>
      </c>
      <c r="G1994" s="83">
        <v>4</v>
      </c>
      <c r="H1994" s="83">
        <v>6</v>
      </c>
      <c r="I1994" s="110">
        <v>11</v>
      </c>
    </row>
    <row r="1995" spans="1:9" ht="13.5" customHeight="1" x14ac:dyDescent="0.25">
      <c r="A1995" s="160" t="s">
        <v>3657</v>
      </c>
      <c r="B1995" s="10"/>
      <c r="C1995" s="7"/>
      <c r="D1995" s="129" t="s">
        <v>3658</v>
      </c>
      <c r="E1995" s="84">
        <v>0</v>
      </c>
      <c r="F1995" s="84">
        <v>0</v>
      </c>
      <c r="G1995" s="84">
        <v>0</v>
      </c>
      <c r="H1995" s="84">
        <v>0</v>
      </c>
      <c r="I1995" s="110" t="s">
        <v>3899</v>
      </c>
    </row>
    <row r="1996" spans="1:9" ht="13.5" customHeight="1" x14ac:dyDescent="0.25">
      <c r="A1996" s="159" t="s">
        <v>3659</v>
      </c>
      <c r="B1996" s="7"/>
      <c r="C1996" s="8" t="s">
        <v>781</v>
      </c>
      <c r="D1996" s="126"/>
      <c r="E1996" s="85">
        <v>70</v>
      </c>
      <c r="F1996" s="85">
        <v>33</v>
      </c>
      <c r="G1996" s="85">
        <v>42</v>
      </c>
      <c r="H1996" s="85">
        <f>SUM(H1997:H2001)</f>
        <v>26</v>
      </c>
      <c r="I1996" s="110">
        <v>41</v>
      </c>
    </row>
    <row r="1997" spans="1:9" ht="13.5" customHeight="1" x14ac:dyDescent="0.25">
      <c r="A1997" s="160" t="s">
        <v>3660</v>
      </c>
      <c r="B1997" s="10"/>
      <c r="C1997" s="7"/>
      <c r="D1997" s="129" t="s">
        <v>3661</v>
      </c>
      <c r="E1997" s="82">
        <v>69</v>
      </c>
      <c r="F1997" s="83">
        <v>33</v>
      </c>
      <c r="G1997" s="83">
        <v>41</v>
      </c>
      <c r="H1997" s="83">
        <v>25</v>
      </c>
      <c r="I1997" s="110">
        <v>37</v>
      </c>
    </row>
    <row r="1998" spans="1:9" ht="13.5" customHeight="1" x14ac:dyDescent="0.25">
      <c r="A1998" s="160" t="s">
        <v>3662</v>
      </c>
      <c r="B1998" s="10"/>
      <c r="C1998" s="7"/>
      <c r="D1998" s="129" t="s">
        <v>3663</v>
      </c>
      <c r="E1998" s="84">
        <v>0</v>
      </c>
      <c r="F1998" s="84">
        <v>0</v>
      </c>
      <c r="G1998" s="84">
        <v>0</v>
      </c>
      <c r="H1998" s="84">
        <v>1</v>
      </c>
      <c r="I1998" s="110">
        <v>4</v>
      </c>
    </row>
    <row r="1999" spans="1:9" ht="13.5" customHeight="1" x14ac:dyDescent="0.25">
      <c r="A1999" s="160" t="s">
        <v>3664</v>
      </c>
      <c r="B1999" s="10"/>
      <c r="C1999" s="7"/>
      <c r="D1999" s="129" t="s">
        <v>3665</v>
      </c>
      <c r="E1999" s="84">
        <v>0</v>
      </c>
      <c r="F1999" s="84">
        <v>0</v>
      </c>
      <c r="G1999" s="83">
        <v>1</v>
      </c>
      <c r="H1999" s="83">
        <v>0</v>
      </c>
      <c r="I1999" s="110" t="s">
        <v>3899</v>
      </c>
    </row>
    <row r="2000" spans="1:9" ht="13.5" customHeight="1" x14ac:dyDescent="0.25">
      <c r="A2000" s="160" t="s">
        <v>3666</v>
      </c>
      <c r="B2000" s="10"/>
      <c r="C2000" s="7"/>
      <c r="D2000" s="129" t="s">
        <v>3667</v>
      </c>
      <c r="E2000" s="84">
        <v>0</v>
      </c>
      <c r="F2000" s="84">
        <v>0</v>
      </c>
      <c r="G2000" s="84">
        <v>0</v>
      </c>
      <c r="H2000" s="84">
        <v>0</v>
      </c>
      <c r="I2000" s="110" t="s">
        <v>3899</v>
      </c>
    </row>
    <row r="2001" spans="1:9" ht="13.5" customHeight="1" x14ac:dyDescent="0.25">
      <c r="A2001" s="160" t="s">
        <v>3668</v>
      </c>
      <c r="B2001" s="10"/>
      <c r="C2001" s="7"/>
      <c r="D2001" s="129" t="s">
        <v>3669</v>
      </c>
      <c r="E2001" s="82">
        <v>1</v>
      </c>
      <c r="F2001" s="84">
        <v>0</v>
      </c>
      <c r="G2001" s="84">
        <v>0</v>
      </c>
      <c r="H2001" s="84">
        <v>0</v>
      </c>
      <c r="I2001" s="110" t="s">
        <v>3899</v>
      </c>
    </row>
    <row r="2002" spans="1:9" ht="13.5" customHeight="1" x14ac:dyDescent="0.25">
      <c r="A2002" s="159" t="s">
        <v>3670</v>
      </c>
      <c r="B2002" s="7"/>
      <c r="C2002" s="8" t="s">
        <v>3671</v>
      </c>
      <c r="D2002" s="126"/>
      <c r="E2002" s="85">
        <v>6</v>
      </c>
      <c r="F2002" s="85">
        <v>0</v>
      </c>
      <c r="G2002" s="85">
        <v>5</v>
      </c>
      <c r="H2002" s="85">
        <f>SUM(H2003:H2012)</f>
        <v>3</v>
      </c>
      <c r="I2002" s="110">
        <v>4</v>
      </c>
    </row>
    <row r="2003" spans="1:9" ht="13.5" customHeight="1" x14ac:dyDescent="0.25">
      <c r="A2003" s="160" t="s">
        <v>3672</v>
      </c>
      <c r="B2003" s="10"/>
      <c r="C2003" s="7"/>
      <c r="D2003" s="129" t="s">
        <v>3671</v>
      </c>
      <c r="E2003" s="82">
        <v>5</v>
      </c>
      <c r="F2003" s="84">
        <v>0</v>
      </c>
      <c r="G2003" s="83">
        <v>5</v>
      </c>
      <c r="H2003" s="83">
        <v>3</v>
      </c>
      <c r="I2003" s="110">
        <v>4</v>
      </c>
    </row>
    <row r="2004" spans="1:9" ht="13.5" customHeight="1" x14ac:dyDescent="0.25">
      <c r="A2004" s="160" t="s">
        <v>3673</v>
      </c>
      <c r="B2004" s="10"/>
      <c r="C2004" s="7"/>
      <c r="D2004" s="129" t="s">
        <v>3288</v>
      </c>
      <c r="E2004" s="84">
        <v>0</v>
      </c>
      <c r="F2004" s="84">
        <v>0</v>
      </c>
      <c r="G2004" s="84">
        <v>0</v>
      </c>
      <c r="H2004" s="84">
        <v>0</v>
      </c>
      <c r="I2004" s="110" t="s">
        <v>3899</v>
      </c>
    </row>
    <row r="2005" spans="1:9" ht="13.5" customHeight="1" x14ac:dyDescent="0.25">
      <c r="A2005" s="160" t="s">
        <v>3674</v>
      </c>
      <c r="B2005" s="10"/>
      <c r="C2005" s="7"/>
      <c r="D2005" s="129" t="s">
        <v>3675</v>
      </c>
      <c r="E2005" s="84">
        <v>0</v>
      </c>
      <c r="F2005" s="84">
        <v>0</v>
      </c>
      <c r="G2005" s="84">
        <v>0</v>
      </c>
      <c r="H2005" s="84">
        <v>0</v>
      </c>
      <c r="I2005" s="110" t="s">
        <v>3899</v>
      </c>
    </row>
    <row r="2006" spans="1:9" ht="13.5" customHeight="1" x14ac:dyDescent="0.25">
      <c r="A2006" s="160" t="s">
        <v>3676</v>
      </c>
      <c r="B2006" s="10"/>
      <c r="C2006" s="7"/>
      <c r="D2006" s="129" t="s">
        <v>3677</v>
      </c>
      <c r="E2006" s="84">
        <v>0</v>
      </c>
      <c r="F2006" s="84">
        <v>0</v>
      </c>
      <c r="G2006" s="84">
        <v>0</v>
      </c>
      <c r="H2006" s="84">
        <v>0</v>
      </c>
      <c r="I2006" s="110" t="s">
        <v>3899</v>
      </c>
    </row>
    <row r="2007" spans="1:9" ht="13.5" customHeight="1" x14ac:dyDescent="0.25">
      <c r="A2007" s="160" t="s">
        <v>3678</v>
      </c>
      <c r="B2007" s="10"/>
      <c r="C2007" s="7"/>
      <c r="D2007" s="129" t="s">
        <v>3679</v>
      </c>
      <c r="E2007" s="84">
        <v>0</v>
      </c>
      <c r="F2007" s="84">
        <v>0</v>
      </c>
      <c r="G2007" s="84">
        <v>0</v>
      </c>
      <c r="H2007" s="84">
        <v>0</v>
      </c>
      <c r="I2007" s="110" t="s">
        <v>3899</v>
      </c>
    </row>
    <row r="2008" spans="1:9" ht="13.5" customHeight="1" x14ac:dyDescent="0.25">
      <c r="A2008" s="160" t="s">
        <v>3680</v>
      </c>
      <c r="B2008" s="10"/>
      <c r="C2008" s="7"/>
      <c r="D2008" s="129" t="s">
        <v>128</v>
      </c>
      <c r="E2008" s="84">
        <v>0</v>
      </c>
      <c r="F2008" s="84">
        <v>0</v>
      </c>
      <c r="G2008" s="84">
        <v>0</v>
      </c>
      <c r="H2008" s="84">
        <v>0</v>
      </c>
      <c r="I2008" s="110" t="s">
        <v>3899</v>
      </c>
    </row>
    <row r="2009" spans="1:9" ht="13.5" customHeight="1" x14ac:dyDescent="0.25">
      <c r="A2009" s="160" t="s">
        <v>3681</v>
      </c>
      <c r="B2009" s="10"/>
      <c r="C2009" s="7"/>
      <c r="D2009" s="129" t="s">
        <v>3682</v>
      </c>
      <c r="E2009" s="82">
        <v>1</v>
      </c>
      <c r="F2009" s="84">
        <v>0</v>
      </c>
      <c r="G2009" s="84">
        <v>0</v>
      </c>
      <c r="H2009" s="84">
        <v>0</v>
      </c>
      <c r="I2009" s="110" t="s">
        <v>3899</v>
      </c>
    </row>
    <row r="2010" spans="1:9" ht="13.5" customHeight="1" x14ac:dyDescent="0.25">
      <c r="A2010" s="160" t="s">
        <v>3683</v>
      </c>
      <c r="B2010" s="10"/>
      <c r="C2010" s="7"/>
      <c r="D2010" s="129" t="s">
        <v>3684</v>
      </c>
      <c r="E2010" s="84">
        <v>0</v>
      </c>
      <c r="F2010" s="84">
        <v>0</v>
      </c>
      <c r="G2010" s="84">
        <v>0</v>
      </c>
      <c r="H2010" s="84">
        <v>0</v>
      </c>
      <c r="I2010" s="110" t="s">
        <v>3899</v>
      </c>
    </row>
    <row r="2011" spans="1:9" ht="13.5" customHeight="1" x14ac:dyDescent="0.25">
      <c r="A2011" s="160" t="s">
        <v>3685</v>
      </c>
      <c r="B2011" s="10"/>
      <c r="C2011" s="7"/>
      <c r="D2011" s="129" t="s">
        <v>3686</v>
      </c>
      <c r="E2011" s="84">
        <v>0</v>
      </c>
      <c r="F2011" s="84">
        <v>0</v>
      </c>
      <c r="G2011" s="84">
        <v>0</v>
      </c>
      <c r="H2011" s="84">
        <v>0</v>
      </c>
      <c r="I2011" s="110" t="s">
        <v>3899</v>
      </c>
    </row>
    <row r="2012" spans="1:9" ht="13.5" customHeight="1" x14ac:dyDescent="0.25">
      <c r="A2012" s="160" t="s">
        <v>3687</v>
      </c>
      <c r="B2012" s="10"/>
      <c r="C2012" s="7"/>
      <c r="D2012" s="129" t="s">
        <v>3688</v>
      </c>
      <c r="E2012" s="84">
        <v>0</v>
      </c>
      <c r="F2012" s="84">
        <v>0</v>
      </c>
      <c r="G2012" s="84">
        <v>0</v>
      </c>
      <c r="H2012" s="84">
        <v>0</v>
      </c>
      <c r="I2012" s="110" t="s">
        <v>3899</v>
      </c>
    </row>
    <row r="2013" spans="1:9" ht="13.5" customHeight="1" x14ac:dyDescent="0.25">
      <c r="A2013" s="159" t="s">
        <v>3689</v>
      </c>
      <c r="B2013" s="7"/>
      <c r="C2013" s="8" t="s">
        <v>3690</v>
      </c>
      <c r="D2013" s="126"/>
      <c r="E2013" s="85">
        <v>68</v>
      </c>
      <c r="F2013" s="85">
        <v>62</v>
      </c>
      <c r="G2013" s="85">
        <v>47</v>
      </c>
      <c r="H2013" s="85">
        <f>SUM(H2014:H2022)</f>
        <v>30</v>
      </c>
      <c r="I2013" s="110">
        <v>50</v>
      </c>
    </row>
    <row r="2014" spans="1:9" ht="13.5" customHeight="1" x14ac:dyDescent="0.25">
      <c r="A2014" s="160" t="s">
        <v>3691</v>
      </c>
      <c r="B2014" s="10"/>
      <c r="C2014" s="7"/>
      <c r="D2014" s="129" t="s">
        <v>3690</v>
      </c>
      <c r="E2014" s="82">
        <v>47</v>
      </c>
      <c r="F2014" s="83">
        <v>29</v>
      </c>
      <c r="G2014" s="83">
        <v>17</v>
      </c>
      <c r="H2014" s="83">
        <v>10</v>
      </c>
      <c r="I2014" s="110">
        <v>19</v>
      </c>
    </row>
    <row r="2015" spans="1:9" ht="13.5" customHeight="1" x14ac:dyDescent="0.25">
      <c r="A2015" s="160" t="s">
        <v>3692</v>
      </c>
      <c r="B2015" s="10"/>
      <c r="C2015" s="7"/>
      <c r="D2015" s="129" t="s">
        <v>3693</v>
      </c>
      <c r="E2015" s="84">
        <v>0</v>
      </c>
      <c r="F2015" s="84">
        <v>0</v>
      </c>
      <c r="G2015" s="83">
        <v>6</v>
      </c>
      <c r="H2015" s="83">
        <v>0</v>
      </c>
      <c r="I2015" s="110" t="s">
        <v>3899</v>
      </c>
    </row>
    <row r="2016" spans="1:9" ht="13.5" customHeight="1" x14ac:dyDescent="0.25">
      <c r="A2016" s="160" t="s">
        <v>3694</v>
      </c>
      <c r="B2016" s="10"/>
      <c r="C2016" s="7"/>
      <c r="D2016" s="129" t="s">
        <v>3695</v>
      </c>
      <c r="E2016" s="84">
        <v>0</v>
      </c>
      <c r="F2016" s="83">
        <v>13</v>
      </c>
      <c r="G2016" s="83">
        <v>7</v>
      </c>
      <c r="H2016" s="83">
        <v>2</v>
      </c>
      <c r="I2016" s="110">
        <v>6</v>
      </c>
    </row>
    <row r="2017" spans="1:9" ht="13.5" customHeight="1" x14ac:dyDescent="0.25">
      <c r="A2017" s="160" t="s">
        <v>3696</v>
      </c>
      <c r="B2017" s="10"/>
      <c r="C2017" s="7"/>
      <c r="D2017" s="129" t="s">
        <v>3697</v>
      </c>
      <c r="E2017" s="82">
        <v>9</v>
      </c>
      <c r="F2017" s="83">
        <v>9</v>
      </c>
      <c r="G2017" s="83">
        <v>8</v>
      </c>
      <c r="H2017" s="83">
        <v>11</v>
      </c>
      <c r="I2017" s="110">
        <v>20</v>
      </c>
    </row>
    <row r="2018" spans="1:9" ht="13.5" customHeight="1" x14ac:dyDescent="0.25">
      <c r="A2018" s="160" t="s">
        <v>3698</v>
      </c>
      <c r="B2018" s="10"/>
      <c r="C2018" s="7"/>
      <c r="D2018" s="129" t="s">
        <v>3699</v>
      </c>
      <c r="E2018" s="82">
        <v>12</v>
      </c>
      <c r="F2018" s="83">
        <v>8</v>
      </c>
      <c r="G2018" s="83">
        <v>6</v>
      </c>
      <c r="H2018" s="83">
        <v>4</v>
      </c>
      <c r="I2018" s="110">
        <v>3</v>
      </c>
    </row>
    <row r="2019" spans="1:9" ht="13.5" customHeight="1" x14ac:dyDescent="0.25">
      <c r="A2019" s="160" t="s">
        <v>3700</v>
      </c>
      <c r="B2019" s="10"/>
      <c r="C2019" s="7"/>
      <c r="D2019" s="129" t="s">
        <v>3701</v>
      </c>
      <c r="E2019" s="84">
        <v>0</v>
      </c>
      <c r="F2019" s="84">
        <v>0</v>
      </c>
      <c r="G2019" s="84">
        <v>0</v>
      </c>
      <c r="H2019" s="84">
        <v>0</v>
      </c>
      <c r="I2019" s="110" t="s">
        <v>3899</v>
      </c>
    </row>
    <row r="2020" spans="1:9" ht="13.5" customHeight="1" x14ac:dyDescent="0.25">
      <c r="A2020" s="160" t="s">
        <v>3702</v>
      </c>
      <c r="B2020" s="10"/>
      <c r="C2020" s="7"/>
      <c r="D2020" s="129" t="s">
        <v>3703</v>
      </c>
      <c r="E2020" s="84">
        <v>0</v>
      </c>
      <c r="F2020" s="84">
        <v>0</v>
      </c>
      <c r="G2020" s="84">
        <v>0</v>
      </c>
      <c r="H2020" s="84">
        <v>0</v>
      </c>
      <c r="I2020" s="110" t="s">
        <v>3899</v>
      </c>
    </row>
    <row r="2021" spans="1:9" ht="13.5" customHeight="1" x14ac:dyDescent="0.25">
      <c r="A2021" s="160" t="s">
        <v>3704</v>
      </c>
      <c r="B2021" s="10"/>
      <c r="C2021" s="7"/>
      <c r="D2021" s="129" t="s">
        <v>3705</v>
      </c>
      <c r="E2021" s="84">
        <v>0</v>
      </c>
      <c r="F2021" s="84">
        <v>0</v>
      </c>
      <c r="G2021" s="84">
        <v>0</v>
      </c>
      <c r="H2021" s="84">
        <v>0</v>
      </c>
      <c r="I2021" s="110" t="s">
        <v>3899</v>
      </c>
    </row>
    <row r="2022" spans="1:9" ht="13.5" customHeight="1" x14ac:dyDescent="0.25">
      <c r="A2022" s="160" t="s">
        <v>3706</v>
      </c>
      <c r="B2022" s="10"/>
      <c r="C2022" s="7"/>
      <c r="D2022" s="129" t="s">
        <v>3707</v>
      </c>
      <c r="E2022" s="84">
        <v>0</v>
      </c>
      <c r="F2022" s="83">
        <v>3</v>
      </c>
      <c r="G2022" s="83">
        <v>3</v>
      </c>
      <c r="H2022" s="83">
        <v>3</v>
      </c>
      <c r="I2022" s="110">
        <v>2</v>
      </c>
    </row>
    <row r="2023" spans="1:9" ht="13.5" customHeight="1" x14ac:dyDescent="0.25">
      <c r="A2023" s="159" t="s">
        <v>3708</v>
      </c>
      <c r="B2023" s="7"/>
      <c r="C2023" s="8" t="s">
        <v>3589</v>
      </c>
      <c r="D2023" s="126"/>
      <c r="E2023" s="85">
        <v>98</v>
      </c>
      <c r="F2023" s="85">
        <v>107</v>
      </c>
      <c r="G2023" s="85">
        <v>183</v>
      </c>
      <c r="H2023" s="85">
        <f>SUM(H2024:H2037)</f>
        <v>144</v>
      </c>
      <c r="I2023" s="110">
        <v>149</v>
      </c>
    </row>
    <row r="2024" spans="1:9" ht="13.5" customHeight="1" x14ac:dyDescent="0.25">
      <c r="A2024" s="160" t="s">
        <v>3709</v>
      </c>
      <c r="B2024" s="10"/>
      <c r="C2024" s="7"/>
      <c r="D2024" s="129" t="s">
        <v>3710</v>
      </c>
      <c r="E2024" s="82">
        <v>76</v>
      </c>
      <c r="F2024" s="83">
        <v>82</v>
      </c>
      <c r="G2024" s="83">
        <v>143</v>
      </c>
      <c r="H2024" s="83">
        <v>86</v>
      </c>
      <c r="I2024" s="110">
        <v>73</v>
      </c>
    </row>
    <row r="2025" spans="1:9" ht="13.5" customHeight="1" x14ac:dyDescent="0.25">
      <c r="A2025" s="160" t="s">
        <v>3711</v>
      </c>
      <c r="B2025" s="10"/>
      <c r="C2025" s="7"/>
      <c r="D2025" s="129" t="s">
        <v>3712</v>
      </c>
      <c r="E2025" s="84">
        <v>0</v>
      </c>
      <c r="F2025" s="84">
        <v>0</v>
      </c>
      <c r="G2025" s="84">
        <v>0</v>
      </c>
      <c r="H2025" s="84">
        <v>0</v>
      </c>
      <c r="I2025" s="110" t="s">
        <v>3899</v>
      </c>
    </row>
    <row r="2026" spans="1:9" ht="13.5" customHeight="1" x14ac:dyDescent="0.25">
      <c r="A2026" s="160" t="s">
        <v>3713</v>
      </c>
      <c r="B2026" s="10"/>
      <c r="C2026" s="7"/>
      <c r="D2026" s="129" t="s">
        <v>3714</v>
      </c>
      <c r="E2026" s="84">
        <v>0</v>
      </c>
      <c r="F2026" s="84">
        <v>0</v>
      </c>
      <c r="G2026" s="84">
        <v>0</v>
      </c>
      <c r="H2026" s="84">
        <v>0</v>
      </c>
      <c r="I2026" s="110" t="s">
        <v>3899</v>
      </c>
    </row>
    <row r="2027" spans="1:9" ht="13.5" customHeight="1" x14ac:dyDescent="0.25">
      <c r="A2027" s="160" t="s">
        <v>3715</v>
      </c>
      <c r="B2027" s="10"/>
      <c r="C2027" s="7"/>
      <c r="D2027" s="129" t="s">
        <v>3716</v>
      </c>
      <c r="E2027" s="82">
        <v>2</v>
      </c>
      <c r="F2027" s="83">
        <v>2</v>
      </c>
      <c r="G2027" s="83">
        <v>1</v>
      </c>
      <c r="H2027" s="83">
        <v>2</v>
      </c>
      <c r="I2027" s="110">
        <v>2</v>
      </c>
    </row>
    <row r="2028" spans="1:9" ht="13.5" customHeight="1" x14ac:dyDescent="0.25">
      <c r="A2028" s="160" t="s">
        <v>3717</v>
      </c>
      <c r="B2028" s="10"/>
      <c r="C2028" s="7"/>
      <c r="D2028" s="129" t="s">
        <v>3718</v>
      </c>
      <c r="E2028" s="84">
        <v>0</v>
      </c>
      <c r="F2028" s="84">
        <v>0</v>
      </c>
      <c r="G2028" s="84">
        <v>0</v>
      </c>
      <c r="H2028" s="84">
        <v>0</v>
      </c>
      <c r="I2028" s="110" t="s">
        <v>3899</v>
      </c>
    </row>
    <row r="2029" spans="1:9" ht="13.5" customHeight="1" x14ac:dyDescent="0.25">
      <c r="A2029" s="160" t="s">
        <v>3719</v>
      </c>
      <c r="B2029" s="10"/>
      <c r="C2029" s="7"/>
      <c r="D2029" s="129" t="s">
        <v>681</v>
      </c>
      <c r="E2029" s="84">
        <v>0</v>
      </c>
      <c r="F2029" s="83">
        <v>4</v>
      </c>
      <c r="G2029" s="83">
        <v>1</v>
      </c>
      <c r="H2029" s="83">
        <v>1</v>
      </c>
      <c r="I2029" s="110">
        <v>2</v>
      </c>
    </row>
    <row r="2030" spans="1:9" ht="13.5" customHeight="1" x14ac:dyDescent="0.25">
      <c r="A2030" s="160" t="s">
        <v>3720</v>
      </c>
      <c r="B2030" s="10"/>
      <c r="C2030" s="7"/>
      <c r="D2030" s="129" t="s">
        <v>3721</v>
      </c>
      <c r="E2030" s="84">
        <v>0</v>
      </c>
      <c r="F2030" s="84">
        <v>0</v>
      </c>
      <c r="G2030" s="84">
        <v>0</v>
      </c>
      <c r="H2030" s="84">
        <v>0</v>
      </c>
      <c r="I2030" s="110" t="s">
        <v>3899</v>
      </c>
    </row>
    <row r="2031" spans="1:9" ht="13.5" customHeight="1" x14ac:dyDescent="0.25">
      <c r="A2031" s="160" t="s">
        <v>3722</v>
      </c>
      <c r="B2031" s="10"/>
      <c r="C2031" s="7"/>
      <c r="D2031" s="129" t="s">
        <v>3723</v>
      </c>
      <c r="E2031" s="84">
        <v>0</v>
      </c>
      <c r="F2031" s="84">
        <v>0</v>
      </c>
      <c r="G2031" s="84">
        <v>0</v>
      </c>
      <c r="H2031" s="84">
        <v>0</v>
      </c>
      <c r="I2031" s="110" t="s">
        <v>3899</v>
      </c>
    </row>
    <row r="2032" spans="1:9" ht="13.5" customHeight="1" x14ac:dyDescent="0.25">
      <c r="A2032" s="160" t="s">
        <v>3724</v>
      </c>
      <c r="B2032" s="10"/>
      <c r="C2032" s="7"/>
      <c r="D2032" s="129" t="s">
        <v>3725</v>
      </c>
      <c r="E2032" s="82">
        <v>8</v>
      </c>
      <c r="F2032" s="83">
        <v>12</v>
      </c>
      <c r="G2032" s="83">
        <v>10</v>
      </c>
      <c r="H2032" s="83">
        <v>38</v>
      </c>
      <c r="I2032" s="110">
        <v>56</v>
      </c>
    </row>
    <row r="2033" spans="1:9" ht="13.5" customHeight="1" x14ac:dyDescent="0.25">
      <c r="A2033" s="160" t="s">
        <v>3726</v>
      </c>
      <c r="B2033" s="10"/>
      <c r="C2033" s="7"/>
      <c r="D2033" s="129" t="s">
        <v>3727</v>
      </c>
      <c r="E2033" s="82">
        <v>12</v>
      </c>
      <c r="F2033" s="83">
        <v>7</v>
      </c>
      <c r="G2033" s="83">
        <v>24</v>
      </c>
      <c r="H2033" s="83">
        <v>15</v>
      </c>
      <c r="I2033" s="110">
        <v>14</v>
      </c>
    </row>
    <row r="2034" spans="1:9" ht="13.5" customHeight="1" x14ac:dyDescent="0.25">
      <c r="A2034" s="160" t="s">
        <v>3728</v>
      </c>
      <c r="B2034" s="10"/>
      <c r="C2034" s="7"/>
      <c r="D2034" s="129" t="s">
        <v>3729</v>
      </c>
      <c r="E2034" s="84">
        <v>0</v>
      </c>
      <c r="F2034" s="84">
        <v>0</v>
      </c>
      <c r="G2034" s="84">
        <v>0</v>
      </c>
      <c r="H2034" s="84">
        <v>0</v>
      </c>
      <c r="I2034" s="110" t="s">
        <v>3899</v>
      </c>
    </row>
    <row r="2035" spans="1:9" ht="13.5" customHeight="1" x14ac:dyDescent="0.25">
      <c r="A2035" s="160" t="s">
        <v>3730</v>
      </c>
      <c r="B2035" s="10"/>
      <c r="C2035" s="7"/>
      <c r="D2035" s="129" t="s">
        <v>703</v>
      </c>
      <c r="E2035" s="84">
        <v>0</v>
      </c>
      <c r="F2035" s="84">
        <v>0</v>
      </c>
      <c r="G2035" s="84">
        <v>0</v>
      </c>
      <c r="H2035" s="84">
        <v>0</v>
      </c>
      <c r="I2035" s="110" t="s">
        <v>3899</v>
      </c>
    </row>
    <row r="2036" spans="1:9" ht="13.5" customHeight="1" x14ac:dyDescent="0.25">
      <c r="A2036" s="160" t="s">
        <v>3731</v>
      </c>
      <c r="B2036" s="10"/>
      <c r="C2036" s="7"/>
      <c r="D2036" s="129" t="s">
        <v>3732</v>
      </c>
      <c r="E2036" s="84">
        <v>0</v>
      </c>
      <c r="F2036" s="84">
        <v>0</v>
      </c>
      <c r="G2036" s="84">
        <v>0</v>
      </c>
      <c r="H2036" s="84">
        <v>2</v>
      </c>
      <c r="I2036" s="110">
        <v>2</v>
      </c>
    </row>
    <row r="2037" spans="1:9" ht="13.5" customHeight="1" x14ac:dyDescent="0.25">
      <c r="A2037" s="160" t="s">
        <v>3733</v>
      </c>
      <c r="B2037" s="10"/>
      <c r="C2037" s="7"/>
      <c r="D2037" s="129" t="s">
        <v>3734</v>
      </c>
      <c r="E2037" s="84">
        <v>0</v>
      </c>
      <c r="F2037" s="84">
        <v>0</v>
      </c>
      <c r="G2037" s="83">
        <v>4</v>
      </c>
      <c r="H2037" s="83">
        <v>0</v>
      </c>
      <c r="I2037" s="110" t="s">
        <v>3899</v>
      </c>
    </row>
    <row r="2038" spans="1:9" ht="13.5" customHeight="1" x14ac:dyDescent="0.25">
      <c r="A2038" s="159" t="s">
        <v>3735</v>
      </c>
      <c r="B2038" s="7"/>
      <c r="C2038" s="8" t="s">
        <v>3736</v>
      </c>
      <c r="D2038" s="126"/>
      <c r="E2038" s="85">
        <v>182</v>
      </c>
      <c r="F2038" s="85">
        <v>129</v>
      </c>
      <c r="G2038" s="85">
        <v>150</v>
      </c>
      <c r="H2038" s="85">
        <f>SUM(H2039:H2044)</f>
        <v>255</v>
      </c>
      <c r="I2038" s="110">
        <v>264</v>
      </c>
    </row>
    <row r="2039" spans="1:9" ht="13.5" customHeight="1" x14ac:dyDescent="0.25">
      <c r="A2039" s="160" t="s">
        <v>3737</v>
      </c>
      <c r="B2039" s="10"/>
      <c r="C2039" s="7"/>
      <c r="D2039" s="129" t="s">
        <v>3736</v>
      </c>
      <c r="E2039" s="82">
        <v>145</v>
      </c>
      <c r="F2039" s="83">
        <v>111</v>
      </c>
      <c r="G2039" s="83">
        <v>143</v>
      </c>
      <c r="H2039" s="83">
        <v>225</v>
      </c>
      <c r="I2039" s="110">
        <v>250</v>
      </c>
    </row>
    <row r="2040" spans="1:9" ht="13.5" customHeight="1" x14ac:dyDescent="0.25">
      <c r="A2040" s="160" t="s">
        <v>3738</v>
      </c>
      <c r="B2040" s="10"/>
      <c r="C2040" s="7"/>
      <c r="D2040" s="129" t="s">
        <v>3739</v>
      </c>
      <c r="E2040" s="82">
        <v>31</v>
      </c>
      <c r="F2040" s="83">
        <v>11</v>
      </c>
      <c r="G2040" s="83">
        <v>4</v>
      </c>
      <c r="H2040" s="83">
        <v>6</v>
      </c>
      <c r="I2040" s="110">
        <v>6</v>
      </c>
    </row>
    <row r="2041" spans="1:9" ht="13.5" customHeight="1" x14ac:dyDescent="0.25">
      <c r="A2041" s="160" t="s">
        <v>3740</v>
      </c>
      <c r="B2041" s="10"/>
      <c r="C2041" s="7"/>
      <c r="D2041" s="129" t="s">
        <v>3741</v>
      </c>
      <c r="E2041" s="84">
        <v>0</v>
      </c>
      <c r="F2041" s="84">
        <v>0</v>
      </c>
      <c r="G2041" s="84">
        <v>0</v>
      </c>
      <c r="H2041" s="84">
        <v>5</v>
      </c>
      <c r="I2041" s="110">
        <v>4</v>
      </c>
    </row>
    <row r="2042" spans="1:9" ht="13.5" customHeight="1" x14ac:dyDescent="0.25">
      <c r="A2042" s="160" t="s">
        <v>3742</v>
      </c>
      <c r="B2042" s="10"/>
      <c r="C2042" s="7"/>
      <c r="D2042" s="129" t="s">
        <v>3743</v>
      </c>
      <c r="E2042" s="84">
        <v>0</v>
      </c>
      <c r="F2042" s="84">
        <v>0</v>
      </c>
      <c r="G2042" s="84">
        <v>0</v>
      </c>
      <c r="H2042" s="84">
        <v>0</v>
      </c>
      <c r="I2042" s="110" t="s">
        <v>3899</v>
      </c>
    </row>
    <row r="2043" spans="1:9" ht="13.5" customHeight="1" x14ac:dyDescent="0.25">
      <c r="A2043" s="160" t="s">
        <v>3744</v>
      </c>
      <c r="B2043" s="10"/>
      <c r="C2043" s="7"/>
      <c r="D2043" s="129" t="s">
        <v>3745</v>
      </c>
      <c r="E2043" s="82">
        <v>6</v>
      </c>
      <c r="F2043" s="83">
        <v>7</v>
      </c>
      <c r="G2043" s="83">
        <v>3</v>
      </c>
      <c r="H2043" s="83">
        <v>14</v>
      </c>
      <c r="I2043" s="110">
        <v>3</v>
      </c>
    </row>
    <row r="2044" spans="1:9" ht="13.5" customHeight="1" x14ac:dyDescent="0.25">
      <c r="A2044" s="160" t="s">
        <v>3947</v>
      </c>
      <c r="B2044" s="10"/>
      <c r="C2044" s="7"/>
      <c r="D2044" s="129" t="s">
        <v>1082</v>
      </c>
      <c r="E2044" s="82">
        <v>0</v>
      </c>
      <c r="F2044" s="82">
        <v>0</v>
      </c>
      <c r="G2044" s="82">
        <v>0</v>
      </c>
      <c r="H2044" s="82">
        <v>5</v>
      </c>
      <c r="I2044" s="110">
        <v>1</v>
      </c>
    </row>
    <row r="2045" spans="1:9" ht="13.5" customHeight="1" x14ac:dyDescent="0.25">
      <c r="A2045" s="159" t="s">
        <v>3746</v>
      </c>
      <c r="B2045" s="8" t="s">
        <v>3747</v>
      </c>
      <c r="C2045" s="7"/>
      <c r="D2045" s="126"/>
      <c r="E2045" s="85">
        <v>897</v>
      </c>
      <c r="F2045" s="85">
        <v>773</v>
      </c>
      <c r="G2045" s="85">
        <v>879</v>
      </c>
      <c r="H2045" s="85">
        <f>H2046+H2058+H2065+H2069</f>
        <v>1229</v>
      </c>
      <c r="I2045" s="85">
        <f>I2046+I2058+I2065+I2069</f>
        <v>873</v>
      </c>
    </row>
    <row r="2046" spans="1:9" ht="13.5" customHeight="1" x14ac:dyDescent="0.25">
      <c r="A2046" s="159" t="s">
        <v>3748</v>
      </c>
      <c r="B2046" s="7"/>
      <c r="C2046" s="8" t="s">
        <v>3747</v>
      </c>
      <c r="D2046" s="126"/>
      <c r="E2046" s="85">
        <v>890</v>
      </c>
      <c r="F2046" s="85">
        <v>762</v>
      </c>
      <c r="G2046" s="85">
        <v>864</v>
      </c>
      <c r="H2046" s="85">
        <f>SUM(H2047:H2057)</f>
        <v>1189</v>
      </c>
      <c r="I2046" s="110">
        <v>839</v>
      </c>
    </row>
    <row r="2047" spans="1:9" ht="13.5" customHeight="1" x14ac:dyDescent="0.25">
      <c r="A2047" s="160" t="s">
        <v>3749</v>
      </c>
      <c r="B2047" s="10"/>
      <c r="C2047" s="7"/>
      <c r="D2047" s="129" t="s">
        <v>3747</v>
      </c>
      <c r="E2047" s="82">
        <v>485</v>
      </c>
      <c r="F2047" s="83">
        <v>469</v>
      </c>
      <c r="G2047" s="83">
        <v>424</v>
      </c>
      <c r="H2047" s="83">
        <v>813</v>
      </c>
      <c r="I2047" s="110">
        <v>539</v>
      </c>
    </row>
    <row r="2048" spans="1:9" ht="13.5" customHeight="1" x14ac:dyDescent="0.25">
      <c r="A2048" s="160" t="s">
        <v>3750</v>
      </c>
      <c r="B2048" s="10"/>
      <c r="C2048" s="7"/>
      <c r="D2048" s="129" t="s">
        <v>3751</v>
      </c>
      <c r="E2048" s="82">
        <v>30</v>
      </c>
      <c r="F2048" s="83">
        <v>19</v>
      </c>
      <c r="G2048" s="83">
        <v>44</v>
      </c>
      <c r="H2048" s="83">
        <v>51</v>
      </c>
      <c r="I2048" s="110">
        <v>39</v>
      </c>
    </row>
    <row r="2049" spans="1:9" ht="13.5" customHeight="1" x14ac:dyDescent="0.25">
      <c r="A2049" s="160" t="s">
        <v>3752</v>
      </c>
      <c r="B2049" s="10"/>
      <c r="C2049" s="7"/>
      <c r="D2049" s="129" t="s">
        <v>3753</v>
      </c>
      <c r="E2049" s="84">
        <v>0</v>
      </c>
      <c r="F2049" s="83">
        <v>3</v>
      </c>
      <c r="G2049" s="83">
        <v>2</v>
      </c>
      <c r="H2049" s="83">
        <v>23</v>
      </c>
      <c r="I2049" s="110">
        <v>8</v>
      </c>
    </row>
    <row r="2050" spans="1:9" ht="13.5" customHeight="1" x14ac:dyDescent="0.25">
      <c r="A2050" s="160" t="s">
        <v>3754</v>
      </c>
      <c r="B2050" s="10"/>
      <c r="C2050" s="7"/>
      <c r="D2050" s="129" t="s">
        <v>3755</v>
      </c>
      <c r="E2050" s="82">
        <v>9</v>
      </c>
      <c r="F2050" s="83">
        <v>7</v>
      </c>
      <c r="G2050" s="83">
        <v>80</v>
      </c>
      <c r="H2050" s="83">
        <v>58</v>
      </c>
      <c r="I2050" s="110">
        <v>41</v>
      </c>
    </row>
    <row r="2051" spans="1:9" ht="13.5" customHeight="1" x14ac:dyDescent="0.25">
      <c r="A2051" s="160" t="s">
        <v>3756</v>
      </c>
      <c r="B2051" s="10"/>
      <c r="C2051" s="7"/>
      <c r="D2051" s="129" t="s">
        <v>3757</v>
      </c>
      <c r="E2051" s="82">
        <v>2</v>
      </c>
      <c r="F2051" s="84">
        <v>0</v>
      </c>
      <c r="G2051" s="83">
        <v>5</v>
      </c>
      <c r="H2051" s="83">
        <v>3</v>
      </c>
      <c r="I2051" s="110">
        <v>9</v>
      </c>
    </row>
    <row r="2052" spans="1:9" ht="13.5" customHeight="1" x14ac:dyDescent="0.25">
      <c r="A2052" s="160" t="s">
        <v>3758</v>
      </c>
      <c r="B2052" s="10"/>
      <c r="C2052" s="7"/>
      <c r="D2052" s="129" t="s">
        <v>3759</v>
      </c>
      <c r="E2052" s="84">
        <v>0</v>
      </c>
      <c r="F2052" s="84">
        <v>0</v>
      </c>
      <c r="G2052" s="83">
        <v>4</v>
      </c>
      <c r="H2052" s="83">
        <v>2</v>
      </c>
      <c r="I2052" s="110">
        <v>2</v>
      </c>
    </row>
    <row r="2053" spans="1:9" ht="13.5" customHeight="1" x14ac:dyDescent="0.25">
      <c r="A2053" s="160" t="s">
        <v>3760</v>
      </c>
      <c r="B2053" s="10"/>
      <c r="C2053" s="7"/>
      <c r="D2053" s="129" t="s">
        <v>1720</v>
      </c>
      <c r="E2053" s="84">
        <v>0</v>
      </c>
      <c r="F2053" s="84">
        <v>0</v>
      </c>
      <c r="G2053" s="84">
        <v>0</v>
      </c>
      <c r="H2053" s="84">
        <v>0</v>
      </c>
      <c r="I2053" s="110" t="s">
        <v>3899</v>
      </c>
    </row>
    <row r="2054" spans="1:9" ht="13.5" customHeight="1" x14ac:dyDescent="0.25">
      <c r="A2054" s="160" t="s">
        <v>3761</v>
      </c>
      <c r="B2054" s="10"/>
      <c r="C2054" s="7"/>
      <c r="D2054" s="129" t="s">
        <v>3762</v>
      </c>
      <c r="E2054" s="82">
        <v>38</v>
      </c>
      <c r="F2054" s="83">
        <v>32</v>
      </c>
      <c r="G2054" s="83">
        <v>42</v>
      </c>
      <c r="H2054" s="83">
        <v>47</v>
      </c>
      <c r="I2054" s="110">
        <v>39</v>
      </c>
    </row>
    <row r="2055" spans="1:9" ht="13.5" customHeight="1" x14ac:dyDescent="0.25">
      <c r="A2055" s="160" t="s">
        <v>3763</v>
      </c>
      <c r="B2055" s="10"/>
      <c r="C2055" s="7"/>
      <c r="D2055" s="129" t="s">
        <v>3764</v>
      </c>
      <c r="E2055" s="82">
        <v>3</v>
      </c>
      <c r="F2055" s="84">
        <v>0</v>
      </c>
      <c r="G2055" s="83">
        <v>17</v>
      </c>
      <c r="H2055" s="83">
        <v>1</v>
      </c>
      <c r="I2055" s="110">
        <v>6</v>
      </c>
    </row>
    <row r="2056" spans="1:9" ht="13.5" customHeight="1" x14ac:dyDescent="0.25">
      <c r="A2056" s="160" t="s">
        <v>3765</v>
      </c>
      <c r="B2056" s="10"/>
      <c r="C2056" s="7"/>
      <c r="D2056" s="129" t="s">
        <v>3766</v>
      </c>
      <c r="E2056" s="82">
        <v>323</v>
      </c>
      <c r="F2056" s="83">
        <v>232</v>
      </c>
      <c r="G2056" s="83">
        <v>237</v>
      </c>
      <c r="H2056" s="83">
        <v>169</v>
      </c>
      <c r="I2056" s="110">
        <v>140</v>
      </c>
    </row>
    <row r="2057" spans="1:9" ht="13.5" customHeight="1" x14ac:dyDescent="0.25">
      <c r="A2057" s="160" t="s">
        <v>3767</v>
      </c>
      <c r="B2057" s="10"/>
      <c r="C2057" s="7"/>
      <c r="D2057" s="129" t="s">
        <v>3768</v>
      </c>
      <c r="E2057" s="84">
        <v>0</v>
      </c>
      <c r="F2057" s="84">
        <v>0</v>
      </c>
      <c r="G2057" s="83">
        <v>9</v>
      </c>
      <c r="H2057" s="83">
        <v>22</v>
      </c>
      <c r="I2057" s="110">
        <v>16</v>
      </c>
    </row>
    <row r="2058" spans="1:9" ht="13.5" customHeight="1" x14ac:dyDescent="0.25">
      <c r="A2058" s="159" t="s">
        <v>3769</v>
      </c>
      <c r="B2058" s="7"/>
      <c r="C2058" s="8" t="s">
        <v>3770</v>
      </c>
      <c r="D2058" s="126"/>
      <c r="E2058" s="85">
        <v>0</v>
      </c>
      <c r="F2058" s="85">
        <v>1</v>
      </c>
      <c r="G2058" s="85">
        <v>1</v>
      </c>
      <c r="H2058" s="85">
        <f>SUM(H2059:H2064)</f>
        <v>0</v>
      </c>
      <c r="I2058" s="110">
        <v>0</v>
      </c>
    </row>
    <row r="2059" spans="1:9" ht="13.5" customHeight="1" x14ac:dyDescent="0.25">
      <c r="A2059" s="160" t="s">
        <v>3771</v>
      </c>
      <c r="B2059" s="10"/>
      <c r="C2059" s="7"/>
      <c r="D2059" s="129" t="s">
        <v>3770</v>
      </c>
      <c r="E2059" s="84">
        <v>0</v>
      </c>
      <c r="F2059" s="83">
        <v>1</v>
      </c>
      <c r="G2059" s="83">
        <v>1</v>
      </c>
      <c r="H2059" s="83">
        <v>0</v>
      </c>
      <c r="I2059" s="110" t="s">
        <v>3899</v>
      </c>
    </row>
    <row r="2060" spans="1:9" ht="13.5" customHeight="1" x14ac:dyDescent="0.25">
      <c r="A2060" s="160" t="s">
        <v>3772</v>
      </c>
      <c r="B2060" s="10"/>
      <c r="C2060" s="7"/>
      <c r="D2060" s="129" t="s">
        <v>3773</v>
      </c>
      <c r="E2060" s="84">
        <v>0</v>
      </c>
      <c r="F2060" s="84">
        <v>0</v>
      </c>
      <c r="G2060" s="84">
        <v>0</v>
      </c>
      <c r="H2060" s="84">
        <v>0</v>
      </c>
      <c r="I2060" s="110" t="s">
        <v>3899</v>
      </c>
    </row>
    <row r="2061" spans="1:9" ht="13.5" customHeight="1" x14ac:dyDescent="0.25">
      <c r="A2061" s="160" t="s">
        <v>3774</v>
      </c>
      <c r="B2061" s="10"/>
      <c r="C2061" s="7"/>
      <c r="D2061" s="129" t="s">
        <v>3775</v>
      </c>
      <c r="E2061" s="84">
        <v>0</v>
      </c>
      <c r="F2061" s="84">
        <v>0</v>
      </c>
      <c r="G2061" s="84">
        <v>0</v>
      </c>
      <c r="H2061" s="84">
        <v>0</v>
      </c>
      <c r="I2061" s="110" t="s">
        <v>3899</v>
      </c>
    </row>
    <row r="2062" spans="1:9" ht="13.5" customHeight="1" x14ac:dyDescent="0.25">
      <c r="A2062" s="160" t="s">
        <v>3776</v>
      </c>
      <c r="B2062" s="10"/>
      <c r="C2062" s="7"/>
      <c r="D2062" s="129" t="s">
        <v>3777</v>
      </c>
      <c r="E2062" s="84">
        <v>0</v>
      </c>
      <c r="F2062" s="84">
        <v>0</v>
      </c>
      <c r="G2062" s="84">
        <v>0</v>
      </c>
      <c r="H2062" s="84">
        <v>0</v>
      </c>
      <c r="I2062" s="110" t="s">
        <v>3899</v>
      </c>
    </row>
    <row r="2063" spans="1:9" ht="13.5" customHeight="1" x14ac:dyDescent="0.25">
      <c r="A2063" s="160" t="s">
        <v>3778</v>
      </c>
      <c r="B2063" s="10"/>
      <c r="C2063" s="7"/>
      <c r="D2063" s="129" t="s">
        <v>3779</v>
      </c>
      <c r="E2063" s="84">
        <v>0</v>
      </c>
      <c r="F2063" s="84">
        <v>0</v>
      </c>
      <c r="G2063" s="84">
        <v>0</v>
      </c>
      <c r="H2063" s="84">
        <v>0</v>
      </c>
      <c r="I2063" s="110" t="s">
        <v>3899</v>
      </c>
    </row>
    <row r="2064" spans="1:9" ht="13.5" customHeight="1" x14ac:dyDescent="0.25">
      <c r="A2064" s="160" t="s">
        <v>3780</v>
      </c>
      <c r="B2064" s="10"/>
      <c r="C2064" s="7"/>
      <c r="D2064" s="129" t="s">
        <v>3781</v>
      </c>
      <c r="E2064" s="84">
        <v>0</v>
      </c>
      <c r="F2064" s="84">
        <v>0</v>
      </c>
      <c r="G2064" s="84">
        <v>0</v>
      </c>
      <c r="H2064" s="84">
        <v>0</v>
      </c>
      <c r="I2064" s="110" t="s">
        <v>3899</v>
      </c>
    </row>
    <row r="2065" spans="1:9" ht="13.5" customHeight="1" x14ac:dyDescent="0.25">
      <c r="A2065" s="159" t="s">
        <v>3782</v>
      </c>
      <c r="B2065" s="7"/>
      <c r="C2065" s="8" t="s">
        <v>3783</v>
      </c>
      <c r="D2065" s="126"/>
      <c r="E2065" s="85">
        <v>5</v>
      </c>
      <c r="F2065" s="85">
        <v>8</v>
      </c>
      <c r="G2065" s="85">
        <v>6</v>
      </c>
      <c r="H2065" s="85">
        <f>SUM(H2066:H2068)</f>
        <v>30</v>
      </c>
      <c r="I2065" s="110">
        <v>27</v>
      </c>
    </row>
    <row r="2066" spans="1:9" ht="13.5" customHeight="1" x14ac:dyDescent="0.25">
      <c r="A2066" s="160" t="s">
        <v>3784</v>
      </c>
      <c r="B2066" s="10"/>
      <c r="C2066" s="7"/>
      <c r="D2066" s="129" t="s">
        <v>3785</v>
      </c>
      <c r="E2066" s="82">
        <v>3</v>
      </c>
      <c r="F2066" s="83">
        <v>2</v>
      </c>
      <c r="G2066" s="83">
        <v>1</v>
      </c>
      <c r="H2066" s="83">
        <v>4</v>
      </c>
      <c r="I2066" s="110">
        <v>6</v>
      </c>
    </row>
    <row r="2067" spans="1:9" ht="13.5" customHeight="1" x14ac:dyDescent="0.25">
      <c r="A2067" s="160" t="s">
        <v>3786</v>
      </c>
      <c r="B2067" s="10"/>
      <c r="C2067" s="7"/>
      <c r="D2067" s="129" t="s">
        <v>3787</v>
      </c>
      <c r="E2067" s="82">
        <v>2</v>
      </c>
      <c r="F2067" s="83">
        <v>6</v>
      </c>
      <c r="G2067" s="83">
        <v>2</v>
      </c>
      <c r="H2067" s="83">
        <v>1</v>
      </c>
      <c r="I2067" s="110" t="s">
        <v>3899</v>
      </c>
    </row>
    <row r="2068" spans="1:9" ht="13.5" customHeight="1" x14ac:dyDescent="0.25">
      <c r="A2068" s="160" t="s">
        <v>3788</v>
      </c>
      <c r="B2068" s="10"/>
      <c r="C2068" s="7"/>
      <c r="D2068" s="129" t="s">
        <v>3789</v>
      </c>
      <c r="E2068" s="84">
        <v>0</v>
      </c>
      <c r="F2068" s="84">
        <v>0</v>
      </c>
      <c r="G2068" s="83">
        <v>3</v>
      </c>
      <c r="H2068" s="83">
        <v>25</v>
      </c>
      <c r="I2068" s="110">
        <v>21</v>
      </c>
    </row>
    <row r="2069" spans="1:9" ht="13.5" customHeight="1" x14ac:dyDescent="0.25">
      <c r="A2069" s="159" t="s">
        <v>3790</v>
      </c>
      <c r="B2069" s="7"/>
      <c r="C2069" s="8" t="s">
        <v>3791</v>
      </c>
      <c r="D2069" s="126"/>
      <c r="E2069" s="85">
        <v>2</v>
      </c>
      <c r="F2069" s="85">
        <v>2</v>
      </c>
      <c r="G2069" s="85">
        <v>8</v>
      </c>
      <c r="H2069" s="85">
        <f>SUM(H2070:H2077)</f>
        <v>10</v>
      </c>
      <c r="I2069" s="110">
        <v>7</v>
      </c>
    </row>
    <row r="2070" spans="1:9" ht="13.5" customHeight="1" x14ac:dyDescent="0.25">
      <c r="A2070" s="160" t="s">
        <v>3792</v>
      </c>
      <c r="B2070" s="10"/>
      <c r="C2070" s="7"/>
      <c r="D2070" s="129" t="s">
        <v>3791</v>
      </c>
      <c r="E2070" s="82">
        <v>1</v>
      </c>
      <c r="F2070" s="83">
        <v>1</v>
      </c>
      <c r="G2070" s="83">
        <v>7</v>
      </c>
      <c r="H2070" s="83">
        <v>6</v>
      </c>
      <c r="I2070" s="110">
        <v>1</v>
      </c>
    </row>
    <row r="2071" spans="1:9" ht="13.5" customHeight="1" x14ac:dyDescent="0.25">
      <c r="A2071" s="160" t="s">
        <v>3793</v>
      </c>
      <c r="B2071" s="10"/>
      <c r="C2071" s="7"/>
      <c r="D2071" s="129" t="s">
        <v>3794</v>
      </c>
      <c r="E2071" s="84">
        <v>0</v>
      </c>
      <c r="F2071" s="84">
        <v>0</v>
      </c>
      <c r="G2071" s="84">
        <v>0</v>
      </c>
      <c r="H2071" s="84">
        <v>0</v>
      </c>
      <c r="I2071" s="110" t="s">
        <v>3899</v>
      </c>
    </row>
    <row r="2072" spans="1:9" ht="13.5" customHeight="1" x14ac:dyDescent="0.25">
      <c r="A2072" s="160" t="s">
        <v>3795</v>
      </c>
      <c r="B2072" s="10"/>
      <c r="C2072" s="7"/>
      <c r="D2072" s="129" t="s">
        <v>3796</v>
      </c>
      <c r="E2072" s="84">
        <v>0</v>
      </c>
      <c r="F2072" s="84">
        <v>0</v>
      </c>
      <c r="G2072" s="84">
        <v>0</v>
      </c>
      <c r="H2072" s="84">
        <v>0</v>
      </c>
      <c r="I2072" s="110" t="s">
        <v>3899</v>
      </c>
    </row>
    <row r="2073" spans="1:9" ht="13.5" customHeight="1" x14ac:dyDescent="0.25">
      <c r="A2073" s="160" t="s">
        <v>3797</v>
      </c>
      <c r="B2073" s="10"/>
      <c r="C2073" s="7"/>
      <c r="D2073" s="129" t="s">
        <v>3798</v>
      </c>
      <c r="E2073" s="82">
        <v>1</v>
      </c>
      <c r="F2073" s="83">
        <v>1</v>
      </c>
      <c r="G2073" s="83">
        <v>1</v>
      </c>
      <c r="H2073" s="83">
        <v>4</v>
      </c>
      <c r="I2073" s="110">
        <v>4</v>
      </c>
    </row>
    <row r="2074" spans="1:9" ht="13.5" customHeight="1" x14ac:dyDescent="0.25">
      <c r="A2074" s="160" t="s">
        <v>3799</v>
      </c>
      <c r="B2074" s="10"/>
      <c r="C2074" s="7"/>
      <c r="D2074" s="129" t="s">
        <v>3800</v>
      </c>
      <c r="E2074" s="84">
        <v>0</v>
      </c>
      <c r="F2074" s="84">
        <v>0</v>
      </c>
      <c r="G2074" s="84">
        <v>0</v>
      </c>
      <c r="H2074" s="84">
        <v>0</v>
      </c>
      <c r="I2074" s="110" t="s">
        <v>3899</v>
      </c>
    </row>
    <row r="2075" spans="1:9" ht="13.5" customHeight="1" x14ac:dyDescent="0.25">
      <c r="A2075" s="160" t="s">
        <v>3801</v>
      </c>
      <c r="B2075" s="10"/>
      <c r="C2075" s="7"/>
      <c r="D2075" s="129" t="s">
        <v>3802</v>
      </c>
      <c r="E2075" s="84">
        <v>0</v>
      </c>
      <c r="F2075" s="84">
        <v>0</v>
      </c>
      <c r="G2075" s="84">
        <v>0</v>
      </c>
      <c r="H2075" s="84">
        <v>0</v>
      </c>
      <c r="I2075" s="110" t="s">
        <v>3899</v>
      </c>
    </row>
    <row r="2076" spans="1:9" ht="13.5" customHeight="1" x14ac:dyDescent="0.25">
      <c r="A2076" s="160" t="s">
        <v>3803</v>
      </c>
      <c r="B2076" s="10"/>
      <c r="C2076" s="7"/>
      <c r="D2076" s="129" t="s">
        <v>3804</v>
      </c>
      <c r="E2076" s="84">
        <v>0</v>
      </c>
      <c r="F2076" s="84">
        <v>0</v>
      </c>
      <c r="G2076" s="84">
        <v>0</v>
      </c>
      <c r="H2076" s="84">
        <v>0</v>
      </c>
      <c r="I2076" s="110" t="s">
        <v>3899</v>
      </c>
    </row>
    <row r="2077" spans="1:9" ht="13.5" customHeight="1" x14ac:dyDescent="0.25">
      <c r="A2077" s="160" t="s">
        <v>3805</v>
      </c>
      <c r="B2077" s="10"/>
      <c r="C2077" s="7"/>
      <c r="D2077" s="129" t="s">
        <v>3806</v>
      </c>
      <c r="E2077" s="84">
        <v>0</v>
      </c>
      <c r="F2077" s="84">
        <v>0</v>
      </c>
      <c r="G2077" s="84">
        <v>0</v>
      </c>
      <c r="H2077" s="84">
        <v>0</v>
      </c>
      <c r="I2077" s="110">
        <v>2</v>
      </c>
    </row>
    <row r="2078" spans="1:9" ht="13.5" customHeight="1" x14ac:dyDescent="0.25">
      <c r="A2078" s="159" t="s">
        <v>3807</v>
      </c>
      <c r="B2078" s="8" t="s">
        <v>3808</v>
      </c>
      <c r="C2078" s="7"/>
      <c r="D2078" s="126"/>
      <c r="E2078" s="85">
        <v>943</v>
      </c>
      <c r="F2078" s="85">
        <v>1190</v>
      </c>
      <c r="G2078" s="85">
        <v>1665</v>
      </c>
      <c r="H2078" s="85">
        <f>H2079+H2086+H2090</f>
        <v>1656</v>
      </c>
      <c r="I2078" s="85">
        <f>I2079+I2086+I2090</f>
        <v>1750</v>
      </c>
    </row>
    <row r="2079" spans="1:9" ht="13.5" customHeight="1" x14ac:dyDescent="0.25">
      <c r="A2079" s="159" t="s">
        <v>3809</v>
      </c>
      <c r="B2079" s="7"/>
      <c r="C2079" s="8" t="s">
        <v>3808</v>
      </c>
      <c r="D2079" s="126"/>
      <c r="E2079" s="85">
        <v>720</v>
      </c>
      <c r="F2079" s="85">
        <v>1038</v>
      </c>
      <c r="G2079" s="85">
        <v>1381</v>
      </c>
      <c r="H2079" s="85">
        <f>SUM(H2080:H2085)</f>
        <v>1284</v>
      </c>
      <c r="I2079" s="110">
        <v>909</v>
      </c>
    </row>
    <row r="2080" spans="1:9" ht="13.5" customHeight="1" x14ac:dyDescent="0.25">
      <c r="A2080" s="160" t="s">
        <v>3810</v>
      </c>
      <c r="B2080" s="10"/>
      <c r="C2080" s="7"/>
      <c r="D2080" s="129" t="s">
        <v>3808</v>
      </c>
      <c r="E2080" s="82">
        <v>621</v>
      </c>
      <c r="F2080" s="83">
        <v>999</v>
      </c>
      <c r="G2080" s="83">
        <v>984</v>
      </c>
      <c r="H2080" s="83">
        <v>920</v>
      </c>
      <c r="I2080" s="110">
        <v>766</v>
      </c>
    </row>
    <row r="2081" spans="1:9" ht="13.5" customHeight="1" x14ac:dyDescent="0.25">
      <c r="A2081" s="160" t="s">
        <v>3811</v>
      </c>
      <c r="B2081" s="10"/>
      <c r="C2081" s="7"/>
      <c r="D2081" s="129" t="s">
        <v>3812</v>
      </c>
      <c r="E2081" s="82">
        <v>68</v>
      </c>
      <c r="F2081" s="83">
        <v>9</v>
      </c>
      <c r="G2081" s="83">
        <v>243</v>
      </c>
      <c r="H2081" s="83">
        <v>244</v>
      </c>
      <c r="I2081" s="110">
        <v>90</v>
      </c>
    </row>
    <row r="2082" spans="1:9" ht="13.5" customHeight="1" x14ac:dyDescent="0.25">
      <c r="A2082" s="160" t="s">
        <v>3813</v>
      </c>
      <c r="B2082" s="10"/>
      <c r="C2082" s="7"/>
      <c r="D2082" s="129" t="s">
        <v>3814</v>
      </c>
      <c r="E2082" s="82">
        <v>5</v>
      </c>
      <c r="F2082" s="83">
        <v>14</v>
      </c>
      <c r="G2082" s="83">
        <v>62</v>
      </c>
      <c r="H2082" s="83">
        <v>26</v>
      </c>
      <c r="I2082" s="110">
        <v>27</v>
      </c>
    </row>
    <row r="2083" spans="1:9" ht="13.5" customHeight="1" x14ac:dyDescent="0.25">
      <c r="A2083" s="160" t="s">
        <v>3815</v>
      </c>
      <c r="B2083" s="10"/>
      <c r="C2083" s="7"/>
      <c r="D2083" s="129" t="s">
        <v>3816</v>
      </c>
      <c r="E2083" s="82">
        <v>9</v>
      </c>
      <c r="F2083" s="84">
        <v>0</v>
      </c>
      <c r="G2083" s="83">
        <v>27</v>
      </c>
      <c r="H2083" s="83">
        <v>33</v>
      </c>
      <c r="I2083" s="110">
        <v>15</v>
      </c>
    </row>
    <row r="2084" spans="1:9" ht="13.5" customHeight="1" x14ac:dyDescent="0.25">
      <c r="A2084" s="160" t="s">
        <v>3817</v>
      </c>
      <c r="B2084" s="10"/>
      <c r="C2084" s="7"/>
      <c r="D2084" s="129" t="s">
        <v>3818</v>
      </c>
      <c r="E2084" s="82">
        <v>7</v>
      </c>
      <c r="F2084" s="83">
        <v>16</v>
      </c>
      <c r="G2084" s="83">
        <v>35</v>
      </c>
      <c r="H2084" s="83">
        <v>36</v>
      </c>
      <c r="I2084" s="110">
        <v>3</v>
      </c>
    </row>
    <row r="2085" spans="1:9" ht="13.5" customHeight="1" x14ac:dyDescent="0.25">
      <c r="A2085" s="160" t="s">
        <v>3819</v>
      </c>
      <c r="B2085" s="10"/>
      <c r="C2085" s="7"/>
      <c r="D2085" s="129" t="s">
        <v>3820</v>
      </c>
      <c r="E2085" s="82">
        <v>10</v>
      </c>
      <c r="F2085" s="84">
        <v>0</v>
      </c>
      <c r="G2085" s="83">
        <v>30</v>
      </c>
      <c r="H2085" s="83">
        <v>25</v>
      </c>
      <c r="I2085" s="110">
        <v>8</v>
      </c>
    </row>
    <row r="2086" spans="1:9" ht="13.5" customHeight="1" x14ac:dyDescent="0.25">
      <c r="A2086" s="159" t="s">
        <v>3821</v>
      </c>
      <c r="B2086" s="7"/>
      <c r="C2086" s="8" t="s">
        <v>3822</v>
      </c>
      <c r="D2086" s="126"/>
      <c r="E2086" s="85">
        <v>26</v>
      </c>
      <c r="F2086" s="85">
        <v>56</v>
      </c>
      <c r="G2086" s="85">
        <v>33</v>
      </c>
      <c r="H2086" s="85">
        <f>SUM(H2087:H2089)</f>
        <v>82</v>
      </c>
      <c r="I2086" s="110">
        <v>92</v>
      </c>
    </row>
    <row r="2087" spans="1:9" ht="13.5" customHeight="1" x14ac:dyDescent="0.25">
      <c r="A2087" s="160" t="s">
        <v>3823</v>
      </c>
      <c r="B2087" s="10"/>
      <c r="C2087" s="7"/>
      <c r="D2087" s="129" t="s">
        <v>3824</v>
      </c>
      <c r="E2087" s="82">
        <v>14</v>
      </c>
      <c r="F2087" s="83">
        <v>49</v>
      </c>
      <c r="G2087" s="83">
        <v>20</v>
      </c>
      <c r="H2087" s="83">
        <v>61</v>
      </c>
      <c r="I2087" s="110">
        <v>86</v>
      </c>
    </row>
    <row r="2088" spans="1:9" ht="13.5" customHeight="1" x14ac:dyDescent="0.25">
      <c r="A2088" s="160" t="s">
        <v>3825</v>
      </c>
      <c r="B2088" s="10"/>
      <c r="C2088" s="7"/>
      <c r="D2088" s="129" t="s">
        <v>3826</v>
      </c>
      <c r="E2088" s="84">
        <v>0</v>
      </c>
      <c r="F2088" s="83">
        <v>1</v>
      </c>
      <c r="G2088" s="83">
        <v>4</v>
      </c>
      <c r="H2088" s="83">
        <v>0</v>
      </c>
      <c r="I2088" s="110" t="s">
        <v>3899</v>
      </c>
    </row>
    <row r="2089" spans="1:9" ht="13.5" customHeight="1" x14ac:dyDescent="0.25">
      <c r="A2089" s="160" t="s">
        <v>3827</v>
      </c>
      <c r="B2089" s="10"/>
      <c r="C2089" s="7"/>
      <c r="D2089" s="129" t="s">
        <v>3828</v>
      </c>
      <c r="E2089" s="82">
        <v>12</v>
      </c>
      <c r="F2089" s="83">
        <v>6</v>
      </c>
      <c r="G2089" s="83">
        <v>9</v>
      </c>
      <c r="H2089" s="83">
        <v>21</v>
      </c>
      <c r="I2089" s="110">
        <v>6</v>
      </c>
    </row>
    <row r="2090" spans="1:9" ht="13.5" customHeight="1" x14ac:dyDescent="0.25">
      <c r="A2090" s="159" t="s">
        <v>3829</v>
      </c>
      <c r="B2090" s="7"/>
      <c r="C2090" s="8" t="s">
        <v>3830</v>
      </c>
      <c r="D2090" s="126"/>
      <c r="E2090" s="85">
        <v>197</v>
      </c>
      <c r="F2090" s="85">
        <v>96</v>
      </c>
      <c r="G2090" s="85">
        <v>251</v>
      </c>
      <c r="H2090" s="85">
        <f>SUM(H2091:H2094)</f>
        <v>290</v>
      </c>
      <c r="I2090" s="110">
        <v>749</v>
      </c>
    </row>
    <row r="2091" spans="1:9" ht="13.5" customHeight="1" x14ac:dyDescent="0.25">
      <c r="A2091" s="160" t="s">
        <v>3831</v>
      </c>
      <c r="B2091" s="10"/>
      <c r="C2091" s="7"/>
      <c r="D2091" s="129" t="s">
        <v>3830</v>
      </c>
      <c r="E2091" s="82">
        <v>110</v>
      </c>
      <c r="F2091" s="83">
        <v>37</v>
      </c>
      <c r="G2091" s="83">
        <v>107</v>
      </c>
      <c r="H2091" s="83">
        <v>188</v>
      </c>
      <c r="I2091" s="110">
        <v>350</v>
      </c>
    </row>
    <row r="2092" spans="1:9" ht="13.5" customHeight="1" x14ac:dyDescent="0.25">
      <c r="A2092" s="160" t="s">
        <v>3832</v>
      </c>
      <c r="B2092" s="10"/>
      <c r="C2092" s="7"/>
      <c r="D2092" s="129" t="s">
        <v>3833</v>
      </c>
      <c r="E2092" s="82">
        <v>83</v>
      </c>
      <c r="F2092" s="83">
        <v>55</v>
      </c>
      <c r="G2092" s="83">
        <v>133</v>
      </c>
      <c r="H2092" s="83">
        <v>80</v>
      </c>
      <c r="I2092" s="110">
        <v>368</v>
      </c>
    </row>
    <row r="2093" spans="1:9" ht="13.5" customHeight="1" x14ac:dyDescent="0.25">
      <c r="A2093" s="160" t="s">
        <v>3834</v>
      </c>
      <c r="B2093" s="10"/>
      <c r="C2093" s="7"/>
      <c r="D2093" s="129" t="s">
        <v>3835</v>
      </c>
      <c r="E2093" s="84">
        <v>0</v>
      </c>
      <c r="F2093" s="84">
        <v>0</v>
      </c>
      <c r="G2093" s="84">
        <v>0</v>
      </c>
      <c r="H2093" s="84">
        <v>0</v>
      </c>
      <c r="I2093" s="110" t="s">
        <v>3899</v>
      </c>
    </row>
    <row r="2094" spans="1:9" ht="13.5" customHeight="1" x14ac:dyDescent="0.25">
      <c r="A2094" s="160" t="s">
        <v>3836</v>
      </c>
      <c r="B2094" s="10"/>
      <c r="C2094" s="7"/>
      <c r="D2094" s="129" t="s">
        <v>3837</v>
      </c>
      <c r="E2094" s="82">
        <v>4</v>
      </c>
      <c r="F2094" s="83">
        <v>4</v>
      </c>
      <c r="G2094" s="83">
        <v>11</v>
      </c>
      <c r="H2094" s="83">
        <v>22</v>
      </c>
      <c r="I2094" s="110">
        <v>31</v>
      </c>
    </row>
    <row r="2095" spans="1:9" ht="13.5" customHeight="1" x14ac:dyDescent="0.25">
      <c r="A2095" s="159" t="s">
        <v>3838</v>
      </c>
      <c r="B2095" s="8" t="s">
        <v>3061</v>
      </c>
      <c r="C2095" s="7"/>
      <c r="D2095" s="126"/>
      <c r="E2095" s="85">
        <v>1124</v>
      </c>
      <c r="F2095" s="85">
        <v>825</v>
      </c>
      <c r="G2095" s="85">
        <v>814</v>
      </c>
      <c r="H2095" s="85">
        <f>H2096+H2104+H2109+H2117</f>
        <v>847</v>
      </c>
      <c r="I2095" s="85">
        <f>I2096+I2104+I2109+I2117</f>
        <v>1106</v>
      </c>
    </row>
    <row r="2096" spans="1:9" ht="13.5" customHeight="1" x14ac:dyDescent="0.25">
      <c r="A2096" s="159" t="s">
        <v>3839</v>
      </c>
      <c r="B2096" s="23"/>
      <c r="C2096" s="8" t="s">
        <v>3840</v>
      </c>
      <c r="D2096" s="126"/>
      <c r="E2096" s="85">
        <v>1024</v>
      </c>
      <c r="F2096" s="85">
        <v>751</v>
      </c>
      <c r="G2096" s="85">
        <v>752</v>
      </c>
      <c r="H2096" s="85">
        <f>SUM(H2097:H2103)</f>
        <v>796</v>
      </c>
      <c r="I2096" s="110">
        <v>1017</v>
      </c>
    </row>
    <row r="2097" spans="1:9" ht="13.5" customHeight="1" x14ac:dyDescent="0.25">
      <c r="A2097" s="160" t="s">
        <v>3841</v>
      </c>
      <c r="B2097" s="24"/>
      <c r="C2097" s="7"/>
      <c r="D2097" s="129" t="s">
        <v>3842</v>
      </c>
      <c r="E2097" s="82">
        <v>76</v>
      </c>
      <c r="F2097" s="83">
        <v>97</v>
      </c>
      <c r="G2097" s="83">
        <v>115</v>
      </c>
      <c r="H2097" s="83">
        <v>243</v>
      </c>
      <c r="I2097" s="110">
        <v>584</v>
      </c>
    </row>
    <row r="2098" spans="1:9" ht="13.5" customHeight="1" x14ac:dyDescent="0.25">
      <c r="A2098" s="160" t="s">
        <v>3843</v>
      </c>
      <c r="B2098" s="24"/>
      <c r="C2098" s="7"/>
      <c r="D2098" s="129" t="s">
        <v>3844</v>
      </c>
      <c r="E2098" s="82">
        <v>41</v>
      </c>
      <c r="F2098" s="83">
        <v>14</v>
      </c>
      <c r="G2098" s="83">
        <v>103</v>
      </c>
      <c r="H2098" s="83">
        <v>67</v>
      </c>
      <c r="I2098" s="110">
        <v>74</v>
      </c>
    </row>
    <row r="2099" spans="1:9" ht="13.5" customHeight="1" x14ac:dyDescent="0.25">
      <c r="A2099" s="160" t="s">
        <v>3845</v>
      </c>
      <c r="B2099" s="24"/>
      <c r="C2099" s="7"/>
      <c r="D2099" s="129" t="s">
        <v>3846</v>
      </c>
      <c r="E2099" s="84">
        <v>0</v>
      </c>
      <c r="F2099" s="84">
        <v>0</v>
      </c>
      <c r="G2099" s="84">
        <v>0</v>
      </c>
      <c r="H2099" s="84">
        <v>0</v>
      </c>
      <c r="I2099" s="110" t="s">
        <v>3899</v>
      </c>
    </row>
    <row r="2100" spans="1:9" ht="13.5" customHeight="1" x14ac:dyDescent="0.25">
      <c r="A2100" s="160" t="s">
        <v>3847</v>
      </c>
      <c r="B2100" s="24"/>
      <c r="C2100" s="7"/>
      <c r="D2100" s="129" t="s">
        <v>3848</v>
      </c>
      <c r="E2100" s="84">
        <v>0</v>
      </c>
      <c r="F2100" s="84">
        <v>0</v>
      </c>
      <c r="G2100" s="84">
        <v>0</v>
      </c>
      <c r="H2100" s="84">
        <v>1</v>
      </c>
      <c r="I2100" s="110" t="s">
        <v>3899</v>
      </c>
    </row>
    <row r="2101" spans="1:9" ht="13.5" customHeight="1" x14ac:dyDescent="0.25">
      <c r="A2101" s="160" t="s">
        <v>3849</v>
      </c>
      <c r="B2101" s="24"/>
      <c r="C2101" s="7"/>
      <c r="D2101" s="129" t="s">
        <v>3850</v>
      </c>
      <c r="E2101" s="82">
        <v>119</v>
      </c>
      <c r="F2101" s="83">
        <v>147</v>
      </c>
      <c r="G2101" s="83">
        <v>140</v>
      </c>
      <c r="H2101" s="83">
        <v>179</v>
      </c>
      <c r="I2101" s="110">
        <v>62</v>
      </c>
    </row>
    <row r="2102" spans="1:9" ht="13.5" customHeight="1" x14ac:dyDescent="0.25">
      <c r="A2102" s="160" t="s">
        <v>3851</v>
      </c>
      <c r="B2102" s="24"/>
      <c r="C2102" s="7"/>
      <c r="D2102" s="129" t="s">
        <v>3852</v>
      </c>
      <c r="E2102" s="84">
        <v>0</v>
      </c>
      <c r="F2102" s="84">
        <v>0</v>
      </c>
      <c r="G2102" s="84">
        <v>0</v>
      </c>
      <c r="H2102" s="84">
        <v>1</v>
      </c>
      <c r="I2102" s="110">
        <v>3</v>
      </c>
    </row>
    <row r="2103" spans="1:9" ht="13.5" customHeight="1" x14ac:dyDescent="0.25">
      <c r="A2103" s="160" t="s">
        <v>3853</v>
      </c>
      <c r="B2103" s="24"/>
      <c r="C2103" s="7"/>
      <c r="D2103" s="129" t="s">
        <v>3854</v>
      </c>
      <c r="E2103" s="82">
        <v>788</v>
      </c>
      <c r="F2103" s="83">
        <v>493</v>
      </c>
      <c r="G2103" s="83">
        <v>394</v>
      </c>
      <c r="H2103" s="83">
        <v>305</v>
      </c>
      <c r="I2103" s="110">
        <v>294</v>
      </c>
    </row>
    <row r="2104" spans="1:9" ht="13.5" customHeight="1" x14ac:dyDescent="0.25">
      <c r="A2104" s="159" t="s">
        <v>3855</v>
      </c>
      <c r="B2104" s="23"/>
      <c r="C2104" s="8" t="s">
        <v>3856</v>
      </c>
      <c r="D2104" s="126"/>
      <c r="E2104" s="85">
        <v>7</v>
      </c>
      <c r="F2104" s="85">
        <v>4</v>
      </c>
      <c r="G2104" s="85">
        <v>7</v>
      </c>
      <c r="H2104" s="85">
        <f>SUM(H2105:H2108)</f>
        <v>6</v>
      </c>
      <c r="I2104" s="110">
        <v>6</v>
      </c>
    </row>
    <row r="2105" spans="1:9" ht="13.5" customHeight="1" x14ac:dyDescent="0.25">
      <c r="A2105" s="160" t="s">
        <v>3857</v>
      </c>
      <c r="B2105" s="24"/>
      <c r="C2105" s="7"/>
      <c r="D2105" s="129" t="s">
        <v>3858</v>
      </c>
      <c r="E2105" s="82">
        <v>7</v>
      </c>
      <c r="F2105" s="83">
        <v>4</v>
      </c>
      <c r="G2105" s="83">
        <v>6</v>
      </c>
      <c r="H2105" s="83">
        <v>1</v>
      </c>
      <c r="I2105" s="110">
        <v>6</v>
      </c>
    </row>
    <row r="2106" spans="1:9" ht="13.5" customHeight="1" x14ac:dyDescent="0.25">
      <c r="A2106" s="160" t="s">
        <v>3859</v>
      </c>
      <c r="B2106" s="24"/>
      <c r="C2106" s="7"/>
      <c r="D2106" s="129" t="s">
        <v>3860</v>
      </c>
      <c r="E2106" s="84">
        <v>0</v>
      </c>
      <c r="F2106" s="84">
        <v>0</v>
      </c>
      <c r="G2106" s="83">
        <v>1</v>
      </c>
      <c r="H2106" s="83">
        <v>4</v>
      </c>
      <c r="I2106" s="110" t="s">
        <v>3899</v>
      </c>
    </row>
    <row r="2107" spans="1:9" ht="13.5" customHeight="1" x14ac:dyDescent="0.25">
      <c r="A2107" s="160" t="s">
        <v>3861</v>
      </c>
      <c r="B2107" s="24"/>
      <c r="C2107" s="7"/>
      <c r="D2107" s="129" t="s">
        <v>3862</v>
      </c>
      <c r="E2107" s="84">
        <v>0</v>
      </c>
      <c r="F2107" s="84">
        <v>0</v>
      </c>
      <c r="G2107" s="84">
        <v>0</v>
      </c>
      <c r="H2107" s="84">
        <v>1</v>
      </c>
      <c r="I2107" s="110" t="s">
        <v>3899</v>
      </c>
    </row>
    <row r="2108" spans="1:9" ht="13.5" customHeight="1" x14ac:dyDescent="0.25">
      <c r="A2108" s="160" t="s">
        <v>3863</v>
      </c>
      <c r="B2108" s="24"/>
      <c r="C2108" s="7"/>
      <c r="D2108" s="129" t="s">
        <v>3864</v>
      </c>
      <c r="E2108" s="84">
        <v>0</v>
      </c>
      <c r="F2108" s="84">
        <v>0</v>
      </c>
      <c r="G2108" s="84">
        <v>0</v>
      </c>
      <c r="H2108" s="84">
        <v>0</v>
      </c>
      <c r="I2108" s="110" t="s">
        <v>3899</v>
      </c>
    </row>
    <row r="2109" spans="1:9" ht="13.5" customHeight="1" x14ac:dyDescent="0.25">
      <c r="A2109" s="159" t="s">
        <v>3865</v>
      </c>
      <c r="B2109" s="23"/>
      <c r="C2109" s="8" t="s">
        <v>3866</v>
      </c>
      <c r="D2109" s="126"/>
      <c r="E2109" s="85">
        <v>93</v>
      </c>
      <c r="F2109" s="85">
        <v>70</v>
      </c>
      <c r="G2109" s="85">
        <v>55</v>
      </c>
      <c r="H2109" s="85">
        <f>SUM(H2110:H2114)</f>
        <v>45</v>
      </c>
      <c r="I2109" s="110">
        <v>83</v>
      </c>
    </row>
    <row r="2110" spans="1:9" ht="13.5" customHeight="1" x14ac:dyDescent="0.25">
      <c r="A2110" s="160" t="s">
        <v>3867</v>
      </c>
      <c r="B2110" s="24"/>
      <c r="C2110" s="7"/>
      <c r="D2110" s="129" t="s">
        <v>3866</v>
      </c>
      <c r="E2110" s="82">
        <v>28</v>
      </c>
      <c r="F2110" s="83">
        <v>46</v>
      </c>
      <c r="G2110" s="83">
        <v>13</v>
      </c>
      <c r="H2110" s="83">
        <v>19</v>
      </c>
      <c r="I2110" s="110">
        <v>7</v>
      </c>
    </row>
    <row r="2111" spans="1:9" ht="13.5" customHeight="1" x14ac:dyDescent="0.25">
      <c r="A2111" s="160" t="s">
        <v>3868</v>
      </c>
      <c r="B2111" s="24"/>
      <c r="C2111" s="7"/>
      <c r="D2111" s="129" t="s">
        <v>3869</v>
      </c>
      <c r="E2111" s="82">
        <v>48</v>
      </c>
      <c r="F2111" s="83">
        <v>3</v>
      </c>
      <c r="G2111" s="83">
        <v>23</v>
      </c>
      <c r="H2111" s="83">
        <v>9</v>
      </c>
      <c r="I2111" s="110">
        <v>6</v>
      </c>
    </row>
    <row r="2112" spans="1:9" ht="13.5" customHeight="1" x14ac:dyDescent="0.25">
      <c r="A2112" s="160" t="s">
        <v>3870</v>
      </c>
      <c r="B2112" s="24"/>
      <c r="C2112" s="7"/>
      <c r="D2112" s="129" t="s">
        <v>3871</v>
      </c>
      <c r="E2112" s="84">
        <v>0</v>
      </c>
      <c r="F2112" s="84">
        <v>0</v>
      </c>
      <c r="G2112" s="84">
        <v>0</v>
      </c>
      <c r="H2112" s="84">
        <v>0</v>
      </c>
      <c r="I2112" s="110">
        <v>10</v>
      </c>
    </row>
    <row r="2113" spans="1:9" ht="13.5" customHeight="1" x14ac:dyDescent="0.25">
      <c r="A2113" s="160" t="s">
        <v>3872</v>
      </c>
      <c r="B2113" s="24"/>
      <c r="C2113" s="7"/>
      <c r="D2113" s="129" t="s">
        <v>3873</v>
      </c>
      <c r="E2113" s="82">
        <v>12</v>
      </c>
      <c r="F2113" s="83">
        <v>15</v>
      </c>
      <c r="G2113" s="83">
        <v>5</v>
      </c>
      <c r="H2113" s="83">
        <v>6</v>
      </c>
      <c r="I2113" s="110">
        <v>29</v>
      </c>
    </row>
    <row r="2114" spans="1:9" ht="13.5" customHeight="1" x14ac:dyDescent="0.25">
      <c r="A2114" s="160" t="s">
        <v>3874</v>
      </c>
      <c r="B2114" s="24"/>
      <c r="C2114" s="7"/>
      <c r="D2114" s="129" t="s">
        <v>3875</v>
      </c>
      <c r="E2114" s="82">
        <v>5</v>
      </c>
      <c r="F2114" s="83">
        <v>6</v>
      </c>
      <c r="G2114" s="83">
        <v>14</v>
      </c>
      <c r="H2114" s="83">
        <v>11</v>
      </c>
      <c r="I2114" s="110">
        <v>31</v>
      </c>
    </row>
    <row r="2115" spans="1:9" ht="13.5" customHeight="1" x14ac:dyDescent="0.25">
      <c r="A2115" s="160" t="s">
        <v>3987</v>
      </c>
      <c r="B2115" s="24"/>
      <c r="C2115" s="7"/>
      <c r="D2115" s="129" t="s">
        <v>3989</v>
      </c>
      <c r="E2115" s="82">
        <v>0</v>
      </c>
      <c r="F2115" s="82">
        <v>0</v>
      </c>
      <c r="G2115" s="82">
        <v>0</v>
      </c>
      <c r="H2115" s="82">
        <v>0</v>
      </c>
      <c r="I2115" s="110" t="s">
        <v>3899</v>
      </c>
    </row>
    <row r="2116" spans="1:9" ht="13.5" customHeight="1" x14ac:dyDescent="0.25">
      <c r="A2116" s="160" t="s">
        <v>3988</v>
      </c>
      <c r="B2116" s="24"/>
      <c r="C2116" s="7"/>
      <c r="D2116" s="129" t="s">
        <v>3990</v>
      </c>
      <c r="E2116" s="82">
        <v>0</v>
      </c>
      <c r="F2116" s="82">
        <v>0</v>
      </c>
      <c r="G2116" s="82">
        <v>0</v>
      </c>
      <c r="H2116" s="82">
        <v>0</v>
      </c>
      <c r="I2116" s="110" t="s">
        <v>3899</v>
      </c>
    </row>
    <row r="2117" spans="1:9" ht="13.5" customHeight="1" x14ac:dyDescent="0.25">
      <c r="A2117" s="159" t="s">
        <v>3876</v>
      </c>
      <c r="B2117" s="23"/>
      <c r="C2117" s="8" t="s">
        <v>3877</v>
      </c>
      <c r="D2117" s="126"/>
      <c r="E2117" s="85">
        <v>0</v>
      </c>
      <c r="F2117" s="85">
        <v>0</v>
      </c>
      <c r="G2117" s="85">
        <v>0</v>
      </c>
      <c r="H2117" s="85">
        <v>0</v>
      </c>
      <c r="I2117" s="110">
        <v>0</v>
      </c>
    </row>
    <row r="2118" spans="1:9" s="6" customFormat="1" ht="13.5" customHeight="1" x14ac:dyDescent="0.25">
      <c r="A2118" s="166" t="s">
        <v>3878</v>
      </c>
      <c r="B2118" s="25"/>
      <c r="C2118" s="77"/>
      <c r="D2118" s="157" t="s">
        <v>3877</v>
      </c>
      <c r="E2118" s="91">
        <v>0</v>
      </c>
      <c r="F2118" s="91">
        <v>0</v>
      </c>
      <c r="G2118" s="91">
        <v>0</v>
      </c>
      <c r="H2118" s="91">
        <v>0</v>
      </c>
      <c r="I2118" s="110" t="s">
        <v>3899</v>
      </c>
    </row>
    <row r="2119" spans="1:9" ht="13.5" customHeight="1" x14ac:dyDescent="0.25">
      <c r="A2119" s="92" t="s">
        <v>3879</v>
      </c>
      <c r="B2119" s="93"/>
      <c r="C2119" s="94"/>
      <c r="D2119" s="93"/>
      <c r="E2119" s="93"/>
      <c r="F2119" s="93"/>
      <c r="G2119" s="93"/>
      <c r="H2119" s="93"/>
    </row>
    <row r="2120" spans="1:9" ht="13.5" customHeight="1" x14ac:dyDescent="0.25">
      <c r="A2120" s="95" t="s">
        <v>3880</v>
      </c>
      <c r="B2120" s="93"/>
      <c r="C2120" s="94"/>
      <c r="D2120" s="93"/>
      <c r="E2120" s="93"/>
      <c r="F2120" s="93"/>
      <c r="G2120" s="93"/>
      <c r="H2120" s="93"/>
    </row>
    <row r="2121" spans="1:9" ht="13.5" customHeight="1" x14ac:dyDescent="0.25">
      <c r="A2121" s="95" t="s">
        <v>3881</v>
      </c>
      <c r="B2121" s="93"/>
      <c r="C2121" s="94"/>
      <c r="D2121" s="93"/>
      <c r="E2121" s="93"/>
      <c r="F2121" s="93"/>
      <c r="G2121" s="93"/>
      <c r="H2121" s="93"/>
    </row>
  </sheetData>
  <mergeCells count="8">
    <mergeCell ref="I3:I4"/>
    <mergeCell ref="A1:I2"/>
    <mergeCell ref="H3:H4"/>
    <mergeCell ref="A3:A4"/>
    <mergeCell ref="B3:D4"/>
    <mergeCell ref="E3:E4"/>
    <mergeCell ref="F3:F4"/>
    <mergeCell ref="G3:G4"/>
  </mergeCells>
  <phoneticPr fontId="22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7136-AF4B-4EDB-913B-1D614ED784C9}">
  <sheetPr>
    <tabColor theme="9" tint="0.39997558519241921"/>
  </sheetPr>
  <dimension ref="A1:W43"/>
  <sheetViews>
    <sheetView showGridLines="0" topLeftCell="B1" workbookViewId="0">
      <selection activeCell="X9" sqref="X9"/>
    </sheetView>
  </sheetViews>
  <sheetFormatPr baseColWidth="10" defaultColWidth="13" defaultRowHeight="13.5" x14ac:dyDescent="0.25"/>
  <cols>
    <col min="1" max="1" width="21.5703125" style="577" customWidth="1"/>
    <col min="2" max="2" width="11.140625" style="572" customWidth="1"/>
    <col min="3" max="3" width="1" style="572" customWidth="1"/>
    <col min="4" max="5" width="11.140625" style="572" customWidth="1"/>
    <col min="6" max="7" width="13" style="572"/>
    <col min="8" max="8" width="1" style="572" customWidth="1"/>
    <col min="9" max="15" width="13" style="572"/>
    <col min="16" max="16" width="11.140625" style="572" customWidth="1"/>
    <col min="17" max="19" width="13" style="572"/>
    <col min="20" max="20" width="8.7109375" style="572" customWidth="1"/>
    <col min="21" max="16384" width="13" style="572"/>
  </cols>
  <sheetData>
    <row r="1" spans="1:23" x14ac:dyDescent="0.25">
      <c r="A1" s="960" t="s">
        <v>4572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</row>
    <row r="2" spans="1:23" ht="12.75" x14ac:dyDescent="0.2">
      <c r="A2" s="961" t="s">
        <v>4420</v>
      </c>
      <c r="B2" s="961"/>
      <c r="C2" s="961"/>
      <c r="D2" s="961"/>
      <c r="E2" s="961"/>
      <c r="F2" s="961"/>
      <c r="G2" s="961"/>
      <c r="H2" s="961"/>
      <c r="I2" s="961"/>
      <c r="J2" s="961"/>
      <c r="K2" s="961"/>
    </row>
    <row r="3" spans="1:23" ht="12.75" x14ac:dyDescent="0.2">
      <c r="A3" s="961"/>
      <c r="B3" s="961"/>
      <c r="C3" s="961"/>
      <c r="D3" s="961"/>
      <c r="E3" s="961"/>
      <c r="F3" s="961"/>
      <c r="G3" s="961"/>
      <c r="H3" s="961"/>
      <c r="I3" s="961"/>
      <c r="J3" s="961"/>
      <c r="K3" s="961"/>
    </row>
    <row r="4" spans="1:23" ht="12.75" x14ac:dyDescent="0.2">
      <c r="A4" s="962" t="s">
        <v>4421</v>
      </c>
      <c r="B4" s="964" t="s">
        <v>4000</v>
      </c>
      <c r="C4" s="605"/>
      <c r="D4" s="959">
        <v>2019</v>
      </c>
      <c r="E4" s="959"/>
      <c r="F4" s="959"/>
      <c r="G4" s="964" t="s">
        <v>4000</v>
      </c>
      <c r="H4" s="605"/>
      <c r="I4" s="959">
        <v>2020</v>
      </c>
      <c r="J4" s="959"/>
      <c r="K4" s="959"/>
      <c r="L4" s="964" t="s">
        <v>4000</v>
      </c>
      <c r="M4" s="959">
        <v>2021</v>
      </c>
      <c r="N4" s="959"/>
      <c r="O4" s="959"/>
      <c r="P4" s="964" t="s">
        <v>4000</v>
      </c>
      <c r="Q4" s="959">
        <v>2022</v>
      </c>
      <c r="R4" s="959"/>
      <c r="S4" s="959"/>
      <c r="T4" s="964" t="s">
        <v>4000</v>
      </c>
      <c r="U4" s="959">
        <v>2023</v>
      </c>
      <c r="V4" s="959"/>
      <c r="W4" s="959"/>
    </row>
    <row r="5" spans="1:23" ht="25.5" x14ac:dyDescent="0.2">
      <c r="A5" s="963"/>
      <c r="B5" s="965"/>
      <c r="C5" s="606"/>
      <c r="D5" s="607" t="s">
        <v>4422</v>
      </c>
      <c r="E5" s="607" t="s">
        <v>4423</v>
      </c>
      <c r="F5" s="607" t="s">
        <v>4424</v>
      </c>
      <c r="G5" s="965"/>
      <c r="H5" s="606"/>
      <c r="I5" s="607" t="s">
        <v>4422</v>
      </c>
      <c r="J5" s="607" t="s">
        <v>4423</v>
      </c>
      <c r="K5" s="607" t="s">
        <v>4424</v>
      </c>
      <c r="L5" s="965"/>
      <c r="M5" s="607" t="s">
        <v>4422</v>
      </c>
      <c r="N5" s="607" t="s">
        <v>4423</v>
      </c>
      <c r="O5" s="607" t="s">
        <v>4424</v>
      </c>
      <c r="P5" s="965"/>
      <c r="Q5" s="607" t="s">
        <v>4422</v>
      </c>
      <c r="R5" s="607" t="s">
        <v>4423</v>
      </c>
      <c r="S5" s="607" t="s">
        <v>4424</v>
      </c>
      <c r="T5" s="965"/>
      <c r="U5" s="607" t="s">
        <v>4422</v>
      </c>
      <c r="V5" s="607" t="s">
        <v>4423</v>
      </c>
      <c r="W5" s="607" t="s">
        <v>4424</v>
      </c>
    </row>
    <row r="6" spans="1:23" s="576" customFormat="1" ht="12.75" x14ac:dyDescent="0.25">
      <c r="A6" s="640" t="s">
        <v>3882</v>
      </c>
      <c r="B6" s="573">
        <v>356320</v>
      </c>
      <c r="C6" s="573"/>
      <c r="D6" s="574">
        <v>74899</v>
      </c>
      <c r="E6" s="574">
        <v>44233</v>
      </c>
      <c r="F6" s="574">
        <v>237188</v>
      </c>
      <c r="G6" s="574">
        <v>227403</v>
      </c>
      <c r="H6" s="575"/>
      <c r="I6" s="574">
        <v>35413</v>
      </c>
      <c r="J6" s="574">
        <v>29033</v>
      </c>
      <c r="K6" s="574">
        <v>162957</v>
      </c>
      <c r="L6" s="574">
        <v>329400</v>
      </c>
      <c r="M6" s="574">
        <v>56302</v>
      </c>
      <c r="N6" s="574">
        <v>44815</v>
      </c>
      <c r="O6" s="574">
        <v>228283</v>
      </c>
      <c r="P6" s="574">
        <v>349320</v>
      </c>
      <c r="Q6" s="574">
        <v>64612</v>
      </c>
      <c r="R6" s="574">
        <v>50247</v>
      </c>
      <c r="S6" s="574">
        <v>234461</v>
      </c>
      <c r="T6" s="574">
        <v>371603</v>
      </c>
      <c r="U6" s="574">
        <v>77545</v>
      </c>
      <c r="V6" s="574">
        <v>55554</v>
      </c>
      <c r="W6" s="574">
        <v>238504</v>
      </c>
    </row>
    <row r="7" spans="1:23" s="577" customFormat="1" ht="12.75" x14ac:dyDescent="0.25">
      <c r="A7" s="641" t="s">
        <v>5</v>
      </c>
      <c r="B7" s="573">
        <v>9940</v>
      </c>
      <c r="C7" s="575"/>
      <c r="D7" s="575">
        <v>1793</v>
      </c>
      <c r="E7" s="575">
        <v>2198</v>
      </c>
      <c r="F7" s="575">
        <v>5949</v>
      </c>
      <c r="G7" s="574">
        <v>4896</v>
      </c>
      <c r="H7" s="575"/>
      <c r="I7" s="575">
        <v>696</v>
      </c>
      <c r="J7" s="575">
        <v>878</v>
      </c>
      <c r="K7" s="575">
        <v>3322</v>
      </c>
      <c r="L7" s="574">
        <v>7070</v>
      </c>
      <c r="M7" s="575">
        <v>1343</v>
      </c>
      <c r="N7" s="575">
        <v>1253</v>
      </c>
      <c r="O7" s="575">
        <v>4474</v>
      </c>
      <c r="P7" s="574">
        <v>7570</v>
      </c>
      <c r="Q7" s="575">
        <v>1444</v>
      </c>
      <c r="R7" s="575">
        <v>1501</v>
      </c>
      <c r="S7" s="575">
        <v>4625</v>
      </c>
      <c r="T7" s="574">
        <v>7427</v>
      </c>
      <c r="U7" s="575">
        <v>1578</v>
      </c>
      <c r="V7" s="575">
        <v>1567</v>
      </c>
      <c r="W7" s="575">
        <v>4282</v>
      </c>
    </row>
    <row r="8" spans="1:23" s="577" customFormat="1" ht="12.75" x14ac:dyDescent="0.25">
      <c r="A8" s="641" t="s">
        <v>186</v>
      </c>
      <c r="B8" s="573">
        <v>12242</v>
      </c>
      <c r="C8" s="575"/>
      <c r="D8" s="575">
        <v>1405</v>
      </c>
      <c r="E8" s="575">
        <v>1242</v>
      </c>
      <c r="F8" s="575">
        <v>9595</v>
      </c>
      <c r="G8" s="574">
        <v>5329</v>
      </c>
      <c r="H8" s="575"/>
      <c r="I8" s="575">
        <v>495</v>
      </c>
      <c r="J8" s="575">
        <v>636</v>
      </c>
      <c r="K8" s="575">
        <v>4198</v>
      </c>
      <c r="L8" s="574">
        <v>13374</v>
      </c>
      <c r="M8" s="575">
        <v>2383</v>
      </c>
      <c r="N8" s="575">
        <v>2783</v>
      </c>
      <c r="O8" s="575">
        <v>8208</v>
      </c>
      <c r="P8" s="574">
        <v>14507</v>
      </c>
      <c r="Q8" s="575">
        <v>2543</v>
      </c>
      <c r="R8" s="575">
        <v>3319</v>
      </c>
      <c r="S8" s="575">
        <v>8645</v>
      </c>
      <c r="T8" s="574">
        <v>15016</v>
      </c>
      <c r="U8" s="575">
        <v>2817</v>
      </c>
      <c r="V8" s="575">
        <v>3097</v>
      </c>
      <c r="W8" s="575">
        <v>9102</v>
      </c>
    </row>
    <row r="9" spans="1:23" s="577" customFormat="1" ht="12.75" x14ac:dyDescent="0.25">
      <c r="A9" s="641" t="s">
        <v>538</v>
      </c>
      <c r="B9" s="573">
        <v>8982</v>
      </c>
      <c r="C9" s="575"/>
      <c r="D9" s="575">
        <v>2778</v>
      </c>
      <c r="E9" s="575">
        <v>1444</v>
      </c>
      <c r="F9" s="575">
        <v>4760</v>
      </c>
      <c r="G9" s="574">
        <v>5805</v>
      </c>
      <c r="H9" s="575"/>
      <c r="I9" s="575">
        <v>1238</v>
      </c>
      <c r="J9" s="575">
        <v>885</v>
      </c>
      <c r="K9" s="575">
        <v>3682</v>
      </c>
      <c r="L9" s="574">
        <v>9710</v>
      </c>
      <c r="M9" s="575">
        <v>2100</v>
      </c>
      <c r="N9" s="575">
        <v>1215</v>
      </c>
      <c r="O9" s="575">
        <v>6395</v>
      </c>
      <c r="P9" s="574">
        <v>9594</v>
      </c>
      <c r="Q9" s="575">
        <v>2104</v>
      </c>
      <c r="R9" s="575">
        <v>1595</v>
      </c>
      <c r="S9" s="575">
        <v>5895</v>
      </c>
      <c r="T9" s="574">
        <v>9781</v>
      </c>
      <c r="U9" s="575">
        <v>2364</v>
      </c>
      <c r="V9" s="575">
        <v>1901</v>
      </c>
      <c r="W9" s="575">
        <v>5516</v>
      </c>
    </row>
    <row r="10" spans="1:23" s="577" customFormat="1" ht="12.75" x14ac:dyDescent="0.25">
      <c r="A10" s="641" t="s">
        <v>714</v>
      </c>
      <c r="B10" s="573">
        <v>21659</v>
      </c>
      <c r="C10" s="575"/>
      <c r="D10" s="575">
        <v>5328</v>
      </c>
      <c r="E10" s="575">
        <v>2256</v>
      </c>
      <c r="F10" s="575">
        <v>14075</v>
      </c>
      <c r="G10" s="574">
        <v>14903</v>
      </c>
      <c r="H10" s="575"/>
      <c r="I10" s="575">
        <v>2771</v>
      </c>
      <c r="J10" s="575">
        <v>1418</v>
      </c>
      <c r="K10" s="575">
        <v>10714</v>
      </c>
      <c r="L10" s="574">
        <v>18083</v>
      </c>
      <c r="M10" s="575">
        <v>3736</v>
      </c>
      <c r="N10" s="575">
        <v>2202</v>
      </c>
      <c r="O10" s="575">
        <v>12145</v>
      </c>
      <c r="P10" s="574">
        <v>18376</v>
      </c>
      <c r="Q10" s="575">
        <v>4096</v>
      </c>
      <c r="R10" s="575">
        <v>2031</v>
      </c>
      <c r="S10" s="575">
        <v>12249</v>
      </c>
      <c r="T10" s="574">
        <v>19148</v>
      </c>
      <c r="U10" s="575">
        <v>4379</v>
      </c>
      <c r="V10" s="575">
        <v>2375</v>
      </c>
      <c r="W10" s="575">
        <v>12394</v>
      </c>
    </row>
    <row r="11" spans="1:23" s="577" customFormat="1" ht="12.75" x14ac:dyDescent="0.25">
      <c r="A11" s="641" t="s">
        <v>942</v>
      </c>
      <c r="B11" s="573">
        <v>11865</v>
      </c>
      <c r="C11" s="575"/>
      <c r="D11" s="575">
        <v>2727</v>
      </c>
      <c r="E11" s="575">
        <v>1265</v>
      </c>
      <c r="F11" s="575">
        <v>7873</v>
      </c>
      <c r="G11" s="574">
        <v>5620</v>
      </c>
      <c r="H11" s="575"/>
      <c r="I11" s="575">
        <v>966</v>
      </c>
      <c r="J11" s="575">
        <v>455</v>
      </c>
      <c r="K11" s="575">
        <v>4199</v>
      </c>
      <c r="L11" s="574">
        <v>7907</v>
      </c>
      <c r="M11" s="575">
        <v>1676</v>
      </c>
      <c r="N11" s="575">
        <v>852</v>
      </c>
      <c r="O11" s="575">
        <v>5379</v>
      </c>
      <c r="P11" s="574">
        <v>8284</v>
      </c>
      <c r="Q11" s="575">
        <v>1989</v>
      </c>
      <c r="R11" s="575">
        <v>1132</v>
      </c>
      <c r="S11" s="575">
        <v>5163</v>
      </c>
      <c r="T11" s="574">
        <v>8705</v>
      </c>
      <c r="U11" s="575">
        <v>2236</v>
      </c>
      <c r="V11" s="575">
        <v>1277</v>
      </c>
      <c r="W11" s="575">
        <v>5192</v>
      </c>
    </row>
    <row r="12" spans="1:23" s="577" customFormat="1" ht="12.75" x14ac:dyDescent="0.25">
      <c r="A12" s="641" t="s">
        <v>1190</v>
      </c>
      <c r="B12" s="573">
        <v>10877</v>
      </c>
      <c r="C12" s="575"/>
      <c r="D12" s="575">
        <v>1902</v>
      </c>
      <c r="E12" s="575">
        <v>1008</v>
      </c>
      <c r="F12" s="575">
        <v>7967</v>
      </c>
      <c r="G12" s="574">
        <v>6785</v>
      </c>
      <c r="H12" s="575"/>
      <c r="I12" s="575">
        <v>848</v>
      </c>
      <c r="J12" s="575">
        <v>721</v>
      </c>
      <c r="K12" s="575">
        <v>5216</v>
      </c>
      <c r="L12" s="574">
        <v>8791</v>
      </c>
      <c r="M12" s="575">
        <v>1171</v>
      </c>
      <c r="N12" s="575">
        <v>1259</v>
      </c>
      <c r="O12" s="575">
        <v>6361</v>
      </c>
      <c r="P12" s="574">
        <v>8815</v>
      </c>
      <c r="Q12" s="575">
        <v>1447</v>
      </c>
      <c r="R12" s="575">
        <v>1337</v>
      </c>
      <c r="S12" s="575">
        <v>6031</v>
      </c>
      <c r="T12" s="574">
        <v>9040</v>
      </c>
      <c r="U12" s="575">
        <v>1690</v>
      </c>
      <c r="V12" s="575">
        <v>1390</v>
      </c>
      <c r="W12" s="575">
        <v>5960</v>
      </c>
    </row>
    <row r="13" spans="1:23" s="577" customFormat="1" ht="12.75" x14ac:dyDescent="0.25">
      <c r="A13" s="641" t="s">
        <v>1448</v>
      </c>
      <c r="B13" s="573">
        <v>9577</v>
      </c>
      <c r="C13" s="575"/>
      <c r="D13" s="575">
        <v>1438</v>
      </c>
      <c r="E13" s="575">
        <v>1515</v>
      </c>
      <c r="F13" s="575">
        <v>6624</v>
      </c>
      <c r="G13" s="574">
        <v>6643</v>
      </c>
      <c r="H13" s="575"/>
      <c r="I13" s="575">
        <v>758</v>
      </c>
      <c r="J13" s="575">
        <v>990</v>
      </c>
      <c r="K13" s="575">
        <v>4895</v>
      </c>
      <c r="L13" s="574">
        <v>10774</v>
      </c>
      <c r="M13" s="575">
        <v>1354</v>
      </c>
      <c r="N13" s="575">
        <v>2281</v>
      </c>
      <c r="O13" s="575">
        <v>7139</v>
      </c>
      <c r="P13" s="574">
        <v>13136</v>
      </c>
      <c r="Q13" s="575">
        <v>1454</v>
      </c>
      <c r="R13" s="575">
        <v>2847</v>
      </c>
      <c r="S13" s="575">
        <v>8835</v>
      </c>
      <c r="T13" s="574">
        <v>13085</v>
      </c>
      <c r="U13" s="575">
        <v>1853</v>
      </c>
      <c r="V13" s="575">
        <v>2951</v>
      </c>
      <c r="W13" s="575">
        <v>8281</v>
      </c>
    </row>
    <row r="14" spans="1:23" s="577" customFormat="1" ht="12.75" x14ac:dyDescent="0.25">
      <c r="A14" s="641" t="s">
        <v>2764</v>
      </c>
      <c r="B14" s="573">
        <v>5042</v>
      </c>
      <c r="C14" s="575" t="s">
        <v>4425</v>
      </c>
      <c r="D14" s="575">
        <v>1331</v>
      </c>
      <c r="E14" s="575">
        <v>637</v>
      </c>
      <c r="F14" s="575">
        <v>3074</v>
      </c>
      <c r="G14" s="574">
        <v>2787</v>
      </c>
      <c r="H14" s="575"/>
      <c r="I14" s="575">
        <v>541</v>
      </c>
      <c r="J14" s="575">
        <v>356</v>
      </c>
      <c r="K14" s="575">
        <v>1890</v>
      </c>
      <c r="L14" s="574">
        <v>3167</v>
      </c>
      <c r="M14" s="575">
        <v>740</v>
      </c>
      <c r="N14" s="575">
        <v>624</v>
      </c>
      <c r="O14" s="575">
        <v>1803</v>
      </c>
      <c r="P14" s="574">
        <v>3766</v>
      </c>
      <c r="Q14" s="575">
        <v>954</v>
      </c>
      <c r="R14" s="575">
        <v>652</v>
      </c>
      <c r="S14" s="575">
        <v>2160</v>
      </c>
      <c r="T14" s="574">
        <v>4218</v>
      </c>
      <c r="U14" s="575">
        <v>1182</v>
      </c>
      <c r="V14" s="575">
        <v>723</v>
      </c>
      <c r="W14" s="575">
        <v>2313</v>
      </c>
    </row>
    <row r="15" spans="1:23" s="578" customFormat="1" ht="12.75" x14ac:dyDescent="0.2">
      <c r="A15" s="641" t="s">
        <v>1462</v>
      </c>
      <c r="B15" s="573">
        <v>21309</v>
      </c>
      <c r="C15" s="575"/>
      <c r="D15" s="575">
        <v>3779</v>
      </c>
      <c r="E15" s="575">
        <v>1997</v>
      </c>
      <c r="F15" s="575">
        <v>15533</v>
      </c>
      <c r="G15" s="574">
        <v>13284</v>
      </c>
      <c r="H15" s="575"/>
      <c r="I15" s="575">
        <v>1888</v>
      </c>
      <c r="J15" s="575">
        <v>1981</v>
      </c>
      <c r="K15" s="575">
        <v>9415</v>
      </c>
      <c r="L15" s="574">
        <v>18524</v>
      </c>
      <c r="M15" s="575">
        <v>3295</v>
      </c>
      <c r="N15" s="575">
        <v>1899</v>
      </c>
      <c r="O15" s="575">
        <v>13330</v>
      </c>
      <c r="P15" s="574">
        <v>19153</v>
      </c>
      <c r="Q15" s="575">
        <v>3123</v>
      </c>
      <c r="R15" s="575">
        <v>2475</v>
      </c>
      <c r="S15" s="575">
        <v>13555</v>
      </c>
      <c r="T15" s="574">
        <v>19962</v>
      </c>
      <c r="U15" s="575">
        <v>3889</v>
      </c>
      <c r="V15" s="575">
        <v>2707</v>
      </c>
      <c r="W15" s="575">
        <v>13366</v>
      </c>
    </row>
    <row r="16" spans="1:23" s="578" customFormat="1" ht="12.75" x14ac:dyDescent="0.2">
      <c r="A16" s="641" t="s">
        <v>1693</v>
      </c>
      <c r="B16" s="573">
        <v>3869</v>
      </c>
      <c r="C16" s="575"/>
      <c r="D16" s="575">
        <v>821</v>
      </c>
      <c r="E16" s="575">
        <v>1006</v>
      </c>
      <c r="F16" s="575">
        <v>2042</v>
      </c>
      <c r="G16" s="574">
        <v>2518</v>
      </c>
      <c r="H16" s="575"/>
      <c r="I16" s="575">
        <v>402</v>
      </c>
      <c r="J16" s="575">
        <v>713</v>
      </c>
      <c r="K16" s="575">
        <v>1403</v>
      </c>
      <c r="L16" s="574">
        <v>3608</v>
      </c>
      <c r="M16" s="575">
        <v>630</v>
      </c>
      <c r="N16" s="575">
        <v>940</v>
      </c>
      <c r="O16" s="575">
        <v>2038</v>
      </c>
      <c r="P16" s="574">
        <v>4568</v>
      </c>
      <c r="Q16" s="575">
        <v>844</v>
      </c>
      <c r="R16" s="575">
        <v>1219</v>
      </c>
      <c r="S16" s="575">
        <v>2505</v>
      </c>
      <c r="T16" s="574">
        <v>4649</v>
      </c>
      <c r="U16" s="575">
        <v>987</v>
      </c>
      <c r="V16" s="575">
        <v>1226</v>
      </c>
      <c r="W16" s="575">
        <v>2436</v>
      </c>
    </row>
    <row r="17" spans="1:23" s="578" customFormat="1" ht="12.75" x14ac:dyDescent="0.2">
      <c r="A17" s="641" t="s">
        <v>1890</v>
      </c>
      <c r="B17" s="573">
        <v>15537</v>
      </c>
      <c r="C17" s="575"/>
      <c r="D17" s="575">
        <v>2102</v>
      </c>
      <c r="E17" s="575">
        <v>2220</v>
      </c>
      <c r="F17" s="575">
        <v>11215</v>
      </c>
      <c r="G17" s="574">
        <v>7542</v>
      </c>
      <c r="H17" s="575"/>
      <c r="I17" s="575">
        <v>773</v>
      </c>
      <c r="J17" s="575">
        <v>1059</v>
      </c>
      <c r="K17" s="575">
        <v>5710</v>
      </c>
      <c r="L17" s="574">
        <v>11621</v>
      </c>
      <c r="M17" s="575">
        <v>1679</v>
      </c>
      <c r="N17" s="575">
        <v>1560</v>
      </c>
      <c r="O17" s="575">
        <v>8382</v>
      </c>
      <c r="P17" s="574">
        <v>13328</v>
      </c>
      <c r="Q17" s="575">
        <v>1991</v>
      </c>
      <c r="R17" s="575">
        <v>1624</v>
      </c>
      <c r="S17" s="575">
        <v>9713</v>
      </c>
      <c r="T17" s="574">
        <v>15797</v>
      </c>
      <c r="U17" s="575">
        <v>2649</v>
      </c>
      <c r="V17" s="575">
        <v>2295</v>
      </c>
      <c r="W17" s="575">
        <v>10853</v>
      </c>
    </row>
    <row r="18" spans="1:23" s="578" customFormat="1" ht="12.75" x14ac:dyDescent="0.2">
      <c r="A18" s="641" t="s">
        <v>2882</v>
      </c>
      <c r="B18" s="573">
        <v>10519</v>
      </c>
      <c r="C18" s="575"/>
      <c r="D18" s="575">
        <v>1706</v>
      </c>
      <c r="E18" s="575">
        <v>813</v>
      </c>
      <c r="F18" s="575">
        <v>8000</v>
      </c>
      <c r="G18" s="574">
        <v>5422</v>
      </c>
      <c r="H18" s="575"/>
      <c r="I18" s="575">
        <v>1095</v>
      </c>
      <c r="J18" s="575">
        <v>356</v>
      </c>
      <c r="K18" s="575">
        <v>3971</v>
      </c>
      <c r="L18" s="574">
        <v>6514</v>
      </c>
      <c r="M18" s="575">
        <v>1289</v>
      </c>
      <c r="N18" s="575">
        <v>576</v>
      </c>
      <c r="O18" s="575">
        <v>4649</v>
      </c>
      <c r="P18" s="574">
        <v>7194</v>
      </c>
      <c r="Q18" s="575">
        <v>1471</v>
      </c>
      <c r="R18" s="575">
        <v>679</v>
      </c>
      <c r="S18" s="575">
        <v>5044</v>
      </c>
      <c r="T18" s="574">
        <v>7915</v>
      </c>
      <c r="U18" s="575">
        <v>1549</v>
      </c>
      <c r="V18" s="575">
        <v>796</v>
      </c>
      <c r="W18" s="575">
        <v>5570</v>
      </c>
    </row>
    <row r="19" spans="1:23" s="578" customFormat="1" ht="12.75" x14ac:dyDescent="0.2">
      <c r="A19" s="641" t="s">
        <v>2071</v>
      </c>
      <c r="B19" s="573">
        <v>16921</v>
      </c>
      <c r="C19" s="575"/>
      <c r="D19" s="575">
        <v>3177</v>
      </c>
      <c r="E19" s="575">
        <v>1578</v>
      </c>
      <c r="F19" s="575">
        <v>12166</v>
      </c>
      <c r="G19" s="574">
        <v>10583</v>
      </c>
      <c r="H19" s="575"/>
      <c r="I19" s="575">
        <v>1112</v>
      </c>
      <c r="J19" s="575">
        <v>645</v>
      </c>
      <c r="K19" s="575">
        <v>8826</v>
      </c>
      <c r="L19" s="574">
        <v>12351</v>
      </c>
      <c r="M19" s="575">
        <v>1630</v>
      </c>
      <c r="N19" s="575">
        <v>1029</v>
      </c>
      <c r="O19" s="575">
        <v>9692</v>
      </c>
      <c r="P19" s="574">
        <v>14702</v>
      </c>
      <c r="Q19" s="575">
        <v>1991</v>
      </c>
      <c r="R19" s="575">
        <v>1391</v>
      </c>
      <c r="S19" s="575">
        <v>11320</v>
      </c>
      <c r="T19" s="574">
        <v>15708</v>
      </c>
      <c r="U19" s="575">
        <v>2836</v>
      </c>
      <c r="V19" s="575">
        <v>1508</v>
      </c>
      <c r="W19" s="575">
        <v>11364</v>
      </c>
    </row>
    <row r="20" spans="1:23" s="578" customFormat="1" ht="12.75" x14ac:dyDescent="0.2">
      <c r="A20" s="641" t="s">
        <v>2156</v>
      </c>
      <c r="B20" s="573">
        <v>9176</v>
      </c>
      <c r="C20" s="575"/>
      <c r="D20" s="575">
        <v>3337</v>
      </c>
      <c r="E20" s="575">
        <v>1397</v>
      </c>
      <c r="F20" s="575">
        <v>4442</v>
      </c>
      <c r="G20" s="574">
        <v>3527</v>
      </c>
      <c r="H20" s="575"/>
      <c r="I20" s="575">
        <v>1408</v>
      </c>
      <c r="J20" s="575">
        <v>506</v>
      </c>
      <c r="K20" s="575">
        <v>1613</v>
      </c>
      <c r="L20" s="574">
        <v>7359</v>
      </c>
      <c r="M20" s="575">
        <v>2070</v>
      </c>
      <c r="N20" s="575">
        <v>1265</v>
      </c>
      <c r="O20" s="575">
        <v>4024</v>
      </c>
      <c r="P20" s="574">
        <v>10639</v>
      </c>
      <c r="Q20" s="575">
        <v>2985</v>
      </c>
      <c r="R20" s="575">
        <v>2363</v>
      </c>
      <c r="S20" s="575">
        <v>5291</v>
      </c>
      <c r="T20" s="574">
        <v>13764</v>
      </c>
      <c r="U20" s="575">
        <v>3456</v>
      </c>
      <c r="V20" s="575">
        <v>3614</v>
      </c>
      <c r="W20" s="575">
        <v>6694</v>
      </c>
    </row>
    <row r="21" spans="1:23" s="578" customFormat="1" ht="12.75" x14ac:dyDescent="0.2">
      <c r="A21" s="641" t="s">
        <v>201</v>
      </c>
      <c r="B21" s="573">
        <v>17424</v>
      </c>
      <c r="C21" s="575"/>
      <c r="D21" s="575">
        <v>5002</v>
      </c>
      <c r="E21" s="575">
        <v>1887</v>
      </c>
      <c r="F21" s="575">
        <v>10535</v>
      </c>
      <c r="G21" s="574">
        <v>13222</v>
      </c>
      <c r="H21" s="575"/>
      <c r="I21" s="575">
        <v>2699</v>
      </c>
      <c r="J21" s="575">
        <v>1492</v>
      </c>
      <c r="K21" s="575">
        <v>9031</v>
      </c>
      <c r="L21" s="574">
        <v>18925</v>
      </c>
      <c r="M21" s="575">
        <v>4069</v>
      </c>
      <c r="N21" s="575">
        <v>1936</v>
      </c>
      <c r="O21" s="575">
        <v>12920</v>
      </c>
      <c r="P21" s="574">
        <v>20289</v>
      </c>
      <c r="Q21" s="575">
        <v>4587</v>
      </c>
      <c r="R21" s="575">
        <v>2136</v>
      </c>
      <c r="S21" s="575">
        <v>13566</v>
      </c>
      <c r="T21" s="574">
        <v>21116</v>
      </c>
      <c r="U21" s="575">
        <v>5099</v>
      </c>
      <c r="V21" s="575">
        <v>2184</v>
      </c>
      <c r="W21" s="575">
        <v>13833</v>
      </c>
    </row>
    <row r="22" spans="1:23" s="578" customFormat="1" ht="12.75" x14ac:dyDescent="0.2">
      <c r="A22" s="641" t="s">
        <v>2573</v>
      </c>
      <c r="B22" s="573">
        <v>22838</v>
      </c>
      <c r="C22" s="575"/>
      <c r="D22" s="575">
        <v>3271</v>
      </c>
      <c r="E22" s="575">
        <v>2500</v>
      </c>
      <c r="F22" s="575">
        <v>17067</v>
      </c>
      <c r="G22" s="574">
        <v>15727</v>
      </c>
      <c r="H22" s="575"/>
      <c r="I22" s="575">
        <v>1838</v>
      </c>
      <c r="J22" s="575">
        <v>3071</v>
      </c>
      <c r="K22" s="575">
        <v>10818</v>
      </c>
      <c r="L22" s="574">
        <v>19042</v>
      </c>
      <c r="M22" s="575">
        <v>2791</v>
      </c>
      <c r="N22" s="575">
        <v>3429</v>
      </c>
      <c r="O22" s="575">
        <v>12822</v>
      </c>
      <c r="P22" s="574">
        <v>19103</v>
      </c>
      <c r="Q22" s="575">
        <v>2757</v>
      </c>
      <c r="R22" s="575">
        <v>3238</v>
      </c>
      <c r="S22" s="575">
        <v>13108</v>
      </c>
      <c r="T22" s="574">
        <v>20486</v>
      </c>
      <c r="U22" s="575">
        <v>3568</v>
      </c>
      <c r="V22" s="575">
        <v>3714</v>
      </c>
      <c r="W22" s="575">
        <v>13204</v>
      </c>
    </row>
    <row r="23" spans="1:23" s="578" customFormat="1" ht="12.75" x14ac:dyDescent="0.2">
      <c r="A23" s="641" t="s">
        <v>2649</v>
      </c>
      <c r="B23" s="573">
        <v>6084</v>
      </c>
      <c r="C23" s="575"/>
      <c r="D23" s="575">
        <v>2165</v>
      </c>
      <c r="E23" s="575">
        <v>806</v>
      </c>
      <c r="F23" s="575">
        <v>3113</v>
      </c>
      <c r="G23" s="574">
        <v>5901</v>
      </c>
      <c r="H23" s="575"/>
      <c r="I23" s="575">
        <v>1215</v>
      </c>
      <c r="J23" s="575">
        <v>737</v>
      </c>
      <c r="K23" s="575">
        <v>3949</v>
      </c>
      <c r="L23" s="574">
        <v>14241</v>
      </c>
      <c r="M23" s="575">
        <v>1791</v>
      </c>
      <c r="N23" s="575">
        <v>1482</v>
      </c>
      <c r="O23" s="575">
        <v>10968</v>
      </c>
      <c r="P23" s="574">
        <v>16569</v>
      </c>
      <c r="Q23" s="575">
        <v>2378</v>
      </c>
      <c r="R23" s="575">
        <v>2010</v>
      </c>
      <c r="S23" s="575">
        <v>12181</v>
      </c>
      <c r="T23" s="574">
        <v>15601</v>
      </c>
      <c r="U23" s="575">
        <v>2764</v>
      </c>
      <c r="V23" s="575">
        <v>1963</v>
      </c>
      <c r="W23" s="575">
        <v>10874</v>
      </c>
    </row>
    <row r="24" spans="1:23" s="578" customFormat="1" ht="12.75" x14ac:dyDescent="0.2">
      <c r="A24" s="641" t="s">
        <v>4426</v>
      </c>
      <c r="B24" s="573">
        <v>8883</v>
      </c>
      <c r="C24" s="575"/>
      <c r="D24" s="575">
        <v>5240</v>
      </c>
      <c r="E24" s="575">
        <v>1552</v>
      </c>
      <c r="F24" s="575">
        <v>2091</v>
      </c>
      <c r="G24" s="574">
        <v>12071</v>
      </c>
      <c r="H24" s="575"/>
      <c r="I24" s="575">
        <v>2636</v>
      </c>
      <c r="J24" s="575">
        <v>1745</v>
      </c>
      <c r="K24" s="575">
        <v>7690</v>
      </c>
      <c r="L24" s="574">
        <v>20028</v>
      </c>
      <c r="M24" s="575">
        <v>3758</v>
      </c>
      <c r="N24" s="575">
        <v>2860</v>
      </c>
      <c r="O24" s="575">
        <v>13410</v>
      </c>
      <c r="P24" s="574">
        <v>20587</v>
      </c>
      <c r="Q24" s="575">
        <v>3778</v>
      </c>
      <c r="R24" s="575">
        <v>2658</v>
      </c>
      <c r="S24" s="575">
        <v>14151</v>
      </c>
      <c r="T24" s="574">
        <v>20940</v>
      </c>
      <c r="U24" s="575">
        <v>4619</v>
      </c>
      <c r="V24" s="575">
        <v>2568</v>
      </c>
      <c r="W24" s="575">
        <v>13753</v>
      </c>
    </row>
    <row r="25" spans="1:23" s="578" customFormat="1" ht="12.75" x14ac:dyDescent="0.2">
      <c r="A25" s="641" t="s">
        <v>4427</v>
      </c>
      <c r="B25" s="573">
        <v>5970</v>
      </c>
      <c r="C25" s="575"/>
      <c r="D25" s="575">
        <v>2067</v>
      </c>
      <c r="E25" s="575">
        <v>865</v>
      </c>
      <c r="F25" s="575">
        <v>3038</v>
      </c>
      <c r="G25" s="574">
        <v>4446</v>
      </c>
      <c r="H25" s="575"/>
      <c r="I25" s="575">
        <v>1061</v>
      </c>
      <c r="J25" s="575">
        <v>665</v>
      </c>
      <c r="K25" s="575">
        <v>2720</v>
      </c>
      <c r="L25" s="574">
        <v>6362</v>
      </c>
      <c r="M25" s="575">
        <v>1422</v>
      </c>
      <c r="N25" s="575">
        <v>887</v>
      </c>
      <c r="O25" s="575">
        <v>4053</v>
      </c>
      <c r="P25" s="574">
        <v>6607</v>
      </c>
      <c r="Q25" s="575">
        <v>1733</v>
      </c>
      <c r="R25" s="575">
        <v>808</v>
      </c>
      <c r="S25" s="575">
        <v>4066</v>
      </c>
      <c r="T25" s="574">
        <v>7727</v>
      </c>
      <c r="U25" s="575">
        <v>2255</v>
      </c>
      <c r="V25" s="575">
        <v>1188</v>
      </c>
      <c r="W25" s="575">
        <v>4284</v>
      </c>
    </row>
    <row r="26" spans="1:23" s="578" customFormat="1" ht="12.75" x14ac:dyDescent="0.2">
      <c r="A26" s="641" t="s">
        <v>4428</v>
      </c>
      <c r="B26" s="573">
        <v>11426</v>
      </c>
      <c r="C26" s="575"/>
      <c r="D26" s="575">
        <v>3116</v>
      </c>
      <c r="E26" s="575">
        <v>1146</v>
      </c>
      <c r="F26" s="575">
        <v>7164</v>
      </c>
      <c r="G26" s="574">
        <v>8541</v>
      </c>
      <c r="H26" s="575"/>
      <c r="I26" s="575">
        <v>1373</v>
      </c>
      <c r="J26" s="575">
        <v>934</v>
      </c>
      <c r="K26" s="575">
        <v>6234</v>
      </c>
      <c r="L26" s="574">
        <v>14317</v>
      </c>
      <c r="M26" s="575">
        <v>2284</v>
      </c>
      <c r="N26" s="575">
        <v>2652</v>
      </c>
      <c r="O26" s="575">
        <v>9381</v>
      </c>
      <c r="P26" s="574">
        <v>13274</v>
      </c>
      <c r="Q26" s="575">
        <v>2605</v>
      </c>
      <c r="R26" s="575">
        <v>2542</v>
      </c>
      <c r="S26" s="575">
        <v>8127</v>
      </c>
      <c r="T26" s="574">
        <v>12787</v>
      </c>
      <c r="U26" s="575">
        <v>3232</v>
      </c>
      <c r="V26" s="575">
        <v>2235</v>
      </c>
      <c r="W26" s="575">
        <v>7320</v>
      </c>
    </row>
    <row r="27" spans="1:23" s="578" customFormat="1" ht="12.75" x14ac:dyDescent="0.2">
      <c r="A27" s="641" t="s">
        <v>4429</v>
      </c>
      <c r="B27" s="573">
        <v>3514</v>
      </c>
      <c r="C27" s="575"/>
      <c r="D27" s="575">
        <v>2129</v>
      </c>
      <c r="E27" s="575">
        <v>765</v>
      </c>
      <c r="F27" s="575">
        <v>620</v>
      </c>
      <c r="G27" s="574">
        <v>2156</v>
      </c>
      <c r="H27" s="575"/>
      <c r="I27" s="575">
        <v>1190</v>
      </c>
      <c r="J27" s="575">
        <v>510</v>
      </c>
      <c r="K27" s="575">
        <v>456</v>
      </c>
      <c r="L27" s="574">
        <v>4804</v>
      </c>
      <c r="M27" s="575">
        <v>2011</v>
      </c>
      <c r="N27" s="575">
        <v>1268</v>
      </c>
      <c r="O27" s="575">
        <v>1525</v>
      </c>
      <c r="P27" s="574">
        <v>5390</v>
      </c>
      <c r="Q27" s="575">
        <v>2569</v>
      </c>
      <c r="R27" s="575">
        <v>1369</v>
      </c>
      <c r="S27" s="575">
        <v>1452</v>
      </c>
      <c r="T27" s="574">
        <v>6876</v>
      </c>
      <c r="U27" s="575">
        <v>3459</v>
      </c>
      <c r="V27" s="575">
        <v>1372</v>
      </c>
      <c r="W27" s="575">
        <v>2045</v>
      </c>
    </row>
    <row r="28" spans="1:23" s="578" customFormat="1" ht="12.75" x14ac:dyDescent="0.2">
      <c r="A28" s="641" t="s">
        <v>2982</v>
      </c>
      <c r="B28" s="573">
        <v>9056</v>
      </c>
      <c r="C28" s="575"/>
      <c r="D28" s="575">
        <v>1476</v>
      </c>
      <c r="E28" s="575">
        <v>751</v>
      </c>
      <c r="F28" s="575">
        <v>6829</v>
      </c>
      <c r="G28" s="574">
        <v>7015</v>
      </c>
      <c r="H28" s="575"/>
      <c r="I28" s="575">
        <v>690</v>
      </c>
      <c r="J28" s="575">
        <v>735</v>
      </c>
      <c r="K28" s="575">
        <v>5590</v>
      </c>
      <c r="L28" s="574">
        <v>8470</v>
      </c>
      <c r="M28" s="575">
        <v>971</v>
      </c>
      <c r="N28" s="575">
        <v>907</v>
      </c>
      <c r="O28" s="575">
        <v>6592</v>
      </c>
      <c r="P28" s="574">
        <v>9087</v>
      </c>
      <c r="Q28" s="575">
        <v>1602</v>
      </c>
      <c r="R28" s="575">
        <v>1024</v>
      </c>
      <c r="S28" s="575">
        <v>6461</v>
      </c>
      <c r="T28" s="574">
        <v>9699</v>
      </c>
      <c r="U28" s="575">
        <v>2050</v>
      </c>
      <c r="V28" s="575">
        <v>1258</v>
      </c>
      <c r="W28" s="575">
        <v>6391</v>
      </c>
    </row>
    <row r="29" spans="1:23" s="578" customFormat="1" ht="12.75" x14ac:dyDescent="0.2">
      <c r="A29" s="641" t="s">
        <v>3096</v>
      </c>
      <c r="B29" s="573">
        <v>4235</v>
      </c>
      <c r="C29" s="575"/>
      <c r="D29" s="575">
        <v>778</v>
      </c>
      <c r="E29" s="575">
        <v>790</v>
      </c>
      <c r="F29" s="575">
        <v>2667</v>
      </c>
      <c r="G29" s="574">
        <v>2819</v>
      </c>
      <c r="H29" s="575"/>
      <c r="I29" s="575">
        <v>435</v>
      </c>
      <c r="J29" s="575">
        <v>488</v>
      </c>
      <c r="K29" s="575">
        <v>1896</v>
      </c>
      <c r="L29" s="574">
        <v>4057</v>
      </c>
      <c r="M29" s="575">
        <v>626</v>
      </c>
      <c r="N29" s="575">
        <v>486</v>
      </c>
      <c r="O29" s="575">
        <v>2945</v>
      </c>
      <c r="P29" s="574">
        <v>4126</v>
      </c>
      <c r="Q29" s="575">
        <v>717</v>
      </c>
      <c r="R29" s="575">
        <v>545</v>
      </c>
      <c r="S29" s="575">
        <v>2864</v>
      </c>
      <c r="T29" s="574">
        <v>3809</v>
      </c>
      <c r="U29" s="575">
        <v>785</v>
      </c>
      <c r="V29" s="575">
        <v>675</v>
      </c>
      <c r="W29" s="575">
        <v>2349</v>
      </c>
    </row>
    <row r="30" spans="1:23" s="578" customFormat="1" ht="12.75" x14ac:dyDescent="0.2">
      <c r="A30" s="641" t="s">
        <v>3122</v>
      </c>
      <c r="B30" s="573">
        <v>4483</v>
      </c>
      <c r="C30" s="575"/>
      <c r="D30" s="575">
        <v>726</v>
      </c>
      <c r="E30" s="575">
        <v>920</v>
      </c>
      <c r="F30" s="575">
        <v>2837</v>
      </c>
      <c r="G30" s="574">
        <v>2579</v>
      </c>
      <c r="H30" s="575"/>
      <c r="I30" s="575">
        <v>411</v>
      </c>
      <c r="J30" s="575">
        <v>427</v>
      </c>
      <c r="K30" s="575">
        <v>1741</v>
      </c>
      <c r="L30" s="574">
        <v>3440</v>
      </c>
      <c r="M30" s="575">
        <v>638</v>
      </c>
      <c r="N30" s="575">
        <v>635</v>
      </c>
      <c r="O30" s="575">
        <v>2167</v>
      </c>
      <c r="P30" s="574">
        <v>3305</v>
      </c>
      <c r="Q30" s="575">
        <v>657</v>
      </c>
      <c r="R30" s="575">
        <v>692</v>
      </c>
      <c r="S30" s="575">
        <v>1956</v>
      </c>
      <c r="T30" s="574">
        <v>3122</v>
      </c>
      <c r="U30" s="575">
        <v>820</v>
      </c>
      <c r="V30" s="575">
        <v>701</v>
      </c>
      <c r="W30" s="575">
        <v>1601</v>
      </c>
    </row>
    <row r="31" spans="1:23" s="578" customFormat="1" ht="12.75" x14ac:dyDescent="0.2">
      <c r="A31" s="641" t="s">
        <v>3167</v>
      </c>
      <c r="B31" s="573">
        <v>3310</v>
      </c>
      <c r="C31" s="575"/>
      <c r="D31" s="575">
        <v>490</v>
      </c>
      <c r="E31" s="575">
        <v>980</v>
      </c>
      <c r="F31" s="575">
        <v>1840</v>
      </c>
      <c r="G31" s="574">
        <v>3414</v>
      </c>
      <c r="H31" s="575"/>
      <c r="I31" s="575">
        <v>339</v>
      </c>
      <c r="J31" s="575">
        <v>601</v>
      </c>
      <c r="K31" s="575">
        <v>2474</v>
      </c>
      <c r="L31" s="574">
        <v>3012</v>
      </c>
      <c r="M31" s="575">
        <v>471</v>
      </c>
      <c r="N31" s="575">
        <v>632</v>
      </c>
      <c r="O31" s="575">
        <v>1909</v>
      </c>
      <c r="P31" s="574">
        <v>2850</v>
      </c>
      <c r="Q31" s="575">
        <v>513</v>
      </c>
      <c r="R31" s="575">
        <v>545</v>
      </c>
      <c r="S31" s="575">
        <v>1792</v>
      </c>
      <c r="T31" s="574">
        <v>3495</v>
      </c>
      <c r="U31" s="575">
        <v>603</v>
      </c>
      <c r="V31" s="575">
        <v>738</v>
      </c>
      <c r="W31" s="575">
        <v>2154</v>
      </c>
    </row>
    <row r="32" spans="1:23" s="578" customFormat="1" ht="12.75" x14ac:dyDescent="0.2">
      <c r="A32" s="641" t="s">
        <v>3228</v>
      </c>
      <c r="B32" s="573">
        <v>23815</v>
      </c>
      <c r="C32" s="575"/>
      <c r="D32" s="575">
        <v>3032</v>
      </c>
      <c r="E32" s="575">
        <v>3188</v>
      </c>
      <c r="F32" s="575">
        <v>17595</v>
      </c>
      <c r="G32" s="574">
        <v>13707</v>
      </c>
      <c r="H32" s="575"/>
      <c r="I32" s="575">
        <v>1320</v>
      </c>
      <c r="J32" s="575">
        <v>1548</v>
      </c>
      <c r="K32" s="575">
        <v>10839</v>
      </c>
      <c r="L32" s="574">
        <v>16843</v>
      </c>
      <c r="M32" s="575">
        <v>1934</v>
      </c>
      <c r="N32" s="575">
        <v>2492</v>
      </c>
      <c r="O32" s="575">
        <v>12417</v>
      </c>
      <c r="P32" s="574">
        <v>15488</v>
      </c>
      <c r="Q32" s="575">
        <v>2715</v>
      </c>
      <c r="R32" s="575">
        <v>2537</v>
      </c>
      <c r="S32" s="575">
        <v>10236</v>
      </c>
      <c r="T32" s="574">
        <v>18988</v>
      </c>
      <c r="U32" s="575">
        <v>3202</v>
      </c>
      <c r="V32" s="575">
        <v>2834</v>
      </c>
      <c r="W32" s="575">
        <v>12952</v>
      </c>
    </row>
    <row r="33" spans="1:23" s="578" customFormat="1" ht="12.75" x14ac:dyDescent="0.2">
      <c r="A33" s="641" t="s">
        <v>3362</v>
      </c>
      <c r="B33" s="573">
        <v>11390</v>
      </c>
      <c r="C33" s="575"/>
      <c r="D33" s="575">
        <v>1882</v>
      </c>
      <c r="E33" s="575">
        <v>1593</v>
      </c>
      <c r="F33" s="575">
        <v>7915</v>
      </c>
      <c r="G33" s="574">
        <v>4979</v>
      </c>
      <c r="H33" s="575"/>
      <c r="I33" s="575">
        <v>728</v>
      </c>
      <c r="J33" s="575">
        <v>515</v>
      </c>
      <c r="K33" s="575">
        <v>3736</v>
      </c>
      <c r="L33" s="574">
        <v>7758</v>
      </c>
      <c r="M33" s="575">
        <v>1056</v>
      </c>
      <c r="N33" s="575">
        <v>916</v>
      </c>
      <c r="O33" s="575">
        <v>5786</v>
      </c>
      <c r="P33" s="574">
        <v>8476</v>
      </c>
      <c r="Q33" s="575">
        <v>1140</v>
      </c>
      <c r="R33" s="575">
        <v>1132</v>
      </c>
      <c r="S33" s="575">
        <v>6204</v>
      </c>
      <c r="T33" s="574">
        <v>8417</v>
      </c>
      <c r="U33" s="575">
        <v>1330</v>
      </c>
      <c r="V33" s="575">
        <v>1161</v>
      </c>
      <c r="W33" s="575">
        <v>5926</v>
      </c>
    </row>
    <row r="34" spans="1:23" s="578" customFormat="1" ht="12.75" x14ac:dyDescent="0.2">
      <c r="A34" s="641" t="s">
        <v>3589</v>
      </c>
      <c r="B34" s="573">
        <v>13976</v>
      </c>
      <c r="C34" s="575"/>
      <c r="D34" s="575">
        <v>3325</v>
      </c>
      <c r="E34" s="575">
        <v>1150</v>
      </c>
      <c r="F34" s="575">
        <v>9501</v>
      </c>
      <c r="G34" s="574">
        <v>9730</v>
      </c>
      <c r="H34" s="575"/>
      <c r="I34" s="575">
        <v>1466</v>
      </c>
      <c r="J34" s="575">
        <v>516</v>
      </c>
      <c r="K34" s="575">
        <v>7748</v>
      </c>
      <c r="L34" s="574">
        <v>12977</v>
      </c>
      <c r="M34" s="575">
        <v>2278</v>
      </c>
      <c r="N34" s="575">
        <v>608</v>
      </c>
      <c r="O34" s="575">
        <v>10091</v>
      </c>
      <c r="P34" s="574">
        <v>12371</v>
      </c>
      <c r="Q34" s="575">
        <v>2652</v>
      </c>
      <c r="R34" s="575">
        <v>720</v>
      </c>
      <c r="S34" s="575">
        <v>8999</v>
      </c>
      <c r="T34" s="574">
        <v>12044</v>
      </c>
      <c r="U34" s="575">
        <v>2635</v>
      </c>
      <c r="V34" s="575">
        <v>764</v>
      </c>
      <c r="W34" s="575">
        <v>8645</v>
      </c>
    </row>
    <row r="35" spans="1:23" s="578" customFormat="1" ht="12.75" x14ac:dyDescent="0.2">
      <c r="A35" s="641" t="s">
        <v>481</v>
      </c>
      <c r="B35" s="573">
        <v>10042</v>
      </c>
      <c r="C35" s="575"/>
      <c r="D35" s="575">
        <v>1418</v>
      </c>
      <c r="E35" s="575">
        <v>357</v>
      </c>
      <c r="F35" s="575">
        <v>8267</v>
      </c>
      <c r="G35" s="574">
        <v>5187</v>
      </c>
      <c r="H35" s="575"/>
      <c r="I35" s="575">
        <v>562</v>
      </c>
      <c r="J35" s="575">
        <v>132</v>
      </c>
      <c r="K35" s="575">
        <v>4493</v>
      </c>
      <c r="L35" s="574">
        <v>8210</v>
      </c>
      <c r="M35" s="575">
        <v>828</v>
      </c>
      <c r="N35" s="575">
        <v>210</v>
      </c>
      <c r="O35" s="575">
        <v>7172</v>
      </c>
      <c r="P35" s="574">
        <v>9652</v>
      </c>
      <c r="Q35" s="575">
        <v>1087</v>
      </c>
      <c r="R35" s="575">
        <v>302</v>
      </c>
      <c r="S35" s="575">
        <v>8263</v>
      </c>
      <c r="T35" s="574">
        <v>9564</v>
      </c>
      <c r="U35" s="575">
        <v>1263</v>
      </c>
      <c r="V35" s="575">
        <v>426</v>
      </c>
      <c r="W35" s="575">
        <v>7875</v>
      </c>
    </row>
    <row r="36" spans="1:23" s="578" customFormat="1" x14ac:dyDescent="0.25">
      <c r="A36" s="641" t="s">
        <v>4430</v>
      </c>
      <c r="B36" s="573">
        <v>3925</v>
      </c>
      <c r="C36" s="575"/>
      <c r="D36" s="575">
        <v>518</v>
      </c>
      <c r="E36" s="575">
        <v>912</v>
      </c>
      <c r="F36" s="579">
        <v>2495</v>
      </c>
      <c r="G36" s="573">
        <v>2714</v>
      </c>
      <c r="H36" s="575"/>
      <c r="I36" s="575">
        <v>305</v>
      </c>
      <c r="J36" s="575">
        <v>479</v>
      </c>
      <c r="K36" s="579">
        <v>1930</v>
      </c>
      <c r="L36" s="574">
        <v>5824</v>
      </c>
      <c r="M36" s="575">
        <v>796</v>
      </c>
      <c r="N36" s="575">
        <v>906</v>
      </c>
      <c r="O36" s="575">
        <v>4122</v>
      </c>
      <c r="P36" s="574">
        <v>5269</v>
      </c>
      <c r="Q36" s="575">
        <v>1152</v>
      </c>
      <c r="R36" s="575">
        <v>955</v>
      </c>
      <c r="S36" s="575">
        <v>3162</v>
      </c>
      <c r="T36" s="574">
        <v>5407</v>
      </c>
      <c r="U36" s="575">
        <v>1379</v>
      </c>
      <c r="V36" s="575">
        <v>1057</v>
      </c>
      <c r="W36" s="575">
        <v>2971</v>
      </c>
    </row>
    <row r="37" spans="1:23" s="578" customFormat="1" ht="12.75" x14ac:dyDescent="0.2">
      <c r="A37" s="641" t="s">
        <v>3320</v>
      </c>
      <c r="B37" s="573">
        <v>9451</v>
      </c>
      <c r="C37" s="575"/>
      <c r="D37" s="575">
        <v>1454</v>
      </c>
      <c r="E37" s="575">
        <v>1466</v>
      </c>
      <c r="F37" s="575">
        <v>6531</v>
      </c>
      <c r="G37" s="574">
        <v>5376</v>
      </c>
      <c r="H37" s="575"/>
      <c r="I37" s="575">
        <v>576</v>
      </c>
      <c r="J37" s="575">
        <v>1089</v>
      </c>
      <c r="K37" s="575">
        <v>3711</v>
      </c>
      <c r="L37" s="574">
        <v>5130</v>
      </c>
      <c r="M37" s="575">
        <v>817</v>
      </c>
      <c r="N37" s="575">
        <v>541</v>
      </c>
      <c r="O37" s="575">
        <v>3772</v>
      </c>
      <c r="P37" s="574">
        <v>5949</v>
      </c>
      <c r="Q37" s="575">
        <v>835</v>
      </c>
      <c r="R37" s="575">
        <v>591</v>
      </c>
      <c r="S37" s="575">
        <v>4523</v>
      </c>
      <c r="T37" s="574">
        <v>7787</v>
      </c>
      <c r="U37" s="575">
        <v>1533</v>
      </c>
      <c r="V37" s="575">
        <v>750</v>
      </c>
      <c r="W37" s="575">
        <v>5504</v>
      </c>
    </row>
    <row r="38" spans="1:23" s="578" customFormat="1" ht="12.75" x14ac:dyDescent="0.2">
      <c r="A38" s="641" t="s">
        <v>3747</v>
      </c>
      <c r="B38" s="573">
        <v>4842</v>
      </c>
      <c r="C38" s="575"/>
      <c r="D38" s="575">
        <v>601</v>
      </c>
      <c r="E38" s="575">
        <v>438</v>
      </c>
      <c r="F38" s="575">
        <v>3803</v>
      </c>
      <c r="G38" s="574">
        <v>2522</v>
      </c>
      <c r="H38" s="575"/>
      <c r="I38" s="575">
        <v>446</v>
      </c>
      <c r="J38" s="575">
        <v>397</v>
      </c>
      <c r="K38" s="575">
        <v>1679</v>
      </c>
      <c r="L38" s="574">
        <v>5042</v>
      </c>
      <c r="M38" s="575">
        <v>704</v>
      </c>
      <c r="N38" s="575">
        <v>568</v>
      </c>
      <c r="O38" s="575">
        <v>3770</v>
      </c>
      <c r="P38" s="574">
        <v>5362</v>
      </c>
      <c r="Q38" s="575">
        <v>620</v>
      </c>
      <c r="R38" s="575">
        <v>647</v>
      </c>
      <c r="S38" s="575">
        <v>4095</v>
      </c>
      <c r="T38" s="574">
        <v>6847</v>
      </c>
      <c r="U38" s="575">
        <v>1105</v>
      </c>
      <c r="V38" s="575">
        <v>767</v>
      </c>
      <c r="W38" s="575">
        <v>4975</v>
      </c>
    </row>
    <row r="39" spans="1:23" s="578" customFormat="1" ht="12.75" x14ac:dyDescent="0.2">
      <c r="A39" s="641" t="s">
        <v>3808</v>
      </c>
      <c r="B39" s="573">
        <v>5821</v>
      </c>
      <c r="C39" s="575"/>
      <c r="D39" s="575">
        <v>1241</v>
      </c>
      <c r="E39" s="575">
        <v>726</v>
      </c>
      <c r="F39" s="575">
        <v>3854</v>
      </c>
      <c r="G39" s="574">
        <v>4036</v>
      </c>
      <c r="H39" s="575"/>
      <c r="I39" s="575">
        <v>659</v>
      </c>
      <c r="J39" s="575">
        <v>494</v>
      </c>
      <c r="K39" s="575">
        <v>2883</v>
      </c>
      <c r="L39" s="574">
        <v>5604</v>
      </c>
      <c r="M39" s="575">
        <v>1018</v>
      </c>
      <c r="N39" s="575">
        <v>705</v>
      </c>
      <c r="O39" s="575">
        <v>3881</v>
      </c>
      <c r="P39" s="574">
        <v>5415</v>
      </c>
      <c r="Q39" s="575">
        <v>1012</v>
      </c>
      <c r="R39" s="575">
        <v>727</v>
      </c>
      <c r="S39" s="575">
        <v>3676</v>
      </c>
      <c r="T39" s="574">
        <v>4985</v>
      </c>
      <c r="U39" s="575">
        <v>958</v>
      </c>
      <c r="V39" s="575">
        <v>849</v>
      </c>
      <c r="W39" s="575">
        <v>3178</v>
      </c>
    </row>
    <row r="40" spans="1:23" s="578" customFormat="1" thickBot="1" x14ac:dyDescent="0.25">
      <c r="A40" s="642" t="s">
        <v>3061</v>
      </c>
      <c r="B40" s="625">
        <v>8320</v>
      </c>
      <c r="C40" s="626"/>
      <c r="D40" s="626">
        <v>1344</v>
      </c>
      <c r="E40" s="626">
        <v>865</v>
      </c>
      <c r="F40" s="626">
        <v>6111</v>
      </c>
      <c r="G40" s="627">
        <v>5617</v>
      </c>
      <c r="H40" s="626"/>
      <c r="I40" s="626">
        <v>473</v>
      </c>
      <c r="J40" s="626">
        <v>859</v>
      </c>
      <c r="K40" s="626">
        <v>4285</v>
      </c>
      <c r="L40" s="627">
        <v>6461</v>
      </c>
      <c r="M40" s="626">
        <v>943</v>
      </c>
      <c r="N40" s="626">
        <v>957</v>
      </c>
      <c r="O40" s="626">
        <v>4561</v>
      </c>
      <c r="P40" s="627">
        <v>6519</v>
      </c>
      <c r="Q40" s="626">
        <v>1067</v>
      </c>
      <c r="R40" s="626">
        <v>904</v>
      </c>
      <c r="S40" s="626">
        <v>4548</v>
      </c>
      <c r="T40" s="627">
        <v>7691</v>
      </c>
      <c r="U40" s="626">
        <v>1421</v>
      </c>
      <c r="V40" s="626">
        <v>923</v>
      </c>
      <c r="W40" s="626">
        <v>5347</v>
      </c>
    </row>
    <row r="41" spans="1:23" s="581" customFormat="1" thickBot="1" x14ac:dyDescent="0.3">
      <c r="A41" s="621" t="s">
        <v>4431</v>
      </c>
      <c r="B41" s="622"/>
      <c r="C41" s="622"/>
      <c r="D41" s="622"/>
      <c r="E41" s="622"/>
      <c r="F41" s="623"/>
      <c r="G41" s="623"/>
      <c r="H41" s="623"/>
      <c r="I41" s="623"/>
      <c r="J41" s="623"/>
      <c r="K41" s="623"/>
      <c r="L41" s="623"/>
      <c r="M41" s="623"/>
      <c r="N41" s="623"/>
      <c r="O41" s="624"/>
    </row>
    <row r="42" spans="1:23" s="583" customFormat="1" ht="12.75" x14ac:dyDescent="0.25">
      <c r="A42" s="582" t="s">
        <v>4432</v>
      </c>
    </row>
    <row r="43" spans="1:23" ht="12.75" x14ac:dyDescent="0.2">
      <c r="A43" s="582" t="s">
        <v>4237</v>
      </c>
    </row>
  </sheetData>
  <mergeCells count="13">
    <mergeCell ref="U4:W4"/>
    <mergeCell ref="A1:K1"/>
    <mergeCell ref="A2:K3"/>
    <mergeCell ref="A4:A5"/>
    <mergeCell ref="B4:B5"/>
    <mergeCell ref="D4:F4"/>
    <mergeCell ref="G4:G5"/>
    <mergeCell ref="I4:K4"/>
    <mergeCell ref="L4:L5"/>
    <mergeCell ref="M4:O4"/>
    <mergeCell ref="P4:P5"/>
    <mergeCell ref="Q4:S4"/>
    <mergeCell ref="T4:T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B55D-6446-4028-BB53-30C01577015D}">
  <sheetPr>
    <tabColor theme="9" tint="0.39997558519241921"/>
  </sheetPr>
  <dimension ref="A1:O41"/>
  <sheetViews>
    <sheetView showGridLines="0" workbookViewId="0">
      <selection activeCell="M7" sqref="M7"/>
    </sheetView>
  </sheetViews>
  <sheetFormatPr baseColWidth="10" defaultColWidth="13" defaultRowHeight="13.5" x14ac:dyDescent="0.25"/>
  <cols>
    <col min="1" max="1" width="21.5703125" style="577" customWidth="1"/>
    <col min="2" max="2" width="8.42578125" style="577" customWidth="1"/>
    <col min="3" max="3" width="1.5703125" style="577" customWidth="1"/>
    <col min="4" max="6" width="10" style="577" customWidth="1"/>
    <col min="7" max="7" width="8.42578125" style="577" customWidth="1"/>
    <col min="8" max="8" width="2" style="577" customWidth="1"/>
    <col min="9" max="11" width="10" style="577" customWidth="1"/>
    <col min="12" max="13" width="10" style="572" customWidth="1"/>
    <col min="14" max="16384" width="13" style="572"/>
  </cols>
  <sheetData>
    <row r="1" spans="1:15" x14ac:dyDescent="0.25">
      <c r="A1" s="960" t="s">
        <v>4573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</row>
    <row r="2" spans="1:15" ht="12.75" x14ac:dyDescent="0.2">
      <c r="A2" s="961" t="s">
        <v>4434</v>
      </c>
      <c r="B2" s="961"/>
      <c r="C2" s="961"/>
      <c r="D2" s="961"/>
      <c r="E2" s="961"/>
      <c r="F2" s="961"/>
      <c r="G2" s="961"/>
      <c r="H2" s="961"/>
      <c r="I2" s="961"/>
      <c r="J2" s="961"/>
      <c r="K2" s="961"/>
    </row>
    <row r="3" spans="1:15" ht="12.75" x14ac:dyDescent="0.2">
      <c r="A3" s="961"/>
      <c r="B3" s="961"/>
      <c r="C3" s="961"/>
      <c r="D3" s="961"/>
      <c r="E3" s="961"/>
      <c r="F3" s="961"/>
      <c r="G3" s="961"/>
      <c r="H3" s="961"/>
      <c r="I3" s="961"/>
      <c r="J3" s="961"/>
      <c r="K3" s="961"/>
    </row>
    <row r="4" spans="1:15" ht="12.75" x14ac:dyDescent="0.2">
      <c r="A4" s="967" t="s">
        <v>4421</v>
      </c>
      <c r="B4" s="968" t="s">
        <v>4000</v>
      </c>
      <c r="C4" s="617"/>
      <c r="D4" s="969" t="s">
        <v>4248</v>
      </c>
      <c r="E4" s="970"/>
      <c r="F4" s="970"/>
      <c r="G4" s="968" t="s">
        <v>4000</v>
      </c>
      <c r="H4" s="620"/>
      <c r="I4" s="969" t="s">
        <v>4249</v>
      </c>
      <c r="J4" s="970"/>
      <c r="K4" s="970"/>
      <c r="L4" s="573"/>
      <c r="M4" s="574"/>
      <c r="N4" s="584"/>
      <c r="O4" s="574"/>
    </row>
    <row r="5" spans="1:15" ht="25.5" x14ac:dyDescent="0.2">
      <c r="A5" s="967"/>
      <c r="B5" s="968"/>
      <c r="C5" s="618"/>
      <c r="D5" s="619" t="s">
        <v>4422</v>
      </c>
      <c r="E5" s="613" t="s">
        <v>4423</v>
      </c>
      <c r="F5" s="613" t="s">
        <v>4424</v>
      </c>
      <c r="G5" s="968"/>
      <c r="H5" s="620"/>
      <c r="I5" s="619" t="s">
        <v>4422</v>
      </c>
      <c r="J5" s="613" t="s">
        <v>4423</v>
      </c>
      <c r="K5" s="613" t="s">
        <v>4424</v>
      </c>
      <c r="L5" s="573"/>
      <c r="M5" s="574"/>
      <c r="N5" s="585"/>
      <c r="O5" s="574"/>
    </row>
    <row r="6" spans="1:15" s="576" customFormat="1" ht="12.75" x14ac:dyDescent="0.25">
      <c r="A6" s="643" t="s">
        <v>3882</v>
      </c>
      <c r="B6" s="573">
        <v>227116</v>
      </c>
      <c r="C6" s="574"/>
      <c r="D6" s="574">
        <v>7382</v>
      </c>
      <c r="E6" s="574">
        <v>8916</v>
      </c>
      <c r="F6" s="574">
        <v>210818</v>
      </c>
      <c r="G6" s="573">
        <v>144487</v>
      </c>
      <c r="H6" s="574"/>
      <c r="I6" s="574">
        <v>70163</v>
      </c>
      <c r="J6" s="574">
        <v>46638</v>
      </c>
      <c r="K6" s="574">
        <v>27686</v>
      </c>
      <c r="L6" s="579"/>
    </row>
    <row r="7" spans="1:15" s="577" customFormat="1" ht="12.75" x14ac:dyDescent="0.25">
      <c r="A7" s="641" t="s">
        <v>5</v>
      </c>
      <c r="B7" s="573">
        <v>4190</v>
      </c>
      <c r="C7" s="586"/>
      <c r="D7" s="575">
        <v>172</v>
      </c>
      <c r="E7" s="575">
        <v>209</v>
      </c>
      <c r="F7" s="575">
        <v>3809</v>
      </c>
      <c r="G7" s="573">
        <v>3237</v>
      </c>
      <c r="H7" s="586"/>
      <c r="I7" s="575">
        <v>1406</v>
      </c>
      <c r="J7" s="575">
        <v>1358</v>
      </c>
      <c r="K7" s="575">
        <v>473</v>
      </c>
    </row>
    <row r="8" spans="1:15" s="577" customFormat="1" ht="12.75" x14ac:dyDescent="0.25">
      <c r="A8" s="641" t="s">
        <v>186</v>
      </c>
      <c r="B8" s="573">
        <v>8204</v>
      </c>
      <c r="C8" s="586"/>
      <c r="D8" s="575">
        <v>250</v>
      </c>
      <c r="E8" s="575">
        <v>543</v>
      </c>
      <c r="F8" s="575">
        <v>7411</v>
      </c>
      <c r="G8" s="573">
        <v>6812</v>
      </c>
      <c r="H8" s="586"/>
      <c r="I8" s="575">
        <v>2567</v>
      </c>
      <c r="J8" s="575">
        <v>2554</v>
      </c>
      <c r="K8" s="575">
        <v>1691</v>
      </c>
    </row>
    <row r="9" spans="1:15" s="577" customFormat="1" ht="12.75" x14ac:dyDescent="0.25">
      <c r="A9" s="641" t="s">
        <v>538</v>
      </c>
      <c r="B9" s="573">
        <v>5267</v>
      </c>
      <c r="C9" s="586"/>
      <c r="D9" s="575">
        <v>217</v>
      </c>
      <c r="E9" s="575">
        <v>293</v>
      </c>
      <c r="F9" s="575">
        <v>4757</v>
      </c>
      <c r="G9" s="573">
        <v>4514</v>
      </c>
      <c r="H9" s="586"/>
      <c r="I9" s="575">
        <v>2147</v>
      </c>
      <c r="J9" s="575">
        <v>1608</v>
      </c>
      <c r="K9" s="575">
        <v>759</v>
      </c>
    </row>
    <row r="10" spans="1:15" s="577" customFormat="1" ht="12.75" x14ac:dyDescent="0.25">
      <c r="A10" s="641" t="s">
        <v>714</v>
      </c>
      <c r="B10" s="573">
        <v>11745</v>
      </c>
      <c r="C10" s="586"/>
      <c r="D10" s="575">
        <v>490</v>
      </c>
      <c r="E10" s="575">
        <v>348</v>
      </c>
      <c r="F10" s="575">
        <v>10907</v>
      </c>
      <c r="G10" s="573">
        <v>7403</v>
      </c>
      <c r="H10" s="586"/>
      <c r="I10" s="575">
        <v>3889</v>
      </c>
      <c r="J10" s="575">
        <v>2027</v>
      </c>
      <c r="K10" s="575">
        <v>1487</v>
      </c>
    </row>
    <row r="11" spans="1:15" s="577" customFormat="1" ht="12.75" x14ac:dyDescent="0.25">
      <c r="A11" s="641" t="s">
        <v>942</v>
      </c>
      <c r="B11" s="573">
        <v>4921</v>
      </c>
      <c r="C11" s="586"/>
      <c r="D11" s="575">
        <v>189</v>
      </c>
      <c r="E11" s="575">
        <v>187</v>
      </c>
      <c r="F11" s="575">
        <v>4545</v>
      </c>
      <c r="G11" s="573">
        <v>3784</v>
      </c>
      <c r="H11" s="586"/>
      <c r="I11" s="575">
        <v>2047</v>
      </c>
      <c r="J11" s="575">
        <v>1090</v>
      </c>
      <c r="K11" s="575">
        <v>647</v>
      </c>
    </row>
    <row r="12" spans="1:15" s="577" customFormat="1" ht="12.75" x14ac:dyDescent="0.25">
      <c r="A12" s="641" t="s">
        <v>1190</v>
      </c>
      <c r="B12" s="573">
        <v>5701</v>
      </c>
      <c r="C12" s="586"/>
      <c r="D12" s="575">
        <v>194</v>
      </c>
      <c r="E12" s="575">
        <v>236</v>
      </c>
      <c r="F12" s="575">
        <v>5271</v>
      </c>
      <c r="G12" s="573">
        <v>3339</v>
      </c>
      <c r="H12" s="586"/>
      <c r="I12" s="575">
        <v>1496</v>
      </c>
      <c r="J12" s="575">
        <v>1154</v>
      </c>
      <c r="K12" s="575">
        <v>689</v>
      </c>
    </row>
    <row r="13" spans="1:15" s="577" customFormat="1" ht="12.75" x14ac:dyDescent="0.25">
      <c r="A13" s="641" t="s">
        <v>1448</v>
      </c>
      <c r="B13" s="573">
        <v>8069</v>
      </c>
      <c r="C13" s="586"/>
      <c r="D13" s="575">
        <v>161</v>
      </c>
      <c r="E13" s="575">
        <v>686</v>
      </c>
      <c r="F13" s="575">
        <v>7222</v>
      </c>
      <c r="G13" s="573">
        <v>5016</v>
      </c>
      <c r="H13" s="586"/>
      <c r="I13" s="575">
        <v>1692</v>
      </c>
      <c r="J13" s="575">
        <v>2265</v>
      </c>
      <c r="K13" s="575">
        <v>1059</v>
      </c>
    </row>
    <row r="14" spans="1:15" s="577" customFormat="1" ht="12.75" x14ac:dyDescent="0.25">
      <c r="A14" s="641" t="s">
        <v>2764</v>
      </c>
      <c r="B14" s="573">
        <v>2292</v>
      </c>
      <c r="C14" s="586"/>
      <c r="D14" s="575">
        <v>52</v>
      </c>
      <c r="E14" s="575">
        <v>73</v>
      </c>
      <c r="F14" s="575">
        <v>2167</v>
      </c>
      <c r="G14" s="573">
        <v>1926</v>
      </c>
      <c r="H14" s="586"/>
      <c r="I14" s="575">
        <v>1130</v>
      </c>
      <c r="J14" s="575">
        <v>650</v>
      </c>
      <c r="K14" s="575">
        <v>146</v>
      </c>
    </row>
    <row r="15" spans="1:15" s="578" customFormat="1" ht="12.75" x14ac:dyDescent="0.2">
      <c r="A15" s="641" t="s">
        <v>1462</v>
      </c>
      <c r="B15" s="573">
        <v>12700</v>
      </c>
      <c r="C15" s="586"/>
      <c r="D15" s="575">
        <v>578</v>
      </c>
      <c r="E15" s="575">
        <v>510</v>
      </c>
      <c r="F15" s="575">
        <v>11612</v>
      </c>
      <c r="G15" s="573">
        <v>7262</v>
      </c>
      <c r="H15" s="586"/>
      <c r="I15" s="575">
        <v>3311</v>
      </c>
      <c r="J15" s="575">
        <v>2197</v>
      </c>
      <c r="K15" s="575">
        <v>1754</v>
      </c>
    </row>
    <row r="16" spans="1:15" s="578" customFormat="1" ht="12.75" x14ac:dyDescent="0.2">
      <c r="A16" s="641" t="s">
        <v>1693</v>
      </c>
      <c r="B16" s="573">
        <v>2277</v>
      </c>
      <c r="C16" s="587"/>
      <c r="D16" s="575">
        <v>63</v>
      </c>
      <c r="E16" s="575">
        <v>116</v>
      </c>
      <c r="F16" s="575">
        <v>2098</v>
      </c>
      <c r="G16" s="573">
        <v>2372</v>
      </c>
      <c r="H16" s="587"/>
      <c r="I16" s="575">
        <v>924</v>
      </c>
      <c r="J16" s="575">
        <v>1110</v>
      </c>
      <c r="K16" s="575">
        <v>338</v>
      </c>
    </row>
    <row r="17" spans="1:11" s="578" customFormat="1" ht="12.75" x14ac:dyDescent="0.2">
      <c r="A17" s="641" t="s">
        <v>1890</v>
      </c>
      <c r="B17" s="573">
        <v>10261</v>
      </c>
      <c r="C17" s="588"/>
      <c r="D17" s="575">
        <v>261</v>
      </c>
      <c r="E17" s="575">
        <v>340</v>
      </c>
      <c r="F17" s="575">
        <v>9660</v>
      </c>
      <c r="G17" s="573">
        <v>5536</v>
      </c>
      <c r="H17" s="588"/>
      <c r="I17" s="575">
        <v>2388</v>
      </c>
      <c r="J17" s="575">
        <v>1955</v>
      </c>
      <c r="K17" s="575">
        <v>1193</v>
      </c>
    </row>
    <row r="18" spans="1:11" s="578" customFormat="1" ht="12.75" x14ac:dyDescent="0.2">
      <c r="A18" s="641" t="s">
        <v>2882</v>
      </c>
      <c r="B18" s="573">
        <v>5211</v>
      </c>
      <c r="C18" s="589"/>
      <c r="D18" s="575">
        <v>104</v>
      </c>
      <c r="E18" s="575">
        <v>114</v>
      </c>
      <c r="F18" s="575">
        <v>4993</v>
      </c>
      <c r="G18" s="573">
        <v>2704</v>
      </c>
      <c r="H18" s="589"/>
      <c r="I18" s="575">
        <v>1445</v>
      </c>
      <c r="J18" s="575">
        <v>682</v>
      </c>
      <c r="K18" s="575">
        <v>577</v>
      </c>
    </row>
    <row r="19" spans="1:11" s="578" customFormat="1" ht="12.75" x14ac:dyDescent="0.2">
      <c r="A19" s="641" t="s">
        <v>2071</v>
      </c>
      <c r="B19" s="573">
        <v>10602</v>
      </c>
      <c r="C19" s="589"/>
      <c r="D19" s="575">
        <v>221</v>
      </c>
      <c r="E19" s="575">
        <v>184</v>
      </c>
      <c r="F19" s="575">
        <v>10197</v>
      </c>
      <c r="G19" s="573">
        <v>5106</v>
      </c>
      <c r="H19" s="589"/>
      <c r="I19" s="575">
        <v>2615</v>
      </c>
      <c r="J19" s="575">
        <v>1324</v>
      </c>
      <c r="K19" s="575">
        <v>1167</v>
      </c>
    </row>
    <row r="20" spans="1:11" s="578" customFormat="1" ht="12.75" x14ac:dyDescent="0.2">
      <c r="A20" s="641" t="s">
        <v>2156</v>
      </c>
      <c r="B20" s="573">
        <v>6767</v>
      </c>
      <c r="C20" s="590"/>
      <c r="D20" s="575">
        <v>378</v>
      </c>
      <c r="E20" s="575">
        <v>432</v>
      </c>
      <c r="F20" s="575">
        <v>5957</v>
      </c>
      <c r="G20" s="573">
        <v>6997</v>
      </c>
      <c r="H20" s="590"/>
      <c r="I20" s="575">
        <v>3078</v>
      </c>
      <c r="J20" s="575">
        <v>3182</v>
      </c>
      <c r="K20" s="575">
        <v>737</v>
      </c>
    </row>
    <row r="21" spans="1:11" s="578" customFormat="1" ht="12.75" x14ac:dyDescent="0.2">
      <c r="A21" s="641" t="s">
        <v>201</v>
      </c>
      <c r="B21" s="573">
        <v>13294</v>
      </c>
      <c r="C21" s="590"/>
      <c r="D21" s="575">
        <v>424</v>
      </c>
      <c r="E21" s="575">
        <v>358</v>
      </c>
      <c r="F21" s="575">
        <v>12512</v>
      </c>
      <c r="G21" s="573">
        <v>7822</v>
      </c>
      <c r="H21" s="590"/>
      <c r="I21" s="575">
        <v>4675</v>
      </c>
      <c r="J21" s="575">
        <v>1826</v>
      </c>
      <c r="K21" s="575">
        <v>1321</v>
      </c>
    </row>
    <row r="22" spans="1:11" s="578" customFormat="1" ht="12.75" x14ac:dyDescent="0.2">
      <c r="A22" s="641" t="s">
        <v>2573</v>
      </c>
      <c r="B22" s="573">
        <v>13120</v>
      </c>
      <c r="C22" s="590"/>
      <c r="D22" s="575">
        <v>211</v>
      </c>
      <c r="E22" s="575">
        <v>633</v>
      </c>
      <c r="F22" s="575">
        <v>12276</v>
      </c>
      <c r="G22" s="573">
        <v>7366</v>
      </c>
      <c r="H22" s="590"/>
      <c r="I22" s="575">
        <v>3357</v>
      </c>
      <c r="J22" s="575">
        <v>3081</v>
      </c>
      <c r="K22" s="575">
        <v>928</v>
      </c>
    </row>
    <row r="23" spans="1:11" s="578" customFormat="1" ht="12.75" x14ac:dyDescent="0.2">
      <c r="A23" s="641" t="s">
        <v>2649</v>
      </c>
      <c r="B23" s="573">
        <v>10065</v>
      </c>
      <c r="C23" s="590"/>
      <c r="D23" s="575">
        <v>505</v>
      </c>
      <c r="E23" s="575">
        <v>402</v>
      </c>
      <c r="F23" s="575">
        <v>9158</v>
      </c>
      <c r="G23" s="573">
        <v>5536</v>
      </c>
      <c r="H23" s="590"/>
      <c r="I23" s="575">
        <v>2259</v>
      </c>
      <c r="J23" s="575">
        <v>1561</v>
      </c>
      <c r="K23" s="575">
        <v>1716</v>
      </c>
    </row>
    <row r="24" spans="1:11" s="578" customFormat="1" ht="12.75" x14ac:dyDescent="0.2">
      <c r="A24" s="641" t="s">
        <v>4426</v>
      </c>
      <c r="B24" s="573">
        <v>12942</v>
      </c>
      <c r="C24" s="591"/>
      <c r="D24" s="575">
        <v>518</v>
      </c>
      <c r="E24" s="575">
        <v>439</v>
      </c>
      <c r="F24" s="575">
        <v>11985</v>
      </c>
      <c r="G24" s="573">
        <v>7998</v>
      </c>
      <c r="H24" s="591"/>
      <c r="I24" s="575">
        <v>4101</v>
      </c>
      <c r="J24" s="575">
        <v>2129</v>
      </c>
      <c r="K24" s="575">
        <v>1768</v>
      </c>
    </row>
    <row r="25" spans="1:11" s="578" customFormat="1" ht="12.75" x14ac:dyDescent="0.2">
      <c r="A25" s="641" t="s">
        <v>4427</v>
      </c>
      <c r="B25" s="573">
        <v>4102</v>
      </c>
      <c r="C25" s="590"/>
      <c r="D25" s="575">
        <v>174</v>
      </c>
      <c r="E25" s="575">
        <v>128</v>
      </c>
      <c r="F25" s="575">
        <v>3800</v>
      </c>
      <c r="G25" s="573">
        <v>3625</v>
      </c>
      <c r="H25" s="590"/>
      <c r="I25" s="575">
        <v>2081</v>
      </c>
      <c r="J25" s="575">
        <v>1060</v>
      </c>
      <c r="K25" s="575">
        <v>484</v>
      </c>
    </row>
    <row r="26" spans="1:11" s="578" customFormat="1" ht="12.75" x14ac:dyDescent="0.2">
      <c r="A26" s="641" t="s">
        <v>4428</v>
      </c>
      <c r="B26" s="573">
        <v>7054</v>
      </c>
      <c r="C26" s="590"/>
      <c r="D26" s="575">
        <v>295</v>
      </c>
      <c r="E26" s="575">
        <v>432</v>
      </c>
      <c r="F26" s="575">
        <v>6327</v>
      </c>
      <c r="G26" s="573">
        <v>5733</v>
      </c>
      <c r="H26" s="590"/>
      <c r="I26" s="575">
        <v>2937</v>
      </c>
      <c r="J26" s="575">
        <v>1803</v>
      </c>
      <c r="K26" s="575">
        <v>993</v>
      </c>
    </row>
    <row r="27" spans="1:11" s="578" customFormat="1" ht="12.75" x14ac:dyDescent="0.2">
      <c r="A27" s="641" t="s">
        <v>4429</v>
      </c>
      <c r="B27" s="573">
        <v>2353</v>
      </c>
      <c r="C27" s="590"/>
      <c r="D27" s="575">
        <v>301</v>
      </c>
      <c r="E27" s="575">
        <v>230</v>
      </c>
      <c r="F27" s="575">
        <v>1822</v>
      </c>
      <c r="G27" s="573">
        <v>4523</v>
      </c>
      <c r="H27" s="590"/>
      <c r="I27" s="575">
        <v>3158</v>
      </c>
      <c r="J27" s="575">
        <v>1142</v>
      </c>
      <c r="K27" s="575">
        <v>223</v>
      </c>
    </row>
    <row r="28" spans="1:11" s="578" customFormat="1" ht="12.75" x14ac:dyDescent="0.2">
      <c r="A28" s="641" t="s">
        <v>2982</v>
      </c>
      <c r="B28" s="573">
        <v>6119</v>
      </c>
      <c r="C28" s="590"/>
      <c r="D28" s="575">
        <v>106</v>
      </c>
      <c r="E28" s="575">
        <v>254</v>
      </c>
      <c r="F28" s="575">
        <v>5759</v>
      </c>
      <c r="G28" s="573">
        <v>3580</v>
      </c>
      <c r="H28" s="590"/>
      <c r="I28" s="575">
        <v>1944</v>
      </c>
      <c r="J28" s="575">
        <v>1004</v>
      </c>
      <c r="K28" s="575">
        <v>632</v>
      </c>
    </row>
    <row r="29" spans="1:11" s="578" customFormat="1" ht="12.75" x14ac:dyDescent="0.2">
      <c r="A29" s="641" t="s">
        <v>3096</v>
      </c>
      <c r="B29" s="573">
        <v>2265</v>
      </c>
      <c r="C29" s="590"/>
      <c r="D29" s="575">
        <v>85</v>
      </c>
      <c r="E29" s="575">
        <v>83</v>
      </c>
      <c r="F29" s="575">
        <v>2097</v>
      </c>
      <c r="G29" s="573">
        <v>1544</v>
      </c>
      <c r="H29" s="590"/>
      <c r="I29" s="575">
        <v>700</v>
      </c>
      <c r="J29" s="575">
        <v>592</v>
      </c>
      <c r="K29" s="575">
        <v>252</v>
      </c>
    </row>
    <row r="30" spans="1:11" s="578" customFormat="1" ht="12.75" x14ac:dyDescent="0.2">
      <c r="A30" s="641" t="s">
        <v>3122</v>
      </c>
      <c r="B30" s="573">
        <v>1568</v>
      </c>
      <c r="C30" s="590"/>
      <c r="D30" s="575">
        <v>104</v>
      </c>
      <c r="E30" s="575">
        <v>101</v>
      </c>
      <c r="F30" s="575">
        <v>1363</v>
      </c>
      <c r="G30" s="573">
        <v>1554</v>
      </c>
      <c r="H30" s="590"/>
      <c r="I30" s="575">
        <v>716</v>
      </c>
      <c r="J30" s="575">
        <v>600</v>
      </c>
      <c r="K30" s="575">
        <v>238</v>
      </c>
    </row>
    <row r="31" spans="1:11" s="578" customFormat="1" ht="12.75" x14ac:dyDescent="0.2">
      <c r="A31" s="641" t="s">
        <v>3167</v>
      </c>
      <c r="B31" s="573">
        <v>1967</v>
      </c>
      <c r="C31" s="590"/>
      <c r="D31" s="575">
        <v>38</v>
      </c>
      <c r="E31" s="575">
        <v>80</v>
      </c>
      <c r="F31" s="575">
        <v>1849</v>
      </c>
      <c r="G31" s="573">
        <v>1528</v>
      </c>
      <c r="H31" s="590"/>
      <c r="I31" s="575">
        <v>565</v>
      </c>
      <c r="J31" s="575">
        <v>658</v>
      </c>
      <c r="K31" s="575">
        <v>305</v>
      </c>
    </row>
    <row r="32" spans="1:11" s="578" customFormat="1" ht="12.75" x14ac:dyDescent="0.2">
      <c r="A32" s="641" t="s">
        <v>3228</v>
      </c>
      <c r="B32" s="573">
        <v>12584</v>
      </c>
      <c r="C32" s="590"/>
      <c r="D32" s="575">
        <v>186</v>
      </c>
      <c r="E32" s="575">
        <v>484</v>
      </c>
      <c r="F32" s="575">
        <v>11914</v>
      </c>
      <c r="G32" s="573">
        <v>6404</v>
      </c>
      <c r="H32" s="590"/>
      <c r="I32" s="575">
        <v>3016</v>
      </c>
      <c r="J32" s="575">
        <v>2350</v>
      </c>
      <c r="K32" s="575">
        <v>1038</v>
      </c>
    </row>
    <row r="33" spans="1:11" s="578" customFormat="1" ht="12.75" x14ac:dyDescent="0.2">
      <c r="A33" s="641" t="s">
        <v>3362</v>
      </c>
      <c r="B33" s="573">
        <v>5515</v>
      </c>
      <c r="C33" s="590"/>
      <c r="D33" s="575">
        <v>208</v>
      </c>
      <c r="E33" s="575">
        <v>171</v>
      </c>
      <c r="F33" s="575">
        <v>5136</v>
      </c>
      <c r="G33" s="573">
        <v>2902</v>
      </c>
      <c r="H33" s="590"/>
      <c r="I33" s="575">
        <v>1122</v>
      </c>
      <c r="J33" s="575">
        <v>990</v>
      </c>
      <c r="K33" s="575">
        <v>790</v>
      </c>
    </row>
    <row r="34" spans="1:11" s="578" customFormat="1" ht="12.75" x14ac:dyDescent="0.2">
      <c r="A34" s="641" t="s">
        <v>3589</v>
      </c>
      <c r="B34" s="573">
        <v>8041</v>
      </c>
      <c r="C34" s="590"/>
      <c r="D34" s="575">
        <v>197</v>
      </c>
      <c r="E34" s="575">
        <v>127</v>
      </c>
      <c r="F34" s="575">
        <v>7717</v>
      </c>
      <c r="G34" s="573">
        <v>4003</v>
      </c>
      <c r="H34" s="590"/>
      <c r="I34" s="575">
        <v>2438</v>
      </c>
      <c r="J34" s="575">
        <v>637</v>
      </c>
      <c r="K34" s="575">
        <v>928</v>
      </c>
    </row>
    <row r="35" spans="1:11" s="578" customFormat="1" ht="12.75" x14ac:dyDescent="0.2">
      <c r="A35" s="641" t="s">
        <v>481</v>
      </c>
      <c r="B35" s="573">
        <v>7113</v>
      </c>
      <c r="C35" s="590"/>
      <c r="D35" s="575">
        <v>117</v>
      </c>
      <c r="E35" s="575">
        <v>80</v>
      </c>
      <c r="F35" s="575">
        <v>6916</v>
      </c>
      <c r="G35" s="573">
        <v>2451</v>
      </c>
      <c r="H35" s="590"/>
      <c r="I35" s="575">
        <v>1146</v>
      </c>
      <c r="J35" s="575">
        <v>346</v>
      </c>
      <c r="K35" s="575">
        <v>959</v>
      </c>
    </row>
    <row r="36" spans="1:11" s="578" customFormat="1" ht="12.75" x14ac:dyDescent="0.2">
      <c r="A36" s="641" t="s">
        <v>4430</v>
      </c>
      <c r="B36" s="573">
        <v>2943</v>
      </c>
      <c r="C36" s="590"/>
      <c r="D36" s="575">
        <v>93</v>
      </c>
      <c r="E36" s="575">
        <v>139</v>
      </c>
      <c r="F36" s="575">
        <v>2711</v>
      </c>
      <c r="G36" s="573">
        <v>2464</v>
      </c>
      <c r="H36" s="590"/>
      <c r="I36" s="575">
        <v>1286</v>
      </c>
      <c r="J36" s="575">
        <v>918</v>
      </c>
      <c r="K36" s="575">
        <v>260</v>
      </c>
    </row>
    <row r="37" spans="1:11" s="578" customFormat="1" ht="12.75" x14ac:dyDescent="0.2">
      <c r="A37" s="641" t="s">
        <v>3320</v>
      </c>
      <c r="B37" s="573">
        <v>5405</v>
      </c>
      <c r="C37" s="592"/>
      <c r="D37" s="592">
        <v>120</v>
      </c>
      <c r="E37" s="592">
        <v>119</v>
      </c>
      <c r="F37" s="592">
        <v>5166</v>
      </c>
      <c r="G37" s="573">
        <v>2382</v>
      </c>
      <c r="H37" s="592"/>
      <c r="I37" s="592">
        <v>1413</v>
      </c>
      <c r="J37" s="592">
        <v>631</v>
      </c>
      <c r="K37" s="592">
        <v>338</v>
      </c>
    </row>
    <row r="38" spans="1:11" s="578" customFormat="1" ht="12.75" x14ac:dyDescent="0.2">
      <c r="A38" s="641" t="s">
        <v>3747</v>
      </c>
      <c r="B38" s="573">
        <v>4422</v>
      </c>
      <c r="C38" s="590"/>
      <c r="D38" s="575">
        <v>148</v>
      </c>
      <c r="E38" s="575">
        <v>132</v>
      </c>
      <c r="F38" s="575">
        <v>4142</v>
      </c>
      <c r="G38" s="573">
        <v>2425</v>
      </c>
      <c r="H38" s="590"/>
      <c r="I38" s="575">
        <v>957</v>
      </c>
      <c r="J38" s="575">
        <v>635</v>
      </c>
      <c r="K38" s="575">
        <v>833</v>
      </c>
    </row>
    <row r="39" spans="1:11" s="578" customFormat="1" ht="12.75" x14ac:dyDescent="0.2">
      <c r="A39" s="641" t="s">
        <v>3808</v>
      </c>
      <c r="B39" s="573">
        <v>3093</v>
      </c>
      <c r="C39" s="590"/>
      <c r="D39" s="575">
        <v>59</v>
      </c>
      <c r="E39" s="575">
        <v>119</v>
      </c>
      <c r="F39" s="575">
        <v>2915</v>
      </c>
      <c r="G39" s="573">
        <v>1892</v>
      </c>
      <c r="H39" s="590"/>
      <c r="I39" s="575">
        <v>899</v>
      </c>
      <c r="J39" s="575">
        <v>730</v>
      </c>
      <c r="K39" s="575">
        <v>263</v>
      </c>
    </row>
    <row r="40" spans="1:11" s="578" customFormat="1" thickBot="1" x14ac:dyDescent="0.25">
      <c r="A40" s="642" t="s">
        <v>3061</v>
      </c>
      <c r="B40" s="625">
        <v>4944</v>
      </c>
      <c r="C40" s="628"/>
      <c r="D40" s="626">
        <v>163</v>
      </c>
      <c r="E40" s="626">
        <v>134</v>
      </c>
      <c r="F40" s="626">
        <v>4647</v>
      </c>
      <c r="G40" s="625">
        <v>2747</v>
      </c>
      <c r="H40" s="628"/>
      <c r="I40" s="626">
        <v>1258</v>
      </c>
      <c r="J40" s="626">
        <v>789</v>
      </c>
      <c r="K40" s="626">
        <v>700</v>
      </c>
    </row>
    <row r="41" spans="1:11" ht="25.5" customHeight="1" x14ac:dyDescent="0.2">
      <c r="A41" s="966" t="s">
        <v>4435</v>
      </c>
      <c r="B41" s="966"/>
      <c r="C41" s="966"/>
      <c r="D41" s="966"/>
      <c r="E41" s="966"/>
      <c r="F41" s="966"/>
      <c r="G41" s="966"/>
      <c r="H41" s="966"/>
      <c r="I41" s="966"/>
      <c r="J41" s="966"/>
      <c r="K41" s="966"/>
    </row>
  </sheetData>
  <mergeCells count="8">
    <mergeCell ref="A41:K41"/>
    <mergeCell ref="A1:K1"/>
    <mergeCell ref="A2:K3"/>
    <mergeCell ref="A4:A5"/>
    <mergeCell ref="B4:B5"/>
    <mergeCell ref="D4:F4"/>
    <mergeCell ref="G4:G5"/>
    <mergeCell ref="I4:K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65B92-3503-4D60-B571-B52593788E63}">
  <sheetPr>
    <tabColor theme="9" tint="0.39997558519241921"/>
  </sheetPr>
  <dimension ref="A1:J41"/>
  <sheetViews>
    <sheetView showGridLines="0" workbookViewId="0">
      <selection activeCell="H18" sqref="H18"/>
    </sheetView>
  </sheetViews>
  <sheetFormatPr baseColWidth="10" defaultColWidth="13" defaultRowHeight="13.5" x14ac:dyDescent="0.25"/>
  <cols>
    <col min="1" max="1" width="21.5703125" style="577" customWidth="1"/>
    <col min="2" max="2" width="1.5703125" style="577" customWidth="1"/>
    <col min="3" max="4" width="10" style="577" customWidth="1"/>
    <col min="5" max="6" width="10" style="572" customWidth="1"/>
    <col min="7" max="16384" width="13" style="572"/>
  </cols>
  <sheetData>
    <row r="1" spans="1:10" x14ac:dyDescent="0.25">
      <c r="A1" s="960" t="s">
        <v>4574</v>
      </c>
      <c r="B1" s="960"/>
      <c r="C1" s="960"/>
      <c r="D1" s="960"/>
    </row>
    <row r="2" spans="1:10" ht="12.75" x14ac:dyDescent="0.2">
      <c r="A2" s="961" t="s">
        <v>4437</v>
      </c>
      <c r="B2" s="961"/>
      <c r="C2" s="961"/>
      <c r="D2" s="961"/>
    </row>
    <row r="3" spans="1:10" ht="12.75" x14ac:dyDescent="0.2">
      <c r="A3" s="961"/>
      <c r="B3" s="961"/>
      <c r="C3" s="961"/>
      <c r="D3" s="961"/>
    </row>
    <row r="4" spans="1:10" ht="12.75" x14ac:dyDescent="0.2">
      <c r="A4" s="614" t="s">
        <v>4438</v>
      </c>
      <c r="B4" s="617"/>
      <c r="C4" s="616">
        <v>2022</v>
      </c>
      <c r="D4" s="615">
        <v>2023</v>
      </c>
      <c r="E4" s="573"/>
      <c r="F4" s="574"/>
      <c r="G4" s="971"/>
      <c r="H4" s="971"/>
      <c r="I4" s="971"/>
      <c r="J4" s="574"/>
    </row>
    <row r="5" spans="1:10" s="576" customFormat="1" ht="12.75" x14ac:dyDescent="0.25">
      <c r="A5" s="643" t="s">
        <v>3882</v>
      </c>
      <c r="B5" s="574"/>
      <c r="C5" s="574">
        <v>349320</v>
      </c>
      <c r="D5" s="574">
        <v>371603</v>
      </c>
      <c r="E5" s="579"/>
    </row>
    <row r="6" spans="1:10" s="577" customFormat="1" ht="12.75" x14ac:dyDescent="0.25">
      <c r="A6" s="641" t="s">
        <v>4439</v>
      </c>
      <c r="B6" s="586"/>
      <c r="C6" s="575">
        <v>24971</v>
      </c>
      <c r="D6" s="575">
        <v>28339</v>
      </c>
    </row>
    <row r="7" spans="1:10" s="577" customFormat="1" ht="12.75" x14ac:dyDescent="0.25">
      <c r="A7" s="641" t="s">
        <v>4440</v>
      </c>
      <c r="B7" s="586"/>
      <c r="C7" s="575">
        <v>21433</v>
      </c>
      <c r="D7" s="575">
        <v>21339</v>
      </c>
    </row>
    <row r="8" spans="1:10" s="577" customFormat="1" ht="12.75" x14ac:dyDescent="0.25">
      <c r="A8" s="641" t="s">
        <v>4441</v>
      </c>
      <c r="B8" s="586"/>
      <c r="C8" s="575">
        <v>32410</v>
      </c>
      <c r="D8" s="575">
        <v>33054</v>
      </c>
      <c r="H8" s="593"/>
    </row>
    <row r="9" spans="1:10" s="577" customFormat="1" ht="12.75" x14ac:dyDescent="0.25">
      <c r="A9" s="641" t="s">
        <v>4442</v>
      </c>
      <c r="B9" s="586"/>
      <c r="C9" s="575">
        <v>30809</v>
      </c>
      <c r="D9" s="575">
        <v>29044</v>
      </c>
    </row>
    <row r="10" spans="1:10" s="577" customFormat="1" ht="12.75" x14ac:dyDescent="0.25">
      <c r="A10" s="641" t="s">
        <v>4443</v>
      </c>
      <c r="B10" s="586"/>
      <c r="C10" s="575">
        <v>32467</v>
      </c>
      <c r="D10" s="575">
        <v>34192</v>
      </c>
    </row>
    <row r="11" spans="1:10" s="577" customFormat="1" ht="12.75" x14ac:dyDescent="0.25">
      <c r="A11" s="641" t="s">
        <v>4444</v>
      </c>
      <c r="B11" s="586"/>
      <c r="C11" s="575">
        <v>30325</v>
      </c>
      <c r="D11" s="575">
        <v>31511</v>
      </c>
    </row>
    <row r="12" spans="1:10" s="577" customFormat="1" ht="12.75" x14ac:dyDescent="0.25">
      <c r="A12" s="641" t="s">
        <v>4445</v>
      </c>
      <c r="B12" s="586"/>
      <c r="C12" s="575">
        <v>29942</v>
      </c>
      <c r="D12" s="575">
        <v>20267</v>
      </c>
    </row>
    <row r="13" spans="1:10" s="577" customFormat="1" ht="12.75" x14ac:dyDescent="0.25">
      <c r="A13" s="641" t="s">
        <v>4446</v>
      </c>
      <c r="B13" s="586"/>
      <c r="C13" s="575">
        <v>29829</v>
      </c>
      <c r="D13" s="575">
        <v>33877</v>
      </c>
    </row>
    <row r="14" spans="1:10" s="578" customFormat="1" ht="12.75" x14ac:dyDescent="0.2">
      <c r="A14" s="641" t="s">
        <v>4447</v>
      </c>
      <c r="B14" s="586"/>
      <c r="C14" s="575">
        <v>32242</v>
      </c>
      <c r="D14" s="575">
        <v>36087</v>
      </c>
    </row>
    <row r="15" spans="1:10" s="578" customFormat="1" ht="12.75" x14ac:dyDescent="0.2">
      <c r="A15" s="641" t="s">
        <v>4448</v>
      </c>
      <c r="B15" s="587"/>
      <c r="C15" s="575">
        <v>30069</v>
      </c>
      <c r="D15" s="575">
        <v>35788</v>
      </c>
    </row>
    <row r="16" spans="1:10" s="578" customFormat="1" ht="12.75" x14ac:dyDescent="0.2">
      <c r="A16" s="641" t="s">
        <v>4449</v>
      </c>
      <c r="B16" s="588"/>
      <c r="C16" s="575">
        <v>30109</v>
      </c>
      <c r="D16" s="575">
        <v>37630</v>
      </c>
    </row>
    <row r="17" spans="1:4" s="578" customFormat="1" thickBot="1" x14ac:dyDescent="0.25">
      <c r="A17" s="642" t="s">
        <v>4450</v>
      </c>
      <c r="B17" s="629"/>
      <c r="C17" s="626">
        <v>24714</v>
      </c>
      <c r="D17" s="626">
        <v>30475</v>
      </c>
    </row>
    <row r="18" spans="1:4" ht="30.75" customHeight="1" x14ac:dyDescent="0.2">
      <c r="A18" s="966" t="s">
        <v>4435</v>
      </c>
      <c r="B18" s="966"/>
      <c r="C18" s="966"/>
      <c r="D18" s="966"/>
    </row>
    <row r="41" spans="7:7" ht="14.25" thickBot="1" x14ac:dyDescent="0.3">
      <c r="G41" s="630"/>
    </row>
  </sheetData>
  <mergeCells count="4">
    <mergeCell ref="A1:D1"/>
    <mergeCell ref="A2:D3"/>
    <mergeCell ref="G4:I4"/>
    <mergeCell ref="A18:D1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46FBA-F52B-4F6F-AF42-4E8F0C1DC9BD}">
  <sheetPr>
    <tabColor theme="9" tint="0.39997558519241921"/>
  </sheetPr>
  <dimension ref="A1:M43"/>
  <sheetViews>
    <sheetView showGridLines="0" workbookViewId="0">
      <selection activeCell="P17" sqref="P17"/>
    </sheetView>
  </sheetViews>
  <sheetFormatPr baseColWidth="10" defaultColWidth="13" defaultRowHeight="13.5" x14ac:dyDescent="0.25"/>
  <cols>
    <col min="1" max="1" width="21.5703125" style="577" customWidth="1"/>
    <col min="2" max="4" width="8.85546875" style="572" customWidth="1"/>
    <col min="5" max="10" width="8.85546875" style="577" customWidth="1"/>
    <col min="11" max="11" width="10.28515625" style="572" customWidth="1"/>
    <col min="12" max="12" width="11.28515625" style="572" customWidth="1"/>
    <col min="13" max="13" width="9" style="572" customWidth="1"/>
    <col min="14" max="16384" width="13" style="572"/>
  </cols>
  <sheetData>
    <row r="1" spans="1:13" x14ac:dyDescent="0.25">
      <c r="A1" s="960" t="s">
        <v>4575</v>
      </c>
      <c r="B1" s="960"/>
      <c r="C1" s="960"/>
      <c r="D1" s="960"/>
      <c r="E1" s="960"/>
      <c r="F1" s="960"/>
      <c r="G1" s="960"/>
      <c r="H1" s="960"/>
      <c r="I1" s="960"/>
      <c r="J1" s="960"/>
    </row>
    <row r="2" spans="1:13" ht="12.75" x14ac:dyDescent="0.2">
      <c r="A2" s="961" t="s">
        <v>4452</v>
      </c>
      <c r="B2" s="961"/>
      <c r="C2" s="961"/>
      <c r="D2" s="961"/>
      <c r="E2" s="961"/>
      <c r="F2" s="961"/>
      <c r="G2" s="961"/>
      <c r="H2" s="961"/>
      <c r="I2" s="961"/>
      <c r="J2" s="961"/>
    </row>
    <row r="3" spans="1:13" ht="12.75" x14ac:dyDescent="0.2">
      <c r="A3" s="961"/>
      <c r="B3" s="961"/>
      <c r="C3" s="961"/>
      <c r="D3" s="961"/>
      <c r="E3" s="961"/>
      <c r="F3" s="961"/>
      <c r="G3" s="961"/>
      <c r="H3" s="961"/>
      <c r="I3" s="961"/>
      <c r="J3" s="961"/>
    </row>
    <row r="4" spans="1:13" ht="12.75" x14ac:dyDescent="0.2">
      <c r="A4" s="967" t="s">
        <v>4453</v>
      </c>
      <c r="B4" s="970">
        <v>2020</v>
      </c>
      <c r="C4" s="970"/>
      <c r="D4" s="970"/>
      <c r="E4" s="970">
        <v>2021</v>
      </c>
      <c r="F4" s="970"/>
      <c r="G4" s="970"/>
      <c r="H4" s="970">
        <v>2022</v>
      </c>
      <c r="I4" s="970"/>
      <c r="J4" s="970"/>
      <c r="K4" s="970">
        <v>2023</v>
      </c>
      <c r="L4" s="970"/>
      <c r="M4" s="970"/>
    </row>
    <row r="5" spans="1:13" ht="12.75" x14ac:dyDescent="0.2">
      <c r="A5" s="967"/>
      <c r="B5" s="612" t="s">
        <v>4000</v>
      </c>
      <c r="C5" s="613" t="s">
        <v>4248</v>
      </c>
      <c r="D5" s="613" t="s">
        <v>4249</v>
      </c>
      <c r="E5" s="612" t="s">
        <v>4000</v>
      </c>
      <c r="F5" s="613" t="s">
        <v>4248</v>
      </c>
      <c r="G5" s="613" t="s">
        <v>4249</v>
      </c>
      <c r="H5" s="612" t="s">
        <v>4000</v>
      </c>
      <c r="I5" s="613" t="s">
        <v>4248</v>
      </c>
      <c r="J5" s="613" t="s">
        <v>4249</v>
      </c>
      <c r="K5" s="612" t="s">
        <v>4000</v>
      </c>
      <c r="L5" s="613" t="s">
        <v>4248</v>
      </c>
      <c r="M5" s="613" t="s">
        <v>4249</v>
      </c>
    </row>
    <row r="6" spans="1:13" s="576" customFormat="1" ht="12.75" x14ac:dyDescent="0.25">
      <c r="A6" s="643" t="s">
        <v>3882</v>
      </c>
      <c r="B6" s="573">
        <v>6276</v>
      </c>
      <c r="C6" s="573">
        <v>882</v>
      </c>
      <c r="D6" s="573">
        <v>5394</v>
      </c>
      <c r="E6" s="573">
        <v>17910</v>
      </c>
      <c r="F6" s="573">
        <v>8338</v>
      </c>
      <c r="G6" s="573">
        <v>9572</v>
      </c>
      <c r="H6" s="573">
        <v>15079</v>
      </c>
      <c r="I6" s="573">
        <v>6963</v>
      </c>
      <c r="J6" s="573">
        <v>8266</v>
      </c>
      <c r="K6" s="573">
        <v>13461</v>
      </c>
      <c r="L6" s="573">
        <v>6368</v>
      </c>
      <c r="M6" s="573">
        <v>7093</v>
      </c>
    </row>
    <row r="7" spans="1:13" s="577" customFormat="1" ht="12.75" x14ac:dyDescent="0.25">
      <c r="A7" s="641" t="s">
        <v>5</v>
      </c>
      <c r="B7" s="594">
        <v>187</v>
      </c>
      <c r="C7" s="575">
        <v>34</v>
      </c>
      <c r="D7" s="575">
        <v>153</v>
      </c>
      <c r="E7" s="573">
        <v>140</v>
      </c>
      <c r="F7" s="575">
        <v>22</v>
      </c>
      <c r="G7" s="575">
        <v>118</v>
      </c>
      <c r="H7" s="573">
        <v>107</v>
      </c>
      <c r="I7" s="575">
        <v>15</v>
      </c>
      <c r="J7" s="575">
        <v>92</v>
      </c>
      <c r="K7" s="573">
        <v>117</v>
      </c>
      <c r="L7" s="575">
        <v>36</v>
      </c>
      <c r="M7" s="575">
        <v>81</v>
      </c>
    </row>
    <row r="8" spans="1:13" s="577" customFormat="1" ht="12.75" x14ac:dyDescent="0.25">
      <c r="A8" s="641" t="s">
        <v>186</v>
      </c>
      <c r="B8" s="594">
        <v>57</v>
      </c>
      <c r="C8" s="575">
        <v>6</v>
      </c>
      <c r="D8" s="575">
        <v>51</v>
      </c>
      <c r="E8" s="573">
        <v>1615</v>
      </c>
      <c r="F8" s="575">
        <v>374</v>
      </c>
      <c r="G8" s="575">
        <v>1241</v>
      </c>
      <c r="H8" s="573">
        <v>1211</v>
      </c>
      <c r="I8" s="575">
        <v>178</v>
      </c>
      <c r="J8" s="575">
        <v>1033</v>
      </c>
      <c r="K8" s="573">
        <v>1048</v>
      </c>
      <c r="L8" s="575">
        <v>175</v>
      </c>
      <c r="M8" s="575">
        <v>873</v>
      </c>
    </row>
    <row r="9" spans="1:13" s="577" customFormat="1" ht="12.75" x14ac:dyDescent="0.25">
      <c r="A9" s="641" t="s">
        <v>538</v>
      </c>
      <c r="B9" s="594">
        <v>343</v>
      </c>
      <c r="C9" s="575">
        <v>16</v>
      </c>
      <c r="D9" s="575">
        <v>327</v>
      </c>
      <c r="E9" s="573">
        <v>883</v>
      </c>
      <c r="F9" s="575">
        <v>301</v>
      </c>
      <c r="G9" s="575">
        <v>582</v>
      </c>
      <c r="H9" s="573">
        <v>651</v>
      </c>
      <c r="I9" s="575">
        <v>203</v>
      </c>
      <c r="J9" s="575">
        <v>448</v>
      </c>
      <c r="K9" s="573">
        <v>688</v>
      </c>
      <c r="L9" s="575">
        <v>187</v>
      </c>
      <c r="M9" s="575">
        <v>501</v>
      </c>
    </row>
    <row r="10" spans="1:13" s="577" customFormat="1" ht="12.75" x14ac:dyDescent="0.25">
      <c r="A10" s="641" t="s">
        <v>714</v>
      </c>
      <c r="B10" s="594">
        <v>520</v>
      </c>
      <c r="C10" s="575">
        <v>62</v>
      </c>
      <c r="D10" s="575">
        <v>458</v>
      </c>
      <c r="E10" s="573">
        <v>679</v>
      </c>
      <c r="F10" s="575">
        <v>318</v>
      </c>
      <c r="G10" s="575">
        <v>361</v>
      </c>
      <c r="H10" s="573">
        <v>447</v>
      </c>
      <c r="I10" s="575">
        <v>291</v>
      </c>
      <c r="J10" s="575">
        <v>156</v>
      </c>
      <c r="K10" s="573">
        <v>344</v>
      </c>
      <c r="L10" s="575">
        <v>184</v>
      </c>
      <c r="M10" s="575">
        <v>160</v>
      </c>
    </row>
    <row r="11" spans="1:13" s="577" customFormat="1" ht="12.75" x14ac:dyDescent="0.25">
      <c r="A11" s="641" t="s">
        <v>942</v>
      </c>
      <c r="B11" s="594">
        <v>48</v>
      </c>
      <c r="C11" s="575">
        <v>8</v>
      </c>
      <c r="D11" s="575">
        <v>40</v>
      </c>
      <c r="E11" s="573">
        <v>110</v>
      </c>
      <c r="F11" s="575">
        <v>49</v>
      </c>
      <c r="G11" s="575">
        <v>61</v>
      </c>
      <c r="H11" s="573">
        <v>145</v>
      </c>
      <c r="I11" s="575">
        <v>91</v>
      </c>
      <c r="J11" s="575">
        <v>54</v>
      </c>
      <c r="K11" s="573">
        <v>138</v>
      </c>
      <c r="L11" s="575">
        <v>78</v>
      </c>
      <c r="M11" s="575">
        <v>60</v>
      </c>
    </row>
    <row r="12" spans="1:13" s="577" customFormat="1" ht="12.75" x14ac:dyDescent="0.25">
      <c r="A12" s="641" t="s">
        <v>1190</v>
      </c>
      <c r="B12" s="594">
        <v>113</v>
      </c>
      <c r="C12" s="575">
        <v>14</v>
      </c>
      <c r="D12" s="575">
        <v>99</v>
      </c>
      <c r="E12" s="573">
        <v>196</v>
      </c>
      <c r="F12" s="575">
        <v>113</v>
      </c>
      <c r="G12" s="575">
        <v>83</v>
      </c>
      <c r="H12" s="573">
        <v>234</v>
      </c>
      <c r="I12" s="575">
        <v>79</v>
      </c>
      <c r="J12" s="575">
        <v>155</v>
      </c>
      <c r="K12" s="573">
        <v>255</v>
      </c>
      <c r="L12" s="575">
        <v>82</v>
      </c>
      <c r="M12" s="575">
        <v>173</v>
      </c>
    </row>
    <row r="13" spans="1:13" s="577" customFormat="1" ht="12.75" x14ac:dyDescent="0.25">
      <c r="A13" s="641" t="s">
        <v>4454</v>
      </c>
      <c r="B13" s="594">
        <v>230</v>
      </c>
      <c r="C13" s="575">
        <v>77</v>
      </c>
      <c r="D13" s="575">
        <v>153</v>
      </c>
      <c r="E13" s="573">
        <v>783</v>
      </c>
      <c r="F13" s="575">
        <v>251</v>
      </c>
      <c r="G13" s="575">
        <v>532</v>
      </c>
      <c r="H13" s="573">
        <v>1059</v>
      </c>
      <c r="I13" s="575">
        <v>356</v>
      </c>
      <c r="J13" s="575">
        <v>703</v>
      </c>
      <c r="K13" s="573">
        <v>584</v>
      </c>
      <c r="L13" s="575">
        <v>138</v>
      </c>
      <c r="M13" s="575">
        <v>446</v>
      </c>
    </row>
    <row r="14" spans="1:13" s="577" customFormat="1" ht="12.75" x14ac:dyDescent="0.25">
      <c r="A14" s="641" t="s">
        <v>4455</v>
      </c>
      <c r="B14" s="594">
        <v>62</v>
      </c>
      <c r="C14" s="575">
        <v>5</v>
      </c>
      <c r="D14" s="575">
        <v>57</v>
      </c>
      <c r="E14" s="573">
        <v>87</v>
      </c>
      <c r="F14" s="575">
        <v>58</v>
      </c>
      <c r="G14" s="575">
        <v>29</v>
      </c>
      <c r="H14" s="451">
        <v>0</v>
      </c>
      <c r="I14" s="575">
        <v>127</v>
      </c>
      <c r="J14" s="575">
        <v>23</v>
      </c>
      <c r="K14" s="573">
        <v>102</v>
      </c>
      <c r="L14" s="575">
        <v>78</v>
      </c>
      <c r="M14" s="575">
        <v>24</v>
      </c>
    </row>
    <row r="15" spans="1:13" s="578" customFormat="1" ht="12.75" x14ac:dyDescent="0.2">
      <c r="A15" s="641" t="s">
        <v>4456</v>
      </c>
      <c r="B15" s="594">
        <v>330</v>
      </c>
      <c r="C15" s="575">
        <v>49</v>
      </c>
      <c r="D15" s="575">
        <v>281</v>
      </c>
      <c r="E15" s="573">
        <v>1558</v>
      </c>
      <c r="F15" s="575">
        <v>881</v>
      </c>
      <c r="G15" s="575">
        <v>677</v>
      </c>
      <c r="H15" s="573">
        <v>960</v>
      </c>
      <c r="I15" s="575">
        <v>694</v>
      </c>
      <c r="J15" s="575">
        <v>266</v>
      </c>
      <c r="K15" s="573">
        <v>1103</v>
      </c>
      <c r="L15" s="575">
        <v>818</v>
      </c>
      <c r="M15" s="575">
        <v>285</v>
      </c>
    </row>
    <row r="16" spans="1:13" s="578" customFormat="1" ht="12.75" x14ac:dyDescent="0.2">
      <c r="A16" s="641" t="s">
        <v>4457</v>
      </c>
      <c r="B16" s="594">
        <v>212</v>
      </c>
      <c r="C16" s="575">
        <v>25</v>
      </c>
      <c r="D16" s="575">
        <v>187</v>
      </c>
      <c r="E16" s="573">
        <v>374</v>
      </c>
      <c r="F16" s="575">
        <v>77</v>
      </c>
      <c r="G16" s="575">
        <v>297</v>
      </c>
      <c r="H16" s="573">
        <v>519</v>
      </c>
      <c r="I16" s="575">
        <v>127</v>
      </c>
      <c r="J16" s="575">
        <v>392</v>
      </c>
      <c r="K16" s="573">
        <v>415</v>
      </c>
      <c r="L16" s="575">
        <v>90</v>
      </c>
      <c r="M16" s="575">
        <v>325</v>
      </c>
    </row>
    <row r="17" spans="1:13" s="578" customFormat="1" ht="12.75" x14ac:dyDescent="0.2">
      <c r="A17" s="641" t="s">
        <v>4458</v>
      </c>
      <c r="B17" s="594">
        <v>182</v>
      </c>
      <c r="C17" s="575">
        <v>25</v>
      </c>
      <c r="D17" s="575">
        <v>157</v>
      </c>
      <c r="E17" s="573">
        <v>418</v>
      </c>
      <c r="F17" s="575">
        <v>189</v>
      </c>
      <c r="G17" s="575">
        <v>229</v>
      </c>
      <c r="H17" s="573">
        <v>366</v>
      </c>
      <c r="I17" s="575">
        <v>145</v>
      </c>
      <c r="J17" s="575">
        <v>221</v>
      </c>
      <c r="K17" s="573">
        <v>305</v>
      </c>
      <c r="L17" s="575">
        <v>139</v>
      </c>
      <c r="M17" s="575">
        <v>166</v>
      </c>
    </row>
    <row r="18" spans="1:13" s="578" customFormat="1" ht="12.75" x14ac:dyDescent="0.2">
      <c r="A18" s="641" t="s">
        <v>4459</v>
      </c>
      <c r="B18" s="594">
        <v>41</v>
      </c>
      <c r="C18" s="575">
        <v>5</v>
      </c>
      <c r="D18" s="575">
        <v>36</v>
      </c>
      <c r="E18" s="573">
        <v>20</v>
      </c>
      <c r="F18" s="575">
        <v>16</v>
      </c>
      <c r="G18" s="575">
        <v>4</v>
      </c>
      <c r="H18" s="573">
        <v>12</v>
      </c>
      <c r="I18" s="575">
        <v>6</v>
      </c>
      <c r="J18" s="575">
        <v>6</v>
      </c>
      <c r="K18" s="573">
        <v>51</v>
      </c>
      <c r="L18" s="575">
        <v>39</v>
      </c>
      <c r="M18" s="575">
        <v>12</v>
      </c>
    </row>
    <row r="19" spans="1:13" s="578" customFormat="1" ht="12.75" x14ac:dyDescent="0.2">
      <c r="A19" s="641" t="s">
        <v>4460</v>
      </c>
      <c r="B19" s="594">
        <v>182</v>
      </c>
      <c r="C19" s="575">
        <v>27</v>
      </c>
      <c r="D19" s="575">
        <v>155</v>
      </c>
      <c r="E19" s="573">
        <v>385</v>
      </c>
      <c r="F19" s="575">
        <v>158</v>
      </c>
      <c r="G19" s="575">
        <v>227</v>
      </c>
      <c r="H19" s="573">
        <v>276</v>
      </c>
      <c r="I19" s="575">
        <v>80</v>
      </c>
      <c r="J19" s="575">
        <v>196</v>
      </c>
      <c r="K19" s="573">
        <v>179</v>
      </c>
      <c r="L19" s="575">
        <v>62</v>
      </c>
      <c r="M19" s="575">
        <v>117</v>
      </c>
    </row>
    <row r="20" spans="1:13" s="578" customFormat="1" ht="12.75" x14ac:dyDescent="0.2">
      <c r="A20" s="641" t="s">
        <v>4461</v>
      </c>
      <c r="B20" s="594">
        <v>59</v>
      </c>
      <c r="C20" s="575">
        <v>4</v>
      </c>
      <c r="D20" s="575">
        <v>55</v>
      </c>
      <c r="E20" s="573">
        <v>599</v>
      </c>
      <c r="F20" s="575">
        <v>367</v>
      </c>
      <c r="G20" s="575">
        <v>232</v>
      </c>
      <c r="H20" s="573">
        <v>1037</v>
      </c>
      <c r="I20" s="575">
        <v>504</v>
      </c>
      <c r="J20" s="575">
        <v>533</v>
      </c>
      <c r="K20" s="573">
        <v>1190</v>
      </c>
      <c r="L20" s="575">
        <v>601</v>
      </c>
      <c r="M20" s="575">
        <v>589</v>
      </c>
    </row>
    <row r="21" spans="1:13" s="578" customFormat="1" ht="12.75" x14ac:dyDescent="0.2">
      <c r="A21" s="641" t="s">
        <v>4462</v>
      </c>
      <c r="B21" s="594">
        <v>854</v>
      </c>
      <c r="C21" s="575">
        <v>109</v>
      </c>
      <c r="D21" s="575">
        <v>745</v>
      </c>
      <c r="E21" s="573">
        <v>1171</v>
      </c>
      <c r="F21" s="575">
        <v>464</v>
      </c>
      <c r="G21" s="575">
        <v>707</v>
      </c>
      <c r="H21" s="573">
        <v>742</v>
      </c>
      <c r="I21" s="575">
        <v>352</v>
      </c>
      <c r="J21" s="575">
        <v>390</v>
      </c>
      <c r="K21" s="573">
        <v>691</v>
      </c>
      <c r="L21" s="575">
        <v>359</v>
      </c>
      <c r="M21" s="575">
        <v>332</v>
      </c>
    </row>
    <row r="22" spans="1:13" s="578" customFormat="1" ht="12.75" x14ac:dyDescent="0.2">
      <c r="A22" s="641" t="s">
        <v>4463</v>
      </c>
      <c r="B22" s="594">
        <v>452</v>
      </c>
      <c r="C22" s="575">
        <v>64</v>
      </c>
      <c r="D22" s="575">
        <v>388</v>
      </c>
      <c r="E22" s="573">
        <v>539</v>
      </c>
      <c r="F22" s="575">
        <v>163</v>
      </c>
      <c r="G22" s="575">
        <v>376</v>
      </c>
      <c r="H22" s="573">
        <v>234</v>
      </c>
      <c r="I22" s="575">
        <v>80</v>
      </c>
      <c r="J22" s="575">
        <v>154</v>
      </c>
      <c r="K22" s="573">
        <v>303</v>
      </c>
      <c r="L22" s="575">
        <v>117</v>
      </c>
      <c r="M22" s="575">
        <v>186</v>
      </c>
    </row>
    <row r="23" spans="1:13" s="578" customFormat="1" ht="12.75" x14ac:dyDescent="0.2">
      <c r="A23" s="641" t="s">
        <v>4464</v>
      </c>
      <c r="B23" s="594">
        <v>132</v>
      </c>
      <c r="C23" s="575">
        <v>17</v>
      </c>
      <c r="D23" s="575">
        <v>115</v>
      </c>
      <c r="E23" s="573">
        <v>1023</v>
      </c>
      <c r="F23" s="575">
        <v>654</v>
      </c>
      <c r="G23" s="575">
        <v>369</v>
      </c>
      <c r="H23" s="573">
        <v>1137</v>
      </c>
      <c r="I23" s="575">
        <v>707</v>
      </c>
      <c r="J23" s="575">
        <v>430</v>
      </c>
      <c r="K23" s="573">
        <v>798</v>
      </c>
      <c r="L23" s="575">
        <v>494</v>
      </c>
      <c r="M23" s="575">
        <v>304</v>
      </c>
    </row>
    <row r="24" spans="1:13" s="578" customFormat="1" ht="12.75" x14ac:dyDescent="0.2">
      <c r="A24" s="641" t="s">
        <v>4465</v>
      </c>
      <c r="B24" s="594">
        <v>628</v>
      </c>
      <c r="C24" s="575">
        <v>120</v>
      </c>
      <c r="D24" s="575">
        <v>508</v>
      </c>
      <c r="E24" s="573">
        <v>1474</v>
      </c>
      <c r="F24" s="575">
        <v>731</v>
      </c>
      <c r="G24" s="575">
        <v>743</v>
      </c>
      <c r="H24" s="573">
        <v>1489</v>
      </c>
      <c r="I24" s="575">
        <v>700</v>
      </c>
      <c r="J24" s="575">
        <v>789</v>
      </c>
      <c r="K24" s="573">
        <v>1321</v>
      </c>
      <c r="L24" s="575">
        <v>724</v>
      </c>
      <c r="M24" s="575">
        <v>597</v>
      </c>
    </row>
    <row r="25" spans="1:13" s="578" customFormat="1" ht="12.75" x14ac:dyDescent="0.2">
      <c r="A25" s="641" t="s">
        <v>4466</v>
      </c>
      <c r="B25" s="594">
        <v>98</v>
      </c>
      <c r="C25" s="575">
        <v>14</v>
      </c>
      <c r="D25" s="575">
        <v>84</v>
      </c>
      <c r="E25" s="573">
        <v>701</v>
      </c>
      <c r="F25" s="575">
        <v>449</v>
      </c>
      <c r="G25" s="575">
        <v>252</v>
      </c>
      <c r="H25" s="573">
        <v>323</v>
      </c>
      <c r="I25" s="575">
        <v>147</v>
      </c>
      <c r="J25" s="575">
        <v>176</v>
      </c>
      <c r="K25" s="573">
        <v>358</v>
      </c>
      <c r="L25" s="575">
        <v>164</v>
      </c>
      <c r="M25" s="575">
        <v>194</v>
      </c>
    </row>
    <row r="26" spans="1:13" s="578" customFormat="1" ht="12.75" x14ac:dyDescent="0.2">
      <c r="A26" s="641" t="s">
        <v>4467</v>
      </c>
      <c r="B26" s="594">
        <v>68</v>
      </c>
      <c r="C26" s="575">
        <v>4</v>
      </c>
      <c r="D26" s="575">
        <v>64</v>
      </c>
      <c r="E26" s="573">
        <v>874</v>
      </c>
      <c r="F26" s="575">
        <v>520</v>
      </c>
      <c r="G26" s="575">
        <v>354</v>
      </c>
      <c r="H26" s="573">
        <v>847</v>
      </c>
      <c r="I26" s="575">
        <v>417</v>
      </c>
      <c r="J26" s="575">
        <v>430</v>
      </c>
      <c r="K26" s="573">
        <v>754</v>
      </c>
      <c r="L26" s="575">
        <v>403</v>
      </c>
      <c r="M26" s="575">
        <v>351</v>
      </c>
    </row>
    <row r="27" spans="1:13" s="578" customFormat="1" ht="12.75" x14ac:dyDescent="0.2">
      <c r="A27" s="641" t="s">
        <v>4468</v>
      </c>
      <c r="B27" s="594">
        <v>132</v>
      </c>
      <c r="C27" s="575">
        <v>19</v>
      </c>
      <c r="D27" s="586">
        <v>113</v>
      </c>
      <c r="E27" s="573">
        <v>356</v>
      </c>
      <c r="F27" s="575">
        <v>94</v>
      </c>
      <c r="G27" s="575">
        <v>262</v>
      </c>
      <c r="H27" s="573">
        <v>391</v>
      </c>
      <c r="I27" s="575">
        <v>68</v>
      </c>
      <c r="J27" s="575">
        <v>323</v>
      </c>
      <c r="K27" s="573">
        <v>293</v>
      </c>
      <c r="L27" s="575">
        <v>49</v>
      </c>
      <c r="M27" s="575">
        <v>244</v>
      </c>
    </row>
    <row r="28" spans="1:13" s="578" customFormat="1" ht="12.75" x14ac:dyDescent="0.2">
      <c r="A28" s="641" t="s">
        <v>4469</v>
      </c>
      <c r="B28" s="594">
        <v>145</v>
      </c>
      <c r="C28" s="575">
        <v>16</v>
      </c>
      <c r="D28" s="575">
        <v>129</v>
      </c>
      <c r="E28" s="573">
        <v>230</v>
      </c>
      <c r="F28" s="575">
        <v>70</v>
      </c>
      <c r="G28" s="575">
        <v>160</v>
      </c>
      <c r="H28" s="573">
        <v>161</v>
      </c>
      <c r="I28" s="575">
        <v>93</v>
      </c>
      <c r="J28" s="575">
        <v>68</v>
      </c>
      <c r="K28" s="573">
        <v>95</v>
      </c>
      <c r="L28" s="575">
        <v>68</v>
      </c>
      <c r="M28" s="575">
        <v>27</v>
      </c>
    </row>
    <row r="29" spans="1:13" s="578" customFormat="1" ht="12.75" x14ac:dyDescent="0.2">
      <c r="A29" s="641" t="s">
        <v>4470</v>
      </c>
      <c r="B29" s="594">
        <v>111</v>
      </c>
      <c r="C29" s="575">
        <v>12</v>
      </c>
      <c r="D29" s="575">
        <v>99</v>
      </c>
      <c r="E29" s="573">
        <v>260</v>
      </c>
      <c r="F29" s="575">
        <v>143</v>
      </c>
      <c r="G29" s="575">
        <v>117</v>
      </c>
      <c r="H29" s="573">
        <v>248</v>
      </c>
      <c r="I29" s="575">
        <v>79</v>
      </c>
      <c r="J29" s="575">
        <v>169</v>
      </c>
      <c r="K29" s="573">
        <v>192</v>
      </c>
      <c r="L29" s="575">
        <v>28</v>
      </c>
      <c r="M29" s="575">
        <v>164</v>
      </c>
    </row>
    <row r="30" spans="1:13" s="578" customFormat="1" ht="12.75" x14ac:dyDescent="0.2">
      <c r="A30" s="641" t="s">
        <v>4471</v>
      </c>
      <c r="B30" s="594">
        <v>29</v>
      </c>
      <c r="C30" s="575">
        <v>6</v>
      </c>
      <c r="D30" s="575">
        <v>23</v>
      </c>
      <c r="E30" s="573">
        <v>7</v>
      </c>
      <c r="F30" s="595">
        <v>0</v>
      </c>
      <c r="G30" s="575">
        <v>7</v>
      </c>
      <c r="H30" s="573">
        <v>10</v>
      </c>
      <c r="I30" s="575">
        <v>3</v>
      </c>
      <c r="J30" s="575">
        <v>7</v>
      </c>
      <c r="K30" s="573">
        <v>5</v>
      </c>
      <c r="L30" s="575">
        <v>2</v>
      </c>
      <c r="M30" s="575">
        <v>3</v>
      </c>
    </row>
    <row r="31" spans="1:13" s="578" customFormat="1" ht="12.75" x14ac:dyDescent="0.2">
      <c r="A31" s="641" t="s">
        <v>4472</v>
      </c>
      <c r="B31" s="594">
        <v>484</v>
      </c>
      <c r="C31" s="575">
        <v>54</v>
      </c>
      <c r="D31" s="575">
        <v>430</v>
      </c>
      <c r="E31" s="573">
        <v>461</v>
      </c>
      <c r="F31" s="575">
        <v>78</v>
      </c>
      <c r="G31" s="575">
        <v>383</v>
      </c>
      <c r="H31" s="573">
        <v>305</v>
      </c>
      <c r="I31" s="575">
        <v>68</v>
      </c>
      <c r="J31" s="575">
        <v>237</v>
      </c>
      <c r="K31" s="573">
        <v>335</v>
      </c>
      <c r="L31" s="575">
        <v>68</v>
      </c>
      <c r="M31" s="575">
        <v>267</v>
      </c>
    </row>
    <row r="32" spans="1:13" s="578" customFormat="1" ht="12.75" x14ac:dyDescent="0.2">
      <c r="A32" s="641" t="s">
        <v>4473</v>
      </c>
      <c r="B32" s="594">
        <v>87</v>
      </c>
      <c r="C32" s="575">
        <v>13</v>
      </c>
      <c r="D32" s="575">
        <v>74</v>
      </c>
      <c r="E32" s="573">
        <v>156</v>
      </c>
      <c r="F32" s="575">
        <v>64</v>
      </c>
      <c r="G32" s="575">
        <v>92</v>
      </c>
      <c r="H32" s="573">
        <v>163</v>
      </c>
      <c r="I32" s="575">
        <v>59</v>
      </c>
      <c r="J32" s="575">
        <v>104</v>
      </c>
      <c r="K32" s="573">
        <v>171</v>
      </c>
      <c r="L32" s="575">
        <v>105</v>
      </c>
      <c r="M32" s="575">
        <v>66</v>
      </c>
    </row>
    <row r="33" spans="1:13" s="578" customFormat="1" ht="12.75" x14ac:dyDescent="0.2">
      <c r="A33" s="641" t="s">
        <v>4474</v>
      </c>
      <c r="B33" s="594">
        <v>37</v>
      </c>
      <c r="C33" s="575">
        <v>4</v>
      </c>
      <c r="D33" s="575">
        <v>33</v>
      </c>
      <c r="E33" s="573">
        <v>183</v>
      </c>
      <c r="F33" s="575">
        <v>143</v>
      </c>
      <c r="G33" s="575">
        <v>40</v>
      </c>
      <c r="H33" s="573">
        <v>125</v>
      </c>
      <c r="I33" s="575">
        <v>91</v>
      </c>
      <c r="J33" s="575">
        <v>34</v>
      </c>
      <c r="K33" s="573">
        <v>136</v>
      </c>
      <c r="L33" s="575">
        <v>85</v>
      </c>
      <c r="M33" s="575">
        <v>51</v>
      </c>
    </row>
    <row r="34" spans="1:13" s="578" customFormat="1" ht="12.75" x14ac:dyDescent="0.2">
      <c r="A34" s="641" t="s">
        <v>4475</v>
      </c>
      <c r="B34" s="594">
        <v>140</v>
      </c>
      <c r="C34" s="575">
        <v>25</v>
      </c>
      <c r="D34" s="575">
        <v>115</v>
      </c>
      <c r="E34" s="573">
        <v>759</v>
      </c>
      <c r="F34" s="575">
        <v>484</v>
      </c>
      <c r="G34" s="575">
        <v>275</v>
      </c>
      <c r="H34" s="573">
        <v>520</v>
      </c>
      <c r="I34" s="575">
        <v>350</v>
      </c>
      <c r="J34" s="575">
        <v>170</v>
      </c>
      <c r="K34" s="573">
        <v>445</v>
      </c>
      <c r="L34" s="575">
        <v>311</v>
      </c>
      <c r="M34" s="575">
        <v>134</v>
      </c>
    </row>
    <row r="35" spans="1:13" s="578" customFormat="1" ht="12.75" x14ac:dyDescent="0.2">
      <c r="A35" s="641" t="s">
        <v>4476</v>
      </c>
      <c r="B35" s="594">
        <v>9</v>
      </c>
      <c r="C35" s="575">
        <v>1</v>
      </c>
      <c r="D35" s="575">
        <v>8</v>
      </c>
      <c r="E35" s="573">
        <v>163</v>
      </c>
      <c r="F35" s="575">
        <v>115</v>
      </c>
      <c r="G35" s="575">
        <v>48</v>
      </c>
      <c r="H35" s="573">
        <v>84</v>
      </c>
      <c r="I35" s="575">
        <v>61</v>
      </c>
      <c r="J35" s="575">
        <v>23</v>
      </c>
      <c r="K35" s="573">
        <v>102</v>
      </c>
      <c r="L35" s="575">
        <v>72</v>
      </c>
      <c r="M35" s="575">
        <v>30</v>
      </c>
    </row>
    <row r="36" spans="1:13" s="578" customFormat="1" ht="12.75" x14ac:dyDescent="0.2">
      <c r="A36" s="641" t="s">
        <v>4477</v>
      </c>
      <c r="B36" s="594">
        <v>40</v>
      </c>
      <c r="C36" s="575">
        <v>1</v>
      </c>
      <c r="D36" s="575">
        <v>39</v>
      </c>
      <c r="E36" s="573">
        <v>417</v>
      </c>
      <c r="F36" s="575">
        <v>260</v>
      </c>
      <c r="G36" s="575">
        <v>157</v>
      </c>
      <c r="H36" s="573">
        <v>243</v>
      </c>
      <c r="I36" s="575">
        <v>124</v>
      </c>
      <c r="J36" s="575">
        <v>119</v>
      </c>
      <c r="K36" s="573">
        <v>103</v>
      </c>
      <c r="L36" s="575">
        <v>66</v>
      </c>
      <c r="M36" s="575">
        <v>37</v>
      </c>
    </row>
    <row r="37" spans="1:13" s="578" customFormat="1" ht="12.75" x14ac:dyDescent="0.2">
      <c r="A37" s="641" t="s">
        <v>4478</v>
      </c>
      <c r="B37" s="594">
        <v>57</v>
      </c>
      <c r="C37" s="575">
        <v>10</v>
      </c>
      <c r="D37" s="575">
        <v>47</v>
      </c>
      <c r="E37" s="573">
        <v>441</v>
      </c>
      <c r="F37" s="575">
        <v>150</v>
      </c>
      <c r="G37" s="575">
        <v>291</v>
      </c>
      <c r="H37" s="573">
        <v>218</v>
      </c>
      <c r="I37" s="575">
        <v>149</v>
      </c>
      <c r="J37" s="575">
        <v>69</v>
      </c>
      <c r="K37" s="573">
        <v>159</v>
      </c>
      <c r="L37" s="575">
        <v>101</v>
      </c>
      <c r="M37" s="575">
        <v>58</v>
      </c>
    </row>
    <row r="38" spans="1:13" s="578" customFormat="1" ht="12.75" x14ac:dyDescent="0.2">
      <c r="A38" s="641" t="s">
        <v>4479</v>
      </c>
      <c r="B38" s="594">
        <v>133</v>
      </c>
      <c r="C38" s="575">
        <v>26</v>
      </c>
      <c r="D38" s="575">
        <v>107</v>
      </c>
      <c r="E38" s="573">
        <v>482</v>
      </c>
      <c r="F38" s="575">
        <v>334</v>
      </c>
      <c r="G38" s="575">
        <v>148</v>
      </c>
      <c r="H38" s="573">
        <v>601</v>
      </c>
      <c r="I38" s="575">
        <v>372</v>
      </c>
      <c r="J38" s="575">
        <v>229</v>
      </c>
      <c r="K38" s="573">
        <v>448</v>
      </c>
      <c r="L38" s="575">
        <v>289</v>
      </c>
      <c r="M38" s="575">
        <v>159</v>
      </c>
    </row>
    <row r="39" spans="1:13" s="578" customFormat="1" ht="12.75" x14ac:dyDescent="0.2">
      <c r="A39" s="641" t="s">
        <v>4480</v>
      </c>
      <c r="B39" s="594">
        <v>56</v>
      </c>
      <c r="C39" s="575">
        <v>4</v>
      </c>
      <c r="D39" s="575">
        <v>52</v>
      </c>
      <c r="E39" s="573">
        <v>126</v>
      </c>
      <c r="F39" s="575">
        <v>50</v>
      </c>
      <c r="G39" s="575">
        <v>76</v>
      </c>
      <c r="H39" s="573">
        <v>52</v>
      </c>
      <c r="I39" s="575">
        <v>17</v>
      </c>
      <c r="J39" s="575">
        <v>35</v>
      </c>
      <c r="K39" s="573">
        <v>68</v>
      </c>
      <c r="L39" s="575">
        <v>24</v>
      </c>
      <c r="M39" s="575">
        <v>44</v>
      </c>
    </row>
    <row r="40" spans="1:13" s="578" customFormat="1" thickBot="1" x14ac:dyDescent="0.25">
      <c r="A40" s="642" t="s">
        <v>4481</v>
      </c>
      <c r="B40" s="644">
        <v>18</v>
      </c>
      <c r="C40" s="626">
        <v>6</v>
      </c>
      <c r="D40" s="626">
        <v>12</v>
      </c>
      <c r="E40" s="625">
        <v>240</v>
      </c>
      <c r="F40" s="626">
        <v>198</v>
      </c>
      <c r="G40" s="626">
        <v>42</v>
      </c>
      <c r="H40" s="625">
        <v>162</v>
      </c>
      <c r="I40" s="626">
        <v>130</v>
      </c>
      <c r="J40" s="626">
        <v>32</v>
      </c>
      <c r="K40" s="625">
        <v>165</v>
      </c>
      <c r="L40" s="626">
        <v>132</v>
      </c>
      <c r="M40" s="626">
        <v>33</v>
      </c>
    </row>
    <row r="41" spans="1:13" s="578" customFormat="1" ht="12.75" x14ac:dyDescent="0.2">
      <c r="A41" s="596" t="s">
        <v>4482</v>
      </c>
      <c r="B41" s="594"/>
      <c r="C41" s="575"/>
      <c r="D41" s="575"/>
      <c r="E41" s="573"/>
      <c r="F41" s="575"/>
      <c r="G41" s="575"/>
      <c r="H41" s="573"/>
      <c r="I41" s="575"/>
      <c r="J41" s="575"/>
    </row>
    <row r="42" spans="1:13" ht="12.75" x14ac:dyDescent="0.2">
      <c r="A42" s="597" t="s">
        <v>4483</v>
      </c>
      <c r="E42" s="573"/>
      <c r="F42" s="598"/>
      <c r="G42" s="598"/>
      <c r="H42" s="573"/>
      <c r="I42" s="598"/>
      <c r="J42" s="598"/>
    </row>
    <row r="43" spans="1:13" x14ac:dyDescent="0.25">
      <c r="A43" s="597" t="s">
        <v>4237</v>
      </c>
      <c r="E43" s="573"/>
      <c r="H43" s="573"/>
    </row>
  </sheetData>
  <mergeCells count="7">
    <mergeCell ref="K4:M4"/>
    <mergeCell ref="A1:J1"/>
    <mergeCell ref="A2:J3"/>
    <mergeCell ref="A4:A5"/>
    <mergeCell ref="B4:D4"/>
    <mergeCell ref="E4:G4"/>
    <mergeCell ref="H4:J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31263-4D61-4A0C-9115-961469BA5454}">
  <sheetPr>
    <tabColor theme="9" tint="0.39997558519241921"/>
  </sheetPr>
  <dimension ref="A1:W43"/>
  <sheetViews>
    <sheetView showGridLines="0" workbookViewId="0">
      <selection activeCell="W18" sqref="W18"/>
    </sheetView>
  </sheetViews>
  <sheetFormatPr baseColWidth="10" defaultColWidth="13" defaultRowHeight="13.5" x14ac:dyDescent="0.25"/>
  <cols>
    <col min="1" max="1" width="21.5703125" style="577" customWidth="1"/>
    <col min="2" max="2" width="13.28515625" style="577" customWidth="1"/>
    <col min="3" max="5" width="8.85546875" style="572" customWidth="1"/>
    <col min="6" max="8" width="8.85546875" style="577" customWidth="1"/>
    <col min="9" max="11" width="8.85546875" style="572" customWidth="1"/>
    <col min="12" max="14" width="8.85546875" style="577" customWidth="1"/>
    <col min="15" max="17" width="8.85546875" style="572" customWidth="1"/>
    <col min="18" max="20" width="8.85546875" style="577" customWidth="1"/>
    <col min="21" max="16384" width="13" style="572"/>
  </cols>
  <sheetData>
    <row r="1" spans="1:23" x14ac:dyDescent="0.25">
      <c r="A1" s="960" t="s">
        <v>4419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  <c r="S1" s="960"/>
      <c r="T1" s="960"/>
    </row>
    <row r="2" spans="1:23" ht="12.75" x14ac:dyDescent="0.2">
      <c r="A2" s="961" t="s">
        <v>4485</v>
      </c>
      <c r="B2" s="961"/>
      <c r="C2" s="961"/>
      <c r="D2" s="961"/>
      <c r="E2" s="961"/>
      <c r="F2" s="961"/>
      <c r="G2" s="961"/>
      <c r="H2" s="961"/>
      <c r="I2" s="961"/>
      <c r="J2" s="961"/>
      <c r="K2" s="961"/>
      <c r="L2" s="961"/>
      <c r="M2" s="961"/>
      <c r="N2" s="961"/>
      <c r="O2" s="961"/>
      <c r="P2" s="961"/>
      <c r="Q2" s="961"/>
      <c r="R2" s="961"/>
      <c r="S2" s="961"/>
      <c r="T2" s="961"/>
    </row>
    <row r="3" spans="1:23" ht="12.75" x14ac:dyDescent="0.2">
      <c r="A3" s="972"/>
      <c r="B3" s="972"/>
      <c r="C3" s="961"/>
      <c r="D3" s="961"/>
      <c r="E3" s="961"/>
      <c r="F3" s="961"/>
      <c r="G3" s="961"/>
      <c r="H3" s="961"/>
      <c r="I3" s="961"/>
      <c r="J3" s="961"/>
      <c r="K3" s="961"/>
      <c r="L3" s="961"/>
      <c r="M3" s="961"/>
      <c r="N3" s="961"/>
      <c r="O3" s="961"/>
      <c r="P3" s="961"/>
      <c r="Q3" s="961"/>
      <c r="R3" s="961"/>
      <c r="S3" s="961"/>
      <c r="T3" s="961"/>
    </row>
    <row r="4" spans="1:23" ht="12.75" x14ac:dyDescent="0.2">
      <c r="A4" s="973" t="s">
        <v>4453</v>
      </c>
      <c r="B4" s="974" t="s">
        <v>3882</v>
      </c>
      <c r="C4" s="970" t="s">
        <v>4422</v>
      </c>
      <c r="D4" s="970"/>
      <c r="E4" s="970"/>
      <c r="F4" s="970"/>
      <c r="G4" s="970"/>
      <c r="H4" s="970"/>
      <c r="I4" s="970" t="s">
        <v>4486</v>
      </c>
      <c r="J4" s="970"/>
      <c r="K4" s="970"/>
      <c r="L4" s="970"/>
      <c r="M4" s="970"/>
      <c r="N4" s="970"/>
      <c r="O4" s="970" t="s">
        <v>4487</v>
      </c>
      <c r="P4" s="970"/>
      <c r="Q4" s="970"/>
      <c r="R4" s="970"/>
      <c r="S4" s="970"/>
      <c r="T4" s="970"/>
    </row>
    <row r="5" spans="1:23" ht="25.5" x14ac:dyDescent="0.2">
      <c r="A5" s="973"/>
      <c r="B5" s="975"/>
      <c r="C5" s="609" t="s">
        <v>4000</v>
      </c>
      <c r="D5" s="610" t="s">
        <v>4488</v>
      </c>
      <c r="E5" s="611" t="s">
        <v>4489</v>
      </c>
      <c r="F5" s="611" t="s">
        <v>4490</v>
      </c>
      <c r="G5" s="611" t="s">
        <v>4491</v>
      </c>
      <c r="H5" s="611" t="s">
        <v>4357</v>
      </c>
      <c r="I5" s="609" t="s">
        <v>4000</v>
      </c>
      <c r="J5" s="610" t="s">
        <v>4488</v>
      </c>
      <c r="K5" s="611" t="s">
        <v>4489</v>
      </c>
      <c r="L5" s="611" t="s">
        <v>4490</v>
      </c>
      <c r="M5" s="611" t="s">
        <v>4491</v>
      </c>
      <c r="N5" s="611" t="s">
        <v>4357</v>
      </c>
      <c r="O5" s="609" t="s">
        <v>4000</v>
      </c>
      <c r="P5" s="610" t="s">
        <v>4488</v>
      </c>
      <c r="Q5" s="611" t="s">
        <v>4489</v>
      </c>
      <c r="R5" s="611" t="s">
        <v>4490</v>
      </c>
      <c r="S5" s="611" t="s">
        <v>4491</v>
      </c>
      <c r="T5" s="611" t="s">
        <v>4357</v>
      </c>
    </row>
    <row r="6" spans="1:23" s="576" customFormat="1" ht="12.75" x14ac:dyDescent="0.25">
      <c r="A6" s="640" t="s">
        <v>3882</v>
      </c>
      <c r="B6" s="599">
        <v>13461</v>
      </c>
      <c r="C6" s="573">
        <v>1541</v>
      </c>
      <c r="D6" s="573">
        <v>28</v>
      </c>
      <c r="E6" s="573">
        <v>38</v>
      </c>
      <c r="F6" s="573">
        <v>907</v>
      </c>
      <c r="G6" s="573">
        <v>452</v>
      </c>
      <c r="H6" s="573">
        <v>116</v>
      </c>
      <c r="I6" s="573">
        <v>5324</v>
      </c>
      <c r="J6" s="573">
        <v>311</v>
      </c>
      <c r="K6" s="573">
        <v>291</v>
      </c>
      <c r="L6" s="573">
        <v>2735</v>
      </c>
      <c r="M6" s="573">
        <v>1533</v>
      </c>
      <c r="N6" s="573">
        <v>454</v>
      </c>
      <c r="O6" s="573">
        <v>6596</v>
      </c>
      <c r="P6" s="573">
        <v>99</v>
      </c>
      <c r="Q6" s="573">
        <v>44</v>
      </c>
      <c r="R6" s="573">
        <v>3740</v>
      </c>
      <c r="S6" s="573">
        <v>2380</v>
      </c>
      <c r="T6" s="573">
        <v>333</v>
      </c>
    </row>
    <row r="7" spans="1:23" s="577" customFormat="1" ht="12.75" x14ac:dyDescent="0.25">
      <c r="A7" s="641" t="s">
        <v>5</v>
      </c>
      <c r="B7" s="599">
        <v>117</v>
      </c>
      <c r="C7" s="595">
        <v>0</v>
      </c>
      <c r="D7" s="595">
        <v>0</v>
      </c>
      <c r="E7" s="595">
        <v>0</v>
      </c>
      <c r="F7" s="595">
        <v>0</v>
      </c>
      <c r="G7" s="595">
        <v>0</v>
      </c>
      <c r="H7" s="595">
        <v>0</v>
      </c>
      <c r="I7" s="600">
        <v>97</v>
      </c>
      <c r="J7" s="575">
        <v>8</v>
      </c>
      <c r="K7" s="575">
        <v>6</v>
      </c>
      <c r="L7" s="601">
        <v>55</v>
      </c>
      <c r="M7" s="586">
        <v>24</v>
      </c>
      <c r="N7" s="586">
        <v>4</v>
      </c>
      <c r="O7" s="600">
        <v>20</v>
      </c>
      <c r="P7" s="595">
        <v>0</v>
      </c>
      <c r="Q7" s="595">
        <v>0</v>
      </c>
      <c r="R7" s="601">
        <v>7</v>
      </c>
      <c r="S7" s="586">
        <v>9</v>
      </c>
      <c r="T7" s="586">
        <v>4</v>
      </c>
    </row>
    <row r="8" spans="1:23" s="577" customFormat="1" ht="12.75" x14ac:dyDescent="0.25">
      <c r="A8" s="641" t="s">
        <v>4492</v>
      </c>
      <c r="B8" s="599">
        <v>1048</v>
      </c>
      <c r="C8" s="600">
        <v>658</v>
      </c>
      <c r="D8" s="575">
        <v>7</v>
      </c>
      <c r="E8" s="575">
        <v>16</v>
      </c>
      <c r="F8" s="575">
        <v>390</v>
      </c>
      <c r="G8" s="575">
        <v>196</v>
      </c>
      <c r="H8" s="575">
        <v>49</v>
      </c>
      <c r="I8" s="600">
        <v>345</v>
      </c>
      <c r="J8" s="575">
        <v>10</v>
      </c>
      <c r="K8" s="575">
        <v>7</v>
      </c>
      <c r="L8" s="601">
        <v>178</v>
      </c>
      <c r="M8" s="586">
        <v>113</v>
      </c>
      <c r="N8" s="586">
        <v>37</v>
      </c>
      <c r="O8" s="600">
        <v>45</v>
      </c>
      <c r="P8" s="595">
        <v>0</v>
      </c>
      <c r="Q8" s="595">
        <v>0</v>
      </c>
      <c r="R8" s="601">
        <v>24</v>
      </c>
      <c r="S8" s="586">
        <v>18</v>
      </c>
      <c r="T8" s="586">
        <v>3</v>
      </c>
    </row>
    <row r="9" spans="1:23" s="577" customFormat="1" ht="12.75" x14ac:dyDescent="0.25">
      <c r="A9" s="641" t="s">
        <v>538</v>
      </c>
      <c r="B9" s="599">
        <v>688</v>
      </c>
      <c r="C9" s="600">
        <v>106</v>
      </c>
      <c r="D9" s="595">
        <v>0</v>
      </c>
      <c r="E9" s="575">
        <v>4</v>
      </c>
      <c r="F9" s="575">
        <v>65</v>
      </c>
      <c r="G9" s="575">
        <v>24</v>
      </c>
      <c r="H9" s="575">
        <v>13</v>
      </c>
      <c r="I9" s="600">
        <v>410</v>
      </c>
      <c r="J9" s="575">
        <v>6</v>
      </c>
      <c r="K9" s="575">
        <v>11</v>
      </c>
      <c r="L9" s="601">
        <v>279</v>
      </c>
      <c r="M9" s="586">
        <v>98</v>
      </c>
      <c r="N9" s="586">
        <v>16</v>
      </c>
      <c r="O9" s="600">
        <v>172</v>
      </c>
      <c r="P9" s="586">
        <v>1</v>
      </c>
      <c r="Q9" s="586">
        <v>1</v>
      </c>
      <c r="R9" s="601">
        <v>88</v>
      </c>
      <c r="S9" s="586">
        <v>74</v>
      </c>
      <c r="T9" s="586">
        <v>8</v>
      </c>
    </row>
    <row r="10" spans="1:23" s="577" customFormat="1" ht="12.75" x14ac:dyDescent="0.25">
      <c r="A10" s="641" t="s">
        <v>714</v>
      </c>
      <c r="B10" s="599">
        <v>344</v>
      </c>
      <c r="C10" s="600">
        <v>6</v>
      </c>
      <c r="D10" s="595">
        <v>0</v>
      </c>
      <c r="E10" s="575">
        <v>1</v>
      </c>
      <c r="F10" s="575">
        <v>2</v>
      </c>
      <c r="G10" s="575">
        <v>2</v>
      </c>
      <c r="H10" s="575">
        <v>1</v>
      </c>
      <c r="I10" s="600">
        <v>139</v>
      </c>
      <c r="J10" s="575">
        <v>3</v>
      </c>
      <c r="K10" s="575">
        <v>2</v>
      </c>
      <c r="L10" s="601">
        <v>75</v>
      </c>
      <c r="M10" s="586">
        <v>42</v>
      </c>
      <c r="N10" s="586">
        <v>17</v>
      </c>
      <c r="O10" s="600">
        <v>199</v>
      </c>
      <c r="P10" s="586">
        <v>4</v>
      </c>
      <c r="Q10" s="586">
        <v>1</v>
      </c>
      <c r="R10" s="601">
        <v>111</v>
      </c>
      <c r="S10" s="586">
        <v>75</v>
      </c>
      <c r="T10" s="586">
        <v>8</v>
      </c>
    </row>
    <row r="11" spans="1:23" s="577" customFormat="1" ht="12.75" x14ac:dyDescent="0.25">
      <c r="A11" s="641" t="s">
        <v>942</v>
      </c>
      <c r="B11" s="599">
        <v>138</v>
      </c>
      <c r="C11" s="595">
        <v>0</v>
      </c>
      <c r="D11" s="595">
        <v>0</v>
      </c>
      <c r="E11" s="595">
        <v>0</v>
      </c>
      <c r="F11" s="595">
        <v>0</v>
      </c>
      <c r="G11" s="595">
        <v>0</v>
      </c>
      <c r="H11" s="595">
        <v>0</v>
      </c>
      <c r="I11" s="600">
        <v>53</v>
      </c>
      <c r="J11" s="575">
        <v>2</v>
      </c>
      <c r="K11" s="595">
        <v>0</v>
      </c>
      <c r="L11" s="601">
        <v>26</v>
      </c>
      <c r="M11" s="586">
        <v>19</v>
      </c>
      <c r="N11" s="586">
        <v>6</v>
      </c>
      <c r="O11" s="600">
        <v>85</v>
      </c>
      <c r="P11" s="586">
        <v>1</v>
      </c>
      <c r="Q11" s="586">
        <v>5</v>
      </c>
      <c r="R11" s="601">
        <v>44</v>
      </c>
      <c r="S11" s="586">
        <v>33</v>
      </c>
      <c r="T11" s="586">
        <v>2</v>
      </c>
    </row>
    <row r="12" spans="1:23" s="577" customFormat="1" ht="12.75" x14ac:dyDescent="0.25">
      <c r="A12" s="641" t="s">
        <v>1190</v>
      </c>
      <c r="B12" s="599">
        <v>255</v>
      </c>
      <c r="C12" s="580">
        <v>1</v>
      </c>
      <c r="D12" s="595">
        <v>0</v>
      </c>
      <c r="E12" s="595">
        <v>0</v>
      </c>
      <c r="F12" s="575">
        <v>1</v>
      </c>
      <c r="G12" s="575"/>
      <c r="H12" s="575"/>
      <c r="I12" s="600">
        <v>187</v>
      </c>
      <c r="J12" s="575">
        <v>12</v>
      </c>
      <c r="K12" s="575">
        <v>27</v>
      </c>
      <c r="L12" s="601">
        <v>107</v>
      </c>
      <c r="M12" s="586">
        <v>23</v>
      </c>
      <c r="N12" s="586">
        <v>18</v>
      </c>
      <c r="O12" s="600">
        <v>67</v>
      </c>
      <c r="P12" s="586">
        <v>1</v>
      </c>
      <c r="Q12" s="595">
        <v>0</v>
      </c>
      <c r="R12" s="601">
        <v>44</v>
      </c>
      <c r="S12" s="586">
        <v>20</v>
      </c>
      <c r="T12" s="586">
        <v>2</v>
      </c>
    </row>
    <row r="13" spans="1:23" s="577" customFormat="1" ht="12.75" x14ac:dyDescent="0.25">
      <c r="A13" s="641" t="s">
        <v>4454</v>
      </c>
      <c r="B13" s="599">
        <v>584</v>
      </c>
      <c r="C13" s="595">
        <v>0</v>
      </c>
      <c r="D13" s="595">
        <v>0</v>
      </c>
      <c r="E13" s="595">
        <v>0</v>
      </c>
      <c r="F13" s="595">
        <v>0</v>
      </c>
      <c r="G13" s="595">
        <v>0</v>
      </c>
      <c r="H13" s="595">
        <v>0</v>
      </c>
      <c r="I13" s="600">
        <v>530</v>
      </c>
      <c r="J13" s="575">
        <v>120</v>
      </c>
      <c r="K13" s="575">
        <v>79</v>
      </c>
      <c r="L13" s="601">
        <v>209</v>
      </c>
      <c r="M13" s="586">
        <v>93</v>
      </c>
      <c r="N13" s="586">
        <v>29</v>
      </c>
      <c r="O13" s="600">
        <v>54</v>
      </c>
      <c r="P13" s="586">
        <v>2</v>
      </c>
      <c r="Q13" s="595">
        <v>0</v>
      </c>
      <c r="R13" s="601">
        <v>33</v>
      </c>
      <c r="S13" s="586">
        <v>17</v>
      </c>
      <c r="T13" s="586">
        <v>2</v>
      </c>
    </row>
    <row r="14" spans="1:23" s="577" customFormat="1" ht="12.75" x14ac:dyDescent="0.25">
      <c r="A14" s="641" t="s">
        <v>4455</v>
      </c>
      <c r="B14" s="599">
        <v>102</v>
      </c>
      <c r="C14" s="600">
        <v>2</v>
      </c>
      <c r="D14" s="595">
        <v>0</v>
      </c>
      <c r="E14" s="595">
        <v>0</v>
      </c>
      <c r="F14" s="575">
        <v>1</v>
      </c>
      <c r="G14" s="575">
        <v>1</v>
      </c>
      <c r="H14" s="595">
        <v>0</v>
      </c>
      <c r="I14" s="600">
        <v>13</v>
      </c>
      <c r="J14" s="575">
        <v>2</v>
      </c>
      <c r="K14" s="575">
        <v>1</v>
      </c>
      <c r="L14" s="601">
        <v>2</v>
      </c>
      <c r="M14" s="586">
        <v>6</v>
      </c>
      <c r="N14" s="586">
        <v>2</v>
      </c>
      <c r="O14" s="600">
        <v>87</v>
      </c>
      <c r="P14" s="595">
        <v>0</v>
      </c>
      <c r="Q14" s="586">
        <v>1</v>
      </c>
      <c r="R14" s="601">
        <v>53</v>
      </c>
      <c r="S14" s="586">
        <v>31</v>
      </c>
      <c r="T14" s="586">
        <v>2</v>
      </c>
    </row>
    <row r="15" spans="1:23" s="578" customFormat="1" x14ac:dyDescent="0.25">
      <c r="A15" s="641" t="s">
        <v>4456</v>
      </c>
      <c r="B15" s="599">
        <v>1103</v>
      </c>
      <c r="C15" s="600">
        <v>18</v>
      </c>
      <c r="D15" s="595">
        <v>0</v>
      </c>
      <c r="E15" s="595">
        <v>0</v>
      </c>
      <c r="F15" s="575">
        <v>12</v>
      </c>
      <c r="G15" s="575">
        <v>5</v>
      </c>
      <c r="H15" s="575">
        <v>1</v>
      </c>
      <c r="I15" s="600">
        <v>88</v>
      </c>
      <c r="J15" s="575">
        <v>1</v>
      </c>
      <c r="K15" s="575">
        <v>8</v>
      </c>
      <c r="L15" s="601">
        <v>45</v>
      </c>
      <c r="M15" s="586">
        <v>29</v>
      </c>
      <c r="N15" s="586">
        <v>5</v>
      </c>
      <c r="O15" s="600">
        <v>997</v>
      </c>
      <c r="P15" s="586">
        <v>12</v>
      </c>
      <c r="Q15" s="586">
        <v>7</v>
      </c>
      <c r="R15" s="601">
        <v>535</v>
      </c>
      <c r="S15" s="586">
        <v>381</v>
      </c>
      <c r="T15" s="586">
        <v>62</v>
      </c>
      <c r="W15" s="577"/>
    </row>
    <row r="16" spans="1:23" s="578" customFormat="1" x14ac:dyDescent="0.25">
      <c r="A16" s="641" t="s">
        <v>4457</v>
      </c>
      <c r="B16" s="599">
        <v>415</v>
      </c>
      <c r="C16" s="595">
        <v>0</v>
      </c>
      <c r="D16" s="595">
        <v>0</v>
      </c>
      <c r="E16" s="595">
        <v>0</v>
      </c>
      <c r="F16" s="595">
        <v>0</v>
      </c>
      <c r="G16" s="595">
        <v>0</v>
      </c>
      <c r="H16" s="595">
        <v>0</v>
      </c>
      <c r="I16" s="600">
        <v>330</v>
      </c>
      <c r="J16" s="575">
        <v>6</v>
      </c>
      <c r="K16" s="575">
        <v>7</v>
      </c>
      <c r="L16" s="601">
        <v>169</v>
      </c>
      <c r="M16" s="586">
        <v>113</v>
      </c>
      <c r="N16" s="586">
        <v>35</v>
      </c>
      <c r="O16" s="600">
        <v>85</v>
      </c>
      <c r="P16" s="595">
        <v>0</v>
      </c>
      <c r="Q16" s="586">
        <v>2</v>
      </c>
      <c r="R16" s="601">
        <v>43</v>
      </c>
      <c r="S16" s="586">
        <v>35</v>
      </c>
      <c r="T16" s="586">
        <v>5</v>
      </c>
      <c r="W16" s="577"/>
    </row>
    <row r="17" spans="1:23" s="578" customFormat="1" x14ac:dyDescent="0.25">
      <c r="A17" s="641" t="s">
        <v>4458</v>
      </c>
      <c r="B17" s="599">
        <v>305</v>
      </c>
      <c r="C17" s="580">
        <v>1</v>
      </c>
      <c r="D17" s="595">
        <v>0</v>
      </c>
      <c r="E17" s="595">
        <v>0</v>
      </c>
      <c r="F17" s="595">
        <v>0</v>
      </c>
      <c r="G17" s="575">
        <v>1</v>
      </c>
      <c r="H17" s="595">
        <v>0</v>
      </c>
      <c r="I17" s="600">
        <v>174</v>
      </c>
      <c r="J17" s="575">
        <v>10</v>
      </c>
      <c r="K17" s="575">
        <v>9</v>
      </c>
      <c r="L17" s="601">
        <v>95</v>
      </c>
      <c r="M17" s="586">
        <v>51</v>
      </c>
      <c r="N17" s="586">
        <v>9</v>
      </c>
      <c r="O17" s="600">
        <v>130</v>
      </c>
      <c r="P17" s="595">
        <v>0</v>
      </c>
      <c r="Q17" s="586">
        <v>4</v>
      </c>
      <c r="R17" s="601">
        <v>78</v>
      </c>
      <c r="S17" s="586">
        <v>44</v>
      </c>
      <c r="T17" s="586">
        <v>4</v>
      </c>
      <c r="W17" s="577"/>
    </row>
    <row r="18" spans="1:23" s="578" customFormat="1" x14ac:dyDescent="0.25">
      <c r="A18" s="641" t="s">
        <v>4459</v>
      </c>
      <c r="B18" s="599">
        <v>51</v>
      </c>
      <c r="C18" s="595">
        <v>0</v>
      </c>
      <c r="D18" s="595">
        <v>0</v>
      </c>
      <c r="E18" s="595">
        <v>0</v>
      </c>
      <c r="F18" s="595">
        <v>0</v>
      </c>
      <c r="G18" s="595">
        <v>0</v>
      </c>
      <c r="H18" s="595">
        <v>0</v>
      </c>
      <c r="I18" s="600">
        <v>12</v>
      </c>
      <c r="J18" s="595">
        <v>0</v>
      </c>
      <c r="K18" s="595">
        <v>0</v>
      </c>
      <c r="L18" s="601">
        <v>7</v>
      </c>
      <c r="M18" s="586">
        <v>5</v>
      </c>
      <c r="N18" s="595">
        <v>0</v>
      </c>
      <c r="O18" s="600">
        <v>39</v>
      </c>
      <c r="P18" s="586">
        <v>2</v>
      </c>
      <c r="Q18" s="586">
        <v>1</v>
      </c>
      <c r="R18" s="601">
        <v>20</v>
      </c>
      <c r="S18" s="586">
        <v>14</v>
      </c>
      <c r="T18" s="586">
        <v>2</v>
      </c>
      <c r="W18" s="577"/>
    </row>
    <row r="19" spans="1:23" s="578" customFormat="1" x14ac:dyDescent="0.25">
      <c r="A19" s="641" t="s">
        <v>4460</v>
      </c>
      <c r="B19" s="599">
        <v>179</v>
      </c>
      <c r="C19" s="600">
        <v>2</v>
      </c>
      <c r="D19" s="595">
        <v>0</v>
      </c>
      <c r="E19" s="595">
        <v>0</v>
      </c>
      <c r="F19" s="575">
        <v>2</v>
      </c>
      <c r="G19" s="595">
        <v>0</v>
      </c>
      <c r="H19" s="595">
        <v>0</v>
      </c>
      <c r="I19" s="600">
        <v>137</v>
      </c>
      <c r="J19" s="575">
        <v>4</v>
      </c>
      <c r="K19" s="575">
        <v>2</v>
      </c>
      <c r="L19" s="601">
        <v>77</v>
      </c>
      <c r="M19" s="586">
        <v>41</v>
      </c>
      <c r="N19" s="586">
        <v>13</v>
      </c>
      <c r="O19" s="600">
        <v>40</v>
      </c>
      <c r="P19" s="586">
        <v>1</v>
      </c>
      <c r="Q19" s="595">
        <v>0</v>
      </c>
      <c r="R19" s="601">
        <v>23</v>
      </c>
      <c r="S19" s="586">
        <v>16</v>
      </c>
      <c r="T19" s="595">
        <v>0</v>
      </c>
      <c r="W19" s="577"/>
    </row>
    <row r="20" spans="1:23" s="578" customFormat="1" x14ac:dyDescent="0.25">
      <c r="A20" s="641" t="s">
        <v>4461</v>
      </c>
      <c r="B20" s="599">
        <v>1190</v>
      </c>
      <c r="C20" s="600">
        <v>34</v>
      </c>
      <c r="D20" s="575">
        <v>2</v>
      </c>
      <c r="E20" s="595">
        <v>0</v>
      </c>
      <c r="F20" s="575">
        <v>20</v>
      </c>
      <c r="G20" s="575">
        <v>10</v>
      </c>
      <c r="H20" s="575">
        <v>2</v>
      </c>
      <c r="I20" s="600">
        <v>515</v>
      </c>
      <c r="J20" s="575">
        <v>18</v>
      </c>
      <c r="K20" s="575">
        <v>17</v>
      </c>
      <c r="L20" s="601">
        <v>290</v>
      </c>
      <c r="M20" s="586">
        <v>144</v>
      </c>
      <c r="N20" s="586">
        <v>46</v>
      </c>
      <c r="O20" s="600">
        <v>641</v>
      </c>
      <c r="P20" s="586">
        <v>39</v>
      </c>
      <c r="Q20" s="586">
        <v>4</v>
      </c>
      <c r="R20" s="601">
        <v>349</v>
      </c>
      <c r="S20" s="586">
        <v>195</v>
      </c>
      <c r="T20" s="586">
        <v>54</v>
      </c>
      <c r="W20" s="577"/>
    </row>
    <row r="21" spans="1:23" s="578" customFormat="1" x14ac:dyDescent="0.25">
      <c r="A21" s="641" t="s">
        <v>4462</v>
      </c>
      <c r="B21" s="599">
        <v>691</v>
      </c>
      <c r="C21" s="600">
        <v>192</v>
      </c>
      <c r="D21" s="575">
        <v>3</v>
      </c>
      <c r="E21" s="575">
        <v>6</v>
      </c>
      <c r="F21" s="575">
        <v>109</v>
      </c>
      <c r="G21" s="575">
        <v>60</v>
      </c>
      <c r="H21" s="575">
        <v>14</v>
      </c>
      <c r="I21" s="600">
        <v>142</v>
      </c>
      <c r="J21" s="575">
        <v>4</v>
      </c>
      <c r="K21" s="575">
        <v>1</v>
      </c>
      <c r="L21" s="601">
        <v>74</v>
      </c>
      <c r="M21" s="586">
        <v>47</v>
      </c>
      <c r="N21" s="586">
        <v>16</v>
      </c>
      <c r="O21" s="600">
        <v>357</v>
      </c>
      <c r="P21" s="586">
        <v>1</v>
      </c>
      <c r="Q21" s="586">
        <v>1</v>
      </c>
      <c r="R21" s="601">
        <v>235</v>
      </c>
      <c r="S21" s="586">
        <v>105</v>
      </c>
      <c r="T21" s="586">
        <v>15</v>
      </c>
      <c r="W21" s="577"/>
    </row>
    <row r="22" spans="1:23" s="578" customFormat="1" x14ac:dyDescent="0.25">
      <c r="A22" s="641" t="s">
        <v>4463</v>
      </c>
      <c r="B22" s="599">
        <v>303</v>
      </c>
      <c r="C22" s="600">
        <v>87</v>
      </c>
      <c r="D22" s="595">
        <v>0</v>
      </c>
      <c r="E22" s="575">
        <v>1</v>
      </c>
      <c r="F22" s="575">
        <v>65</v>
      </c>
      <c r="G22" s="575">
        <v>14</v>
      </c>
      <c r="H22" s="575">
        <v>7</v>
      </c>
      <c r="I22" s="600">
        <v>88</v>
      </c>
      <c r="J22" s="575">
        <v>1</v>
      </c>
      <c r="K22" s="575">
        <v>6</v>
      </c>
      <c r="L22" s="601">
        <v>52</v>
      </c>
      <c r="M22" s="586">
        <v>23</v>
      </c>
      <c r="N22" s="586">
        <v>6</v>
      </c>
      <c r="O22" s="600">
        <v>128</v>
      </c>
      <c r="P22" s="586">
        <v>2</v>
      </c>
      <c r="Q22" s="595">
        <v>0</v>
      </c>
      <c r="R22" s="601">
        <v>69</v>
      </c>
      <c r="S22" s="586">
        <v>54</v>
      </c>
      <c r="T22" s="586">
        <v>3</v>
      </c>
      <c r="W22" s="577"/>
    </row>
    <row r="23" spans="1:23" s="578" customFormat="1" x14ac:dyDescent="0.25">
      <c r="A23" s="641" t="s">
        <v>4464</v>
      </c>
      <c r="B23" s="599">
        <v>798</v>
      </c>
      <c r="C23" s="600">
        <v>4</v>
      </c>
      <c r="D23" s="575">
        <v>2</v>
      </c>
      <c r="E23" s="595">
        <v>0</v>
      </c>
      <c r="F23" s="595">
        <v>0</v>
      </c>
      <c r="G23" s="575">
        <v>2</v>
      </c>
      <c r="H23" s="595">
        <v>0</v>
      </c>
      <c r="I23" s="600">
        <v>209</v>
      </c>
      <c r="J23" s="575">
        <v>23</v>
      </c>
      <c r="K23" s="575">
        <v>24</v>
      </c>
      <c r="L23" s="601">
        <v>69</v>
      </c>
      <c r="M23" s="586">
        <v>65</v>
      </c>
      <c r="N23" s="586">
        <v>28</v>
      </c>
      <c r="O23" s="600">
        <v>585</v>
      </c>
      <c r="P23" s="586">
        <v>4</v>
      </c>
      <c r="Q23" s="586">
        <v>2</v>
      </c>
      <c r="R23" s="601">
        <v>334</v>
      </c>
      <c r="S23" s="586">
        <v>211</v>
      </c>
      <c r="T23" s="586">
        <v>34</v>
      </c>
      <c r="W23" s="577"/>
    </row>
    <row r="24" spans="1:23" s="578" customFormat="1" x14ac:dyDescent="0.25">
      <c r="A24" s="641" t="s">
        <v>4465</v>
      </c>
      <c r="B24" s="599">
        <v>1321</v>
      </c>
      <c r="C24" s="600">
        <v>97</v>
      </c>
      <c r="D24" s="575">
        <v>6</v>
      </c>
      <c r="E24" s="575">
        <v>1</v>
      </c>
      <c r="F24" s="575">
        <v>46</v>
      </c>
      <c r="G24" s="575">
        <v>28</v>
      </c>
      <c r="H24" s="575">
        <v>16</v>
      </c>
      <c r="I24" s="600">
        <v>428</v>
      </c>
      <c r="J24" s="575">
        <v>16</v>
      </c>
      <c r="K24" s="575">
        <v>10</v>
      </c>
      <c r="L24" s="601">
        <v>213</v>
      </c>
      <c r="M24" s="586">
        <v>154</v>
      </c>
      <c r="N24" s="586">
        <v>35</v>
      </c>
      <c r="O24" s="600">
        <v>796</v>
      </c>
      <c r="P24" s="586">
        <v>10</v>
      </c>
      <c r="Q24" s="586">
        <v>2</v>
      </c>
      <c r="R24" s="601">
        <v>446</v>
      </c>
      <c r="S24" s="586">
        <v>302</v>
      </c>
      <c r="T24" s="586">
        <v>36</v>
      </c>
      <c r="W24" s="577"/>
    </row>
    <row r="25" spans="1:23" s="578" customFormat="1" x14ac:dyDescent="0.25">
      <c r="A25" s="641" t="s">
        <v>4466</v>
      </c>
      <c r="B25" s="599">
        <v>358</v>
      </c>
      <c r="C25" s="600">
        <v>23</v>
      </c>
      <c r="D25" s="575">
        <v>1</v>
      </c>
      <c r="E25" s="575">
        <v>1</v>
      </c>
      <c r="F25" s="575">
        <v>12</v>
      </c>
      <c r="G25" s="575">
        <v>9</v>
      </c>
      <c r="H25" s="595">
        <v>0</v>
      </c>
      <c r="I25" s="600">
        <v>139</v>
      </c>
      <c r="J25" s="575">
        <v>11</v>
      </c>
      <c r="K25" s="575">
        <v>23</v>
      </c>
      <c r="L25" s="601">
        <v>76</v>
      </c>
      <c r="M25" s="586">
        <v>25</v>
      </c>
      <c r="N25" s="586">
        <v>4</v>
      </c>
      <c r="O25" s="600">
        <v>196</v>
      </c>
      <c r="P25" s="586">
        <v>2</v>
      </c>
      <c r="Q25" s="595">
        <v>0</v>
      </c>
      <c r="R25" s="601">
        <v>109</v>
      </c>
      <c r="S25" s="586">
        <v>78</v>
      </c>
      <c r="T25" s="586">
        <v>7</v>
      </c>
      <c r="W25" s="577"/>
    </row>
    <row r="26" spans="1:23" s="578" customFormat="1" x14ac:dyDescent="0.25">
      <c r="A26" s="641" t="s">
        <v>4467</v>
      </c>
      <c r="B26" s="599">
        <v>754</v>
      </c>
      <c r="C26" s="600">
        <v>24</v>
      </c>
      <c r="D26" s="575">
        <v>2</v>
      </c>
      <c r="E26" s="595">
        <v>0</v>
      </c>
      <c r="F26" s="575">
        <v>14</v>
      </c>
      <c r="G26" s="575">
        <v>5</v>
      </c>
      <c r="H26" s="575">
        <v>3</v>
      </c>
      <c r="I26" s="600">
        <v>329</v>
      </c>
      <c r="J26" s="575">
        <v>8</v>
      </c>
      <c r="K26" s="575">
        <v>12</v>
      </c>
      <c r="L26" s="601">
        <v>148</v>
      </c>
      <c r="M26" s="586">
        <v>115</v>
      </c>
      <c r="N26" s="586">
        <v>46</v>
      </c>
      <c r="O26" s="600">
        <v>401</v>
      </c>
      <c r="P26" s="586">
        <v>2</v>
      </c>
      <c r="Q26" s="586">
        <v>3</v>
      </c>
      <c r="R26" s="601">
        <v>226</v>
      </c>
      <c r="S26" s="586">
        <v>146</v>
      </c>
      <c r="T26" s="586">
        <v>24</v>
      </c>
      <c r="W26" s="577"/>
    </row>
    <row r="27" spans="1:23" s="578" customFormat="1" x14ac:dyDescent="0.25">
      <c r="A27" s="641" t="s">
        <v>4468</v>
      </c>
      <c r="B27" s="599">
        <v>293</v>
      </c>
      <c r="C27" s="600">
        <v>53</v>
      </c>
      <c r="D27" s="595">
        <v>0</v>
      </c>
      <c r="E27" s="586">
        <v>1</v>
      </c>
      <c r="F27" s="575">
        <v>20</v>
      </c>
      <c r="G27" s="575">
        <v>26</v>
      </c>
      <c r="H27" s="575">
        <v>6</v>
      </c>
      <c r="I27" s="600">
        <v>219</v>
      </c>
      <c r="J27" s="575">
        <v>2</v>
      </c>
      <c r="K27" s="586">
        <v>1</v>
      </c>
      <c r="L27" s="601">
        <v>128</v>
      </c>
      <c r="M27" s="586">
        <v>78</v>
      </c>
      <c r="N27" s="586">
        <v>10</v>
      </c>
      <c r="O27" s="600">
        <v>21</v>
      </c>
      <c r="P27" s="595">
        <v>0</v>
      </c>
      <c r="Q27" s="595">
        <v>0</v>
      </c>
      <c r="R27" s="601">
        <v>16</v>
      </c>
      <c r="S27" s="586">
        <v>4</v>
      </c>
      <c r="T27" s="586">
        <v>1</v>
      </c>
      <c r="W27" s="577"/>
    </row>
    <row r="28" spans="1:23" s="578" customFormat="1" x14ac:dyDescent="0.25">
      <c r="A28" s="641" t="s">
        <v>4469</v>
      </c>
      <c r="B28" s="599">
        <v>95</v>
      </c>
      <c r="C28" s="600">
        <v>11</v>
      </c>
      <c r="D28" s="575">
        <v>2</v>
      </c>
      <c r="E28" s="595">
        <v>0</v>
      </c>
      <c r="F28" s="575">
        <v>5</v>
      </c>
      <c r="G28" s="575">
        <v>4</v>
      </c>
      <c r="H28" s="595">
        <v>0</v>
      </c>
      <c r="I28" s="600">
        <v>13</v>
      </c>
      <c r="J28" s="575">
        <v>3</v>
      </c>
      <c r="K28" s="575">
        <v>1</v>
      </c>
      <c r="L28" s="601">
        <v>6</v>
      </c>
      <c r="M28" s="586">
        <v>3</v>
      </c>
      <c r="N28" s="595">
        <v>0</v>
      </c>
      <c r="O28" s="600">
        <v>71</v>
      </c>
      <c r="P28" s="586">
        <v>2</v>
      </c>
      <c r="Q28" s="586">
        <v>4</v>
      </c>
      <c r="R28" s="601">
        <v>37</v>
      </c>
      <c r="S28" s="586">
        <v>25</v>
      </c>
      <c r="T28" s="586">
        <v>3</v>
      </c>
      <c r="W28" s="577"/>
    </row>
    <row r="29" spans="1:23" s="578" customFormat="1" x14ac:dyDescent="0.25">
      <c r="A29" s="641" t="s">
        <v>4470</v>
      </c>
      <c r="B29" s="599">
        <v>192</v>
      </c>
      <c r="C29" s="600">
        <v>143</v>
      </c>
      <c r="D29" s="575">
        <v>2</v>
      </c>
      <c r="E29" s="575">
        <v>4</v>
      </c>
      <c r="F29" s="575">
        <v>99</v>
      </c>
      <c r="G29" s="575">
        <v>38</v>
      </c>
      <c r="H29" s="595">
        <v>0</v>
      </c>
      <c r="I29" s="600">
        <v>20</v>
      </c>
      <c r="J29" s="595">
        <v>0</v>
      </c>
      <c r="K29" s="595">
        <v>0</v>
      </c>
      <c r="L29" s="601">
        <v>12</v>
      </c>
      <c r="M29" s="586">
        <v>8</v>
      </c>
      <c r="N29" s="595">
        <v>0</v>
      </c>
      <c r="O29" s="600">
        <v>29</v>
      </c>
      <c r="P29" s="595">
        <v>0</v>
      </c>
      <c r="Q29" s="595">
        <v>0</v>
      </c>
      <c r="R29" s="601">
        <v>19</v>
      </c>
      <c r="S29" s="586">
        <v>10</v>
      </c>
      <c r="T29" s="595">
        <v>0</v>
      </c>
      <c r="W29" s="577"/>
    </row>
    <row r="30" spans="1:23" s="578" customFormat="1" x14ac:dyDescent="0.25">
      <c r="A30" s="641" t="s">
        <v>4471</v>
      </c>
      <c r="B30" s="599">
        <v>5</v>
      </c>
      <c r="C30" s="595">
        <v>0</v>
      </c>
      <c r="D30" s="595">
        <v>0</v>
      </c>
      <c r="E30" s="595">
        <v>0</v>
      </c>
      <c r="F30" s="595">
        <v>0</v>
      </c>
      <c r="G30" s="595">
        <v>0</v>
      </c>
      <c r="H30" s="595">
        <v>0</v>
      </c>
      <c r="I30" s="600">
        <v>3</v>
      </c>
      <c r="J30" s="595">
        <v>0</v>
      </c>
      <c r="K30" s="575">
        <v>1</v>
      </c>
      <c r="L30" s="595">
        <v>0</v>
      </c>
      <c r="M30" s="586">
        <v>1</v>
      </c>
      <c r="N30" s="586">
        <v>1</v>
      </c>
      <c r="O30" s="600">
        <v>2</v>
      </c>
      <c r="P30" s="595">
        <v>0</v>
      </c>
      <c r="Q30" s="595">
        <v>0</v>
      </c>
      <c r="R30" s="601">
        <v>1</v>
      </c>
      <c r="S30" s="595">
        <v>0</v>
      </c>
      <c r="T30" s="586">
        <v>1</v>
      </c>
      <c r="W30" s="577"/>
    </row>
    <row r="31" spans="1:23" s="578" customFormat="1" x14ac:dyDescent="0.25">
      <c r="A31" s="641" t="s">
        <v>4472</v>
      </c>
      <c r="B31" s="599">
        <v>335</v>
      </c>
      <c r="C31" s="595">
        <v>0</v>
      </c>
      <c r="D31" s="595">
        <v>0</v>
      </c>
      <c r="E31" s="595">
        <v>0</v>
      </c>
      <c r="F31" s="595">
        <v>0</v>
      </c>
      <c r="G31" s="595">
        <v>0</v>
      </c>
      <c r="H31" s="595">
        <v>0</v>
      </c>
      <c r="I31" s="600">
        <v>289</v>
      </c>
      <c r="J31" s="575">
        <v>4</v>
      </c>
      <c r="K31" s="575">
        <v>3</v>
      </c>
      <c r="L31" s="601">
        <v>169</v>
      </c>
      <c r="M31" s="586">
        <v>79</v>
      </c>
      <c r="N31" s="586">
        <v>34</v>
      </c>
      <c r="O31" s="600">
        <v>46</v>
      </c>
      <c r="P31" s="595">
        <v>0</v>
      </c>
      <c r="Q31" s="586">
        <v>1</v>
      </c>
      <c r="R31" s="601">
        <v>30</v>
      </c>
      <c r="S31" s="586">
        <v>14</v>
      </c>
      <c r="T31" s="586">
        <v>1</v>
      </c>
      <c r="W31" s="577"/>
    </row>
    <row r="32" spans="1:23" s="578" customFormat="1" x14ac:dyDescent="0.25">
      <c r="A32" s="641" t="s">
        <v>4473</v>
      </c>
      <c r="B32" s="599">
        <v>171</v>
      </c>
      <c r="C32" s="595">
        <v>0</v>
      </c>
      <c r="D32" s="595">
        <v>0</v>
      </c>
      <c r="E32" s="595">
        <v>0</v>
      </c>
      <c r="F32" s="595">
        <v>0</v>
      </c>
      <c r="G32" s="595">
        <v>0</v>
      </c>
      <c r="H32" s="595">
        <v>0</v>
      </c>
      <c r="I32" s="600">
        <v>80</v>
      </c>
      <c r="J32" s="575">
        <v>23</v>
      </c>
      <c r="K32" s="575">
        <v>20</v>
      </c>
      <c r="L32" s="601">
        <v>20</v>
      </c>
      <c r="M32" s="586">
        <v>15</v>
      </c>
      <c r="N32" s="586">
        <v>2</v>
      </c>
      <c r="O32" s="600">
        <v>91</v>
      </c>
      <c r="P32" s="586">
        <v>1</v>
      </c>
      <c r="Q32" s="595">
        <v>0</v>
      </c>
      <c r="R32" s="601">
        <v>51</v>
      </c>
      <c r="S32" s="586">
        <v>37</v>
      </c>
      <c r="T32" s="586">
        <v>2</v>
      </c>
      <c r="W32" s="577"/>
    </row>
    <row r="33" spans="1:23" s="578" customFormat="1" x14ac:dyDescent="0.25">
      <c r="A33" s="641" t="s">
        <v>4474</v>
      </c>
      <c r="B33" s="599">
        <v>136</v>
      </c>
      <c r="C33" s="595">
        <v>0</v>
      </c>
      <c r="D33" s="595">
        <v>0</v>
      </c>
      <c r="E33" s="595">
        <v>0</v>
      </c>
      <c r="F33" s="595">
        <v>0</v>
      </c>
      <c r="G33" s="595">
        <v>0</v>
      </c>
      <c r="H33" s="595">
        <v>0</v>
      </c>
      <c r="I33" s="600">
        <v>41</v>
      </c>
      <c r="J33" s="575">
        <v>2</v>
      </c>
      <c r="K33" s="575">
        <v>4</v>
      </c>
      <c r="L33" s="601">
        <v>12</v>
      </c>
      <c r="M33" s="586">
        <v>20</v>
      </c>
      <c r="N33" s="586">
        <v>3</v>
      </c>
      <c r="O33" s="600">
        <v>95</v>
      </c>
      <c r="P33" s="595">
        <v>0</v>
      </c>
      <c r="Q33" s="586">
        <v>1</v>
      </c>
      <c r="R33" s="601">
        <v>45</v>
      </c>
      <c r="S33" s="586">
        <v>40</v>
      </c>
      <c r="T33" s="586">
        <v>9</v>
      </c>
      <c r="W33" s="577"/>
    </row>
    <row r="34" spans="1:23" s="578" customFormat="1" x14ac:dyDescent="0.25">
      <c r="A34" s="641" t="s">
        <v>4475</v>
      </c>
      <c r="B34" s="599">
        <v>445</v>
      </c>
      <c r="C34" s="600">
        <v>58</v>
      </c>
      <c r="D34" s="575">
        <v>1</v>
      </c>
      <c r="E34" s="575">
        <v>3</v>
      </c>
      <c r="F34" s="575">
        <v>37</v>
      </c>
      <c r="G34" s="575">
        <v>15</v>
      </c>
      <c r="H34" s="575">
        <v>2</v>
      </c>
      <c r="I34" s="600">
        <v>33</v>
      </c>
      <c r="J34" s="595">
        <v>0</v>
      </c>
      <c r="K34" s="595">
        <v>0</v>
      </c>
      <c r="L34" s="601">
        <v>28</v>
      </c>
      <c r="M34" s="586">
        <v>3</v>
      </c>
      <c r="N34" s="586">
        <v>2</v>
      </c>
      <c r="O34" s="600">
        <v>354</v>
      </c>
      <c r="P34" s="586">
        <v>3</v>
      </c>
      <c r="Q34" s="586">
        <v>2</v>
      </c>
      <c r="R34" s="601">
        <v>234</v>
      </c>
      <c r="S34" s="586">
        <v>100</v>
      </c>
      <c r="T34" s="586">
        <v>15</v>
      </c>
      <c r="W34" s="577"/>
    </row>
    <row r="35" spans="1:23" s="578" customFormat="1" x14ac:dyDescent="0.25">
      <c r="A35" s="641" t="s">
        <v>4476</v>
      </c>
      <c r="B35" s="599">
        <v>102</v>
      </c>
      <c r="C35" s="595">
        <v>0</v>
      </c>
      <c r="D35" s="595">
        <v>0</v>
      </c>
      <c r="E35" s="595">
        <v>0</v>
      </c>
      <c r="F35" s="595">
        <v>0</v>
      </c>
      <c r="G35" s="595">
        <v>0</v>
      </c>
      <c r="H35" s="595">
        <v>0</v>
      </c>
      <c r="I35" s="600">
        <v>11</v>
      </c>
      <c r="J35" s="595">
        <v>0</v>
      </c>
      <c r="K35" s="595">
        <v>0</v>
      </c>
      <c r="L35" s="601">
        <v>5</v>
      </c>
      <c r="M35" s="586">
        <v>6</v>
      </c>
      <c r="N35" s="595">
        <v>0</v>
      </c>
      <c r="O35" s="600">
        <v>91</v>
      </c>
      <c r="P35" s="586">
        <v>1</v>
      </c>
      <c r="Q35" s="586">
        <v>1</v>
      </c>
      <c r="R35" s="601">
        <v>56</v>
      </c>
      <c r="S35" s="586">
        <v>31</v>
      </c>
      <c r="T35" s="586">
        <v>2</v>
      </c>
      <c r="W35" s="577"/>
    </row>
    <row r="36" spans="1:23" s="578" customFormat="1" x14ac:dyDescent="0.25">
      <c r="A36" s="641" t="s">
        <v>4477</v>
      </c>
      <c r="B36" s="599">
        <v>103</v>
      </c>
      <c r="C36" s="595">
        <v>0</v>
      </c>
      <c r="D36" s="595">
        <v>0</v>
      </c>
      <c r="E36" s="595">
        <v>0</v>
      </c>
      <c r="F36" s="595">
        <v>0</v>
      </c>
      <c r="G36" s="595">
        <v>0</v>
      </c>
      <c r="H36" s="595">
        <v>0</v>
      </c>
      <c r="I36" s="600">
        <v>33</v>
      </c>
      <c r="J36" s="575">
        <v>1</v>
      </c>
      <c r="K36" s="575"/>
      <c r="L36" s="601">
        <v>18</v>
      </c>
      <c r="M36" s="586">
        <v>11</v>
      </c>
      <c r="N36" s="586">
        <v>3</v>
      </c>
      <c r="O36" s="600">
        <v>70</v>
      </c>
      <c r="P36" s="586">
        <v>1</v>
      </c>
      <c r="Q36" s="595">
        <v>0</v>
      </c>
      <c r="R36" s="601">
        <v>43</v>
      </c>
      <c r="S36" s="586">
        <v>25</v>
      </c>
      <c r="T36" s="586">
        <v>1</v>
      </c>
      <c r="W36" s="577"/>
    </row>
    <row r="37" spans="1:23" s="578" customFormat="1" x14ac:dyDescent="0.25">
      <c r="A37" s="641" t="s">
        <v>4478</v>
      </c>
      <c r="B37" s="599">
        <v>159</v>
      </c>
      <c r="C37" s="600">
        <v>21</v>
      </c>
      <c r="D37" s="595">
        <v>0</v>
      </c>
      <c r="E37" s="595">
        <v>0</v>
      </c>
      <c r="F37" s="575">
        <v>7</v>
      </c>
      <c r="G37" s="575">
        <v>12</v>
      </c>
      <c r="H37" s="575">
        <v>2</v>
      </c>
      <c r="I37" s="600">
        <v>45</v>
      </c>
      <c r="J37" s="575">
        <v>2</v>
      </c>
      <c r="K37" s="575">
        <v>2</v>
      </c>
      <c r="L37" s="601">
        <v>25</v>
      </c>
      <c r="M37" s="586">
        <v>11</v>
      </c>
      <c r="N37" s="586">
        <v>5</v>
      </c>
      <c r="O37" s="600">
        <v>93</v>
      </c>
      <c r="P37" s="586">
        <v>1</v>
      </c>
      <c r="Q37" s="586">
        <v>1</v>
      </c>
      <c r="R37" s="601">
        <v>59</v>
      </c>
      <c r="S37" s="586">
        <v>29</v>
      </c>
      <c r="T37" s="586">
        <v>3</v>
      </c>
      <c r="W37" s="577"/>
    </row>
    <row r="38" spans="1:23" s="578" customFormat="1" x14ac:dyDescent="0.25">
      <c r="A38" s="641" t="s">
        <v>4479</v>
      </c>
      <c r="B38" s="599">
        <v>448</v>
      </c>
      <c r="C38" s="595">
        <v>0</v>
      </c>
      <c r="D38" s="595">
        <v>0</v>
      </c>
      <c r="E38" s="595">
        <v>0</v>
      </c>
      <c r="F38" s="595">
        <v>0</v>
      </c>
      <c r="G38" s="595">
        <v>0</v>
      </c>
      <c r="H38" s="595">
        <v>0</v>
      </c>
      <c r="I38" s="600">
        <v>111</v>
      </c>
      <c r="J38" s="575">
        <v>5</v>
      </c>
      <c r="K38" s="575">
        <v>3</v>
      </c>
      <c r="L38" s="601">
        <v>34</v>
      </c>
      <c r="M38" s="586">
        <v>49</v>
      </c>
      <c r="N38" s="586">
        <v>20</v>
      </c>
      <c r="O38" s="600">
        <v>337</v>
      </c>
      <c r="P38" s="586">
        <v>3</v>
      </c>
      <c r="Q38" s="595">
        <v>0</v>
      </c>
      <c r="R38" s="601">
        <v>164</v>
      </c>
      <c r="S38" s="586">
        <v>157</v>
      </c>
      <c r="T38" s="586">
        <v>13</v>
      </c>
      <c r="W38" s="577"/>
    </row>
    <row r="39" spans="1:23" s="578" customFormat="1" x14ac:dyDescent="0.25">
      <c r="A39" s="641" t="s">
        <v>4480</v>
      </c>
      <c r="B39" s="599">
        <v>68</v>
      </c>
      <c r="C39" s="595">
        <v>0</v>
      </c>
      <c r="D39" s="595">
        <v>0</v>
      </c>
      <c r="E39" s="595">
        <v>0</v>
      </c>
      <c r="F39" s="595">
        <v>0</v>
      </c>
      <c r="G39" s="595">
        <v>0</v>
      </c>
      <c r="H39" s="595">
        <v>0</v>
      </c>
      <c r="I39" s="600">
        <v>40</v>
      </c>
      <c r="J39" s="575">
        <v>4</v>
      </c>
      <c r="K39" s="575">
        <v>4</v>
      </c>
      <c r="L39" s="601">
        <v>18</v>
      </c>
      <c r="M39" s="586">
        <v>12</v>
      </c>
      <c r="N39" s="586">
        <v>2</v>
      </c>
      <c r="O39" s="600">
        <v>28</v>
      </c>
      <c r="P39" s="586">
        <v>1</v>
      </c>
      <c r="Q39" s="595">
        <v>0</v>
      </c>
      <c r="R39" s="601">
        <v>21</v>
      </c>
      <c r="S39" s="586">
        <v>6</v>
      </c>
      <c r="T39" s="595">
        <v>0</v>
      </c>
      <c r="W39" s="577"/>
    </row>
    <row r="40" spans="1:23" s="578" customFormat="1" ht="14.25" thickBot="1" x14ac:dyDescent="0.3">
      <c r="A40" s="642" t="s">
        <v>4481</v>
      </c>
      <c r="B40" s="645">
        <v>165</v>
      </c>
      <c r="C40" s="631">
        <v>0</v>
      </c>
      <c r="D40" s="631">
        <v>0</v>
      </c>
      <c r="E40" s="631">
        <v>0</v>
      </c>
      <c r="F40" s="631">
        <v>0</v>
      </c>
      <c r="G40" s="631">
        <v>0</v>
      </c>
      <c r="H40" s="631">
        <v>0</v>
      </c>
      <c r="I40" s="632">
        <v>21</v>
      </c>
      <c r="J40" s="631">
        <v>0</v>
      </c>
      <c r="K40" s="631">
        <v>0</v>
      </c>
      <c r="L40" s="633">
        <v>14</v>
      </c>
      <c r="M40" s="634">
        <v>7</v>
      </c>
      <c r="N40" s="631">
        <v>0</v>
      </c>
      <c r="O40" s="632">
        <v>144</v>
      </c>
      <c r="P40" s="634">
        <v>2</v>
      </c>
      <c r="Q40" s="631">
        <v>0</v>
      </c>
      <c r="R40" s="633">
        <v>93</v>
      </c>
      <c r="S40" s="634">
        <v>44</v>
      </c>
      <c r="T40" s="634">
        <v>5</v>
      </c>
      <c r="W40" s="577"/>
    </row>
    <row r="41" spans="1:23" s="578" customFormat="1" x14ac:dyDescent="0.25">
      <c r="A41" s="596" t="s">
        <v>4482</v>
      </c>
      <c r="B41" s="599"/>
      <c r="C41" s="580"/>
      <c r="D41" s="575"/>
      <c r="E41" s="575"/>
      <c r="F41" s="575"/>
      <c r="G41" s="575"/>
      <c r="H41" s="575"/>
      <c r="I41" s="600"/>
      <c r="J41" s="575"/>
      <c r="K41" s="575"/>
      <c r="L41" s="601"/>
      <c r="M41" s="586"/>
      <c r="N41" s="586"/>
      <c r="O41" s="600"/>
      <c r="P41" s="586"/>
      <c r="Q41" s="586"/>
      <c r="R41" s="601"/>
      <c r="S41" s="586"/>
      <c r="T41" s="586"/>
      <c r="W41" s="577"/>
    </row>
    <row r="42" spans="1:23" ht="12.75" x14ac:dyDescent="0.2">
      <c r="A42" s="597" t="s">
        <v>4483</v>
      </c>
      <c r="B42" s="597"/>
      <c r="F42" s="573"/>
      <c r="G42" s="598"/>
      <c r="H42" s="598"/>
      <c r="L42" s="573"/>
      <c r="M42" s="598"/>
      <c r="N42" s="598"/>
      <c r="R42" s="573"/>
      <c r="S42" s="598"/>
      <c r="T42" s="598"/>
    </row>
    <row r="43" spans="1:23" x14ac:dyDescent="0.25">
      <c r="A43" s="597" t="s">
        <v>4237</v>
      </c>
      <c r="B43" s="597"/>
      <c r="F43" s="573"/>
      <c r="L43" s="573"/>
      <c r="R43" s="573"/>
    </row>
  </sheetData>
  <mergeCells count="7">
    <mergeCell ref="A1:T1"/>
    <mergeCell ref="A2:T3"/>
    <mergeCell ref="A4:A5"/>
    <mergeCell ref="B4:B5"/>
    <mergeCell ref="C4:H4"/>
    <mergeCell ref="I4:N4"/>
    <mergeCell ref="O4:T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AC056-F2C9-4773-A9D7-F7180DBE8F4E}">
  <sheetPr>
    <tabColor theme="9" tint="0.39997558519241921"/>
  </sheetPr>
  <dimension ref="A1:Z42"/>
  <sheetViews>
    <sheetView showGridLines="0" topLeftCell="B1" workbookViewId="0">
      <selection activeCell="AA8" sqref="AA8"/>
    </sheetView>
  </sheetViews>
  <sheetFormatPr baseColWidth="10" defaultColWidth="13" defaultRowHeight="13.5" x14ac:dyDescent="0.25"/>
  <cols>
    <col min="1" max="1" width="21.5703125" style="577" customWidth="1"/>
    <col min="2" max="2" width="13" style="572"/>
    <col min="3" max="3" width="1" style="572" customWidth="1"/>
    <col min="4" max="4" width="11.140625" style="572" customWidth="1"/>
    <col min="5" max="7" width="13" style="572"/>
    <col min="8" max="8" width="1" style="572" customWidth="1"/>
    <col min="9" max="11" width="13" style="572"/>
    <col min="12" max="12" width="10.140625" style="572" customWidth="1"/>
    <col min="13" max="13" width="2.5703125" style="572" customWidth="1"/>
    <col min="14" max="16" width="13" style="572"/>
    <col min="17" max="17" width="10.140625" style="572" customWidth="1"/>
    <col min="18" max="18" width="1" style="572" customWidth="1"/>
    <col min="19" max="21" width="13" style="572"/>
    <col min="22" max="22" width="10.7109375" style="572" customWidth="1"/>
    <col min="23" max="23" width="1.5703125" style="572" customWidth="1"/>
    <col min="24" max="16384" width="13" style="572"/>
  </cols>
  <sheetData>
    <row r="1" spans="1:26" x14ac:dyDescent="0.25">
      <c r="A1" s="960" t="s">
        <v>4433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</row>
    <row r="2" spans="1:26" x14ac:dyDescent="0.2">
      <c r="A2" s="961" t="s">
        <v>4494</v>
      </c>
      <c r="B2" s="961"/>
      <c r="C2" s="961"/>
      <c r="D2" s="961"/>
      <c r="E2" s="961"/>
      <c r="F2" s="961"/>
      <c r="G2" s="961"/>
      <c r="H2" s="961"/>
      <c r="I2" s="961"/>
      <c r="J2" s="961"/>
      <c r="K2" s="961"/>
      <c r="L2" s="961"/>
      <c r="M2" s="961"/>
      <c r="N2" s="961"/>
      <c r="O2" s="961"/>
      <c r="P2" s="961"/>
    </row>
    <row r="3" spans="1:26" ht="12.75" x14ac:dyDescent="0.2">
      <c r="A3" s="976" t="s">
        <v>4421</v>
      </c>
      <c r="B3" s="978" t="s">
        <v>4000</v>
      </c>
      <c r="C3" s="605"/>
      <c r="D3" s="980">
        <v>2019</v>
      </c>
      <c r="E3" s="980"/>
      <c r="F3" s="980"/>
      <c r="G3" s="964" t="s">
        <v>4000</v>
      </c>
      <c r="H3" s="605"/>
      <c r="I3" s="959">
        <v>2020</v>
      </c>
      <c r="J3" s="959"/>
      <c r="K3" s="959"/>
      <c r="L3" s="964" t="s">
        <v>4000</v>
      </c>
      <c r="M3" s="605"/>
      <c r="N3" s="959">
        <v>2021</v>
      </c>
      <c r="O3" s="959"/>
      <c r="P3" s="959"/>
      <c r="Q3" s="964" t="s">
        <v>4000</v>
      </c>
      <c r="R3" s="605"/>
      <c r="S3" s="959">
        <v>2022</v>
      </c>
      <c r="T3" s="959"/>
      <c r="U3" s="959"/>
      <c r="V3" s="964" t="s">
        <v>4000</v>
      </c>
      <c r="W3" s="605"/>
      <c r="X3" s="959">
        <v>2023</v>
      </c>
      <c r="Y3" s="959"/>
      <c r="Z3" s="959"/>
    </row>
    <row r="4" spans="1:26" ht="25.5" x14ac:dyDescent="0.2">
      <c r="A4" s="977"/>
      <c r="B4" s="979"/>
      <c r="C4" s="606"/>
      <c r="D4" s="608" t="s">
        <v>4422</v>
      </c>
      <c r="E4" s="608" t="s">
        <v>4423</v>
      </c>
      <c r="F4" s="608" t="s">
        <v>4424</v>
      </c>
      <c r="G4" s="965"/>
      <c r="H4" s="606"/>
      <c r="I4" s="607" t="s">
        <v>4422</v>
      </c>
      <c r="J4" s="607" t="s">
        <v>4423</v>
      </c>
      <c r="K4" s="607" t="s">
        <v>4424</v>
      </c>
      <c r="L4" s="965"/>
      <c r="M4" s="606"/>
      <c r="N4" s="607" t="s">
        <v>4422</v>
      </c>
      <c r="O4" s="607" t="s">
        <v>4423</v>
      </c>
      <c r="P4" s="607" t="s">
        <v>4424</v>
      </c>
      <c r="Q4" s="965"/>
      <c r="R4" s="606"/>
      <c r="S4" s="607" t="s">
        <v>4422</v>
      </c>
      <c r="T4" s="607" t="s">
        <v>4423</v>
      </c>
      <c r="U4" s="607" t="s">
        <v>4424</v>
      </c>
      <c r="V4" s="965"/>
      <c r="W4" s="606"/>
      <c r="X4" s="607" t="s">
        <v>4422</v>
      </c>
      <c r="Y4" s="607" t="s">
        <v>4423</v>
      </c>
      <c r="Z4" s="607" t="s">
        <v>4424</v>
      </c>
    </row>
    <row r="5" spans="1:26" s="576" customFormat="1" ht="12.75" x14ac:dyDescent="0.25">
      <c r="A5" s="646" t="s">
        <v>3882</v>
      </c>
      <c r="B5" s="573">
        <v>316711</v>
      </c>
      <c r="D5" s="574">
        <v>57534</v>
      </c>
      <c r="E5" s="574">
        <v>30753</v>
      </c>
      <c r="F5" s="574">
        <v>228424</v>
      </c>
      <c r="G5" s="602">
        <v>285148</v>
      </c>
      <c r="H5" s="603"/>
      <c r="I5" s="602">
        <v>68899</v>
      </c>
      <c r="J5" s="602">
        <v>32736</v>
      </c>
      <c r="K5" s="602">
        <v>183513</v>
      </c>
      <c r="L5" s="602">
        <v>270188</v>
      </c>
      <c r="M5" s="603"/>
      <c r="N5" s="602">
        <v>51903</v>
      </c>
      <c r="O5" s="602">
        <v>35922</v>
      </c>
      <c r="P5" s="602">
        <v>182363</v>
      </c>
      <c r="Q5" s="602">
        <v>354871</v>
      </c>
      <c r="R5" s="603"/>
      <c r="S5" s="602">
        <v>62803</v>
      </c>
      <c r="T5" s="602">
        <v>46089</v>
      </c>
      <c r="U5" s="602">
        <v>245979</v>
      </c>
      <c r="V5" s="602">
        <v>403752</v>
      </c>
      <c r="W5" s="603"/>
      <c r="X5" s="602">
        <v>77742</v>
      </c>
      <c r="Y5" s="602">
        <v>54966</v>
      </c>
      <c r="Z5" s="602">
        <v>271044</v>
      </c>
    </row>
    <row r="6" spans="1:26" s="577" customFormat="1" ht="12.75" x14ac:dyDescent="0.25">
      <c r="A6" s="641" t="s">
        <v>5</v>
      </c>
      <c r="B6" s="600">
        <v>9386</v>
      </c>
      <c r="D6" s="592">
        <v>1563</v>
      </c>
      <c r="E6" s="592">
        <v>1660</v>
      </c>
      <c r="F6" s="592">
        <v>6163</v>
      </c>
      <c r="G6" s="604">
        <v>5061</v>
      </c>
      <c r="I6" s="592">
        <v>1096</v>
      </c>
      <c r="J6" s="592">
        <v>839</v>
      </c>
      <c r="K6" s="592">
        <v>3126</v>
      </c>
      <c r="L6" s="579">
        <v>7342</v>
      </c>
      <c r="N6" s="592">
        <v>1814</v>
      </c>
      <c r="O6" s="592">
        <v>1369</v>
      </c>
      <c r="P6" s="592">
        <v>4159</v>
      </c>
      <c r="Q6" s="602">
        <v>8455</v>
      </c>
      <c r="R6" s="576"/>
      <c r="S6" s="592">
        <v>1639</v>
      </c>
      <c r="T6" s="592">
        <v>1689</v>
      </c>
      <c r="U6" s="592">
        <v>5127</v>
      </c>
      <c r="V6" s="602">
        <v>8945</v>
      </c>
      <c r="W6" s="576"/>
      <c r="X6" s="592">
        <v>2510</v>
      </c>
      <c r="Y6" s="592">
        <v>1835</v>
      </c>
      <c r="Z6" s="592">
        <v>4600</v>
      </c>
    </row>
    <row r="7" spans="1:26" s="577" customFormat="1" ht="12.75" x14ac:dyDescent="0.25">
      <c r="A7" s="641" t="s">
        <v>186</v>
      </c>
      <c r="B7" s="600">
        <v>12209</v>
      </c>
      <c r="D7" s="592">
        <v>1334</v>
      </c>
      <c r="E7" s="592">
        <v>1245</v>
      </c>
      <c r="F7" s="592">
        <v>9630</v>
      </c>
      <c r="G7" s="604">
        <v>9540</v>
      </c>
      <c r="I7" s="592">
        <v>1872</v>
      </c>
      <c r="J7" s="592">
        <v>1095</v>
      </c>
      <c r="K7" s="592">
        <v>6573</v>
      </c>
      <c r="L7" s="579">
        <v>8639</v>
      </c>
      <c r="N7" s="592">
        <v>1206</v>
      </c>
      <c r="O7" s="592">
        <v>1402</v>
      </c>
      <c r="P7" s="592">
        <v>6031</v>
      </c>
      <c r="Q7" s="602">
        <v>13299</v>
      </c>
      <c r="R7" s="576"/>
      <c r="S7" s="592">
        <v>1995</v>
      </c>
      <c r="T7" s="592">
        <v>3076</v>
      </c>
      <c r="U7" s="592">
        <v>8228</v>
      </c>
      <c r="V7" s="602">
        <v>16634</v>
      </c>
      <c r="W7" s="576"/>
      <c r="X7" s="592">
        <v>2811</v>
      </c>
      <c r="Y7" s="592">
        <v>3680</v>
      </c>
      <c r="Z7" s="592">
        <v>10143</v>
      </c>
    </row>
    <row r="8" spans="1:26" s="577" customFormat="1" ht="12.75" x14ac:dyDescent="0.25">
      <c r="A8" s="641" t="s">
        <v>538</v>
      </c>
      <c r="B8" s="600">
        <v>6225</v>
      </c>
      <c r="D8" s="592">
        <v>1179</v>
      </c>
      <c r="E8" s="592">
        <v>715</v>
      </c>
      <c r="F8" s="592">
        <v>4331</v>
      </c>
      <c r="G8" s="604">
        <v>7758</v>
      </c>
      <c r="I8" s="592">
        <v>2442</v>
      </c>
      <c r="J8" s="592">
        <v>1211</v>
      </c>
      <c r="K8" s="592">
        <v>4105</v>
      </c>
      <c r="L8" s="579">
        <v>7924</v>
      </c>
      <c r="N8" s="592">
        <v>2044</v>
      </c>
      <c r="O8" s="592">
        <v>1311</v>
      </c>
      <c r="P8" s="592">
        <v>4569</v>
      </c>
      <c r="Q8" s="602">
        <v>9559</v>
      </c>
      <c r="R8" s="576"/>
      <c r="S8" s="592">
        <v>2076</v>
      </c>
      <c r="T8" s="592">
        <v>1312</v>
      </c>
      <c r="U8" s="592">
        <v>6171</v>
      </c>
      <c r="V8" s="602">
        <v>10072</v>
      </c>
      <c r="W8" s="576"/>
      <c r="X8" s="592">
        <v>2290</v>
      </c>
      <c r="Y8" s="592">
        <v>1459</v>
      </c>
      <c r="Z8" s="592">
        <v>6323</v>
      </c>
    </row>
    <row r="9" spans="1:26" s="577" customFormat="1" ht="12.75" x14ac:dyDescent="0.25">
      <c r="A9" s="641" t="s">
        <v>714</v>
      </c>
      <c r="B9" s="600">
        <v>19236</v>
      </c>
      <c r="D9" s="592">
        <v>3474</v>
      </c>
      <c r="E9" s="592">
        <v>1162</v>
      </c>
      <c r="F9" s="592">
        <v>14600</v>
      </c>
      <c r="G9" s="604">
        <v>17851</v>
      </c>
      <c r="I9" s="592">
        <v>3984</v>
      </c>
      <c r="J9" s="592">
        <v>1646</v>
      </c>
      <c r="K9" s="592">
        <v>12221</v>
      </c>
      <c r="L9" s="579">
        <v>18359</v>
      </c>
      <c r="N9" s="592">
        <v>4393</v>
      </c>
      <c r="O9" s="592">
        <v>1854</v>
      </c>
      <c r="P9" s="592">
        <v>12112</v>
      </c>
      <c r="Q9" s="602">
        <v>19210</v>
      </c>
      <c r="R9" s="576"/>
      <c r="S9" s="592">
        <v>4589</v>
      </c>
      <c r="T9" s="592">
        <v>2342</v>
      </c>
      <c r="U9" s="592">
        <v>12279</v>
      </c>
      <c r="V9" s="602">
        <v>23720</v>
      </c>
      <c r="W9" s="576"/>
      <c r="X9" s="592">
        <v>6107</v>
      </c>
      <c r="Y9" s="592">
        <v>2894</v>
      </c>
      <c r="Z9" s="592">
        <v>14719</v>
      </c>
    </row>
    <row r="10" spans="1:26" s="577" customFormat="1" ht="12.75" x14ac:dyDescent="0.25">
      <c r="A10" s="641" t="s">
        <v>942</v>
      </c>
      <c r="B10" s="600">
        <v>10933</v>
      </c>
      <c r="D10" s="592">
        <v>2508</v>
      </c>
      <c r="E10" s="592">
        <v>993</v>
      </c>
      <c r="F10" s="592">
        <v>7432</v>
      </c>
      <c r="G10" s="604">
        <v>8830</v>
      </c>
      <c r="I10" s="592">
        <v>2060</v>
      </c>
      <c r="J10" s="592">
        <v>1017</v>
      </c>
      <c r="K10" s="592">
        <v>5753</v>
      </c>
      <c r="L10" s="579">
        <v>6580</v>
      </c>
      <c r="N10" s="592">
        <v>1504</v>
      </c>
      <c r="O10" s="592">
        <v>599</v>
      </c>
      <c r="P10" s="592">
        <v>4477</v>
      </c>
      <c r="Q10" s="602">
        <v>9192</v>
      </c>
      <c r="R10" s="576"/>
      <c r="S10" s="592">
        <v>2214</v>
      </c>
      <c r="T10" s="592">
        <v>1037</v>
      </c>
      <c r="U10" s="592">
        <v>5941</v>
      </c>
      <c r="V10" s="602">
        <v>9704</v>
      </c>
      <c r="W10" s="576"/>
      <c r="X10" s="592">
        <v>2588</v>
      </c>
      <c r="Y10" s="592">
        <v>1367</v>
      </c>
      <c r="Z10" s="592">
        <v>5749</v>
      </c>
    </row>
    <row r="11" spans="1:26" s="577" customFormat="1" ht="12.75" x14ac:dyDescent="0.25">
      <c r="A11" s="641" t="s">
        <v>1190</v>
      </c>
      <c r="B11" s="600">
        <v>10890</v>
      </c>
      <c r="D11" s="592">
        <v>1966</v>
      </c>
      <c r="E11" s="592">
        <v>966</v>
      </c>
      <c r="F11" s="592">
        <v>7958</v>
      </c>
      <c r="G11" s="604">
        <v>8042</v>
      </c>
      <c r="I11" s="592">
        <v>1557</v>
      </c>
      <c r="J11" s="592">
        <v>743</v>
      </c>
      <c r="K11" s="592">
        <v>5742</v>
      </c>
      <c r="L11" s="579">
        <v>7734</v>
      </c>
      <c r="N11" s="592">
        <v>1256</v>
      </c>
      <c r="O11" s="592">
        <v>1151</v>
      </c>
      <c r="P11" s="592">
        <v>5327</v>
      </c>
      <c r="Q11" s="602">
        <v>9022</v>
      </c>
      <c r="R11" s="576"/>
      <c r="S11" s="592">
        <v>1246</v>
      </c>
      <c r="T11" s="592">
        <v>1384</v>
      </c>
      <c r="U11" s="592">
        <v>6392</v>
      </c>
      <c r="V11" s="602">
        <v>10169</v>
      </c>
      <c r="W11" s="576"/>
      <c r="X11" s="592">
        <v>1194</v>
      </c>
      <c r="Y11" s="592">
        <v>1478</v>
      </c>
      <c r="Z11" s="592">
        <v>7497</v>
      </c>
    </row>
    <row r="12" spans="1:26" s="577" customFormat="1" ht="12.75" x14ac:dyDescent="0.25">
      <c r="A12" s="641" t="s">
        <v>1448</v>
      </c>
      <c r="B12" s="600">
        <v>9513</v>
      </c>
      <c r="D12" s="592">
        <v>1659</v>
      </c>
      <c r="E12" s="592">
        <v>1328</v>
      </c>
      <c r="F12" s="592">
        <v>6526</v>
      </c>
      <c r="G12" s="604">
        <v>7450</v>
      </c>
      <c r="I12" s="592">
        <v>1245</v>
      </c>
      <c r="J12" s="592">
        <v>1164</v>
      </c>
      <c r="K12" s="592">
        <v>5041</v>
      </c>
      <c r="L12" s="579">
        <v>4306</v>
      </c>
      <c r="N12" s="592">
        <v>679</v>
      </c>
      <c r="O12" s="592">
        <v>495</v>
      </c>
      <c r="P12" s="592">
        <v>3132</v>
      </c>
      <c r="Q12" s="602">
        <v>9582</v>
      </c>
      <c r="R12" s="576"/>
      <c r="S12" s="592">
        <v>1601</v>
      </c>
      <c r="T12" s="592">
        <v>1791</v>
      </c>
      <c r="U12" s="592">
        <v>6190</v>
      </c>
      <c r="V12" s="602">
        <v>15203</v>
      </c>
      <c r="W12" s="576"/>
      <c r="X12" s="592">
        <v>2082</v>
      </c>
      <c r="Y12" s="592">
        <v>1889</v>
      </c>
      <c r="Z12" s="592">
        <v>11232</v>
      </c>
    </row>
    <row r="13" spans="1:26" s="577" customFormat="1" ht="12.75" x14ac:dyDescent="0.25">
      <c r="A13" s="641" t="s">
        <v>2764</v>
      </c>
      <c r="B13" s="600">
        <v>5805</v>
      </c>
      <c r="D13" s="592">
        <v>1418</v>
      </c>
      <c r="E13" s="592">
        <v>616</v>
      </c>
      <c r="F13" s="592">
        <v>3771</v>
      </c>
      <c r="G13" s="604">
        <v>4312</v>
      </c>
      <c r="I13" s="592">
        <v>1303</v>
      </c>
      <c r="J13" s="592">
        <v>536</v>
      </c>
      <c r="K13" s="592">
        <v>2473</v>
      </c>
      <c r="L13" s="579">
        <v>4521</v>
      </c>
      <c r="N13" s="592">
        <v>1361</v>
      </c>
      <c r="O13" s="592">
        <v>769</v>
      </c>
      <c r="P13" s="592">
        <v>2391</v>
      </c>
      <c r="Q13" s="602">
        <v>5625</v>
      </c>
      <c r="R13" s="576"/>
      <c r="S13" s="592">
        <v>1377</v>
      </c>
      <c r="T13" s="592">
        <v>819</v>
      </c>
      <c r="U13" s="592">
        <v>3429</v>
      </c>
      <c r="V13" s="602">
        <v>5282</v>
      </c>
      <c r="W13" s="576"/>
      <c r="X13" s="592">
        <v>1847</v>
      </c>
      <c r="Y13" s="592">
        <v>809</v>
      </c>
      <c r="Z13" s="592">
        <v>2626</v>
      </c>
    </row>
    <row r="14" spans="1:26" s="578" customFormat="1" x14ac:dyDescent="0.25">
      <c r="A14" s="641" t="s">
        <v>1462</v>
      </c>
      <c r="B14" s="600">
        <v>17780</v>
      </c>
      <c r="C14" s="578" t="s">
        <v>4425</v>
      </c>
      <c r="D14" s="592">
        <v>2032</v>
      </c>
      <c r="E14" s="592">
        <v>1528</v>
      </c>
      <c r="F14" s="592">
        <v>14220</v>
      </c>
      <c r="G14" s="604">
        <v>16411</v>
      </c>
      <c r="I14" s="592">
        <v>2162</v>
      </c>
      <c r="J14" s="592">
        <v>1536</v>
      </c>
      <c r="K14" s="592">
        <v>12713</v>
      </c>
      <c r="L14" s="579">
        <v>19897</v>
      </c>
      <c r="N14" s="592">
        <v>2544</v>
      </c>
      <c r="O14" s="592">
        <v>2073</v>
      </c>
      <c r="P14" s="592">
        <v>15280</v>
      </c>
      <c r="Q14" s="602">
        <v>20553</v>
      </c>
      <c r="R14" s="572"/>
      <c r="S14" s="592">
        <v>3606</v>
      </c>
      <c r="T14" s="592">
        <v>2374</v>
      </c>
      <c r="U14" s="592">
        <v>14573</v>
      </c>
      <c r="V14" s="602">
        <v>24450</v>
      </c>
      <c r="W14" s="572"/>
      <c r="X14" s="592">
        <v>3880</v>
      </c>
      <c r="Y14" s="592">
        <v>2549</v>
      </c>
      <c r="Z14" s="592">
        <v>18021</v>
      </c>
    </row>
    <row r="15" spans="1:26" s="578" customFormat="1" x14ac:dyDescent="0.25">
      <c r="A15" s="641" t="s">
        <v>1693</v>
      </c>
      <c r="B15" s="600">
        <v>2793</v>
      </c>
      <c r="D15" s="592">
        <v>503</v>
      </c>
      <c r="E15" s="592">
        <v>682</v>
      </c>
      <c r="F15" s="592">
        <v>1608</v>
      </c>
      <c r="G15" s="604">
        <v>3295</v>
      </c>
      <c r="I15" s="592">
        <v>832</v>
      </c>
      <c r="J15" s="592">
        <v>676</v>
      </c>
      <c r="K15" s="592">
        <v>1787</v>
      </c>
      <c r="L15" s="579">
        <v>3541</v>
      </c>
      <c r="N15" s="592">
        <v>883</v>
      </c>
      <c r="O15" s="592">
        <v>987</v>
      </c>
      <c r="P15" s="592">
        <v>1671</v>
      </c>
      <c r="Q15" s="602">
        <v>3890</v>
      </c>
      <c r="R15" s="572"/>
      <c r="S15" s="592">
        <v>630</v>
      </c>
      <c r="T15" s="592">
        <v>1175</v>
      </c>
      <c r="U15" s="592">
        <v>2085</v>
      </c>
      <c r="V15" s="602">
        <v>4316</v>
      </c>
      <c r="W15" s="572"/>
      <c r="X15" s="592">
        <v>845</v>
      </c>
      <c r="Y15" s="592">
        <v>1137</v>
      </c>
      <c r="Z15" s="592">
        <v>2334</v>
      </c>
    </row>
    <row r="16" spans="1:26" s="578" customFormat="1" x14ac:dyDescent="0.25">
      <c r="A16" s="641" t="s">
        <v>1890</v>
      </c>
      <c r="B16" s="600">
        <v>15516</v>
      </c>
      <c r="D16" s="592">
        <v>1633</v>
      </c>
      <c r="E16" s="592">
        <v>1412</v>
      </c>
      <c r="F16" s="592">
        <v>12471</v>
      </c>
      <c r="G16" s="604">
        <v>9228</v>
      </c>
      <c r="I16" s="592">
        <v>1933</v>
      </c>
      <c r="J16" s="592">
        <v>1289</v>
      </c>
      <c r="K16" s="592">
        <v>6006</v>
      </c>
      <c r="L16" s="579">
        <v>10022</v>
      </c>
      <c r="N16" s="592">
        <v>1139</v>
      </c>
      <c r="O16" s="592">
        <v>1311</v>
      </c>
      <c r="P16" s="592">
        <v>7572</v>
      </c>
      <c r="Q16" s="602">
        <v>14154</v>
      </c>
      <c r="R16" s="572"/>
      <c r="S16" s="592">
        <v>1761</v>
      </c>
      <c r="T16" s="592">
        <v>1662</v>
      </c>
      <c r="U16" s="592">
        <v>10731</v>
      </c>
      <c r="V16" s="602">
        <v>15585</v>
      </c>
      <c r="W16" s="572"/>
      <c r="X16" s="592">
        <v>1962</v>
      </c>
      <c r="Y16" s="592">
        <v>1733</v>
      </c>
      <c r="Z16" s="592">
        <v>11890</v>
      </c>
    </row>
    <row r="17" spans="1:26" s="578" customFormat="1" x14ac:dyDescent="0.25">
      <c r="A17" s="641" t="s">
        <v>2882</v>
      </c>
      <c r="B17" s="600">
        <v>9470</v>
      </c>
      <c r="D17" s="592">
        <v>1541</v>
      </c>
      <c r="E17" s="592">
        <v>527</v>
      </c>
      <c r="F17" s="592">
        <v>7402</v>
      </c>
      <c r="G17" s="604">
        <v>11123</v>
      </c>
      <c r="I17" s="592">
        <v>2286</v>
      </c>
      <c r="J17" s="592">
        <v>1039</v>
      </c>
      <c r="K17" s="592">
        <v>7798</v>
      </c>
      <c r="L17" s="579">
        <v>7268</v>
      </c>
      <c r="N17" s="592">
        <v>1570</v>
      </c>
      <c r="O17" s="592">
        <v>703</v>
      </c>
      <c r="P17" s="592">
        <v>4995</v>
      </c>
      <c r="Q17" s="602">
        <v>8371</v>
      </c>
      <c r="R17" s="572"/>
      <c r="S17" s="592">
        <v>1651</v>
      </c>
      <c r="T17" s="592">
        <v>524</v>
      </c>
      <c r="U17" s="592">
        <v>6196</v>
      </c>
      <c r="V17" s="602">
        <v>9414</v>
      </c>
      <c r="W17" s="572"/>
      <c r="X17" s="592">
        <v>1803</v>
      </c>
      <c r="Y17" s="592">
        <v>938</v>
      </c>
      <c r="Z17" s="592">
        <v>6673</v>
      </c>
    </row>
    <row r="18" spans="1:26" s="578" customFormat="1" x14ac:dyDescent="0.25">
      <c r="A18" s="641" t="s">
        <v>2071</v>
      </c>
      <c r="B18" s="600">
        <v>14345</v>
      </c>
      <c r="D18" s="592">
        <v>2001</v>
      </c>
      <c r="E18" s="592">
        <v>452</v>
      </c>
      <c r="F18" s="592">
        <v>11892</v>
      </c>
      <c r="G18" s="604">
        <v>18562</v>
      </c>
      <c r="I18" s="592">
        <v>3135</v>
      </c>
      <c r="J18" s="592">
        <v>1648</v>
      </c>
      <c r="K18" s="592">
        <v>13779</v>
      </c>
      <c r="L18" s="579">
        <v>8047</v>
      </c>
      <c r="N18" s="592">
        <v>1746</v>
      </c>
      <c r="O18" s="592">
        <v>820</v>
      </c>
      <c r="P18" s="592">
        <v>5481</v>
      </c>
      <c r="Q18" s="602">
        <v>14971</v>
      </c>
      <c r="R18" s="572"/>
      <c r="S18" s="592">
        <v>1813</v>
      </c>
      <c r="T18" s="592">
        <v>1018</v>
      </c>
      <c r="U18" s="592">
        <v>12140</v>
      </c>
      <c r="V18" s="602">
        <v>18180</v>
      </c>
      <c r="W18" s="572"/>
      <c r="X18" s="592">
        <v>3507</v>
      </c>
      <c r="Y18" s="592">
        <v>1452</v>
      </c>
      <c r="Z18" s="592">
        <v>13221</v>
      </c>
    </row>
    <row r="19" spans="1:26" s="578" customFormat="1" x14ac:dyDescent="0.25">
      <c r="A19" s="641" t="s">
        <v>2156</v>
      </c>
      <c r="B19" s="600">
        <v>8381</v>
      </c>
      <c r="D19" s="592">
        <v>2496</v>
      </c>
      <c r="E19" s="592">
        <v>991</v>
      </c>
      <c r="F19" s="592">
        <v>4894</v>
      </c>
      <c r="G19" s="604">
        <v>7780</v>
      </c>
      <c r="I19" s="592">
        <v>2593</v>
      </c>
      <c r="J19" s="592">
        <v>1197</v>
      </c>
      <c r="K19" s="592">
        <v>3990</v>
      </c>
      <c r="L19" s="579">
        <v>5028</v>
      </c>
      <c r="N19" s="592">
        <v>1712</v>
      </c>
      <c r="O19" s="592">
        <v>1031</v>
      </c>
      <c r="P19" s="592">
        <v>2285</v>
      </c>
      <c r="Q19" s="602">
        <v>9607</v>
      </c>
      <c r="R19" s="572"/>
      <c r="S19" s="592">
        <v>2520</v>
      </c>
      <c r="T19" s="592">
        <v>1524</v>
      </c>
      <c r="U19" s="592">
        <v>5563</v>
      </c>
      <c r="V19" s="602">
        <v>12296</v>
      </c>
      <c r="W19" s="572"/>
      <c r="X19" s="592">
        <v>3639</v>
      </c>
      <c r="Y19" s="592">
        <v>2893</v>
      </c>
      <c r="Z19" s="592">
        <v>5764</v>
      </c>
    </row>
    <row r="20" spans="1:26" s="578" customFormat="1" x14ac:dyDescent="0.25">
      <c r="A20" s="641" t="s">
        <v>201</v>
      </c>
      <c r="B20" s="600">
        <v>14413</v>
      </c>
      <c r="D20" s="592">
        <v>2421</v>
      </c>
      <c r="E20" s="592">
        <v>1450</v>
      </c>
      <c r="F20" s="592">
        <v>10542</v>
      </c>
      <c r="G20" s="604">
        <v>14224</v>
      </c>
      <c r="I20" s="592">
        <v>3403</v>
      </c>
      <c r="J20" s="592">
        <v>1536</v>
      </c>
      <c r="K20" s="592">
        <v>9285</v>
      </c>
      <c r="L20" s="579">
        <v>18782</v>
      </c>
      <c r="N20" s="592">
        <v>3968</v>
      </c>
      <c r="O20" s="592">
        <v>2052</v>
      </c>
      <c r="P20" s="592">
        <v>12762</v>
      </c>
      <c r="Q20" s="602">
        <v>22340</v>
      </c>
      <c r="R20" s="572"/>
      <c r="S20" s="592">
        <v>4791</v>
      </c>
      <c r="T20" s="592">
        <v>2363</v>
      </c>
      <c r="U20" s="592">
        <v>15186</v>
      </c>
      <c r="V20" s="602">
        <v>24185</v>
      </c>
      <c r="W20" s="572"/>
      <c r="X20" s="592">
        <v>5458</v>
      </c>
      <c r="Y20" s="592">
        <v>2734</v>
      </c>
      <c r="Z20" s="592">
        <v>15993</v>
      </c>
    </row>
    <row r="21" spans="1:26" s="578" customFormat="1" x14ac:dyDescent="0.25">
      <c r="A21" s="641" t="s">
        <v>2573</v>
      </c>
      <c r="B21" s="600">
        <v>19039</v>
      </c>
      <c r="D21" s="592">
        <v>2555</v>
      </c>
      <c r="E21" s="592">
        <v>1906</v>
      </c>
      <c r="F21" s="592">
        <v>14578</v>
      </c>
      <c r="G21" s="604">
        <v>15219</v>
      </c>
      <c r="I21" s="592">
        <v>3437</v>
      </c>
      <c r="J21" s="592">
        <v>2445</v>
      </c>
      <c r="K21" s="592">
        <v>9337</v>
      </c>
      <c r="L21" s="579">
        <v>19693</v>
      </c>
      <c r="N21" s="592">
        <v>2044</v>
      </c>
      <c r="O21" s="592">
        <v>3625</v>
      </c>
      <c r="P21" s="592">
        <v>14024</v>
      </c>
      <c r="Q21" s="602">
        <v>17324</v>
      </c>
      <c r="R21" s="572"/>
      <c r="S21" s="592">
        <v>2206</v>
      </c>
      <c r="T21" s="592">
        <v>2930</v>
      </c>
      <c r="U21" s="592">
        <v>12188</v>
      </c>
      <c r="V21" s="602">
        <v>18232</v>
      </c>
      <c r="W21" s="572"/>
      <c r="X21" s="592">
        <v>2003</v>
      </c>
      <c r="Y21" s="592">
        <v>3295</v>
      </c>
      <c r="Z21" s="592">
        <v>12934</v>
      </c>
    </row>
    <row r="22" spans="1:26" s="578" customFormat="1" x14ac:dyDescent="0.25">
      <c r="A22" s="641" t="s">
        <v>2649</v>
      </c>
      <c r="B22" s="600">
        <v>5061</v>
      </c>
      <c r="D22" s="592">
        <v>2082</v>
      </c>
      <c r="E22" s="592">
        <v>380</v>
      </c>
      <c r="F22" s="592">
        <v>2599</v>
      </c>
      <c r="G22" s="604">
        <v>6234</v>
      </c>
      <c r="I22" s="592">
        <v>2144</v>
      </c>
      <c r="J22" s="592">
        <v>653</v>
      </c>
      <c r="K22" s="592">
        <v>3437</v>
      </c>
      <c r="L22" s="579">
        <v>7535</v>
      </c>
      <c r="N22" s="592">
        <v>1437</v>
      </c>
      <c r="O22" s="592">
        <v>636</v>
      </c>
      <c r="P22" s="592">
        <v>5462</v>
      </c>
      <c r="Q22" s="602">
        <v>14334</v>
      </c>
      <c r="R22" s="572"/>
      <c r="S22" s="592">
        <v>2668</v>
      </c>
      <c r="T22" s="592">
        <v>1275</v>
      </c>
      <c r="U22" s="592">
        <v>10391</v>
      </c>
      <c r="V22" s="602">
        <v>16758</v>
      </c>
      <c r="W22" s="572"/>
      <c r="X22" s="592">
        <v>2662</v>
      </c>
      <c r="Y22" s="592">
        <v>1901</v>
      </c>
      <c r="Z22" s="592">
        <v>12195</v>
      </c>
    </row>
    <row r="23" spans="1:26" s="578" customFormat="1" x14ac:dyDescent="0.25">
      <c r="A23" s="641" t="s">
        <v>4426</v>
      </c>
      <c r="B23" s="600">
        <v>5529</v>
      </c>
      <c r="D23" s="592">
        <v>3446</v>
      </c>
      <c r="E23" s="592">
        <v>755</v>
      </c>
      <c r="F23" s="592">
        <v>1328</v>
      </c>
      <c r="G23" s="604">
        <v>10719</v>
      </c>
      <c r="I23" s="592">
        <v>6040</v>
      </c>
      <c r="J23" s="592">
        <v>779</v>
      </c>
      <c r="K23" s="592">
        <v>3900</v>
      </c>
      <c r="L23" s="579">
        <v>11667</v>
      </c>
      <c r="N23" s="592">
        <v>3587</v>
      </c>
      <c r="O23" s="592">
        <v>1899</v>
      </c>
      <c r="P23" s="592">
        <v>6181</v>
      </c>
      <c r="Q23" s="602">
        <v>17875</v>
      </c>
      <c r="R23" s="572"/>
      <c r="S23" s="592">
        <v>4129</v>
      </c>
      <c r="T23" s="592">
        <v>2452</v>
      </c>
      <c r="U23" s="592">
        <v>11294</v>
      </c>
      <c r="V23" s="602">
        <v>25213</v>
      </c>
      <c r="W23" s="572"/>
      <c r="X23" s="592">
        <v>4070</v>
      </c>
      <c r="Y23" s="592">
        <v>2946</v>
      </c>
      <c r="Z23" s="592">
        <v>18197</v>
      </c>
    </row>
    <row r="24" spans="1:26" s="578" customFormat="1" x14ac:dyDescent="0.25">
      <c r="A24" s="641" t="s">
        <v>4466</v>
      </c>
      <c r="B24" s="600">
        <v>5177</v>
      </c>
      <c r="D24" s="592">
        <v>1733</v>
      </c>
      <c r="E24" s="592">
        <v>488</v>
      </c>
      <c r="F24" s="592">
        <v>2956</v>
      </c>
      <c r="G24" s="604">
        <v>4503</v>
      </c>
      <c r="I24" s="592">
        <v>1614</v>
      </c>
      <c r="J24" s="592">
        <v>703</v>
      </c>
      <c r="K24" s="592">
        <v>2186</v>
      </c>
      <c r="L24" s="579">
        <v>3757</v>
      </c>
      <c r="N24" s="592">
        <v>997</v>
      </c>
      <c r="O24" s="592">
        <v>556</v>
      </c>
      <c r="P24" s="592">
        <v>2204</v>
      </c>
      <c r="Q24" s="602">
        <v>5529</v>
      </c>
      <c r="R24" s="572"/>
      <c r="S24" s="592">
        <v>1639</v>
      </c>
      <c r="T24" s="592">
        <v>704</v>
      </c>
      <c r="U24" s="592">
        <v>3186</v>
      </c>
      <c r="V24" s="602">
        <v>8392</v>
      </c>
      <c r="W24" s="572"/>
      <c r="X24" s="592">
        <v>2601</v>
      </c>
      <c r="Y24" s="592">
        <v>801</v>
      </c>
      <c r="Z24" s="592">
        <v>4990</v>
      </c>
    </row>
    <row r="25" spans="1:26" s="578" customFormat="1" x14ac:dyDescent="0.25">
      <c r="A25" s="641" t="s">
        <v>4428</v>
      </c>
      <c r="B25" s="600">
        <v>9700</v>
      </c>
      <c r="D25" s="592">
        <v>3266</v>
      </c>
      <c r="E25" s="592">
        <v>673</v>
      </c>
      <c r="F25" s="592">
        <v>5761</v>
      </c>
      <c r="G25" s="604">
        <v>10502</v>
      </c>
      <c r="I25" s="592">
        <v>3301</v>
      </c>
      <c r="J25" s="592">
        <v>1270</v>
      </c>
      <c r="K25" s="592">
        <v>5931</v>
      </c>
      <c r="L25" s="579">
        <v>9813</v>
      </c>
      <c r="N25" s="592">
        <v>2811</v>
      </c>
      <c r="O25" s="592">
        <v>1249</v>
      </c>
      <c r="P25" s="592">
        <v>5753</v>
      </c>
      <c r="Q25" s="602">
        <v>16282</v>
      </c>
      <c r="R25" s="572"/>
      <c r="S25" s="592">
        <v>2385</v>
      </c>
      <c r="T25" s="592">
        <v>2080</v>
      </c>
      <c r="U25" s="592">
        <v>11817</v>
      </c>
      <c r="V25" s="602">
        <v>13024</v>
      </c>
      <c r="W25" s="572"/>
      <c r="X25" s="592">
        <v>3199</v>
      </c>
      <c r="Y25" s="592">
        <v>2399</v>
      </c>
      <c r="Z25" s="592">
        <v>7426</v>
      </c>
    </row>
    <row r="26" spans="1:26" s="578" customFormat="1" x14ac:dyDescent="0.25">
      <c r="A26" s="641" t="s">
        <v>4429</v>
      </c>
      <c r="B26" s="600">
        <v>3925</v>
      </c>
      <c r="D26" s="592">
        <v>2916</v>
      </c>
      <c r="E26" s="592">
        <v>444</v>
      </c>
      <c r="F26" s="592">
        <v>565</v>
      </c>
      <c r="G26" s="604">
        <v>4271</v>
      </c>
      <c r="I26" s="592">
        <v>3186</v>
      </c>
      <c r="J26" s="592">
        <v>714</v>
      </c>
      <c r="K26" s="592">
        <v>371</v>
      </c>
      <c r="L26" s="579">
        <v>3702</v>
      </c>
      <c r="N26" s="592">
        <v>2009</v>
      </c>
      <c r="O26" s="592">
        <v>913</v>
      </c>
      <c r="P26" s="592">
        <v>780</v>
      </c>
      <c r="Q26" s="602">
        <v>4461</v>
      </c>
      <c r="R26" s="572"/>
      <c r="S26" s="592">
        <v>1692</v>
      </c>
      <c r="T26" s="592">
        <v>1230</v>
      </c>
      <c r="U26" s="592">
        <v>1539</v>
      </c>
      <c r="V26" s="602">
        <v>6445</v>
      </c>
      <c r="W26" s="572"/>
      <c r="X26" s="592">
        <v>3116</v>
      </c>
      <c r="Y26" s="592">
        <v>1698</v>
      </c>
      <c r="Z26" s="592">
        <v>1631</v>
      </c>
    </row>
    <row r="27" spans="1:26" s="578" customFormat="1" x14ac:dyDescent="0.25">
      <c r="A27" s="641" t="s">
        <v>2982</v>
      </c>
      <c r="B27" s="600">
        <v>7019</v>
      </c>
      <c r="D27" s="592">
        <v>784</v>
      </c>
      <c r="E27" s="592">
        <v>399</v>
      </c>
      <c r="F27" s="592">
        <v>5836</v>
      </c>
      <c r="G27" s="604">
        <v>7383</v>
      </c>
      <c r="I27" s="592">
        <v>1509</v>
      </c>
      <c r="J27" s="592">
        <v>612</v>
      </c>
      <c r="K27" s="592">
        <v>5262</v>
      </c>
      <c r="L27" s="579">
        <v>6381</v>
      </c>
      <c r="N27" s="592">
        <v>650</v>
      </c>
      <c r="O27" s="592">
        <v>654</v>
      </c>
      <c r="P27" s="592">
        <v>5077</v>
      </c>
      <c r="Q27" s="602">
        <v>8924</v>
      </c>
      <c r="R27" s="572"/>
      <c r="S27" s="592">
        <v>912</v>
      </c>
      <c r="T27" s="592">
        <v>926</v>
      </c>
      <c r="U27" s="592">
        <v>7086</v>
      </c>
      <c r="V27" s="602">
        <v>10077</v>
      </c>
      <c r="W27" s="572"/>
      <c r="X27" s="592">
        <v>839</v>
      </c>
      <c r="Y27" s="592">
        <v>1579</v>
      </c>
      <c r="Z27" s="592">
        <v>7659</v>
      </c>
    </row>
    <row r="28" spans="1:26" s="578" customFormat="1" x14ac:dyDescent="0.25">
      <c r="A28" s="641" t="s">
        <v>3096</v>
      </c>
      <c r="B28" s="600">
        <v>4036</v>
      </c>
      <c r="D28" s="592">
        <v>552</v>
      </c>
      <c r="E28" s="592">
        <v>558</v>
      </c>
      <c r="F28" s="592">
        <v>2926</v>
      </c>
      <c r="G28" s="604">
        <v>2997</v>
      </c>
      <c r="I28" s="592">
        <v>687</v>
      </c>
      <c r="J28" s="592">
        <v>379</v>
      </c>
      <c r="K28" s="592">
        <v>1931</v>
      </c>
      <c r="L28" s="579">
        <v>3749</v>
      </c>
      <c r="N28" s="592">
        <v>615</v>
      </c>
      <c r="O28" s="592">
        <v>501</v>
      </c>
      <c r="P28" s="592">
        <v>2633</v>
      </c>
      <c r="Q28" s="602">
        <v>4427</v>
      </c>
      <c r="R28" s="572"/>
      <c r="S28" s="592">
        <v>744</v>
      </c>
      <c r="T28" s="592">
        <v>599</v>
      </c>
      <c r="U28" s="592">
        <v>3084</v>
      </c>
      <c r="V28" s="602">
        <v>4300</v>
      </c>
      <c r="W28" s="572"/>
      <c r="X28" s="592">
        <v>870</v>
      </c>
      <c r="Y28" s="592">
        <v>659</v>
      </c>
      <c r="Z28" s="592">
        <v>2771</v>
      </c>
    </row>
    <row r="29" spans="1:26" s="578" customFormat="1" x14ac:dyDescent="0.25">
      <c r="A29" s="641" t="s">
        <v>3122</v>
      </c>
      <c r="B29" s="600">
        <v>4872</v>
      </c>
      <c r="D29" s="592">
        <v>836</v>
      </c>
      <c r="E29" s="592">
        <v>990</v>
      </c>
      <c r="F29" s="592">
        <v>3046</v>
      </c>
      <c r="G29" s="604">
        <v>2743</v>
      </c>
      <c r="I29" s="592">
        <v>888</v>
      </c>
      <c r="J29" s="592">
        <v>418</v>
      </c>
      <c r="K29" s="592">
        <v>1437</v>
      </c>
      <c r="L29" s="579">
        <v>3085</v>
      </c>
      <c r="N29" s="592">
        <v>461</v>
      </c>
      <c r="O29" s="592">
        <v>483</v>
      </c>
      <c r="P29" s="592">
        <v>2141</v>
      </c>
      <c r="Q29" s="602">
        <v>3681</v>
      </c>
      <c r="R29" s="572"/>
      <c r="S29" s="592">
        <v>654</v>
      </c>
      <c r="T29" s="592">
        <v>767</v>
      </c>
      <c r="U29" s="592">
        <v>2260</v>
      </c>
      <c r="V29" s="602">
        <v>3271</v>
      </c>
      <c r="W29" s="572"/>
      <c r="X29" s="592">
        <v>806</v>
      </c>
      <c r="Y29" s="592">
        <v>690</v>
      </c>
      <c r="Z29" s="592">
        <v>1775</v>
      </c>
    </row>
    <row r="30" spans="1:26" s="578" customFormat="1" x14ac:dyDescent="0.25">
      <c r="A30" s="641" t="s">
        <v>3167</v>
      </c>
      <c r="B30" s="600">
        <v>2578</v>
      </c>
      <c r="D30" s="592">
        <v>569</v>
      </c>
      <c r="E30" s="592">
        <v>515</v>
      </c>
      <c r="F30" s="592">
        <v>1494</v>
      </c>
      <c r="G30" s="604">
        <v>3576</v>
      </c>
      <c r="I30" s="592">
        <v>332</v>
      </c>
      <c r="J30" s="592">
        <v>617</v>
      </c>
      <c r="K30" s="592">
        <v>2627</v>
      </c>
      <c r="L30" s="579">
        <v>2218</v>
      </c>
      <c r="N30" s="592">
        <v>263</v>
      </c>
      <c r="O30" s="592">
        <v>387</v>
      </c>
      <c r="P30" s="592">
        <v>1568</v>
      </c>
      <c r="Q30" s="602">
        <v>3374</v>
      </c>
      <c r="R30" s="572"/>
      <c r="S30" s="592">
        <v>538</v>
      </c>
      <c r="T30" s="592">
        <v>753</v>
      </c>
      <c r="U30" s="592">
        <v>2083</v>
      </c>
      <c r="V30" s="602">
        <v>3183</v>
      </c>
      <c r="W30" s="572"/>
      <c r="X30" s="592">
        <v>354</v>
      </c>
      <c r="Y30" s="592">
        <v>650</v>
      </c>
      <c r="Z30" s="592">
        <v>2179</v>
      </c>
    </row>
    <row r="31" spans="1:26" s="578" customFormat="1" x14ac:dyDescent="0.25">
      <c r="A31" s="641" t="s">
        <v>3228</v>
      </c>
      <c r="B31" s="600">
        <v>18972</v>
      </c>
      <c r="D31" s="592">
        <v>2084</v>
      </c>
      <c r="E31" s="592">
        <v>2371</v>
      </c>
      <c r="F31" s="592">
        <v>14517</v>
      </c>
      <c r="G31" s="604">
        <v>17192</v>
      </c>
      <c r="I31" s="592">
        <v>3185</v>
      </c>
      <c r="J31" s="592">
        <v>1907</v>
      </c>
      <c r="K31" s="592">
        <v>12100</v>
      </c>
      <c r="L31" s="579">
        <v>14467</v>
      </c>
      <c r="N31" s="592">
        <v>1211</v>
      </c>
      <c r="O31" s="592">
        <v>1601</v>
      </c>
      <c r="P31" s="592">
        <v>11655</v>
      </c>
      <c r="Q31" s="602">
        <v>17431</v>
      </c>
      <c r="R31" s="572"/>
      <c r="S31" s="592">
        <v>1997</v>
      </c>
      <c r="T31" s="592">
        <v>2171</v>
      </c>
      <c r="U31" s="592">
        <v>13263</v>
      </c>
      <c r="V31" s="602">
        <v>20472</v>
      </c>
      <c r="W31" s="572"/>
      <c r="X31" s="592">
        <v>2933</v>
      </c>
      <c r="Y31" s="592">
        <v>3517</v>
      </c>
      <c r="Z31" s="592">
        <v>14022</v>
      </c>
    </row>
    <row r="32" spans="1:26" s="578" customFormat="1" x14ac:dyDescent="0.25">
      <c r="A32" s="641" t="s">
        <v>3362</v>
      </c>
      <c r="B32" s="600">
        <v>10693</v>
      </c>
      <c r="D32" s="592">
        <v>1391</v>
      </c>
      <c r="E32" s="592">
        <v>1229</v>
      </c>
      <c r="F32" s="592">
        <v>8073</v>
      </c>
      <c r="G32" s="604">
        <v>7379</v>
      </c>
      <c r="I32" s="592">
        <v>1033</v>
      </c>
      <c r="J32" s="592">
        <v>994</v>
      </c>
      <c r="K32" s="592">
        <v>5352</v>
      </c>
      <c r="L32" s="579">
        <v>6014</v>
      </c>
      <c r="N32" s="592">
        <v>992</v>
      </c>
      <c r="O32" s="592">
        <v>796</v>
      </c>
      <c r="P32" s="592">
        <v>4226</v>
      </c>
      <c r="Q32" s="602">
        <v>9242</v>
      </c>
      <c r="R32" s="572"/>
      <c r="S32" s="592">
        <v>1218</v>
      </c>
      <c r="T32" s="592">
        <v>1180</v>
      </c>
      <c r="U32" s="592">
        <v>6844</v>
      </c>
      <c r="V32" s="602">
        <v>9277</v>
      </c>
      <c r="W32" s="572"/>
      <c r="X32" s="592">
        <v>1462</v>
      </c>
      <c r="Y32" s="592">
        <v>1005</v>
      </c>
      <c r="Z32" s="592">
        <v>6810</v>
      </c>
    </row>
    <row r="33" spans="1:26" s="578" customFormat="1" x14ac:dyDescent="0.25">
      <c r="A33" s="641" t="s">
        <v>3589</v>
      </c>
      <c r="B33" s="600">
        <v>13626</v>
      </c>
      <c r="D33" s="592">
        <v>2649</v>
      </c>
      <c r="E33" s="592">
        <v>1439</v>
      </c>
      <c r="F33" s="592">
        <v>9538</v>
      </c>
      <c r="G33" s="604">
        <v>11956</v>
      </c>
      <c r="I33" s="592">
        <v>3307</v>
      </c>
      <c r="J33" s="592">
        <v>680</v>
      </c>
      <c r="K33" s="592">
        <v>7969</v>
      </c>
      <c r="L33" s="579">
        <v>11150</v>
      </c>
      <c r="N33" s="592">
        <v>2117</v>
      </c>
      <c r="O33" s="592">
        <v>625</v>
      </c>
      <c r="P33" s="592">
        <v>8408</v>
      </c>
      <c r="Q33" s="602">
        <v>15023</v>
      </c>
      <c r="R33" s="572"/>
      <c r="S33" s="592">
        <v>3317</v>
      </c>
      <c r="T33" s="592">
        <v>710</v>
      </c>
      <c r="U33" s="592">
        <v>10996</v>
      </c>
      <c r="V33" s="602">
        <v>14998</v>
      </c>
      <c r="W33" s="572"/>
      <c r="X33" s="592">
        <v>3670</v>
      </c>
      <c r="Y33" s="592">
        <v>952</v>
      </c>
      <c r="Z33" s="592">
        <v>10376</v>
      </c>
    </row>
    <row r="34" spans="1:26" s="578" customFormat="1" x14ac:dyDescent="0.25">
      <c r="A34" s="641" t="s">
        <v>481</v>
      </c>
      <c r="B34" s="600">
        <v>10301</v>
      </c>
      <c r="D34" s="592">
        <v>1154</v>
      </c>
      <c r="E34" s="592">
        <v>348</v>
      </c>
      <c r="F34" s="592">
        <v>8799</v>
      </c>
      <c r="G34" s="604">
        <v>8502</v>
      </c>
      <c r="I34" s="592">
        <v>1630</v>
      </c>
      <c r="J34" s="592">
        <v>396</v>
      </c>
      <c r="K34" s="592">
        <v>6476</v>
      </c>
      <c r="L34" s="579">
        <v>5857</v>
      </c>
      <c r="N34" s="592">
        <v>917</v>
      </c>
      <c r="O34" s="592">
        <v>113</v>
      </c>
      <c r="P34" s="592">
        <v>4827</v>
      </c>
      <c r="Q34" s="602">
        <v>9930</v>
      </c>
      <c r="R34" s="572"/>
      <c r="S34" s="592">
        <v>894</v>
      </c>
      <c r="T34" s="592">
        <v>313</v>
      </c>
      <c r="U34" s="592">
        <v>8723</v>
      </c>
      <c r="V34" s="602">
        <v>10569</v>
      </c>
      <c r="W34" s="572"/>
      <c r="X34" s="592">
        <v>1540</v>
      </c>
      <c r="Y34" s="592">
        <v>357</v>
      </c>
      <c r="Z34" s="592">
        <v>8672</v>
      </c>
    </row>
    <row r="35" spans="1:26" s="578" customFormat="1" x14ac:dyDescent="0.25">
      <c r="A35" s="641" t="s">
        <v>4495</v>
      </c>
      <c r="B35" s="600">
        <v>2263</v>
      </c>
      <c r="D35" s="592">
        <v>194</v>
      </c>
      <c r="E35" s="592">
        <v>386</v>
      </c>
      <c r="F35" s="592">
        <v>1683</v>
      </c>
      <c r="G35" s="592">
        <v>2407</v>
      </c>
      <c r="H35" s="592"/>
      <c r="I35" s="592">
        <v>281</v>
      </c>
      <c r="J35" s="592">
        <v>600</v>
      </c>
      <c r="K35" s="592">
        <v>1526</v>
      </c>
      <c r="L35" s="579">
        <v>3155</v>
      </c>
      <c r="N35" s="592">
        <v>406</v>
      </c>
      <c r="O35" s="592">
        <v>683</v>
      </c>
      <c r="P35" s="592">
        <v>2066</v>
      </c>
      <c r="Q35" s="573">
        <v>5122</v>
      </c>
      <c r="R35" s="572"/>
      <c r="S35" s="592">
        <v>596</v>
      </c>
      <c r="T35" s="592">
        <v>929</v>
      </c>
      <c r="U35" s="592">
        <v>3597</v>
      </c>
      <c r="V35" s="573">
        <v>5493</v>
      </c>
      <c r="W35" s="572"/>
      <c r="X35" s="592">
        <v>1164</v>
      </c>
      <c r="Y35" s="592">
        <v>885</v>
      </c>
      <c r="Z35" s="592">
        <v>3444</v>
      </c>
    </row>
    <row r="36" spans="1:26" s="578" customFormat="1" x14ac:dyDescent="0.25">
      <c r="A36" s="641" t="s">
        <v>3320</v>
      </c>
      <c r="B36" s="600">
        <v>8510</v>
      </c>
      <c r="D36" s="592">
        <v>989</v>
      </c>
      <c r="E36" s="592">
        <v>830</v>
      </c>
      <c r="F36" s="592">
        <v>6691</v>
      </c>
      <c r="G36" s="604">
        <v>6698</v>
      </c>
      <c r="I36" s="592">
        <v>1487</v>
      </c>
      <c r="J36" s="592">
        <v>1163</v>
      </c>
      <c r="K36" s="592">
        <v>4048</v>
      </c>
      <c r="L36" s="579">
        <v>5249</v>
      </c>
      <c r="N36" s="592">
        <v>1261</v>
      </c>
      <c r="O36" s="592">
        <v>1079</v>
      </c>
      <c r="P36" s="592">
        <v>2909</v>
      </c>
      <c r="Q36" s="602">
        <v>5716</v>
      </c>
      <c r="R36" s="572"/>
      <c r="S36" s="592">
        <v>681</v>
      </c>
      <c r="T36" s="592">
        <v>517</v>
      </c>
      <c r="U36" s="592">
        <v>4518</v>
      </c>
      <c r="V36" s="602">
        <v>6460</v>
      </c>
      <c r="W36" s="572"/>
      <c r="X36" s="592">
        <v>1239</v>
      </c>
      <c r="Y36" s="592">
        <v>518</v>
      </c>
      <c r="Z36" s="592">
        <v>4703</v>
      </c>
    </row>
    <row r="37" spans="1:26" s="578" customFormat="1" x14ac:dyDescent="0.25">
      <c r="A37" s="641" t="s">
        <v>3747</v>
      </c>
      <c r="B37" s="600">
        <v>5746</v>
      </c>
      <c r="D37" s="592">
        <v>725</v>
      </c>
      <c r="E37" s="592">
        <v>327</v>
      </c>
      <c r="F37" s="592">
        <v>4694</v>
      </c>
      <c r="G37" s="604">
        <v>3427</v>
      </c>
      <c r="I37" s="592">
        <v>510</v>
      </c>
      <c r="J37" s="592">
        <v>240</v>
      </c>
      <c r="K37" s="592">
        <v>2677</v>
      </c>
      <c r="L37" s="579">
        <v>3592</v>
      </c>
      <c r="N37" s="592">
        <v>842</v>
      </c>
      <c r="O37" s="592">
        <v>476</v>
      </c>
      <c r="P37" s="592">
        <v>2274</v>
      </c>
      <c r="Q37" s="602">
        <v>5826</v>
      </c>
      <c r="R37" s="572"/>
      <c r="S37" s="592">
        <v>888</v>
      </c>
      <c r="T37" s="592">
        <v>696</v>
      </c>
      <c r="U37" s="592">
        <v>4242</v>
      </c>
      <c r="V37" s="602">
        <v>6988</v>
      </c>
      <c r="W37" s="572"/>
      <c r="X37" s="592">
        <v>786</v>
      </c>
      <c r="Y37" s="592">
        <v>877</v>
      </c>
      <c r="Z37" s="592">
        <v>5325</v>
      </c>
    </row>
    <row r="38" spans="1:26" s="578" customFormat="1" x14ac:dyDescent="0.25">
      <c r="A38" s="641" t="s">
        <v>3808</v>
      </c>
      <c r="B38" s="600">
        <v>5478</v>
      </c>
      <c r="D38" s="592">
        <v>1021</v>
      </c>
      <c r="E38" s="592">
        <v>429</v>
      </c>
      <c r="F38" s="592">
        <v>4028</v>
      </c>
      <c r="G38" s="604">
        <v>3190</v>
      </c>
      <c r="I38" s="592">
        <v>612</v>
      </c>
      <c r="J38" s="592">
        <v>457</v>
      </c>
      <c r="K38" s="592">
        <v>2121</v>
      </c>
      <c r="L38" s="579">
        <v>3968</v>
      </c>
      <c r="N38" s="592">
        <v>800</v>
      </c>
      <c r="O38" s="592">
        <v>513</v>
      </c>
      <c r="P38" s="592">
        <v>2655</v>
      </c>
      <c r="Q38" s="602">
        <v>5638</v>
      </c>
      <c r="R38" s="572"/>
      <c r="S38" s="592">
        <v>1451</v>
      </c>
      <c r="T38" s="592">
        <v>705</v>
      </c>
      <c r="U38" s="592">
        <v>3482</v>
      </c>
      <c r="V38" s="602">
        <v>5232</v>
      </c>
      <c r="W38" s="572"/>
      <c r="X38" s="592">
        <v>1059</v>
      </c>
      <c r="Y38" s="592">
        <v>445</v>
      </c>
      <c r="Z38" s="592">
        <v>3728</v>
      </c>
    </row>
    <row r="39" spans="1:26" s="578" customFormat="1" ht="14.25" thickBot="1" x14ac:dyDescent="0.3">
      <c r="A39" s="642" t="s">
        <v>3061</v>
      </c>
      <c r="B39" s="632">
        <v>7291</v>
      </c>
      <c r="C39" s="635"/>
      <c r="D39" s="636">
        <v>860</v>
      </c>
      <c r="E39" s="636">
        <v>559</v>
      </c>
      <c r="F39" s="636">
        <v>5872</v>
      </c>
      <c r="G39" s="637">
        <v>6783</v>
      </c>
      <c r="H39" s="635"/>
      <c r="I39" s="636">
        <v>1813</v>
      </c>
      <c r="J39" s="636">
        <v>537</v>
      </c>
      <c r="K39" s="636">
        <v>4433</v>
      </c>
      <c r="L39" s="638">
        <v>7146</v>
      </c>
      <c r="M39" s="635"/>
      <c r="N39" s="636">
        <v>664</v>
      </c>
      <c r="O39" s="636">
        <v>1206</v>
      </c>
      <c r="P39" s="636">
        <v>5276</v>
      </c>
      <c r="Q39" s="639">
        <v>6902</v>
      </c>
      <c r="R39" s="630"/>
      <c r="S39" s="636">
        <v>685</v>
      </c>
      <c r="T39" s="636">
        <v>1062</v>
      </c>
      <c r="U39" s="636">
        <v>5155</v>
      </c>
      <c r="V39" s="639">
        <v>7213</v>
      </c>
      <c r="W39" s="630"/>
      <c r="X39" s="636">
        <v>846</v>
      </c>
      <c r="Y39" s="636">
        <v>945</v>
      </c>
      <c r="Z39" s="636">
        <v>5422</v>
      </c>
    </row>
    <row r="40" spans="1:26" s="578" customFormat="1" x14ac:dyDescent="0.25">
      <c r="A40" s="577" t="s">
        <v>4431</v>
      </c>
      <c r="B40" s="580"/>
      <c r="C40" s="580"/>
      <c r="D40" s="580"/>
      <c r="E40" s="580"/>
    </row>
    <row r="41" spans="1:26" ht="12.75" x14ac:dyDescent="0.2">
      <c r="A41" s="597" t="s">
        <v>4483</v>
      </c>
    </row>
    <row r="42" spans="1:26" ht="12.75" x14ac:dyDescent="0.2">
      <c r="A42" s="597" t="s">
        <v>4237</v>
      </c>
    </row>
  </sheetData>
  <mergeCells count="13">
    <mergeCell ref="Q3:Q4"/>
    <mergeCell ref="S3:U3"/>
    <mergeCell ref="V3:V4"/>
    <mergeCell ref="X3:Z3"/>
    <mergeCell ref="A1:P1"/>
    <mergeCell ref="A2:P2"/>
    <mergeCell ref="A3:A4"/>
    <mergeCell ref="B3:B4"/>
    <mergeCell ref="D3:F3"/>
    <mergeCell ref="G3:G4"/>
    <mergeCell ref="I3:K3"/>
    <mergeCell ref="L3:L4"/>
    <mergeCell ref="N3:P3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022F7-29CD-4BCB-939A-ED33C74CF44E}">
  <sheetPr>
    <tabColor theme="5" tint="-0.249977111117893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36B6-3997-465D-8B44-9B140679D1E5}">
  <sheetPr>
    <tabColor theme="5" tint="0.59999389629810485"/>
  </sheetPr>
  <dimension ref="A1:R99"/>
  <sheetViews>
    <sheetView showGridLines="0" workbookViewId="0">
      <selection activeCell="P27" sqref="P27"/>
    </sheetView>
  </sheetViews>
  <sheetFormatPr baseColWidth="10" defaultColWidth="4.140625" defaultRowHeight="12.75" x14ac:dyDescent="0.25"/>
  <cols>
    <col min="1" max="1" width="22.5703125" style="237" customWidth="1"/>
    <col min="2" max="2" width="11.5703125" style="237" customWidth="1"/>
    <col min="3" max="3" width="1.7109375" style="237" customWidth="1"/>
    <col min="4" max="6" width="11.5703125" style="237" customWidth="1"/>
    <col min="7" max="7" width="1.7109375" style="237" customWidth="1"/>
    <col min="8" max="8" width="12.7109375" style="264" customWidth="1"/>
    <col min="9" max="9" width="13.5703125" style="237" customWidth="1"/>
    <col min="10" max="14" width="4.140625" style="237"/>
    <col min="15" max="15" width="9.140625" style="237" bestFit="1" customWidth="1"/>
    <col min="16" max="16384" width="4.140625" style="237"/>
  </cols>
  <sheetData>
    <row r="1" spans="1:9" s="233" customFormat="1" ht="15.75" customHeight="1" x14ac:dyDescent="0.25">
      <c r="A1" s="983" t="s">
        <v>4436</v>
      </c>
      <c r="B1" s="983"/>
      <c r="C1" s="983"/>
      <c r="D1" s="983"/>
      <c r="E1" s="983"/>
      <c r="F1" s="983"/>
      <c r="G1" s="983"/>
      <c r="H1" s="983"/>
      <c r="I1" s="983"/>
    </row>
    <row r="2" spans="1:9" s="233" customFormat="1" ht="25.5" customHeight="1" x14ac:dyDescent="0.25">
      <c r="A2" s="816" t="s">
        <v>3997</v>
      </c>
      <c r="B2" s="816"/>
      <c r="C2" s="816"/>
      <c r="D2" s="816"/>
      <c r="E2" s="816"/>
      <c r="F2" s="816"/>
      <c r="G2" s="816"/>
      <c r="H2" s="816"/>
      <c r="I2" s="816"/>
    </row>
    <row r="3" spans="1:9" s="234" customFormat="1" ht="12.75" customHeight="1" x14ac:dyDescent="0.25">
      <c r="A3" s="984" t="s">
        <v>3998</v>
      </c>
      <c r="B3" s="984"/>
      <c r="C3" s="984"/>
      <c r="D3" s="984"/>
      <c r="E3" s="984"/>
      <c r="F3" s="984"/>
      <c r="G3" s="984"/>
      <c r="H3" s="984"/>
      <c r="I3" s="984"/>
    </row>
    <row r="4" spans="1:9" ht="5.0999999999999996" customHeight="1" x14ac:dyDescent="0.25">
      <c r="A4" s="235"/>
      <c r="B4" s="235"/>
      <c r="C4" s="235"/>
      <c r="D4" s="235"/>
      <c r="E4" s="235"/>
      <c r="F4" s="235"/>
      <c r="G4" s="235"/>
      <c r="H4" s="235"/>
      <c r="I4" s="236"/>
    </row>
    <row r="5" spans="1:9" ht="22.5" customHeight="1" x14ac:dyDescent="0.25">
      <c r="A5" s="985" t="s">
        <v>3999</v>
      </c>
      <c r="B5" s="987" t="s">
        <v>4000</v>
      </c>
      <c r="C5" s="238"/>
      <c r="D5" s="840" t="s">
        <v>4001</v>
      </c>
      <c r="E5" s="840"/>
      <c r="F5" s="840"/>
      <c r="G5" s="189"/>
      <c r="H5" s="989" t="s">
        <v>4002</v>
      </c>
      <c r="I5" s="990"/>
    </row>
    <row r="6" spans="1:9" ht="23.25" customHeight="1" x14ac:dyDescent="0.25">
      <c r="A6" s="986"/>
      <c r="B6" s="988"/>
      <c r="C6" s="239"/>
      <c r="D6" s="239" t="s">
        <v>4003</v>
      </c>
      <c r="E6" s="239" t="s">
        <v>4004</v>
      </c>
      <c r="F6" s="239" t="s">
        <v>4005</v>
      </c>
      <c r="G6" s="199"/>
      <c r="H6" s="240" t="s">
        <v>4006</v>
      </c>
      <c r="I6" s="241" t="s">
        <v>4007</v>
      </c>
    </row>
    <row r="7" spans="1:9" ht="5.0999999999999996" customHeight="1" x14ac:dyDescent="0.25">
      <c r="A7" s="242"/>
      <c r="B7" s="243"/>
      <c r="C7" s="243"/>
      <c r="D7" s="244"/>
      <c r="E7" s="244"/>
      <c r="F7" s="244"/>
      <c r="G7" s="244"/>
      <c r="H7" s="245"/>
    </row>
    <row r="8" spans="1:9" ht="12.95" customHeight="1" x14ac:dyDescent="0.25">
      <c r="A8" s="246" t="s">
        <v>4008</v>
      </c>
      <c r="B8" s="247"/>
      <c r="C8" s="247"/>
      <c r="D8" s="247"/>
      <c r="E8" s="247"/>
      <c r="F8" s="247"/>
      <c r="G8" s="247"/>
      <c r="H8" s="248"/>
    </row>
    <row r="9" spans="1:9" ht="12.95" customHeight="1" x14ac:dyDescent="0.25">
      <c r="A9" s="249" t="s">
        <v>4009</v>
      </c>
      <c r="B9" s="250">
        <v>49.833953401073892</v>
      </c>
      <c r="C9" s="250"/>
      <c r="D9" s="250">
        <v>48.405617018354761</v>
      </c>
      <c r="E9" s="250">
        <v>12.852124268302884</v>
      </c>
      <c r="F9" s="250" t="s">
        <v>4010</v>
      </c>
      <c r="G9" s="250"/>
      <c r="H9" s="251">
        <v>372.72970600000031</v>
      </c>
      <c r="I9" s="251">
        <v>688</v>
      </c>
    </row>
    <row r="10" spans="1:9" ht="12.95" customHeight="1" x14ac:dyDescent="0.25">
      <c r="A10" s="249" t="s">
        <v>4011</v>
      </c>
      <c r="B10" s="250">
        <v>44.100278977465265</v>
      </c>
      <c r="C10" s="250"/>
      <c r="D10" s="250">
        <v>40.571320889233306</v>
      </c>
      <c r="E10" s="250">
        <v>21.48951363079631</v>
      </c>
      <c r="F10" s="250" t="s">
        <v>4012</v>
      </c>
      <c r="G10" s="250"/>
      <c r="H10" s="251">
        <v>1529.1876709999935</v>
      </c>
      <c r="I10" s="251">
        <v>2604</v>
      </c>
    </row>
    <row r="11" spans="1:9" ht="12.95" customHeight="1" x14ac:dyDescent="0.25">
      <c r="A11" s="249" t="s">
        <v>4013</v>
      </c>
      <c r="B11" s="250">
        <v>49.436903463647077</v>
      </c>
      <c r="C11" s="250"/>
      <c r="D11" s="250">
        <v>44.60712037649823</v>
      </c>
      <c r="E11" s="250">
        <v>24.375777566673758</v>
      </c>
      <c r="F11" s="250">
        <v>4.3242886841431352</v>
      </c>
      <c r="G11" s="250"/>
      <c r="H11" s="251">
        <v>2923.0748970000086</v>
      </c>
      <c r="I11" s="251">
        <v>4446</v>
      </c>
    </row>
    <row r="12" spans="1:9" ht="12.95" customHeight="1" x14ac:dyDescent="0.25">
      <c r="A12" s="249" t="s">
        <v>4014</v>
      </c>
      <c r="B12" s="250">
        <v>52.476381988251397</v>
      </c>
      <c r="C12" s="250"/>
      <c r="D12" s="250">
        <v>47.785917075696695</v>
      </c>
      <c r="E12" s="250">
        <v>25.388407076134769</v>
      </c>
      <c r="F12" s="250">
        <v>5.6477991458889907</v>
      </c>
      <c r="G12" s="250"/>
      <c r="H12" s="251">
        <v>3749.777011000006</v>
      </c>
      <c r="I12" s="251">
        <v>4973</v>
      </c>
    </row>
    <row r="13" spans="1:9" ht="12.95" customHeight="1" x14ac:dyDescent="0.25">
      <c r="A13" s="249" t="s">
        <v>4015</v>
      </c>
      <c r="B13" s="250">
        <v>54.032636021239192</v>
      </c>
      <c r="C13" s="250"/>
      <c r="D13" s="250">
        <v>49.456404922474867</v>
      </c>
      <c r="E13" s="250">
        <v>26.219570778139001</v>
      </c>
      <c r="F13" s="250">
        <v>5.6850979758296765</v>
      </c>
      <c r="G13" s="250"/>
      <c r="H13" s="251">
        <v>3447.3800949999959</v>
      </c>
      <c r="I13" s="251">
        <v>4050</v>
      </c>
    </row>
    <row r="14" spans="1:9" ht="12.95" customHeight="1" x14ac:dyDescent="0.25">
      <c r="A14" s="249" t="s">
        <v>4016</v>
      </c>
      <c r="B14" s="250">
        <v>59.339333545538949</v>
      </c>
      <c r="C14" s="250"/>
      <c r="D14" s="250">
        <v>55.333097006755452</v>
      </c>
      <c r="E14" s="250">
        <v>31.620893488499608</v>
      </c>
      <c r="F14" s="250">
        <v>8.7429192346098183</v>
      </c>
      <c r="G14" s="250"/>
      <c r="H14" s="251">
        <v>3278.7763709999922</v>
      </c>
      <c r="I14" s="251">
        <v>2845</v>
      </c>
    </row>
    <row r="15" spans="1:9" ht="12.95" customHeight="1" x14ac:dyDescent="0.25">
      <c r="A15" s="249" t="s">
        <v>4017</v>
      </c>
      <c r="B15" s="250">
        <v>58.938686055002307</v>
      </c>
      <c r="C15" s="250"/>
      <c r="D15" s="250">
        <v>54.147618004027862</v>
      </c>
      <c r="E15" s="250">
        <v>33.624294615807159</v>
      </c>
      <c r="F15" s="250">
        <v>9.067450163196348</v>
      </c>
      <c r="G15" s="250"/>
      <c r="H15" s="251">
        <v>2776.0231870000011</v>
      </c>
      <c r="I15" s="251">
        <v>1743</v>
      </c>
    </row>
    <row r="16" spans="1:9" ht="5.0999999999999996" customHeight="1" x14ac:dyDescent="0.25">
      <c r="A16" s="252"/>
      <c r="B16" s="250"/>
      <c r="C16" s="250"/>
      <c r="D16" s="250"/>
      <c r="E16" s="250"/>
      <c r="F16" s="250"/>
      <c r="G16" s="250"/>
      <c r="H16" s="251"/>
      <c r="I16" s="251"/>
    </row>
    <row r="17" spans="1:9" ht="12.95" customHeight="1" x14ac:dyDescent="0.25">
      <c r="A17" s="246" t="s">
        <v>4018</v>
      </c>
      <c r="B17" s="250"/>
      <c r="C17" s="250"/>
      <c r="D17" s="250"/>
      <c r="E17" s="250"/>
      <c r="F17" s="250"/>
      <c r="G17" s="250"/>
      <c r="H17" s="251"/>
      <c r="I17" s="251"/>
    </row>
    <row r="18" spans="1:9" ht="12.95" customHeight="1" x14ac:dyDescent="0.25">
      <c r="A18" s="249" t="s">
        <v>4019</v>
      </c>
      <c r="B18" s="250">
        <v>47.229442782576513</v>
      </c>
      <c r="C18" s="250"/>
      <c r="D18" s="250">
        <v>42.648394854672141</v>
      </c>
      <c r="E18" s="250">
        <v>21.453707314224165</v>
      </c>
      <c r="F18" s="250">
        <v>3.3852636575420827</v>
      </c>
      <c r="G18" s="250"/>
      <c r="H18" s="251">
        <v>14113.009778000174</v>
      </c>
      <c r="I18" s="251">
        <v>17905</v>
      </c>
    </row>
    <row r="19" spans="1:9" ht="12.95" customHeight="1" x14ac:dyDescent="0.25">
      <c r="A19" s="249" t="s">
        <v>4020</v>
      </c>
      <c r="B19" s="250">
        <v>76.992026764608681</v>
      </c>
      <c r="C19" s="250"/>
      <c r="D19" s="250">
        <v>73.158935315243454</v>
      </c>
      <c r="E19" s="250">
        <v>47.613511227553893</v>
      </c>
      <c r="F19" s="250">
        <v>17.422991174264212</v>
      </c>
      <c r="G19" s="250"/>
      <c r="H19" s="251">
        <v>3963.9391599999876</v>
      </c>
      <c r="I19" s="251">
        <v>3444</v>
      </c>
    </row>
    <row r="20" spans="1:9" ht="5.0999999999999996" customHeight="1" x14ac:dyDescent="0.25">
      <c r="A20" s="252"/>
      <c r="B20" s="250"/>
      <c r="C20" s="250"/>
      <c r="D20" s="250"/>
      <c r="E20" s="250"/>
      <c r="F20" s="250"/>
      <c r="G20" s="250"/>
      <c r="H20" s="251"/>
      <c r="I20" s="251"/>
    </row>
    <row r="21" spans="1:9" ht="12.95" customHeight="1" x14ac:dyDescent="0.25">
      <c r="A21" s="246" t="s">
        <v>4021</v>
      </c>
      <c r="B21" s="250"/>
      <c r="C21" s="250"/>
      <c r="D21" s="250"/>
      <c r="E21" s="250"/>
      <c r="F21" s="250"/>
      <c r="G21" s="250"/>
      <c r="H21" s="251"/>
      <c r="I21" s="251"/>
    </row>
    <row r="22" spans="1:9" ht="12.95" customHeight="1" x14ac:dyDescent="0.25">
      <c r="A22" s="249" t="s">
        <v>4022</v>
      </c>
      <c r="B22" s="250">
        <v>52.906446824797051</v>
      </c>
      <c r="C22" s="250"/>
      <c r="D22" s="250">
        <v>50.709156154934888</v>
      </c>
      <c r="E22" s="250" t="s">
        <v>4023</v>
      </c>
      <c r="F22" s="250" t="s">
        <v>4024</v>
      </c>
      <c r="G22" s="250"/>
      <c r="H22" s="251">
        <v>257.58854199999996</v>
      </c>
      <c r="I22" s="251">
        <v>289</v>
      </c>
    </row>
    <row r="23" spans="1:9" ht="12.95" customHeight="1" x14ac:dyDescent="0.25">
      <c r="A23" s="249" t="s">
        <v>4025</v>
      </c>
      <c r="B23" s="250">
        <v>57.785334816166703</v>
      </c>
      <c r="C23" s="250"/>
      <c r="D23" s="250">
        <v>53.206583537644811</v>
      </c>
      <c r="E23" s="250">
        <v>31.562643861067542</v>
      </c>
      <c r="F23" s="250">
        <v>8.6357537702626317</v>
      </c>
      <c r="G23" s="250"/>
      <c r="H23" s="251">
        <v>3154.4562089999868</v>
      </c>
      <c r="I23" s="251">
        <v>3977</v>
      </c>
    </row>
    <row r="24" spans="1:9" ht="12.95" customHeight="1" x14ac:dyDescent="0.25">
      <c r="A24" s="249" t="s">
        <v>4026</v>
      </c>
      <c r="B24" s="250">
        <v>55.827951625420788</v>
      </c>
      <c r="C24" s="250"/>
      <c r="D24" s="250">
        <v>51.007148039176144</v>
      </c>
      <c r="E24" s="250">
        <v>28.567905527966779</v>
      </c>
      <c r="F24" s="250">
        <v>6.9212771161027771</v>
      </c>
      <c r="G24" s="250"/>
      <c r="H24" s="251">
        <v>8114.0923500000572</v>
      </c>
      <c r="I24" s="251">
        <v>10074</v>
      </c>
    </row>
    <row r="25" spans="1:9" ht="12.95" customHeight="1" x14ac:dyDescent="0.25">
      <c r="A25" s="249" t="s">
        <v>4027</v>
      </c>
      <c r="B25" s="250">
        <v>49.282248953718558</v>
      </c>
      <c r="C25" s="250"/>
      <c r="D25" s="250">
        <v>45.355926027646092</v>
      </c>
      <c r="E25" s="250">
        <v>23.382260903122933</v>
      </c>
      <c r="F25" s="250">
        <v>4.9520124996989798</v>
      </c>
      <c r="G25" s="250"/>
      <c r="H25" s="251">
        <v>6550.811836999992</v>
      </c>
      <c r="I25" s="251">
        <v>7009</v>
      </c>
    </row>
    <row r="26" spans="1:9" ht="5.0999999999999996" customHeight="1" x14ac:dyDescent="0.25">
      <c r="A26" s="252"/>
      <c r="B26" s="250"/>
      <c r="C26" s="250"/>
      <c r="D26" s="250"/>
      <c r="E26" s="250"/>
      <c r="F26" s="250"/>
      <c r="G26" s="250"/>
      <c r="H26" s="251"/>
      <c r="I26" s="251"/>
    </row>
    <row r="27" spans="1:9" ht="12.95" customHeight="1" x14ac:dyDescent="0.25">
      <c r="A27" s="246" t="s">
        <v>4028</v>
      </c>
      <c r="B27" s="250"/>
      <c r="C27" s="250"/>
      <c r="D27" s="250"/>
      <c r="E27" s="250"/>
      <c r="F27" s="250"/>
      <c r="G27" s="250"/>
      <c r="H27" s="251"/>
      <c r="I27" s="251"/>
    </row>
    <row r="28" spans="1:9" ht="12.95" customHeight="1" x14ac:dyDescent="0.25">
      <c r="A28" s="249" t="s">
        <v>4029</v>
      </c>
      <c r="B28" s="250">
        <v>52.986971155671938</v>
      </c>
      <c r="C28" s="250"/>
      <c r="D28" s="250">
        <v>48.51453328972184</v>
      </c>
      <c r="E28" s="250">
        <v>28.339278244911061</v>
      </c>
      <c r="F28" s="250">
        <v>7.223675643835338</v>
      </c>
      <c r="G28" s="250"/>
      <c r="H28" s="251">
        <v>3782.0458789999875</v>
      </c>
      <c r="I28" s="251">
        <v>6486</v>
      </c>
    </row>
    <row r="29" spans="1:9" ht="12.95" customHeight="1" x14ac:dyDescent="0.25">
      <c r="A29" s="249" t="s">
        <v>4030</v>
      </c>
      <c r="B29" s="250">
        <v>56.686983933139366</v>
      </c>
      <c r="C29" s="250"/>
      <c r="D29" s="250">
        <v>51.703571881660849</v>
      </c>
      <c r="E29" s="250">
        <v>29.864653838538857</v>
      </c>
      <c r="F29" s="250">
        <v>7.5054853375905601</v>
      </c>
      <c r="G29" s="250"/>
      <c r="H29" s="251">
        <v>4141.7318669999895</v>
      </c>
      <c r="I29" s="251">
        <v>5664</v>
      </c>
    </row>
    <row r="30" spans="1:9" ht="12.95" customHeight="1" x14ac:dyDescent="0.25">
      <c r="A30" s="249" t="s">
        <v>4031</v>
      </c>
      <c r="B30" s="250">
        <v>57.975719882655653</v>
      </c>
      <c r="C30" s="250"/>
      <c r="D30" s="250">
        <v>53.368114512235074</v>
      </c>
      <c r="E30" s="250">
        <v>27.677207405828284</v>
      </c>
      <c r="F30" s="250">
        <v>6.1703922640332642</v>
      </c>
      <c r="G30" s="250"/>
      <c r="H30" s="251">
        <v>3896.7406399999954</v>
      </c>
      <c r="I30" s="251">
        <v>4151</v>
      </c>
    </row>
    <row r="31" spans="1:9" ht="12.95" customHeight="1" x14ac:dyDescent="0.25">
      <c r="A31" s="249" t="s">
        <v>4032</v>
      </c>
      <c r="B31" s="250">
        <v>52.082428643651824</v>
      </c>
      <c r="C31" s="250"/>
      <c r="D31" s="250">
        <v>48.457026061293099</v>
      </c>
      <c r="E31" s="250">
        <v>25.406228933045462</v>
      </c>
      <c r="F31" s="250" t="s">
        <v>4033</v>
      </c>
      <c r="G31" s="250"/>
      <c r="H31" s="251">
        <v>3464.1827810000023</v>
      </c>
      <c r="I31" s="251">
        <v>3088</v>
      </c>
    </row>
    <row r="32" spans="1:9" ht="12.95" customHeight="1" x14ac:dyDescent="0.25">
      <c r="A32" s="249" t="s">
        <v>4034</v>
      </c>
      <c r="B32" s="250">
        <v>46.636426413320599</v>
      </c>
      <c r="C32" s="250"/>
      <c r="D32" s="250">
        <v>42.41835750757236</v>
      </c>
      <c r="E32" s="250">
        <v>23.199547251066662</v>
      </c>
      <c r="F32" s="250" t="s">
        <v>4035</v>
      </c>
      <c r="G32" s="250"/>
      <c r="H32" s="251">
        <v>2792.2477710000007</v>
      </c>
      <c r="I32" s="251">
        <v>1960</v>
      </c>
    </row>
    <row r="33" spans="1:18" ht="5.0999999999999996" customHeight="1" x14ac:dyDescent="0.25">
      <c r="A33" s="252"/>
      <c r="B33" s="250"/>
      <c r="C33" s="250"/>
      <c r="D33" s="250"/>
      <c r="E33" s="250"/>
      <c r="F33" s="250"/>
      <c r="G33" s="250"/>
      <c r="H33" s="251"/>
      <c r="I33" s="251"/>
    </row>
    <row r="34" spans="1:18" s="258" customFormat="1" ht="12.95" customHeight="1" x14ac:dyDescent="0.25">
      <c r="A34" s="253" t="s">
        <v>4036</v>
      </c>
      <c r="B34" s="254"/>
      <c r="C34" s="254"/>
      <c r="D34" s="255"/>
      <c r="E34" s="256"/>
      <c r="F34" s="254"/>
      <c r="G34" s="255"/>
      <c r="H34" s="255"/>
      <c r="I34" s="255"/>
      <c r="J34" s="255"/>
      <c r="K34" s="257"/>
    </row>
    <row r="35" spans="1:18" s="258" customFormat="1" ht="12.95" customHeight="1" x14ac:dyDescent="0.25">
      <c r="A35" s="259" t="s">
        <v>4037</v>
      </c>
      <c r="B35" s="254">
        <v>57.5307480710199</v>
      </c>
      <c r="C35" s="254"/>
      <c r="D35" s="255">
        <v>52.88093058424537</v>
      </c>
      <c r="E35" s="256">
        <v>31.932496459148073</v>
      </c>
      <c r="F35" s="254">
        <v>8.6095578444711141</v>
      </c>
      <c r="G35" s="255"/>
      <c r="H35" s="251">
        <v>5034.7644540000019</v>
      </c>
      <c r="I35" s="251">
        <v>7612</v>
      </c>
      <c r="J35" s="255"/>
      <c r="K35" s="257"/>
      <c r="M35" s="260"/>
      <c r="N35" s="260"/>
      <c r="O35" s="260"/>
      <c r="Q35" s="248"/>
      <c r="R35" s="248"/>
    </row>
    <row r="36" spans="1:18" s="258" customFormat="1" ht="12.95" customHeight="1" x14ac:dyDescent="0.25">
      <c r="A36" s="259" t="s">
        <v>4038</v>
      </c>
      <c r="B36" s="254">
        <v>51.076776979462437</v>
      </c>
      <c r="C36" s="254"/>
      <c r="D36" s="255">
        <v>46.004492962808463</v>
      </c>
      <c r="E36" s="256">
        <v>24.616637071204924</v>
      </c>
      <c r="F36" s="254" t="s">
        <v>4039</v>
      </c>
      <c r="G36" s="255"/>
      <c r="H36" s="251">
        <v>2238.2192839999952</v>
      </c>
      <c r="I36" s="251">
        <v>2393</v>
      </c>
      <c r="J36" s="255"/>
      <c r="K36" s="257"/>
      <c r="M36" s="260"/>
      <c r="N36" s="260"/>
      <c r="O36" s="260"/>
      <c r="Q36" s="248"/>
      <c r="R36" s="248"/>
    </row>
    <row r="37" spans="1:18" s="258" customFormat="1" ht="12.95" customHeight="1" x14ac:dyDescent="0.25">
      <c r="A37" s="259" t="s">
        <v>4040</v>
      </c>
      <c r="B37" s="254">
        <v>58.818361191181282</v>
      </c>
      <c r="C37" s="254"/>
      <c r="D37" s="255">
        <v>55.656844506324873</v>
      </c>
      <c r="E37" s="256">
        <v>25.641735549959403</v>
      </c>
      <c r="F37" s="254" t="s">
        <v>4041</v>
      </c>
      <c r="G37" s="255"/>
      <c r="H37" s="251">
        <v>1542.4116289999968</v>
      </c>
      <c r="I37" s="251">
        <v>1474</v>
      </c>
      <c r="J37" s="255"/>
      <c r="K37" s="257"/>
      <c r="M37" s="260"/>
      <c r="N37" s="260"/>
      <c r="O37" s="260"/>
      <c r="Q37" s="248"/>
      <c r="R37" s="248"/>
    </row>
    <row r="38" spans="1:18" s="258" customFormat="1" ht="12.95" customHeight="1" x14ac:dyDescent="0.25">
      <c r="A38" s="259" t="s">
        <v>4042</v>
      </c>
      <c r="B38" s="254">
        <v>50.525589783769362</v>
      </c>
      <c r="C38" s="254"/>
      <c r="D38" s="255">
        <v>46.066251684619395</v>
      </c>
      <c r="E38" s="256">
        <v>25.316615221517552</v>
      </c>
      <c r="F38" s="254">
        <v>5.6068637273756261</v>
      </c>
      <c r="G38" s="255"/>
      <c r="H38" s="251">
        <v>8018.0361760000078</v>
      </c>
      <c r="I38" s="251">
        <v>8675</v>
      </c>
      <c r="J38" s="255"/>
      <c r="K38" s="257"/>
      <c r="M38" s="260"/>
      <c r="N38" s="260"/>
      <c r="O38" s="260"/>
      <c r="Q38" s="248"/>
      <c r="R38" s="248"/>
    </row>
    <row r="39" spans="1:18" s="258" customFormat="1" ht="12.95" customHeight="1" x14ac:dyDescent="0.25">
      <c r="A39" s="259" t="s">
        <v>4043</v>
      </c>
      <c r="B39" s="254">
        <v>57.842676257858074</v>
      </c>
      <c r="C39" s="254"/>
      <c r="D39" s="255">
        <v>54.262990506859822</v>
      </c>
      <c r="E39" s="256">
        <v>26.621071191368419</v>
      </c>
      <c r="F39" s="254" t="s">
        <v>4044</v>
      </c>
      <c r="G39" s="255"/>
      <c r="H39" s="251">
        <v>1243.5173949999996</v>
      </c>
      <c r="I39" s="251">
        <v>1195</v>
      </c>
      <c r="J39" s="255"/>
      <c r="K39" s="257"/>
      <c r="M39" s="260"/>
      <c r="N39" s="260"/>
      <c r="O39" s="260"/>
      <c r="Q39" s="248"/>
      <c r="R39" s="248"/>
    </row>
    <row r="40" spans="1:18" s="258" customFormat="1" ht="4.5" customHeight="1" x14ac:dyDescent="0.25">
      <c r="A40" s="259"/>
      <c r="B40" s="254"/>
      <c r="C40" s="254"/>
      <c r="D40" s="255"/>
      <c r="E40" s="256"/>
      <c r="F40" s="254"/>
      <c r="G40" s="255"/>
      <c r="H40" s="255"/>
      <c r="I40" s="255"/>
      <c r="J40" s="255"/>
      <c r="K40" s="257"/>
      <c r="M40" s="260"/>
      <c r="N40" s="260"/>
      <c r="O40" s="260"/>
      <c r="Q40" s="248"/>
      <c r="R40" s="248"/>
    </row>
    <row r="41" spans="1:18" s="258" customFormat="1" ht="12.95" customHeight="1" x14ac:dyDescent="0.25">
      <c r="A41" s="253" t="s">
        <v>4045</v>
      </c>
      <c r="B41" s="254"/>
      <c r="C41" s="254"/>
      <c r="D41" s="255"/>
      <c r="E41" s="256"/>
      <c r="F41" s="254"/>
      <c r="G41" s="255"/>
      <c r="H41" s="255"/>
      <c r="I41" s="255"/>
      <c r="J41" s="255"/>
      <c r="K41" s="257"/>
      <c r="M41" s="260"/>
      <c r="N41" s="260"/>
      <c r="O41" s="260"/>
      <c r="Q41" s="248"/>
      <c r="R41" s="248"/>
    </row>
    <row r="42" spans="1:18" s="258" customFormat="1" ht="13.5" customHeight="1" x14ac:dyDescent="0.25">
      <c r="A42" s="259" t="s">
        <v>4046</v>
      </c>
      <c r="B42" s="254">
        <v>52.898931048482382</v>
      </c>
      <c r="C42" s="254"/>
      <c r="D42" s="255">
        <v>48.383975463331552</v>
      </c>
      <c r="E42" s="256">
        <v>25.956424867047712</v>
      </c>
      <c r="F42" s="254">
        <v>5.8439409692564617</v>
      </c>
      <c r="G42" s="255"/>
      <c r="H42" s="251">
        <v>14946.646169000143</v>
      </c>
      <c r="I42" s="251">
        <v>16313</v>
      </c>
      <c r="J42" s="255"/>
      <c r="K42" s="257"/>
      <c r="M42" s="260"/>
      <c r="N42" s="260"/>
      <c r="O42" s="260"/>
      <c r="Q42" s="248"/>
      <c r="R42" s="248"/>
    </row>
    <row r="43" spans="1:18" s="258" customFormat="1" ht="13.5" customHeight="1" x14ac:dyDescent="0.25">
      <c r="A43" s="259" t="s">
        <v>4047</v>
      </c>
      <c r="B43" s="254">
        <v>57.923552411920234</v>
      </c>
      <c r="C43" s="254"/>
      <c r="D43" s="255">
        <v>53.96512668023685</v>
      </c>
      <c r="E43" s="256">
        <v>33.134035905469183</v>
      </c>
      <c r="F43" s="254">
        <v>9.4418005091377157</v>
      </c>
      <c r="G43" s="255"/>
      <c r="H43" s="251">
        <v>3123.2294700000116</v>
      </c>
      <c r="I43" s="251">
        <v>5019</v>
      </c>
      <c r="J43" s="255"/>
      <c r="K43" s="257"/>
      <c r="M43" s="260"/>
      <c r="N43" s="260"/>
      <c r="O43" s="260"/>
      <c r="Q43" s="248"/>
      <c r="R43" s="248"/>
    </row>
    <row r="44" spans="1:18" s="258" customFormat="1" ht="13.5" customHeight="1" x14ac:dyDescent="0.25">
      <c r="A44" s="259" t="s">
        <v>4048</v>
      </c>
      <c r="B44" s="261" t="s">
        <v>4049</v>
      </c>
      <c r="C44" s="261"/>
      <c r="D44" s="262" t="s">
        <v>4049</v>
      </c>
      <c r="E44" s="261" t="s">
        <v>4050</v>
      </c>
      <c r="F44" s="261" t="s">
        <v>4051</v>
      </c>
      <c r="G44" s="256"/>
      <c r="H44" s="251">
        <v>7.0732989999999996</v>
      </c>
      <c r="I44" s="251">
        <v>17</v>
      </c>
      <c r="J44" s="256"/>
      <c r="K44" s="256"/>
      <c r="M44" s="256"/>
      <c r="N44" s="256"/>
      <c r="O44" s="256"/>
      <c r="Q44" s="248"/>
      <c r="R44" s="248"/>
    </row>
    <row r="45" spans="1:18" s="258" customFormat="1" ht="3.75" customHeight="1" x14ac:dyDescent="0.25">
      <c r="A45" s="259"/>
      <c r="B45" s="254"/>
      <c r="C45" s="254"/>
      <c r="D45" s="255"/>
      <c r="E45" s="256"/>
      <c r="F45" s="256"/>
      <c r="G45" s="256"/>
      <c r="H45" s="256"/>
      <c r="I45" s="256"/>
      <c r="J45" s="256"/>
      <c r="K45" s="256"/>
      <c r="M45" s="256"/>
      <c r="N45" s="256"/>
      <c r="O45" s="256"/>
      <c r="Q45" s="248"/>
      <c r="R45" s="248"/>
    </row>
    <row r="46" spans="1:18" ht="12.95" customHeight="1" x14ac:dyDescent="0.25">
      <c r="A46" s="246" t="s">
        <v>4052</v>
      </c>
      <c r="F46" s="263"/>
    </row>
    <row r="47" spans="1:18" ht="13.5" customHeight="1" x14ac:dyDescent="0.25">
      <c r="A47" s="249" t="s">
        <v>4053</v>
      </c>
      <c r="B47" s="250">
        <v>54.197124508618934</v>
      </c>
      <c r="C47" s="250"/>
      <c r="D47" s="250">
        <v>49.774977422702186</v>
      </c>
      <c r="E47" s="250">
        <v>27.361938365830358</v>
      </c>
      <c r="F47" s="250">
        <v>6.5313661205517608</v>
      </c>
      <c r="G47" s="250"/>
      <c r="H47" s="251">
        <v>14129.72261800014</v>
      </c>
      <c r="I47" s="251">
        <v>14330</v>
      </c>
    </row>
    <row r="48" spans="1:18" ht="13.5" customHeight="1" x14ac:dyDescent="0.25">
      <c r="A48" s="249" t="s">
        <v>4054</v>
      </c>
      <c r="B48" s="250">
        <v>52.176121915401161</v>
      </c>
      <c r="C48" s="250"/>
      <c r="D48" s="250">
        <v>47.777386602955239</v>
      </c>
      <c r="E48" s="250">
        <v>26.574823659971926</v>
      </c>
      <c r="F48" s="250">
        <v>6.2204552030855096</v>
      </c>
      <c r="G48" s="250"/>
      <c r="H48" s="251">
        <v>3947.2263199999916</v>
      </c>
      <c r="I48" s="251">
        <v>7019</v>
      </c>
    </row>
    <row r="49" spans="1:9" ht="5.0999999999999996" customHeight="1" x14ac:dyDescent="0.25">
      <c r="A49" s="252"/>
      <c r="B49" s="250"/>
      <c r="C49" s="250"/>
      <c r="D49" s="250"/>
      <c r="E49" s="250"/>
      <c r="F49" s="250"/>
      <c r="G49" s="250"/>
      <c r="H49" s="251"/>
      <c r="I49" s="251"/>
    </row>
    <row r="50" spans="1:9" ht="12.95" customHeight="1" x14ac:dyDescent="0.25">
      <c r="A50" s="246" t="s">
        <v>4055</v>
      </c>
      <c r="B50" s="250"/>
      <c r="C50" s="250"/>
      <c r="D50" s="250"/>
      <c r="E50" s="250"/>
      <c r="F50" s="250"/>
      <c r="G50" s="250"/>
    </row>
    <row r="51" spans="1:9" ht="13.5" customHeight="1" x14ac:dyDescent="0.25">
      <c r="A51" s="249" t="s">
        <v>4056</v>
      </c>
      <c r="B51" s="250">
        <v>53.65889657617916</v>
      </c>
      <c r="C51" s="250"/>
      <c r="D51" s="250">
        <v>49.597923313059511</v>
      </c>
      <c r="E51" s="250">
        <v>25.65121754394098</v>
      </c>
      <c r="F51" s="250">
        <v>5.987788630978133</v>
      </c>
      <c r="H51" s="251">
        <v>10572.756238000096</v>
      </c>
      <c r="I51" s="251">
        <v>8651</v>
      </c>
    </row>
    <row r="52" spans="1:9" ht="13.5" customHeight="1" x14ac:dyDescent="0.25">
      <c r="A52" s="249" t="s">
        <v>4057</v>
      </c>
      <c r="B52" s="250">
        <v>54.695728442467228</v>
      </c>
      <c r="C52" s="250"/>
      <c r="D52" s="250">
        <v>49.880110828570757</v>
      </c>
      <c r="E52" s="250">
        <v>30.544474490427508</v>
      </c>
      <c r="F52" s="250">
        <v>7.7503938330871573</v>
      </c>
      <c r="G52" s="250"/>
      <c r="H52" s="251">
        <v>4710.3907989999952</v>
      </c>
      <c r="I52" s="251">
        <v>7175</v>
      </c>
    </row>
    <row r="53" spans="1:9" ht="13.5" customHeight="1" x14ac:dyDescent="0.25">
      <c r="A53" s="249" t="s">
        <v>4058</v>
      </c>
      <c r="B53" s="250">
        <v>52.53794413535978</v>
      </c>
      <c r="C53" s="250"/>
      <c r="D53" s="250">
        <v>47.445459161780342</v>
      </c>
      <c r="E53" s="250">
        <v>27.358045991966002</v>
      </c>
      <c r="F53" s="250">
        <v>6.0938904415184583</v>
      </c>
      <c r="G53" s="250"/>
      <c r="H53" s="251">
        <v>2793.8019010000007</v>
      </c>
      <c r="I53" s="251">
        <v>5523</v>
      </c>
    </row>
    <row r="54" spans="1:9" ht="5.0999999999999996" customHeight="1" x14ac:dyDescent="0.25">
      <c r="A54" s="252"/>
      <c r="B54" s="250"/>
      <c r="C54" s="250"/>
      <c r="D54" s="250"/>
      <c r="E54" s="250"/>
      <c r="F54" s="250"/>
      <c r="G54" s="250"/>
      <c r="H54" s="251"/>
      <c r="I54" s="251"/>
    </row>
    <row r="55" spans="1:9" ht="12.95" customHeight="1" x14ac:dyDescent="0.25">
      <c r="A55" s="246" t="s">
        <v>3890</v>
      </c>
      <c r="B55" s="265"/>
      <c r="C55" s="265"/>
      <c r="D55" s="250"/>
      <c r="E55" s="250"/>
      <c r="F55" s="250"/>
      <c r="G55" s="250"/>
      <c r="H55" s="251"/>
      <c r="I55" s="251"/>
    </row>
    <row r="56" spans="1:9" ht="13.5" customHeight="1" x14ac:dyDescent="0.25">
      <c r="A56" s="249" t="s">
        <v>5</v>
      </c>
      <c r="B56" s="250">
        <v>51.086381138219586</v>
      </c>
      <c r="C56" s="250"/>
      <c r="D56" s="250">
        <v>45.434059584979025</v>
      </c>
      <c r="E56" s="250">
        <v>28.33790332181464</v>
      </c>
      <c r="F56" s="250" t="s">
        <v>4044</v>
      </c>
      <c r="G56" s="250"/>
      <c r="H56" s="251">
        <v>286.38365399999998</v>
      </c>
      <c r="I56" s="251">
        <v>902</v>
      </c>
    </row>
    <row r="57" spans="1:9" ht="13.5" customHeight="1" x14ac:dyDescent="0.25">
      <c r="A57" s="249" t="s">
        <v>186</v>
      </c>
      <c r="B57" s="250">
        <v>58.218254108516888</v>
      </c>
      <c r="C57" s="250"/>
      <c r="D57" s="250">
        <v>54.450122380263743</v>
      </c>
      <c r="E57" s="250">
        <v>32.325503398711795</v>
      </c>
      <c r="F57" s="250" t="s">
        <v>4039</v>
      </c>
      <c r="G57" s="250"/>
      <c r="H57" s="251">
        <v>625.38474499999973</v>
      </c>
      <c r="I57" s="251">
        <v>702</v>
      </c>
    </row>
    <row r="58" spans="1:9" ht="13.5" customHeight="1" x14ac:dyDescent="0.25">
      <c r="A58" s="249" t="s">
        <v>538</v>
      </c>
      <c r="B58" s="250">
        <v>67.386586176472193</v>
      </c>
      <c r="C58" s="250"/>
      <c r="D58" s="250">
        <v>62.722460432418181</v>
      </c>
      <c r="E58" s="250">
        <v>40.634153612664093</v>
      </c>
      <c r="F58" s="250" t="s">
        <v>4059</v>
      </c>
      <c r="G58" s="250"/>
      <c r="H58" s="251">
        <v>267.27561999999915</v>
      </c>
      <c r="I58" s="251">
        <v>779</v>
      </c>
    </row>
    <row r="59" spans="1:9" ht="13.5" customHeight="1" x14ac:dyDescent="0.25">
      <c r="A59" s="249" t="s">
        <v>714</v>
      </c>
      <c r="B59" s="250">
        <v>57.946283777109755</v>
      </c>
      <c r="C59" s="250"/>
      <c r="D59" s="250">
        <v>54.44584172615555</v>
      </c>
      <c r="E59" s="250">
        <v>31.065168028274641</v>
      </c>
      <c r="F59" s="250" t="s">
        <v>4060</v>
      </c>
      <c r="G59" s="250"/>
      <c r="H59" s="251">
        <v>734.78859599999976</v>
      </c>
      <c r="I59" s="251">
        <v>756</v>
      </c>
    </row>
    <row r="60" spans="1:9" ht="13.5" customHeight="1" x14ac:dyDescent="0.25">
      <c r="A60" s="249" t="s">
        <v>942</v>
      </c>
      <c r="B60" s="250">
        <v>58.405921550651719</v>
      </c>
      <c r="C60" s="250"/>
      <c r="D60" s="250">
        <v>52.408821932622885</v>
      </c>
      <c r="E60" s="250">
        <v>38.558825885774134</v>
      </c>
      <c r="F60" s="250">
        <v>9.8708596665541535</v>
      </c>
      <c r="G60" s="250"/>
      <c r="H60" s="251">
        <v>303.80826000000013</v>
      </c>
      <c r="I60" s="251">
        <v>863</v>
      </c>
    </row>
    <row r="61" spans="1:9" ht="13.5" customHeight="1" x14ac:dyDescent="0.25">
      <c r="A61" s="249" t="s">
        <v>1190</v>
      </c>
      <c r="B61" s="250">
        <v>45.842950983348757</v>
      </c>
      <c r="C61" s="250"/>
      <c r="D61" s="250">
        <v>39.597415776596478</v>
      </c>
      <c r="E61" s="250">
        <v>23.80985612242527</v>
      </c>
      <c r="F61" s="250" t="s">
        <v>4061</v>
      </c>
      <c r="G61" s="250"/>
      <c r="H61" s="251">
        <v>865.36341899999934</v>
      </c>
      <c r="I61" s="251">
        <v>754</v>
      </c>
    </row>
    <row r="62" spans="1:9" ht="13.5" customHeight="1" x14ac:dyDescent="0.25">
      <c r="A62" s="249" t="s">
        <v>1446</v>
      </c>
      <c r="B62" s="250">
        <v>56.313395518025132</v>
      </c>
      <c r="C62" s="250"/>
      <c r="D62" s="250">
        <v>52.635501158523788</v>
      </c>
      <c r="E62" s="250">
        <v>24.889712983464271</v>
      </c>
      <c r="F62" s="250" t="s">
        <v>4062</v>
      </c>
      <c r="G62" s="250"/>
      <c r="H62" s="251">
        <v>571.82433599999877</v>
      </c>
      <c r="I62" s="251">
        <v>691</v>
      </c>
    </row>
    <row r="63" spans="1:9" ht="13.5" customHeight="1" x14ac:dyDescent="0.25">
      <c r="A63" s="249" t="s">
        <v>1462</v>
      </c>
      <c r="B63" s="250">
        <v>58.342554229532354</v>
      </c>
      <c r="C63" s="250"/>
      <c r="D63" s="250">
        <v>52.529238182372374</v>
      </c>
      <c r="E63" s="250">
        <v>34.751318922314582</v>
      </c>
      <c r="F63" s="250" t="s">
        <v>4059</v>
      </c>
      <c r="G63" s="250"/>
      <c r="H63" s="251">
        <v>673.28415799999914</v>
      </c>
      <c r="I63" s="251">
        <v>685</v>
      </c>
    </row>
    <row r="64" spans="1:9" ht="13.5" customHeight="1" x14ac:dyDescent="0.25">
      <c r="A64" s="249" t="s">
        <v>1693</v>
      </c>
      <c r="B64" s="250">
        <v>55.632880443931477</v>
      </c>
      <c r="C64" s="250"/>
      <c r="D64" s="250">
        <v>50.923874184371329</v>
      </c>
      <c r="E64" s="250">
        <v>28.986498169112796</v>
      </c>
      <c r="F64" s="250" t="s">
        <v>4063</v>
      </c>
      <c r="G64" s="250"/>
      <c r="H64" s="251">
        <v>201.52933499999952</v>
      </c>
      <c r="I64" s="251">
        <v>725</v>
      </c>
    </row>
    <row r="65" spans="1:9" ht="13.5" customHeight="1" x14ac:dyDescent="0.25">
      <c r="A65" s="249" t="s">
        <v>1890</v>
      </c>
      <c r="B65" s="250">
        <v>51.771070953394812</v>
      </c>
      <c r="C65" s="250"/>
      <c r="D65" s="250">
        <v>48.887114369773208</v>
      </c>
      <c r="E65" s="250">
        <v>24.122186595338015</v>
      </c>
      <c r="F65" s="250" t="s">
        <v>4064</v>
      </c>
      <c r="G65" s="250"/>
      <c r="H65" s="251">
        <v>413.99510200000066</v>
      </c>
      <c r="I65" s="251">
        <v>859</v>
      </c>
    </row>
    <row r="66" spans="1:9" ht="13.5" customHeight="1" x14ac:dyDescent="0.25">
      <c r="A66" s="249" t="s">
        <v>2071</v>
      </c>
      <c r="B66" s="250">
        <v>48.934762825380787</v>
      </c>
      <c r="C66" s="250"/>
      <c r="D66" s="250">
        <v>44.491163954090254</v>
      </c>
      <c r="E66" s="250">
        <v>25.020481822761287</v>
      </c>
      <c r="F66" s="250" t="s">
        <v>4063</v>
      </c>
      <c r="G66" s="250"/>
      <c r="H66" s="251">
        <v>536.75886800000262</v>
      </c>
      <c r="I66" s="251">
        <v>789</v>
      </c>
    </row>
    <row r="67" spans="1:9" ht="13.5" customHeight="1" x14ac:dyDescent="0.25">
      <c r="A67" s="249" t="s">
        <v>2156</v>
      </c>
      <c r="B67" s="250">
        <v>57.39375058700282</v>
      </c>
      <c r="C67" s="250"/>
      <c r="D67" s="250">
        <v>49.866247883185629</v>
      </c>
      <c r="E67" s="250">
        <v>31.914355823474455</v>
      </c>
      <c r="F67" s="250" t="s">
        <v>4065</v>
      </c>
      <c r="G67" s="250"/>
      <c r="H67" s="251">
        <v>771.66367500000081</v>
      </c>
      <c r="I67" s="251">
        <v>755</v>
      </c>
    </row>
    <row r="68" spans="1:9" ht="13.5" customHeight="1" x14ac:dyDescent="0.25">
      <c r="A68" s="249" t="s">
        <v>201</v>
      </c>
      <c r="B68" s="250">
        <v>55.103628587099429</v>
      </c>
      <c r="C68" s="250"/>
      <c r="D68" s="250">
        <v>51.746442845780471</v>
      </c>
      <c r="E68" s="250">
        <v>23.71829115475143</v>
      </c>
      <c r="F68" s="250" t="s">
        <v>4039</v>
      </c>
      <c r="G68" s="250"/>
      <c r="H68" s="251">
        <v>1097.6009920000004</v>
      </c>
      <c r="I68" s="251">
        <v>787</v>
      </c>
    </row>
    <row r="69" spans="1:9" ht="13.5" customHeight="1" x14ac:dyDescent="0.25">
      <c r="A69" s="249" t="s">
        <v>2573</v>
      </c>
      <c r="B69" s="250">
        <v>47.937505156511371</v>
      </c>
      <c r="C69" s="250"/>
      <c r="D69" s="250">
        <v>44.239805100352577</v>
      </c>
      <c r="E69" s="250">
        <v>23.542856012902256</v>
      </c>
      <c r="F69" s="250" t="s">
        <v>4012</v>
      </c>
      <c r="G69" s="250"/>
      <c r="H69" s="251">
        <v>773.33049100000051</v>
      </c>
      <c r="I69" s="251">
        <v>828</v>
      </c>
    </row>
    <row r="70" spans="1:9" ht="13.5" customHeight="1" x14ac:dyDescent="0.25">
      <c r="A70" s="249" t="s">
        <v>4066</v>
      </c>
      <c r="B70" s="266">
        <v>54.613746501334859</v>
      </c>
      <c r="C70" s="266"/>
      <c r="D70" s="266">
        <v>50.712017079413918</v>
      </c>
      <c r="E70" s="266">
        <v>25.358985995839333</v>
      </c>
      <c r="F70" s="267" t="s">
        <v>4067</v>
      </c>
      <c r="H70" s="264">
        <v>5213.3765569999969</v>
      </c>
      <c r="I70" s="264">
        <v>1667</v>
      </c>
    </row>
    <row r="71" spans="1:9" ht="13.5" customHeight="1" x14ac:dyDescent="0.25">
      <c r="A71" s="249" t="s">
        <v>4068</v>
      </c>
      <c r="B71" s="266">
        <v>56.223051174495517</v>
      </c>
      <c r="C71" s="266"/>
      <c r="D71" s="266">
        <v>53.190790234390221</v>
      </c>
      <c r="E71" s="266">
        <v>27.077948192160168</v>
      </c>
      <c r="F71" s="267" t="s">
        <v>4069</v>
      </c>
      <c r="H71" s="264">
        <v>571.66406000000188</v>
      </c>
      <c r="I71" s="237">
        <v>796</v>
      </c>
    </row>
    <row r="72" spans="1:9" ht="13.5" customHeight="1" x14ac:dyDescent="0.25">
      <c r="A72" s="249" t="s">
        <v>2982</v>
      </c>
      <c r="B72" s="250">
        <v>53.236599230135795</v>
      </c>
      <c r="C72" s="250"/>
      <c r="D72" s="250">
        <v>50.01313590645541</v>
      </c>
      <c r="E72" s="250">
        <v>26.434880114668353</v>
      </c>
      <c r="F72" s="250" t="s">
        <v>4062</v>
      </c>
      <c r="G72" s="250"/>
      <c r="H72" s="251">
        <v>597.59104000000036</v>
      </c>
      <c r="I72" s="251">
        <v>760</v>
      </c>
    </row>
    <row r="73" spans="1:9" ht="13.5" customHeight="1" x14ac:dyDescent="0.25">
      <c r="A73" s="249" t="s">
        <v>3096</v>
      </c>
      <c r="B73" s="250">
        <v>59.481462720182599</v>
      </c>
      <c r="C73" s="250"/>
      <c r="D73" s="250">
        <v>53.383199317117359</v>
      </c>
      <c r="E73" s="250">
        <v>33.412275960869309</v>
      </c>
      <c r="F73" s="250">
        <v>8.912514145845476</v>
      </c>
      <c r="G73" s="250"/>
      <c r="H73" s="251">
        <v>92.992850999999959</v>
      </c>
      <c r="I73" s="251">
        <v>808</v>
      </c>
    </row>
    <row r="74" spans="1:9" ht="13.5" customHeight="1" x14ac:dyDescent="0.25">
      <c r="A74" s="249" t="s">
        <v>3122</v>
      </c>
      <c r="B74" s="250">
        <v>56.643173610694596</v>
      </c>
      <c r="C74" s="250"/>
      <c r="D74" s="250">
        <v>50.882792111906269</v>
      </c>
      <c r="E74" s="250">
        <v>33.896963655923869</v>
      </c>
      <c r="F74" s="250" t="s">
        <v>4050</v>
      </c>
      <c r="G74" s="250"/>
      <c r="H74" s="251">
        <v>112.46798500000014</v>
      </c>
      <c r="I74" s="251">
        <v>701</v>
      </c>
    </row>
    <row r="75" spans="1:9" ht="13.5" customHeight="1" x14ac:dyDescent="0.25">
      <c r="A75" s="249" t="s">
        <v>3167</v>
      </c>
      <c r="B75" s="250">
        <v>50.220289811792128</v>
      </c>
      <c r="C75" s="250"/>
      <c r="D75" s="250">
        <v>45.221043748978374</v>
      </c>
      <c r="E75" s="250">
        <v>28.91614250089788</v>
      </c>
      <c r="F75" s="250" t="s">
        <v>4070</v>
      </c>
      <c r="G75" s="250"/>
      <c r="H75" s="251">
        <v>140.77432700000006</v>
      </c>
      <c r="I75" s="251">
        <v>757</v>
      </c>
    </row>
    <row r="76" spans="1:9" ht="13.5" customHeight="1" x14ac:dyDescent="0.25">
      <c r="A76" s="249" t="s">
        <v>3228</v>
      </c>
      <c r="B76" s="250">
        <v>48.876746791551781</v>
      </c>
      <c r="C76" s="250"/>
      <c r="D76" s="250">
        <v>42.957108773267116</v>
      </c>
      <c r="E76" s="250">
        <v>25.421353259124214</v>
      </c>
      <c r="F76" s="250" t="s">
        <v>4071</v>
      </c>
      <c r="G76" s="250"/>
      <c r="H76" s="251">
        <v>1209.8577949999972</v>
      </c>
      <c r="I76" s="251">
        <v>846</v>
      </c>
    </row>
    <row r="77" spans="1:9" ht="13.5" customHeight="1" x14ac:dyDescent="0.25">
      <c r="A77" s="249" t="s">
        <v>3362</v>
      </c>
      <c r="B77" s="250">
        <v>54.683589055877633</v>
      </c>
      <c r="C77" s="250"/>
      <c r="D77" s="250">
        <v>51.842611986386089</v>
      </c>
      <c r="E77" s="250">
        <v>33.458775606397765</v>
      </c>
      <c r="F77" s="250" t="s">
        <v>4067</v>
      </c>
      <c r="G77" s="250"/>
      <c r="H77" s="251">
        <v>671.43473999999958</v>
      </c>
      <c r="I77" s="251">
        <v>700</v>
      </c>
    </row>
    <row r="78" spans="1:9" ht="13.5" customHeight="1" x14ac:dyDescent="0.25">
      <c r="A78" s="249" t="s">
        <v>3589</v>
      </c>
      <c r="B78" s="250">
        <v>54.665675046583438</v>
      </c>
      <c r="C78" s="250"/>
      <c r="D78" s="250">
        <v>49.242942915020649</v>
      </c>
      <c r="E78" s="250">
        <v>27.949435074666212</v>
      </c>
      <c r="F78" s="250" t="s">
        <v>4072</v>
      </c>
      <c r="G78" s="250"/>
      <c r="H78" s="251">
        <v>615.67127399999936</v>
      </c>
      <c r="I78" s="251">
        <v>918</v>
      </c>
    </row>
    <row r="79" spans="1:9" ht="13.5" customHeight="1" x14ac:dyDescent="0.25">
      <c r="A79" s="249" t="s">
        <v>3747</v>
      </c>
      <c r="B79" s="250">
        <v>44.543188245319406</v>
      </c>
      <c r="C79" s="250"/>
      <c r="D79" s="250">
        <v>41.253073907626124</v>
      </c>
      <c r="E79" s="250">
        <v>24.717922977051398</v>
      </c>
      <c r="F79" s="250" t="s">
        <v>4073</v>
      </c>
      <c r="G79" s="250"/>
      <c r="H79" s="251">
        <v>211.21731000000048</v>
      </c>
      <c r="I79" s="251">
        <v>782</v>
      </c>
    </row>
    <row r="80" spans="1:9" ht="13.5" customHeight="1" x14ac:dyDescent="0.25">
      <c r="A80" s="249" t="s">
        <v>3808</v>
      </c>
      <c r="B80" s="250">
        <v>60.407191205906777</v>
      </c>
      <c r="C80" s="250"/>
      <c r="D80" s="250">
        <v>55.004845353316611</v>
      </c>
      <c r="E80" s="250">
        <v>25.851330933374932</v>
      </c>
      <c r="F80" s="250" t="s">
        <v>4039</v>
      </c>
      <c r="G80" s="250"/>
      <c r="H80" s="251">
        <v>170.44267900000017</v>
      </c>
      <c r="I80" s="251">
        <v>855</v>
      </c>
    </row>
    <row r="81" spans="1:17" ht="13.5" customHeight="1" x14ac:dyDescent="0.25">
      <c r="A81" s="249" t="s">
        <v>3061</v>
      </c>
      <c r="B81" s="250">
        <v>39.265052921956055</v>
      </c>
      <c r="C81" s="250"/>
      <c r="D81" s="250">
        <v>33.53814471758642</v>
      </c>
      <c r="E81" s="250">
        <v>19.893921577868618</v>
      </c>
      <c r="F81" s="250" t="s">
        <v>4074</v>
      </c>
      <c r="G81" s="250"/>
      <c r="H81" s="251">
        <v>346.46706900000009</v>
      </c>
      <c r="I81" s="251">
        <v>884</v>
      </c>
    </row>
    <row r="82" spans="1:17" ht="5.0999999999999996" customHeight="1" x14ac:dyDescent="0.25">
      <c r="A82" s="246"/>
      <c r="B82" s="250"/>
      <c r="C82" s="250"/>
      <c r="D82" s="250"/>
      <c r="E82" s="250"/>
      <c r="F82" s="250"/>
      <c r="G82" s="250"/>
    </row>
    <row r="83" spans="1:17" ht="12.95" customHeight="1" x14ac:dyDescent="0.25">
      <c r="A83" s="246" t="s">
        <v>4075</v>
      </c>
      <c r="B83" s="268">
        <v>53.75582467112514</v>
      </c>
      <c r="C83" s="268"/>
      <c r="D83" s="268">
        <v>49.338789707212847</v>
      </c>
      <c r="E83" s="268">
        <v>27.190066447926874</v>
      </c>
      <c r="F83" s="268">
        <v>6.4634765800764242</v>
      </c>
      <c r="G83" s="268"/>
      <c r="H83" s="269">
        <v>18076.948937999947</v>
      </c>
      <c r="I83" s="269">
        <v>21349</v>
      </c>
    </row>
    <row r="84" spans="1:17" ht="5.0999999999999996" customHeight="1" thickBot="1" x14ac:dyDescent="0.3">
      <c r="A84" s="270"/>
      <c r="B84" s="271"/>
      <c r="C84" s="271"/>
      <c r="D84" s="271"/>
      <c r="E84" s="271"/>
      <c r="F84" s="271"/>
      <c r="G84" s="271"/>
      <c r="H84" s="272"/>
      <c r="I84" s="272"/>
    </row>
    <row r="85" spans="1:17" ht="5.0999999999999996" customHeight="1" x14ac:dyDescent="0.25">
      <c r="I85" s="264"/>
    </row>
    <row r="86" spans="1:17" ht="11.25" customHeight="1" x14ac:dyDescent="0.25">
      <c r="A86" s="884" t="s">
        <v>4076</v>
      </c>
      <c r="B86" s="884"/>
      <c r="C86" s="884"/>
      <c r="D86" s="884"/>
      <c r="E86" s="884"/>
      <c r="F86" s="884"/>
      <c r="G86" s="884"/>
      <c r="H86" s="884"/>
      <c r="I86" s="884"/>
    </row>
    <row r="87" spans="1:17" ht="13.5" customHeight="1" x14ac:dyDescent="0.25">
      <c r="A87" s="883" t="s">
        <v>4077</v>
      </c>
      <c r="B87" s="883"/>
      <c r="C87" s="883"/>
      <c r="D87" s="883"/>
      <c r="E87" s="883"/>
      <c r="F87" s="883"/>
      <c r="G87" s="883"/>
      <c r="H87" s="883"/>
      <c r="I87" s="883"/>
      <c r="J87" s="274"/>
      <c r="K87" s="274"/>
      <c r="L87" s="274"/>
      <c r="M87" s="274"/>
      <c r="N87" s="274"/>
      <c r="O87" s="274"/>
      <c r="P87" s="274"/>
      <c r="Q87" s="274"/>
    </row>
    <row r="88" spans="1:17" ht="13.5" customHeight="1" x14ac:dyDescent="0.25">
      <c r="A88" s="883" t="s">
        <v>4078</v>
      </c>
      <c r="B88" s="883"/>
      <c r="C88" s="883"/>
      <c r="D88" s="883"/>
      <c r="E88" s="883"/>
      <c r="F88" s="883"/>
      <c r="G88" s="883"/>
      <c r="H88" s="883"/>
      <c r="I88" s="883"/>
    </row>
    <row r="89" spans="1:17" ht="13.5" customHeight="1" x14ac:dyDescent="0.25">
      <c r="A89" s="275" t="s">
        <v>4079</v>
      </c>
      <c r="B89" s="275"/>
      <c r="C89" s="275"/>
      <c r="D89" s="275"/>
      <c r="E89" s="275"/>
      <c r="F89" s="275"/>
      <c r="G89" s="275"/>
      <c r="H89" s="275"/>
      <c r="I89" s="275"/>
    </row>
    <row r="90" spans="1:17" ht="13.5" customHeight="1" x14ac:dyDescent="0.25">
      <c r="A90" s="982" t="s">
        <v>4080</v>
      </c>
      <c r="B90" s="982"/>
      <c r="C90" s="982"/>
      <c r="D90" s="982"/>
      <c r="E90" s="982"/>
      <c r="F90" s="982"/>
      <c r="G90" s="982"/>
      <c r="H90" s="982"/>
      <c r="I90" s="982"/>
      <c r="J90" s="982"/>
      <c r="K90" s="982"/>
      <c r="L90" s="276"/>
      <c r="M90" s="276"/>
      <c r="N90" s="276"/>
      <c r="O90" s="276"/>
      <c r="P90" s="276"/>
      <c r="Q90" s="276"/>
    </row>
    <row r="91" spans="1:17" ht="13.5" customHeight="1" x14ac:dyDescent="0.25">
      <c r="A91" s="982" t="s">
        <v>4081</v>
      </c>
      <c r="B91" s="982"/>
      <c r="C91" s="982"/>
      <c r="D91" s="982"/>
      <c r="E91" s="982"/>
      <c r="F91" s="982"/>
      <c r="G91" s="982"/>
      <c r="H91" s="982"/>
      <c r="I91" s="982"/>
      <c r="J91" s="982"/>
      <c r="K91" s="982"/>
      <c r="L91" s="276"/>
      <c r="M91" s="276"/>
      <c r="N91" s="276"/>
      <c r="O91" s="276"/>
      <c r="P91" s="276"/>
      <c r="Q91" s="276"/>
    </row>
    <row r="92" spans="1:17" ht="13.5" customHeight="1" x14ac:dyDescent="0.25">
      <c r="A92" s="982" t="s">
        <v>4082</v>
      </c>
      <c r="B92" s="982"/>
      <c r="C92" s="982"/>
      <c r="D92" s="982"/>
      <c r="E92" s="982"/>
      <c r="F92" s="982"/>
      <c r="G92" s="982"/>
      <c r="H92" s="982"/>
      <c r="I92" s="982"/>
      <c r="J92" s="982"/>
      <c r="K92" s="982"/>
      <c r="L92" s="276"/>
      <c r="M92" s="276"/>
      <c r="N92" s="276"/>
      <c r="O92" s="276"/>
      <c r="P92" s="276"/>
      <c r="Q92" s="276"/>
    </row>
    <row r="93" spans="1:17" ht="13.5" customHeight="1" x14ac:dyDescent="0.25">
      <c r="A93" s="237" t="s">
        <v>4586</v>
      </c>
      <c r="E93" s="264"/>
      <c r="H93" s="237"/>
    </row>
    <row r="94" spans="1:17" ht="13.5" customHeight="1" x14ac:dyDescent="0.25">
      <c r="A94" s="237" t="s">
        <v>4587</v>
      </c>
      <c r="E94" s="264"/>
      <c r="H94" s="237"/>
    </row>
    <row r="95" spans="1:17" ht="13.5" customHeight="1" x14ac:dyDescent="0.25">
      <c r="A95" s="981" t="s">
        <v>4083</v>
      </c>
      <c r="B95" s="981"/>
      <c r="C95" s="981"/>
      <c r="D95" s="981"/>
      <c r="E95" s="981"/>
      <c r="F95" s="981"/>
      <c r="G95" s="981"/>
      <c r="H95" s="981"/>
      <c r="I95" s="981"/>
    </row>
    <row r="96" spans="1:17" hidden="1" x14ac:dyDescent="0.25"/>
    <row r="97" spans="1:8" ht="12.95" hidden="1" customHeight="1" x14ac:dyDescent="0.25">
      <c r="A97" s="277" t="s">
        <v>4084</v>
      </c>
      <c r="B97" s="268">
        <v>68.195048505804024</v>
      </c>
      <c r="C97" s="268"/>
      <c r="D97" s="268">
        <v>64.248733010832936</v>
      </c>
      <c r="E97" s="268">
        <v>31.715286977880986</v>
      </c>
      <c r="F97" s="268">
        <v>6.6111629336726692</v>
      </c>
      <c r="G97" s="268"/>
      <c r="H97" s="269">
        <v>18661.708875999782</v>
      </c>
    </row>
    <row r="98" spans="1:8" hidden="1" x14ac:dyDescent="0.25">
      <c r="A98" s="237" t="s">
        <v>4085</v>
      </c>
      <c r="B98" s="237">
        <v>70.8</v>
      </c>
      <c r="D98" s="237">
        <v>67.400000000000006</v>
      </c>
      <c r="E98" s="250">
        <v>32</v>
      </c>
      <c r="F98" s="237">
        <v>7.9</v>
      </c>
      <c r="H98" s="264">
        <v>20301</v>
      </c>
    </row>
    <row r="99" spans="1:8" hidden="1" x14ac:dyDescent="0.25">
      <c r="A99" s="258" t="s">
        <v>4086</v>
      </c>
      <c r="B99" s="265">
        <f>B97-B98</f>
        <v>-2.6049514941959728</v>
      </c>
      <c r="C99" s="265"/>
      <c r="D99" s="265">
        <f>D97-D98</f>
        <v>-3.1512669891670697</v>
      </c>
      <c r="E99" s="265">
        <f>E97-E98</f>
        <v>-0.28471302211901417</v>
      </c>
      <c r="F99" s="265">
        <f>F97-F98</f>
        <v>-1.2888370663273312</v>
      </c>
      <c r="G99" s="265"/>
      <c r="H99" s="265">
        <f>H97-H98</f>
        <v>-1639.2911240002177</v>
      </c>
    </row>
  </sheetData>
  <mergeCells count="14">
    <mergeCell ref="A1:I1"/>
    <mergeCell ref="A2:I2"/>
    <mergeCell ref="A3:I3"/>
    <mergeCell ref="A5:A6"/>
    <mergeCell ref="B5:B6"/>
    <mergeCell ref="D5:F5"/>
    <mergeCell ref="H5:I5"/>
    <mergeCell ref="A95:I95"/>
    <mergeCell ref="A86:I86"/>
    <mergeCell ref="A87:I87"/>
    <mergeCell ref="A88:I88"/>
    <mergeCell ref="A90:K90"/>
    <mergeCell ref="A91:K91"/>
    <mergeCell ref="A92:K9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9199F-7B4E-40C4-B9C2-68C85393C27F}">
  <sheetPr>
    <tabColor theme="5" tint="0.59999389629810485"/>
  </sheetPr>
  <dimension ref="A1:R99"/>
  <sheetViews>
    <sheetView showGridLines="0" workbookViewId="0">
      <selection activeCell="A94" sqref="A94"/>
    </sheetView>
  </sheetViews>
  <sheetFormatPr baseColWidth="10" defaultColWidth="4.140625" defaultRowHeight="12.75" x14ac:dyDescent="0.25"/>
  <cols>
    <col min="1" max="1" width="22.5703125" style="237" customWidth="1"/>
    <col min="2" max="2" width="11.5703125" style="237" customWidth="1"/>
    <col min="3" max="3" width="1.7109375" style="237" customWidth="1"/>
    <col min="4" max="6" width="11.5703125" style="237" customWidth="1"/>
    <col min="7" max="7" width="1.7109375" style="237" customWidth="1"/>
    <col min="8" max="8" width="12.7109375" style="264" customWidth="1"/>
    <col min="9" max="9" width="13.5703125" style="237" customWidth="1"/>
    <col min="10" max="14" width="4.140625" style="237"/>
    <col min="15" max="15" width="9.140625" style="237" bestFit="1" customWidth="1"/>
    <col min="16" max="16384" width="4.140625" style="237"/>
  </cols>
  <sheetData>
    <row r="1" spans="1:9" s="233" customFormat="1" ht="15.75" customHeight="1" x14ac:dyDescent="0.25">
      <c r="A1" s="983" t="s">
        <v>4451</v>
      </c>
      <c r="B1" s="983"/>
      <c r="C1" s="983"/>
      <c r="D1" s="983"/>
      <c r="E1" s="983"/>
      <c r="F1" s="983"/>
      <c r="G1" s="983"/>
      <c r="H1" s="983"/>
      <c r="I1" s="983"/>
    </row>
    <row r="2" spans="1:9" s="233" customFormat="1" ht="25.5" customHeight="1" x14ac:dyDescent="0.25">
      <c r="A2" s="816" t="s">
        <v>3997</v>
      </c>
      <c r="B2" s="816"/>
      <c r="C2" s="816"/>
      <c r="D2" s="816"/>
      <c r="E2" s="816"/>
      <c r="F2" s="816"/>
      <c r="G2" s="816"/>
      <c r="H2" s="816"/>
      <c r="I2" s="816"/>
    </row>
    <row r="3" spans="1:9" s="234" customFormat="1" ht="12.75" customHeight="1" x14ac:dyDescent="0.25">
      <c r="A3" s="984" t="s">
        <v>3998</v>
      </c>
      <c r="B3" s="984"/>
      <c r="C3" s="984"/>
      <c r="D3" s="984"/>
      <c r="E3" s="984"/>
      <c r="F3" s="984"/>
      <c r="G3" s="984"/>
      <c r="H3" s="984"/>
      <c r="I3" s="984"/>
    </row>
    <row r="4" spans="1:9" ht="5.0999999999999996" customHeight="1" x14ac:dyDescent="0.25">
      <c r="A4" s="235"/>
      <c r="B4" s="235"/>
      <c r="C4" s="235"/>
      <c r="D4" s="235"/>
      <c r="E4" s="235"/>
      <c r="F4" s="235"/>
      <c r="G4" s="235"/>
      <c r="H4" s="235"/>
      <c r="I4" s="236"/>
    </row>
    <row r="5" spans="1:9" ht="22.5" customHeight="1" x14ac:dyDescent="0.25">
      <c r="A5" s="985" t="s">
        <v>3999</v>
      </c>
      <c r="B5" s="987" t="s">
        <v>4000</v>
      </c>
      <c r="C5" s="238"/>
      <c r="D5" s="840" t="s">
        <v>4001</v>
      </c>
      <c r="E5" s="840"/>
      <c r="F5" s="840"/>
      <c r="G5" s="189"/>
      <c r="H5" s="989" t="s">
        <v>4002</v>
      </c>
      <c r="I5" s="990"/>
    </row>
    <row r="6" spans="1:9" ht="23.25" customHeight="1" x14ac:dyDescent="0.25">
      <c r="A6" s="986"/>
      <c r="B6" s="988"/>
      <c r="C6" s="239"/>
      <c r="D6" s="239" t="s">
        <v>4003</v>
      </c>
      <c r="E6" s="239" t="s">
        <v>4004</v>
      </c>
      <c r="F6" s="239" t="s">
        <v>4005</v>
      </c>
      <c r="G6" s="199"/>
      <c r="H6" s="240" t="s">
        <v>4006</v>
      </c>
      <c r="I6" s="241" t="s">
        <v>4007</v>
      </c>
    </row>
    <row r="7" spans="1:9" ht="5.0999999999999996" customHeight="1" x14ac:dyDescent="0.25">
      <c r="A7" s="242"/>
      <c r="B7" s="243"/>
      <c r="C7" s="243"/>
      <c r="D7" s="244"/>
      <c r="E7" s="244"/>
      <c r="F7" s="244"/>
      <c r="G7" s="244"/>
      <c r="H7" s="245"/>
    </row>
    <row r="8" spans="1:9" ht="12.95" customHeight="1" x14ac:dyDescent="0.25">
      <c r="A8" s="246" t="s">
        <v>4008</v>
      </c>
      <c r="B8" s="247"/>
      <c r="C8" s="247"/>
      <c r="D8" s="247"/>
      <c r="E8" s="247"/>
      <c r="F8" s="247"/>
      <c r="G8" s="247"/>
      <c r="H8" s="248"/>
    </row>
    <row r="9" spans="1:9" ht="12.95" customHeight="1" x14ac:dyDescent="0.25">
      <c r="A9" s="249" t="s">
        <v>4009</v>
      </c>
      <c r="B9" s="250">
        <v>49.833953401073892</v>
      </c>
      <c r="C9" s="250"/>
      <c r="D9" s="250">
        <v>48.405617018354761</v>
      </c>
      <c r="E9" s="250">
        <v>12.852124268302884</v>
      </c>
      <c r="F9" s="250" t="s">
        <v>4010</v>
      </c>
      <c r="G9" s="250"/>
      <c r="H9" s="251">
        <v>372.72970600000031</v>
      </c>
      <c r="I9" s="251">
        <v>688</v>
      </c>
    </row>
    <row r="10" spans="1:9" ht="12.95" customHeight="1" x14ac:dyDescent="0.25">
      <c r="A10" s="249" t="s">
        <v>4011</v>
      </c>
      <c r="B10" s="250">
        <v>44.100278977465265</v>
      </c>
      <c r="C10" s="250"/>
      <c r="D10" s="250">
        <v>40.571320889233306</v>
      </c>
      <c r="E10" s="250">
        <v>21.48951363079631</v>
      </c>
      <c r="F10" s="250" t="s">
        <v>4012</v>
      </c>
      <c r="G10" s="250"/>
      <c r="H10" s="251">
        <v>1529.1876709999935</v>
      </c>
      <c r="I10" s="251">
        <v>2604</v>
      </c>
    </row>
    <row r="11" spans="1:9" ht="12.95" customHeight="1" x14ac:dyDescent="0.25">
      <c r="A11" s="249" t="s">
        <v>4013</v>
      </c>
      <c r="B11" s="250">
        <v>49.436903463647077</v>
      </c>
      <c r="C11" s="250"/>
      <c r="D11" s="250">
        <v>44.60712037649823</v>
      </c>
      <c r="E11" s="250">
        <v>24.375777566673758</v>
      </c>
      <c r="F11" s="250">
        <v>4.3242886841431352</v>
      </c>
      <c r="G11" s="250"/>
      <c r="H11" s="251">
        <v>2923.0748970000086</v>
      </c>
      <c r="I11" s="251">
        <v>4446</v>
      </c>
    </row>
    <row r="12" spans="1:9" ht="12.95" customHeight="1" x14ac:dyDescent="0.25">
      <c r="A12" s="249" t="s">
        <v>4014</v>
      </c>
      <c r="B12" s="250">
        <v>52.476381988251397</v>
      </c>
      <c r="C12" s="250"/>
      <c r="D12" s="250">
        <v>47.785917075696695</v>
      </c>
      <c r="E12" s="250">
        <v>25.388407076134769</v>
      </c>
      <c r="F12" s="250">
        <v>5.6477991458889907</v>
      </c>
      <c r="G12" s="250"/>
      <c r="H12" s="251">
        <v>3749.777011000006</v>
      </c>
      <c r="I12" s="251">
        <v>4973</v>
      </c>
    </row>
    <row r="13" spans="1:9" ht="12.95" customHeight="1" x14ac:dyDescent="0.25">
      <c r="A13" s="249" t="s">
        <v>4015</v>
      </c>
      <c r="B13" s="250">
        <v>54.032636021239192</v>
      </c>
      <c r="C13" s="250"/>
      <c r="D13" s="250">
        <v>49.456404922474867</v>
      </c>
      <c r="E13" s="250">
        <v>26.219570778139001</v>
      </c>
      <c r="F13" s="250">
        <v>5.6850979758296765</v>
      </c>
      <c r="G13" s="250"/>
      <c r="H13" s="251">
        <v>3447.3800949999959</v>
      </c>
      <c r="I13" s="251">
        <v>4050</v>
      </c>
    </row>
    <row r="14" spans="1:9" ht="12.95" customHeight="1" x14ac:dyDescent="0.25">
      <c r="A14" s="249" t="s">
        <v>4016</v>
      </c>
      <c r="B14" s="250">
        <v>59.339333545538949</v>
      </c>
      <c r="C14" s="250"/>
      <c r="D14" s="250">
        <v>55.333097006755452</v>
      </c>
      <c r="E14" s="250">
        <v>31.620893488499608</v>
      </c>
      <c r="F14" s="250">
        <v>8.7429192346098183</v>
      </c>
      <c r="G14" s="250"/>
      <c r="H14" s="251">
        <v>3278.7763709999922</v>
      </c>
      <c r="I14" s="251">
        <v>2845</v>
      </c>
    </row>
    <row r="15" spans="1:9" ht="12.95" customHeight="1" x14ac:dyDescent="0.25">
      <c r="A15" s="249" t="s">
        <v>4017</v>
      </c>
      <c r="B15" s="250">
        <v>58.938686055002307</v>
      </c>
      <c r="C15" s="250"/>
      <c r="D15" s="250">
        <v>54.147618004027862</v>
      </c>
      <c r="E15" s="250">
        <v>33.624294615807159</v>
      </c>
      <c r="F15" s="250">
        <v>9.067450163196348</v>
      </c>
      <c r="G15" s="250"/>
      <c r="H15" s="251">
        <v>2776.0231870000011</v>
      </c>
      <c r="I15" s="251">
        <v>1743</v>
      </c>
    </row>
    <row r="16" spans="1:9" ht="5.0999999999999996" customHeight="1" x14ac:dyDescent="0.25">
      <c r="A16" s="252"/>
      <c r="B16" s="250"/>
      <c r="C16" s="250"/>
      <c r="D16" s="250"/>
      <c r="E16" s="250"/>
      <c r="F16" s="250"/>
      <c r="G16" s="250"/>
      <c r="H16" s="251"/>
      <c r="I16" s="251"/>
    </row>
    <row r="17" spans="1:9" ht="12.95" customHeight="1" x14ac:dyDescent="0.25">
      <c r="A17" s="246" t="s">
        <v>4018</v>
      </c>
      <c r="B17" s="250"/>
      <c r="C17" s="250"/>
      <c r="D17" s="250"/>
      <c r="E17" s="250"/>
      <c r="F17" s="250"/>
      <c r="G17" s="250"/>
      <c r="H17" s="251"/>
      <c r="I17" s="251"/>
    </row>
    <row r="18" spans="1:9" ht="12.95" customHeight="1" x14ac:dyDescent="0.25">
      <c r="A18" s="249" t="s">
        <v>4019</v>
      </c>
      <c r="B18" s="250">
        <v>47.229442782576513</v>
      </c>
      <c r="C18" s="250"/>
      <c r="D18" s="250">
        <v>42.648394854672141</v>
      </c>
      <c r="E18" s="250">
        <v>21.453707314224165</v>
      </c>
      <c r="F18" s="250">
        <v>3.3852636575420827</v>
      </c>
      <c r="G18" s="250"/>
      <c r="H18" s="251">
        <v>14113.009778000174</v>
      </c>
      <c r="I18" s="251">
        <v>17905</v>
      </c>
    </row>
    <row r="19" spans="1:9" ht="12.95" customHeight="1" x14ac:dyDescent="0.25">
      <c r="A19" s="249" t="s">
        <v>4020</v>
      </c>
      <c r="B19" s="250">
        <v>76.992026764608681</v>
      </c>
      <c r="C19" s="250"/>
      <c r="D19" s="250">
        <v>73.158935315243454</v>
      </c>
      <c r="E19" s="250">
        <v>47.613511227553893</v>
      </c>
      <c r="F19" s="250">
        <v>17.422991174264212</v>
      </c>
      <c r="G19" s="250"/>
      <c r="H19" s="251">
        <v>3963.9391599999876</v>
      </c>
      <c r="I19" s="251">
        <v>3444</v>
      </c>
    </row>
    <row r="20" spans="1:9" ht="5.0999999999999996" customHeight="1" x14ac:dyDescent="0.25">
      <c r="A20" s="252"/>
      <c r="B20" s="250"/>
      <c r="C20" s="250"/>
      <c r="D20" s="250"/>
      <c r="E20" s="250"/>
      <c r="F20" s="250"/>
      <c r="G20" s="250"/>
      <c r="H20" s="251"/>
      <c r="I20" s="251"/>
    </row>
    <row r="21" spans="1:9" ht="12.95" customHeight="1" x14ac:dyDescent="0.25">
      <c r="A21" s="246" t="s">
        <v>4021</v>
      </c>
      <c r="B21" s="250"/>
      <c r="C21" s="250"/>
      <c r="D21" s="250"/>
      <c r="E21" s="250"/>
      <c r="F21" s="250"/>
      <c r="G21" s="250"/>
      <c r="H21" s="251"/>
      <c r="I21" s="251"/>
    </row>
    <row r="22" spans="1:9" ht="12.95" customHeight="1" x14ac:dyDescent="0.25">
      <c r="A22" s="249" t="s">
        <v>4022</v>
      </c>
      <c r="B22" s="250">
        <v>52.906446824797051</v>
      </c>
      <c r="C22" s="250"/>
      <c r="D22" s="250">
        <v>50.709156154934888</v>
      </c>
      <c r="E22" s="250" t="s">
        <v>4023</v>
      </c>
      <c r="F22" s="250" t="s">
        <v>4024</v>
      </c>
      <c r="G22" s="250"/>
      <c r="H22" s="251">
        <v>257.58854199999996</v>
      </c>
      <c r="I22" s="251">
        <v>289</v>
      </c>
    </row>
    <row r="23" spans="1:9" ht="12.95" customHeight="1" x14ac:dyDescent="0.25">
      <c r="A23" s="249" t="s">
        <v>4025</v>
      </c>
      <c r="B23" s="250">
        <v>57.785334816166703</v>
      </c>
      <c r="C23" s="250"/>
      <c r="D23" s="250">
        <v>53.206583537644811</v>
      </c>
      <c r="E23" s="250">
        <v>31.562643861067542</v>
      </c>
      <c r="F23" s="250">
        <v>8.6357537702626317</v>
      </c>
      <c r="G23" s="250"/>
      <c r="H23" s="251">
        <v>3154.4562089999868</v>
      </c>
      <c r="I23" s="251">
        <v>3977</v>
      </c>
    </row>
    <row r="24" spans="1:9" ht="12.95" customHeight="1" x14ac:dyDescent="0.25">
      <c r="A24" s="249" t="s">
        <v>4026</v>
      </c>
      <c r="B24" s="250">
        <v>55.827951625420788</v>
      </c>
      <c r="C24" s="250"/>
      <c r="D24" s="250">
        <v>51.007148039176144</v>
      </c>
      <c r="E24" s="250">
        <v>28.567905527966779</v>
      </c>
      <c r="F24" s="250">
        <v>6.9212771161027771</v>
      </c>
      <c r="G24" s="250"/>
      <c r="H24" s="251">
        <v>8114.0923500000572</v>
      </c>
      <c r="I24" s="251">
        <v>10074</v>
      </c>
    </row>
    <row r="25" spans="1:9" ht="12.95" customHeight="1" x14ac:dyDescent="0.25">
      <c r="A25" s="249" t="s">
        <v>4027</v>
      </c>
      <c r="B25" s="250">
        <v>49.282248953718558</v>
      </c>
      <c r="C25" s="250"/>
      <c r="D25" s="250">
        <v>45.355926027646092</v>
      </c>
      <c r="E25" s="250">
        <v>23.382260903122933</v>
      </c>
      <c r="F25" s="250">
        <v>4.9520124996989798</v>
      </c>
      <c r="G25" s="250"/>
      <c r="H25" s="251">
        <v>6550.811836999992</v>
      </c>
      <c r="I25" s="251">
        <v>7009</v>
      </c>
    </row>
    <row r="26" spans="1:9" ht="5.0999999999999996" customHeight="1" x14ac:dyDescent="0.25">
      <c r="A26" s="252"/>
      <c r="B26" s="250"/>
      <c r="C26" s="250"/>
      <c r="D26" s="250"/>
      <c r="E26" s="250"/>
      <c r="F26" s="250"/>
      <c r="G26" s="250"/>
      <c r="H26" s="251"/>
      <c r="I26" s="251"/>
    </row>
    <row r="27" spans="1:9" ht="12.95" customHeight="1" x14ac:dyDescent="0.25">
      <c r="A27" s="246" t="s">
        <v>4028</v>
      </c>
      <c r="B27" s="250"/>
      <c r="C27" s="250"/>
      <c r="D27" s="250"/>
      <c r="E27" s="250"/>
      <c r="F27" s="250"/>
      <c r="G27" s="250"/>
      <c r="H27" s="251"/>
      <c r="I27" s="251"/>
    </row>
    <row r="28" spans="1:9" ht="12.95" customHeight="1" x14ac:dyDescent="0.25">
      <c r="A28" s="249" t="s">
        <v>4029</v>
      </c>
      <c r="B28" s="250">
        <v>52.986971155671938</v>
      </c>
      <c r="C28" s="250"/>
      <c r="D28" s="250">
        <v>48.51453328972184</v>
      </c>
      <c r="E28" s="250">
        <v>28.339278244911061</v>
      </c>
      <c r="F28" s="250">
        <v>7.223675643835338</v>
      </c>
      <c r="G28" s="250"/>
      <c r="H28" s="251">
        <v>3782.0458789999875</v>
      </c>
      <c r="I28" s="251">
        <v>6486</v>
      </c>
    </row>
    <row r="29" spans="1:9" ht="12.95" customHeight="1" x14ac:dyDescent="0.25">
      <c r="A29" s="249" t="s">
        <v>4030</v>
      </c>
      <c r="B29" s="250">
        <v>56.686983933139366</v>
      </c>
      <c r="C29" s="250"/>
      <c r="D29" s="250">
        <v>51.703571881660849</v>
      </c>
      <c r="E29" s="250">
        <v>29.864653838538857</v>
      </c>
      <c r="F29" s="250">
        <v>7.5054853375905601</v>
      </c>
      <c r="G29" s="250"/>
      <c r="H29" s="251">
        <v>4141.7318669999895</v>
      </c>
      <c r="I29" s="251">
        <v>5664</v>
      </c>
    </row>
    <row r="30" spans="1:9" ht="12.95" customHeight="1" x14ac:dyDescent="0.25">
      <c r="A30" s="249" t="s">
        <v>4031</v>
      </c>
      <c r="B30" s="250">
        <v>57.975719882655653</v>
      </c>
      <c r="C30" s="250"/>
      <c r="D30" s="250">
        <v>53.368114512235074</v>
      </c>
      <c r="E30" s="250">
        <v>27.677207405828284</v>
      </c>
      <c r="F30" s="250">
        <v>6.1703922640332642</v>
      </c>
      <c r="G30" s="250"/>
      <c r="H30" s="251">
        <v>3896.7406399999954</v>
      </c>
      <c r="I30" s="251">
        <v>4151</v>
      </c>
    </row>
    <row r="31" spans="1:9" ht="12.95" customHeight="1" x14ac:dyDescent="0.25">
      <c r="A31" s="249" t="s">
        <v>4032</v>
      </c>
      <c r="B31" s="250">
        <v>52.082428643651824</v>
      </c>
      <c r="C31" s="250"/>
      <c r="D31" s="250">
        <v>48.457026061293099</v>
      </c>
      <c r="E31" s="250">
        <v>25.406228933045462</v>
      </c>
      <c r="F31" s="250" t="s">
        <v>4033</v>
      </c>
      <c r="G31" s="250"/>
      <c r="H31" s="251">
        <v>3464.1827810000023</v>
      </c>
      <c r="I31" s="251">
        <v>3088</v>
      </c>
    </row>
    <row r="32" spans="1:9" ht="12.95" customHeight="1" x14ac:dyDescent="0.25">
      <c r="A32" s="249" t="s">
        <v>4034</v>
      </c>
      <c r="B32" s="250">
        <v>46.636426413320599</v>
      </c>
      <c r="C32" s="250"/>
      <c r="D32" s="250">
        <v>42.41835750757236</v>
      </c>
      <c r="E32" s="250">
        <v>23.199547251066662</v>
      </c>
      <c r="F32" s="250" t="s">
        <v>4035</v>
      </c>
      <c r="G32" s="250"/>
      <c r="H32" s="251">
        <v>2792.2477710000007</v>
      </c>
      <c r="I32" s="251">
        <v>1960</v>
      </c>
    </row>
    <row r="33" spans="1:18" ht="5.0999999999999996" customHeight="1" x14ac:dyDescent="0.25">
      <c r="A33" s="252"/>
      <c r="B33" s="250"/>
      <c r="C33" s="250"/>
      <c r="D33" s="250"/>
      <c r="E33" s="250"/>
      <c r="F33" s="250"/>
      <c r="G33" s="250"/>
      <c r="H33" s="251"/>
      <c r="I33" s="251"/>
    </row>
    <row r="34" spans="1:18" s="258" customFormat="1" ht="12.95" customHeight="1" x14ac:dyDescent="0.25">
      <c r="A34" s="253" t="s">
        <v>4036</v>
      </c>
      <c r="B34" s="254"/>
      <c r="C34" s="254"/>
      <c r="D34" s="255"/>
      <c r="E34" s="256"/>
      <c r="F34" s="254"/>
      <c r="G34" s="255"/>
      <c r="H34" s="255"/>
      <c r="I34" s="255"/>
      <c r="J34" s="255"/>
      <c r="K34" s="257"/>
    </row>
    <row r="35" spans="1:18" s="258" customFormat="1" ht="12.95" customHeight="1" x14ac:dyDescent="0.25">
      <c r="A35" s="259" t="s">
        <v>4037</v>
      </c>
      <c r="B35" s="254">
        <v>57.5307480710199</v>
      </c>
      <c r="C35" s="254"/>
      <c r="D35" s="255">
        <v>52.88093058424537</v>
      </c>
      <c r="E35" s="256">
        <v>31.932496459148073</v>
      </c>
      <c r="F35" s="254">
        <v>8.6095578444711141</v>
      </c>
      <c r="G35" s="255"/>
      <c r="H35" s="251">
        <v>5034.7644540000019</v>
      </c>
      <c r="I35" s="251">
        <v>7612</v>
      </c>
      <c r="J35" s="255"/>
      <c r="K35" s="257"/>
      <c r="M35" s="260"/>
      <c r="N35" s="260"/>
      <c r="O35" s="260"/>
      <c r="Q35" s="248"/>
      <c r="R35" s="248"/>
    </row>
    <row r="36" spans="1:18" s="258" customFormat="1" ht="12.95" customHeight="1" x14ac:dyDescent="0.25">
      <c r="A36" s="259" t="s">
        <v>4038</v>
      </c>
      <c r="B36" s="254">
        <v>51.076776979462437</v>
      </c>
      <c r="C36" s="254"/>
      <c r="D36" s="255">
        <v>46.004492962808463</v>
      </c>
      <c r="E36" s="256">
        <v>24.616637071204924</v>
      </c>
      <c r="F36" s="254" t="s">
        <v>4039</v>
      </c>
      <c r="G36" s="255"/>
      <c r="H36" s="251">
        <v>2238.2192839999952</v>
      </c>
      <c r="I36" s="251">
        <v>2393</v>
      </c>
      <c r="J36" s="255"/>
      <c r="K36" s="257"/>
      <c r="M36" s="260"/>
      <c r="N36" s="260"/>
      <c r="O36" s="260"/>
      <c r="Q36" s="248"/>
      <c r="R36" s="248"/>
    </row>
    <row r="37" spans="1:18" s="258" customFormat="1" ht="12.95" customHeight="1" x14ac:dyDescent="0.25">
      <c r="A37" s="259" t="s">
        <v>4040</v>
      </c>
      <c r="B37" s="254">
        <v>58.818361191181282</v>
      </c>
      <c r="C37" s="254"/>
      <c r="D37" s="255">
        <v>55.656844506324873</v>
      </c>
      <c r="E37" s="256">
        <v>25.641735549959403</v>
      </c>
      <c r="F37" s="254" t="s">
        <v>4041</v>
      </c>
      <c r="G37" s="255"/>
      <c r="H37" s="251">
        <v>1542.4116289999968</v>
      </c>
      <c r="I37" s="251">
        <v>1474</v>
      </c>
      <c r="J37" s="255"/>
      <c r="K37" s="257"/>
      <c r="M37" s="260"/>
      <c r="N37" s="260"/>
      <c r="O37" s="260"/>
      <c r="Q37" s="248"/>
      <c r="R37" s="248"/>
    </row>
    <row r="38" spans="1:18" s="258" customFormat="1" ht="12.95" customHeight="1" x14ac:dyDescent="0.25">
      <c r="A38" s="259" t="s">
        <v>4042</v>
      </c>
      <c r="B38" s="254">
        <v>50.525589783769362</v>
      </c>
      <c r="C38" s="254"/>
      <c r="D38" s="255">
        <v>46.066251684619395</v>
      </c>
      <c r="E38" s="256">
        <v>25.316615221517552</v>
      </c>
      <c r="F38" s="254">
        <v>5.6068637273756261</v>
      </c>
      <c r="G38" s="255"/>
      <c r="H38" s="251">
        <v>8018.0361760000078</v>
      </c>
      <c r="I38" s="251">
        <v>8675</v>
      </c>
      <c r="J38" s="255"/>
      <c r="K38" s="257"/>
      <c r="M38" s="260"/>
      <c r="N38" s="260"/>
      <c r="O38" s="260"/>
      <c r="Q38" s="248"/>
      <c r="R38" s="248"/>
    </row>
    <row r="39" spans="1:18" s="258" customFormat="1" ht="12.95" customHeight="1" x14ac:dyDescent="0.25">
      <c r="A39" s="259" t="s">
        <v>4043</v>
      </c>
      <c r="B39" s="254">
        <v>57.842676257858074</v>
      </c>
      <c r="C39" s="254"/>
      <c r="D39" s="255">
        <v>54.262990506859822</v>
      </c>
      <c r="E39" s="256">
        <v>26.621071191368419</v>
      </c>
      <c r="F39" s="254" t="s">
        <v>4044</v>
      </c>
      <c r="G39" s="255"/>
      <c r="H39" s="251">
        <v>1243.5173949999996</v>
      </c>
      <c r="I39" s="251">
        <v>1195</v>
      </c>
      <c r="J39" s="255"/>
      <c r="K39" s="257"/>
      <c r="M39" s="260"/>
      <c r="N39" s="260"/>
      <c r="O39" s="260"/>
      <c r="Q39" s="248"/>
      <c r="R39" s="248"/>
    </row>
    <row r="40" spans="1:18" s="258" customFormat="1" ht="4.5" customHeight="1" x14ac:dyDescent="0.25">
      <c r="A40" s="259"/>
      <c r="B40" s="254"/>
      <c r="C40" s="254"/>
      <c r="D40" s="255"/>
      <c r="E40" s="256"/>
      <c r="F40" s="254"/>
      <c r="G40" s="255"/>
      <c r="H40" s="255"/>
      <c r="I40" s="255"/>
      <c r="J40" s="255"/>
      <c r="K40" s="257"/>
      <c r="M40" s="260"/>
      <c r="N40" s="260"/>
      <c r="O40" s="260"/>
      <c r="Q40" s="248"/>
      <c r="R40" s="248"/>
    </row>
    <row r="41" spans="1:18" s="258" customFormat="1" ht="12.95" customHeight="1" x14ac:dyDescent="0.25">
      <c r="A41" s="253" t="s">
        <v>4045</v>
      </c>
      <c r="B41" s="254"/>
      <c r="C41" s="254"/>
      <c r="D41" s="255"/>
      <c r="E41" s="256"/>
      <c r="F41" s="254"/>
      <c r="G41" s="255"/>
      <c r="H41" s="255"/>
      <c r="I41" s="255"/>
      <c r="J41" s="255"/>
      <c r="K41" s="257"/>
      <c r="M41" s="260"/>
      <c r="N41" s="260"/>
      <c r="O41" s="260"/>
      <c r="Q41" s="248"/>
      <c r="R41" s="248"/>
    </row>
    <row r="42" spans="1:18" s="258" customFormat="1" ht="13.5" customHeight="1" x14ac:dyDescent="0.25">
      <c r="A42" s="259" t="s">
        <v>4046</v>
      </c>
      <c r="B42" s="254">
        <v>52.898931048482382</v>
      </c>
      <c r="C42" s="254"/>
      <c r="D42" s="255">
        <v>48.383975463331552</v>
      </c>
      <c r="E42" s="256">
        <v>25.956424867047712</v>
      </c>
      <c r="F42" s="254">
        <v>5.8439409692564617</v>
      </c>
      <c r="G42" s="255"/>
      <c r="H42" s="251">
        <v>14946.646169000143</v>
      </c>
      <c r="I42" s="251">
        <v>16313</v>
      </c>
      <c r="J42" s="255"/>
      <c r="K42" s="257"/>
      <c r="M42" s="260"/>
      <c r="N42" s="260"/>
      <c r="O42" s="260"/>
      <c r="Q42" s="248"/>
      <c r="R42" s="248"/>
    </row>
    <row r="43" spans="1:18" s="258" customFormat="1" ht="13.5" customHeight="1" x14ac:dyDescent="0.25">
      <c r="A43" s="259" t="s">
        <v>4047</v>
      </c>
      <c r="B43" s="254">
        <v>57.923552411920234</v>
      </c>
      <c r="C43" s="254"/>
      <c r="D43" s="255">
        <v>53.96512668023685</v>
      </c>
      <c r="E43" s="256">
        <v>33.134035905469183</v>
      </c>
      <c r="F43" s="254">
        <v>9.4418005091377157</v>
      </c>
      <c r="G43" s="255"/>
      <c r="H43" s="251">
        <v>3123.2294700000116</v>
      </c>
      <c r="I43" s="251">
        <v>5019</v>
      </c>
      <c r="J43" s="255"/>
      <c r="K43" s="257"/>
      <c r="M43" s="260"/>
      <c r="N43" s="260"/>
      <c r="O43" s="260"/>
      <c r="Q43" s="248"/>
      <c r="R43" s="248"/>
    </row>
    <row r="44" spans="1:18" s="258" customFormat="1" ht="13.5" customHeight="1" x14ac:dyDescent="0.25">
      <c r="A44" s="259" t="s">
        <v>4048</v>
      </c>
      <c r="B44" s="261" t="s">
        <v>4049</v>
      </c>
      <c r="C44" s="261"/>
      <c r="D44" s="262" t="s">
        <v>4049</v>
      </c>
      <c r="E44" s="261" t="s">
        <v>4050</v>
      </c>
      <c r="F44" s="261" t="s">
        <v>4051</v>
      </c>
      <c r="G44" s="256"/>
      <c r="H44" s="251">
        <v>7.0732989999999996</v>
      </c>
      <c r="I44" s="251">
        <v>17</v>
      </c>
      <c r="J44" s="256"/>
      <c r="K44" s="256"/>
      <c r="M44" s="256"/>
      <c r="N44" s="256"/>
      <c r="O44" s="256"/>
      <c r="Q44" s="248"/>
      <c r="R44" s="248"/>
    </row>
    <row r="45" spans="1:18" s="258" customFormat="1" ht="3.75" customHeight="1" x14ac:dyDescent="0.25">
      <c r="A45" s="259"/>
      <c r="B45" s="254"/>
      <c r="C45" s="254"/>
      <c r="D45" s="255"/>
      <c r="E45" s="256"/>
      <c r="F45" s="256"/>
      <c r="G45" s="256"/>
      <c r="H45" s="256"/>
      <c r="I45" s="256"/>
      <c r="J45" s="256"/>
      <c r="K45" s="256"/>
      <c r="M45" s="256"/>
      <c r="N45" s="256"/>
      <c r="O45" s="256"/>
      <c r="Q45" s="248"/>
      <c r="R45" s="248"/>
    </row>
    <row r="46" spans="1:18" ht="12.95" customHeight="1" x14ac:dyDescent="0.25">
      <c r="A46" s="246" t="s">
        <v>4052</v>
      </c>
      <c r="F46" s="263"/>
    </row>
    <row r="47" spans="1:18" ht="13.5" customHeight="1" x14ac:dyDescent="0.25">
      <c r="A47" s="249" t="s">
        <v>4053</v>
      </c>
      <c r="B47" s="250">
        <v>54.197124508618934</v>
      </c>
      <c r="C47" s="250"/>
      <c r="D47" s="250">
        <v>49.774977422702186</v>
      </c>
      <c r="E47" s="250">
        <v>27.361938365830358</v>
      </c>
      <c r="F47" s="250">
        <v>6.5313661205517608</v>
      </c>
      <c r="G47" s="250"/>
      <c r="H47" s="251">
        <v>14129.72261800014</v>
      </c>
      <c r="I47" s="251">
        <v>14330</v>
      </c>
    </row>
    <row r="48" spans="1:18" ht="13.5" customHeight="1" x14ac:dyDescent="0.25">
      <c r="A48" s="249" t="s">
        <v>4054</v>
      </c>
      <c r="B48" s="250">
        <v>52.176121915401161</v>
      </c>
      <c r="C48" s="250"/>
      <c r="D48" s="250">
        <v>47.777386602955239</v>
      </c>
      <c r="E48" s="250">
        <v>26.574823659971926</v>
      </c>
      <c r="F48" s="250">
        <v>6.2204552030855096</v>
      </c>
      <c r="G48" s="250"/>
      <c r="H48" s="251">
        <v>3947.2263199999916</v>
      </c>
      <c r="I48" s="251">
        <v>7019</v>
      </c>
    </row>
    <row r="49" spans="1:9" ht="5.0999999999999996" customHeight="1" x14ac:dyDescent="0.25">
      <c r="A49" s="252"/>
      <c r="B49" s="250"/>
      <c r="C49" s="250"/>
      <c r="D49" s="250"/>
      <c r="E49" s="250"/>
      <c r="F49" s="250"/>
      <c r="G49" s="250"/>
      <c r="H49" s="251"/>
      <c r="I49" s="251"/>
    </row>
    <row r="50" spans="1:9" ht="12.95" customHeight="1" x14ac:dyDescent="0.25">
      <c r="A50" s="246" t="s">
        <v>4055</v>
      </c>
      <c r="B50" s="250"/>
      <c r="C50" s="250"/>
      <c r="D50" s="250"/>
      <c r="E50" s="250"/>
      <c r="F50" s="250"/>
      <c r="G50" s="250"/>
    </row>
    <row r="51" spans="1:9" ht="13.5" customHeight="1" x14ac:dyDescent="0.25">
      <c r="A51" s="249" t="s">
        <v>4056</v>
      </c>
      <c r="B51" s="250">
        <v>53.65889657617916</v>
      </c>
      <c r="C51" s="250"/>
      <c r="D51" s="250">
        <v>49.597923313059511</v>
      </c>
      <c r="E51" s="250">
        <v>25.65121754394098</v>
      </c>
      <c r="F51" s="250">
        <v>5.987788630978133</v>
      </c>
      <c r="H51" s="251">
        <v>10572.756238000096</v>
      </c>
      <c r="I51" s="251">
        <v>8651</v>
      </c>
    </row>
    <row r="52" spans="1:9" ht="13.5" customHeight="1" x14ac:dyDescent="0.25">
      <c r="A52" s="249" t="s">
        <v>4057</v>
      </c>
      <c r="B52" s="250">
        <v>54.695728442467228</v>
      </c>
      <c r="C52" s="250"/>
      <c r="D52" s="250">
        <v>49.880110828570757</v>
      </c>
      <c r="E52" s="250">
        <v>30.544474490427508</v>
      </c>
      <c r="F52" s="250">
        <v>7.7503938330871573</v>
      </c>
      <c r="G52" s="250"/>
      <c r="H52" s="251">
        <v>4710.3907989999952</v>
      </c>
      <c r="I52" s="251">
        <v>7175</v>
      </c>
    </row>
    <row r="53" spans="1:9" ht="13.5" customHeight="1" x14ac:dyDescent="0.25">
      <c r="A53" s="249" t="s">
        <v>4058</v>
      </c>
      <c r="B53" s="250">
        <v>52.53794413535978</v>
      </c>
      <c r="C53" s="250"/>
      <c r="D53" s="250">
        <v>47.445459161780342</v>
      </c>
      <c r="E53" s="250">
        <v>27.358045991966002</v>
      </c>
      <c r="F53" s="250">
        <v>6.0938904415184583</v>
      </c>
      <c r="G53" s="250"/>
      <c r="H53" s="251">
        <v>2793.8019010000007</v>
      </c>
      <c r="I53" s="251">
        <v>5523</v>
      </c>
    </row>
    <row r="54" spans="1:9" ht="5.0999999999999996" customHeight="1" x14ac:dyDescent="0.25">
      <c r="A54" s="252"/>
      <c r="B54" s="250"/>
      <c r="C54" s="250"/>
      <c r="D54" s="250"/>
      <c r="E54" s="250"/>
      <c r="F54" s="250"/>
      <c r="G54" s="250"/>
      <c r="H54" s="251"/>
      <c r="I54" s="251"/>
    </row>
    <row r="55" spans="1:9" ht="12.95" customHeight="1" x14ac:dyDescent="0.25">
      <c r="A55" s="246" t="s">
        <v>3890</v>
      </c>
      <c r="B55" s="265"/>
      <c r="C55" s="265"/>
      <c r="D55" s="250"/>
      <c r="E55" s="250"/>
      <c r="F55" s="250"/>
      <c r="G55" s="250"/>
      <c r="H55" s="251"/>
      <c r="I55" s="251"/>
    </row>
    <row r="56" spans="1:9" ht="13.5" customHeight="1" x14ac:dyDescent="0.25">
      <c r="A56" s="249" t="s">
        <v>5</v>
      </c>
      <c r="B56" s="250">
        <v>51.086381138219586</v>
      </c>
      <c r="C56" s="250"/>
      <c r="D56" s="250">
        <v>45.434059584979025</v>
      </c>
      <c r="E56" s="250">
        <v>28.33790332181464</v>
      </c>
      <c r="F56" s="250" t="s">
        <v>4044</v>
      </c>
      <c r="G56" s="250"/>
      <c r="H56" s="251">
        <v>286.38365399999998</v>
      </c>
      <c r="I56" s="251">
        <v>902</v>
      </c>
    </row>
    <row r="57" spans="1:9" ht="13.5" customHeight="1" x14ac:dyDescent="0.25">
      <c r="A57" s="249" t="s">
        <v>186</v>
      </c>
      <c r="B57" s="250">
        <v>58.218254108516888</v>
      </c>
      <c r="C57" s="250"/>
      <c r="D57" s="250">
        <v>54.450122380263743</v>
      </c>
      <c r="E57" s="250">
        <v>32.325503398711795</v>
      </c>
      <c r="F57" s="250" t="s">
        <v>4039</v>
      </c>
      <c r="G57" s="250"/>
      <c r="H57" s="251">
        <v>625.38474499999973</v>
      </c>
      <c r="I57" s="251">
        <v>702</v>
      </c>
    </row>
    <row r="58" spans="1:9" ht="13.5" customHeight="1" x14ac:dyDescent="0.25">
      <c r="A58" s="249" t="s">
        <v>538</v>
      </c>
      <c r="B58" s="250">
        <v>67.386586176472193</v>
      </c>
      <c r="C58" s="250"/>
      <c r="D58" s="250">
        <v>62.722460432418181</v>
      </c>
      <c r="E58" s="250">
        <v>40.634153612664093</v>
      </c>
      <c r="F58" s="250" t="s">
        <v>4059</v>
      </c>
      <c r="G58" s="250"/>
      <c r="H58" s="251">
        <v>267.27561999999915</v>
      </c>
      <c r="I58" s="251">
        <v>779</v>
      </c>
    </row>
    <row r="59" spans="1:9" ht="13.5" customHeight="1" x14ac:dyDescent="0.25">
      <c r="A59" s="249" t="s">
        <v>714</v>
      </c>
      <c r="B59" s="250">
        <v>57.946283777109755</v>
      </c>
      <c r="C59" s="250"/>
      <c r="D59" s="250">
        <v>54.44584172615555</v>
      </c>
      <c r="E59" s="250">
        <v>31.065168028274641</v>
      </c>
      <c r="F59" s="250" t="s">
        <v>4060</v>
      </c>
      <c r="G59" s="250"/>
      <c r="H59" s="251">
        <v>734.78859599999976</v>
      </c>
      <c r="I59" s="251">
        <v>756</v>
      </c>
    </row>
    <row r="60" spans="1:9" ht="13.5" customHeight="1" x14ac:dyDescent="0.25">
      <c r="A60" s="249" t="s">
        <v>942</v>
      </c>
      <c r="B60" s="250">
        <v>58.405921550651719</v>
      </c>
      <c r="C60" s="250"/>
      <c r="D60" s="250">
        <v>52.408821932622885</v>
      </c>
      <c r="E60" s="250">
        <v>38.558825885774134</v>
      </c>
      <c r="F60" s="250">
        <v>9.8708596665541535</v>
      </c>
      <c r="G60" s="250"/>
      <c r="H60" s="251">
        <v>303.80826000000013</v>
      </c>
      <c r="I60" s="251">
        <v>863</v>
      </c>
    </row>
    <row r="61" spans="1:9" ht="13.5" customHeight="1" x14ac:dyDescent="0.25">
      <c r="A61" s="249" t="s">
        <v>1190</v>
      </c>
      <c r="B61" s="250">
        <v>45.842950983348757</v>
      </c>
      <c r="C61" s="250"/>
      <c r="D61" s="250">
        <v>39.597415776596478</v>
      </c>
      <c r="E61" s="250">
        <v>23.80985612242527</v>
      </c>
      <c r="F61" s="250" t="s">
        <v>4061</v>
      </c>
      <c r="G61" s="250"/>
      <c r="H61" s="251">
        <v>865.36341899999934</v>
      </c>
      <c r="I61" s="251">
        <v>754</v>
      </c>
    </row>
    <row r="62" spans="1:9" ht="13.5" customHeight="1" x14ac:dyDescent="0.25">
      <c r="A62" s="249" t="s">
        <v>1446</v>
      </c>
      <c r="B62" s="250">
        <v>56.313395518025132</v>
      </c>
      <c r="C62" s="250"/>
      <c r="D62" s="250">
        <v>52.635501158523788</v>
      </c>
      <c r="E62" s="250">
        <v>24.889712983464271</v>
      </c>
      <c r="F62" s="250" t="s">
        <v>4062</v>
      </c>
      <c r="G62" s="250"/>
      <c r="H62" s="251">
        <v>571.82433599999877</v>
      </c>
      <c r="I62" s="251">
        <v>691</v>
      </c>
    </row>
    <row r="63" spans="1:9" ht="13.5" customHeight="1" x14ac:dyDescent="0.25">
      <c r="A63" s="249" t="s">
        <v>1462</v>
      </c>
      <c r="B63" s="250">
        <v>58.342554229532354</v>
      </c>
      <c r="C63" s="250"/>
      <c r="D63" s="250">
        <v>52.529238182372374</v>
      </c>
      <c r="E63" s="250">
        <v>34.751318922314582</v>
      </c>
      <c r="F63" s="250" t="s">
        <v>4059</v>
      </c>
      <c r="G63" s="250"/>
      <c r="H63" s="251">
        <v>673.28415799999914</v>
      </c>
      <c r="I63" s="251">
        <v>685</v>
      </c>
    </row>
    <row r="64" spans="1:9" ht="13.5" customHeight="1" x14ac:dyDescent="0.25">
      <c r="A64" s="249" t="s">
        <v>1693</v>
      </c>
      <c r="B64" s="250">
        <v>55.632880443931477</v>
      </c>
      <c r="C64" s="250"/>
      <c r="D64" s="250">
        <v>50.923874184371329</v>
      </c>
      <c r="E64" s="250">
        <v>28.986498169112796</v>
      </c>
      <c r="F64" s="250" t="s">
        <v>4063</v>
      </c>
      <c r="G64" s="250"/>
      <c r="H64" s="251">
        <v>201.52933499999952</v>
      </c>
      <c r="I64" s="251">
        <v>725</v>
      </c>
    </row>
    <row r="65" spans="1:9" ht="13.5" customHeight="1" x14ac:dyDescent="0.25">
      <c r="A65" s="249" t="s">
        <v>1890</v>
      </c>
      <c r="B65" s="250">
        <v>51.771070953394812</v>
      </c>
      <c r="C65" s="250"/>
      <c r="D65" s="250">
        <v>48.887114369773208</v>
      </c>
      <c r="E65" s="250">
        <v>24.122186595338015</v>
      </c>
      <c r="F65" s="250" t="s">
        <v>4064</v>
      </c>
      <c r="G65" s="250"/>
      <c r="H65" s="251">
        <v>413.99510200000066</v>
      </c>
      <c r="I65" s="251">
        <v>859</v>
      </c>
    </row>
    <row r="66" spans="1:9" ht="13.5" customHeight="1" x14ac:dyDescent="0.25">
      <c r="A66" s="249" t="s">
        <v>2071</v>
      </c>
      <c r="B66" s="250">
        <v>48.934762825380787</v>
      </c>
      <c r="C66" s="250"/>
      <c r="D66" s="250">
        <v>44.491163954090254</v>
      </c>
      <c r="E66" s="250">
        <v>25.020481822761287</v>
      </c>
      <c r="F66" s="250" t="s">
        <v>4063</v>
      </c>
      <c r="G66" s="250"/>
      <c r="H66" s="251">
        <v>536.75886800000262</v>
      </c>
      <c r="I66" s="251">
        <v>789</v>
      </c>
    </row>
    <row r="67" spans="1:9" ht="13.5" customHeight="1" x14ac:dyDescent="0.25">
      <c r="A67" s="249" t="s">
        <v>2156</v>
      </c>
      <c r="B67" s="250">
        <v>57.39375058700282</v>
      </c>
      <c r="C67" s="250"/>
      <c r="D67" s="250">
        <v>49.866247883185629</v>
      </c>
      <c r="E67" s="250">
        <v>31.914355823474455</v>
      </c>
      <c r="F67" s="250" t="s">
        <v>4065</v>
      </c>
      <c r="G67" s="250"/>
      <c r="H67" s="251">
        <v>771.66367500000081</v>
      </c>
      <c r="I67" s="251">
        <v>755</v>
      </c>
    </row>
    <row r="68" spans="1:9" ht="13.5" customHeight="1" x14ac:dyDescent="0.25">
      <c r="A68" s="249" t="s">
        <v>201</v>
      </c>
      <c r="B68" s="250">
        <v>55.103628587099429</v>
      </c>
      <c r="C68" s="250"/>
      <c r="D68" s="250">
        <v>51.746442845780471</v>
      </c>
      <c r="E68" s="250">
        <v>23.71829115475143</v>
      </c>
      <c r="F68" s="250" t="s">
        <v>4039</v>
      </c>
      <c r="G68" s="250"/>
      <c r="H68" s="251">
        <v>1097.6009920000004</v>
      </c>
      <c r="I68" s="251">
        <v>787</v>
      </c>
    </row>
    <row r="69" spans="1:9" ht="13.5" customHeight="1" x14ac:dyDescent="0.25">
      <c r="A69" s="249" t="s">
        <v>2573</v>
      </c>
      <c r="B69" s="250">
        <v>47.937505156511371</v>
      </c>
      <c r="C69" s="250"/>
      <c r="D69" s="250">
        <v>44.239805100352577</v>
      </c>
      <c r="E69" s="250">
        <v>23.542856012902256</v>
      </c>
      <c r="F69" s="250" t="s">
        <v>4012</v>
      </c>
      <c r="G69" s="250"/>
      <c r="H69" s="251">
        <v>773.33049100000051</v>
      </c>
      <c r="I69" s="251">
        <v>828</v>
      </c>
    </row>
    <row r="70" spans="1:9" ht="13.5" customHeight="1" x14ac:dyDescent="0.25">
      <c r="A70" s="249" t="s">
        <v>4066</v>
      </c>
      <c r="B70" s="266">
        <v>54.613746501334859</v>
      </c>
      <c r="C70" s="266"/>
      <c r="D70" s="266">
        <v>50.712017079413918</v>
      </c>
      <c r="E70" s="266">
        <v>25.358985995839333</v>
      </c>
      <c r="F70" s="267" t="s">
        <v>4067</v>
      </c>
      <c r="H70" s="264">
        <v>5213.3765569999969</v>
      </c>
      <c r="I70" s="264">
        <v>1667</v>
      </c>
    </row>
    <row r="71" spans="1:9" ht="13.5" customHeight="1" x14ac:dyDescent="0.25">
      <c r="A71" s="249" t="s">
        <v>4068</v>
      </c>
      <c r="B71" s="266">
        <v>56.223051174495517</v>
      </c>
      <c r="C71" s="266"/>
      <c r="D71" s="266">
        <v>53.190790234390221</v>
      </c>
      <c r="E71" s="266">
        <v>27.077948192160168</v>
      </c>
      <c r="F71" s="267" t="s">
        <v>4069</v>
      </c>
      <c r="H71" s="264">
        <v>571.66406000000188</v>
      </c>
      <c r="I71" s="237">
        <v>796</v>
      </c>
    </row>
    <row r="72" spans="1:9" ht="13.5" customHeight="1" x14ac:dyDescent="0.25">
      <c r="A72" s="249" t="s">
        <v>2982</v>
      </c>
      <c r="B72" s="250">
        <v>53.236599230135795</v>
      </c>
      <c r="C72" s="250"/>
      <c r="D72" s="250">
        <v>50.01313590645541</v>
      </c>
      <c r="E72" s="250">
        <v>26.434880114668353</v>
      </c>
      <c r="F72" s="250" t="s">
        <v>4062</v>
      </c>
      <c r="G72" s="250"/>
      <c r="H72" s="251">
        <v>597.59104000000036</v>
      </c>
      <c r="I72" s="251">
        <v>760</v>
      </c>
    </row>
    <row r="73" spans="1:9" ht="13.5" customHeight="1" x14ac:dyDescent="0.25">
      <c r="A73" s="249" t="s">
        <v>3096</v>
      </c>
      <c r="B73" s="250">
        <v>59.481462720182599</v>
      </c>
      <c r="C73" s="250"/>
      <c r="D73" s="250">
        <v>53.383199317117359</v>
      </c>
      <c r="E73" s="250">
        <v>33.412275960869309</v>
      </c>
      <c r="F73" s="250">
        <v>8.912514145845476</v>
      </c>
      <c r="G73" s="250"/>
      <c r="H73" s="251">
        <v>92.992850999999959</v>
      </c>
      <c r="I73" s="251">
        <v>808</v>
      </c>
    </row>
    <row r="74" spans="1:9" ht="13.5" customHeight="1" x14ac:dyDescent="0.25">
      <c r="A74" s="249" t="s">
        <v>3122</v>
      </c>
      <c r="B74" s="250">
        <v>56.643173610694596</v>
      </c>
      <c r="C74" s="250"/>
      <c r="D74" s="250">
        <v>50.882792111906269</v>
      </c>
      <c r="E74" s="250">
        <v>33.896963655923869</v>
      </c>
      <c r="F74" s="250" t="s">
        <v>4050</v>
      </c>
      <c r="G74" s="250"/>
      <c r="H74" s="251">
        <v>112.46798500000014</v>
      </c>
      <c r="I74" s="251">
        <v>701</v>
      </c>
    </row>
    <row r="75" spans="1:9" ht="13.5" customHeight="1" x14ac:dyDescent="0.25">
      <c r="A75" s="249" t="s">
        <v>3167</v>
      </c>
      <c r="B75" s="250">
        <v>50.220289811792128</v>
      </c>
      <c r="C75" s="250"/>
      <c r="D75" s="250">
        <v>45.221043748978374</v>
      </c>
      <c r="E75" s="250">
        <v>28.91614250089788</v>
      </c>
      <c r="F75" s="250" t="s">
        <v>4070</v>
      </c>
      <c r="G75" s="250"/>
      <c r="H75" s="251">
        <v>140.77432700000006</v>
      </c>
      <c r="I75" s="251">
        <v>757</v>
      </c>
    </row>
    <row r="76" spans="1:9" ht="13.5" customHeight="1" x14ac:dyDescent="0.25">
      <c r="A76" s="249" t="s">
        <v>3228</v>
      </c>
      <c r="B76" s="250">
        <v>48.876746791551781</v>
      </c>
      <c r="C76" s="250"/>
      <c r="D76" s="250">
        <v>42.957108773267116</v>
      </c>
      <c r="E76" s="250">
        <v>25.421353259124214</v>
      </c>
      <c r="F76" s="250" t="s">
        <v>4071</v>
      </c>
      <c r="G76" s="250"/>
      <c r="H76" s="251">
        <v>1209.8577949999972</v>
      </c>
      <c r="I76" s="251">
        <v>846</v>
      </c>
    </row>
    <row r="77" spans="1:9" ht="13.5" customHeight="1" x14ac:dyDescent="0.25">
      <c r="A77" s="249" t="s">
        <v>3362</v>
      </c>
      <c r="B77" s="250">
        <v>54.683589055877633</v>
      </c>
      <c r="C77" s="250"/>
      <c r="D77" s="250">
        <v>51.842611986386089</v>
      </c>
      <c r="E77" s="250">
        <v>33.458775606397765</v>
      </c>
      <c r="F77" s="250" t="s">
        <v>4067</v>
      </c>
      <c r="G77" s="250"/>
      <c r="H77" s="251">
        <v>671.43473999999958</v>
      </c>
      <c r="I77" s="251">
        <v>700</v>
      </c>
    </row>
    <row r="78" spans="1:9" ht="13.5" customHeight="1" x14ac:dyDescent="0.25">
      <c r="A78" s="249" t="s">
        <v>3589</v>
      </c>
      <c r="B78" s="250">
        <v>54.665675046583438</v>
      </c>
      <c r="C78" s="250"/>
      <c r="D78" s="250">
        <v>49.242942915020649</v>
      </c>
      <c r="E78" s="250">
        <v>27.949435074666212</v>
      </c>
      <c r="F78" s="250" t="s">
        <v>4072</v>
      </c>
      <c r="G78" s="250"/>
      <c r="H78" s="251">
        <v>615.67127399999936</v>
      </c>
      <c r="I78" s="251">
        <v>918</v>
      </c>
    </row>
    <row r="79" spans="1:9" ht="13.5" customHeight="1" x14ac:dyDescent="0.25">
      <c r="A79" s="249" t="s">
        <v>3747</v>
      </c>
      <c r="B79" s="250">
        <v>44.543188245319406</v>
      </c>
      <c r="C79" s="250"/>
      <c r="D79" s="250">
        <v>41.253073907626124</v>
      </c>
      <c r="E79" s="250">
        <v>24.717922977051398</v>
      </c>
      <c r="F79" s="250" t="s">
        <v>4073</v>
      </c>
      <c r="G79" s="250"/>
      <c r="H79" s="251">
        <v>211.21731000000048</v>
      </c>
      <c r="I79" s="251">
        <v>782</v>
      </c>
    </row>
    <row r="80" spans="1:9" ht="13.5" customHeight="1" x14ac:dyDescent="0.25">
      <c r="A80" s="249" t="s">
        <v>3808</v>
      </c>
      <c r="B80" s="250">
        <v>60.407191205906777</v>
      </c>
      <c r="C80" s="250"/>
      <c r="D80" s="250">
        <v>55.004845353316611</v>
      </c>
      <c r="E80" s="250">
        <v>25.851330933374932</v>
      </c>
      <c r="F80" s="250" t="s">
        <v>4039</v>
      </c>
      <c r="G80" s="250"/>
      <c r="H80" s="251">
        <v>170.44267900000017</v>
      </c>
      <c r="I80" s="251">
        <v>855</v>
      </c>
    </row>
    <row r="81" spans="1:17" ht="13.5" customHeight="1" x14ac:dyDescent="0.25">
      <c r="A81" s="249" t="s">
        <v>3061</v>
      </c>
      <c r="B81" s="250">
        <v>39.265052921956055</v>
      </c>
      <c r="C81" s="250"/>
      <c r="D81" s="250">
        <v>33.53814471758642</v>
      </c>
      <c r="E81" s="250">
        <v>19.893921577868618</v>
      </c>
      <c r="F81" s="250" t="s">
        <v>4074</v>
      </c>
      <c r="G81" s="250"/>
      <c r="H81" s="251">
        <v>346.46706900000009</v>
      </c>
      <c r="I81" s="251">
        <v>884</v>
      </c>
    </row>
    <row r="82" spans="1:17" ht="5.0999999999999996" customHeight="1" x14ac:dyDescent="0.25">
      <c r="A82" s="246"/>
      <c r="B82" s="250"/>
      <c r="C82" s="250"/>
      <c r="D82" s="250"/>
      <c r="E82" s="250"/>
      <c r="F82" s="250"/>
      <c r="G82" s="250"/>
    </row>
    <row r="83" spans="1:17" ht="12.95" customHeight="1" x14ac:dyDescent="0.25">
      <c r="A83" s="246" t="s">
        <v>4075</v>
      </c>
      <c r="B83" s="268">
        <v>53.75582467112514</v>
      </c>
      <c r="C83" s="268"/>
      <c r="D83" s="268">
        <v>49.338789707212847</v>
      </c>
      <c r="E83" s="268">
        <v>27.190066447926874</v>
      </c>
      <c r="F83" s="268">
        <v>6.4634765800764242</v>
      </c>
      <c r="G83" s="268"/>
      <c r="H83" s="269">
        <v>18076.948937999947</v>
      </c>
      <c r="I83" s="269">
        <v>21349</v>
      </c>
    </row>
    <row r="84" spans="1:17" ht="5.0999999999999996" customHeight="1" thickBot="1" x14ac:dyDescent="0.3">
      <c r="A84" s="270"/>
      <c r="B84" s="271"/>
      <c r="C84" s="271"/>
      <c r="D84" s="271"/>
      <c r="E84" s="271"/>
      <c r="F84" s="271"/>
      <c r="G84" s="271"/>
      <c r="H84" s="272"/>
      <c r="I84" s="272"/>
    </row>
    <row r="85" spans="1:17" ht="5.0999999999999996" customHeight="1" x14ac:dyDescent="0.25">
      <c r="I85" s="264"/>
    </row>
    <row r="86" spans="1:17" ht="11.25" customHeight="1" x14ac:dyDescent="0.25">
      <c r="A86" s="884" t="s">
        <v>4076</v>
      </c>
      <c r="B86" s="884"/>
      <c r="C86" s="884"/>
      <c r="D86" s="884"/>
      <c r="E86" s="884"/>
      <c r="F86" s="884"/>
      <c r="G86" s="884"/>
      <c r="H86" s="884"/>
      <c r="I86" s="884"/>
    </row>
    <row r="87" spans="1:17" ht="13.5" customHeight="1" x14ac:dyDescent="0.25">
      <c r="A87" s="883" t="s">
        <v>4077</v>
      </c>
      <c r="B87" s="883"/>
      <c r="C87" s="883"/>
      <c r="D87" s="883"/>
      <c r="E87" s="883"/>
      <c r="F87" s="883"/>
      <c r="G87" s="883"/>
      <c r="H87" s="883"/>
      <c r="I87" s="883"/>
      <c r="J87" s="274"/>
      <c r="K87" s="274"/>
      <c r="L87" s="274"/>
      <c r="M87" s="274"/>
      <c r="N87" s="274"/>
      <c r="O87" s="274"/>
      <c r="P87" s="274"/>
      <c r="Q87" s="274"/>
    </row>
    <row r="88" spans="1:17" ht="13.5" customHeight="1" x14ac:dyDescent="0.25">
      <c r="A88" s="883" t="s">
        <v>4078</v>
      </c>
      <c r="B88" s="883"/>
      <c r="C88" s="883"/>
      <c r="D88" s="883"/>
      <c r="E88" s="883"/>
      <c r="F88" s="883"/>
      <c r="G88" s="883"/>
      <c r="H88" s="883"/>
      <c r="I88" s="883"/>
    </row>
    <row r="89" spans="1:17" ht="13.5" customHeight="1" x14ac:dyDescent="0.25">
      <c r="A89" s="275" t="s">
        <v>4079</v>
      </c>
      <c r="B89" s="275"/>
      <c r="C89" s="275"/>
      <c r="D89" s="275"/>
      <c r="E89" s="275"/>
      <c r="F89" s="275"/>
      <c r="G89" s="275"/>
      <c r="H89" s="275"/>
      <c r="I89" s="275"/>
    </row>
    <row r="90" spans="1:17" ht="13.5" customHeight="1" x14ac:dyDescent="0.25">
      <c r="A90" s="982" t="s">
        <v>4080</v>
      </c>
      <c r="B90" s="982"/>
      <c r="C90" s="982"/>
      <c r="D90" s="982"/>
      <c r="E90" s="982"/>
      <c r="F90" s="982"/>
      <c r="G90" s="982"/>
      <c r="H90" s="982"/>
      <c r="I90" s="982"/>
      <c r="J90" s="982"/>
      <c r="K90" s="982"/>
      <c r="L90" s="276"/>
      <c r="M90" s="276"/>
      <c r="N90" s="276"/>
      <c r="O90" s="276"/>
      <c r="P90" s="276"/>
      <c r="Q90" s="276"/>
    </row>
    <row r="91" spans="1:17" ht="13.5" customHeight="1" x14ac:dyDescent="0.25">
      <c r="A91" s="982" t="s">
        <v>4081</v>
      </c>
      <c r="B91" s="982"/>
      <c r="C91" s="982"/>
      <c r="D91" s="982"/>
      <c r="E91" s="982"/>
      <c r="F91" s="982"/>
      <c r="G91" s="982"/>
      <c r="H91" s="982"/>
      <c r="I91" s="982"/>
      <c r="J91" s="982"/>
      <c r="K91" s="982"/>
      <c r="L91" s="276"/>
      <c r="M91" s="276"/>
      <c r="N91" s="276"/>
      <c r="O91" s="276"/>
      <c r="P91" s="276"/>
      <c r="Q91" s="276"/>
    </row>
    <row r="92" spans="1:17" ht="13.5" customHeight="1" x14ac:dyDescent="0.25">
      <c r="A92" s="982" t="s">
        <v>4082</v>
      </c>
      <c r="B92" s="982"/>
      <c r="C92" s="982"/>
      <c r="D92" s="982"/>
      <c r="E92" s="982"/>
      <c r="F92" s="982"/>
      <c r="G92" s="982"/>
      <c r="H92" s="982"/>
      <c r="I92" s="982"/>
      <c r="J92" s="982"/>
      <c r="K92" s="982"/>
      <c r="L92" s="276"/>
      <c r="M92" s="276"/>
      <c r="N92" s="276"/>
      <c r="O92" s="276"/>
      <c r="P92" s="276"/>
      <c r="Q92" s="276"/>
    </row>
    <row r="93" spans="1:17" ht="13.5" customHeight="1" x14ac:dyDescent="0.25">
      <c r="A93" s="237" t="s">
        <v>4586</v>
      </c>
      <c r="E93" s="264"/>
      <c r="H93" s="237"/>
    </row>
    <row r="94" spans="1:17" ht="13.5" customHeight="1" x14ac:dyDescent="0.25">
      <c r="A94" s="237" t="s">
        <v>4587</v>
      </c>
      <c r="E94" s="264"/>
      <c r="H94" s="237"/>
    </row>
    <row r="95" spans="1:17" ht="13.5" customHeight="1" x14ac:dyDescent="0.25">
      <c r="A95" s="981" t="s">
        <v>4083</v>
      </c>
      <c r="B95" s="981"/>
      <c r="C95" s="981"/>
      <c r="D95" s="981"/>
      <c r="E95" s="981"/>
      <c r="F95" s="981"/>
      <c r="G95" s="981"/>
      <c r="H95" s="981"/>
      <c r="I95" s="981"/>
    </row>
    <row r="96" spans="1:17" hidden="1" x14ac:dyDescent="0.25"/>
    <row r="97" spans="1:8" ht="12.95" hidden="1" customHeight="1" x14ac:dyDescent="0.25">
      <c r="A97" s="277" t="s">
        <v>4084</v>
      </c>
      <c r="B97" s="268">
        <v>68.195048505804024</v>
      </c>
      <c r="C97" s="268"/>
      <c r="D97" s="268">
        <v>64.248733010832936</v>
      </c>
      <c r="E97" s="268">
        <v>31.715286977880986</v>
      </c>
      <c r="F97" s="268">
        <v>6.6111629336726692</v>
      </c>
      <c r="G97" s="268"/>
      <c r="H97" s="269">
        <v>18661.708875999782</v>
      </c>
    </row>
    <row r="98" spans="1:8" hidden="1" x14ac:dyDescent="0.25">
      <c r="A98" s="237" t="s">
        <v>4085</v>
      </c>
      <c r="B98" s="237">
        <v>70.8</v>
      </c>
      <c r="D98" s="237">
        <v>67.400000000000006</v>
      </c>
      <c r="E98" s="250">
        <v>32</v>
      </c>
      <c r="F98" s="237">
        <v>7.9</v>
      </c>
      <c r="H98" s="264">
        <v>20301</v>
      </c>
    </row>
    <row r="99" spans="1:8" hidden="1" x14ac:dyDescent="0.25">
      <c r="A99" s="258" t="s">
        <v>4086</v>
      </c>
      <c r="B99" s="265">
        <f>B97-B98</f>
        <v>-2.6049514941959728</v>
      </c>
      <c r="C99" s="265"/>
      <c r="D99" s="265">
        <f>D97-D98</f>
        <v>-3.1512669891670697</v>
      </c>
      <c r="E99" s="265">
        <f>E97-E98</f>
        <v>-0.28471302211901417</v>
      </c>
      <c r="F99" s="265">
        <f>F97-F98</f>
        <v>-1.2888370663273312</v>
      </c>
      <c r="G99" s="265"/>
      <c r="H99" s="265">
        <f>H97-H98</f>
        <v>-1639.2911240002177</v>
      </c>
    </row>
  </sheetData>
  <mergeCells count="14">
    <mergeCell ref="A1:I1"/>
    <mergeCell ref="A2:I2"/>
    <mergeCell ref="A3:I3"/>
    <mergeCell ref="A5:A6"/>
    <mergeCell ref="B5:B6"/>
    <mergeCell ref="D5:F5"/>
    <mergeCell ref="H5:I5"/>
    <mergeCell ref="A95:I95"/>
    <mergeCell ref="A86:I86"/>
    <mergeCell ref="A87:I87"/>
    <mergeCell ref="A88:I88"/>
    <mergeCell ref="A90:K90"/>
    <mergeCell ref="A91:K91"/>
    <mergeCell ref="A92:K9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9C243-6F0A-48A2-BEDD-1D05B0F78C4D}">
  <sheetPr>
    <tabColor theme="5" tint="0.59999389629810485"/>
  </sheetPr>
  <dimension ref="A1:R15"/>
  <sheetViews>
    <sheetView showGridLines="0" workbookViewId="0">
      <selection activeCell="M12" sqref="M12:Q12"/>
    </sheetView>
  </sheetViews>
  <sheetFormatPr baseColWidth="10" defaultColWidth="4.140625" defaultRowHeight="12.75" x14ac:dyDescent="0.25"/>
  <cols>
    <col min="1" max="1" width="4.140625" style="237"/>
    <col min="2" max="2" width="22.5703125" style="237" customWidth="1"/>
    <col min="3" max="15" width="8.42578125" style="237" customWidth="1"/>
    <col min="16" max="17" width="7.7109375" style="237" customWidth="1"/>
    <col min="18" max="16384" width="4.140625" style="237"/>
  </cols>
  <sheetData>
    <row r="1" spans="1:18" s="233" customFormat="1" ht="13.5" x14ac:dyDescent="0.25">
      <c r="B1" s="892" t="s">
        <v>4484</v>
      </c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</row>
    <row r="2" spans="1:18" s="233" customFormat="1" ht="13.5" x14ac:dyDescent="0.25">
      <c r="B2" s="816" t="s">
        <v>4087</v>
      </c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</row>
    <row r="3" spans="1:18" s="234" customFormat="1" ht="13.5" x14ac:dyDescent="0.25">
      <c r="B3" s="994" t="s">
        <v>3998</v>
      </c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</row>
    <row r="4" spans="1:18" x14ac:dyDescent="0.25">
      <c r="B4" s="278"/>
      <c r="C4" s="279"/>
      <c r="D4" s="279"/>
      <c r="E4" s="279"/>
      <c r="F4" s="279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1"/>
    </row>
    <row r="5" spans="1:18" x14ac:dyDescent="0.25">
      <c r="A5" s="282"/>
      <c r="B5" s="995" t="s">
        <v>4001</v>
      </c>
      <c r="C5" s="997">
        <v>2009</v>
      </c>
      <c r="D5" s="992">
        <v>2010</v>
      </c>
      <c r="E5" s="992">
        <v>2011</v>
      </c>
      <c r="F5" s="992">
        <v>2012</v>
      </c>
      <c r="G5" s="992">
        <v>2013</v>
      </c>
      <c r="H5" s="992">
        <v>2014</v>
      </c>
      <c r="I5" s="992">
        <v>2015</v>
      </c>
      <c r="J5" s="992">
        <v>2016</v>
      </c>
      <c r="K5" s="992">
        <v>2017</v>
      </c>
      <c r="L5" s="992">
        <v>2018</v>
      </c>
      <c r="M5" s="992">
        <v>2019</v>
      </c>
      <c r="N5" s="992" t="s">
        <v>4088</v>
      </c>
      <c r="O5" s="992">
        <v>2021</v>
      </c>
      <c r="P5" s="992">
        <v>2022</v>
      </c>
      <c r="Q5" s="998">
        <v>2023</v>
      </c>
      <c r="R5" s="284"/>
    </row>
    <row r="6" spans="1:18" x14ac:dyDescent="0.25">
      <c r="A6" s="282"/>
      <c r="B6" s="996"/>
      <c r="C6" s="988"/>
      <c r="D6" s="993"/>
      <c r="E6" s="993"/>
      <c r="F6" s="993"/>
      <c r="G6" s="993"/>
      <c r="H6" s="993"/>
      <c r="I6" s="993"/>
      <c r="J6" s="993"/>
      <c r="K6" s="993"/>
      <c r="L6" s="993"/>
      <c r="M6" s="993"/>
      <c r="N6" s="993"/>
      <c r="O6" s="993"/>
      <c r="P6" s="993"/>
      <c r="Q6" s="999"/>
    </row>
    <row r="7" spans="1:18" x14ac:dyDescent="0.25">
      <c r="B7" s="285"/>
      <c r="C7" s="244"/>
      <c r="D7" s="244"/>
      <c r="E7" s="244"/>
      <c r="F7" s="244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</row>
    <row r="8" spans="1:18" x14ac:dyDescent="0.25">
      <c r="B8" s="249" t="s">
        <v>4003</v>
      </c>
      <c r="C8" s="286">
        <v>73</v>
      </c>
      <c r="D8" s="286">
        <v>72.099999999999994</v>
      </c>
      <c r="E8" s="286">
        <v>70</v>
      </c>
      <c r="F8" s="286">
        <v>70.599999999999994</v>
      </c>
      <c r="G8" s="286">
        <v>67.5</v>
      </c>
      <c r="H8" s="286">
        <v>69.400000000000006</v>
      </c>
      <c r="I8" s="286">
        <v>67.400000000000006</v>
      </c>
      <c r="J8" s="286">
        <v>64.2</v>
      </c>
      <c r="K8" s="263">
        <v>61.5</v>
      </c>
      <c r="L8" s="267">
        <v>58.944314267405346</v>
      </c>
      <c r="M8" s="267">
        <v>52.799578938215937</v>
      </c>
      <c r="N8" s="267">
        <v>50.121928495621326</v>
      </c>
      <c r="O8" s="267">
        <v>50.8</v>
      </c>
      <c r="P8" s="267">
        <v>51.885514513697416</v>
      </c>
      <c r="Q8" s="267">
        <v>49.338789707212847</v>
      </c>
    </row>
    <row r="9" spans="1:18" x14ac:dyDescent="0.25">
      <c r="B9" s="249" t="s">
        <v>4004</v>
      </c>
      <c r="C9" s="286">
        <v>38.200000000000003</v>
      </c>
      <c r="D9" s="286">
        <v>37.700000000000003</v>
      </c>
      <c r="E9" s="286">
        <v>38</v>
      </c>
      <c r="F9" s="286">
        <v>36.4</v>
      </c>
      <c r="G9" s="286">
        <v>35.700000000000003</v>
      </c>
      <c r="H9" s="286">
        <v>32.299999999999997</v>
      </c>
      <c r="I9" s="286">
        <v>32</v>
      </c>
      <c r="J9" s="286">
        <v>31.7</v>
      </c>
      <c r="K9" s="263">
        <v>30.6</v>
      </c>
      <c r="L9" s="267">
        <v>30.734535860650382</v>
      </c>
      <c r="M9" s="267">
        <v>29.543213653623216</v>
      </c>
      <c r="N9" s="267">
        <v>27.146122400409133</v>
      </c>
      <c r="O9" s="267">
        <v>26.7</v>
      </c>
      <c r="P9" s="267">
        <v>27.755694483352851</v>
      </c>
      <c r="Q9" s="267">
        <v>27.190066447926874</v>
      </c>
    </row>
    <row r="10" spans="1:18" x14ac:dyDescent="0.25">
      <c r="B10" s="249" t="s">
        <v>4005</v>
      </c>
      <c r="C10" s="286">
        <v>8.8000000000000007</v>
      </c>
      <c r="D10" s="286">
        <v>8.6</v>
      </c>
      <c r="E10" s="286">
        <v>9.3000000000000007</v>
      </c>
      <c r="F10" s="286">
        <v>8.6999999999999993</v>
      </c>
      <c r="G10" s="286">
        <v>8.4</v>
      </c>
      <c r="H10" s="286">
        <v>7.9</v>
      </c>
      <c r="I10" s="286">
        <v>7.9</v>
      </c>
      <c r="J10" s="286">
        <v>6.6</v>
      </c>
      <c r="K10" s="263">
        <v>6.5</v>
      </c>
      <c r="L10" s="267">
        <v>6.8444421810109501</v>
      </c>
      <c r="M10" s="267">
        <v>7.084260715431693</v>
      </c>
      <c r="N10" s="267">
        <v>5.9970673117452407</v>
      </c>
      <c r="O10" s="267">
        <v>5.9</v>
      </c>
      <c r="P10" s="267">
        <v>6.7035690171011924</v>
      </c>
      <c r="Q10" s="267">
        <v>6.4634765800764242</v>
      </c>
    </row>
    <row r="11" spans="1:18" x14ac:dyDescent="0.25">
      <c r="B11" s="249"/>
      <c r="C11" s="250"/>
      <c r="D11" s="250"/>
      <c r="E11" s="250"/>
      <c r="F11" s="250"/>
      <c r="G11" s="263"/>
      <c r="H11" s="263"/>
      <c r="I11" s="263"/>
      <c r="J11" s="263"/>
      <c r="K11" s="263"/>
      <c r="L11" s="267"/>
      <c r="M11" s="267"/>
      <c r="N11" s="267"/>
      <c r="O11" s="267"/>
      <c r="P11" s="267"/>
      <c r="Q11" s="267"/>
    </row>
    <row r="12" spans="1:18" x14ac:dyDescent="0.25">
      <c r="B12" s="246" t="s">
        <v>3882</v>
      </c>
      <c r="C12" s="287">
        <v>76.900000000000006</v>
      </c>
      <c r="D12" s="287">
        <v>75.8</v>
      </c>
      <c r="E12" s="288">
        <v>74.2</v>
      </c>
      <c r="F12" s="288">
        <v>74.099999999999994</v>
      </c>
      <c r="G12" s="288">
        <v>71.5</v>
      </c>
      <c r="H12" s="288">
        <v>72.400000000000006</v>
      </c>
      <c r="I12" s="288">
        <v>70.8</v>
      </c>
      <c r="J12" s="288">
        <v>68.2</v>
      </c>
      <c r="K12" s="289">
        <v>65.400000000000006</v>
      </c>
      <c r="L12" s="290">
        <v>63.190573127502041</v>
      </c>
      <c r="M12" s="290">
        <v>57.653636532281695</v>
      </c>
      <c r="N12" s="290">
        <v>54.751548237576465</v>
      </c>
      <c r="O12" s="290">
        <v>54.9</v>
      </c>
      <c r="P12" s="290">
        <v>55.656757558160827</v>
      </c>
      <c r="Q12" s="290">
        <v>53.75582467112514</v>
      </c>
    </row>
    <row r="13" spans="1:18" ht="13.5" thickBot="1" x14ac:dyDescent="0.3">
      <c r="B13" s="270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</row>
    <row r="14" spans="1:18" x14ac:dyDescent="0.25">
      <c r="B14" s="991" t="s">
        <v>4089</v>
      </c>
      <c r="C14" s="981"/>
      <c r="D14" s="981"/>
      <c r="E14" s="981"/>
      <c r="F14" s="981"/>
      <c r="G14" s="981"/>
      <c r="H14" s="981"/>
      <c r="I14" s="981"/>
      <c r="J14" s="981"/>
      <c r="K14" s="981"/>
      <c r="L14" s="981"/>
      <c r="M14" s="981"/>
      <c r="N14" s="981"/>
      <c r="O14" s="981"/>
    </row>
    <row r="15" spans="1:18" x14ac:dyDescent="0.25">
      <c r="B15" s="981" t="s">
        <v>4083</v>
      </c>
      <c r="C15" s="981"/>
      <c r="D15" s="981"/>
      <c r="E15" s="981"/>
      <c r="F15" s="981"/>
      <c r="G15" s="981"/>
      <c r="H15" s="981"/>
      <c r="I15" s="981"/>
      <c r="J15" s="981"/>
      <c r="K15" s="981"/>
      <c r="L15" s="981"/>
      <c r="M15" s="981"/>
      <c r="N15" s="981"/>
      <c r="O15" s="981"/>
    </row>
  </sheetData>
  <mergeCells count="21">
    <mergeCell ref="B1:Q1"/>
    <mergeCell ref="B2:Q2"/>
    <mergeCell ref="B3:Q3"/>
    <mergeCell ref="B5:B6"/>
    <mergeCell ref="C5:C6"/>
    <mergeCell ref="D5:D6"/>
    <mergeCell ref="E5:E6"/>
    <mergeCell ref="F5:F6"/>
    <mergeCell ref="G5:G6"/>
    <mergeCell ref="H5:H6"/>
    <mergeCell ref="O5:O6"/>
    <mergeCell ref="P5:P6"/>
    <mergeCell ref="Q5:Q6"/>
    <mergeCell ref="B14:O14"/>
    <mergeCell ref="B15:O15"/>
    <mergeCell ref="I5:I6"/>
    <mergeCell ref="J5:J6"/>
    <mergeCell ref="K5:K6"/>
    <mergeCell ref="L5:L6"/>
    <mergeCell ref="M5:M6"/>
    <mergeCell ref="N5:N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 tint="0.39997558519241921"/>
  </sheetPr>
  <dimension ref="A1:I2121"/>
  <sheetViews>
    <sheetView showGridLines="0" workbookViewId="0">
      <selection activeCell="M11" sqref="M11"/>
    </sheetView>
  </sheetViews>
  <sheetFormatPr baseColWidth="10" defaultColWidth="11.5703125" defaultRowHeight="12.75" x14ac:dyDescent="0.25"/>
  <cols>
    <col min="1" max="1" width="8.85546875" style="31" customWidth="1"/>
    <col min="2" max="3" width="2.28515625" style="1" customWidth="1"/>
    <col min="4" max="4" width="29.28515625" style="1" customWidth="1"/>
    <col min="5" max="9" width="9.140625" style="1" customWidth="1"/>
    <col min="10" max="16384" width="11.5703125" style="1"/>
  </cols>
  <sheetData>
    <row r="1" spans="1:9" ht="24" customHeight="1" x14ac:dyDescent="0.25">
      <c r="A1" s="816" t="s">
        <v>3995</v>
      </c>
      <c r="B1" s="816"/>
      <c r="C1" s="816"/>
      <c r="D1" s="816"/>
      <c r="E1" s="816"/>
      <c r="F1" s="816"/>
      <c r="G1" s="816"/>
      <c r="H1" s="816"/>
      <c r="I1" s="816"/>
    </row>
    <row r="2" spans="1:9" ht="24" customHeight="1" x14ac:dyDescent="0.25">
      <c r="A2" s="817"/>
      <c r="B2" s="817"/>
      <c r="C2" s="817"/>
      <c r="D2" s="817"/>
      <c r="E2" s="817"/>
      <c r="F2" s="817"/>
      <c r="G2" s="817"/>
      <c r="H2" s="817"/>
      <c r="I2" s="817"/>
    </row>
    <row r="3" spans="1:9" ht="15" customHeight="1" x14ac:dyDescent="0.25">
      <c r="A3" s="811" t="s">
        <v>0</v>
      </c>
      <c r="B3" s="813" t="s">
        <v>1</v>
      </c>
      <c r="C3" s="814"/>
      <c r="D3" s="815"/>
      <c r="E3" s="808">
        <v>2019</v>
      </c>
      <c r="F3" s="808">
        <v>2020</v>
      </c>
      <c r="G3" s="808">
        <v>2021</v>
      </c>
      <c r="H3" s="808">
        <v>2022</v>
      </c>
      <c r="I3" s="808">
        <v>2023</v>
      </c>
    </row>
    <row r="4" spans="1:9" ht="15" customHeight="1" x14ac:dyDescent="0.25">
      <c r="A4" s="812"/>
      <c r="B4" s="813"/>
      <c r="C4" s="814"/>
      <c r="D4" s="815"/>
      <c r="E4" s="809"/>
      <c r="F4" s="809"/>
      <c r="G4" s="809"/>
      <c r="H4" s="809"/>
      <c r="I4" s="809"/>
    </row>
    <row r="5" spans="1:9" ht="6" customHeight="1" x14ac:dyDescent="0.25">
      <c r="A5" s="172"/>
      <c r="D5" s="168"/>
    </row>
    <row r="6" spans="1:9" s="6" customFormat="1" ht="13.5" customHeight="1" x14ac:dyDescent="0.25">
      <c r="A6" s="158" t="s">
        <v>2</v>
      </c>
      <c r="B6" s="115" t="s">
        <v>3</v>
      </c>
      <c r="C6" s="115"/>
      <c r="D6" s="148"/>
      <c r="E6" s="116">
        <v>35259</v>
      </c>
      <c r="F6" s="116">
        <v>32073</v>
      </c>
      <c r="G6" s="116">
        <v>36336</v>
      </c>
      <c r="H6" s="116">
        <f>H7+H99+H286+H379+H497+H633+H774+H783+H913+H1023+H1119+H1168+H1302+H1399+H1441+H1623+H1685+H1700+H1725+H1758+H1832+H1956+H2078+H2045+H2095</f>
        <v>37718</v>
      </c>
      <c r="I6" s="116">
        <f>I7+I99+I286+I379+I497+I633+I774+I783+I913+I1023+I1119+I1168+I1302+I1399+I1441+I1623+I1685+I1700+I1725+I1758+I1832+I1956+I2078+I2045+I2095</f>
        <v>41744</v>
      </c>
    </row>
    <row r="7" spans="1:9" s="6" customFormat="1" ht="13.5" customHeight="1" x14ac:dyDescent="0.25">
      <c r="A7" s="159" t="s">
        <v>4</v>
      </c>
      <c r="B7" s="7" t="s">
        <v>5</v>
      </c>
      <c r="C7" s="7"/>
      <c r="D7" s="126"/>
      <c r="E7" s="9">
        <v>573</v>
      </c>
      <c r="F7" s="9">
        <v>509</v>
      </c>
      <c r="G7" s="9">
        <v>561</v>
      </c>
      <c r="H7" s="9">
        <f>H8+H30+H37+H50+H54+H78+H91</f>
        <v>694</v>
      </c>
      <c r="I7" s="9">
        <f>I8+I30+I37+I50+I54+I78+I91</f>
        <v>654</v>
      </c>
    </row>
    <row r="8" spans="1:9" s="6" customFormat="1" ht="13.5" customHeight="1" x14ac:dyDescent="0.25">
      <c r="A8" s="159" t="s">
        <v>6</v>
      </c>
      <c r="B8" s="7"/>
      <c r="C8" s="7" t="s">
        <v>7</v>
      </c>
      <c r="D8" s="127"/>
      <c r="E8" s="9">
        <v>142</v>
      </c>
      <c r="F8" s="9">
        <v>101</v>
      </c>
      <c r="G8" s="9">
        <v>121</v>
      </c>
      <c r="H8" s="9">
        <f>SUM(H9:H29)</f>
        <v>125</v>
      </c>
      <c r="I8" s="6">
        <v>183</v>
      </c>
    </row>
    <row r="9" spans="1:9" ht="13.5" customHeight="1" x14ac:dyDescent="0.25">
      <c r="A9" s="160" t="s">
        <v>8</v>
      </c>
      <c r="B9" s="10"/>
      <c r="C9" s="10"/>
      <c r="D9" s="129" t="s">
        <v>7</v>
      </c>
      <c r="E9" s="12">
        <v>112</v>
      </c>
      <c r="F9" s="12">
        <v>77</v>
      </c>
      <c r="G9" s="12">
        <v>83</v>
      </c>
      <c r="H9" s="12">
        <v>98</v>
      </c>
      <c r="I9" s="110">
        <v>143</v>
      </c>
    </row>
    <row r="10" spans="1:9" ht="13.5" customHeight="1" x14ac:dyDescent="0.25">
      <c r="A10" s="160" t="s">
        <v>9</v>
      </c>
      <c r="B10" s="10"/>
      <c r="C10" s="10"/>
      <c r="D10" s="129" t="s">
        <v>10</v>
      </c>
      <c r="E10" s="12">
        <v>0</v>
      </c>
      <c r="F10" s="12">
        <v>0</v>
      </c>
      <c r="G10" s="12">
        <v>0</v>
      </c>
      <c r="H10" s="12">
        <v>0</v>
      </c>
      <c r="I10" s="110" t="s">
        <v>3899</v>
      </c>
    </row>
    <row r="11" spans="1:9" ht="13.5" customHeight="1" x14ac:dyDescent="0.25">
      <c r="A11" s="160" t="s">
        <v>11</v>
      </c>
      <c r="B11" s="10"/>
      <c r="C11" s="10"/>
      <c r="D11" s="129" t="s">
        <v>12</v>
      </c>
      <c r="E11" s="12">
        <v>1</v>
      </c>
      <c r="F11" s="12">
        <v>3</v>
      </c>
      <c r="G11" s="12">
        <v>3</v>
      </c>
      <c r="H11" s="12">
        <v>3</v>
      </c>
      <c r="I11" s="110">
        <v>8</v>
      </c>
    </row>
    <row r="12" spans="1:9" ht="13.5" customHeight="1" x14ac:dyDescent="0.25">
      <c r="A12" s="160" t="s">
        <v>13</v>
      </c>
      <c r="B12" s="10"/>
      <c r="C12" s="10"/>
      <c r="D12" s="129" t="s">
        <v>14</v>
      </c>
      <c r="E12" s="12">
        <v>0</v>
      </c>
      <c r="F12" s="12">
        <v>0</v>
      </c>
      <c r="G12" s="12">
        <v>0</v>
      </c>
      <c r="H12" s="12">
        <v>0</v>
      </c>
      <c r="I12" s="110" t="s">
        <v>3899</v>
      </c>
    </row>
    <row r="13" spans="1:9" ht="13.5" customHeight="1" x14ac:dyDescent="0.25">
      <c r="A13" s="160" t="s">
        <v>15</v>
      </c>
      <c r="B13" s="10"/>
      <c r="C13" s="10"/>
      <c r="D13" s="129" t="s">
        <v>16</v>
      </c>
      <c r="E13" s="12">
        <v>0</v>
      </c>
      <c r="F13" s="12">
        <v>0</v>
      </c>
      <c r="G13" s="12">
        <v>0</v>
      </c>
      <c r="H13" s="12">
        <v>0</v>
      </c>
      <c r="I13" s="110" t="s">
        <v>3899</v>
      </c>
    </row>
    <row r="14" spans="1:9" ht="13.5" customHeight="1" x14ac:dyDescent="0.25">
      <c r="A14" s="160" t="s">
        <v>17</v>
      </c>
      <c r="B14" s="10"/>
      <c r="C14" s="10"/>
      <c r="D14" s="129" t="s">
        <v>18</v>
      </c>
      <c r="E14" s="12">
        <v>1</v>
      </c>
      <c r="F14" s="12">
        <v>1</v>
      </c>
      <c r="G14" s="12">
        <v>5</v>
      </c>
      <c r="H14" s="12">
        <v>4</v>
      </c>
      <c r="I14" s="110">
        <v>5</v>
      </c>
    </row>
    <row r="15" spans="1:9" ht="13.5" customHeight="1" x14ac:dyDescent="0.25">
      <c r="A15" s="160" t="s">
        <v>19</v>
      </c>
      <c r="B15" s="10"/>
      <c r="C15" s="10"/>
      <c r="D15" s="129" t="s">
        <v>20</v>
      </c>
      <c r="E15" s="12">
        <v>2</v>
      </c>
      <c r="F15" s="12">
        <v>2</v>
      </c>
      <c r="G15" s="12">
        <v>0</v>
      </c>
      <c r="H15" s="12">
        <v>0</v>
      </c>
      <c r="I15" s="110" t="s">
        <v>3899</v>
      </c>
    </row>
    <row r="16" spans="1:9" ht="13.5" customHeight="1" x14ac:dyDescent="0.25">
      <c r="A16" s="160" t="s">
        <v>21</v>
      </c>
      <c r="B16" s="10"/>
      <c r="C16" s="10"/>
      <c r="D16" s="129" t="s">
        <v>22</v>
      </c>
      <c r="E16" s="12">
        <v>0</v>
      </c>
      <c r="F16" s="12">
        <v>0</v>
      </c>
      <c r="G16" s="12">
        <v>0</v>
      </c>
      <c r="H16" s="12">
        <v>0</v>
      </c>
      <c r="I16" s="110" t="s">
        <v>3899</v>
      </c>
    </row>
    <row r="17" spans="1:9" ht="13.5" customHeight="1" x14ac:dyDescent="0.25">
      <c r="A17" s="160" t="s">
        <v>23</v>
      </c>
      <c r="B17" s="10"/>
      <c r="C17" s="10"/>
      <c r="D17" s="129" t="s">
        <v>24</v>
      </c>
      <c r="E17" s="12">
        <v>6</v>
      </c>
      <c r="F17" s="12">
        <v>6</v>
      </c>
      <c r="G17" s="12">
        <v>9</v>
      </c>
      <c r="H17" s="12">
        <v>4</v>
      </c>
      <c r="I17" s="110">
        <v>6</v>
      </c>
    </row>
    <row r="18" spans="1:9" ht="13.5" customHeight="1" x14ac:dyDescent="0.25">
      <c r="A18" s="160" t="s">
        <v>25</v>
      </c>
      <c r="B18" s="10"/>
      <c r="C18" s="10"/>
      <c r="D18" s="129" t="s">
        <v>26</v>
      </c>
      <c r="E18" s="12">
        <v>10</v>
      </c>
      <c r="F18" s="12">
        <v>5</v>
      </c>
      <c r="G18" s="12">
        <v>11</v>
      </c>
      <c r="H18" s="12">
        <v>8</v>
      </c>
      <c r="I18" s="110">
        <v>7</v>
      </c>
    </row>
    <row r="19" spans="1:9" ht="13.5" customHeight="1" x14ac:dyDescent="0.25">
      <c r="A19" s="160" t="s">
        <v>27</v>
      </c>
      <c r="B19" s="10"/>
      <c r="C19" s="10"/>
      <c r="D19" s="129" t="s">
        <v>28</v>
      </c>
      <c r="E19" s="12">
        <v>0</v>
      </c>
      <c r="F19" s="12">
        <v>0</v>
      </c>
      <c r="G19" s="12">
        <v>0</v>
      </c>
      <c r="H19" s="12">
        <v>0</v>
      </c>
      <c r="I19" s="110" t="s">
        <v>3899</v>
      </c>
    </row>
    <row r="20" spans="1:9" ht="13.5" customHeight="1" x14ac:dyDescent="0.25">
      <c r="A20" s="160" t="s">
        <v>29</v>
      </c>
      <c r="B20" s="10"/>
      <c r="C20" s="10"/>
      <c r="D20" s="129" t="s">
        <v>30</v>
      </c>
      <c r="E20" s="12">
        <v>0</v>
      </c>
      <c r="F20" s="12">
        <v>0</v>
      </c>
      <c r="G20" s="12">
        <v>0</v>
      </c>
      <c r="H20" s="12">
        <v>0</v>
      </c>
      <c r="I20" s="110" t="s">
        <v>3899</v>
      </c>
    </row>
    <row r="21" spans="1:9" ht="13.5" customHeight="1" x14ac:dyDescent="0.25">
      <c r="A21" s="160" t="s">
        <v>31</v>
      </c>
      <c r="B21" s="10"/>
      <c r="C21" s="10"/>
      <c r="D21" s="129" t="s">
        <v>32</v>
      </c>
      <c r="E21" s="12">
        <v>2</v>
      </c>
      <c r="F21" s="12">
        <v>0</v>
      </c>
      <c r="G21" s="12">
        <v>2</v>
      </c>
      <c r="H21" s="12">
        <v>2</v>
      </c>
      <c r="I21" s="110">
        <v>3</v>
      </c>
    </row>
    <row r="22" spans="1:9" ht="13.5" customHeight="1" x14ac:dyDescent="0.25">
      <c r="A22" s="160" t="s">
        <v>33</v>
      </c>
      <c r="B22" s="10"/>
      <c r="C22" s="10"/>
      <c r="D22" s="129" t="s">
        <v>34</v>
      </c>
      <c r="E22" s="12">
        <v>5</v>
      </c>
      <c r="F22" s="12">
        <v>1</v>
      </c>
      <c r="G22" s="12">
        <v>3</v>
      </c>
      <c r="H22" s="12">
        <v>5</v>
      </c>
      <c r="I22" s="110">
        <v>3</v>
      </c>
    </row>
    <row r="23" spans="1:9" ht="13.5" customHeight="1" x14ac:dyDescent="0.25">
      <c r="A23" s="160" t="s">
        <v>35</v>
      </c>
      <c r="B23" s="10"/>
      <c r="C23" s="10"/>
      <c r="D23" s="129" t="s">
        <v>36</v>
      </c>
      <c r="E23" s="12">
        <v>0</v>
      </c>
      <c r="F23" s="12">
        <v>0</v>
      </c>
      <c r="G23" s="12">
        <v>0</v>
      </c>
      <c r="H23" s="12">
        <v>0</v>
      </c>
      <c r="I23" s="110" t="s">
        <v>3899</v>
      </c>
    </row>
    <row r="24" spans="1:9" ht="13.5" customHeight="1" x14ac:dyDescent="0.25">
      <c r="A24" s="160" t="s">
        <v>37</v>
      </c>
      <c r="B24" s="10"/>
      <c r="C24" s="10"/>
      <c r="D24" s="129" t="s">
        <v>38</v>
      </c>
      <c r="E24" s="12">
        <v>0</v>
      </c>
      <c r="F24" s="12">
        <v>0</v>
      </c>
      <c r="G24" s="12">
        <v>0</v>
      </c>
      <c r="H24" s="12">
        <v>0</v>
      </c>
      <c r="I24" s="110" t="s">
        <v>3899</v>
      </c>
    </row>
    <row r="25" spans="1:9" ht="13.5" customHeight="1" x14ac:dyDescent="0.25">
      <c r="A25" s="160" t="s">
        <v>39</v>
      </c>
      <c r="B25" s="10"/>
      <c r="C25" s="10"/>
      <c r="D25" s="129" t="s">
        <v>40</v>
      </c>
      <c r="E25" s="12">
        <v>0</v>
      </c>
      <c r="F25" s="12">
        <v>2</v>
      </c>
      <c r="G25" s="12">
        <v>2</v>
      </c>
      <c r="H25" s="12">
        <v>0</v>
      </c>
      <c r="I25" s="110" t="s">
        <v>3899</v>
      </c>
    </row>
    <row r="26" spans="1:9" ht="13.5" customHeight="1" x14ac:dyDescent="0.25">
      <c r="A26" s="160" t="s">
        <v>41</v>
      </c>
      <c r="B26" s="10"/>
      <c r="C26" s="10"/>
      <c r="D26" s="129" t="s">
        <v>42</v>
      </c>
      <c r="E26" s="12">
        <v>3</v>
      </c>
      <c r="F26" s="12">
        <v>4</v>
      </c>
      <c r="G26" s="12">
        <v>3</v>
      </c>
      <c r="H26" s="12">
        <v>1</v>
      </c>
      <c r="I26" s="110">
        <v>8</v>
      </c>
    </row>
    <row r="27" spans="1:9" ht="13.5" customHeight="1" x14ac:dyDescent="0.25">
      <c r="A27" s="160" t="s">
        <v>43</v>
      </c>
      <c r="B27" s="10"/>
      <c r="C27" s="10"/>
      <c r="D27" s="129" t="s">
        <v>44</v>
      </c>
      <c r="E27" s="12">
        <v>0</v>
      </c>
      <c r="F27" s="12">
        <v>0</v>
      </c>
      <c r="G27" s="12">
        <v>0</v>
      </c>
      <c r="H27" s="12">
        <v>0</v>
      </c>
      <c r="I27" s="110" t="s">
        <v>3899</v>
      </c>
    </row>
    <row r="28" spans="1:9" ht="13.5" customHeight="1" x14ac:dyDescent="0.25">
      <c r="A28" s="160" t="s">
        <v>45</v>
      </c>
      <c r="B28" s="10"/>
      <c r="C28" s="10"/>
      <c r="D28" s="129" t="s">
        <v>46</v>
      </c>
      <c r="E28" s="12">
        <v>0</v>
      </c>
      <c r="F28" s="12">
        <v>0</v>
      </c>
      <c r="G28" s="12">
        <v>0</v>
      </c>
      <c r="H28" s="12">
        <v>0</v>
      </c>
      <c r="I28" s="110" t="s">
        <v>3899</v>
      </c>
    </row>
    <row r="29" spans="1:9" ht="13.5" customHeight="1" x14ac:dyDescent="0.25">
      <c r="A29" s="160" t="s">
        <v>47</v>
      </c>
      <c r="B29" s="10"/>
      <c r="C29" s="10"/>
      <c r="D29" s="129" t="s">
        <v>48</v>
      </c>
      <c r="E29" s="12">
        <v>0</v>
      </c>
      <c r="F29" s="12">
        <v>0</v>
      </c>
      <c r="G29" s="12">
        <v>0</v>
      </c>
      <c r="H29" s="12">
        <v>0</v>
      </c>
      <c r="I29" s="110" t="s">
        <v>3899</v>
      </c>
    </row>
    <row r="30" spans="1:9" ht="13.5" customHeight="1" x14ac:dyDescent="0.25">
      <c r="A30" s="159" t="s">
        <v>49</v>
      </c>
      <c r="B30" s="7"/>
      <c r="C30" s="8" t="s">
        <v>50</v>
      </c>
      <c r="D30" s="126"/>
      <c r="E30" s="9">
        <v>124</v>
      </c>
      <c r="F30" s="9">
        <v>105</v>
      </c>
      <c r="G30" s="9">
        <v>111</v>
      </c>
      <c r="H30" s="9">
        <f>SUM(H31:H36)</f>
        <v>133</v>
      </c>
      <c r="I30" s="110">
        <v>110</v>
      </c>
    </row>
    <row r="31" spans="1:9" ht="13.5" customHeight="1" x14ac:dyDescent="0.25">
      <c r="A31" s="160" t="s">
        <v>51</v>
      </c>
      <c r="B31" s="10"/>
      <c r="C31" s="10"/>
      <c r="D31" s="129" t="s">
        <v>50</v>
      </c>
      <c r="E31" s="12">
        <v>57</v>
      </c>
      <c r="F31" s="12">
        <v>7</v>
      </c>
      <c r="G31" s="12">
        <v>67</v>
      </c>
      <c r="H31" s="12">
        <v>84</v>
      </c>
      <c r="I31" s="110">
        <v>65</v>
      </c>
    </row>
    <row r="32" spans="1:9" ht="13.5" customHeight="1" x14ac:dyDescent="0.25">
      <c r="A32" s="160" t="s">
        <v>52</v>
      </c>
      <c r="B32" s="10"/>
      <c r="C32" s="10"/>
      <c r="D32" s="129" t="s">
        <v>53</v>
      </c>
      <c r="E32" s="12">
        <v>22</v>
      </c>
      <c r="F32" s="12">
        <v>8</v>
      </c>
      <c r="G32" s="12">
        <v>8</v>
      </c>
      <c r="H32" s="12">
        <v>8</v>
      </c>
      <c r="I32" s="110">
        <v>13</v>
      </c>
    </row>
    <row r="33" spans="1:9" ht="13.5" customHeight="1" x14ac:dyDescent="0.25">
      <c r="A33" s="160" t="s">
        <v>54</v>
      </c>
      <c r="B33" s="10"/>
      <c r="C33" s="10"/>
      <c r="D33" s="129" t="s">
        <v>55</v>
      </c>
      <c r="E33" s="12">
        <v>4</v>
      </c>
      <c r="F33" s="12">
        <v>4</v>
      </c>
      <c r="G33" s="12">
        <v>3</v>
      </c>
      <c r="H33" s="12">
        <v>0</v>
      </c>
      <c r="I33" s="110">
        <v>3</v>
      </c>
    </row>
    <row r="34" spans="1:9" ht="13.5" customHeight="1" x14ac:dyDescent="0.25">
      <c r="A34" s="160" t="s">
        <v>56</v>
      </c>
      <c r="B34" s="10"/>
      <c r="C34" s="10"/>
      <c r="D34" s="129" t="s">
        <v>57</v>
      </c>
      <c r="E34" s="12">
        <v>0</v>
      </c>
      <c r="F34" s="12">
        <v>0</v>
      </c>
      <c r="G34" s="12">
        <v>0</v>
      </c>
      <c r="H34" s="12">
        <v>0</v>
      </c>
      <c r="I34" s="110" t="s">
        <v>3899</v>
      </c>
    </row>
    <row r="35" spans="1:9" ht="13.5" customHeight="1" x14ac:dyDescent="0.25">
      <c r="A35" s="160" t="s">
        <v>58</v>
      </c>
      <c r="B35" s="10"/>
      <c r="C35" s="10"/>
      <c r="D35" s="129" t="s">
        <v>59</v>
      </c>
      <c r="E35" s="12">
        <v>29</v>
      </c>
      <c r="F35" s="12">
        <v>21</v>
      </c>
      <c r="G35" s="12">
        <v>25</v>
      </c>
      <c r="H35" s="12">
        <v>30</v>
      </c>
      <c r="I35" s="110">
        <v>21</v>
      </c>
    </row>
    <row r="36" spans="1:9" ht="13.5" customHeight="1" x14ac:dyDescent="0.25">
      <c r="A36" s="160" t="s">
        <v>60</v>
      </c>
      <c r="B36" s="10"/>
      <c r="C36" s="10"/>
      <c r="D36" s="129" t="s">
        <v>61</v>
      </c>
      <c r="E36" s="12">
        <v>12</v>
      </c>
      <c r="F36" s="12">
        <v>65</v>
      </c>
      <c r="G36" s="12">
        <v>8</v>
      </c>
      <c r="H36" s="12">
        <v>11</v>
      </c>
      <c r="I36" s="110">
        <v>8</v>
      </c>
    </row>
    <row r="37" spans="1:9" ht="13.5" customHeight="1" x14ac:dyDescent="0.25">
      <c r="A37" s="159" t="s">
        <v>62</v>
      </c>
      <c r="B37" s="7"/>
      <c r="C37" s="8" t="s">
        <v>63</v>
      </c>
      <c r="D37" s="126"/>
      <c r="E37" s="9">
        <v>35</v>
      </c>
      <c r="F37" s="9">
        <v>47</v>
      </c>
      <c r="G37" s="9">
        <v>44</v>
      </c>
      <c r="H37" s="9">
        <f>SUM(H38:H49)</f>
        <v>85</v>
      </c>
      <c r="I37" s="110">
        <v>37</v>
      </c>
    </row>
    <row r="38" spans="1:9" ht="13.5" customHeight="1" x14ac:dyDescent="0.25">
      <c r="A38" s="160" t="s">
        <v>64</v>
      </c>
      <c r="B38" s="10"/>
      <c r="C38" s="10"/>
      <c r="D38" s="129" t="s">
        <v>65</v>
      </c>
      <c r="E38" s="12">
        <v>1</v>
      </c>
      <c r="F38" s="12">
        <v>8</v>
      </c>
      <c r="G38" s="12">
        <v>3</v>
      </c>
      <c r="H38" s="12">
        <v>5</v>
      </c>
      <c r="I38" s="110">
        <v>3</v>
      </c>
    </row>
    <row r="39" spans="1:9" ht="13.5" customHeight="1" x14ac:dyDescent="0.25">
      <c r="A39" s="160" t="s">
        <v>66</v>
      </c>
      <c r="B39" s="10"/>
      <c r="C39" s="10"/>
      <c r="D39" s="129" t="s">
        <v>67</v>
      </c>
      <c r="E39" s="12">
        <v>0</v>
      </c>
      <c r="F39" s="12">
        <v>0</v>
      </c>
      <c r="G39" s="12">
        <v>0</v>
      </c>
      <c r="H39" s="12">
        <v>0</v>
      </c>
      <c r="I39" s="110" t="s">
        <v>3899</v>
      </c>
    </row>
    <row r="40" spans="1:9" ht="13.5" customHeight="1" x14ac:dyDescent="0.25">
      <c r="A40" s="160" t="s">
        <v>68</v>
      </c>
      <c r="B40" s="10"/>
      <c r="C40" s="10"/>
      <c r="D40" s="129" t="s">
        <v>69</v>
      </c>
      <c r="E40" s="12">
        <v>0</v>
      </c>
      <c r="F40" s="12">
        <v>1</v>
      </c>
      <c r="G40" s="12">
        <v>0</v>
      </c>
      <c r="H40" s="12">
        <v>0</v>
      </c>
      <c r="I40" s="110" t="s">
        <v>3899</v>
      </c>
    </row>
    <row r="41" spans="1:9" ht="13.5" customHeight="1" x14ac:dyDescent="0.25">
      <c r="A41" s="160" t="s">
        <v>70</v>
      </c>
      <c r="B41" s="10"/>
      <c r="C41" s="10"/>
      <c r="D41" s="129" t="s">
        <v>71</v>
      </c>
      <c r="E41" s="12">
        <v>0</v>
      </c>
      <c r="F41" s="12">
        <v>0</v>
      </c>
      <c r="G41" s="12">
        <v>0</v>
      </c>
      <c r="H41" s="12">
        <v>0</v>
      </c>
      <c r="I41" s="110" t="s">
        <v>3899</v>
      </c>
    </row>
    <row r="42" spans="1:9" ht="13.5" customHeight="1" x14ac:dyDescent="0.25">
      <c r="A42" s="160" t="s">
        <v>72</v>
      </c>
      <c r="B42" s="10"/>
      <c r="C42" s="10"/>
      <c r="D42" s="129" t="s">
        <v>73</v>
      </c>
      <c r="E42" s="12">
        <v>0</v>
      </c>
      <c r="F42" s="12">
        <v>0</v>
      </c>
      <c r="G42" s="12">
        <v>0</v>
      </c>
      <c r="H42" s="12">
        <v>0</v>
      </c>
      <c r="I42" s="110" t="s">
        <v>3899</v>
      </c>
    </row>
    <row r="43" spans="1:9" ht="13.5" customHeight="1" x14ac:dyDescent="0.25">
      <c r="A43" s="160" t="s">
        <v>74</v>
      </c>
      <c r="B43" s="10"/>
      <c r="C43" s="10"/>
      <c r="D43" s="129" t="s">
        <v>75</v>
      </c>
      <c r="E43" s="12">
        <v>7</v>
      </c>
      <c r="F43" s="12">
        <v>13</v>
      </c>
      <c r="G43" s="12">
        <v>6</v>
      </c>
      <c r="H43" s="12">
        <v>6</v>
      </c>
      <c r="I43" s="110">
        <v>11</v>
      </c>
    </row>
    <row r="44" spans="1:9" ht="13.5" customHeight="1" x14ac:dyDescent="0.25">
      <c r="A44" s="160" t="s">
        <v>76</v>
      </c>
      <c r="B44" s="10"/>
      <c r="C44" s="10"/>
      <c r="D44" s="129" t="s">
        <v>77</v>
      </c>
      <c r="E44" s="12">
        <v>24</v>
      </c>
      <c r="F44" s="12">
        <v>19</v>
      </c>
      <c r="G44" s="12">
        <v>27</v>
      </c>
      <c r="H44" s="12">
        <v>26</v>
      </c>
      <c r="I44" s="110">
        <v>14</v>
      </c>
    </row>
    <row r="45" spans="1:9" ht="13.5" customHeight="1" x14ac:dyDescent="0.25">
      <c r="A45" s="160" t="s">
        <v>78</v>
      </c>
      <c r="B45" s="10"/>
      <c r="C45" s="10"/>
      <c r="D45" s="129" t="s">
        <v>79</v>
      </c>
      <c r="E45" s="12">
        <v>0</v>
      </c>
      <c r="F45" s="12">
        <v>0</v>
      </c>
      <c r="G45" s="12">
        <v>0</v>
      </c>
      <c r="H45" s="12">
        <v>0</v>
      </c>
      <c r="I45" s="110" t="s">
        <v>3899</v>
      </c>
    </row>
    <row r="46" spans="1:9" ht="13.5" customHeight="1" x14ac:dyDescent="0.25">
      <c r="A46" s="160" t="s">
        <v>80</v>
      </c>
      <c r="B46" s="10"/>
      <c r="C46" s="10"/>
      <c r="D46" s="129" t="s">
        <v>81</v>
      </c>
      <c r="E46" s="12">
        <v>0</v>
      </c>
      <c r="F46" s="12">
        <v>0</v>
      </c>
      <c r="G46" s="12">
        <v>0</v>
      </c>
      <c r="H46" s="12">
        <v>0</v>
      </c>
      <c r="I46" s="110" t="s">
        <v>3899</v>
      </c>
    </row>
    <row r="47" spans="1:9" ht="13.5" customHeight="1" x14ac:dyDescent="0.25">
      <c r="A47" s="160" t="s">
        <v>82</v>
      </c>
      <c r="B47" s="10"/>
      <c r="C47" s="10"/>
      <c r="D47" s="129" t="s">
        <v>83</v>
      </c>
      <c r="E47" s="12">
        <v>0</v>
      </c>
      <c r="F47" s="12">
        <v>0</v>
      </c>
      <c r="G47" s="12">
        <v>0</v>
      </c>
      <c r="H47" s="12">
        <v>0</v>
      </c>
      <c r="I47" s="110" t="s">
        <v>3899</v>
      </c>
    </row>
    <row r="48" spans="1:9" ht="13.5" customHeight="1" x14ac:dyDescent="0.25">
      <c r="A48" s="160" t="s">
        <v>84</v>
      </c>
      <c r="B48" s="10"/>
      <c r="C48" s="10"/>
      <c r="D48" s="129" t="s">
        <v>85</v>
      </c>
      <c r="E48" s="12">
        <v>0</v>
      </c>
      <c r="F48" s="12">
        <v>3</v>
      </c>
      <c r="G48" s="12">
        <v>0</v>
      </c>
      <c r="H48" s="12">
        <v>1</v>
      </c>
      <c r="I48" s="110">
        <v>2</v>
      </c>
    </row>
    <row r="49" spans="1:9" ht="13.5" customHeight="1" x14ac:dyDescent="0.25">
      <c r="A49" s="160" t="s">
        <v>86</v>
      </c>
      <c r="B49" s="10"/>
      <c r="C49" s="10"/>
      <c r="D49" s="129" t="s">
        <v>87</v>
      </c>
      <c r="E49" s="12">
        <v>3</v>
      </c>
      <c r="F49" s="12">
        <v>3</v>
      </c>
      <c r="G49" s="12">
        <v>8</v>
      </c>
      <c r="H49" s="12">
        <v>47</v>
      </c>
      <c r="I49" s="110">
        <v>7</v>
      </c>
    </row>
    <row r="50" spans="1:9" ht="13.5" customHeight="1" x14ac:dyDescent="0.25">
      <c r="A50" s="159" t="s">
        <v>88</v>
      </c>
      <c r="B50" s="7"/>
      <c r="C50" s="8" t="s">
        <v>89</v>
      </c>
      <c r="D50" s="126"/>
      <c r="E50" s="9">
        <v>40</v>
      </c>
      <c r="F50" s="9">
        <v>48</v>
      </c>
      <c r="G50" s="9">
        <v>33</v>
      </c>
      <c r="H50" s="9">
        <f>SUM(H51:H53)</f>
        <v>29</v>
      </c>
      <c r="I50" s="110">
        <v>37</v>
      </c>
    </row>
    <row r="51" spans="1:9" ht="13.5" customHeight="1" x14ac:dyDescent="0.25">
      <c r="A51" s="160" t="s">
        <v>90</v>
      </c>
      <c r="B51" s="10"/>
      <c r="C51" s="10"/>
      <c r="D51" s="129" t="s">
        <v>91</v>
      </c>
      <c r="E51" s="12">
        <v>40</v>
      </c>
      <c r="F51" s="12">
        <v>48</v>
      </c>
      <c r="G51" s="12">
        <v>33</v>
      </c>
      <c r="H51" s="12">
        <v>29</v>
      </c>
      <c r="I51" s="110">
        <v>37</v>
      </c>
    </row>
    <row r="52" spans="1:9" ht="13.5" customHeight="1" x14ac:dyDescent="0.25">
      <c r="A52" s="160" t="s">
        <v>92</v>
      </c>
      <c r="B52" s="10"/>
      <c r="C52" s="10"/>
      <c r="D52" s="129" t="s">
        <v>93</v>
      </c>
      <c r="E52" s="12">
        <v>0</v>
      </c>
      <c r="F52" s="12">
        <v>0</v>
      </c>
      <c r="G52" s="12">
        <v>0</v>
      </c>
      <c r="H52" s="12">
        <v>0</v>
      </c>
      <c r="I52" s="110" t="s">
        <v>3899</v>
      </c>
    </row>
    <row r="53" spans="1:9" ht="13.5" customHeight="1" x14ac:dyDescent="0.25">
      <c r="A53" s="160" t="s">
        <v>94</v>
      </c>
      <c r="B53" s="10"/>
      <c r="C53" s="10"/>
      <c r="D53" s="129" t="s">
        <v>95</v>
      </c>
      <c r="E53" s="12">
        <v>0</v>
      </c>
      <c r="F53" s="12">
        <v>0</v>
      </c>
      <c r="G53" s="12">
        <v>0</v>
      </c>
      <c r="H53" s="12">
        <v>0</v>
      </c>
      <c r="I53" s="110" t="s">
        <v>3899</v>
      </c>
    </row>
    <row r="54" spans="1:9" ht="13.5" customHeight="1" x14ac:dyDescent="0.25">
      <c r="A54" s="159" t="s">
        <v>96</v>
      </c>
      <c r="B54" s="7"/>
      <c r="C54" s="8" t="s">
        <v>97</v>
      </c>
      <c r="D54" s="126"/>
      <c r="E54" s="9">
        <v>44</v>
      </c>
      <c r="F54" s="9">
        <v>34</v>
      </c>
      <c r="G54" s="9">
        <v>54</v>
      </c>
      <c r="H54" s="9">
        <f>SUM(H55:H77)</f>
        <v>104</v>
      </c>
      <c r="I54" s="110">
        <v>45</v>
      </c>
    </row>
    <row r="55" spans="1:9" ht="13.5" customHeight="1" x14ac:dyDescent="0.25">
      <c r="A55" s="160" t="s">
        <v>98</v>
      </c>
      <c r="B55" s="10"/>
      <c r="C55" s="10"/>
      <c r="D55" s="129" t="s">
        <v>99</v>
      </c>
      <c r="E55" s="12">
        <v>9</v>
      </c>
      <c r="F55" s="12">
        <v>4</v>
      </c>
      <c r="G55" s="12">
        <v>6</v>
      </c>
      <c r="H55" s="12">
        <v>15</v>
      </c>
      <c r="I55" s="110">
        <v>12</v>
      </c>
    </row>
    <row r="56" spans="1:9" ht="13.5" customHeight="1" x14ac:dyDescent="0.25">
      <c r="A56" s="160" t="s">
        <v>100</v>
      </c>
      <c r="B56" s="10"/>
      <c r="C56" s="10"/>
      <c r="D56" s="129" t="s">
        <v>101</v>
      </c>
      <c r="E56" s="12">
        <v>10</v>
      </c>
      <c r="F56" s="12">
        <v>4</v>
      </c>
      <c r="G56" s="12">
        <v>11</v>
      </c>
      <c r="H56" s="12">
        <v>7</v>
      </c>
      <c r="I56" s="110">
        <v>3</v>
      </c>
    </row>
    <row r="57" spans="1:9" ht="13.5" customHeight="1" x14ac:dyDescent="0.25">
      <c r="A57" s="160" t="s">
        <v>102</v>
      </c>
      <c r="B57" s="10"/>
      <c r="C57" s="10"/>
      <c r="D57" s="129" t="s">
        <v>103</v>
      </c>
      <c r="E57" s="12">
        <v>0</v>
      </c>
      <c r="F57" s="12">
        <v>0</v>
      </c>
      <c r="G57" s="12">
        <v>0</v>
      </c>
      <c r="H57" s="12">
        <v>0</v>
      </c>
      <c r="I57" s="110" t="s">
        <v>3899</v>
      </c>
    </row>
    <row r="58" spans="1:9" ht="13.5" customHeight="1" x14ac:dyDescent="0.25">
      <c r="A58" s="160" t="s">
        <v>104</v>
      </c>
      <c r="B58" s="10"/>
      <c r="C58" s="10"/>
      <c r="D58" s="129" t="s">
        <v>105</v>
      </c>
      <c r="E58" s="12">
        <v>4</v>
      </c>
      <c r="F58" s="12">
        <v>2</v>
      </c>
      <c r="G58" s="12">
        <v>4</v>
      </c>
      <c r="H58" s="12">
        <v>4</v>
      </c>
      <c r="I58" s="110">
        <v>1</v>
      </c>
    </row>
    <row r="59" spans="1:9" ht="13.5" customHeight="1" x14ac:dyDescent="0.25">
      <c r="A59" s="160" t="s">
        <v>106</v>
      </c>
      <c r="B59" s="10"/>
      <c r="C59" s="10"/>
      <c r="D59" s="129" t="s">
        <v>107</v>
      </c>
      <c r="E59" s="12">
        <v>0</v>
      </c>
      <c r="F59" s="12">
        <v>0</v>
      </c>
      <c r="G59" s="12">
        <v>0</v>
      </c>
      <c r="H59" s="12">
        <v>0</v>
      </c>
      <c r="I59" s="110" t="s">
        <v>3899</v>
      </c>
    </row>
    <row r="60" spans="1:9" ht="13.5" customHeight="1" x14ac:dyDescent="0.25">
      <c r="A60" s="160" t="s">
        <v>108</v>
      </c>
      <c r="B60" s="10"/>
      <c r="C60" s="10"/>
      <c r="D60" s="129" t="s">
        <v>109</v>
      </c>
      <c r="E60" s="12">
        <v>3</v>
      </c>
      <c r="F60" s="12">
        <v>1</v>
      </c>
      <c r="G60" s="12">
        <v>0</v>
      </c>
      <c r="H60" s="12">
        <v>1</v>
      </c>
      <c r="I60" s="110" t="s">
        <v>3899</v>
      </c>
    </row>
    <row r="61" spans="1:9" ht="13.5" customHeight="1" x14ac:dyDescent="0.25">
      <c r="A61" s="160" t="s">
        <v>110</v>
      </c>
      <c r="B61" s="10"/>
      <c r="C61" s="10"/>
      <c r="D61" s="129" t="s">
        <v>111</v>
      </c>
      <c r="E61" s="12">
        <v>0</v>
      </c>
      <c r="F61" s="12">
        <v>0</v>
      </c>
      <c r="G61" s="12">
        <v>0</v>
      </c>
      <c r="H61" s="12">
        <v>0</v>
      </c>
      <c r="I61" s="110" t="s">
        <v>3899</v>
      </c>
    </row>
    <row r="62" spans="1:9" ht="13.5" customHeight="1" x14ac:dyDescent="0.25">
      <c r="A62" s="160" t="s">
        <v>112</v>
      </c>
      <c r="B62" s="10"/>
      <c r="C62" s="10"/>
      <c r="D62" s="129" t="s">
        <v>113</v>
      </c>
      <c r="E62" s="12">
        <v>0</v>
      </c>
      <c r="F62" s="12">
        <v>0</v>
      </c>
      <c r="G62" s="12">
        <v>0</v>
      </c>
      <c r="H62" s="12">
        <v>0</v>
      </c>
      <c r="I62" s="110" t="s">
        <v>3899</v>
      </c>
    </row>
    <row r="63" spans="1:9" ht="13.5" customHeight="1" x14ac:dyDescent="0.25">
      <c r="A63" s="160" t="s">
        <v>114</v>
      </c>
      <c r="B63" s="10"/>
      <c r="C63" s="10"/>
      <c r="D63" s="129" t="s">
        <v>97</v>
      </c>
      <c r="E63" s="12">
        <v>5</v>
      </c>
      <c r="F63" s="12">
        <v>7</v>
      </c>
      <c r="G63" s="12">
        <v>7</v>
      </c>
      <c r="H63" s="12">
        <v>6</v>
      </c>
      <c r="I63" s="110">
        <v>5</v>
      </c>
    </row>
    <row r="64" spans="1:9" ht="13.5" customHeight="1" x14ac:dyDescent="0.25">
      <c r="A64" s="160" t="s">
        <v>115</v>
      </c>
      <c r="B64" s="10"/>
      <c r="C64" s="10"/>
      <c r="D64" s="129" t="s">
        <v>116</v>
      </c>
      <c r="E64" s="12">
        <v>0</v>
      </c>
      <c r="F64" s="12">
        <v>0</v>
      </c>
      <c r="G64" s="12">
        <v>0</v>
      </c>
      <c r="H64" s="12">
        <v>0</v>
      </c>
      <c r="I64" s="110" t="s">
        <v>3899</v>
      </c>
    </row>
    <row r="65" spans="1:9" ht="13.5" customHeight="1" x14ac:dyDescent="0.25">
      <c r="A65" s="160" t="s">
        <v>117</v>
      </c>
      <c r="B65" s="10"/>
      <c r="C65" s="10"/>
      <c r="D65" s="129" t="s">
        <v>118</v>
      </c>
      <c r="E65" s="12">
        <v>0</v>
      </c>
      <c r="F65" s="12">
        <v>0</v>
      </c>
      <c r="G65" s="12">
        <v>0</v>
      </c>
      <c r="H65" s="12">
        <v>0</v>
      </c>
      <c r="I65" s="110" t="s">
        <v>3899</v>
      </c>
    </row>
    <row r="66" spans="1:9" ht="13.5" customHeight="1" x14ac:dyDescent="0.25">
      <c r="A66" s="160" t="s">
        <v>119</v>
      </c>
      <c r="B66" s="10"/>
      <c r="C66" s="10"/>
      <c r="D66" s="129" t="s">
        <v>120</v>
      </c>
      <c r="E66" s="12">
        <v>1</v>
      </c>
      <c r="F66" s="12">
        <v>0</v>
      </c>
      <c r="G66" s="12">
        <v>12</v>
      </c>
      <c r="H66" s="12">
        <v>3</v>
      </c>
      <c r="I66" s="110">
        <v>9</v>
      </c>
    </row>
    <row r="67" spans="1:9" ht="13.5" customHeight="1" x14ac:dyDescent="0.25">
      <c r="A67" s="160" t="s">
        <v>121</v>
      </c>
      <c r="B67" s="10"/>
      <c r="C67" s="10"/>
      <c r="D67" s="129" t="s">
        <v>122</v>
      </c>
      <c r="E67" s="12">
        <v>4</v>
      </c>
      <c r="F67" s="12">
        <v>0</v>
      </c>
      <c r="G67" s="12">
        <v>3</v>
      </c>
      <c r="H67" s="12">
        <v>4</v>
      </c>
      <c r="I67" s="110">
        <v>7</v>
      </c>
    </row>
    <row r="68" spans="1:9" ht="13.5" customHeight="1" x14ac:dyDescent="0.25">
      <c r="A68" s="160" t="s">
        <v>123</v>
      </c>
      <c r="B68" s="10"/>
      <c r="C68" s="10"/>
      <c r="D68" s="129" t="s">
        <v>124</v>
      </c>
      <c r="E68" s="12">
        <v>0</v>
      </c>
      <c r="F68" s="12">
        <v>1</v>
      </c>
      <c r="G68" s="12">
        <v>0</v>
      </c>
      <c r="H68" s="12">
        <v>0</v>
      </c>
      <c r="I68" s="110" t="s">
        <v>3899</v>
      </c>
    </row>
    <row r="69" spans="1:9" ht="13.5" customHeight="1" x14ac:dyDescent="0.25">
      <c r="A69" s="160" t="s">
        <v>125</v>
      </c>
      <c r="B69" s="10"/>
      <c r="C69" s="10"/>
      <c r="D69" s="129" t="s">
        <v>126</v>
      </c>
      <c r="E69" s="12">
        <v>0</v>
      </c>
      <c r="F69" s="12">
        <v>0</v>
      </c>
      <c r="G69" s="12">
        <v>0</v>
      </c>
      <c r="H69" s="12">
        <v>0</v>
      </c>
      <c r="I69" s="110" t="s">
        <v>3899</v>
      </c>
    </row>
    <row r="70" spans="1:9" ht="13.5" customHeight="1" x14ac:dyDescent="0.25">
      <c r="A70" s="160" t="s">
        <v>127</v>
      </c>
      <c r="B70" s="10"/>
      <c r="C70" s="10"/>
      <c r="D70" s="129" t="s">
        <v>128</v>
      </c>
      <c r="E70" s="12">
        <v>0</v>
      </c>
      <c r="F70" s="12">
        <v>0</v>
      </c>
      <c r="G70" s="12">
        <v>0</v>
      </c>
      <c r="H70" s="12">
        <v>0</v>
      </c>
      <c r="I70" s="110" t="s">
        <v>3899</v>
      </c>
    </row>
    <row r="71" spans="1:9" ht="13.5" customHeight="1" x14ac:dyDescent="0.25">
      <c r="A71" s="160" t="s">
        <v>129</v>
      </c>
      <c r="B71" s="10"/>
      <c r="C71" s="10"/>
      <c r="D71" s="129" t="s">
        <v>130</v>
      </c>
      <c r="E71" s="12">
        <v>0</v>
      </c>
      <c r="F71" s="12">
        <v>0</v>
      </c>
      <c r="G71" s="12">
        <v>0</v>
      </c>
      <c r="H71" s="12">
        <v>0</v>
      </c>
      <c r="I71" s="110" t="s">
        <v>3899</v>
      </c>
    </row>
    <row r="72" spans="1:9" ht="13.5" customHeight="1" x14ac:dyDescent="0.25">
      <c r="A72" s="160" t="s">
        <v>131</v>
      </c>
      <c r="B72" s="10"/>
      <c r="C72" s="10"/>
      <c r="D72" s="129" t="s">
        <v>132</v>
      </c>
      <c r="E72" s="12">
        <v>0</v>
      </c>
      <c r="F72" s="12">
        <v>0</v>
      </c>
      <c r="G72" s="12">
        <v>0</v>
      </c>
      <c r="H72" s="12">
        <v>0</v>
      </c>
      <c r="I72" s="110" t="s">
        <v>3899</v>
      </c>
    </row>
    <row r="73" spans="1:9" ht="13.5" customHeight="1" x14ac:dyDescent="0.25">
      <c r="A73" s="160" t="s">
        <v>133</v>
      </c>
      <c r="B73" s="10"/>
      <c r="C73" s="10"/>
      <c r="D73" s="129" t="s">
        <v>134</v>
      </c>
      <c r="E73" s="12">
        <v>0</v>
      </c>
      <c r="F73" s="12">
        <v>0</v>
      </c>
      <c r="G73" s="12">
        <v>0</v>
      </c>
      <c r="H73" s="12">
        <v>0</v>
      </c>
      <c r="I73" s="110" t="s">
        <v>3899</v>
      </c>
    </row>
    <row r="74" spans="1:9" ht="13.5" customHeight="1" x14ac:dyDescent="0.25">
      <c r="A74" s="160" t="s">
        <v>135</v>
      </c>
      <c r="B74" s="10"/>
      <c r="C74" s="10"/>
      <c r="D74" s="129" t="s">
        <v>136</v>
      </c>
      <c r="E74" s="12">
        <v>0</v>
      </c>
      <c r="F74" s="12">
        <v>0</v>
      </c>
      <c r="G74" s="12">
        <v>0</v>
      </c>
      <c r="H74" s="12">
        <v>0</v>
      </c>
      <c r="I74" s="110" t="s">
        <v>3899</v>
      </c>
    </row>
    <row r="75" spans="1:9" ht="13.5" customHeight="1" x14ac:dyDescent="0.25">
      <c r="A75" s="160" t="s">
        <v>137</v>
      </c>
      <c r="B75" s="10"/>
      <c r="C75" s="10"/>
      <c r="D75" s="129" t="s">
        <v>138</v>
      </c>
      <c r="E75" s="12">
        <v>4</v>
      </c>
      <c r="F75" s="12">
        <v>9</v>
      </c>
      <c r="G75" s="12">
        <v>3</v>
      </c>
      <c r="H75" s="12">
        <v>59</v>
      </c>
      <c r="I75" s="110">
        <v>4</v>
      </c>
    </row>
    <row r="76" spans="1:9" ht="13.5" customHeight="1" x14ac:dyDescent="0.25">
      <c r="A76" s="160" t="s">
        <v>139</v>
      </c>
      <c r="B76" s="10"/>
      <c r="C76" s="10"/>
      <c r="D76" s="129" t="s">
        <v>140</v>
      </c>
      <c r="E76" s="12">
        <v>4</v>
      </c>
      <c r="F76" s="12">
        <v>6</v>
      </c>
      <c r="G76" s="12">
        <v>8</v>
      </c>
      <c r="H76" s="12">
        <v>5</v>
      </c>
      <c r="I76" s="110">
        <v>4</v>
      </c>
    </row>
    <row r="77" spans="1:9" ht="13.5" customHeight="1" x14ac:dyDescent="0.25">
      <c r="A77" s="160" t="s">
        <v>141</v>
      </c>
      <c r="B77" s="10"/>
      <c r="C77" s="10"/>
      <c r="D77" s="129" t="s">
        <v>142</v>
      </c>
      <c r="E77" s="12">
        <v>0</v>
      </c>
      <c r="F77" s="12">
        <v>0</v>
      </c>
      <c r="G77" s="12">
        <v>0</v>
      </c>
      <c r="H77" s="12">
        <v>0</v>
      </c>
      <c r="I77" s="110" t="s">
        <v>3899</v>
      </c>
    </row>
    <row r="78" spans="1:9" ht="13.5" customHeight="1" x14ac:dyDescent="0.25">
      <c r="A78" s="158" t="s">
        <v>143</v>
      </c>
      <c r="B78" s="13"/>
      <c r="C78" s="14" t="s">
        <v>144</v>
      </c>
      <c r="D78" s="131"/>
      <c r="E78" s="9">
        <v>24</v>
      </c>
      <c r="F78" s="9">
        <v>34</v>
      </c>
      <c r="G78" s="9">
        <v>32</v>
      </c>
      <c r="H78" s="9">
        <f>SUM(H79:H90)</f>
        <v>26</v>
      </c>
      <c r="I78" s="110">
        <v>41</v>
      </c>
    </row>
    <row r="79" spans="1:9" ht="13.5" customHeight="1" x14ac:dyDescent="0.25">
      <c r="A79" s="160" t="s">
        <v>145</v>
      </c>
      <c r="B79" s="10"/>
      <c r="C79" s="10"/>
      <c r="D79" s="129" t="s">
        <v>146</v>
      </c>
      <c r="E79" s="12">
        <v>15</v>
      </c>
      <c r="F79" s="12">
        <v>14</v>
      </c>
      <c r="G79" s="12">
        <v>20</v>
      </c>
      <c r="H79" s="12">
        <v>18</v>
      </c>
      <c r="I79" s="110">
        <v>22</v>
      </c>
    </row>
    <row r="80" spans="1:9" ht="13.5" customHeight="1" x14ac:dyDescent="0.25">
      <c r="A80" s="160" t="s">
        <v>147</v>
      </c>
      <c r="B80" s="10"/>
      <c r="C80" s="10"/>
      <c r="D80" s="129" t="s">
        <v>148</v>
      </c>
      <c r="E80" s="12">
        <v>0</v>
      </c>
      <c r="F80" s="12">
        <v>1</v>
      </c>
      <c r="G80" s="12">
        <v>0</v>
      </c>
      <c r="H80" s="12">
        <v>0</v>
      </c>
      <c r="I80" s="110" t="s">
        <v>3899</v>
      </c>
    </row>
    <row r="81" spans="1:9" ht="13.5" customHeight="1" x14ac:dyDescent="0.25">
      <c r="A81" s="160" t="s">
        <v>149</v>
      </c>
      <c r="B81" s="10"/>
      <c r="C81" s="10"/>
      <c r="D81" s="129" t="s">
        <v>150</v>
      </c>
      <c r="E81" s="12">
        <v>0</v>
      </c>
      <c r="F81" s="12">
        <v>0</v>
      </c>
      <c r="G81" s="12">
        <v>0</v>
      </c>
      <c r="H81" s="12">
        <v>0</v>
      </c>
      <c r="I81" s="110" t="s">
        <v>3899</v>
      </c>
    </row>
    <row r="82" spans="1:9" ht="13.5" customHeight="1" x14ac:dyDescent="0.25">
      <c r="A82" s="160" t="s">
        <v>151</v>
      </c>
      <c r="B82" s="10"/>
      <c r="C82" s="10"/>
      <c r="D82" s="129" t="s">
        <v>152</v>
      </c>
      <c r="E82" s="12">
        <v>3</v>
      </c>
      <c r="F82" s="12">
        <v>4</v>
      </c>
      <c r="G82" s="12">
        <v>1</v>
      </c>
      <c r="H82" s="12">
        <v>1</v>
      </c>
      <c r="I82" s="110">
        <v>3</v>
      </c>
    </row>
    <row r="83" spans="1:9" ht="13.5" customHeight="1" x14ac:dyDescent="0.25">
      <c r="A83" s="160" t="s">
        <v>153</v>
      </c>
      <c r="B83" s="10"/>
      <c r="C83" s="10"/>
      <c r="D83" s="129" t="s">
        <v>154</v>
      </c>
      <c r="E83" s="12">
        <v>2</v>
      </c>
      <c r="F83" s="12">
        <v>6</v>
      </c>
      <c r="G83" s="12">
        <v>3</v>
      </c>
      <c r="H83" s="12">
        <v>3</v>
      </c>
      <c r="I83" s="110">
        <v>4</v>
      </c>
    </row>
    <row r="84" spans="1:9" ht="13.5" customHeight="1" x14ac:dyDescent="0.25">
      <c r="A84" s="160" t="s">
        <v>155</v>
      </c>
      <c r="B84" s="10"/>
      <c r="C84" s="10"/>
      <c r="D84" s="129" t="s">
        <v>156</v>
      </c>
      <c r="E84" s="12">
        <v>0</v>
      </c>
      <c r="F84" s="12">
        <v>5</v>
      </c>
      <c r="G84" s="12">
        <v>3</v>
      </c>
      <c r="H84" s="12">
        <v>1</v>
      </c>
      <c r="I84" s="110">
        <v>7</v>
      </c>
    </row>
    <row r="85" spans="1:9" ht="13.5" customHeight="1" x14ac:dyDescent="0.25">
      <c r="A85" s="160" t="s">
        <v>157</v>
      </c>
      <c r="B85" s="10"/>
      <c r="C85" s="10"/>
      <c r="D85" s="129" t="s">
        <v>158</v>
      </c>
      <c r="E85" s="12">
        <v>0</v>
      </c>
      <c r="F85" s="12">
        <v>0</v>
      </c>
      <c r="G85" s="12">
        <v>0</v>
      </c>
      <c r="H85" s="12">
        <v>0</v>
      </c>
      <c r="I85" s="110" t="s">
        <v>3899</v>
      </c>
    </row>
    <row r="86" spans="1:9" ht="13.5" customHeight="1" x14ac:dyDescent="0.25">
      <c r="A86" s="160" t="s">
        <v>159</v>
      </c>
      <c r="B86" s="10"/>
      <c r="C86" s="10"/>
      <c r="D86" s="129" t="s">
        <v>160</v>
      </c>
      <c r="E86" s="12">
        <v>0</v>
      </c>
      <c r="F86" s="12">
        <v>0</v>
      </c>
      <c r="G86" s="12">
        <v>0</v>
      </c>
      <c r="H86" s="12">
        <v>0</v>
      </c>
      <c r="I86" s="110" t="s">
        <v>3899</v>
      </c>
    </row>
    <row r="87" spans="1:9" ht="13.5" customHeight="1" x14ac:dyDescent="0.25">
      <c r="A87" s="160" t="s">
        <v>161</v>
      </c>
      <c r="B87" s="10"/>
      <c r="C87" s="10"/>
      <c r="D87" s="129" t="s">
        <v>162</v>
      </c>
      <c r="E87" s="12">
        <v>4</v>
      </c>
      <c r="F87" s="12">
        <v>3</v>
      </c>
      <c r="G87" s="12">
        <v>4</v>
      </c>
      <c r="H87" s="12">
        <v>1</v>
      </c>
      <c r="I87" s="110">
        <v>5</v>
      </c>
    </row>
    <row r="88" spans="1:9" ht="13.5" customHeight="1" x14ac:dyDescent="0.25">
      <c r="A88" s="160" t="s">
        <v>163</v>
      </c>
      <c r="B88" s="10"/>
      <c r="C88" s="10"/>
      <c r="D88" s="129" t="s">
        <v>164</v>
      </c>
      <c r="E88" s="12">
        <v>0</v>
      </c>
      <c r="F88" s="12">
        <v>1</v>
      </c>
      <c r="G88" s="12">
        <v>1</v>
      </c>
      <c r="H88" s="12">
        <v>2</v>
      </c>
      <c r="I88" s="110" t="s">
        <v>3899</v>
      </c>
    </row>
    <row r="89" spans="1:9" ht="13.5" customHeight="1" x14ac:dyDescent="0.25">
      <c r="A89" s="160" t="s">
        <v>165</v>
      </c>
      <c r="B89" s="10"/>
      <c r="C89" s="10"/>
      <c r="D89" s="129" t="s">
        <v>166</v>
      </c>
      <c r="E89" s="12">
        <v>0</v>
      </c>
      <c r="F89" s="12">
        <v>0</v>
      </c>
      <c r="G89" s="12">
        <v>0</v>
      </c>
      <c r="H89" s="12">
        <v>0</v>
      </c>
      <c r="I89" s="110" t="s">
        <v>3899</v>
      </c>
    </row>
    <row r="90" spans="1:9" ht="13.5" customHeight="1" x14ac:dyDescent="0.25">
      <c r="A90" s="160" t="s">
        <v>167</v>
      </c>
      <c r="B90" s="10"/>
      <c r="C90" s="10"/>
      <c r="D90" s="129" t="s">
        <v>168</v>
      </c>
      <c r="E90" s="12">
        <v>0</v>
      </c>
      <c r="F90" s="12">
        <v>0</v>
      </c>
      <c r="G90" s="12">
        <v>0</v>
      </c>
      <c r="H90" s="12">
        <v>0</v>
      </c>
      <c r="I90" s="110" t="s">
        <v>3899</v>
      </c>
    </row>
    <row r="91" spans="1:9" ht="13.5" customHeight="1" x14ac:dyDescent="0.25">
      <c r="A91" s="159" t="s">
        <v>169</v>
      </c>
      <c r="B91" s="7"/>
      <c r="C91" s="8" t="s">
        <v>170</v>
      </c>
      <c r="D91" s="126"/>
      <c r="E91" s="9">
        <v>164</v>
      </c>
      <c r="F91" s="9">
        <v>140</v>
      </c>
      <c r="G91" s="9">
        <v>166</v>
      </c>
      <c r="H91" s="9">
        <f>SUM(H92:H98)</f>
        <v>192</v>
      </c>
      <c r="I91" s="110">
        <v>201</v>
      </c>
    </row>
    <row r="92" spans="1:9" ht="13.5" customHeight="1" x14ac:dyDescent="0.25">
      <c r="A92" s="160" t="s">
        <v>171</v>
      </c>
      <c r="B92" s="10"/>
      <c r="C92" s="10"/>
      <c r="D92" s="129" t="s">
        <v>172</v>
      </c>
      <c r="E92" s="12">
        <v>101</v>
      </c>
      <c r="F92" s="12">
        <v>81</v>
      </c>
      <c r="G92" s="12">
        <v>98</v>
      </c>
      <c r="H92" s="12">
        <v>97</v>
      </c>
      <c r="I92" s="110">
        <v>133</v>
      </c>
    </row>
    <row r="93" spans="1:9" ht="13.5" customHeight="1" x14ac:dyDescent="0.25">
      <c r="A93" s="160" t="s">
        <v>173</v>
      </c>
      <c r="B93" s="10"/>
      <c r="C93" s="10"/>
      <c r="D93" s="129" t="s">
        <v>174</v>
      </c>
      <c r="E93" s="12">
        <v>34</v>
      </c>
      <c r="F93" s="12">
        <v>29</v>
      </c>
      <c r="G93" s="12">
        <v>30</v>
      </c>
      <c r="H93" s="12">
        <v>38</v>
      </c>
      <c r="I93" s="110">
        <v>33</v>
      </c>
    </row>
    <row r="94" spans="1:9" ht="13.5" customHeight="1" x14ac:dyDescent="0.25">
      <c r="A94" s="160" t="s">
        <v>175</v>
      </c>
      <c r="B94" s="10"/>
      <c r="C94" s="10"/>
      <c r="D94" s="129" t="s">
        <v>176</v>
      </c>
      <c r="E94" s="12">
        <v>11</v>
      </c>
      <c r="F94" s="12">
        <v>10</v>
      </c>
      <c r="G94" s="12">
        <v>12</v>
      </c>
      <c r="H94" s="12">
        <v>16</v>
      </c>
      <c r="I94" s="110">
        <v>14</v>
      </c>
    </row>
    <row r="95" spans="1:9" ht="13.5" customHeight="1" x14ac:dyDescent="0.25">
      <c r="A95" s="160" t="s">
        <v>177</v>
      </c>
      <c r="B95" s="10"/>
      <c r="C95" s="10"/>
      <c r="D95" s="129" t="s">
        <v>178</v>
      </c>
      <c r="E95" s="12">
        <v>2</v>
      </c>
      <c r="F95" s="12">
        <v>5</v>
      </c>
      <c r="G95" s="12">
        <v>7</v>
      </c>
      <c r="H95" s="12">
        <v>16</v>
      </c>
      <c r="I95" s="110">
        <v>7</v>
      </c>
    </row>
    <row r="96" spans="1:9" ht="13.5" customHeight="1" x14ac:dyDescent="0.25">
      <c r="A96" s="160" t="s">
        <v>179</v>
      </c>
      <c r="B96" s="10"/>
      <c r="C96" s="10"/>
      <c r="D96" s="129" t="s">
        <v>180</v>
      </c>
      <c r="E96" s="12">
        <v>10</v>
      </c>
      <c r="F96" s="12">
        <v>7</v>
      </c>
      <c r="G96" s="12">
        <v>10</v>
      </c>
      <c r="H96" s="12">
        <v>15</v>
      </c>
      <c r="I96" s="110">
        <v>4</v>
      </c>
    </row>
    <row r="97" spans="1:9" ht="13.5" customHeight="1" x14ac:dyDescent="0.25">
      <c r="A97" s="160" t="s">
        <v>181</v>
      </c>
      <c r="B97" s="10"/>
      <c r="C97" s="10"/>
      <c r="D97" s="129" t="s">
        <v>182</v>
      </c>
      <c r="E97" s="12">
        <v>6</v>
      </c>
      <c r="F97" s="12">
        <v>8</v>
      </c>
      <c r="G97" s="12">
        <v>9</v>
      </c>
      <c r="H97" s="12">
        <v>10</v>
      </c>
      <c r="I97" s="110">
        <v>10</v>
      </c>
    </row>
    <row r="98" spans="1:9" ht="13.5" customHeight="1" x14ac:dyDescent="0.25">
      <c r="A98" s="160" t="s">
        <v>183</v>
      </c>
      <c r="B98" s="10"/>
      <c r="C98" s="10"/>
      <c r="D98" s="129" t="s">
        <v>184</v>
      </c>
      <c r="E98" s="12">
        <v>0</v>
      </c>
      <c r="F98" s="12">
        <v>0</v>
      </c>
      <c r="G98" s="12">
        <v>0</v>
      </c>
      <c r="H98" s="12">
        <v>0</v>
      </c>
      <c r="I98" s="110" t="s">
        <v>3899</v>
      </c>
    </row>
    <row r="99" spans="1:9" ht="13.5" customHeight="1" x14ac:dyDescent="0.25">
      <c r="A99" s="159" t="s">
        <v>185</v>
      </c>
      <c r="B99" s="8" t="s">
        <v>186</v>
      </c>
      <c r="C99" s="7"/>
      <c r="D99" s="126"/>
      <c r="E99" s="5">
        <v>1481</v>
      </c>
      <c r="F99" s="5">
        <v>1265</v>
      </c>
      <c r="G99" s="5">
        <v>1328</v>
      </c>
      <c r="H99" s="5">
        <f>H100+H113+H119+H126+H129+H145+H157+H161+H166+H174+H191+H197+H208+H217+H228+H240+H245+H256+H266+H277</f>
        <v>1279</v>
      </c>
      <c r="I99" s="5">
        <f>I100+I113+I119+I126+I129+I145+I157+I161+I166+I174+I191+I197+I208+I217+I228+I240+I245+I256+I266+I277</f>
        <v>1371</v>
      </c>
    </row>
    <row r="100" spans="1:9" ht="13.5" customHeight="1" x14ac:dyDescent="0.25">
      <c r="A100" s="159" t="s">
        <v>187</v>
      </c>
      <c r="B100" s="7"/>
      <c r="C100" s="8" t="s">
        <v>188</v>
      </c>
      <c r="D100" s="126"/>
      <c r="E100" s="9">
        <v>300</v>
      </c>
      <c r="F100" s="9">
        <v>196</v>
      </c>
      <c r="G100" s="9">
        <v>186</v>
      </c>
      <c r="H100" s="9">
        <f>SUM(H101:H112)</f>
        <v>82</v>
      </c>
      <c r="I100" s="110">
        <v>89</v>
      </c>
    </row>
    <row r="101" spans="1:9" ht="13.5" customHeight="1" x14ac:dyDescent="0.25">
      <c r="A101" s="160" t="s">
        <v>189</v>
      </c>
      <c r="B101" s="10"/>
      <c r="C101" s="10"/>
      <c r="D101" s="129" t="s">
        <v>188</v>
      </c>
      <c r="E101" s="12">
        <v>271</v>
      </c>
      <c r="F101" s="12">
        <v>186</v>
      </c>
      <c r="G101" s="12">
        <v>164</v>
      </c>
      <c r="H101" s="12">
        <v>57</v>
      </c>
      <c r="I101" s="110">
        <v>57</v>
      </c>
    </row>
    <row r="102" spans="1:9" ht="13.5" customHeight="1" x14ac:dyDescent="0.25">
      <c r="A102" s="160" t="s">
        <v>190</v>
      </c>
      <c r="B102" s="10"/>
      <c r="C102" s="10"/>
      <c r="D102" s="129" t="s">
        <v>191</v>
      </c>
      <c r="E102" s="12">
        <v>0</v>
      </c>
      <c r="F102" s="12">
        <v>0</v>
      </c>
      <c r="G102" s="12">
        <v>0</v>
      </c>
      <c r="H102" s="12">
        <v>0</v>
      </c>
      <c r="I102" s="110" t="s">
        <v>3899</v>
      </c>
    </row>
    <row r="103" spans="1:9" ht="13.5" customHeight="1" x14ac:dyDescent="0.25">
      <c r="A103" s="160" t="s">
        <v>192</v>
      </c>
      <c r="B103" s="10"/>
      <c r="C103" s="10"/>
      <c r="D103" s="129" t="s">
        <v>193</v>
      </c>
      <c r="E103" s="12">
        <v>0</v>
      </c>
      <c r="F103" s="12">
        <v>0</v>
      </c>
      <c r="G103" s="12">
        <v>0</v>
      </c>
      <c r="H103" s="12">
        <v>0</v>
      </c>
      <c r="I103" s="110" t="s">
        <v>3899</v>
      </c>
    </row>
    <row r="104" spans="1:9" ht="13.5" customHeight="1" x14ac:dyDescent="0.25">
      <c r="A104" s="160" t="s">
        <v>194</v>
      </c>
      <c r="B104" s="10"/>
      <c r="C104" s="10"/>
      <c r="D104" s="129" t="s">
        <v>195</v>
      </c>
      <c r="E104" s="12">
        <v>0</v>
      </c>
      <c r="F104" s="12">
        <v>0</v>
      </c>
      <c r="G104" s="12">
        <v>0</v>
      </c>
      <c r="H104" s="12">
        <v>0</v>
      </c>
      <c r="I104" s="110" t="s">
        <v>3899</v>
      </c>
    </row>
    <row r="105" spans="1:9" ht="13.5" customHeight="1" x14ac:dyDescent="0.25">
      <c r="A105" s="160" t="s">
        <v>196</v>
      </c>
      <c r="B105" s="10"/>
      <c r="C105" s="10"/>
      <c r="D105" s="129" t="s">
        <v>197</v>
      </c>
      <c r="E105" s="12">
        <v>17</v>
      </c>
      <c r="F105" s="12">
        <v>3</v>
      </c>
      <c r="G105" s="12">
        <v>7</v>
      </c>
      <c r="H105" s="12">
        <v>6</v>
      </c>
      <c r="I105" s="110">
        <v>11</v>
      </c>
    </row>
    <row r="106" spans="1:9" ht="13.5" customHeight="1" x14ac:dyDescent="0.25">
      <c r="A106" s="160" t="s">
        <v>198</v>
      </c>
      <c r="B106" s="10"/>
      <c r="C106" s="10"/>
      <c r="D106" s="129" t="s">
        <v>199</v>
      </c>
      <c r="E106" s="12">
        <v>0</v>
      </c>
      <c r="F106" s="12">
        <v>3</v>
      </c>
      <c r="G106" s="12">
        <v>0</v>
      </c>
      <c r="H106" s="12">
        <v>0</v>
      </c>
      <c r="I106" s="110" t="s">
        <v>3899</v>
      </c>
    </row>
    <row r="107" spans="1:9" ht="13.5" customHeight="1" x14ac:dyDescent="0.25">
      <c r="A107" s="160" t="s">
        <v>200</v>
      </c>
      <c r="B107" s="10"/>
      <c r="C107" s="10"/>
      <c r="D107" s="129" t="s">
        <v>201</v>
      </c>
      <c r="E107" s="12">
        <v>0</v>
      </c>
      <c r="F107" s="12">
        <v>0</v>
      </c>
      <c r="G107" s="12">
        <v>0</v>
      </c>
      <c r="H107" s="12">
        <v>0</v>
      </c>
      <c r="I107" s="110" t="s">
        <v>3899</v>
      </c>
    </row>
    <row r="108" spans="1:9" ht="13.5" customHeight="1" x14ac:dyDescent="0.25">
      <c r="A108" s="160" t="s">
        <v>202</v>
      </c>
      <c r="B108" s="10"/>
      <c r="C108" s="10"/>
      <c r="D108" s="129" t="s">
        <v>38</v>
      </c>
      <c r="E108" s="12">
        <v>0</v>
      </c>
      <c r="F108" s="12">
        <v>0</v>
      </c>
      <c r="G108" s="12">
        <v>0</v>
      </c>
      <c r="H108" s="12">
        <v>0</v>
      </c>
      <c r="I108" s="110" t="s">
        <v>3899</v>
      </c>
    </row>
    <row r="109" spans="1:9" ht="13.5" customHeight="1" x14ac:dyDescent="0.25">
      <c r="A109" s="160" t="s">
        <v>203</v>
      </c>
      <c r="B109" s="10"/>
      <c r="C109" s="10"/>
      <c r="D109" s="129" t="s">
        <v>204</v>
      </c>
      <c r="E109" s="12">
        <v>0</v>
      </c>
      <c r="F109" s="12">
        <v>0</v>
      </c>
      <c r="G109" s="12">
        <v>0</v>
      </c>
      <c r="H109" s="12">
        <v>0</v>
      </c>
      <c r="I109" s="110" t="s">
        <v>3899</v>
      </c>
    </row>
    <row r="110" spans="1:9" ht="13.5" customHeight="1" x14ac:dyDescent="0.25">
      <c r="A110" s="160" t="s">
        <v>205</v>
      </c>
      <c r="B110" s="10"/>
      <c r="C110" s="10"/>
      <c r="D110" s="129" t="s">
        <v>206</v>
      </c>
      <c r="E110" s="12">
        <v>5</v>
      </c>
      <c r="F110" s="12">
        <v>3</v>
      </c>
      <c r="G110" s="12">
        <v>5</v>
      </c>
      <c r="H110" s="12">
        <v>5</v>
      </c>
      <c r="I110" s="110">
        <v>4</v>
      </c>
    </row>
    <row r="111" spans="1:9" ht="13.5" customHeight="1" x14ac:dyDescent="0.25">
      <c r="A111" s="160" t="s">
        <v>207</v>
      </c>
      <c r="B111" s="10"/>
      <c r="C111" s="10"/>
      <c r="D111" s="129" t="s">
        <v>208</v>
      </c>
      <c r="E111" s="12">
        <v>0</v>
      </c>
      <c r="F111" s="12">
        <v>0</v>
      </c>
      <c r="G111" s="12">
        <v>3</v>
      </c>
      <c r="H111" s="12">
        <v>4</v>
      </c>
      <c r="I111" s="110">
        <v>4</v>
      </c>
    </row>
    <row r="112" spans="1:9" ht="13.5" customHeight="1" x14ac:dyDescent="0.25">
      <c r="A112" s="160" t="s">
        <v>209</v>
      </c>
      <c r="B112" s="10"/>
      <c r="C112" s="10"/>
      <c r="D112" s="129" t="s">
        <v>210</v>
      </c>
      <c r="E112" s="12">
        <v>7</v>
      </c>
      <c r="F112" s="12">
        <v>1</v>
      </c>
      <c r="G112" s="12">
        <v>7</v>
      </c>
      <c r="H112" s="12">
        <v>10</v>
      </c>
      <c r="I112" s="110">
        <v>13</v>
      </c>
    </row>
    <row r="113" spans="1:9" ht="13.5" customHeight="1" x14ac:dyDescent="0.25">
      <c r="A113" s="159" t="s">
        <v>211</v>
      </c>
      <c r="B113" s="7"/>
      <c r="C113" s="7" t="s">
        <v>212</v>
      </c>
      <c r="D113" s="126"/>
      <c r="E113" s="9">
        <v>6</v>
      </c>
      <c r="F113" s="9">
        <v>1</v>
      </c>
      <c r="G113" s="9">
        <v>4</v>
      </c>
      <c r="H113" s="9">
        <f>SUM(H114:H118)</f>
        <v>6</v>
      </c>
      <c r="I113" s="110">
        <v>7</v>
      </c>
    </row>
    <row r="114" spans="1:9" ht="13.5" customHeight="1" x14ac:dyDescent="0.25">
      <c r="A114" s="160" t="s">
        <v>213</v>
      </c>
      <c r="B114" s="10"/>
      <c r="C114" s="10"/>
      <c r="D114" s="129" t="s">
        <v>212</v>
      </c>
      <c r="E114" s="12">
        <v>6</v>
      </c>
      <c r="F114" s="12">
        <v>1</v>
      </c>
      <c r="G114" s="12">
        <v>4</v>
      </c>
      <c r="H114" s="12">
        <v>6</v>
      </c>
      <c r="I114" s="110">
        <v>7</v>
      </c>
    </row>
    <row r="115" spans="1:9" ht="13.5" customHeight="1" x14ac:dyDescent="0.25">
      <c r="A115" s="160" t="s">
        <v>214</v>
      </c>
      <c r="B115" s="10"/>
      <c r="C115" s="10"/>
      <c r="D115" s="129" t="s">
        <v>215</v>
      </c>
      <c r="E115" s="12">
        <v>0</v>
      </c>
      <c r="F115" s="12">
        <v>0</v>
      </c>
      <c r="G115" s="12">
        <v>0</v>
      </c>
      <c r="H115" s="12">
        <v>0</v>
      </c>
      <c r="I115" s="110" t="s">
        <v>3899</v>
      </c>
    </row>
    <row r="116" spans="1:9" ht="13.5" customHeight="1" x14ac:dyDescent="0.25">
      <c r="A116" s="161" t="s">
        <v>216</v>
      </c>
      <c r="B116" s="15"/>
      <c r="C116" s="15"/>
      <c r="D116" s="134" t="s">
        <v>217</v>
      </c>
      <c r="E116" s="12">
        <v>0</v>
      </c>
      <c r="F116" s="12">
        <v>0</v>
      </c>
      <c r="G116" s="12">
        <v>0</v>
      </c>
      <c r="H116" s="12">
        <v>0</v>
      </c>
      <c r="I116" s="110" t="s">
        <v>3899</v>
      </c>
    </row>
    <row r="117" spans="1:9" ht="13.5" customHeight="1" x14ac:dyDescent="0.25">
      <c r="A117" s="160" t="s">
        <v>218</v>
      </c>
      <c r="B117" s="10"/>
      <c r="C117" s="10"/>
      <c r="D117" s="129" t="s">
        <v>219</v>
      </c>
      <c r="E117" s="12">
        <v>0</v>
      </c>
      <c r="F117" s="12">
        <v>0</v>
      </c>
      <c r="G117" s="12">
        <v>0</v>
      </c>
      <c r="H117" s="12">
        <v>0</v>
      </c>
      <c r="I117" s="110" t="s">
        <v>3899</v>
      </c>
    </row>
    <row r="118" spans="1:9" ht="13.5" customHeight="1" x14ac:dyDescent="0.25">
      <c r="A118" s="160" t="s">
        <v>220</v>
      </c>
      <c r="B118" s="10"/>
      <c r="C118" s="10"/>
      <c r="D118" s="129" t="s">
        <v>221</v>
      </c>
      <c r="E118" s="12">
        <v>0</v>
      </c>
      <c r="F118" s="12">
        <v>0</v>
      </c>
      <c r="G118" s="12">
        <v>0</v>
      </c>
      <c r="H118" s="12">
        <v>0</v>
      </c>
      <c r="I118" s="110" t="s">
        <v>3899</v>
      </c>
    </row>
    <row r="119" spans="1:9" ht="13.5" customHeight="1" x14ac:dyDescent="0.25">
      <c r="A119" s="159" t="s">
        <v>222</v>
      </c>
      <c r="B119" s="7"/>
      <c r="C119" s="8" t="s">
        <v>223</v>
      </c>
      <c r="D119" s="126"/>
      <c r="E119" s="9">
        <v>5</v>
      </c>
      <c r="F119" s="9">
        <v>8</v>
      </c>
      <c r="G119" s="9">
        <v>11</v>
      </c>
      <c r="H119" s="9">
        <f>SUM(H120:H125)</f>
        <v>6</v>
      </c>
      <c r="I119" s="110">
        <v>6</v>
      </c>
    </row>
    <row r="120" spans="1:9" ht="13.5" customHeight="1" x14ac:dyDescent="0.25">
      <c r="A120" s="160" t="s">
        <v>224</v>
      </c>
      <c r="B120" s="10"/>
      <c r="C120" s="10"/>
      <c r="D120" s="129" t="s">
        <v>225</v>
      </c>
      <c r="E120" s="12">
        <v>5</v>
      </c>
      <c r="F120" s="12">
        <v>8</v>
      </c>
      <c r="G120" s="12">
        <v>11</v>
      </c>
      <c r="H120" s="12">
        <v>6</v>
      </c>
      <c r="I120" s="110">
        <v>6</v>
      </c>
    </row>
    <row r="121" spans="1:9" ht="13.5" customHeight="1" x14ac:dyDescent="0.25">
      <c r="A121" s="160" t="s">
        <v>226</v>
      </c>
      <c r="B121" s="10"/>
      <c r="C121" s="10"/>
      <c r="D121" s="129" t="s">
        <v>227</v>
      </c>
      <c r="E121" s="12">
        <v>0</v>
      </c>
      <c r="F121" s="12">
        <v>0</v>
      </c>
      <c r="G121" s="12">
        <v>0</v>
      </c>
      <c r="H121" s="12">
        <v>0</v>
      </c>
      <c r="I121" s="110" t="s">
        <v>3899</v>
      </c>
    </row>
    <row r="122" spans="1:9" ht="13.5" customHeight="1" x14ac:dyDescent="0.25">
      <c r="A122" s="160" t="s">
        <v>228</v>
      </c>
      <c r="B122" s="10"/>
      <c r="C122" s="10"/>
      <c r="D122" s="129" t="s">
        <v>229</v>
      </c>
      <c r="E122" s="12">
        <v>0</v>
      </c>
      <c r="F122" s="12">
        <v>0</v>
      </c>
      <c r="G122" s="12">
        <v>0</v>
      </c>
      <c r="H122" s="12">
        <v>0</v>
      </c>
      <c r="I122" s="110" t="s">
        <v>3899</v>
      </c>
    </row>
    <row r="123" spans="1:9" ht="13.5" customHeight="1" x14ac:dyDescent="0.25">
      <c r="A123" s="160" t="s">
        <v>230</v>
      </c>
      <c r="B123" s="10"/>
      <c r="C123" s="10"/>
      <c r="D123" s="129" t="s">
        <v>231</v>
      </c>
      <c r="E123" s="12">
        <v>0</v>
      </c>
      <c r="F123" s="12">
        <v>0</v>
      </c>
      <c r="G123" s="12">
        <v>0</v>
      </c>
      <c r="H123" s="12">
        <v>0</v>
      </c>
      <c r="I123" s="110" t="s">
        <v>3899</v>
      </c>
    </row>
    <row r="124" spans="1:9" ht="13.5" customHeight="1" x14ac:dyDescent="0.25">
      <c r="A124" s="160" t="s">
        <v>232</v>
      </c>
      <c r="B124" s="10"/>
      <c r="C124" s="10"/>
      <c r="D124" s="129" t="s">
        <v>233</v>
      </c>
      <c r="E124" s="12">
        <v>0</v>
      </c>
      <c r="F124" s="12">
        <v>0</v>
      </c>
      <c r="G124" s="12">
        <v>0</v>
      </c>
      <c r="H124" s="12">
        <v>0</v>
      </c>
      <c r="I124" s="110" t="s">
        <v>3899</v>
      </c>
    </row>
    <row r="125" spans="1:9" ht="13.5" customHeight="1" x14ac:dyDescent="0.25">
      <c r="A125" s="160" t="s">
        <v>234</v>
      </c>
      <c r="B125" s="10"/>
      <c r="C125" s="10"/>
      <c r="D125" s="129" t="s">
        <v>235</v>
      </c>
      <c r="E125" s="12">
        <v>0</v>
      </c>
      <c r="F125" s="12">
        <v>0</v>
      </c>
      <c r="G125" s="12">
        <v>0</v>
      </c>
      <c r="H125" s="12">
        <v>0</v>
      </c>
      <c r="I125" s="110" t="s">
        <v>3899</v>
      </c>
    </row>
    <row r="126" spans="1:9" ht="13.5" customHeight="1" x14ac:dyDescent="0.25">
      <c r="A126" s="159" t="s">
        <v>236</v>
      </c>
      <c r="B126" s="7"/>
      <c r="C126" s="8" t="s">
        <v>10</v>
      </c>
      <c r="D126" s="126"/>
      <c r="E126" s="9">
        <v>3</v>
      </c>
      <c r="F126" s="9">
        <v>10</v>
      </c>
      <c r="G126" s="9">
        <v>3</v>
      </c>
      <c r="H126" s="9">
        <f>SUM(H127:H128)</f>
        <v>0</v>
      </c>
      <c r="I126" s="110">
        <v>2</v>
      </c>
    </row>
    <row r="127" spans="1:9" ht="13.5" customHeight="1" x14ac:dyDescent="0.25">
      <c r="A127" s="160" t="s">
        <v>237</v>
      </c>
      <c r="B127" s="10"/>
      <c r="C127" s="10"/>
      <c r="D127" s="129" t="s">
        <v>238</v>
      </c>
      <c r="E127" s="12">
        <v>3</v>
      </c>
      <c r="F127" s="12">
        <v>10</v>
      </c>
      <c r="G127" s="12">
        <v>3</v>
      </c>
      <c r="H127" s="12">
        <v>0</v>
      </c>
      <c r="I127" s="110">
        <v>2</v>
      </c>
    </row>
    <row r="128" spans="1:9" ht="13.5" customHeight="1" x14ac:dyDescent="0.25">
      <c r="A128" s="160" t="s">
        <v>239</v>
      </c>
      <c r="B128" s="10"/>
      <c r="C128" s="10"/>
      <c r="D128" s="129" t="s">
        <v>240</v>
      </c>
      <c r="E128" s="12">
        <v>0</v>
      </c>
      <c r="F128" s="12">
        <v>0</v>
      </c>
      <c r="G128" s="12">
        <v>0</v>
      </c>
      <c r="H128" s="12">
        <v>0</v>
      </c>
      <c r="I128" s="110" t="s">
        <v>3899</v>
      </c>
    </row>
    <row r="129" spans="1:9" ht="13.5" customHeight="1" x14ac:dyDescent="0.25">
      <c r="A129" s="159" t="s">
        <v>241</v>
      </c>
      <c r="B129" s="7"/>
      <c r="C129" s="8" t="s">
        <v>242</v>
      </c>
      <c r="D129" s="126"/>
      <c r="E129" s="9">
        <v>21</v>
      </c>
      <c r="F129" s="9">
        <v>20</v>
      </c>
      <c r="G129" s="9">
        <v>22</v>
      </c>
      <c r="H129" s="9">
        <f>SUM(H130:H144)</f>
        <v>17</v>
      </c>
      <c r="I129" s="110">
        <v>33</v>
      </c>
    </row>
    <row r="130" spans="1:9" ht="13.5" customHeight="1" x14ac:dyDescent="0.25">
      <c r="A130" s="160" t="s">
        <v>243</v>
      </c>
      <c r="B130" s="10"/>
      <c r="C130" s="10"/>
      <c r="D130" s="129" t="s">
        <v>244</v>
      </c>
      <c r="E130" s="12">
        <v>7</v>
      </c>
      <c r="F130" s="12">
        <v>14</v>
      </c>
      <c r="G130" s="12">
        <v>8</v>
      </c>
      <c r="H130" s="12">
        <v>7</v>
      </c>
      <c r="I130" s="110">
        <v>13</v>
      </c>
    </row>
    <row r="131" spans="1:9" ht="13.5" customHeight="1" x14ac:dyDescent="0.25">
      <c r="A131" s="160" t="s">
        <v>245</v>
      </c>
      <c r="B131" s="10"/>
      <c r="C131" s="10"/>
      <c r="D131" s="129" t="s">
        <v>246</v>
      </c>
      <c r="E131" s="12">
        <v>0</v>
      </c>
      <c r="F131" s="12">
        <v>0</v>
      </c>
      <c r="G131" s="12">
        <v>0</v>
      </c>
      <c r="H131" s="12">
        <v>0</v>
      </c>
      <c r="I131" s="110" t="s">
        <v>3899</v>
      </c>
    </row>
    <row r="132" spans="1:9" ht="13.5" customHeight="1" x14ac:dyDescent="0.25">
      <c r="A132" s="160" t="s">
        <v>247</v>
      </c>
      <c r="B132" s="10"/>
      <c r="C132" s="10"/>
      <c r="D132" s="129" t="s">
        <v>223</v>
      </c>
      <c r="E132" s="12">
        <v>0</v>
      </c>
      <c r="F132" s="12">
        <v>0</v>
      </c>
      <c r="G132" s="12">
        <v>0</v>
      </c>
      <c r="H132" s="12">
        <v>0</v>
      </c>
      <c r="I132" s="110" t="s">
        <v>3899</v>
      </c>
    </row>
    <row r="133" spans="1:9" ht="13.5" customHeight="1" x14ac:dyDescent="0.25">
      <c r="A133" s="160" t="s">
        <v>248</v>
      </c>
      <c r="B133" s="10"/>
      <c r="C133" s="10"/>
      <c r="D133" s="129" t="s">
        <v>249</v>
      </c>
      <c r="E133" s="12">
        <v>0</v>
      </c>
      <c r="F133" s="12">
        <v>0</v>
      </c>
      <c r="G133" s="12">
        <v>0</v>
      </c>
      <c r="H133" s="12">
        <v>0</v>
      </c>
      <c r="I133" s="110" t="s">
        <v>3899</v>
      </c>
    </row>
    <row r="134" spans="1:9" ht="13.5" customHeight="1" x14ac:dyDescent="0.25">
      <c r="A134" s="160" t="s">
        <v>250</v>
      </c>
      <c r="B134" s="10"/>
      <c r="C134" s="10"/>
      <c r="D134" s="129" t="s">
        <v>251</v>
      </c>
      <c r="E134" s="12">
        <v>3</v>
      </c>
      <c r="F134" s="12">
        <v>1</v>
      </c>
      <c r="G134" s="12">
        <v>1</v>
      </c>
      <c r="H134" s="12">
        <v>4</v>
      </c>
      <c r="I134" s="110">
        <v>4</v>
      </c>
    </row>
    <row r="135" spans="1:9" ht="13.5" customHeight="1" x14ac:dyDescent="0.25">
      <c r="A135" s="160" t="s">
        <v>252</v>
      </c>
      <c r="B135" s="10"/>
      <c r="C135" s="10"/>
      <c r="D135" s="129" t="s">
        <v>253</v>
      </c>
      <c r="E135" s="12">
        <v>0</v>
      </c>
      <c r="F135" s="12">
        <v>0</v>
      </c>
      <c r="G135" s="12">
        <v>0</v>
      </c>
      <c r="H135" s="12">
        <v>0</v>
      </c>
      <c r="I135" s="110" t="s">
        <v>3899</v>
      </c>
    </row>
    <row r="136" spans="1:9" ht="13.5" customHeight="1" x14ac:dyDescent="0.25">
      <c r="A136" s="160" t="s">
        <v>254</v>
      </c>
      <c r="B136" s="10"/>
      <c r="C136" s="10"/>
      <c r="D136" s="129" t="s">
        <v>255</v>
      </c>
      <c r="E136" s="12">
        <v>1</v>
      </c>
      <c r="F136" s="12">
        <v>1</v>
      </c>
      <c r="G136" s="12">
        <v>7</v>
      </c>
      <c r="H136" s="12">
        <v>3</v>
      </c>
      <c r="I136" s="110">
        <v>6</v>
      </c>
    </row>
    <row r="137" spans="1:9" ht="13.5" customHeight="1" x14ac:dyDescent="0.25">
      <c r="A137" s="160" t="s">
        <v>256</v>
      </c>
      <c r="B137" s="10"/>
      <c r="C137" s="10"/>
      <c r="D137" s="129" t="s">
        <v>257</v>
      </c>
      <c r="E137" s="12">
        <v>10</v>
      </c>
      <c r="F137" s="12">
        <v>4</v>
      </c>
      <c r="G137" s="12">
        <v>6</v>
      </c>
      <c r="H137" s="12">
        <v>3</v>
      </c>
      <c r="I137" s="110">
        <v>10</v>
      </c>
    </row>
    <row r="138" spans="1:9" ht="13.5" customHeight="1" x14ac:dyDescent="0.25">
      <c r="A138" s="160" t="s">
        <v>258</v>
      </c>
      <c r="B138" s="10"/>
      <c r="C138" s="10"/>
      <c r="D138" s="129" t="s">
        <v>259</v>
      </c>
      <c r="E138" s="12">
        <v>0</v>
      </c>
      <c r="F138" s="12">
        <v>0</v>
      </c>
      <c r="G138" s="12">
        <v>0</v>
      </c>
      <c r="H138" s="12">
        <v>0</v>
      </c>
      <c r="I138" s="110" t="s">
        <v>3899</v>
      </c>
    </row>
    <row r="139" spans="1:9" ht="13.5" customHeight="1" x14ac:dyDescent="0.25">
      <c r="A139" s="160" t="s">
        <v>260</v>
      </c>
      <c r="B139" s="10"/>
      <c r="C139" s="10"/>
      <c r="D139" s="129" t="s">
        <v>261</v>
      </c>
      <c r="E139" s="12">
        <v>0</v>
      </c>
      <c r="F139" s="12">
        <v>0</v>
      </c>
      <c r="G139" s="12">
        <v>0</v>
      </c>
      <c r="H139" s="12">
        <v>0</v>
      </c>
      <c r="I139" s="110" t="s">
        <v>3899</v>
      </c>
    </row>
    <row r="140" spans="1:9" ht="13.5" customHeight="1" x14ac:dyDescent="0.25">
      <c r="A140" s="160" t="s">
        <v>262</v>
      </c>
      <c r="B140" s="10"/>
      <c r="C140" s="10"/>
      <c r="D140" s="129" t="s">
        <v>263</v>
      </c>
      <c r="E140" s="12">
        <v>0</v>
      </c>
      <c r="F140" s="12">
        <v>0</v>
      </c>
      <c r="G140" s="12">
        <v>0</v>
      </c>
      <c r="H140" s="12">
        <v>0</v>
      </c>
      <c r="I140" s="110" t="s">
        <v>3899</v>
      </c>
    </row>
    <row r="141" spans="1:9" ht="13.5" customHeight="1" x14ac:dyDescent="0.25">
      <c r="A141" s="160" t="s">
        <v>264</v>
      </c>
      <c r="B141" s="10"/>
      <c r="C141" s="10"/>
      <c r="D141" s="129" t="s">
        <v>265</v>
      </c>
      <c r="E141" s="12">
        <v>0</v>
      </c>
      <c r="F141" s="12">
        <v>0</v>
      </c>
      <c r="G141" s="12">
        <v>0</v>
      </c>
      <c r="H141" s="12">
        <v>0</v>
      </c>
      <c r="I141" s="110" t="s">
        <v>3899</v>
      </c>
    </row>
    <row r="142" spans="1:9" ht="13.5" customHeight="1" x14ac:dyDescent="0.25">
      <c r="A142" s="161" t="s">
        <v>266</v>
      </c>
      <c r="B142" s="15"/>
      <c r="C142" s="15"/>
      <c r="D142" s="134" t="s">
        <v>267</v>
      </c>
      <c r="E142" s="12">
        <v>0</v>
      </c>
      <c r="F142" s="12">
        <v>0</v>
      </c>
      <c r="G142" s="12">
        <v>0</v>
      </c>
      <c r="H142" s="12">
        <v>0</v>
      </c>
      <c r="I142" s="110" t="s">
        <v>3899</v>
      </c>
    </row>
    <row r="143" spans="1:9" ht="13.5" customHeight="1" x14ac:dyDescent="0.25">
      <c r="A143" s="160" t="s">
        <v>268</v>
      </c>
      <c r="B143" s="10"/>
      <c r="C143" s="10"/>
      <c r="D143" s="129" t="s">
        <v>269</v>
      </c>
      <c r="E143" s="12">
        <v>0</v>
      </c>
      <c r="F143" s="12">
        <v>0</v>
      </c>
      <c r="G143" s="12">
        <v>0</v>
      </c>
      <c r="H143" s="12">
        <v>0</v>
      </c>
      <c r="I143" s="110" t="s">
        <v>3899</v>
      </c>
    </row>
    <row r="144" spans="1:9" ht="13.5" customHeight="1" x14ac:dyDescent="0.25">
      <c r="A144" s="160" t="s">
        <v>270</v>
      </c>
      <c r="B144" s="10"/>
      <c r="C144" s="10"/>
      <c r="D144" s="129" t="s">
        <v>271</v>
      </c>
      <c r="E144" s="12">
        <v>0</v>
      </c>
      <c r="F144" s="12">
        <v>0</v>
      </c>
      <c r="G144" s="12">
        <v>0</v>
      </c>
      <c r="H144" s="12">
        <v>0</v>
      </c>
      <c r="I144" s="110" t="s">
        <v>3899</v>
      </c>
    </row>
    <row r="145" spans="1:9" ht="13.5" customHeight="1" x14ac:dyDescent="0.25">
      <c r="A145" s="159" t="s">
        <v>272</v>
      </c>
      <c r="B145" s="7"/>
      <c r="C145" s="8" t="s">
        <v>273</v>
      </c>
      <c r="D145" s="126"/>
      <c r="E145" s="9">
        <v>34</v>
      </c>
      <c r="F145" s="9">
        <v>24</v>
      </c>
      <c r="G145" s="9">
        <v>29</v>
      </c>
      <c r="H145" s="9">
        <f>SUM(H146:H156)</f>
        <v>40</v>
      </c>
      <c r="I145" s="110">
        <v>48</v>
      </c>
    </row>
    <row r="146" spans="1:9" ht="13.5" customHeight="1" x14ac:dyDescent="0.25">
      <c r="A146" s="160" t="s">
        <v>274</v>
      </c>
      <c r="B146" s="10"/>
      <c r="C146" s="10"/>
      <c r="D146" s="129" t="s">
        <v>273</v>
      </c>
      <c r="E146" s="12">
        <v>23</v>
      </c>
      <c r="F146" s="12">
        <v>10</v>
      </c>
      <c r="G146" s="12">
        <v>23</v>
      </c>
      <c r="H146" s="12">
        <v>18</v>
      </c>
      <c r="I146" s="110">
        <v>31</v>
      </c>
    </row>
    <row r="147" spans="1:9" ht="13.5" customHeight="1" x14ac:dyDescent="0.25">
      <c r="A147" s="160" t="s">
        <v>275</v>
      </c>
      <c r="B147" s="10"/>
      <c r="C147" s="10"/>
      <c r="D147" s="129" t="s">
        <v>276</v>
      </c>
      <c r="E147" s="12">
        <v>0</v>
      </c>
      <c r="F147" s="12">
        <v>0</v>
      </c>
      <c r="G147" s="12">
        <v>0</v>
      </c>
      <c r="H147" s="12">
        <v>0</v>
      </c>
      <c r="I147" s="110" t="s">
        <v>3899</v>
      </c>
    </row>
    <row r="148" spans="1:9" ht="13.5" customHeight="1" x14ac:dyDescent="0.25">
      <c r="A148" s="160" t="s">
        <v>277</v>
      </c>
      <c r="B148" s="10"/>
      <c r="C148" s="10"/>
      <c r="D148" s="129" t="s">
        <v>278</v>
      </c>
      <c r="E148" s="12">
        <v>0</v>
      </c>
      <c r="F148" s="12">
        <v>0</v>
      </c>
      <c r="G148" s="12">
        <v>0</v>
      </c>
      <c r="H148" s="12">
        <v>0</v>
      </c>
      <c r="I148" s="110" t="s">
        <v>3899</v>
      </c>
    </row>
    <row r="149" spans="1:9" ht="13.5" customHeight="1" x14ac:dyDescent="0.25">
      <c r="A149" s="160" t="s">
        <v>279</v>
      </c>
      <c r="B149" s="10"/>
      <c r="C149" s="10"/>
      <c r="D149" s="129" t="s">
        <v>280</v>
      </c>
      <c r="E149" s="12">
        <v>2</v>
      </c>
      <c r="F149" s="12">
        <v>5</v>
      </c>
      <c r="G149" s="12">
        <v>3</v>
      </c>
      <c r="H149" s="12">
        <v>9</v>
      </c>
      <c r="I149" s="110">
        <v>7</v>
      </c>
    </row>
    <row r="150" spans="1:9" ht="13.5" customHeight="1" x14ac:dyDescent="0.25">
      <c r="A150" s="160" t="s">
        <v>281</v>
      </c>
      <c r="B150" s="10"/>
      <c r="C150" s="10"/>
      <c r="D150" s="129" t="s">
        <v>282</v>
      </c>
      <c r="E150" s="12">
        <v>0</v>
      </c>
      <c r="F150" s="12">
        <v>0</v>
      </c>
      <c r="G150" s="12">
        <v>0</v>
      </c>
      <c r="H150" s="12">
        <v>0</v>
      </c>
      <c r="I150" s="110" t="s">
        <v>3899</v>
      </c>
    </row>
    <row r="151" spans="1:9" ht="13.5" customHeight="1" x14ac:dyDescent="0.25">
      <c r="A151" s="162" t="s">
        <v>283</v>
      </c>
      <c r="B151" s="16"/>
      <c r="C151" s="16"/>
      <c r="D151" s="136" t="s">
        <v>284</v>
      </c>
      <c r="E151" s="12">
        <v>9</v>
      </c>
      <c r="F151" s="12">
        <v>8</v>
      </c>
      <c r="G151" s="12">
        <v>3</v>
      </c>
      <c r="H151" s="12">
        <v>13</v>
      </c>
      <c r="I151" s="110">
        <v>10</v>
      </c>
    </row>
    <row r="152" spans="1:9" ht="13.5" customHeight="1" x14ac:dyDescent="0.25">
      <c r="A152" s="160" t="s">
        <v>285</v>
      </c>
      <c r="B152" s="10"/>
      <c r="C152" s="10"/>
      <c r="D152" s="129" t="s">
        <v>286</v>
      </c>
      <c r="E152" s="12">
        <v>0</v>
      </c>
      <c r="F152" s="12">
        <v>0</v>
      </c>
      <c r="G152" s="12">
        <v>0</v>
      </c>
      <c r="H152" s="12">
        <v>0</v>
      </c>
      <c r="I152" s="110" t="s">
        <v>3899</v>
      </c>
    </row>
    <row r="153" spans="1:9" ht="13.5" customHeight="1" x14ac:dyDescent="0.25">
      <c r="A153" s="160" t="s">
        <v>287</v>
      </c>
      <c r="B153" s="10"/>
      <c r="C153" s="10"/>
      <c r="D153" s="129" t="s">
        <v>288</v>
      </c>
      <c r="E153" s="12">
        <v>0</v>
      </c>
      <c r="F153" s="12">
        <v>0</v>
      </c>
      <c r="G153" s="12">
        <v>0</v>
      </c>
      <c r="H153" s="12">
        <v>0</v>
      </c>
      <c r="I153" s="110" t="s">
        <v>3899</v>
      </c>
    </row>
    <row r="154" spans="1:9" ht="13.5" customHeight="1" x14ac:dyDescent="0.25">
      <c r="A154" s="160" t="s">
        <v>289</v>
      </c>
      <c r="B154" s="10"/>
      <c r="C154" s="10"/>
      <c r="D154" s="129" t="s">
        <v>290</v>
      </c>
      <c r="E154" s="12">
        <v>0</v>
      </c>
      <c r="F154" s="12">
        <v>1</v>
      </c>
      <c r="G154" s="12">
        <v>0</v>
      </c>
      <c r="H154" s="12">
        <v>0</v>
      </c>
      <c r="I154" s="110" t="s">
        <v>3899</v>
      </c>
    </row>
    <row r="155" spans="1:9" ht="13.5" customHeight="1" x14ac:dyDescent="0.25">
      <c r="A155" s="160" t="s">
        <v>291</v>
      </c>
      <c r="B155" s="10"/>
      <c r="C155" s="10"/>
      <c r="D155" s="129" t="s">
        <v>292</v>
      </c>
      <c r="E155" s="12">
        <v>0</v>
      </c>
      <c r="F155" s="12">
        <v>0</v>
      </c>
      <c r="G155" s="12">
        <v>0</v>
      </c>
      <c r="H155" s="12">
        <v>0</v>
      </c>
      <c r="I155" s="110" t="s">
        <v>3899</v>
      </c>
    </row>
    <row r="156" spans="1:9" ht="13.5" customHeight="1" x14ac:dyDescent="0.25">
      <c r="A156" s="160" t="s">
        <v>293</v>
      </c>
      <c r="B156" s="10"/>
      <c r="C156" s="10"/>
      <c r="D156" s="129" t="s">
        <v>294</v>
      </c>
      <c r="E156" s="12">
        <v>0</v>
      </c>
      <c r="F156" s="12">
        <v>0</v>
      </c>
      <c r="G156" s="12">
        <v>0</v>
      </c>
      <c r="H156" s="12">
        <v>0</v>
      </c>
      <c r="I156" s="110" t="s">
        <v>3899</v>
      </c>
    </row>
    <row r="157" spans="1:9" ht="13.5" customHeight="1" x14ac:dyDescent="0.25">
      <c r="A157" s="159" t="s">
        <v>295</v>
      </c>
      <c r="B157" s="7"/>
      <c r="C157" s="8" t="s">
        <v>296</v>
      </c>
      <c r="D157" s="126"/>
      <c r="E157" s="9">
        <v>6</v>
      </c>
      <c r="F157" s="9">
        <v>2</v>
      </c>
      <c r="G157" s="9">
        <v>5</v>
      </c>
      <c r="H157" s="9">
        <f>SUM(H158:H160)</f>
        <v>7</v>
      </c>
      <c r="I157" s="110">
        <v>11</v>
      </c>
    </row>
    <row r="158" spans="1:9" ht="13.5" customHeight="1" x14ac:dyDescent="0.25">
      <c r="A158" s="160" t="s">
        <v>297</v>
      </c>
      <c r="B158" s="10"/>
      <c r="C158" s="10"/>
      <c r="D158" s="129" t="s">
        <v>298</v>
      </c>
      <c r="E158" s="12">
        <v>6</v>
      </c>
      <c r="F158" s="12">
        <v>2</v>
      </c>
      <c r="G158" s="12">
        <v>5</v>
      </c>
      <c r="H158" s="12">
        <v>7</v>
      </c>
      <c r="I158" s="110">
        <v>11</v>
      </c>
    </row>
    <row r="159" spans="1:9" ht="13.5" customHeight="1" x14ac:dyDescent="0.25">
      <c r="A159" s="160" t="s">
        <v>299</v>
      </c>
      <c r="B159" s="10"/>
      <c r="C159" s="10"/>
      <c r="D159" s="129" t="s">
        <v>146</v>
      </c>
      <c r="E159" s="12">
        <v>0</v>
      </c>
      <c r="F159" s="12">
        <v>0</v>
      </c>
      <c r="G159" s="12">
        <v>0</v>
      </c>
      <c r="H159" s="12">
        <v>0</v>
      </c>
      <c r="I159" s="110" t="s">
        <v>3899</v>
      </c>
    </row>
    <row r="160" spans="1:9" ht="13.5" customHeight="1" x14ac:dyDescent="0.25">
      <c r="A160" s="160" t="s">
        <v>300</v>
      </c>
      <c r="B160" s="10"/>
      <c r="C160" s="10"/>
      <c r="D160" s="129" t="s">
        <v>301</v>
      </c>
      <c r="E160" s="12">
        <v>0</v>
      </c>
      <c r="F160" s="12">
        <v>0</v>
      </c>
      <c r="G160" s="12">
        <v>0</v>
      </c>
      <c r="H160" s="12">
        <v>0</v>
      </c>
      <c r="I160" s="110" t="s">
        <v>3899</v>
      </c>
    </row>
    <row r="161" spans="1:9" ht="13.5" customHeight="1" x14ac:dyDescent="0.25">
      <c r="A161" s="159" t="s">
        <v>302</v>
      </c>
      <c r="B161" s="7"/>
      <c r="C161" s="8" t="s">
        <v>303</v>
      </c>
      <c r="D161" s="126"/>
      <c r="E161" s="9">
        <v>43</v>
      </c>
      <c r="F161" s="9">
        <v>39</v>
      </c>
      <c r="G161" s="9">
        <v>40</v>
      </c>
      <c r="H161" s="9">
        <f>SUM(H162:H165)</f>
        <v>88</v>
      </c>
      <c r="I161" s="110">
        <v>79</v>
      </c>
    </row>
    <row r="162" spans="1:9" ht="13.5" customHeight="1" x14ac:dyDescent="0.25">
      <c r="A162" s="160" t="s">
        <v>304</v>
      </c>
      <c r="B162" s="10"/>
      <c r="C162" s="10"/>
      <c r="D162" s="129" t="s">
        <v>303</v>
      </c>
      <c r="E162" s="12">
        <v>32</v>
      </c>
      <c r="F162" s="12">
        <v>27</v>
      </c>
      <c r="G162" s="12">
        <v>28</v>
      </c>
      <c r="H162" s="12">
        <v>76</v>
      </c>
      <c r="I162" s="110">
        <v>65</v>
      </c>
    </row>
    <row r="163" spans="1:9" ht="13.5" customHeight="1" x14ac:dyDescent="0.25">
      <c r="A163" s="160" t="s">
        <v>305</v>
      </c>
      <c r="B163" s="10"/>
      <c r="C163" s="10"/>
      <c r="D163" s="129" t="s">
        <v>306</v>
      </c>
      <c r="E163" s="12">
        <v>0</v>
      </c>
      <c r="F163" s="12">
        <v>0</v>
      </c>
      <c r="G163" s="12">
        <v>0</v>
      </c>
      <c r="H163" s="12">
        <v>0</v>
      </c>
      <c r="I163" s="110" t="s">
        <v>3899</v>
      </c>
    </row>
    <row r="164" spans="1:9" ht="13.5" customHeight="1" x14ac:dyDescent="0.25">
      <c r="A164" s="160" t="s">
        <v>307</v>
      </c>
      <c r="B164" s="10"/>
      <c r="C164" s="10"/>
      <c r="D164" s="129" t="s">
        <v>308</v>
      </c>
      <c r="E164" s="12">
        <v>0</v>
      </c>
      <c r="F164" s="12">
        <v>0</v>
      </c>
      <c r="G164" s="12">
        <v>0</v>
      </c>
      <c r="H164" s="12">
        <v>0</v>
      </c>
      <c r="I164" s="110" t="s">
        <v>3899</v>
      </c>
    </row>
    <row r="165" spans="1:9" ht="13.5" customHeight="1" x14ac:dyDescent="0.25">
      <c r="A165" s="160" t="s">
        <v>309</v>
      </c>
      <c r="B165" s="10"/>
      <c r="C165" s="10"/>
      <c r="D165" s="129" t="s">
        <v>310</v>
      </c>
      <c r="E165" s="12">
        <v>11</v>
      </c>
      <c r="F165" s="12">
        <v>12</v>
      </c>
      <c r="G165" s="12">
        <v>12</v>
      </c>
      <c r="H165" s="12">
        <v>12</v>
      </c>
      <c r="I165" s="110">
        <v>14</v>
      </c>
    </row>
    <row r="166" spans="1:9" ht="13.5" customHeight="1" x14ac:dyDescent="0.25">
      <c r="A166" s="159" t="s">
        <v>311</v>
      </c>
      <c r="B166" s="7"/>
      <c r="C166" s="8" t="s">
        <v>312</v>
      </c>
      <c r="D166" s="126"/>
      <c r="E166" s="9">
        <v>4</v>
      </c>
      <c r="F166" s="9">
        <v>4</v>
      </c>
      <c r="G166" s="9">
        <v>3</v>
      </c>
      <c r="H166" s="9">
        <f>SUM(H167:H173)</f>
        <v>8</v>
      </c>
      <c r="I166" s="110">
        <v>7</v>
      </c>
    </row>
    <row r="167" spans="1:9" ht="13.5" customHeight="1" x14ac:dyDescent="0.25">
      <c r="A167" s="160" t="s">
        <v>313</v>
      </c>
      <c r="B167" s="10"/>
      <c r="C167" s="10"/>
      <c r="D167" s="129" t="s">
        <v>312</v>
      </c>
      <c r="E167" s="12">
        <v>1</v>
      </c>
      <c r="F167" s="12">
        <v>3</v>
      </c>
      <c r="G167" s="12">
        <v>2</v>
      </c>
      <c r="H167" s="12">
        <v>7</v>
      </c>
      <c r="I167" s="110">
        <v>6</v>
      </c>
    </row>
    <row r="168" spans="1:9" ht="13.5" customHeight="1" x14ac:dyDescent="0.25">
      <c r="A168" s="160" t="s">
        <v>314</v>
      </c>
      <c r="B168" s="10"/>
      <c r="C168" s="10"/>
      <c r="D168" s="129" t="s">
        <v>315</v>
      </c>
      <c r="E168" s="12">
        <v>0</v>
      </c>
      <c r="F168" s="12">
        <v>0</v>
      </c>
      <c r="G168" s="12">
        <v>0</v>
      </c>
      <c r="H168" s="12">
        <v>0</v>
      </c>
      <c r="I168" s="110" t="s">
        <v>3899</v>
      </c>
    </row>
    <row r="169" spans="1:9" ht="13.5" customHeight="1" x14ac:dyDescent="0.25">
      <c r="A169" s="160" t="s">
        <v>316</v>
      </c>
      <c r="B169" s="10"/>
      <c r="C169" s="10"/>
      <c r="D169" s="129" t="s">
        <v>317</v>
      </c>
      <c r="E169" s="12">
        <v>0</v>
      </c>
      <c r="F169" s="12">
        <v>0</v>
      </c>
      <c r="G169" s="12">
        <v>0</v>
      </c>
      <c r="H169" s="12">
        <v>0</v>
      </c>
      <c r="I169" s="110" t="s">
        <v>3899</v>
      </c>
    </row>
    <row r="170" spans="1:9" ht="13.5" customHeight="1" x14ac:dyDescent="0.25">
      <c r="A170" s="160" t="s">
        <v>318</v>
      </c>
      <c r="B170" s="10"/>
      <c r="C170" s="10"/>
      <c r="D170" s="129" t="s">
        <v>319</v>
      </c>
      <c r="E170" s="12">
        <v>0</v>
      </c>
      <c r="F170" s="12">
        <v>0</v>
      </c>
      <c r="G170" s="12">
        <v>0</v>
      </c>
      <c r="H170" s="12">
        <v>0</v>
      </c>
      <c r="I170" s="110" t="s">
        <v>3899</v>
      </c>
    </row>
    <row r="171" spans="1:9" ht="13.5" customHeight="1" x14ac:dyDescent="0.25">
      <c r="A171" s="160" t="s">
        <v>320</v>
      </c>
      <c r="B171" s="10"/>
      <c r="C171" s="10"/>
      <c r="D171" s="129" t="s">
        <v>321</v>
      </c>
      <c r="E171" s="12">
        <v>3</v>
      </c>
      <c r="F171" s="12">
        <v>1</v>
      </c>
      <c r="G171" s="12">
        <v>1</v>
      </c>
      <c r="H171" s="12">
        <v>1</v>
      </c>
      <c r="I171" s="110">
        <v>1</v>
      </c>
    </row>
    <row r="172" spans="1:9" ht="13.5" customHeight="1" x14ac:dyDescent="0.25">
      <c r="A172" s="162" t="s">
        <v>322</v>
      </c>
      <c r="B172" s="16"/>
      <c r="C172" s="16"/>
      <c r="D172" s="136" t="s">
        <v>323</v>
      </c>
      <c r="E172" s="12">
        <v>0</v>
      </c>
      <c r="F172" s="12">
        <v>0</v>
      </c>
      <c r="G172" s="12">
        <v>0</v>
      </c>
      <c r="H172" s="12">
        <v>0</v>
      </c>
      <c r="I172" s="110" t="s">
        <v>3899</v>
      </c>
    </row>
    <row r="173" spans="1:9" ht="13.5" customHeight="1" x14ac:dyDescent="0.25">
      <c r="A173" s="162" t="s">
        <v>324</v>
      </c>
      <c r="B173" s="16"/>
      <c r="C173" s="16"/>
      <c r="D173" s="136" t="s">
        <v>325</v>
      </c>
      <c r="E173" s="12">
        <v>0</v>
      </c>
      <c r="F173" s="12">
        <v>0</v>
      </c>
      <c r="G173" s="12">
        <v>0</v>
      </c>
      <c r="H173" s="12">
        <v>0</v>
      </c>
      <c r="I173" s="110" t="s">
        <v>3899</v>
      </c>
    </row>
    <row r="174" spans="1:9" ht="13.5" customHeight="1" x14ac:dyDescent="0.25">
      <c r="A174" s="159" t="s">
        <v>326</v>
      </c>
      <c r="B174" s="7"/>
      <c r="C174" s="8" t="s">
        <v>327</v>
      </c>
      <c r="D174" s="126"/>
      <c r="E174" s="9">
        <v>40</v>
      </c>
      <c r="F174" s="9">
        <v>45</v>
      </c>
      <c r="G174" s="9">
        <v>44</v>
      </c>
      <c r="H174" s="9">
        <f>SUM(H175:H190)</f>
        <v>40</v>
      </c>
      <c r="I174" s="110">
        <v>55</v>
      </c>
    </row>
    <row r="175" spans="1:9" ht="13.5" customHeight="1" x14ac:dyDescent="0.25">
      <c r="A175" s="160" t="s">
        <v>328</v>
      </c>
      <c r="B175" s="10"/>
      <c r="C175" s="10"/>
      <c r="D175" s="129" t="s">
        <v>327</v>
      </c>
      <c r="E175" s="12">
        <v>12</v>
      </c>
      <c r="F175" s="12">
        <v>9</v>
      </c>
      <c r="G175" s="12">
        <v>10</v>
      </c>
      <c r="H175" s="12">
        <v>13</v>
      </c>
      <c r="I175" s="110">
        <v>20</v>
      </c>
    </row>
    <row r="176" spans="1:9" ht="13.5" customHeight="1" x14ac:dyDescent="0.25">
      <c r="A176" s="160" t="s">
        <v>329</v>
      </c>
      <c r="B176" s="10"/>
      <c r="C176" s="10"/>
      <c r="D176" s="129" t="s">
        <v>330</v>
      </c>
      <c r="E176" s="12">
        <v>0</v>
      </c>
      <c r="F176" s="12">
        <v>0</v>
      </c>
      <c r="G176" s="12">
        <v>0</v>
      </c>
      <c r="H176" s="12">
        <v>0</v>
      </c>
      <c r="I176" s="110" t="s">
        <v>3899</v>
      </c>
    </row>
    <row r="177" spans="1:9" ht="13.5" customHeight="1" x14ac:dyDescent="0.25">
      <c r="A177" s="160" t="s">
        <v>331</v>
      </c>
      <c r="B177" s="10"/>
      <c r="C177" s="10"/>
      <c r="D177" s="129" t="s">
        <v>332</v>
      </c>
      <c r="E177" s="12">
        <v>0</v>
      </c>
      <c r="F177" s="12">
        <v>0</v>
      </c>
      <c r="G177" s="12">
        <v>0</v>
      </c>
      <c r="H177" s="12">
        <v>0</v>
      </c>
      <c r="I177" s="110" t="s">
        <v>3899</v>
      </c>
    </row>
    <row r="178" spans="1:9" ht="13.5" customHeight="1" x14ac:dyDescent="0.25">
      <c r="A178" s="160" t="s">
        <v>333</v>
      </c>
      <c r="B178" s="10"/>
      <c r="C178" s="10"/>
      <c r="D178" s="129" t="s">
        <v>334</v>
      </c>
      <c r="E178" s="12">
        <v>13</v>
      </c>
      <c r="F178" s="12">
        <v>9</v>
      </c>
      <c r="G178" s="12">
        <v>13</v>
      </c>
      <c r="H178" s="12">
        <v>8</v>
      </c>
      <c r="I178" s="110">
        <v>13</v>
      </c>
    </row>
    <row r="179" spans="1:9" ht="13.5" customHeight="1" x14ac:dyDescent="0.25">
      <c r="A179" s="160" t="s">
        <v>335</v>
      </c>
      <c r="B179" s="10"/>
      <c r="C179" s="10"/>
      <c r="D179" s="129" t="s">
        <v>336</v>
      </c>
      <c r="E179" s="12">
        <v>0</v>
      </c>
      <c r="F179" s="12">
        <v>4</v>
      </c>
      <c r="G179" s="12">
        <v>0</v>
      </c>
      <c r="H179" s="12">
        <v>0</v>
      </c>
      <c r="I179" s="110" t="s">
        <v>3899</v>
      </c>
    </row>
    <row r="180" spans="1:9" ht="13.5" customHeight="1" x14ac:dyDescent="0.25">
      <c r="A180" s="160" t="s">
        <v>337</v>
      </c>
      <c r="B180" s="10"/>
      <c r="C180" s="10"/>
      <c r="D180" s="129" t="s">
        <v>338</v>
      </c>
      <c r="E180" s="12">
        <v>0</v>
      </c>
      <c r="F180" s="12">
        <v>0</v>
      </c>
      <c r="G180" s="12">
        <v>0</v>
      </c>
      <c r="H180" s="12">
        <v>0</v>
      </c>
      <c r="I180" s="110" t="s">
        <v>3899</v>
      </c>
    </row>
    <row r="181" spans="1:9" ht="13.5" customHeight="1" x14ac:dyDescent="0.25">
      <c r="A181" s="160" t="s">
        <v>339</v>
      </c>
      <c r="B181" s="10"/>
      <c r="C181" s="10"/>
      <c r="D181" s="129" t="s">
        <v>340</v>
      </c>
      <c r="E181" s="12">
        <v>0</v>
      </c>
      <c r="F181" s="12">
        <v>0</v>
      </c>
      <c r="G181" s="12">
        <v>0</v>
      </c>
      <c r="H181" s="12">
        <v>0</v>
      </c>
      <c r="I181" s="110" t="s">
        <v>3899</v>
      </c>
    </row>
    <row r="182" spans="1:9" ht="13.5" customHeight="1" x14ac:dyDescent="0.25">
      <c r="A182" s="160" t="s">
        <v>341</v>
      </c>
      <c r="B182" s="10"/>
      <c r="C182" s="10"/>
      <c r="D182" s="129" t="s">
        <v>342</v>
      </c>
      <c r="E182" s="12">
        <v>0</v>
      </c>
      <c r="F182" s="12">
        <v>0</v>
      </c>
      <c r="G182" s="12">
        <v>0</v>
      </c>
      <c r="H182" s="12">
        <v>0</v>
      </c>
      <c r="I182" s="110" t="s">
        <v>3899</v>
      </c>
    </row>
    <row r="183" spans="1:9" ht="13.5" customHeight="1" x14ac:dyDescent="0.25">
      <c r="A183" s="160" t="s">
        <v>343</v>
      </c>
      <c r="B183" s="10"/>
      <c r="C183" s="10"/>
      <c r="D183" s="129" t="s">
        <v>344</v>
      </c>
      <c r="E183" s="12">
        <v>4</v>
      </c>
      <c r="F183" s="12">
        <v>3</v>
      </c>
      <c r="G183" s="12">
        <v>6</v>
      </c>
      <c r="H183" s="12">
        <v>2</v>
      </c>
      <c r="I183" s="110">
        <v>6</v>
      </c>
    </row>
    <row r="184" spans="1:9" ht="13.5" customHeight="1" x14ac:dyDescent="0.25">
      <c r="A184" s="160" t="s">
        <v>345</v>
      </c>
      <c r="B184" s="10"/>
      <c r="C184" s="10"/>
      <c r="D184" s="129" t="s">
        <v>346</v>
      </c>
      <c r="E184" s="12">
        <v>0</v>
      </c>
      <c r="F184" s="12">
        <v>0</v>
      </c>
      <c r="G184" s="12">
        <v>0</v>
      </c>
      <c r="H184" s="12">
        <v>0</v>
      </c>
      <c r="I184" s="110" t="s">
        <v>3899</v>
      </c>
    </row>
    <row r="185" spans="1:9" ht="13.5" customHeight="1" x14ac:dyDescent="0.25">
      <c r="A185" s="160" t="s">
        <v>347</v>
      </c>
      <c r="B185" s="10"/>
      <c r="C185" s="10"/>
      <c r="D185" s="129" t="s">
        <v>348</v>
      </c>
      <c r="E185" s="12">
        <v>0</v>
      </c>
      <c r="F185" s="12">
        <v>0</v>
      </c>
      <c r="G185" s="12">
        <v>0</v>
      </c>
      <c r="H185" s="12">
        <v>0</v>
      </c>
      <c r="I185" s="110" t="s">
        <v>3899</v>
      </c>
    </row>
    <row r="186" spans="1:9" ht="13.5" customHeight="1" x14ac:dyDescent="0.25">
      <c r="A186" s="160" t="s">
        <v>349</v>
      </c>
      <c r="B186" s="10"/>
      <c r="C186" s="10"/>
      <c r="D186" s="129" t="s">
        <v>350</v>
      </c>
      <c r="E186" s="12">
        <v>0</v>
      </c>
      <c r="F186" s="12">
        <v>0</v>
      </c>
      <c r="G186" s="12">
        <v>0</v>
      </c>
      <c r="H186" s="12">
        <v>0</v>
      </c>
      <c r="I186" s="110" t="s">
        <v>3899</v>
      </c>
    </row>
    <row r="187" spans="1:9" ht="13.5" customHeight="1" x14ac:dyDescent="0.25">
      <c r="A187" s="162" t="s">
        <v>351</v>
      </c>
      <c r="B187" s="16"/>
      <c r="C187" s="16"/>
      <c r="D187" s="136" t="s">
        <v>352</v>
      </c>
      <c r="E187" s="12">
        <v>0</v>
      </c>
      <c r="F187" s="12">
        <v>0</v>
      </c>
      <c r="G187" s="12">
        <v>0</v>
      </c>
      <c r="H187" s="12">
        <v>0</v>
      </c>
      <c r="I187" s="110" t="s">
        <v>3899</v>
      </c>
    </row>
    <row r="188" spans="1:9" ht="13.5" customHeight="1" x14ac:dyDescent="0.25">
      <c r="A188" s="160" t="s">
        <v>353</v>
      </c>
      <c r="B188" s="10"/>
      <c r="C188" s="10"/>
      <c r="D188" s="129" t="s">
        <v>354</v>
      </c>
      <c r="E188" s="12">
        <v>7</v>
      </c>
      <c r="F188" s="12">
        <v>15</v>
      </c>
      <c r="G188" s="12">
        <v>12</v>
      </c>
      <c r="H188" s="12">
        <v>14</v>
      </c>
      <c r="I188" s="110">
        <v>14</v>
      </c>
    </row>
    <row r="189" spans="1:9" ht="13.5" customHeight="1" x14ac:dyDescent="0.25">
      <c r="A189" s="160" t="s">
        <v>355</v>
      </c>
      <c r="B189" s="10"/>
      <c r="C189" s="10"/>
      <c r="D189" s="129" t="s">
        <v>356</v>
      </c>
      <c r="E189" s="12">
        <v>0</v>
      </c>
      <c r="F189" s="12">
        <v>0</v>
      </c>
      <c r="G189" s="12">
        <v>0</v>
      </c>
      <c r="H189" s="12">
        <v>0</v>
      </c>
      <c r="I189" s="110" t="s">
        <v>3899</v>
      </c>
    </row>
    <row r="190" spans="1:9" ht="13.5" customHeight="1" x14ac:dyDescent="0.25">
      <c r="A190" s="160" t="s">
        <v>357</v>
      </c>
      <c r="B190" s="10"/>
      <c r="C190" s="10"/>
      <c r="D190" s="129" t="s">
        <v>358</v>
      </c>
      <c r="E190" s="12">
        <v>4</v>
      </c>
      <c r="F190" s="12">
        <v>5</v>
      </c>
      <c r="G190" s="12">
        <v>3</v>
      </c>
      <c r="H190" s="12">
        <v>3</v>
      </c>
      <c r="I190" s="110">
        <v>2</v>
      </c>
    </row>
    <row r="191" spans="1:9" ht="13.5" customHeight="1" x14ac:dyDescent="0.25">
      <c r="A191" s="159" t="s">
        <v>359</v>
      </c>
      <c r="B191" s="7"/>
      <c r="C191" s="8" t="s">
        <v>360</v>
      </c>
      <c r="D191" s="126"/>
      <c r="E191" s="9">
        <v>32</v>
      </c>
      <c r="F191" s="9">
        <v>11</v>
      </c>
      <c r="G191" s="9">
        <v>6</v>
      </c>
      <c r="H191" s="9">
        <f>SUM(H192:H196)</f>
        <v>11</v>
      </c>
      <c r="I191" s="110">
        <v>10</v>
      </c>
    </row>
    <row r="192" spans="1:9" ht="13.5" customHeight="1" x14ac:dyDescent="0.25">
      <c r="A192" s="160" t="s">
        <v>361</v>
      </c>
      <c r="B192" s="10"/>
      <c r="C192" s="10"/>
      <c r="D192" s="129" t="s">
        <v>360</v>
      </c>
      <c r="E192" s="12">
        <v>32</v>
      </c>
      <c r="F192" s="12">
        <v>11</v>
      </c>
      <c r="G192" s="12">
        <v>6</v>
      </c>
      <c r="H192" s="12">
        <v>11</v>
      </c>
      <c r="I192" s="110">
        <v>10</v>
      </c>
    </row>
    <row r="193" spans="1:9" ht="13.5" customHeight="1" x14ac:dyDescent="0.25">
      <c r="A193" s="160" t="s">
        <v>362</v>
      </c>
      <c r="B193" s="10"/>
      <c r="C193" s="10"/>
      <c r="D193" s="129" t="s">
        <v>363</v>
      </c>
      <c r="E193" s="12">
        <v>0</v>
      </c>
      <c r="F193" s="12">
        <v>0</v>
      </c>
      <c r="G193" s="12">
        <v>0</v>
      </c>
      <c r="H193" s="12">
        <v>0</v>
      </c>
      <c r="I193" s="110" t="s">
        <v>3899</v>
      </c>
    </row>
    <row r="194" spans="1:9" ht="13.5" customHeight="1" x14ac:dyDescent="0.25">
      <c r="A194" s="160" t="s">
        <v>364</v>
      </c>
      <c r="B194" s="10"/>
      <c r="C194" s="10"/>
      <c r="D194" s="129" t="s">
        <v>365</v>
      </c>
      <c r="E194" s="12">
        <v>0</v>
      </c>
      <c r="F194" s="12">
        <v>0</v>
      </c>
      <c r="G194" s="12">
        <v>0</v>
      </c>
      <c r="H194" s="12">
        <v>0</v>
      </c>
      <c r="I194" s="110" t="s">
        <v>3899</v>
      </c>
    </row>
    <row r="195" spans="1:9" ht="13.5" customHeight="1" x14ac:dyDescent="0.25">
      <c r="A195" s="160" t="s">
        <v>366</v>
      </c>
      <c r="B195" s="10"/>
      <c r="C195" s="10"/>
      <c r="D195" s="129" t="s">
        <v>367</v>
      </c>
      <c r="E195" s="12">
        <v>0</v>
      </c>
      <c r="F195" s="12">
        <v>0</v>
      </c>
      <c r="G195" s="12">
        <v>0</v>
      </c>
      <c r="H195" s="12">
        <v>0</v>
      </c>
      <c r="I195" s="110" t="s">
        <v>3899</v>
      </c>
    </row>
    <row r="196" spans="1:9" ht="13.5" customHeight="1" x14ac:dyDescent="0.25">
      <c r="A196" s="160" t="s">
        <v>368</v>
      </c>
      <c r="B196" s="10"/>
      <c r="C196" s="10"/>
      <c r="D196" s="129" t="s">
        <v>369</v>
      </c>
      <c r="E196" s="12">
        <v>0</v>
      </c>
      <c r="F196" s="12">
        <v>0</v>
      </c>
      <c r="G196" s="12">
        <v>0</v>
      </c>
      <c r="H196" s="12">
        <v>0</v>
      </c>
      <c r="I196" s="110" t="s">
        <v>3899</v>
      </c>
    </row>
    <row r="197" spans="1:9" ht="13.5" customHeight="1" x14ac:dyDescent="0.25">
      <c r="A197" s="159" t="s">
        <v>370</v>
      </c>
      <c r="B197" s="7"/>
      <c r="C197" s="8" t="s">
        <v>371</v>
      </c>
      <c r="D197" s="126"/>
      <c r="E197" s="9">
        <v>57</v>
      </c>
      <c r="F197" s="9">
        <v>58</v>
      </c>
      <c r="G197" s="9">
        <v>67</v>
      </c>
      <c r="H197" s="9">
        <f>SUM(H198:H207)</f>
        <v>71</v>
      </c>
      <c r="I197" s="110">
        <v>88</v>
      </c>
    </row>
    <row r="198" spans="1:9" ht="13.5" customHeight="1" x14ac:dyDescent="0.25">
      <c r="A198" s="160" t="s">
        <v>372</v>
      </c>
      <c r="B198" s="10"/>
      <c r="C198" s="10"/>
      <c r="D198" s="129" t="s">
        <v>373</v>
      </c>
      <c r="E198" s="12">
        <v>52</v>
      </c>
      <c r="F198" s="12">
        <v>51</v>
      </c>
      <c r="G198" s="12">
        <v>59</v>
      </c>
      <c r="H198" s="12">
        <v>62</v>
      </c>
      <c r="I198" s="110">
        <v>80</v>
      </c>
    </row>
    <row r="199" spans="1:9" ht="13.5" customHeight="1" x14ac:dyDescent="0.25">
      <c r="A199" s="160" t="s">
        <v>374</v>
      </c>
      <c r="B199" s="10"/>
      <c r="C199" s="10"/>
      <c r="D199" s="129" t="s">
        <v>257</v>
      </c>
      <c r="E199" s="12">
        <v>1</v>
      </c>
      <c r="F199" s="12">
        <v>2</v>
      </c>
      <c r="G199" s="12">
        <v>1</v>
      </c>
      <c r="H199" s="12">
        <v>3</v>
      </c>
      <c r="I199" s="110">
        <v>1</v>
      </c>
    </row>
    <row r="200" spans="1:9" ht="13.5" customHeight="1" x14ac:dyDescent="0.25">
      <c r="A200" s="160" t="s">
        <v>375</v>
      </c>
      <c r="B200" s="10"/>
      <c r="C200" s="10"/>
      <c r="D200" s="129" t="s">
        <v>376</v>
      </c>
      <c r="E200" s="12">
        <v>0</v>
      </c>
      <c r="F200" s="12">
        <v>0</v>
      </c>
      <c r="G200" s="12">
        <v>0</v>
      </c>
      <c r="H200" s="12">
        <v>0</v>
      </c>
      <c r="I200" s="110" t="s">
        <v>3899</v>
      </c>
    </row>
    <row r="201" spans="1:9" ht="13.5" customHeight="1" x14ac:dyDescent="0.25">
      <c r="A201" s="160" t="s">
        <v>377</v>
      </c>
      <c r="B201" s="10"/>
      <c r="C201" s="10"/>
      <c r="D201" s="129" t="s">
        <v>371</v>
      </c>
      <c r="E201" s="12">
        <v>3</v>
      </c>
      <c r="F201" s="12">
        <v>3</v>
      </c>
      <c r="G201" s="12">
        <v>4</v>
      </c>
      <c r="H201" s="12">
        <v>6</v>
      </c>
      <c r="I201" s="110">
        <v>2</v>
      </c>
    </row>
    <row r="202" spans="1:9" ht="13.5" customHeight="1" x14ac:dyDescent="0.25">
      <c r="A202" s="160" t="s">
        <v>378</v>
      </c>
      <c r="B202" s="10"/>
      <c r="C202" s="10"/>
      <c r="D202" s="129" t="s">
        <v>379</v>
      </c>
      <c r="E202" s="12">
        <v>0</v>
      </c>
      <c r="F202" s="12">
        <v>0</v>
      </c>
      <c r="G202" s="12">
        <v>0</v>
      </c>
      <c r="H202" s="12">
        <v>0</v>
      </c>
      <c r="I202" s="110" t="s">
        <v>3899</v>
      </c>
    </row>
    <row r="203" spans="1:9" ht="13.5" customHeight="1" x14ac:dyDescent="0.25">
      <c r="A203" s="160" t="s">
        <v>380</v>
      </c>
      <c r="B203" s="10"/>
      <c r="C203" s="10"/>
      <c r="D203" s="129" t="s">
        <v>381</v>
      </c>
      <c r="E203" s="12">
        <v>1</v>
      </c>
      <c r="F203" s="12">
        <v>2</v>
      </c>
      <c r="G203" s="12">
        <v>3</v>
      </c>
      <c r="H203" s="12">
        <v>0</v>
      </c>
      <c r="I203" s="110">
        <v>5</v>
      </c>
    </row>
    <row r="204" spans="1:9" ht="13.5" customHeight="1" x14ac:dyDescent="0.25">
      <c r="A204" s="160" t="s">
        <v>382</v>
      </c>
      <c r="B204" s="10"/>
      <c r="C204" s="10"/>
      <c r="D204" s="129" t="s">
        <v>383</v>
      </c>
      <c r="E204" s="12">
        <v>0</v>
      </c>
      <c r="F204" s="12">
        <v>0</v>
      </c>
      <c r="G204" s="12">
        <v>0</v>
      </c>
      <c r="H204" s="12">
        <v>0</v>
      </c>
      <c r="I204" s="110" t="s">
        <v>3899</v>
      </c>
    </row>
    <row r="205" spans="1:9" ht="13.5" customHeight="1" x14ac:dyDescent="0.25">
      <c r="A205" s="160" t="s">
        <v>384</v>
      </c>
      <c r="B205" s="10"/>
      <c r="C205" s="10"/>
      <c r="D205" s="129" t="s">
        <v>385</v>
      </c>
      <c r="E205" s="12">
        <v>0</v>
      </c>
      <c r="F205" s="12">
        <v>0</v>
      </c>
      <c r="G205" s="12">
        <v>0</v>
      </c>
      <c r="H205" s="12">
        <v>0</v>
      </c>
      <c r="I205" s="110" t="s">
        <v>3899</v>
      </c>
    </row>
    <row r="206" spans="1:9" ht="13.5" customHeight="1" x14ac:dyDescent="0.25">
      <c r="A206" s="160" t="s">
        <v>386</v>
      </c>
      <c r="B206" s="10"/>
      <c r="C206" s="10"/>
      <c r="D206" s="129" t="s">
        <v>387</v>
      </c>
      <c r="E206" s="12">
        <v>0</v>
      </c>
      <c r="F206" s="12">
        <v>0</v>
      </c>
      <c r="G206" s="12">
        <v>0</v>
      </c>
      <c r="H206" s="12">
        <v>0</v>
      </c>
      <c r="I206" s="110" t="s">
        <v>3899</v>
      </c>
    </row>
    <row r="207" spans="1:9" ht="13.5" customHeight="1" x14ac:dyDescent="0.25">
      <c r="A207" s="160" t="s">
        <v>388</v>
      </c>
      <c r="B207" s="10"/>
      <c r="C207" s="10"/>
      <c r="D207" s="129" t="s">
        <v>389</v>
      </c>
      <c r="E207" s="12">
        <v>0</v>
      </c>
      <c r="F207" s="12">
        <v>0</v>
      </c>
      <c r="G207" s="12">
        <v>0</v>
      </c>
      <c r="H207" s="12">
        <v>0</v>
      </c>
      <c r="I207" s="110" t="s">
        <v>3899</v>
      </c>
    </row>
    <row r="208" spans="1:9" ht="13.5" customHeight="1" x14ac:dyDescent="0.25">
      <c r="A208" s="159" t="s">
        <v>390</v>
      </c>
      <c r="B208" s="7"/>
      <c r="C208" s="8" t="s">
        <v>391</v>
      </c>
      <c r="D208" s="126"/>
      <c r="E208" s="9">
        <v>4</v>
      </c>
      <c r="F208" s="9">
        <v>9</v>
      </c>
      <c r="G208" s="9">
        <v>6</v>
      </c>
      <c r="H208" s="9">
        <f>SUM(H209:H216)</f>
        <v>13</v>
      </c>
      <c r="I208" s="110">
        <v>7</v>
      </c>
    </row>
    <row r="209" spans="1:9" ht="13.5" customHeight="1" x14ac:dyDescent="0.25">
      <c r="A209" s="160" t="s">
        <v>392</v>
      </c>
      <c r="B209" s="10"/>
      <c r="C209" s="10"/>
      <c r="D209" s="129" t="s">
        <v>393</v>
      </c>
      <c r="E209" s="12">
        <v>4</v>
      </c>
      <c r="F209" s="12">
        <v>9</v>
      </c>
      <c r="G209" s="12">
        <v>6</v>
      </c>
      <c r="H209" s="12">
        <v>13</v>
      </c>
      <c r="I209" s="110">
        <v>7</v>
      </c>
    </row>
    <row r="210" spans="1:9" ht="13.5" customHeight="1" x14ac:dyDescent="0.25">
      <c r="A210" s="160" t="s">
        <v>394</v>
      </c>
      <c r="B210" s="10"/>
      <c r="C210" s="10"/>
      <c r="D210" s="129" t="s">
        <v>395</v>
      </c>
      <c r="E210" s="12">
        <v>0</v>
      </c>
      <c r="F210" s="12">
        <v>0</v>
      </c>
      <c r="G210" s="12">
        <v>0</v>
      </c>
      <c r="H210" s="12">
        <v>0</v>
      </c>
      <c r="I210" s="110" t="s">
        <v>3899</v>
      </c>
    </row>
    <row r="211" spans="1:9" ht="13.5" customHeight="1" x14ac:dyDescent="0.25">
      <c r="A211" s="160" t="s">
        <v>396</v>
      </c>
      <c r="B211" s="10"/>
      <c r="C211" s="10"/>
      <c r="D211" s="129" t="s">
        <v>397</v>
      </c>
      <c r="E211" s="12">
        <v>0</v>
      </c>
      <c r="F211" s="12">
        <v>0</v>
      </c>
      <c r="G211" s="12">
        <v>0</v>
      </c>
      <c r="H211" s="12">
        <v>0</v>
      </c>
      <c r="I211" s="110" t="s">
        <v>3899</v>
      </c>
    </row>
    <row r="212" spans="1:9" ht="13.5" customHeight="1" x14ac:dyDescent="0.25">
      <c r="A212" s="160" t="s">
        <v>398</v>
      </c>
      <c r="B212" s="10"/>
      <c r="C212" s="10"/>
      <c r="D212" s="129" t="s">
        <v>399</v>
      </c>
      <c r="E212" s="12">
        <v>0</v>
      </c>
      <c r="F212" s="12">
        <v>0</v>
      </c>
      <c r="G212" s="12">
        <v>0</v>
      </c>
      <c r="H212" s="12">
        <v>0</v>
      </c>
      <c r="I212" s="110" t="s">
        <v>3899</v>
      </c>
    </row>
    <row r="213" spans="1:9" ht="13.5" customHeight="1" x14ac:dyDescent="0.25">
      <c r="A213" s="160" t="s">
        <v>400</v>
      </c>
      <c r="B213" s="10"/>
      <c r="C213" s="10"/>
      <c r="D213" s="129" t="s">
        <v>401</v>
      </c>
      <c r="E213" s="12">
        <v>0</v>
      </c>
      <c r="F213" s="12">
        <v>0</v>
      </c>
      <c r="G213" s="12">
        <v>0</v>
      </c>
      <c r="H213" s="12">
        <v>0</v>
      </c>
      <c r="I213" s="110" t="s">
        <v>3899</v>
      </c>
    </row>
    <row r="214" spans="1:9" ht="13.5" customHeight="1" x14ac:dyDescent="0.25">
      <c r="A214" s="160" t="s">
        <v>402</v>
      </c>
      <c r="B214" s="10"/>
      <c r="C214" s="10"/>
      <c r="D214" s="129" t="s">
        <v>403</v>
      </c>
      <c r="E214" s="12">
        <v>0</v>
      </c>
      <c r="F214" s="12">
        <v>0</v>
      </c>
      <c r="G214" s="12">
        <v>0</v>
      </c>
      <c r="H214" s="12">
        <v>0</v>
      </c>
      <c r="I214" s="110" t="s">
        <v>3899</v>
      </c>
    </row>
    <row r="215" spans="1:9" ht="13.5" customHeight="1" x14ac:dyDescent="0.25">
      <c r="A215" s="160" t="s">
        <v>404</v>
      </c>
      <c r="B215" s="10"/>
      <c r="C215" s="10"/>
      <c r="D215" s="129" t="s">
        <v>405</v>
      </c>
      <c r="E215" s="12">
        <v>0</v>
      </c>
      <c r="F215" s="12">
        <v>0</v>
      </c>
      <c r="G215" s="12">
        <v>0</v>
      </c>
      <c r="H215" s="12">
        <v>0</v>
      </c>
      <c r="I215" s="110" t="s">
        <v>3899</v>
      </c>
    </row>
    <row r="216" spans="1:9" ht="13.5" customHeight="1" x14ac:dyDescent="0.25">
      <c r="A216" s="160" t="s">
        <v>406</v>
      </c>
      <c r="B216" s="10"/>
      <c r="C216" s="10"/>
      <c r="D216" s="129" t="s">
        <v>407</v>
      </c>
      <c r="E216" s="12">
        <v>0</v>
      </c>
      <c r="F216" s="12">
        <v>0</v>
      </c>
      <c r="G216" s="12">
        <v>0</v>
      </c>
      <c r="H216" s="12">
        <v>0</v>
      </c>
      <c r="I216" s="110" t="s">
        <v>3899</v>
      </c>
    </row>
    <row r="217" spans="1:9" ht="13.5" customHeight="1" x14ac:dyDescent="0.25">
      <c r="A217" s="159" t="s">
        <v>408</v>
      </c>
      <c r="B217" s="7"/>
      <c r="C217" s="8" t="s">
        <v>409</v>
      </c>
      <c r="D217" s="126"/>
      <c r="E217" s="9">
        <v>0</v>
      </c>
      <c r="F217" s="9">
        <v>0</v>
      </c>
      <c r="G217" s="9">
        <v>4</v>
      </c>
      <c r="H217" s="9">
        <f>SUM(H218:H227)</f>
        <v>2</v>
      </c>
      <c r="I217" s="110">
        <v>4</v>
      </c>
    </row>
    <row r="218" spans="1:9" ht="13.5" customHeight="1" x14ac:dyDescent="0.25">
      <c r="A218" s="160" t="s">
        <v>410</v>
      </c>
      <c r="B218" s="10"/>
      <c r="C218" s="10"/>
      <c r="D218" s="129" t="s">
        <v>409</v>
      </c>
      <c r="E218" s="12">
        <v>0</v>
      </c>
      <c r="F218" s="12">
        <v>0</v>
      </c>
      <c r="G218" s="12">
        <v>4</v>
      </c>
      <c r="H218" s="12">
        <v>2</v>
      </c>
      <c r="I218" s="110">
        <v>4</v>
      </c>
    </row>
    <row r="219" spans="1:9" ht="13.5" customHeight="1" x14ac:dyDescent="0.25">
      <c r="A219" s="160" t="s">
        <v>411</v>
      </c>
      <c r="B219" s="10"/>
      <c r="C219" s="10"/>
      <c r="D219" s="129" t="s">
        <v>412</v>
      </c>
      <c r="E219" s="12">
        <v>0</v>
      </c>
      <c r="F219" s="12">
        <v>0</v>
      </c>
      <c r="G219" s="12">
        <v>0</v>
      </c>
      <c r="H219" s="12">
        <v>0</v>
      </c>
      <c r="I219" s="110" t="s">
        <v>3899</v>
      </c>
    </row>
    <row r="220" spans="1:9" ht="13.5" customHeight="1" x14ac:dyDescent="0.25">
      <c r="A220" s="160" t="s">
        <v>413</v>
      </c>
      <c r="B220" s="10"/>
      <c r="C220" s="10"/>
      <c r="D220" s="129" t="s">
        <v>414</v>
      </c>
      <c r="E220" s="12">
        <v>0</v>
      </c>
      <c r="F220" s="12">
        <v>0</v>
      </c>
      <c r="G220" s="12">
        <v>0</v>
      </c>
      <c r="H220" s="12">
        <v>0</v>
      </c>
      <c r="I220" s="110" t="s">
        <v>3899</v>
      </c>
    </row>
    <row r="221" spans="1:9" ht="13.5" customHeight="1" x14ac:dyDescent="0.25">
      <c r="A221" s="160" t="s">
        <v>415</v>
      </c>
      <c r="B221" s="10"/>
      <c r="C221" s="10"/>
      <c r="D221" s="129" t="s">
        <v>416</v>
      </c>
      <c r="E221" s="12">
        <v>0</v>
      </c>
      <c r="F221" s="12">
        <v>0</v>
      </c>
      <c r="G221" s="12">
        <v>0</v>
      </c>
      <c r="H221" s="12">
        <v>0</v>
      </c>
      <c r="I221" s="110" t="s">
        <v>3899</v>
      </c>
    </row>
    <row r="222" spans="1:9" ht="13.5" customHeight="1" x14ac:dyDescent="0.25">
      <c r="A222" s="160" t="s">
        <v>417</v>
      </c>
      <c r="B222" s="10"/>
      <c r="C222" s="10"/>
      <c r="D222" s="129" t="s">
        <v>418</v>
      </c>
      <c r="E222" s="12">
        <v>0</v>
      </c>
      <c r="F222" s="12">
        <v>0</v>
      </c>
      <c r="G222" s="12">
        <v>0</v>
      </c>
      <c r="H222" s="12">
        <v>0</v>
      </c>
      <c r="I222" s="110" t="s">
        <v>3899</v>
      </c>
    </row>
    <row r="223" spans="1:9" ht="13.5" customHeight="1" x14ac:dyDescent="0.25">
      <c r="A223" s="160" t="s">
        <v>419</v>
      </c>
      <c r="B223" s="10"/>
      <c r="C223" s="10"/>
      <c r="D223" s="129" t="s">
        <v>420</v>
      </c>
      <c r="E223" s="12">
        <v>0</v>
      </c>
      <c r="F223" s="12">
        <v>0</v>
      </c>
      <c r="G223" s="12">
        <v>0</v>
      </c>
      <c r="H223" s="12">
        <v>0</v>
      </c>
      <c r="I223" s="110" t="s">
        <v>3899</v>
      </c>
    </row>
    <row r="224" spans="1:9" ht="13.5" customHeight="1" x14ac:dyDescent="0.25">
      <c r="A224" s="160" t="s">
        <v>421</v>
      </c>
      <c r="B224" s="10"/>
      <c r="C224" s="10"/>
      <c r="D224" s="129" t="s">
        <v>422</v>
      </c>
      <c r="E224" s="12">
        <v>0</v>
      </c>
      <c r="F224" s="12">
        <v>0</v>
      </c>
      <c r="G224" s="12">
        <v>0</v>
      </c>
      <c r="H224" s="12">
        <v>0</v>
      </c>
      <c r="I224" s="110" t="s">
        <v>3899</v>
      </c>
    </row>
    <row r="225" spans="1:9" ht="13.5" customHeight="1" x14ac:dyDescent="0.25">
      <c r="A225" s="160" t="s">
        <v>423</v>
      </c>
      <c r="B225" s="10"/>
      <c r="C225" s="10"/>
      <c r="D225" s="129" t="s">
        <v>424</v>
      </c>
      <c r="E225" s="12">
        <v>0</v>
      </c>
      <c r="F225" s="12">
        <v>0</v>
      </c>
      <c r="G225" s="12">
        <v>0</v>
      </c>
      <c r="H225" s="12">
        <v>0</v>
      </c>
      <c r="I225" s="110" t="s">
        <v>3899</v>
      </c>
    </row>
    <row r="226" spans="1:9" ht="13.5" customHeight="1" x14ac:dyDescent="0.25">
      <c r="A226" s="160" t="s">
        <v>425</v>
      </c>
      <c r="B226" s="10"/>
      <c r="C226" s="10"/>
      <c r="D226" s="129" t="s">
        <v>426</v>
      </c>
      <c r="E226" s="12">
        <v>0</v>
      </c>
      <c r="F226" s="12">
        <v>0</v>
      </c>
      <c r="G226" s="12">
        <v>0</v>
      </c>
      <c r="H226" s="12">
        <v>0</v>
      </c>
      <c r="I226" s="110" t="s">
        <v>3899</v>
      </c>
    </row>
    <row r="227" spans="1:9" ht="13.5" customHeight="1" x14ac:dyDescent="0.25">
      <c r="A227" s="163" t="s">
        <v>427</v>
      </c>
      <c r="B227" s="17"/>
      <c r="C227" s="17"/>
      <c r="D227" s="138" t="s">
        <v>428</v>
      </c>
      <c r="E227" s="12">
        <v>0</v>
      </c>
      <c r="F227" s="12">
        <v>0</v>
      </c>
      <c r="G227" s="12">
        <v>0</v>
      </c>
      <c r="H227" s="12">
        <v>0</v>
      </c>
      <c r="I227" s="110" t="s">
        <v>3899</v>
      </c>
    </row>
    <row r="228" spans="1:9" ht="13.5" customHeight="1" x14ac:dyDescent="0.25">
      <c r="A228" s="159" t="s">
        <v>429</v>
      </c>
      <c r="B228" s="7"/>
      <c r="C228" s="8" t="s">
        <v>430</v>
      </c>
      <c r="D228" s="126"/>
      <c r="E228" s="9">
        <v>6</v>
      </c>
      <c r="F228" s="9">
        <v>18</v>
      </c>
      <c r="G228" s="9">
        <v>14</v>
      </c>
      <c r="H228" s="9">
        <f>SUM(H229:H239)</f>
        <v>19</v>
      </c>
      <c r="I228" s="110">
        <v>16</v>
      </c>
    </row>
    <row r="229" spans="1:9" ht="13.5" customHeight="1" x14ac:dyDescent="0.25">
      <c r="A229" s="160" t="s">
        <v>431</v>
      </c>
      <c r="B229" s="10"/>
      <c r="C229" s="10"/>
      <c r="D229" s="129" t="s">
        <v>432</v>
      </c>
      <c r="E229" s="12">
        <v>2</v>
      </c>
      <c r="F229" s="12">
        <v>11</v>
      </c>
      <c r="G229" s="12">
        <v>2</v>
      </c>
      <c r="H229" s="12">
        <v>4</v>
      </c>
      <c r="I229" s="110">
        <v>6</v>
      </c>
    </row>
    <row r="230" spans="1:9" ht="13.5" customHeight="1" x14ac:dyDescent="0.25">
      <c r="A230" s="160" t="s">
        <v>433</v>
      </c>
      <c r="B230" s="10"/>
      <c r="C230" s="10"/>
      <c r="D230" s="129" t="s">
        <v>242</v>
      </c>
      <c r="E230" s="12">
        <v>0</v>
      </c>
      <c r="F230" s="12">
        <v>0</v>
      </c>
      <c r="G230" s="12">
        <v>0</v>
      </c>
      <c r="H230" s="12">
        <v>0</v>
      </c>
      <c r="I230" s="110" t="s">
        <v>3899</v>
      </c>
    </row>
    <row r="231" spans="1:9" ht="13.5" customHeight="1" x14ac:dyDescent="0.25">
      <c r="A231" s="160" t="s">
        <v>434</v>
      </c>
      <c r="B231" s="10"/>
      <c r="C231" s="10"/>
      <c r="D231" s="129" t="s">
        <v>435</v>
      </c>
      <c r="E231" s="12">
        <v>0</v>
      </c>
      <c r="F231" s="12">
        <v>0</v>
      </c>
      <c r="G231" s="12">
        <v>0</v>
      </c>
      <c r="H231" s="12">
        <v>2</v>
      </c>
      <c r="I231" s="110">
        <v>2</v>
      </c>
    </row>
    <row r="232" spans="1:9" ht="13.5" customHeight="1" x14ac:dyDescent="0.25">
      <c r="A232" s="160" t="s">
        <v>436</v>
      </c>
      <c r="B232" s="10"/>
      <c r="C232" s="10"/>
      <c r="D232" s="129" t="s">
        <v>437</v>
      </c>
      <c r="E232" s="12">
        <v>0</v>
      </c>
      <c r="F232" s="12">
        <v>0</v>
      </c>
      <c r="G232" s="12">
        <v>0</v>
      </c>
      <c r="H232" s="12">
        <v>0</v>
      </c>
      <c r="I232" s="110" t="s">
        <v>3899</v>
      </c>
    </row>
    <row r="233" spans="1:9" ht="13.5" customHeight="1" x14ac:dyDescent="0.25">
      <c r="A233" s="160" t="s">
        <v>438</v>
      </c>
      <c r="B233" s="10"/>
      <c r="C233" s="10"/>
      <c r="D233" s="129" t="s">
        <v>439</v>
      </c>
      <c r="E233" s="12">
        <v>0</v>
      </c>
      <c r="F233" s="12">
        <v>0</v>
      </c>
      <c r="G233" s="12">
        <v>0</v>
      </c>
      <c r="H233" s="12">
        <v>0</v>
      </c>
      <c r="I233" s="110" t="s">
        <v>3899</v>
      </c>
    </row>
    <row r="234" spans="1:9" ht="13.5" customHeight="1" x14ac:dyDescent="0.25">
      <c r="A234" s="160" t="s">
        <v>440</v>
      </c>
      <c r="B234" s="10"/>
      <c r="C234" s="10"/>
      <c r="D234" s="129" t="s">
        <v>441</v>
      </c>
      <c r="E234" s="12">
        <v>0</v>
      </c>
      <c r="F234" s="12">
        <v>0</v>
      </c>
      <c r="G234" s="12">
        <v>0</v>
      </c>
      <c r="H234" s="12">
        <v>0</v>
      </c>
      <c r="I234" s="110" t="s">
        <v>3899</v>
      </c>
    </row>
    <row r="235" spans="1:9" ht="13.5" customHeight="1" x14ac:dyDescent="0.25">
      <c r="A235" s="160" t="s">
        <v>442</v>
      </c>
      <c r="B235" s="10"/>
      <c r="C235" s="10"/>
      <c r="D235" s="129" t="s">
        <v>443</v>
      </c>
      <c r="E235" s="12">
        <v>0</v>
      </c>
      <c r="F235" s="12">
        <v>0</v>
      </c>
      <c r="G235" s="12">
        <v>0</v>
      </c>
      <c r="H235" s="12">
        <v>0</v>
      </c>
      <c r="I235" s="110" t="s">
        <v>3899</v>
      </c>
    </row>
    <row r="236" spans="1:9" ht="13.5" customHeight="1" x14ac:dyDescent="0.25">
      <c r="A236" s="160" t="s">
        <v>444</v>
      </c>
      <c r="B236" s="10"/>
      <c r="C236" s="10"/>
      <c r="D236" s="129" t="s">
        <v>430</v>
      </c>
      <c r="E236" s="12">
        <v>1</v>
      </c>
      <c r="F236" s="12">
        <v>4</v>
      </c>
      <c r="G236" s="12">
        <v>6</v>
      </c>
      <c r="H236" s="12">
        <v>5</v>
      </c>
      <c r="I236" s="110">
        <v>4</v>
      </c>
    </row>
    <row r="237" spans="1:9" ht="13.5" customHeight="1" x14ac:dyDescent="0.25">
      <c r="A237" s="160" t="s">
        <v>445</v>
      </c>
      <c r="B237" s="10"/>
      <c r="C237" s="10"/>
      <c r="D237" s="129" t="s">
        <v>446</v>
      </c>
      <c r="E237" s="12">
        <v>1</v>
      </c>
      <c r="F237" s="12">
        <v>3</v>
      </c>
      <c r="G237" s="12">
        <v>1</v>
      </c>
      <c r="H237" s="12">
        <v>3</v>
      </c>
      <c r="I237" s="110">
        <v>2</v>
      </c>
    </row>
    <row r="238" spans="1:9" ht="13.5" customHeight="1" x14ac:dyDescent="0.25">
      <c r="A238" s="160" t="s">
        <v>447</v>
      </c>
      <c r="B238" s="10"/>
      <c r="C238" s="10"/>
      <c r="D238" s="129" t="s">
        <v>164</v>
      </c>
      <c r="E238" s="12">
        <v>0</v>
      </c>
      <c r="F238" s="12">
        <v>0</v>
      </c>
      <c r="G238" s="12">
        <v>0</v>
      </c>
      <c r="H238" s="12">
        <v>0</v>
      </c>
      <c r="I238" s="110" t="s">
        <v>3899</v>
      </c>
    </row>
    <row r="239" spans="1:9" ht="13.5" customHeight="1" x14ac:dyDescent="0.25">
      <c r="A239" s="160" t="s">
        <v>448</v>
      </c>
      <c r="B239" s="10"/>
      <c r="C239" s="10"/>
      <c r="D239" s="129" t="s">
        <v>449</v>
      </c>
      <c r="E239" s="12">
        <v>2</v>
      </c>
      <c r="F239" s="12">
        <v>0</v>
      </c>
      <c r="G239" s="12">
        <v>5</v>
      </c>
      <c r="H239" s="12">
        <v>5</v>
      </c>
      <c r="I239" s="110">
        <v>2</v>
      </c>
    </row>
    <row r="240" spans="1:9" ht="13.5" customHeight="1" x14ac:dyDescent="0.25">
      <c r="A240" s="159" t="s">
        <v>450</v>
      </c>
      <c r="B240" s="7"/>
      <c r="C240" s="8" t="s">
        <v>451</v>
      </c>
      <c r="D240" s="126"/>
      <c r="E240" s="9">
        <v>9</v>
      </c>
      <c r="F240" s="9">
        <v>27</v>
      </c>
      <c r="G240" s="9">
        <v>14</v>
      </c>
      <c r="H240" s="9">
        <f>SUM(H241:H244)</f>
        <v>16</v>
      </c>
      <c r="I240" s="110">
        <v>32</v>
      </c>
    </row>
    <row r="241" spans="1:9" ht="13.5" customHeight="1" x14ac:dyDescent="0.25">
      <c r="A241" s="160" t="s">
        <v>452</v>
      </c>
      <c r="B241" s="10"/>
      <c r="C241" s="10"/>
      <c r="D241" s="129" t="s">
        <v>451</v>
      </c>
      <c r="E241" s="12">
        <v>9</v>
      </c>
      <c r="F241" s="12">
        <v>27</v>
      </c>
      <c r="G241" s="12">
        <v>14</v>
      </c>
      <c r="H241" s="12">
        <v>16</v>
      </c>
      <c r="I241" s="110">
        <v>32</v>
      </c>
    </row>
    <row r="242" spans="1:9" ht="13.5" customHeight="1" x14ac:dyDescent="0.25">
      <c r="A242" s="160" t="s">
        <v>453</v>
      </c>
      <c r="B242" s="10"/>
      <c r="C242" s="10"/>
      <c r="D242" s="129" t="s">
        <v>454</v>
      </c>
      <c r="E242" s="12">
        <v>0</v>
      </c>
      <c r="F242" s="12">
        <v>0</v>
      </c>
      <c r="G242" s="12">
        <v>0</v>
      </c>
      <c r="H242" s="12">
        <v>0</v>
      </c>
      <c r="I242" s="110" t="s">
        <v>3899</v>
      </c>
    </row>
    <row r="243" spans="1:9" ht="13.5" customHeight="1" x14ac:dyDescent="0.25">
      <c r="A243" s="160" t="s">
        <v>455</v>
      </c>
      <c r="B243" s="10"/>
      <c r="C243" s="10"/>
      <c r="D243" s="129" t="s">
        <v>456</v>
      </c>
      <c r="E243" s="12">
        <v>0</v>
      </c>
      <c r="F243" s="12">
        <v>0</v>
      </c>
      <c r="G243" s="12">
        <v>0</v>
      </c>
      <c r="H243" s="12">
        <v>0</v>
      </c>
      <c r="I243" s="110" t="s">
        <v>3899</v>
      </c>
    </row>
    <row r="244" spans="1:9" ht="13.5" customHeight="1" x14ac:dyDescent="0.25">
      <c r="A244" s="160" t="s">
        <v>457</v>
      </c>
      <c r="B244" s="10"/>
      <c r="C244" s="10"/>
      <c r="D244" s="129" t="s">
        <v>458</v>
      </c>
      <c r="E244" s="12">
        <v>0</v>
      </c>
      <c r="F244" s="12">
        <v>0</v>
      </c>
      <c r="G244" s="12">
        <v>0</v>
      </c>
      <c r="H244" s="12">
        <v>0</v>
      </c>
      <c r="I244" s="110" t="s">
        <v>3899</v>
      </c>
    </row>
    <row r="245" spans="1:9" ht="13.5" customHeight="1" x14ac:dyDescent="0.25">
      <c r="A245" s="159" t="s">
        <v>459</v>
      </c>
      <c r="B245" s="7"/>
      <c r="C245" s="8" t="s">
        <v>460</v>
      </c>
      <c r="D245" s="126"/>
      <c r="E245" s="9">
        <v>12</v>
      </c>
      <c r="F245" s="9">
        <v>5</v>
      </c>
      <c r="G245" s="9">
        <v>13</v>
      </c>
      <c r="H245" s="9">
        <f>SUM(H246:H255)</f>
        <v>20</v>
      </c>
      <c r="I245" s="110">
        <v>16</v>
      </c>
    </row>
    <row r="246" spans="1:9" ht="13.5" customHeight="1" x14ac:dyDescent="0.25">
      <c r="A246" s="160" t="s">
        <v>461</v>
      </c>
      <c r="B246" s="10"/>
      <c r="C246" s="10"/>
      <c r="D246" s="129" t="s">
        <v>460</v>
      </c>
      <c r="E246" s="12">
        <v>11</v>
      </c>
      <c r="F246" s="12">
        <v>3</v>
      </c>
      <c r="G246" s="12">
        <v>6</v>
      </c>
      <c r="H246" s="12">
        <v>10</v>
      </c>
      <c r="I246" s="110">
        <v>10</v>
      </c>
    </row>
    <row r="247" spans="1:9" ht="13.5" customHeight="1" x14ac:dyDescent="0.25">
      <c r="A247" s="162" t="s">
        <v>462</v>
      </c>
      <c r="B247" s="16"/>
      <c r="C247" s="16"/>
      <c r="D247" s="136" t="s">
        <v>463</v>
      </c>
      <c r="E247" s="12">
        <v>1</v>
      </c>
      <c r="F247" s="12">
        <v>2</v>
      </c>
      <c r="G247" s="12">
        <v>7</v>
      </c>
      <c r="H247" s="12">
        <v>7</v>
      </c>
      <c r="I247" s="110">
        <v>4</v>
      </c>
    </row>
    <row r="248" spans="1:9" ht="13.5" customHeight="1" x14ac:dyDescent="0.25">
      <c r="A248" s="160" t="s">
        <v>464</v>
      </c>
      <c r="B248" s="10"/>
      <c r="C248" s="10"/>
      <c r="D248" s="129" t="s">
        <v>465</v>
      </c>
      <c r="E248" s="12">
        <v>0</v>
      </c>
      <c r="F248" s="12">
        <v>0</v>
      </c>
      <c r="G248" s="12">
        <v>0</v>
      </c>
      <c r="H248" s="12">
        <v>3</v>
      </c>
      <c r="I248" s="110">
        <v>1</v>
      </c>
    </row>
    <row r="249" spans="1:9" ht="13.5" customHeight="1" x14ac:dyDescent="0.25">
      <c r="A249" s="160" t="s">
        <v>466</v>
      </c>
      <c r="B249" s="10"/>
      <c r="C249" s="10"/>
      <c r="D249" s="129" t="s">
        <v>467</v>
      </c>
      <c r="E249" s="12">
        <v>0</v>
      </c>
      <c r="F249" s="12">
        <v>0</v>
      </c>
      <c r="G249" s="12">
        <v>0</v>
      </c>
      <c r="H249" s="12">
        <v>0</v>
      </c>
      <c r="I249" s="110" t="s">
        <v>3899</v>
      </c>
    </row>
    <row r="250" spans="1:9" ht="13.5" customHeight="1" x14ac:dyDescent="0.25">
      <c r="A250" s="162" t="s">
        <v>468</v>
      </c>
      <c r="B250" s="16"/>
      <c r="C250" s="16"/>
      <c r="D250" s="136" t="s">
        <v>469</v>
      </c>
      <c r="E250" s="12">
        <v>0</v>
      </c>
      <c r="F250" s="12">
        <v>0</v>
      </c>
      <c r="G250" s="12">
        <v>0</v>
      </c>
      <c r="H250" s="12">
        <v>0</v>
      </c>
      <c r="I250" s="110" t="s">
        <v>3899</v>
      </c>
    </row>
    <row r="251" spans="1:9" ht="13.5" customHeight="1" x14ac:dyDescent="0.25">
      <c r="A251" s="160" t="s">
        <v>470</v>
      </c>
      <c r="B251" s="10"/>
      <c r="C251" s="10"/>
      <c r="D251" s="129" t="s">
        <v>471</v>
      </c>
      <c r="E251" s="12">
        <v>0</v>
      </c>
      <c r="F251" s="12">
        <v>0</v>
      </c>
      <c r="G251" s="12">
        <v>0</v>
      </c>
      <c r="H251" s="12">
        <v>0</v>
      </c>
      <c r="I251" s="110">
        <v>1</v>
      </c>
    </row>
    <row r="252" spans="1:9" ht="13.5" customHeight="1" x14ac:dyDescent="0.25">
      <c r="A252" s="160" t="s">
        <v>472</v>
      </c>
      <c r="B252" s="10"/>
      <c r="C252" s="10"/>
      <c r="D252" s="129" t="s">
        <v>473</v>
      </c>
      <c r="E252" s="12">
        <v>0</v>
      </c>
      <c r="F252" s="12">
        <v>0</v>
      </c>
      <c r="G252" s="12">
        <v>0</v>
      </c>
      <c r="H252" s="12">
        <v>0</v>
      </c>
      <c r="I252" s="110" t="s">
        <v>3899</v>
      </c>
    </row>
    <row r="253" spans="1:9" ht="13.5" customHeight="1" x14ac:dyDescent="0.25">
      <c r="A253" s="162" t="s">
        <v>474</v>
      </c>
      <c r="B253" s="16"/>
      <c r="C253" s="16"/>
      <c r="D253" s="136" t="s">
        <v>475</v>
      </c>
      <c r="E253" s="12">
        <v>0</v>
      </c>
      <c r="F253" s="12">
        <v>0</v>
      </c>
      <c r="G253" s="12">
        <v>0</v>
      </c>
      <c r="H253" s="12">
        <v>0</v>
      </c>
      <c r="I253" s="110" t="s">
        <v>3899</v>
      </c>
    </row>
    <row r="254" spans="1:9" ht="13.5" customHeight="1" x14ac:dyDescent="0.25">
      <c r="A254" s="160" t="s">
        <v>476</v>
      </c>
      <c r="B254" s="10"/>
      <c r="C254" s="10"/>
      <c r="D254" s="129" t="s">
        <v>477</v>
      </c>
      <c r="E254" s="12">
        <v>0</v>
      </c>
      <c r="F254" s="12">
        <v>0</v>
      </c>
      <c r="G254" s="12">
        <v>0</v>
      </c>
      <c r="H254" s="12">
        <v>0</v>
      </c>
      <c r="I254" s="110" t="s">
        <v>3899</v>
      </c>
    </row>
    <row r="255" spans="1:9" ht="13.5" customHeight="1" x14ac:dyDescent="0.25">
      <c r="A255" s="160" t="s">
        <v>478</v>
      </c>
      <c r="B255" s="10"/>
      <c r="C255" s="10"/>
      <c r="D255" s="129" t="s">
        <v>479</v>
      </c>
      <c r="E255" s="12">
        <v>0</v>
      </c>
      <c r="F255" s="12">
        <v>0</v>
      </c>
      <c r="G255" s="12">
        <v>0</v>
      </c>
      <c r="H255" s="12">
        <v>0</v>
      </c>
      <c r="I255" s="110" t="s">
        <v>3899</v>
      </c>
    </row>
    <row r="256" spans="1:9" ht="13.5" customHeight="1" x14ac:dyDescent="0.25">
      <c r="A256" s="159" t="s">
        <v>480</v>
      </c>
      <c r="B256" s="7"/>
      <c r="C256" s="8" t="s">
        <v>481</v>
      </c>
      <c r="D256" s="126"/>
      <c r="E256" s="9">
        <v>840</v>
      </c>
      <c r="F256" s="9">
        <v>751</v>
      </c>
      <c r="G256" s="9">
        <v>787</v>
      </c>
      <c r="H256" s="9">
        <f>SUM(H257:H265)</f>
        <v>743</v>
      </c>
      <c r="I256" s="110">
        <v>796</v>
      </c>
    </row>
    <row r="257" spans="1:9" ht="13.5" customHeight="1" x14ac:dyDescent="0.25">
      <c r="A257" s="160" t="s">
        <v>482</v>
      </c>
      <c r="B257" s="10"/>
      <c r="C257" s="10"/>
      <c r="D257" s="129" t="s">
        <v>483</v>
      </c>
      <c r="E257" s="12">
        <v>491</v>
      </c>
      <c r="F257" s="12">
        <v>529</v>
      </c>
      <c r="G257" s="12">
        <v>469</v>
      </c>
      <c r="H257" s="12">
        <v>427</v>
      </c>
      <c r="I257" s="110">
        <v>520</v>
      </c>
    </row>
    <row r="258" spans="1:9" ht="13.5" customHeight="1" x14ac:dyDescent="0.25">
      <c r="A258" s="160" t="s">
        <v>484</v>
      </c>
      <c r="B258" s="10"/>
      <c r="C258" s="10"/>
      <c r="D258" s="129" t="s">
        <v>485</v>
      </c>
      <c r="E258" s="12">
        <v>5</v>
      </c>
      <c r="F258" s="12">
        <v>0</v>
      </c>
      <c r="G258" s="12">
        <v>13</v>
      </c>
      <c r="H258" s="12">
        <v>12</v>
      </c>
      <c r="I258" s="110">
        <v>6</v>
      </c>
    </row>
    <row r="259" spans="1:9" ht="13.5" customHeight="1" x14ac:dyDescent="0.25">
      <c r="A259" s="160" t="s">
        <v>486</v>
      </c>
      <c r="B259" s="10"/>
      <c r="C259" s="10"/>
      <c r="D259" s="129" t="s">
        <v>487</v>
      </c>
      <c r="E259" s="12">
        <v>34</v>
      </c>
      <c r="F259" s="12">
        <v>28</v>
      </c>
      <c r="G259" s="12">
        <v>27</v>
      </c>
      <c r="H259" s="12">
        <v>21</v>
      </c>
      <c r="I259" s="110">
        <v>24</v>
      </c>
    </row>
    <row r="260" spans="1:9" ht="13.5" customHeight="1" x14ac:dyDescent="0.25">
      <c r="A260" s="160" t="s">
        <v>488</v>
      </c>
      <c r="B260" s="10"/>
      <c r="C260" s="10"/>
      <c r="D260" s="129" t="s">
        <v>489</v>
      </c>
      <c r="E260" s="12">
        <v>1</v>
      </c>
      <c r="F260" s="12">
        <v>1</v>
      </c>
      <c r="G260" s="12">
        <v>2</v>
      </c>
      <c r="H260" s="12">
        <v>1</v>
      </c>
      <c r="I260" s="110">
        <v>2</v>
      </c>
    </row>
    <row r="261" spans="1:9" ht="13.5" customHeight="1" x14ac:dyDescent="0.25">
      <c r="A261" s="160" t="s">
        <v>490</v>
      </c>
      <c r="B261" s="10"/>
      <c r="C261" s="10"/>
      <c r="D261" s="129" t="s">
        <v>491</v>
      </c>
      <c r="E261" s="12">
        <v>18</v>
      </c>
      <c r="F261" s="12">
        <v>3</v>
      </c>
      <c r="G261" s="12">
        <v>15</v>
      </c>
      <c r="H261" s="12">
        <v>10</v>
      </c>
      <c r="I261" s="110">
        <v>16</v>
      </c>
    </row>
    <row r="262" spans="1:9" ht="13.5" customHeight="1" x14ac:dyDescent="0.25">
      <c r="A262" s="160" t="s">
        <v>492</v>
      </c>
      <c r="B262" s="10"/>
      <c r="C262" s="10"/>
      <c r="D262" s="129" t="s">
        <v>493</v>
      </c>
      <c r="E262" s="12">
        <v>25</v>
      </c>
      <c r="F262" s="12">
        <v>3</v>
      </c>
      <c r="G262" s="12">
        <v>13</v>
      </c>
      <c r="H262" s="12">
        <v>14</v>
      </c>
      <c r="I262" s="110">
        <v>20</v>
      </c>
    </row>
    <row r="263" spans="1:9" ht="13.5" customHeight="1" x14ac:dyDescent="0.25">
      <c r="A263" s="160" t="s">
        <v>494</v>
      </c>
      <c r="B263" s="10"/>
      <c r="C263" s="10"/>
      <c r="D263" s="129" t="s">
        <v>495</v>
      </c>
      <c r="E263" s="12">
        <v>8</v>
      </c>
      <c r="F263" s="12">
        <v>1</v>
      </c>
      <c r="G263" s="12">
        <v>7</v>
      </c>
      <c r="H263" s="12">
        <v>8</v>
      </c>
      <c r="I263" s="110">
        <v>5</v>
      </c>
    </row>
    <row r="264" spans="1:9" ht="13.5" customHeight="1" x14ac:dyDescent="0.25">
      <c r="A264" s="160" t="s">
        <v>496</v>
      </c>
      <c r="B264" s="10"/>
      <c r="C264" s="10"/>
      <c r="D264" s="129" t="s">
        <v>481</v>
      </c>
      <c r="E264" s="12">
        <v>40</v>
      </c>
      <c r="F264" s="12">
        <v>31</v>
      </c>
      <c r="G264" s="12">
        <v>22</v>
      </c>
      <c r="H264" s="12">
        <v>25</v>
      </c>
      <c r="I264" s="110">
        <v>25</v>
      </c>
    </row>
    <row r="265" spans="1:9" ht="13.5" customHeight="1" x14ac:dyDescent="0.25">
      <c r="A265" s="160" t="s">
        <v>497</v>
      </c>
      <c r="B265" s="10"/>
      <c r="C265" s="10"/>
      <c r="D265" s="129" t="s">
        <v>498</v>
      </c>
      <c r="E265" s="12">
        <v>218</v>
      </c>
      <c r="F265" s="12">
        <v>155</v>
      </c>
      <c r="G265" s="12">
        <v>219</v>
      </c>
      <c r="H265" s="12">
        <v>225</v>
      </c>
      <c r="I265" s="110">
        <v>178</v>
      </c>
    </row>
    <row r="266" spans="1:9" ht="13.5" customHeight="1" x14ac:dyDescent="0.25">
      <c r="A266" s="159" t="s">
        <v>499</v>
      </c>
      <c r="B266" s="7"/>
      <c r="C266" s="8" t="s">
        <v>500</v>
      </c>
      <c r="D266" s="126"/>
      <c r="E266" s="9">
        <v>6</v>
      </c>
      <c r="F266" s="9">
        <v>7</v>
      </c>
      <c r="G266" s="9">
        <v>25</v>
      </c>
      <c r="H266" s="9">
        <f>SUM(H267:H276)</f>
        <v>39</v>
      </c>
      <c r="I266" s="110">
        <v>11</v>
      </c>
    </row>
    <row r="267" spans="1:9" ht="13.5" customHeight="1" x14ac:dyDescent="0.25">
      <c r="A267" s="160" t="s">
        <v>501</v>
      </c>
      <c r="B267" s="10"/>
      <c r="C267" s="10"/>
      <c r="D267" s="129" t="s">
        <v>500</v>
      </c>
      <c r="E267" s="12">
        <v>6</v>
      </c>
      <c r="F267" s="12">
        <v>6</v>
      </c>
      <c r="G267" s="12">
        <v>25</v>
      </c>
      <c r="H267" s="12">
        <v>39</v>
      </c>
      <c r="I267" s="110">
        <v>11</v>
      </c>
    </row>
    <row r="268" spans="1:9" ht="13.5" customHeight="1" x14ac:dyDescent="0.25">
      <c r="A268" s="160" t="s">
        <v>502</v>
      </c>
      <c r="B268" s="10"/>
      <c r="C268" s="10"/>
      <c r="D268" s="129" t="s">
        <v>503</v>
      </c>
      <c r="E268" s="12">
        <v>0</v>
      </c>
      <c r="F268" s="12">
        <v>0</v>
      </c>
      <c r="G268" s="12">
        <v>0</v>
      </c>
      <c r="H268" s="12">
        <v>0</v>
      </c>
      <c r="I268" s="110" t="s">
        <v>3899</v>
      </c>
    </row>
    <row r="269" spans="1:9" ht="13.5" customHeight="1" x14ac:dyDescent="0.25">
      <c r="A269" s="160" t="s">
        <v>504</v>
      </c>
      <c r="B269" s="10"/>
      <c r="C269" s="10"/>
      <c r="D269" s="129" t="s">
        <v>505</v>
      </c>
      <c r="E269" s="12">
        <v>0</v>
      </c>
      <c r="F269" s="12">
        <v>0</v>
      </c>
      <c r="G269" s="12">
        <v>0</v>
      </c>
      <c r="H269" s="12">
        <v>0</v>
      </c>
      <c r="I269" s="110" t="s">
        <v>3899</v>
      </c>
    </row>
    <row r="270" spans="1:9" ht="13.5" customHeight="1" x14ac:dyDescent="0.25">
      <c r="A270" s="160" t="s">
        <v>506</v>
      </c>
      <c r="B270" s="10"/>
      <c r="C270" s="10"/>
      <c r="D270" s="129" t="s">
        <v>507</v>
      </c>
      <c r="E270" s="12">
        <v>0</v>
      </c>
      <c r="F270" s="12">
        <v>0</v>
      </c>
      <c r="G270" s="12">
        <v>0</v>
      </c>
      <c r="H270" s="12">
        <v>0</v>
      </c>
      <c r="I270" s="110" t="s">
        <v>3899</v>
      </c>
    </row>
    <row r="271" spans="1:9" ht="13.5" customHeight="1" x14ac:dyDescent="0.25">
      <c r="A271" s="160" t="s">
        <v>508</v>
      </c>
      <c r="B271" s="10"/>
      <c r="C271" s="10"/>
      <c r="D271" s="129" t="s">
        <v>509</v>
      </c>
      <c r="E271" s="12">
        <v>0</v>
      </c>
      <c r="F271" s="12">
        <v>0</v>
      </c>
      <c r="G271" s="12">
        <v>0</v>
      </c>
      <c r="H271" s="12">
        <v>0</v>
      </c>
      <c r="I271" s="110" t="s">
        <v>3899</v>
      </c>
    </row>
    <row r="272" spans="1:9" ht="13.5" customHeight="1" x14ac:dyDescent="0.25">
      <c r="A272" s="160" t="s">
        <v>510</v>
      </c>
      <c r="B272" s="10"/>
      <c r="C272" s="10"/>
      <c r="D272" s="129" t="s">
        <v>511</v>
      </c>
      <c r="E272" s="12">
        <v>0</v>
      </c>
      <c r="F272" s="12">
        <v>0</v>
      </c>
      <c r="G272" s="12">
        <v>0</v>
      </c>
      <c r="H272" s="12">
        <v>0</v>
      </c>
      <c r="I272" s="110" t="s">
        <v>3899</v>
      </c>
    </row>
    <row r="273" spans="1:9" ht="13.5" customHeight="1" x14ac:dyDescent="0.25">
      <c r="A273" s="160" t="s">
        <v>512</v>
      </c>
      <c r="B273" s="10"/>
      <c r="C273" s="10"/>
      <c r="D273" s="129" t="s">
        <v>513</v>
      </c>
      <c r="E273" s="12">
        <v>0</v>
      </c>
      <c r="F273" s="12">
        <v>1</v>
      </c>
      <c r="G273" s="12">
        <v>0</v>
      </c>
      <c r="H273" s="12">
        <v>0</v>
      </c>
      <c r="I273" s="110" t="s">
        <v>3899</v>
      </c>
    </row>
    <row r="274" spans="1:9" ht="13.5" customHeight="1" x14ac:dyDescent="0.25">
      <c r="A274" s="160" t="s">
        <v>514</v>
      </c>
      <c r="B274" s="10"/>
      <c r="C274" s="10"/>
      <c r="D274" s="129" t="s">
        <v>515</v>
      </c>
      <c r="E274" s="12">
        <v>0</v>
      </c>
      <c r="F274" s="12">
        <v>0</v>
      </c>
      <c r="G274" s="12">
        <v>0</v>
      </c>
      <c r="H274" s="12">
        <v>0</v>
      </c>
      <c r="I274" s="110" t="s">
        <v>3899</v>
      </c>
    </row>
    <row r="275" spans="1:9" ht="13.5" customHeight="1" x14ac:dyDescent="0.25">
      <c r="A275" s="160" t="s">
        <v>516</v>
      </c>
      <c r="B275" s="10"/>
      <c r="C275" s="10"/>
      <c r="D275" s="129" t="s">
        <v>517</v>
      </c>
      <c r="E275" s="12">
        <v>0</v>
      </c>
      <c r="F275" s="12">
        <v>0</v>
      </c>
      <c r="G275" s="12">
        <v>0</v>
      </c>
      <c r="H275" s="12">
        <v>0</v>
      </c>
      <c r="I275" s="110" t="s">
        <v>3899</v>
      </c>
    </row>
    <row r="276" spans="1:9" ht="13.5" customHeight="1" x14ac:dyDescent="0.25">
      <c r="A276" s="160" t="s">
        <v>518</v>
      </c>
      <c r="B276" s="10"/>
      <c r="C276" s="10"/>
      <c r="D276" s="129" t="s">
        <v>519</v>
      </c>
      <c r="E276" s="12">
        <v>0</v>
      </c>
      <c r="F276" s="12">
        <v>0</v>
      </c>
      <c r="G276" s="12">
        <v>0</v>
      </c>
      <c r="H276" s="12">
        <v>0</v>
      </c>
      <c r="I276" s="110" t="s">
        <v>3899</v>
      </c>
    </row>
    <row r="277" spans="1:9" ht="13.5" customHeight="1" x14ac:dyDescent="0.25">
      <c r="A277" s="159" t="s">
        <v>520</v>
      </c>
      <c r="B277" s="7"/>
      <c r="C277" s="8" t="s">
        <v>521</v>
      </c>
      <c r="D277" s="126"/>
      <c r="E277" s="9">
        <v>53</v>
      </c>
      <c r="F277" s="9">
        <v>30</v>
      </c>
      <c r="G277" s="9">
        <v>45</v>
      </c>
      <c r="H277" s="9">
        <f>SUM(H278:H285)</f>
        <v>51</v>
      </c>
      <c r="I277" s="110">
        <v>54</v>
      </c>
    </row>
    <row r="278" spans="1:9" ht="13.5" customHeight="1" x14ac:dyDescent="0.25">
      <c r="A278" s="160" t="s">
        <v>522</v>
      </c>
      <c r="B278" s="10"/>
      <c r="C278" s="10"/>
      <c r="D278" s="129" t="s">
        <v>521</v>
      </c>
      <c r="E278" s="12">
        <v>41</v>
      </c>
      <c r="F278" s="12">
        <v>16</v>
      </c>
      <c r="G278" s="12">
        <v>30</v>
      </c>
      <c r="H278" s="12">
        <v>41</v>
      </c>
      <c r="I278" s="110">
        <v>43</v>
      </c>
    </row>
    <row r="279" spans="1:9" ht="13.5" customHeight="1" x14ac:dyDescent="0.25">
      <c r="A279" s="160" t="s">
        <v>523</v>
      </c>
      <c r="B279" s="10"/>
      <c r="C279" s="10"/>
      <c r="D279" s="129" t="s">
        <v>524</v>
      </c>
      <c r="E279" s="12">
        <v>0</v>
      </c>
      <c r="F279" s="12">
        <v>4</v>
      </c>
      <c r="G279" s="12">
        <v>0</v>
      </c>
      <c r="H279" s="12">
        <v>0</v>
      </c>
      <c r="I279" s="110" t="s">
        <v>3899</v>
      </c>
    </row>
    <row r="280" spans="1:9" ht="13.5" customHeight="1" x14ac:dyDescent="0.25">
      <c r="A280" s="160" t="s">
        <v>525</v>
      </c>
      <c r="B280" s="10"/>
      <c r="C280" s="10"/>
      <c r="D280" s="129" t="s">
        <v>526</v>
      </c>
      <c r="E280" s="12">
        <v>9</v>
      </c>
      <c r="F280" s="12">
        <v>3</v>
      </c>
      <c r="G280" s="12">
        <v>6</v>
      </c>
      <c r="H280" s="12">
        <v>6</v>
      </c>
      <c r="I280" s="110">
        <v>7</v>
      </c>
    </row>
    <row r="281" spans="1:9" ht="13.5" customHeight="1" x14ac:dyDescent="0.25">
      <c r="A281" s="160" t="s">
        <v>527</v>
      </c>
      <c r="B281" s="10"/>
      <c r="C281" s="10"/>
      <c r="D281" s="129" t="s">
        <v>528</v>
      </c>
      <c r="E281" s="12">
        <v>0</v>
      </c>
      <c r="F281" s="12">
        <v>0</v>
      </c>
      <c r="G281" s="12">
        <v>0</v>
      </c>
      <c r="H281" s="12">
        <v>0</v>
      </c>
      <c r="I281" s="110" t="s">
        <v>3899</v>
      </c>
    </row>
    <row r="282" spans="1:9" ht="13.5" customHeight="1" x14ac:dyDescent="0.25">
      <c r="A282" s="160" t="s">
        <v>529</v>
      </c>
      <c r="B282" s="10"/>
      <c r="C282" s="10"/>
      <c r="D282" s="129" t="s">
        <v>530</v>
      </c>
      <c r="E282" s="12">
        <v>0</v>
      </c>
      <c r="F282" s="12">
        <v>0</v>
      </c>
      <c r="G282" s="12">
        <v>5</v>
      </c>
      <c r="H282" s="12">
        <v>3</v>
      </c>
      <c r="I282" s="110">
        <v>3</v>
      </c>
    </row>
    <row r="283" spans="1:9" ht="13.5" customHeight="1" x14ac:dyDescent="0.25">
      <c r="A283" s="160" t="s">
        <v>531</v>
      </c>
      <c r="B283" s="10"/>
      <c r="C283" s="10"/>
      <c r="D283" s="129" t="s">
        <v>532</v>
      </c>
      <c r="E283" s="12">
        <v>0</v>
      </c>
      <c r="F283" s="12">
        <v>1</v>
      </c>
      <c r="G283" s="12">
        <v>0</v>
      </c>
      <c r="H283" s="12">
        <v>0</v>
      </c>
      <c r="I283" s="110" t="s">
        <v>3899</v>
      </c>
    </row>
    <row r="284" spans="1:9" ht="13.5" customHeight="1" x14ac:dyDescent="0.25">
      <c r="A284" s="160" t="s">
        <v>533</v>
      </c>
      <c r="B284" s="10"/>
      <c r="C284" s="10"/>
      <c r="D284" s="129" t="s">
        <v>534</v>
      </c>
      <c r="E284" s="12">
        <v>0</v>
      </c>
      <c r="F284" s="12">
        <v>0</v>
      </c>
      <c r="G284" s="12">
        <v>0</v>
      </c>
      <c r="H284" s="12">
        <v>0</v>
      </c>
      <c r="I284" s="110" t="s">
        <v>3899</v>
      </c>
    </row>
    <row r="285" spans="1:9" ht="13.5" customHeight="1" x14ac:dyDescent="0.25">
      <c r="A285" s="160" t="s">
        <v>535</v>
      </c>
      <c r="B285" s="10"/>
      <c r="C285" s="10"/>
      <c r="D285" s="129" t="s">
        <v>536</v>
      </c>
      <c r="E285" s="12">
        <v>3</v>
      </c>
      <c r="F285" s="12">
        <v>6</v>
      </c>
      <c r="G285" s="12">
        <v>4</v>
      </c>
      <c r="H285" s="12">
        <v>1</v>
      </c>
      <c r="I285" s="110">
        <v>1</v>
      </c>
    </row>
    <row r="286" spans="1:9" ht="13.5" customHeight="1" x14ac:dyDescent="0.25">
      <c r="A286" s="159" t="s">
        <v>537</v>
      </c>
      <c r="B286" s="8" t="s">
        <v>538</v>
      </c>
      <c r="C286" s="7"/>
      <c r="D286" s="126"/>
      <c r="E286" s="5">
        <v>447</v>
      </c>
      <c r="F286" s="5">
        <v>442</v>
      </c>
      <c r="G286" s="5">
        <v>511</v>
      </c>
      <c r="H286" s="5">
        <f>H287+H297+H318+H326+H344+H351+H364</f>
        <v>565</v>
      </c>
      <c r="I286" s="5">
        <f>I287+I297+I318+I326+I344+I351+I364</f>
        <v>489</v>
      </c>
    </row>
    <row r="287" spans="1:9" ht="13.5" customHeight="1" x14ac:dyDescent="0.25">
      <c r="A287" s="159" t="s">
        <v>539</v>
      </c>
      <c r="B287" s="7"/>
      <c r="C287" s="8" t="s">
        <v>540</v>
      </c>
      <c r="D287" s="126"/>
      <c r="E287" s="9">
        <v>189</v>
      </c>
      <c r="F287" s="9">
        <v>147</v>
      </c>
      <c r="G287" s="9">
        <v>177</v>
      </c>
      <c r="H287" s="9">
        <f>SUM(H288:H296)</f>
        <v>113</v>
      </c>
      <c r="I287" s="110">
        <v>167</v>
      </c>
    </row>
    <row r="288" spans="1:9" ht="13.5" customHeight="1" x14ac:dyDescent="0.25">
      <c r="A288" s="160" t="s">
        <v>541</v>
      </c>
      <c r="B288" s="10"/>
      <c r="C288" s="10"/>
      <c r="D288" s="129" t="s">
        <v>540</v>
      </c>
      <c r="E288" s="12">
        <v>151</v>
      </c>
      <c r="F288" s="12">
        <v>125</v>
      </c>
      <c r="G288" s="12">
        <v>121</v>
      </c>
      <c r="H288" s="12">
        <v>75</v>
      </c>
      <c r="I288" s="110">
        <v>125</v>
      </c>
    </row>
    <row r="289" spans="1:9" ht="13.5" customHeight="1" x14ac:dyDescent="0.25">
      <c r="A289" s="160" t="s">
        <v>542</v>
      </c>
      <c r="B289" s="10"/>
      <c r="C289" s="10"/>
      <c r="D289" s="129" t="s">
        <v>543</v>
      </c>
      <c r="E289" s="12">
        <v>2</v>
      </c>
      <c r="F289" s="12">
        <v>0</v>
      </c>
      <c r="G289" s="12">
        <v>3</v>
      </c>
      <c r="H289" s="12">
        <v>2</v>
      </c>
      <c r="I289" s="110">
        <v>6</v>
      </c>
    </row>
    <row r="290" spans="1:9" ht="13.5" customHeight="1" x14ac:dyDescent="0.25">
      <c r="A290" s="160" t="s">
        <v>544</v>
      </c>
      <c r="B290" s="10"/>
      <c r="C290" s="10"/>
      <c r="D290" s="129" t="s">
        <v>545</v>
      </c>
      <c r="E290" s="12">
        <v>0</v>
      </c>
      <c r="F290" s="12">
        <v>0</v>
      </c>
      <c r="G290" s="12">
        <v>0</v>
      </c>
      <c r="H290" s="12">
        <v>0</v>
      </c>
      <c r="I290" s="110" t="s">
        <v>3899</v>
      </c>
    </row>
    <row r="291" spans="1:9" ht="13.5" customHeight="1" x14ac:dyDescent="0.25">
      <c r="A291" s="160" t="s">
        <v>546</v>
      </c>
      <c r="B291" s="10"/>
      <c r="C291" s="10"/>
      <c r="D291" s="129" t="s">
        <v>547</v>
      </c>
      <c r="E291" s="12">
        <v>21</v>
      </c>
      <c r="F291" s="12">
        <v>13</v>
      </c>
      <c r="G291" s="12">
        <v>23</v>
      </c>
      <c r="H291" s="12">
        <v>18</v>
      </c>
      <c r="I291" s="110">
        <v>10</v>
      </c>
    </row>
    <row r="292" spans="1:9" ht="13.5" customHeight="1" x14ac:dyDescent="0.25">
      <c r="A292" s="160" t="s">
        <v>548</v>
      </c>
      <c r="B292" s="10"/>
      <c r="C292" s="10"/>
      <c r="D292" s="129" t="s">
        <v>549</v>
      </c>
      <c r="E292" s="12">
        <v>1</v>
      </c>
      <c r="F292" s="12">
        <v>1</v>
      </c>
      <c r="G292" s="12">
        <v>4</v>
      </c>
      <c r="H292" s="12">
        <v>4</v>
      </c>
      <c r="I292" s="110">
        <v>3</v>
      </c>
    </row>
    <row r="293" spans="1:9" ht="13.5" customHeight="1" x14ac:dyDescent="0.25">
      <c r="A293" s="160" t="s">
        <v>550</v>
      </c>
      <c r="B293" s="10"/>
      <c r="C293" s="10"/>
      <c r="D293" s="129" t="s">
        <v>551</v>
      </c>
      <c r="E293" s="12">
        <v>1</v>
      </c>
      <c r="F293" s="12">
        <v>2</v>
      </c>
      <c r="G293" s="12">
        <v>4</v>
      </c>
      <c r="H293" s="12">
        <v>5</v>
      </c>
      <c r="I293" s="110">
        <v>2</v>
      </c>
    </row>
    <row r="294" spans="1:9" ht="13.5" customHeight="1" x14ac:dyDescent="0.25">
      <c r="A294" s="160" t="s">
        <v>552</v>
      </c>
      <c r="B294" s="10"/>
      <c r="C294" s="10"/>
      <c r="D294" s="129" t="s">
        <v>553</v>
      </c>
      <c r="E294" s="12">
        <v>0</v>
      </c>
      <c r="F294" s="12">
        <v>0</v>
      </c>
      <c r="G294" s="12">
        <v>0</v>
      </c>
      <c r="H294" s="12">
        <v>0</v>
      </c>
      <c r="I294" s="110" t="s">
        <v>3899</v>
      </c>
    </row>
    <row r="295" spans="1:9" ht="13.5" customHeight="1" x14ac:dyDescent="0.25">
      <c r="A295" s="160" t="s">
        <v>554</v>
      </c>
      <c r="B295" s="10"/>
      <c r="C295" s="10"/>
      <c r="D295" s="129" t="s">
        <v>555</v>
      </c>
      <c r="E295" s="12">
        <v>3</v>
      </c>
      <c r="F295" s="12">
        <v>1</v>
      </c>
      <c r="G295" s="12">
        <v>5</v>
      </c>
      <c r="H295" s="12">
        <v>1</v>
      </c>
      <c r="I295" s="110">
        <v>3</v>
      </c>
    </row>
    <row r="296" spans="1:9" ht="13.5" customHeight="1" x14ac:dyDescent="0.25">
      <c r="A296" s="160" t="s">
        <v>556</v>
      </c>
      <c r="B296" s="10"/>
      <c r="C296" s="10"/>
      <c r="D296" s="129" t="s">
        <v>557</v>
      </c>
      <c r="E296" s="12">
        <v>10</v>
      </c>
      <c r="F296" s="12">
        <v>5</v>
      </c>
      <c r="G296" s="12">
        <v>17</v>
      </c>
      <c r="H296" s="12">
        <v>8</v>
      </c>
      <c r="I296" s="110">
        <v>18</v>
      </c>
    </row>
    <row r="297" spans="1:9" ht="13.5" customHeight="1" x14ac:dyDescent="0.25">
      <c r="A297" s="159" t="s">
        <v>558</v>
      </c>
      <c r="B297" s="7"/>
      <c r="C297" s="8" t="s">
        <v>559</v>
      </c>
      <c r="D297" s="126"/>
      <c r="E297" s="9">
        <v>163</v>
      </c>
      <c r="F297" s="9">
        <v>182</v>
      </c>
      <c r="G297" s="9">
        <v>176</v>
      </c>
      <c r="H297" s="9">
        <f>SUM(H298:H317)</f>
        <v>171</v>
      </c>
      <c r="I297" s="110">
        <v>191</v>
      </c>
    </row>
    <row r="298" spans="1:9" ht="13.5" customHeight="1" x14ac:dyDescent="0.25">
      <c r="A298" s="160" t="s">
        <v>560</v>
      </c>
      <c r="B298" s="10"/>
      <c r="C298" s="10"/>
      <c r="D298" s="129" t="s">
        <v>559</v>
      </c>
      <c r="E298" s="12">
        <v>107</v>
      </c>
      <c r="F298" s="12">
        <v>137</v>
      </c>
      <c r="G298" s="12">
        <v>140</v>
      </c>
      <c r="H298" s="12">
        <v>120</v>
      </c>
      <c r="I298" s="110">
        <v>139</v>
      </c>
    </row>
    <row r="299" spans="1:9" ht="13.5" customHeight="1" x14ac:dyDescent="0.25">
      <c r="A299" s="160" t="s">
        <v>561</v>
      </c>
      <c r="B299" s="10"/>
      <c r="C299" s="10"/>
      <c r="D299" s="129" t="s">
        <v>562</v>
      </c>
      <c r="E299" s="12">
        <v>3</v>
      </c>
      <c r="F299" s="12">
        <v>3</v>
      </c>
      <c r="G299" s="12">
        <v>0</v>
      </c>
      <c r="H299" s="12">
        <v>3</v>
      </c>
      <c r="I299" s="110">
        <v>1</v>
      </c>
    </row>
    <row r="300" spans="1:9" ht="13.5" customHeight="1" x14ac:dyDescent="0.25">
      <c r="A300" s="160" t="s">
        <v>563</v>
      </c>
      <c r="B300" s="10"/>
      <c r="C300" s="10"/>
      <c r="D300" s="129" t="s">
        <v>564</v>
      </c>
      <c r="E300" s="12">
        <v>0</v>
      </c>
      <c r="F300" s="12">
        <v>9</v>
      </c>
      <c r="G300" s="12">
        <v>0</v>
      </c>
      <c r="H300" s="12">
        <v>0</v>
      </c>
      <c r="I300" s="110" t="s">
        <v>3899</v>
      </c>
    </row>
    <row r="301" spans="1:9" ht="13.5" customHeight="1" x14ac:dyDescent="0.25">
      <c r="A301" s="160" t="s">
        <v>565</v>
      </c>
      <c r="B301" s="10"/>
      <c r="C301" s="10"/>
      <c r="D301" s="129" t="s">
        <v>566</v>
      </c>
      <c r="E301" s="12">
        <v>3</v>
      </c>
      <c r="F301" s="12">
        <v>0</v>
      </c>
      <c r="G301" s="12">
        <v>1</v>
      </c>
      <c r="H301" s="12">
        <v>3</v>
      </c>
      <c r="I301" s="110">
        <v>10</v>
      </c>
    </row>
    <row r="302" spans="1:9" ht="13.5" customHeight="1" x14ac:dyDescent="0.25">
      <c r="A302" s="160" t="s">
        <v>567</v>
      </c>
      <c r="B302" s="10"/>
      <c r="C302" s="10"/>
      <c r="D302" s="129" t="s">
        <v>568</v>
      </c>
      <c r="E302" s="12">
        <v>6</v>
      </c>
      <c r="F302" s="12">
        <v>2</v>
      </c>
      <c r="G302" s="12">
        <v>7</v>
      </c>
      <c r="H302" s="12">
        <v>3</v>
      </c>
      <c r="I302" s="110">
        <v>5</v>
      </c>
    </row>
    <row r="303" spans="1:9" ht="13.5" customHeight="1" x14ac:dyDescent="0.25">
      <c r="A303" s="160" t="s">
        <v>569</v>
      </c>
      <c r="B303" s="10"/>
      <c r="C303" s="10"/>
      <c r="D303" s="129" t="s">
        <v>570</v>
      </c>
      <c r="E303" s="12">
        <v>0</v>
      </c>
      <c r="F303" s="12">
        <v>0</v>
      </c>
      <c r="G303" s="12">
        <v>0</v>
      </c>
      <c r="H303" s="12">
        <v>0</v>
      </c>
      <c r="I303" s="110" t="s">
        <v>3899</v>
      </c>
    </row>
    <row r="304" spans="1:9" ht="13.5" customHeight="1" x14ac:dyDescent="0.25">
      <c r="A304" s="160" t="s">
        <v>571</v>
      </c>
      <c r="B304" s="10"/>
      <c r="C304" s="10"/>
      <c r="D304" s="129" t="s">
        <v>572</v>
      </c>
      <c r="E304" s="12">
        <v>0</v>
      </c>
      <c r="F304" s="12">
        <v>0</v>
      </c>
      <c r="G304" s="12">
        <v>4</v>
      </c>
      <c r="H304" s="12">
        <v>1</v>
      </c>
      <c r="I304" s="110">
        <v>2</v>
      </c>
    </row>
    <row r="305" spans="1:9" ht="13.5" customHeight="1" x14ac:dyDescent="0.25">
      <c r="A305" s="160" t="s">
        <v>573</v>
      </c>
      <c r="B305" s="10"/>
      <c r="C305" s="10"/>
      <c r="D305" s="129" t="s">
        <v>574</v>
      </c>
      <c r="E305" s="12">
        <v>0</v>
      </c>
      <c r="F305" s="12">
        <v>0</v>
      </c>
      <c r="G305" s="12">
        <v>0</v>
      </c>
      <c r="H305" s="12">
        <v>0</v>
      </c>
      <c r="I305" s="110" t="s">
        <v>3899</v>
      </c>
    </row>
    <row r="306" spans="1:9" ht="13.5" customHeight="1" x14ac:dyDescent="0.25">
      <c r="A306" s="160" t="s">
        <v>575</v>
      </c>
      <c r="B306" s="10"/>
      <c r="C306" s="10"/>
      <c r="D306" s="129" t="s">
        <v>576</v>
      </c>
      <c r="E306" s="12">
        <v>5</v>
      </c>
      <c r="F306" s="12">
        <v>3</v>
      </c>
      <c r="G306" s="12">
        <v>1</v>
      </c>
      <c r="H306" s="12">
        <v>3</v>
      </c>
      <c r="I306" s="110" t="s">
        <v>3899</v>
      </c>
    </row>
    <row r="307" spans="1:9" ht="13.5" customHeight="1" x14ac:dyDescent="0.25">
      <c r="A307" s="160" t="s">
        <v>577</v>
      </c>
      <c r="B307" s="10"/>
      <c r="C307" s="10"/>
      <c r="D307" s="129" t="s">
        <v>578</v>
      </c>
      <c r="E307" s="12">
        <v>0</v>
      </c>
      <c r="F307" s="12">
        <v>5</v>
      </c>
      <c r="G307" s="12">
        <v>4</v>
      </c>
      <c r="H307" s="12">
        <v>4</v>
      </c>
      <c r="I307" s="110">
        <v>2</v>
      </c>
    </row>
    <row r="308" spans="1:9" ht="13.5" customHeight="1" x14ac:dyDescent="0.25">
      <c r="A308" s="160" t="s">
        <v>579</v>
      </c>
      <c r="B308" s="10"/>
      <c r="C308" s="10"/>
      <c r="D308" s="129" t="s">
        <v>580</v>
      </c>
      <c r="E308" s="12">
        <v>0</v>
      </c>
      <c r="F308" s="12">
        <v>0</v>
      </c>
      <c r="G308" s="12">
        <v>0</v>
      </c>
      <c r="H308" s="12">
        <v>0</v>
      </c>
      <c r="I308" s="110" t="s">
        <v>3899</v>
      </c>
    </row>
    <row r="309" spans="1:9" ht="13.5" customHeight="1" x14ac:dyDescent="0.25">
      <c r="A309" s="160" t="s">
        <v>581</v>
      </c>
      <c r="B309" s="10"/>
      <c r="C309" s="10"/>
      <c r="D309" s="129" t="s">
        <v>582</v>
      </c>
      <c r="E309" s="12">
        <v>0</v>
      </c>
      <c r="F309" s="12">
        <v>0</v>
      </c>
      <c r="G309" s="12">
        <v>0</v>
      </c>
      <c r="H309" s="12">
        <v>1</v>
      </c>
      <c r="I309" s="110">
        <v>3</v>
      </c>
    </row>
    <row r="310" spans="1:9" ht="13.5" customHeight="1" x14ac:dyDescent="0.25">
      <c r="A310" s="160" t="s">
        <v>583</v>
      </c>
      <c r="B310" s="10"/>
      <c r="C310" s="10"/>
      <c r="D310" s="129" t="s">
        <v>132</v>
      </c>
      <c r="E310" s="12">
        <v>0</v>
      </c>
      <c r="F310" s="12">
        <v>2</v>
      </c>
      <c r="G310" s="12">
        <v>0</v>
      </c>
      <c r="H310" s="12">
        <v>11</v>
      </c>
      <c r="I310" s="110">
        <v>16</v>
      </c>
    </row>
    <row r="311" spans="1:9" ht="13.5" customHeight="1" x14ac:dyDescent="0.25">
      <c r="A311" s="160" t="s">
        <v>584</v>
      </c>
      <c r="B311" s="10"/>
      <c r="C311" s="10"/>
      <c r="D311" s="129" t="s">
        <v>585</v>
      </c>
      <c r="E311" s="12">
        <v>0</v>
      </c>
      <c r="F311" s="12">
        <v>0</v>
      </c>
      <c r="G311" s="12">
        <v>0</v>
      </c>
      <c r="H311" s="12">
        <v>0</v>
      </c>
      <c r="I311" s="110" t="s">
        <v>3899</v>
      </c>
    </row>
    <row r="312" spans="1:9" ht="13.5" customHeight="1" x14ac:dyDescent="0.25">
      <c r="A312" s="160" t="s">
        <v>586</v>
      </c>
      <c r="B312" s="10"/>
      <c r="C312" s="10"/>
      <c r="D312" s="129" t="s">
        <v>587</v>
      </c>
      <c r="E312" s="12">
        <v>6</v>
      </c>
      <c r="F312" s="12">
        <v>6</v>
      </c>
      <c r="G312" s="12">
        <v>3</v>
      </c>
      <c r="H312" s="12">
        <v>5</v>
      </c>
      <c r="I312" s="110">
        <v>4</v>
      </c>
    </row>
    <row r="313" spans="1:9" ht="13.5" customHeight="1" x14ac:dyDescent="0.25">
      <c r="A313" s="160" t="s">
        <v>588</v>
      </c>
      <c r="B313" s="10"/>
      <c r="C313" s="10"/>
      <c r="D313" s="129" t="s">
        <v>589</v>
      </c>
      <c r="E313" s="12">
        <v>31</v>
      </c>
      <c r="F313" s="12">
        <v>15</v>
      </c>
      <c r="G313" s="12">
        <v>13</v>
      </c>
      <c r="H313" s="12">
        <v>16</v>
      </c>
      <c r="I313" s="110">
        <v>9</v>
      </c>
    </row>
    <row r="314" spans="1:9" ht="13.5" customHeight="1" x14ac:dyDescent="0.25">
      <c r="A314" s="160" t="s">
        <v>590</v>
      </c>
      <c r="B314" s="10"/>
      <c r="C314" s="10"/>
      <c r="D314" s="129" t="s">
        <v>591</v>
      </c>
      <c r="E314" s="12">
        <v>0</v>
      </c>
      <c r="F314" s="12">
        <v>0</v>
      </c>
      <c r="G314" s="12">
        <v>0</v>
      </c>
      <c r="H314" s="12">
        <v>0</v>
      </c>
      <c r="I314" s="110" t="s">
        <v>3899</v>
      </c>
    </row>
    <row r="315" spans="1:9" ht="13.5" customHeight="1" x14ac:dyDescent="0.25">
      <c r="A315" s="160" t="s">
        <v>592</v>
      </c>
      <c r="B315" s="10"/>
      <c r="C315" s="10"/>
      <c r="D315" s="129" t="s">
        <v>593</v>
      </c>
      <c r="E315" s="12">
        <v>0</v>
      </c>
      <c r="F315" s="12">
        <v>0</v>
      </c>
      <c r="G315" s="12">
        <v>0</v>
      </c>
      <c r="H315" s="12">
        <v>0</v>
      </c>
      <c r="I315" s="110" t="s">
        <v>3899</v>
      </c>
    </row>
    <row r="316" spans="1:9" ht="13.5" customHeight="1" x14ac:dyDescent="0.25">
      <c r="A316" s="160" t="s">
        <v>594</v>
      </c>
      <c r="B316" s="10"/>
      <c r="C316" s="10"/>
      <c r="D316" s="129" t="s">
        <v>595</v>
      </c>
      <c r="E316" s="12">
        <v>0</v>
      </c>
      <c r="F316" s="12">
        <v>0</v>
      </c>
      <c r="G316" s="12">
        <v>0</v>
      </c>
      <c r="H316" s="12">
        <v>0</v>
      </c>
      <c r="I316" s="110" t="s">
        <v>3899</v>
      </c>
    </row>
    <row r="317" spans="1:9" ht="13.5" customHeight="1" x14ac:dyDescent="0.25">
      <c r="A317" s="160" t="s">
        <v>596</v>
      </c>
      <c r="B317" s="10"/>
      <c r="C317" s="10"/>
      <c r="D317" s="129" t="s">
        <v>597</v>
      </c>
      <c r="E317" s="12">
        <v>2</v>
      </c>
      <c r="F317" s="12">
        <v>0</v>
      </c>
      <c r="G317" s="12">
        <v>3</v>
      </c>
      <c r="H317" s="12">
        <v>1</v>
      </c>
      <c r="I317" s="110" t="s">
        <v>3899</v>
      </c>
    </row>
    <row r="318" spans="1:9" ht="13.5" customHeight="1" x14ac:dyDescent="0.25">
      <c r="A318" s="159" t="s">
        <v>598</v>
      </c>
      <c r="B318" s="7"/>
      <c r="C318" s="8" t="s">
        <v>599</v>
      </c>
      <c r="D318" s="126"/>
      <c r="E318" s="9">
        <v>6</v>
      </c>
      <c r="F318" s="9">
        <v>10</v>
      </c>
      <c r="G318" s="9">
        <v>11</v>
      </c>
      <c r="H318" s="9">
        <f>SUM(H319:H325)</f>
        <v>6</v>
      </c>
      <c r="I318" s="110">
        <v>7</v>
      </c>
    </row>
    <row r="319" spans="1:9" ht="13.5" customHeight="1" x14ac:dyDescent="0.25">
      <c r="A319" s="160" t="s">
        <v>600</v>
      </c>
      <c r="B319" s="10"/>
      <c r="C319" s="10"/>
      <c r="D319" s="129" t="s">
        <v>599</v>
      </c>
      <c r="E319" s="12">
        <v>4</v>
      </c>
      <c r="F319" s="12">
        <v>5</v>
      </c>
      <c r="G319" s="12">
        <v>7</v>
      </c>
      <c r="H319" s="12">
        <v>4</v>
      </c>
      <c r="I319" s="110">
        <v>6</v>
      </c>
    </row>
    <row r="320" spans="1:9" ht="13.5" customHeight="1" x14ac:dyDescent="0.25">
      <c r="A320" s="160" t="s">
        <v>601</v>
      </c>
      <c r="B320" s="10"/>
      <c r="C320" s="10"/>
      <c r="D320" s="129" t="s">
        <v>602</v>
      </c>
      <c r="E320" s="12">
        <v>0</v>
      </c>
      <c r="F320" s="12">
        <v>0</v>
      </c>
      <c r="G320" s="12">
        <v>0</v>
      </c>
      <c r="H320" s="12">
        <v>0</v>
      </c>
      <c r="I320" s="110" t="s">
        <v>3899</v>
      </c>
    </row>
    <row r="321" spans="1:9" ht="13.5" customHeight="1" x14ac:dyDescent="0.25">
      <c r="A321" s="160" t="s">
        <v>603</v>
      </c>
      <c r="B321" s="10"/>
      <c r="C321" s="10"/>
      <c r="D321" s="129" t="s">
        <v>604</v>
      </c>
      <c r="E321" s="12">
        <v>0</v>
      </c>
      <c r="F321" s="12">
        <v>0</v>
      </c>
      <c r="G321" s="12">
        <v>0</v>
      </c>
      <c r="H321" s="12">
        <v>0</v>
      </c>
      <c r="I321" s="110" t="s">
        <v>3899</v>
      </c>
    </row>
    <row r="322" spans="1:9" ht="13.5" customHeight="1" x14ac:dyDescent="0.25">
      <c r="A322" s="160" t="s">
        <v>605</v>
      </c>
      <c r="B322" s="10"/>
      <c r="C322" s="10"/>
      <c r="D322" s="129" t="s">
        <v>606</v>
      </c>
      <c r="E322" s="12">
        <v>0</v>
      </c>
      <c r="F322" s="12">
        <v>0</v>
      </c>
      <c r="G322" s="12">
        <v>0</v>
      </c>
      <c r="H322" s="12">
        <v>0</v>
      </c>
      <c r="I322" s="110" t="s">
        <v>3899</v>
      </c>
    </row>
    <row r="323" spans="1:9" ht="13.5" customHeight="1" x14ac:dyDescent="0.25">
      <c r="A323" s="160" t="s">
        <v>607</v>
      </c>
      <c r="B323" s="10"/>
      <c r="C323" s="10"/>
      <c r="D323" s="129" t="s">
        <v>608</v>
      </c>
      <c r="E323" s="12">
        <v>2</v>
      </c>
      <c r="F323" s="12">
        <v>4</v>
      </c>
      <c r="G323" s="12">
        <v>3</v>
      </c>
      <c r="H323" s="12">
        <v>0</v>
      </c>
      <c r="I323" s="110">
        <v>1</v>
      </c>
    </row>
    <row r="324" spans="1:9" ht="13.5" customHeight="1" x14ac:dyDescent="0.25">
      <c r="A324" s="160" t="s">
        <v>609</v>
      </c>
      <c r="B324" s="10"/>
      <c r="C324" s="10"/>
      <c r="D324" s="129" t="s">
        <v>610</v>
      </c>
      <c r="E324" s="12">
        <v>0</v>
      </c>
      <c r="F324" s="12">
        <v>1</v>
      </c>
      <c r="G324" s="12">
        <v>1</v>
      </c>
      <c r="H324" s="12">
        <v>2</v>
      </c>
      <c r="I324" s="110" t="s">
        <v>3899</v>
      </c>
    </row>
    <row r="325" spans="1:9" ht="13.5" customHeight="1" x14ac:dyDescent="0.25">
      <c r="A325" s="160" t="s">
        <v>611</v>
      </c>
      <c r="B325" s="10"/>
      <c r="C325" s="10"/>
      <c r="D325" s="129" t="s">
        <v>612</v>
      </c>
      <c r="E325" s="12">
        <v>0</v>
      </c>
      <c r="F325" s="12">
        <v>0</v>
      </c>
      <c r="G325" s="12">
        <v>0</v>
      </c>
      <c r="H325" s="12">
        <v>0</v>
      </c>
      <c r="I325" s="110" t="s">
        <v>3899</v>
      </c>
    </row>
    <row r="326" spans="1:9" ht="13.5" customHeight="1" x14ac:dyDescent="0.25">
      <c r="A326" s="159" t="s">
        <v>613</v>
      </c>
      <c r="B326" s="7"/>
      <c r="C326" s="8" t="s">
        <v>614</v>
      </c>
      <c r="D326" s="126"/>
      <c r="E326" s="9">
        <v>12</v>
      </c>
      <c r="F326" s="9">
        <v>13</v>
      </c>
      <c r="G326" s="9">
        <v>29</v>
      </c>
      <c r="H326" s="9">
        <f>SUM(H327:H343)</f>
        <v>23</v>
      </c>
      <c r="I326" s="110">
        <v>17</v>
      </c>
    </row>
    <row r="327" spans="1:9" ht="13.5" customHeight="1" x14ac:dyDescent="0.25">
      <c r="A327" s="160" t="s">
        <v>615</v>
      </c>
      <c r="B327" s="10"/>
      <c r="C327" s="10"/>
      <c r="D327" s="138" t="s">
        <v>616</v>
      </c>
      <c r="E327" s="12">
        <v>5</v>
      </c>
      <c r="F327" s="12">
        <v>6</v>
      </c>
      <c r="G327" s="12">
        <v>19</v>
      </c>
      <c r="H327" s="12">
        <v>13</v>
      </c>
      <c r="I327" s="110">
        <v>4</v>
      </c>
    </row>
    <row r="328" spans="1:9" ht="13.5" customHeight="1" x14ac:dyDescent="0.25">
      <c r="A328" s="160" t="s">
        <v>617</v>
      </c>
      <c r="B328" s="10"/>
      <c r="C328" s="10"/>
      <c r="D328" s="138" t="s">
        <v>618</v>
      </c>
      <c r="E328" s="12">
        <v>0</v>
      </c>
      <c r="F328" s="12">
        <v>0</v>
      </c>
      <c r="G328" s="12">
        <v>0</v>
      </c>
      <c r="H328" s="12">
        <v>0</v>
      </c>
      <c r="I328" s="110" t="s">
        <v>3899</v>
      </c>
    </row>
    <row r="329" spans="1:9" ht="13.5" customHeight="1" x14ac:dyDescent="0.25">
      <c r="A329" s="160" t="s">
        <v>619</v>
      </c>
      <c r="B329" s="10"/>
      <c r="C329" s="10"/>
      <c r="D329" s="138" t="s">
        <v>620</v>
      </c>
      <c r="E329" s="12">
        <v>0</v>
      </c>
      <c r="F329" s="12">
        <v>0</v>
      </c>
      <c r="G329" s="12">
        <v>0</v>
      </c>
      <c r="H329" s="12">
        <v>0</v>
      </c>
      <c r="I329" s="110" t="s">
        <v>3899</v>
      </c>
    </row>
    <row r="330" spans="1:9" ht="13.5" customHeight="1" x14ac:dyDescent="0.25">
      <c r="A330" s="160" t="s">
        <v>621</v>
      </c>
      <c r="B330" s="10"/>
      <c r="C330" s="10"/>
      <c r="D330" s="138" t="s">
        <v>622</v>
      </c>
      <c r="E330" s="12">
        <v>0</v>
      </c>
      <c r="F330" s="12">
        <v>0</v>
      </c>
      <c r="G330" s="12">
        <v>0</v>
      </c>
      <c r="H330" s="12">
        <v>0</v>
      </c>
      <c r="I330" s="110" t="s">
        <v>3899</v>
      </c>
    </row>
    <row r="331" spans="1:9" ht="13.5" customHeight="1" x14ac:dyDescent="0.25">
      <c r="A331" s="160" t="s">
        <v>623</v>
      </c>
      <c r="B331" s="10"/>
      <c r="C331" s="10"/>
      <c r="D331" s="138" t="s">
        <v>193</v>
      </c>
      <c r="E331" s="12">
        <v>0</v>
      </c>
      <c r="F331" s="12">
        <v>0</v>
      </c>
      <c r="G331" s="12">
        <v>0</v>
      </c>
      <c r="H331" s="12">
        <v>0</v>
      </c>
      <c r="I331" s="110" t="s">
        <v>3899</v>
      </c>
    </row>
    <row r="332" spans="1:9" ht="13.5" customHeight="1" x14ac:dyDescent="0.25">
      <c r="A332" s="160" t="s">
        <v>624</v>
      </c>
      <c r="B332" s="10"/>
      <c r="C332" s="10"/>
      <c r="D332" s="138" t="s">
        <v>625</v>
      </c>
      <c r="E332" s="12">
        <v>0</v>
      </c>
      <c r="F332" s="12">
        <v>3</v>
      </c>
      <c r="G332" s="12">
        <v>4</v>
      </c>
      <c r="H332" s="12">
        <v>1</v>
      </c>
      <c r="I332" s="110">
        <v>4</v>
      </c>
    </row>
    <row r="333" spans="1:9" ht="13.5" customHeight="1" x14ac:dyDescent="0.25">
      <c r="A333" s="160" t="s">
        <v>626</v>
      </c>
      <c r="B333" s="10"/>
      <c r="C333" s="10"/>
      <c r="D333" s="138" t="s">
        <v>627</v>
      </c>
      <c r="E333" s="12">
        <v>0</v>
      </c>
      <c r="F333" s="12">
        <v>0</v>
      </c>
      <c r="G333" s="12">
        <v>0</v>
      </c>
      <c r="H333" s="12">
        <v>0</v>
      </c>
      <c r="I333" s="110" t="s">
        <v>3899</v>
      </c>
    </row>
    <row r="334" spans="1:9" ht="13.5" customHeight="1" x14ac:dyDescent="0.25">
      <c r="A334" s="160" t="s">
        <v>628</v>
      </c>
      <c r="B334" s="10"/>
      <c r="C334" s="10"/>
      <c r="D334" s="138" t="s">
        <v>629</v>
      </c>
      <c r="E334" s="12">
        <v>0</v>
      </c>
      <c r="F334" s="12">
        <v>0</v>
      </c>
      <c r="G334" s="12">
        <v>0</v>
      </c>
      <c r="H334" s="12">
        <v>0</v>
      </c>
      <c r="I334" s="110" t="s">
        <v>3899</v>
      </c>
    </row>
    <row r="335" spans="1:9" ht="13.5" customHeight="1" x14ac:dyDescent="0.25">
      <c r="A335" s="160" t="s">
        <v>630</v>
      </c>
      <c r="B335" s="10"/>
      <c r="C335" s="10"/>
      <c r="D335" s="138" t="s">
        <v>631</v>
      </c>
      <c r="E335" s="12">
        <v>0</v>
      </c>
      <c r="F335" s="12">
        <v>0</v>
      </c>
      <c r="G335" s="12">
        <v>0</v>
      </c>
      <c r="H335" s="12">
        <v>0</v>
      </c>
      <c r="I335" s="110" t="s">
        <v>3899</v>
      </c>
    </row>
    <row r="336" spans="1:9" ht="13.5" customHeight="1" x14ac:dyDescent="0.25">
      <c r="A336" s="160" t="s">
        <v>632</v>
      </c>
      <c r="B336" s="10"/>
      <c r="C336" s="10"/>
      <c r="D336" s="138" t="s">
        <v>633</v>
      </c>
      <c r="E336" s="12">
        <v>0</v>
      </c>
      <c r="F336" s="12">
        <v>0</v>
      </c>
      <c r="G336" s="12">
        <v>0</v>
      </c>
      <c r="H336" s="12">
        <v>0</v>
      </c>
      <c r="I336" s="110" t="s">
        <v>3899</v>
      </c>
    </row>
    <row r="337" spans="1:9" ht="13.5" customHeight="1" x14ac:dyDescent="0.25">
      <c r="A337" s="160" t="s">
        <v>634</v>
      </c>
      <c r="B337" s="10"/>
      <c r="C337" s="10"/>
      <c r="D337" s="138" t="s">
        <v>635</v>
      </c>
      <c r="E337" s="12">
        <v>0</v>
      </c>
      <c r="F337" s="12">
        <v>0</v>
      </c>
      <c r="G337" s="12">
        <v>0</v>
      </c>
      <c r="H337" s="12">
        <v>0</v>
      </c>
      <c r="I337" s="110" t="s">
        <v>3899</v>
      </c>
    </row>
    <row r="338" spans="1:9" ht="13.5" customHeight="1" x14ac:dyDescent="0.25">
      <c r="A338" s="160" t="s">
        <v>636</v>
      </c>
      <c r="B338" s="10"/>
      <c r="C338" s="10"/>
      <c r="D338" s="138" t="s">
        <v>637</v>
      </c>
      <c r="E338" s="12">
        <v>0</v>
      </c>
      <c r="F338" s="12">
        <v>0</v>
      </c>
      <c r="G338" s="12">
        <v>0</v>
      </c>
      <c r="H338" s="12">
        <v>0</v>
      </c>
      <c r="I338" s="110" t="s">
        <v>3899</v>
      </c>
    </row>
    <row r="339" spans="1:9" ht="13.5" customHeight="1" x14ac:dyDescent="0.25">
      <c r="A339" s="160" t="s">
        <v>638</v>
      </c>
      <c r="B339" s="10"/>
      <c r="C339" s="10"/>
      <c r="D339" s="138" t="s">
        <v>639</v>
      </c>
      <c r="E339" s="12">
        <v>0</v>
      </c>
      <c r="F339" s="12">
        <v>0</v>
      </c>
      <c r="G339" s="12">
        <v>0</v>
      </c>
      <c r="H339" s="12">
        <v>0</v>
      </c>
      <c r="I339" s="110" t="s">
        <v>3899</v>
      </c>
    </row>
    <row r="340" spans="1:9" ht="13.5" customHeight="1" x14ac:dyDescent="0.25">
      <c r="A340" s="160" t="s">
        <v>640</v>
      </c>
      <c r="B340" s="10"/>
      <c r="C340" s="10"/>
      <c r="D340" s="138" t="s">
        <v>641</v>
      </c>
      <c r="E340" s="12">
        <v>0</v>
      </c>
      <c r="F340" s="12">
        <v>1</v>
      </c>
      <c r="G340" s="12">
        <v>2</v>
      </c>
      <c r="H340" s="12">
        <v>3</v>
      </c>
      <c r="I340" s="110">
        <v>2</v>
      </c>
    </row>
    <row r="341" spans="1:9" ht="13.5" customHeight="1" x14ac:dyDescent="0.25">
      <c r="A341" s="160" t="s">
        <v>642</v>
      </c>
      <c r="B341" s="10"/>
      <c r="C341" s="10"/>
      <c r="D341" s="138" t="s">
        <v>643</v>
      </c>
      <c r="E341" s="12">
        <v>4</v>
      </c>
      <c r="F341" s="12">
        <v>1</v>
      </c>
      <c r="G341" s="12">
        <v>1</v>
      </c>
      <c r="H341" s="12">
        <v>3</v>
      </c>
      <c r="I341" s="110">
        <v>6</v>
      </c>
    </row>
    <row r="342" spans="1:9" ht="13.5" customHeight="1" x14ac:dyDescent="0.25">
      <c r="A342" s="160" t="s">
        <v>644</v>
      </c>
      <c r="B342" s="10"/>
      <c r="C342" s="10"/>
      <c r="D342" s="129" t="s">
        <v>645</v>
      </c>
      <c r="E342" s="12">
        <v>0</v>
      </c>
      <c r="F342" s="12">
        <v>0</v>
      </c>
      <c r="G342" s="12">
        <v>0</v>
      </c>
      <c r="H342" s="12">
        <v>0</v>
      </c>
      <c r="I342" s="110" t="s">
        <v>3899</v>
      </c>
    </row>
    <row r="343" spans="1:9" ht="13.5" customHeight="1" x14ac:dyDescent="0.25">
      <c r="A343" s="160" t="s">
        <v>646</v>
      </c>
      <c r="B343" s="10"/>
      <c r="C343" s="10"/>
      <c r="D343" s="129" t="s">
        <v>647</v>
      </c>
      <c r="E343" s="12">
        <v>3</v>
      </c>
      <c r="F343" s="12">
        <v>2</v>
      </c>
      <c r="G343" s="12">
        <v>3</v>
      </c>
      <c r="H343" s="12">
        <v>3</v>
      </c>
      <c r="I343" s="110">
        <v>1</v>
      </c>
    </row>
    <row r="344" spans="1:9" ht="13.5" customHeight="1" x14ac:dyDescent="0.25">
      <c r="A344" s="159" t="s">
        <v>648</v>
      </c>
      <c r="B344" s="7"/>
      <c r="C344" s="8" t="s">
        <v>649</v>
      </c>
      <c r="D344" s="126"/>
      <c r="E344" s="9">
        <v>35</v>
      </c>
      <c r="F344" s="9">
        <v>36</v>
      </c>
      <c r="G344" s="9">
        <v>54</v>
      </c>
      <c r="H344" s="9">
        <f>SUM(H345:H350)</f>
        <v>56</v>
      </c>
      <c r="I344" s="110">
        <v>41</v>
      </c>
    </row>
    <row r="345" spans="1:9" ht="13.5" customHeight="1" x14ac:dyDescent="0.25">
      <c r="A345" s="160" t="s">
        <v>650</v>
      </c>
      <c r="B345" s="10"/>
      <c r="C345" s="10"/>
      <c r="D345" s="129" t="s">
        <v>651</v>
      </c>
      <c r="E345" s="12">
        <v>11</v>
      </c>
      <c r="F345" s="12">
        <v>6</v>
      </c>
      <c r="G345" s="12">
        <v>12</v>
      </c>
      <c r="H345" s="12">
        <v>12</v>
      </c>
      <c r="I345" s="110">
        <v>11</v>
      </c>
    </row>
    <row r="346" spans="1:9" ht="13.5" customHeight="1" x14ac:dyDescent="0.25">
      <c r="A346" s="160" t="s">
        <v>652</v>
      </c>
      <c r="B346" s="10"/>
      <c r="C346" s="10"/>
      <c r="D346" s="129" t="s">
        <v>649</v>
      </c>
      <c r="E346" s="12">
        <v>0</v>
      </c>
      <c r="F346" s="12">
        <v>0</v>
      </c>
      <c r="G346" s="12">
        <v>2</v>
      </c>
      <c r="H346" s="12">
        <v>2</v>
      </c>
      <c r="I346" s="110">
        <v>3</v>
      </c>
    </row>
    <row r="347" spans="1:9" ht="13.5" customHeight="1" x14ac:dyDescent="0.25">
      <c r="A347" s="160" t="s">
        <v>653</v>
      </c>
      <c r="B347" s="10"/>
      <c r="C347" s="10"/>
      <c r="D347" s="129" t="s">
        <v>654</v>
      </c>
      <c r="E347" s="12">
        <v>0</v>
      </c>
      <c r="F347" s="12">
        <v>1</v>
      </c>
      <c r="G347" s="12">
        <v>5</v>
      </c>
      <c r="H347" s="12">
        <v>1</v>
      </c>
      <c r="I347" s="110">
        <v>4</v>
      </c>
    </row>
    <row r="348" spans="1:9" ht="13.5" customHeight="1" x14ac:dyDescent="0.25">
      <c r="A348" s="160" t="s">
        <v>655</v>
      </c>
      <c r="B348" s="10"/>
      <c r="C348" s="10"/>
      <c r="D348" s="129" t="s">
        <v>656</v>
      </c>
      <c r="E348" s="12">
        <v>7</v>
      </c>
      <c r="F348" s="12">
        <v>8</v>
      </c>
      <c r="G348" s="12">
        <v>7</v>
      </c>
      <c r="H348" s="12">
        <v>8</v>
      </c>
      <c r="I348" s="110">
        <v>4</v>
      </c>
    </row>
    <row r="349" spans="1:9" ht="13.5" customHeight="1" x14ac:dyDescent="0.25">
      <c r="A349" s="160" t="s">
        <v>657</v>
      </c>
      <c r="B349" s="10"/>
      <c r="C349" s="10"/>
      <c r="D349" s="129" t="s">
        <v>658</v>
      </c>
      <c r="E349" s="12">
        <v>0</v>
      </c>
      <c r="F349" s="12">
        <v>0</v>
      </c>
      <c r="G349" s="12">
        <v>7</v>
      </c>
      <c r="H349" s="12">
        <v>6</v>
      </c>
      <c r="I349" s="110">
        <v>3</v>
      </c>
    </row>
    <row r="350" spans="1:9" ht="13.5" customHeight="1" x14ac:dyDescent="0.25">
      <c r="A350" s="160" t="s">
        <v>659</v>
      </c>
      <c r="B350" s="10"/>
      <c r="C350" s="10"/>
      <c r="D350" s="129" t="s">
        <v>660</v>
      </c>
      <c r="E350" s="12">
        <v>17</v>
      </c>
      <c r="F350" s="12">
        <v>21</v>
      </c>
      <c r="G350" s="12">
        <v>21</v>
      </c>
      <c r="H350" s="12">
        <v>27</v>
      </c>
      <c r="I350" s="110">
        <v>16</v>
      </c>
    </row>
    <row r="351" spans="1:9" ht="13.5" customHeight="1" x14ac:dyDescent="0.25">
      <c r="A351" s="159" t="s">
        <v>661</v>
      </c>
      <c r="B351" s="7"/>
      <c r="C351" s="8" t="s">
        <v>662</v>
      </c>
      <c r="D351" s="126"/>
      <c r="E351" s="9">
        <v>27</v>
      </c>
      <c r="F351" s="9">
        <v>42</v>
      </c>
      <c r="G351" s="9">
        <v>52</v>
      </c>
      <c r="H351" s="9">
        <f>SUM(H352:H362)</f>
        <v>49</v>
      </c>
      <c r="I351" s="110">
        <v>48</v>
      </c>
    </row>
    <row r="352" spans="1:9" ht="13.5" customHeight="1" x14ac:dyDescent="0.25">
      <c r="A352" s="160" t="s">
        <v>663</v>
      </c>
      <c r="B352" s="10"/>
      <c r="C352" s="10"/>
      <c r="D352" s="129" t="s">
        <v>662</v>
      </c>
      <c r="E352" s="12">
        <v>2</v>
      </c>
      <c r="F352" s="12">
        <v>11</v>
      </c>
      <c r="G352" s="12">
        <v>12</v>
      </c>
      <c r="H352" s="12">
        <v>6</v>
      </c>
      <c r="I352" s="110">
        <v>15</v>
      </c>
    </row>
    <row r="353" spans="1:9" ht="13.5" customHeight="1" x14ac:dyDescent="0.25">
      <c r="A353" s="160" t="s">
        <v>664</v>
      </c>
      <c r="B353" s="10"/>
      <c r="C353" s="10"/>
      <c r="D353" s="129" t="s">
        <v>665</v>
      </c>
      <c r="E353" s="12">
        <v>7</v>
      </c>
      <c r="F353" s="12">
        <v>8</v>
      </c>
      <c r="G353" s="12">
        <v>21</v>
      </c>
      <c r="H353" s="12">
        <v>18</v>
      </c>
      <c r="I353" s="110">
        <v>14</v>
      </c>
    </row>
    <row r="354" spans="1:9" ht="13.5" customHeight="1" x14ac:dyDescent="0.25">
      <c r="A354" s="160" t="s">
        <v>666</v>
      </c>
      <c r="B354" s="10"/>
      <c r="C354" s="10"/>
      <c r="D354" s="129" t="s">
        <v>667</v>
      </c>
      <c r="E354" s="12">
        <v>0</v>
      </c>
      <c r="F354" s="12">
        <v>3</v>
      </c>
      <c r="G354" s="12">
        <v>0</v>
      </c>
      <c r="H354" s="12">
        <v>2</v>
      </c>
      <c r="I354" s="110">
        <v>1</v>
      </c>
    </row>
    <row r="355" spans="1:9" ht="13.5" customHeight="1" x14ac:dyDescent="0.25">
      <c r="A355" s="160" t="s">
        <v>668</v>
      </c>
      <c r="B355" s="10"/>
      <c r="C355" s="10"/>
      <c r="D355" s="129" t="s">
        <v>669</v>
      </c>
      <c r="E355" s="12">
        <v>5</v>
      </c>
      <c r="F355" s="12">
        <v>4</v>
      </c>
      <c r="G355" s="12">
        <v>9</v>
      </c>
      <c r="H355" s="12">
        <v>7</v>
      </c>
      <c r="I355" s="110">
        <v>4</v>
      </c>
    </row>
    <row r="356" spans="1:9" ht="13.5" customHeight="1" x14ac:dyDescent="0.25">
      <c r="A356" s="160" t="s">
        <v>670</v>
      </c>
      <c r="B356" s="10"/>
      <c r="C356" s="10"/>
      <c r="D356" s="129" t="s">
        <v>671</v>
      </c>
      <c r="E356" s="12">
        <v>3</v>
      </c>
      <c r="F356" s="12">
        <v>7</v>
      </c>
      <c r="G356" s="12">
        <v>3</v>
      </c>
      <c r="H356" s="12">
        <v>5</v>
      </c>
      <c r="I356" s="110">
        <v>7</v>
      </c>
    </row>
    <row r="357" spans="1:9" ht="13.5" customHeight="1" x14ac:dyDescent="0.25">
      <c r="A357" s="160" t="s">
        <v>672</v>
      </c>
      <c r="B357" s="10"/>
      <c r="C357" s="10"/>
      <c r="D357" s="129" t="s">
        <v>673</v>
      </c>
      <c r="E357" s="12">
        <v>5</v>
      </c>
      <c r="F357" s="12">
        <v>3</v>
      </c>
      <c r="G357" s="12">
        <v>1</v>
      </c>
      <c r="H357" s="12">
        <v>4</v>
      </c>
      <c r="I357" s="110">
        <v>3</v>
      </c>
    </row>
    <row r="358" spans="1:9" ht="13.5" customHeight="1" x14ac:dyDescent="0.25">
      <c r="A358" s="160" t="s">
        <v>674</v>
      </c>
      <c r="B358" s="10"/>
      <c r="C358" s="10"/>
      <c r="D358" s="129" t="s">
        <v>675</v>
      </c>
      <c r="E358" s="12">
        <v>1</v>
      </c>
      <c r="F358" s="12">
        <v>5</v>
      </c>
      <c r="G358" s="12">
        <v>2</v>
      </c>
      <c r="H358" s="12">
        <v>3</v>
      </c>
      <c r="I358" s="110">
        <v>1</v>
      </c>
    </row>
    <row r="359" spans="1:9" ht="13.5" customHeight="1" x14ac:dyDescent="0.25">
      <c r="A359" s="160" t="s">
        <v>676</v>
      </c>
      <c r="B359" s="10"/>
      <c r="C359" s="10"/>
      <c r="D359" s="129" t="s">
        <v>677</v>
      </c>
      <c r="E359" s="12">
        <v>4</v>
      </c>
      <c r="F359" s="12">
        <v>1</v>
      </c>
      <c r="G359" s="12">
        <v>4</v>
      </c>
      <c r="H359" s="12">
        <v>4</v>
      </c>
      <c r="I359" s="110">
        <v>3</v>
      </c>
    </row>
    <row r="360" spans="1:9" ht="13.5" customHeight="1" x14ac:dyDescent="0.25">
      <c r="A360" s="160" t="s">
        <v>678</v>
      </c>
      <c r="B360" s="10"/>
      <c r="C360" s="10"/>
      <c r="D360" s="129" t="s">
        <v>679</v>
      </c>
      <c r="E360" s="12">
        <v>0</v>
      </c>
      <c r="F360" s="12">
        <v>0</v>
      </c>
      <c r="G360" s="12">
        <v>0</v>
      </c>
      <c r="H360" s="12">
        <v>0</v>
      </c>
      <c r="I360" s="110" t="s">
        <v>3899</v>
      </c>
    </row>
    <row r="361" spans="1:9" ht="13.5" customHeight="1" x14ac:dyDescent="0.25">
      <c r="A361" s="160" t="s">
        <v>680</v>
      </c>
      <c r="B361" s="10"/>
      <c r="C361" s="10"/>
      <c r="D361" s="129" t="s">
        <v>681</v>
      </c>
      <c r="E361" s="12">
        <v>0</v>
      </c>
      <c r="F361" s="12">
        <v>0</v>
      </c>
      <c r="G361" s="12">
        <v>0</v>
      </c>
      <c r="H361" s="12">
        <v>0</v>
      </c>
      <c r="I361" s="110" t="s">
        <v>3899</v>
      </c>
    </row>
    <row r="362" spans="1:9" ht="13.5" customHeight="1" x14ac:dyDescent="0.25">
      <c r="A362" s="160" t="s">
        <v>682</v>
      </c>
      <c r="B362" s="10"/>
      <c r="C362" s="10"/>
      <c r="D362" s="129" t="s">
        <v>683</v>
      </c>
      <c r="E362" s="12">
        <v>0</v>
      </c>
      <c r="F362" s="12">
        <v>0</v>
      </c>
      <c r="G362" s="12">
        <v>0</v>
      </c>
      <c r="H362" s="12">
        <v>0</v>
      </c>
      <c r="I362" s="110" t="s">
        <v>3899</v>
      </c>
    </row>
    <row r="363" spans="1:9" ht="13.5" customHeight="1" x14ac:dyDescent="0.25">
      <c r="A363" s="160" t="s">
        <v>3948</v>
      </c>
      <c r="B363" s="10"/>
      <c r="C363" s="10"/>
      <c r="D363" s="129" t="s">
        <v>3961</v>
      </c>
      <c r="E363" s="12">
        <v>0</v>
      </c>
      <c r="F363" s="12">
        <v>0</v>
      </c>
      <c r="G363" s="12">
        <v>0</v>
      </c>
      <c r="H363" s="12">
        <v>0</v>
      </c>
      <c r="I363" s="110" t="s">
        <v>3899</v>
      </c>
    </row>
    <row r="364" spans="1:9" ht="13.5" customHeight="1" x14ac:dyDescent="0.25">
      <c r="A364" s="159" t="s">
        <v>684</v>
      </c>
      <c r="B364" s="7"/>
      <c r="C364" s="8" t="s">
        <v>685</v>
      </c>
      <c r="D364" s="126"/>
      <c r="E364" s="9">
        <v>15</v>
      </c>
      <c r="F364" s="9">
        <v>12</v>
      </c>
      <c r="G364" s="9">
        <v>12</v>
      </c>
      <c r="H364" s="9">
        <f>SUM(H365:H378)</f>
        <v>147</v>
      </c>
      <c r="I364" s="110">
        <v>18</v>
      </c>
    </row>
    <row r="365" spans="1:9" ht="13.5" customHeight="1" x14ac:dyDescent="0.25">
      <c r="A365" s="160" t="s">
        <v>686</v>
      </c>
      <c r="B365" s="10"/>
      <c r="C365" s="10"/>
      <c r="D365" s="129" t="s">
        <v>687</v>
      </c>
      <c r="E365" s="12">
        <v>9</v>
      </c>
      <c r="F365" s="12">
        <v>3</v>
      </c>
      <c r="G365" s="12">
        <v>8</v>
      </c>
      <c r="H365" s="12">
        <v>4</v>
      </c>
      <c r="I365" s="110">
        <v>5</v>
      </c>
    </row>
    <row r="366" spans="1:9" ht="13.5" customHeight="1" x14ac:dyDescent="0.25">
      <c r="A366" s="160" t="s">
        <v>688</v>
      </c>
      <c r="B366" s="10"/>
      <c r="C366" s="10"/>
      <c r="D366" s="129" t="s">
        <v>689</v>
      </c>
      <c r="E366" s="12">
        <v>0</v>
      </c>
      <c r="F366" s="12">
        <v>0</v>
      </c>
      <c r="G366" s="12">
        <v>0</v>
      </c>
      <c r="H366" s="12">
        <v>0</v>
      </c>
      <c r="I366" s="110" t="s">
        <v>3899</v>
      </c>
    </row>
    <row r="367" spans="1:9" ht="13.5" customHeight="1" x14ac:dyDescent="0.25">
      <c r="A367" s="160" t="s">
        <v>690</v>
      </c>
      <c r="B367" s="10"/>
      <c r="C367" s="10"/>
      <c r="D367" s="129" t="s">
        <v>691</v>
      </c>
      <c r="E367" s="12">
        <v>1</v>
      </c>
      <c r="F367" s="12">
        <v>1</v>
      </c>
      <c r="G367" s="12">
        <v>2</v>
      </c>
      <c r="H367" s="12">
        <v>2</v>
      </c>
      <c r="I367" s="110">
        <v>4</v>
      </c>
    </row>
    <row r="368" spans="1:9" ht="13.5" customHeight="1" x14ac:dyDescent="0.25">
      <c r="A368" s="160" t="s">
        <v>692</v>
      </c>
      <c r="B368" s="10"/>
      <c r="C368" s="10"/>
      <c r="D368" s="129" t="s">
        <v>693</v>
      </c>
      <c r="E368" s="12">
        <v>0</v>
      </c>
      <c r="F368" s="12">
        <v>0</v>
      </c>
      <c r="G368" s="12">
        <v>0</v>
      </c>
      <c r="H368" s="12">
        <v>0</v>
      </c>
      <c r="I368" s="110" t="s">
        <v>3899</v>
      </c>
    </row>
    <row r="369" spans="1:9" ht="13.5" customHeight="1" x14ac:dyDescent="0.25">
      <c r="A369" s="160" t="s">
        <v>694</v>
      </c>
      <c r="B369" s="10"/>
      <c r="C369" s="10"/>
      <c r="D369" s="129" t="s">
        <v>695</v>
      </c>
      <c r="E369" s="12">
        <v>0</v>
      </c>
      <c r="F369" s="12">
        <v>3</v>
      </c>
      <c r="G369" s="12">
        <v>0</v>
      </c>
      <c r="H369" s="12">
        <v>0</v>
      </c>
      <c r="I369" s="110">
        <v>2</v>
      </c>
    </row>
    <row r="370" spans="1:9" ht="13.5" customHeight="1" x14ac:dyDescent="0.25">
      <c r="A370" s="160" t="s">
        <v>696</v>
      </c>
      <c r="B370" s="10"/>
      <c r="C370" s="10"/>
      <c r="D370" s="129" t="s">
        <v>697</v>
      </c>
      <c r="E370" s="12">
        <v>0</v>
      </c>
      <c r="F370" s="12">
        <v>0</v>
      </c>
      <c r="G370" s="12">
        <v>0</v>
      </c>
      <c r="H370" s="12">
        <v>0</v>
      </c>
      <c r="I370" s="110" t="s">
        <v>3899</v>
      </c>
    </row>
    <row r="371" spans="1:9" ht="13.5" customHeight="1" x14ac:dyDescent="0.25">
      <c r="A371" s="160" t="s">
        <v>698</v>
      </c>
      <c r="B371" s="10"/>
      <c r="C371" s="10"/>
      <c r="D371" s="129" t="s">
        <v>699</v>
      </c>
      <c r="E371" s="12">
        <v>0</v>
      </c>
      <c r="F371" s="12">
        <v>0</v>
      </c>
      <c r="G371" s="12">
        <v>0</v>
      </c>
      <c r="H371" s="12">
        <v>0</v>
      </c>
      <c r="I371" s="110" t="s">
        <v>3899</v>
      </c>
    </row>
    <row r="372" spans="1:9" ht="13.5" customHeight="1" x14ac:dyDescent="0.25">
      <c r="A372" s="160" t="s">
        <v>700</v>
      </c>
      <c r="B372" s="10"/>
      <c r="C372" s="10"/>
      <c r="D372" s="129" t="s">
        <v>701</v>
      </c>
      <c r="E372" s="12">
        <v>5</v>
      </c>
      <c r="F372" s="12">
        <v>4</v>
      </c>
      <c r="G372" s="12">
        <v>2</v>
      </c>
      <c r="H372" s="12">
        <v>137</v>
      </c>
      <c r="I372" s="110">
        <v>3</v>
      </c>
    </row>
    <row r="373" spans="1:9" ht="13.5" customHeight="1" x14ac:dyDescent="0.25">
      <c r="A373" s="160" t="s">
        <v>702</v>
      </c>
      <c r="B373" s="10"/>
      <c r="C373" s="10"/>
      <c r="D373" s="129" t="s">
        <v>703</v>
      </c>
      <c r="E373" s="12">
        <v>0</v>
      </c>
      <c r="F373" s="12">
        <v>0</v>
      </c>
      <c r="G373" s="12">
        <v>0</v>
      </c>
      <c r="H373" s="12">
        <v>0</v>
      </c>
      <c r="I373" s="110" t="s">
        <v>3899</v>
      </c>
    </row>
    <row r="374" spans="1:9" ht="13.5" customHeight="1" x14ac:dyDescent="0.25">
      <c r="A374" s="160" t="s">
        <v>704</v>
      </c>
      <c r="B374" s="10"/>
      <c r="C374" s="10"/>
      <c r="D374" s="129" t="s">
        <v>164</v>
      </c>
      <c r="E374" s="12">
        <v>0</v>
      </c>
      <c r="F374" s="12">
        <v>0</v>
      </c>
      <c r="G374" s="12">
        <v>0</v>
      </c>
      <c r="H374" s="12">
        <v>0</v>
      </c>
      <c r="I374" s="110" t="s">
        <v>3899</v>
      </c>
    </row>
    <row r="375" spans="1:9" ht="13.5" customHeight="1" x14ac:dyDescent="0.25">
      <c r="A375" s="160" t="s">
        <v>705</v>
      </c>
      <c r="B375" s="10"/>
      <c r="C375" s="10"/>
      <c r="D375" s="129" t="s">
        <v>706</v>
      </c>
      <c r="E375" s="12">
        <v>0</v>
      </c>
      <c r="F375" s="12">
        <v>0</v>
      </c>
      <c r="G375" s="12">
        <v>0</v>
      </c>
      <c r="H375" s="12">
        <v>0</v>
      </c>
      <c r="I375" s="110" t="s">
        <v>3899</v>
      </c>
    </row>
    <row r="376" spans="1:9" ht="13.5" customHeight="1" x14ac:dyDescent="0.25">
      <c r="A376" s="160" t="s">
        <v>707</v>
      </c>
      <c r="B376" s="10"/>
      <c r="C376" s="10"/>
      <c r="D376" s="129" t="s">
        <v>708</v>
      </c>
      <c r="E376" s="12">
        <v>0</v>
      </c>
      <c r="F376" s="12">
        <v>1</v>
      </c>
      <c r="G376" s="12">
        <v>0</v>
      </c>
      <c r="H376" s="12">
        <v>4</v>
      </c>
      <c r="I376" s="110">
        <v>4</v>
      </c>
    </row>
    <row r="377" spans="1:9" ht="13.5" customHeight="1" x14ac:dyDescent="0.25">
      <c r="A377" s="160" t="s">
        <v>709</v>
      </c>
      <c r="B377" s="10"/>
      <c r="C377" s="10"/>
      <c r="D377" s="129" t="s">
        <v>710</v>
      </c>
      <c r="E377" s="12">
        <v>0</v>
      </c>
      <c r="F377" s="12">
        <v>0</v>
      </c>
      <c r="G377" s="12">
        <v>0</v>
      </c>
      <c r="H377" s="12">
        <v>0</v>
      </c>
      <c r="I377" s="110" t="s">
        <v>3899</v>
      </c>
    </row>
    <row r="378" spans="1:9" ht="13.5" customHeight="1" x14ac:dyDescent="0.25">
      <c r="A378" s="160" t="s">
        <v>711</v>
      </c>
      <c r="B378" s="10"/>
      <c r="C378" s="10"/>
      <c r="D378" s="129" t="s">
        <v>712</v>
      </c>
      <c r="E378" s="12">
        <v>0</v>
      </c>
      <c r="F378" s="12">
        <v>0</v>
      </c>
      <c r="G378" s="12">
        <v>0</v>
      </c>
      <c r="H378" s="12">
        <v>0</v>
      </c>
      <c r="I378" s="110" t="s">
        <v>3899</v>
      </c>
    </row>
    <row r="379" spans="1:9" ht="13.5" customHeight="1" x14ac:dyDescent="0.25">
      <c r="A379" s="159" t="s">
        <v>713</v>
      </c>
      <c r="B379" s="8" t="s">
        <v>714</v>
      </c>
      <c r="C379" s="7"/>
      <c r="D379" s="126"/>
      <c r="E379" s="5">
        <v>1986</v>
      </c>
      <c r="F379" s="5">
        <v>1748</v>
      </c>
      <c r="G379" s="5">
        <v>2076</v>
      </c>
      <c r="H379" s="5">
        <f>H380+H410+H419+H433+H448+H469+H478+H485</f>
        <v>2332</v>
      </c>
      <c r="I379" s="5">
        <f>I380+I410+I419+I433+I448+I469+I478+I485</f>
        <v>2627</v>
      </c>
    </row>
    <row r="380" spans="1:9" ht="13.5" customHeight="1" x14ac:dyDescent="0.25">
      <c r="A380" s="159" t="s">
        <v>715</v>
      </c>
      <c r="B380" s="7"/>
      <c r="C380" s="8" t="s">
        <v>714</v>
      </c>
      <c r="D380" s="126"/>
      <c r="E380" s="9">
        <v>1555</v>
      </c>
      <c r="F380" s="9">
        <v>1388</v>
      </c>
      <c r="G380" s="9">
        <v>1602</v>
      </c>
      <c r="H380" s="9">
        <f>SUM(H381:H409)</f>
        <v>1776</v>
      </c>
      <c r="I380" s="110">
        <v>2009</v>
      </c>
    </row>
    <row r="381" spans="1:9" ht="13.5" customHeight="1" x14ac:dyDescent="0.25">
      <c r="A381" s="160" t="s">
        <v>716</v>
      </c>
      <c r="B381" s="10"/>
      <c r="C381" s="10"/>
      <c r="D381" s="129" t="s">
        <v>714</v>
      </c>
      <c r="E381" s="12">
        <v>268</v>
      </c>
      <c r="F381" s="12">
        <v>331</v>
      </c>
      <c r="G381" s="12">
        <v>374</v>
      </c>
      <c r="H381" s="12">
        <v>355</v>
      </c>
      <c r="I381" s="110">
        <v>339</v>
      </c>
    </row>
    <row r="382" spans="1:9" ht="13.5" customHeight="1" x14ac:dyDescent="0.25">
      <c r="A382" s="160" t="s">
        <v>717</v>
      </c>
      <c r="B382" s="10"/>
      <c r="C382" s="10"/>
      <c r="D382" s="129" t="s">
        <v>718</v>
      </c>
      <c r="E382" s="12">
        <v>109</v>
      </c>
      <c r="F382" s="12">
        <v>84</v>
      </c>
      <c r="G382" s="12">
        <v>90</v>
      </c>
      <c r="H382" s="12">
        <v>151</v>
      </c>
      <c r="I382" s="110">
        <v>127</v>
      </c>
    </row>
    <row r="383" spans="1:9" ht="13.5" customHeight="1" x14ac:dyDescent="0.25">
      <c r="A383" s="160" t="s">
        <v>719</v>
      </c>
      <c r="B383" s="10"/>
      <c r="C383" s="10"/>
      <c r="D383" s="129" t="s">
        <v>720</v>
      </c>
      <c r="E383" s="12">
        <v>109</v>
      </c>
      <c r="F383" s="12">
        <v>118</v>
      </c>
      <c r="G383" s="12">
        <v>107</v>
      </c>
      <c r="H383" s="12">
        <v>115</v>
      </c>
      <c r="I383" s="110">
        <v>139</v>
      </c>
    </row>
    <row r="384" spans="1:9" ht="13.5" customHeight="1" x14ac:dyDescent="0.25">
      <c r="A384" s="160" t="s">
        <v>721</v>
      </c>
      <c r="B384" s="10"/>
      <c r="C384" s="10"/>
      <c r="D384" s="129" t="s">
        <v>722</v>
      </c>
      <c r="E384" s="12">
        <v>227</v>
      </c>
      <c r="F384" s="12">
        <v>154</v>
      </c>
      <c r="G384" s="12">
        <v>227</v>
      </c>
      <c r="H384" s="12">
        <v>229</v>
      </c>
      <c r="I384" s="110">
        <v>312</v>
      </c>
    </row>
    <row r="385" spans="1:9" ht="13.5" customHeight="1" x14ac:dyDescent="0.25">
      <c r="A385" s="160" t="s">
        <v>723</v>
      </c>
      <c r="B385" s="10"/>
      <c r="C385" s="10"/>
      <c r="D385" s="129" t="s">
        <v>724</v>
      </c>
      <c r="E385" s="12">
        <v>16</v>
      </c>
      <c r="F385" s="12">
        <v>16</v>
      </c>
      <c r="G385" s="12">
        <v>18</v>
      </c>
      <c r="H385" s="12">
        <v>29</v>
      </c>
      <c r="I385" s="110">
        <v>23</v>
      </c>
    </row>
    <row r="386" spans="1:9" ht="13.5" customHeight="1" x14ac:dyDescent="0.25">
      <c r="A386" s="160" t="s">
        <v>725</v>
      </c>
      <c r="B386" s="10"/>
      <c r="C386" s="10"/>
      <c r="D386" s="129" t="s">
        <v>726</v>
      </c>
      <c r="E386" s="12">
        <v>11</v>
      </c>
      <c r="F386" s="12">
        <v>5</v>
      </c>
      <c r="G386" s="12">
        <v>1</v>
      </c>
      <c r="H386" s="12">
        <v>4</v>
      </c>
      <c r="I386" s="110">
        <v>3</v>
      </c>
    </row>
    <row r="387" spans="1:9" ht="13.5" customHeight="1" x14ac:dyDescent="0.25">
      <c r="A387" s="160" t="s">
        <v>727</v>
      </c>
      <c r="B387" s="10"/>
      <c r="C387" s="10"/>
      <c r="D387" s="129" t="s">
        <v>728</v>
      </c>
      <c r="E387" s="12">
        <v>63</v>
      </c>
      <c r="F387" s="12">
        <v>53</v>
      </c>
      <c r="G387" s="12">
        <v>54</v>
      </c>
      <c r="H387" s="12">
        <v>64</v>
      </c>
      <c r="I387" s="110">
        <v>61</v>
      </c>
    </row>
    <row r="388" spans="1:9" ht="13.5" customHeight="1" x14ac:dyDescent="0.25">
      <c r="A388" s="160" t="s">
        <v>729</v>
      </c>
      <c r="B388" s="10"/>
      <c r="C388" s="10"/>
      <c r="D388" s="129" t="s">
        <v>730</v>
      </c>
      <c r="E388" s="12">
        <v>63</v>
      </c>
      <c r="F388" s="12">
        <v>32</v>
      </c>
      <c r="G388" s="12">
        <v>43</v>
      </c>
      <c r="H388" s="12">
        <v>56</v>
      </c>
      <c r="I388" s="110">
        <v>54</v>
      </c>
    </row>
    <row r="389" spans="1:9" ht="13.5" customHeight="1" x14ac:dyDescent="0.25">
      <c r="A389" s="160" t="s">
        <v>731</v>
      </c>
      <c r="B389" s="10"/>
      <c r="C389" s="10"/>
      <c r="D389" s="129" t="s">
        <v>732</v>
      </c>
      <c r="E389" s="12">
        <v>83</v>
      </c>
      <c r="F389" s="12">
        <v>79</v>
      </c>
      <c r="G389" s="12">
        <v>72</v>
      </c>
      <c r="H389" s="12">
        <v>91</v>
      </c>
      <c r="I389" s="110">
        <v>128</v>
      </c>
    </row>
    <row r="390" spans="1:9" ht="13.5" customHeight="1" x14ac:dyDescent="0.25">
      <c r="A390" s="160" t="s">
        <v>733</v>
      </c>
      <c r="B390" s="10"/>
      <c r="C390" s="10"/>
      <c r="D390" s="129" t="s">
        <v>734</v>
      </c>
      <c r="E390" s="12">
        <v>104</v>
      </c>
      <c r="F390" s="12">
        <v>86</v>
      </c>
      <c r="G390" s="12">
        <v>103</v>
      </c>
      <c r="H390" s="12">
        <v>108</v>
      </c>
      <c r="I390" s="110">
        <v>121</v>
      </c>
    </row>
    <row r="391" spans="1:9" ht="13.5" customHeight="1" x14ac:dyDescent="0.25">
      <c r="A391" s="160" t="s">
        <v>735</v>
      </c>
      <c r="B391" s="10"/>
      <c r="C391" s="10"/>
      <c r="D391" s="129" t="s">
        <v>736</v>
      </c>
      <c r="E391" s="12">
        <v>3</v>
      </c>
      <c r="F391" s="12">
        <v>6</v>
      </c>
      <c r="G391" s="12">
        <v>12</v>
      </c>
      <c r="H391" s="12">
        <v>14</v>
      </c>
      <c r="I391" s="110">
        <v>9</v>
      </c>
    </row>
    <row r="392" spans="1:9" ht="13.5" customHeight="1" x14ac:dyDescent="0.25">
      <c r="A392" s="160" t="s">
        <v>737</v>
      </c>
      <c r="B392" s="10"/>
      <c r="C392" s="10"/>
      <c r="D392" s="129" t="s">
        <v>738</v>
      </c>
      <c r="E392" s="12">
        <v>135</v>
      </c>
      <c r="F392" s="12">
        <v>112</v>
      </c>
      <c r="G392" s="12">
        <v>171</v>
      </c>
      <c r="H392" s="12">
        <v>202</v>
      </c>
      <c r="I392" s="110">
        <v>235</v>
      </c>
    </row>
    <row r="393" spans="1:9" ht="13.5" customHeight="1" x14ac:dyDescent="0.25">
      <c r="A393" s="160" t="s">
        <v>739</v>
      </c>
      <c r="B393" s="10"/>
      <c r="C393" s="10"/>
      <c r="D393" s="129" t="s">
        <v>740</v>
      </c>
      <c r="E393" s="12">
        <v>0</v>
      </c>
      <c r="F393" s="12">
        <v>0</v>
      </c>
      <c r="G393" s="12">
        <v>1</v>
      </c>
      <c r="H393" s="12">
        <v>0</v>
      </c>
      <c r="I393" s="110" t="s">
        <v>3899</v>
      </c>
    </row>
    <row r="394" spans="1:9" ht="13.5" customHeight="1" x14ac:dyDescent="0.25">
      <c r="A394" s="160" t="s">
        <v>741</v>
      </c>
      <c r="B394" s="10"/>
      <c r="C394" s="10"/>
      <c r="D394" s="129" t="s">
        <v>742</v>
      </c>
      <c r="E394" s="12">
        <v>1</v>
      </c>
      <c r="F394" s="12">
        <v>1</v>
      </c>
      <c r="G394" s="12">
        <v>0</v>
      </c>
      <c r="H394" s="12">
        <v>0</v>
      </c>
      <c r="I394" s="110">
        <v>1</v>
      </c>
    </row>
    <row r="395" spans="1:9" ht="13.5" customHeight="1" x14ac:dyDescent="0.25">
      <c r="A395" s="160" t="s">
        <v>743</v>
      </c>
      <c r="B395" s="10"/>
      <c r="C395" s="10"/>
      <c r="D395" s="129" t="s">
        <v>744</v>
      </c>
      <c r="E395" s="12">
        <v>0</v>
      </c>
      <c r="F395" s="12">
        <v>0</v>
      </c>
      <c r="G395" s="12">
        <v>0</v>
      </c>
      <c r="H395" s="12">
        <v>0</v>
      </c>
      <c r="I395" s="110" t="s">
        <v>3899</v>
      </c>
    </row>
    <row r="396" spans="1:9" ht="13.5" customHeight="1" x14ac:dyDescent="0.25">
      <c r="A396" s="160" t="s">
        <v>745</v>
      </c>
      <c r="B396" s="10"/>
      <c r="C396" s="10"/>
      <c r="D396" s="129" t="s">
        <v>746</v>
      </c>
      <c r="E396" s="12">
        <v>7</v>
      </c>
      <c r="F396" s="12">
        <v>0</v>
      </c>
      <c r="G396" s="12">
        <v>12</v>
      </c>
      <c r="H396" s="12">
        <v>9</v>
      </c>
      <c r="I396" s="110">
        <v>5</v>
      </c>
    </row>
    <row r="397" spans="1:9" ht="13.5" customHeight="1" x14ac:dyDescent="0.25">
      <c r="A397" s="160" t="s">
        <v>747</v>
      </c>
      <c r="B397" s="10"/>
      <c r="C397" s="10"/>
      <c r="D397" s="129" t="s">
        <v>748</v>
      </c>
      <c r="E397" s="12">
        <v>35</v>
      </c>
      <c r="F397" s="12">
        <v>26</v>
      </c>
      <c r="G397" s="12">
        <v>17</v>
      </c>
      <c r="H397" s="12">
        <v>17</v>
      </c>
      <c r="I397" s="110">
        <v>34</v>
      </c>
    </row>
    <row r="398" spans="1:9" ht="13.5" customHeight="1" x14ac:dyDescent="0.25">
      <c r="A398" s="160" t="s">
        <v>749</v>
      </c>
      <c r="B398" s="10"/>
      <c r="C398" s="10"/>
      <c r="D398" s="129" t="s">
        <v>750</v>
      </c>
      <c r="E398" s="12">
        <v>0</v>
      </c>
      <c r="F398" s="12">
        <v>0</v>
      </c>
      <c r="G398" s="12">
        <v>3</v>
      </c>
      <c r="H398" s="12">
        <v>6</v>
      </c>
      <c r="I398" s="110">
        <v>2</v>
      </c>
    </row>
    <row r="399" spans="1:9" ht="13.5" customHeight="1" x14ac:dyDescent="0.25">
      <c r="A399" s="160" t="s">
        <v>751</v>
      </c>
      <c r="B399" s="10"/>
      <c r="C399" s="10"/>
      <c r="D399" s="129" t="s">
        <v>752</v>
      </c>
      <c r="E399" s="12">
        <v>0</v>
      </c>
      <c r="F399" s="12">
        <v>0</v>
      </c>
      <c r="G399" s="12">
        <v>0</v>
      </c>
      <c r="H399" s="12">
        <v>1</v>
      </c>
      <c r="I399" s="110">
        <v>1</v>
      </c>
    </row>
    <row r="400" spans="1:9" ht="13.5" customHeight="1" x14ac:dyDescent="0.25">
      <c r="A400" s="160" t="s">
        <v>753</v>
      </c>
      <c r="B400" s="10"/>
      <c r="C400" s="10"/>
      <c r="D400" s="129" t="s">
        <v>754</v>
      </c>
      <c r="E400" s="12">
        <v>0</v>
      </c>
      <c r="F400" s="12">
        <v>0</v>
      </c>
      <c r="G400" s="12">
        <v>0</v>
      </c>
      <c r="H400" s="12">
        <v>0</v>
      </c>
      <c r="I400" s="110" t="s">
        <v>3899</v>
      </c>
    </row>
    <row r="401" spans="1:9" ht="13.5" customHeight="1" x14ac:dyDescent="0.25">
      <c r="A401" s="160" t="s">
        <v>755</v>
      </c>
      <c r="B401" s="10"/>
      <c r="C401" s="10"/>
      <c r="D401" s="129" t="s">
        <v>756</v>
      </c>
      <c r="E401" s="12">
        <v>9</v>
      </c>
      <c r="F401" s="12">
        <v>9</v>
      </c>
      <c r="G401" s="12">
        <v>6</v>
      </c>
      <c r="H401" s="12">
        <v>8</v>
      </c>
      <c r="I401" s="110">
        <v>12</v>
      </c>
    </row>
    <row r="402" spans="1:9" ht="13.5" customHeight="1" x14ac:dyDescent="0.25">
      <c r="A402" s="160" t="s">
        <v>757</v>
      </c>
      <c r="B402" s="10"/>
      <c r="C402" s="10"/>
      <c r="D402" s="129" t="s">
        <v>758</v>
      </c>
      <c r="E402" s="12">
        <v>74</v>
      </c>
      <c r="F402" s="12">
        <v>73</v>
      </c>
      <c r="G402" s="12">
        <v>63</v>
      </c>
      <c r="H402" s="12">
        <v>62</v>
      </c>
      <c r="I402" s="110">
        <v>83</v>
      </c>
    </row>
    <row r="403" spans="1:9" ht="13.5" customHeight="1" x14ac:dyDescent="0.25">
      <c r="A403" s="160" t="s">
        <v>759</v>
      </c>
      <c r="B403" s="10"/>
      <c r="C403" s="10"/>
      <c r="D403" s="129" t="s">
        <v>760</v>
      </c>
      <c r="E403" s="12">
        <v>31</v>
      </c>
      <c r="F403" s="12">
        <v>10</v>
      </c>
      <c r="G403" s="12">
        <v>16</v>
      </c>
      <c r="H403" s="12">
        <v>22</v>
      </c>
      <c r="I403" s="110">
        <v>28</v>
      </c>
    </row>
    <row r="404" spans="1:9" ht="13.5" customHeight="1" x14ac:dyDescent="0.25">
      <c r="A404" s="160" t="s">
        <v>761</v>
      </c>
      <c r="B404" s="10"/>
      <c r="C404" s="10"/>
      <c r="D404" s="129" t="s">
        <v>762</v>
      </c>
      <c r="E404" s="12">
        <v>14</v>
      </c>
      <c r="F404" s="12">
        <v>6</v>
      </c>
      <c r="G404" s="12">
        <v>16</v>
      </c>
      <c r="H404" s="12">
        <v>25</v>
      </c>
      <c r="I404" s="110">
        <v>10</v>
      </c>
    </row>
    <row r="405" spans="1:9" ht="13.5" customHeight="1" x14ac:dyDescent="0.25">
      <c r="A405" s="160" t="s">
        <v>763</v>
      </c>
      <c r="B405" s="10"/>
      <c r="C405" s="10"/>
      <c r="D405" s="129" t="s">
        <v>764</v>
      </c>
      <c r="E405" s="12">
        <v>0</v>
      </c>
      <c r="F405" s="12">
        <v>11</v>
      </c>
      <c r="G405" s="12">
        <v>2</v>
      </c>
      <c r="H405" s="12">
        <v>10</v>
      </c>
      <c r="I405" s="110">
        <v>6</v>
      </c>
    </row>
    <row r="406" spans="1:9" ht="13.5" customHeight="1" x14ac:dyDescent="0.25">
      <c r="A406" s="160" t="s">
        <v>765</v>
      </c>
      <c r="B406" s="10"/>
      <c r="C406" s="10"/>
      <c r="D406" s="129" t="s">
        <v>766</v>
      </c>
      <c r="E406" s="12">
        <v>54</v>
      </c>
      <c r="F406" s="12">
        <v>11</v>
      </c>
      <c r="G406" s="12">
        <v>44</v>
      </c>
      <c r="H406" s="12">
        <v>21</v>
      </c>
      <c r="I406" s="110">
        <v>38</v>
      </c>
    </row>
    <row r="407" spans="1:9" ht="13.5" customHeight="1" x14ac:dyDescent="0.25">
      <c r="A407" s="160" t="s">
        <v>767</v>
      </c>
      <c r="B407" s="10"/>
      <c r="C407" s="10"/>
      <c r="D407" s="129" t="s">
        <v>768</v>
      </c>
      <c r="E407" s="12">
        <v>9</v>
      </c>
      <c r="F407" s="12">
        <v>6</v>
      </c>
      <c r="G407" s="12">
        <v>11</v>
      </c>
      <c r="H407" s="12">
        <v>21</v>
      </c>
      <c r="I407" s="110">
        <v>19</v>
      </c>
    </row>
    <row r="408" spans="1:9" ht="13.5" customHeight="1" x14ac:dyDescent="0.25">
      <c r="A408" s="160" t="s">
        <v>769</v>
      </c>
      <c r="B408" s="10"/>
      <c r="C408" s="10"/>
      <c r="D408" s="129" t="s">
        <v>770</v>
      </c>
      <c r="E408" s="12">
        <v>27</v>
      </c>
      <c r="F408" s="12">
        <v>70</v>
      </c>
      <c r="G408" s="12">
        <v>54</v>
      </c>
      <c r="H408" s="12">
        <v>65</v>
      </c>
      <c r="I408" s="110">
        <v>69</v>
      </c>
    </row>
    <row r="409" spans="1:9" ht="13.5" customHeight="1" x14ac:dyDescent="0.25">
      <c r="A409" s="160" t="s">
        <v>771</v>
      </c>
      <c r="B409" s="10"/>
      <c r="C409" s="10"/>
      <c r="D409" s="129" t="s">
        <v>772</v>
      </c>
      <c r="E409" s="12">
        <v>103</v>
      </c>
      <c r="F409" s="12">
        <v>89</v>
      </c>
      <c r="G409" s="12">
        <v>85</v>
      </c>
      <c r="H409" s="12">
        <v>91</v>
      </c>
      <c r="I409" s="110">
        <v>150</v>
      </c>
    </row>
    <row r="410" spans="1:9" ht="13.5" customHeight="1" x14ac:dyDescent="0.25">
      <c r="A410" s="159" t="s">
        <v>773</v>
      </c>
      <c r="B410" s="7"/>
      <c r="C410" s="8" t="s">
        <v>774</v>
      </c>
      <c r="D410" s="126"/>
      <c r="E410" s="9">
        <v>99</v>
      </c>
      <c r="F410" s="9">
        <v>91</v>
      </c>
      <c r="G410" s="9">
        <v>120</v>
      </c>
      <c r="H410" s="9">
        <f>SUM(H411:H418)</f>
        <v>112</v>
      </c>
      <c r="I410" s="110">
        <v>82</v>
      </c>
    </row>
    <row r="411" spans="1:9" ht="13.5" customHeight="1" x14ac:dyDescent="0.25">
      <c r="A411" s="160" t="s">
        <v>775</v>
      </c>
      <c r="B411" s="10"/>
      <c r="C411" s="10"/>
      <c r="D411" s="129" t="s">
        <v>774</v>
      </c>
      <c r="E411" s="12">
        <v>35</v>
      </c>
      <c r="F411" s="12">
        <v>37</v>
      </c>
      <c r="G411" s="12">
        <v>35</v>
      </c>
      <c r="H411" s="12">
        <v>54</v>
      </c>
      <c r="I411" s="110">
        <v>32</v>
      </c>
    </row>
    <row r="412" spans="1:9" ht="13.5" customHeight="1" x14ac:dyDescent="0.25">
      <c r="A412" s="162" t="s">
        <v>776</v>
      </c>
      <c r="B412" s="16"/>
      <c r="C412" s="16"/>
      <c r="D412" s="136" t="s">
        <v>777</v>
      </c>
      <c r="E412" s="12">
        <v>0</v>
      </c>
      <c r="F412" s="12">
        <v>1</v>
      </c>
      <c r="G412" s="12">
        <v>6</v>
      </c>
      <c r="H412" s="12">
        <v>4</v>
      </c>
      <c r="I412" s="110">
        <v>9</v>
      </c>
    </row>
    <row r="413" spans="1:9" ht="13.5" customHeight="1" x14ac:dyDescent="0.25">
      <c r="A413" s="160" t="s">
        <v>778</v>
      </c>
      <c r="B413" s="10"/>
      <c r="C413" s="10"/>
      <c r="D413" s="129" t="s">
        <v>779</v>
      </c>
      <c r="E413" s="12">
        <v>0</v>
      </c>
      <c r="F413" s="12">
        <v>0</v>
      </c>
      <c r="G413" s="12">
        <v>0</v>
      </c>
      <c r="H413" s="12">
        <v>0</v>
      </c>
      <c r="I413" s="110" t="s">
        <v>3899</v>
      </c>
    </row>
    <row r="414" spans="1:9" ht="13.5" customHeight="1" x14ac:dyDescent="0.25">
      <c r="A414" s="160" t="s">
        <v>780</v>
      </c>
      <c r="B414" s="10"/>
      <c r="C414" s="10"/>
      <c r="D414" s="129" t="s">
        <v>781</v>
      </c>
      <c r="E414" s="12">
        <v>6</v>
      </c>
      <c r="F414" s="12">
        <v>7</v>
      </c>
      <c r="G414" s="12">
        <v>4</v>
      </c>
      <c r="H414" s="12">
        <v>15</v>
      </c>
      <c r="I414" s="110">
        <v>5</v>
      </c>
    </row>
    <row r="415" spans="1:9" ht="13.5" customHeight="1" x14ac:dyDescent="0.25">
      <c r="A415" s="160" t="s">
        <v>782</v>
      </c>
      <c r="B415" s="10"/>
      <c r="C415" s="10"/>
      <c r="D415" s="129" t="s">
        <v>783</v>
      </c>
      <c r="E415" s="12">
        <v>7</v>
      </c>
      <c r="F415" s="12">
        <v>9</v>
      </c>
      <c r="G415" s="12">
        <v>12</v>
      </c>
      <c r="H415" s="12">
        <v>8</v>
      </c>
      <c r="I415" s="110">
        <v>2</v>
      </c>
    </row>
    <row r="416" spans="1:9" ht="13.5" customHeight="1" x14ac:dyDescent="0.25">
      <c r="A416" s="160" t="s">
        <v>784</v>
      </c>
      <c r="B416" s="10"/>
      <c r="C416" s="10"/>
      <c r="D416" s="129" t="s">
        <v>785</v>
      </c>
      <c r="E416" s="12">
        <v>10</v>
      </c>
      <c r="F416" s="12">
        <v>10</v>
      </c>
      <c r="G416" s="12">
        <v>30</v>
      </c>
      <c r="H416" s="12">
        <v>4</v>
      </c>
      <c r="I416" s="110">
        <v>7</v>
      </c>
    </row>
    <row r="417" spans="1:9" ht="13.5" customHeight="1" x14ac:dyDescent="0.25">
      <c r="A417" s="160" t="s">
        <v>786</v>
      </c>
      <c r="B417" s="10"/>
      <c r="C417" s="10"/>
      <c r="D417" s="129" t="s">
        <v>787</v>
      </c>
      <c r="E417" s="12">
        <v>0</v>
      </c>
      <c r="F417" s="12">
        <v>0</v>
      </c>
      <c r="G417" s="12">
        <v>1</v>
      </c>
      <c r="H417" s="12">
        <v>2</v>
      </c>
      <c r="I417" s="110" t="s">
        <v>3899</v>
      </c>
    </row>
    <row r="418" spans="1:9" ht="13.5" customHeight="1" x14ac:dyDescent="0.25">
      <c r="A418" s="160" t="s">
        <v>788</v>
      </c>
      <c r="B418" s="10"/>
      <c r="C418" s="10"/>
      <c r="D418" s="129" t="s">
        <v>789</v>
      </c>
      <c r="E418" s="12">
        <v>41</v>
      </c>
      <c r="F418" s="12">
        <v>27</v>
      </c>
      <c r="G418" s="12">
        <v>32</v>
      </c>
      <c r="H418" s="12">
        <v>25</v>
      </c>
      <c r="I418" s="110">
        <v>27</v>
      </c>
    </row>
    <row r="419" spans="1:9" ht="13.5" customHeight="1" x14ac:dyDescent="0.25">
      <c r="A419" s="159" t="s">
        <v>790</v>
      </c>
      <c r="B419" s="7"/>
      <c r="C419" s="8" t="s">
        <v>791</v>
      </c>
      <c r="D419" s="126"/>
      <c r="E419" s="9">
        <v>60</v>
      </c>
      <c r="F419" s="9">
        <v>45</v>
      </c>
      <c r="G419" s="9">
        <v>68</v>
      </c>
      <c r="H419" s="9">
        <f>SUM(H420:H432)</f>
        <v>83</v>
      </c>
      <c r="I419" s="110">
        <v>105</v>
      </c>
    </row>
    <row r="420" spans="1:9" ht="13.5" customHeight="1" x14ac:dyDescent="0.25">
      <c r="A420" s="160" t="s">
        <v>792</v>
      </c>
      <c r="B420" s="10"/>
      <c r="C420" s="10"/>
      <c r="D420" s="129" t="s">
        <v>791</v>
      </c>
      <c r="E420" s="12">
        <v>10</v>
      </c>
      <c r="F420" s="12">
        <v>6</v>
      </c>
      <c r="G420" s="12">
        <v>13</v>
      </c>
      <c r="H420" s="12">
        <v>4</v>
      </c>
      <c r="I420" s="110">
        <v>14</v>
      </c>
    </row>
    <row r="421" spans="1:9" ht="13.5" customHeight="1" x14ac:dyDescent="0.25">
      <c r="A421" s="160" t="s">
        <v>793</v>
      </c>
      <c r="B421" s="10"/>
      <c r="C421" s="10"/>
      <c r="D421" s="129" t="s">
        <v>794</v>
      </c>
      <c r="E421" s="12">
        <v>3</v>
      </c>
      <c r="F421" s="12">
        <v>3</v>
      </c>
      <c r="G421" s="12">
        <v>9</v>
      </c>
      <c r="H421" s="12">
        <v>18</v>
      </c>
      <c r="I421" s="110">
        <v>8</v>
      </c>
    </row>
    <row r="422" spans="1:9" ht="13.5" customHeight="1" x14ac:dyDescent="0.25">
      <c r="A422" s="160" t="s">
        <v>795</v>
      </c>
      <c r="B422" s="10"/>
      <c r="C422" s="10"/>
      <c r="D422" s="129" t="s">
        <v>796</v>
      </c>
      <c r="E422" s="12">
        <v>13</v>
      </c>
      <c r="F422" s="12">
        <v>3</v>
      </c>
      <c r="G422" s="12">
        <v>9</v>
      </c>
      <c r="H422" s="12">
        <v>11</v>
      </c>
      <c r="I422" s="110">
        <v>9</v>
      </c>
    </row>
    <row r="423" spans="1:9" ht="13.5" customHeight="1" x14ac:dyDescent="0.25">
      <c r="A423" s="160" t="s">
        <v>797</v>
      </c>
      <c r="B423" s="10"/>
      <c r="C423" s="10"/>
      <c r="D423" s="129" t="s">
        <v>798</v>
      </c>
      <c r="E423" s="12">
        <v>0</v>
      </c>
      <c r="F423" s="12">
        <v>0</v>
      </c>
      <c r="G423" s="12">
        <v>0</v>
      </c>
      <c r="H423" s="12">
        <v>0</v>
      </c>
      <c r="I423" s="110" t="s">
        <v>3899</v>
      </c>
    </row>
    <row r="424" spans="1:9" ht="13.5" customHeight="1" x14ac:dyDescent="0.25">
      <c r="A424" s="160" t="s">
        <v>799</v>
      </c>
      <c r="B424" s="10"/>
      <c r="C424" s="10"/>
      <c r="D424" s="129" t="s">
        <v>800</v>
      </c>
      <c r="E424" s="12">
        <v>4</v>
      </c>
      <c r="F424" s="12">
        <v>3</v>
      </c>
      <c r="G424" s="12">
        <v>3</v>
      </c>
      <c r="H424" s="12">
        <v>7</v>
      </c>
      <c r="I424" s="110">
        <v>11</v>
      </c>
    </row>
    <row r="425" spans="1:9" ht="13.5" customHeight="1" x14ac:dyDescent="0.25">
      <c r="A425" s="160" t="s">
        <v>801</v>
      </c>
      <c r="B425" s="10"/>
      <c r="C425" s="10"/>
      <c r="D425" s="129" t="s">
        <v>802</v>
      </c>
      <c r="E425" s="12">
        <v>0</v>
      </c>
      <c r="F425" s="12">
        <v>0</v>
      </c>
      <c r="G425" s="12">
        <v>0</v>
      </c>
      <c r="H425" s="12">
        <v>0</v>
      </c>
      <c r="I425" s="110" t="s">
        <v>3899</v>
      </c>
    </row>
    <row r="426" spans="1:9" ht="13.5" customHeight="1" x14ac:dyDescent="0.25">
      <c r="A426" s="160" t="s">
        <v>803</v>
      </c>
      <c r="B426" s="10"/>
      <c r="C426" s="10"/>
      <c r="D426" s="129" t="s">
        <v>804</v>
      </c>
      <c r="E426" s="12">
        <v>19</v>
      </c>
      <c r="F426" s="12">
        <v>13</v>
      </c>
      <c r="G426" s="12">
        <v>23</v>
      </c>
      <c r="H426" s="12">
        <v>29</v>
      </c>
      <c r="I426" s="110">
        <v>37</v>
      </c>
    </row>
    <row r="427" spans="1:9" ht="13.5" customHeight="1" x14ac:dyDescent="0.25">
      <c r="A427" s="160" t="s">
        <v>805</v>
      </c>
      <c r="B427" s="10"/>
      <c r="C427" s="10"/>
      <c r="D427" s="129" t="s">
        <v>806</v>
      </c>
      <c r="E427" s="12">
        <v>3</v>
      </c>
      <c r="F427" s="12">
        <v>7</v>
      </c>
      <c r="G427" s="12">
        <v>10</v>
      </c>
      <c r="H427" s="12">
        <v>6</v>
      </c>
      <c r="I427" s="110">
        <v>14</v>
      </c>
    </row>
    <row r="428" spans="1:9" ht="13.5" customHeight="1" x14ac:dyDescent="0.25">
      <c r="A428" s="160" t="s">
        <v>807</v>
      </c>
      <c r="B428" s="10"/>
      <c r="C428" s="10"/>
      <c r="D428" s="129" t="s">
        <v>808</v>
      </c>
      <c r="E428" s="12">
        <v>0</v>
      </c>
      <c r="F428" s="12">
        <v>1</v>
      </c>
      <c r="G428" s="12">
        <v>0</v>
      </c>
      <c r="H428" s="12">
        <v>0</v>
      </c>
      <c r="I428" s="110" t="s">
        <v>3899</v>
      </c>
    </row>
    <row r="429" spans="1:9" ht="13.5" customHeight="1" x14ac:dyDescent="0.25">
      <c r="A429" s="160" t="s">
        <v>809</v>
      </c>
      <c r="B429" s="10"/>
      <c r="C429" s="10"/>
      <c r="D429" s="129" t="s">
        <v>810</v>
      </c>
      <c r="E429" s="12">
        <v>1</v>
      </c>
      <c r="F429" s="12">
        <v>4</v>
      </c>
      <c r="G429" s="12">
        <v>0</v>
      </c>
      <c r="H429" s="12">
        <v>2</v>
      </c>
      <c r="I429" s="110">
        <v>4</v>
      </c>
    </row>
    <row r="430" spans="1:9" ht="13.5" customHeight="1" x14ac:dyDescent="0.25">
      <c r="A430" s="160" t="s">
        <v>811</v>
      </c>
      <c r="B430" s="10"/>
      <c r="C430" s="10"/>
      <c r="D430" s="129" t="s">
        <v>812</v>
      </c>
      <c r="E430" s="12">
        <v>2</v>
      </c>
      <c r="F430" s="12">
        <v>2</v>
      </c>
      <c r="G430" s="12">
        <v>1</v>
      </c>
      <c r="H430" s="12">
        <v>3</v>
      </c>
      <c r="I430" s="110" t="s">
        <v>3899</v>
      </c>
    </row>
    <row r="431" spans="1:9" ht="13.5" customHeight="1" x14ac:dyDescent="0.25">
      <c r="A431" s="160" t="s">
        <v>813</v>
      </c>
      <c r="B431" s="10"/>
      <c r="C431" s="10"/>
      <c r="D431" s="129" t="s">
        <v>814</v>
      </c>
      <c r="E431" s="12">
        <v>0</v>
      </c>
      <c r="F431" s="12">
        <v>0</v>
      </c>
      <c r="G431" s="12">
        <v>0</v>
      </c>
      <c r="H431" s="12">
        <v>0</v>
      </c>
      <c r="I431" s="110" t="s">
        <v>3899</v>
      </c>
    </row>
    <row r="432" spans="1:9" ht="13.5" customHeight="1" x14ac:dyDescent="0.25">
      <c r="A432" s="160" t="s">
        <v>815</v>
      </c>
      <c r="B432" s="10"/>
      <c r="C432" s="10"/>
      <c r="D432" s="129" t="s">
        <v>816</v>
      </c>
      <c r="E432" s="12">
        <v>5</v>
      </c>
      <c r="F432" s="12">
        <v>3</v>
      </c>
      <c r="G432" s="12">
        <v>0</v>
      </c>
      <c r="H432" s="12">
        <v>3</v>
      </c>
      <c r="I432" s="110">
        <v>8</v>
      </c>
    </row>
    <row r="433" spans="1:9" ht="13.5" customHeight="1" x14ac:dyDescent="0.25">
      <c r="A433" s="159" t="s">
        <v>817</v>
      </c>
      <c r="B433" s="7"/>
      <c r="C433" s="8" t="s">
        <v>818</v>
      </c>
      <c r="D433" s="126"/>
      <c r="E433" s="9">
        <v>32</v>
      </c>
      <c r="F433" s="9">
        <v>35</v>
      </c>
      <c r="G433" s="9">
        <v>45</v>
      </c>
      <c r="H433" s="9">
        <f>SUM(H434:H447)</f>
        <v>50</v>
      </c>
      <c r="I433" s="110">
        <v>56</v>
      </c>
    </row>
    <row r="434" spans="1:9" ht="13.5" customHeight="1" x14ac:dyDescent="0.25">
      <c r="A434" s="160" t="s">
        <v>819</v>
      </c>
      <c r="B434" s="10"/>
      <c r="C434" s="10"/>
      <c r="D434" s="129" t="s">
        <v>820</v>
      </c>
      <c r="E434" s="12">
        <v>14</v>
      </c>
      <c r="F434" s="12">
        <v>11</v>
      </c>
      <c r="G434" s="12">
        <v>11</v>
      </c>
      <c r="H434" s="12">
        <v>15</v>
      </c>
      <c r="I434" s="110">
        <v>25</v>
      </c>
    </row>
    <row r="435" spans="1:9" ht="13.5" customHeight="1" x14ac:dyDescent="0.25">
      <c r="A435" s="160" t="s">
        <v>821</v>
      </c>
      <c r="B435" s="10"/>
      <c r="C435" s="10"/>
      <c r="D435" s="129" t="s">
        <v>822</v>
      </c>
      <c r="E435" s="12">
        <v>0</v>
      </c>
      <c r="F435" s="12">
        <v>3</v>
      </c>
      <c r="G435" s="12">
        <v>5</v>
      </c>
      <c r="H435" s="12">
        <v>3</v>
      </c>
      <c r="I435" s="110">
        <v>2</v>
      </c>
    </row>
    <row r="436" spans="1:9" ht="13.5" customHeight="1" x14ac:dyDescent="0.25">
      <c r="A436" s="160" t="s">
        <v>823</v>
      </c>
      <c r="B436" s="10"/>
      <c r="C436" s="10"/>
      <c r="D436" s="129" t="s">
        <v>824</v>
      </c>
      <c r="E436" s="12">
        <v>0</v>
      </c>
      <c r="F436" s="12">
        <v>0</v>
      </c>
      <c r="G436" s="12">
        <v>0</v>
      </c>
      <c r="H436" s="12">
        <v>0</v>
      </c>
      <c r="I436" s="110" t="s">
        <v>3899</v>
      </c>
    </row>
    <row r="437" spans="1:9" ht="13.5" customHeight="1" x14ac:dyDescent="0.25">
      <c r="A437" s="160" t="s">
        <v>825</v>
      </c>
      <c r="B437" s="10"/>
      <c r="C437" s="10"/>
      <c r="D437" s="129" t="s">
        <v>826</v>
      </c>
      <c r="E437" s="12">
        <v>0</v>
      </c>
      <c r="F437" s="12">
        <v>0</v>
      </c>
      <c r="G437" s="12">
        <v>0</v>
      </c>
      <c r="H437" s="12">
        <v>0</v>
      </c>
      <c r="I437" s="110" t="s">
        <v>3899</v>
      </c>
    </row>
    <row r="438" spans="1:9" ht="13.5" customHeight="1" x14ac:dyDescent="0.25">
      <c r="A438" s="160" t="s">
        <v>827</v>
      </c>
      <c r="B438" s="10"/>
      <c r="C438" s="10"/>
      <c r="D438" s="129" t="s">
        <v>828</v>
      </c>
      <c r="E438" s="12">
        <v>0</v>
      </c>
      <c r="F438" s="12">
        <v>0</v>
      </c>
      <c r="G438" s="12">
        <v>0</v>
      </c>
      <c r="H438" s="12">
        <v>0</v>
      </c>
      <c r="I438" s="110" t="s">
        <v>3899</v>
      </c>
    </row>
    <row r="439" spans="1:9" ht="13.5" customHeight="1" x14ac:dyDescent="0.25">
      <c r="A439" s="160" t="s">
        <v>829</v>
      </c>
      <c r="B439" s="10"/>
      <c r="C439" s="10"/>
      <c r="D439" s="129" t="s">
        <v>830</v>
      </c>
      <c r="E439" s="12">
        <v>0</v>
      </c>
      <c r="F439" s="12">
        <v>0</v>
      </c>
      <c r="G439" s="12">
        <v>0</v>
      </c>
      <c r="H439" s="12">
        <v>0</v>
      </c>
      <c r="I439" s="110" t="s">
        <v>3899</v>
      </c>
    </row>
    <row r="440" spans="1:9" ht="13.5" customHeight="1" x14ac:dyDescent="0.25">
      <c r="A440" s="160" t="s">
        <v>831</v>
      </c>
      <c r="B440" s="10"/>
      <c r="C440" s="10"/>
      <c r="D440" s="129" t="s">
        <v>832</v>
      </c>
      <c r="E440" s="12">
        <v>0</v>
      </c>
      <c r="F440" s="12">
        <v>0</v>
      </c>
      <c r="G440" s="12">
        <v>0</v>
      </c>
      <c r="H440" s="12">
        <v>0</v>
      </c>
      <c r="I440" s="110" t="s">
        <v>3899</v>
      </c>
    </row>
    <row r="441" spans="1:9" ht="13.5" customHeight="1" x14ac:dyDescent="0.25">
      <c r="A441" s="160" t="s">
        <v>833</v>
      </c>
      <c r="B441" s="10"/>
      <c r="C441" s="10"/>
      <c r="D441" s="129" t="s">
        <v>834</v>
      </c>
      <c r="E441" s="12">
        <v>0</v>
      </c>
      <c r="F441" s="12">
        <v>0</v>
      </c>
      <c r="G441" s="12">
        <v>2</v>
      </c>
      <c r="H441" s="12">
        <v>0</v>
      </c>
      <c r="I441" s="110">
        <v>3</v>
      </c>
    </row>
    <row r="442" spans="1:9" ht="13.5" customHeight="1" x14ac:dyDescent="0.25">
      <c r="A442" s="160" t="s">
        <v>835</v>
      </c>
      <c r="B442" s="10"/>
      <c r="C442" s="10"/>
      <c r="D442" s="129" t="s">
        <v>836</v>
      </c>
      <c r="E442" s="12">
        <v>6</v>
      </c>
      <c r="F442" s="12">
        <v>11</v>
      </c>
      <c r="G442" s="12">
        <v>8</v>
      </c>
      <c r="H442" s="12">
        <v>9</v>
      </c>
      <c r="I442" s="110">
        <v>8</v>
      </c>
    </row>
    <row r="443" spans="1:9" ht="13.5" customHeight="1" x14ac:dyDescent="0.25">
      <c r="A443" s="160" t="s">
        <v>837</v>
      </c>
      <c r="B443" s="10"/>
      <c r="C443" s="10"/>
      <c r="D443" s="129" t="s">
        <v>838</v>
      </c>
      <c r="E443" s="12">
        <v>5</v>
      </c>
      <c r="F443" s="12">
        <v>3</v>
      </c>
      <c r="G443" s="12">
        <v>4</v>
      </c>
      <c r="H443" s="12">
        <v>3</v>
      </c>
      <c r="I443" s="110">
        <v>6</v>
      </c>
    </row>
    <row r="444" spans="1:9" ht="13.5" customHeight="1" x14ac:dyDescent="0.25">
      <c r="A444" s="160" t="s">
        <v>839</v>
      </c>
      <c r="B444" s="10"/>
      <c r="C444" s="10"/>
      <c r="D444" s="129" t="s">
        <v>840</v>
      </c>
      <c r="E444" s="12">
        <v>0</v>
      </c>
      <c r="F444" s="12">
        <v>2</v>
      </c>
      <c r="G444" s="12">
        <v>0</v>
      </c>
      <c r="H444" s="12">
        <v>0</v>
      </c>
      <c r="I444" s="110" t="s">
        <v>3899</v>
      </c>
    </row>
    <row r="445" spans="1:9" ht="13.5" customHeight="1" x14ac:dyDescent="0.25">
      <c r="A445" s="160" t="s">
        <v>841</v>
      </c>
      <c r="B445" s="10"/>
      <c r="C445" s="10"/>
      <c r="D445" s="129" t="s">
        <v>842</v>
      </c>
      <c r="E445" s="12">
        <v>0</v>
      </c>
      <c r="F445" s="12">
        <v>0</v>
      </c>
      <c r="G445" s="12">
        <v>0</v>
      </c>
      <c r="H445" s="12">
        <v>0</v>
      </c>
      <c r="I445" s="110" t="s">
        <v>3899</v>
      </c>
    </row>
    <row r="446" spans="1:9" ht="13.5" customHeight="1" x14ac:dyDescent="0.25">
      <c r="A446" s="160" t="s">
        <v>843</v>
      </c>
      <c r="B446" s="10"/>
      <c r="C446" s="10"/>
      <c r="D446" s="129" t="s">
        <v>844</v>
      </c>
      <c r="E446" s="12">
        <v>6</v>
      </c>
      <c r="F446" s="12">
        <v>5</v>
      </c>
      <c r="G446" s="12">
        <v>9</v>
      </c>
      <c r="H446" s="12">
        <v>19</v>
      </c>
      <c r="I446" s="110">
        <v>9</v>
      </c>
    </row>
    <row r="447" spans="1:9" ht="13.5" customHeight="1" x14ac:dyDescent="0.25">
      <c r="A447" s="160" t="s">
        <v>845</v>
      </c>
      <c r="B447" s="10"/>
      <c r="C447" s="10"/>
      <c r="D447" s="129" t="s">
        <v>846</v>
      </c>
      <c r="E447" s="12">
        <v>1</v>
      </c>
      <c r="F447" s="12">
        <v>0</v>
      </c>
      <c r="G447" s="12">
        <v>6</v>
      </c>
      <c r="H447" s="12">
        <v>1</v>
      </c>
      <c r="I447" s="110">
        <v>3</v>
      </c>
    </row>
    <row r="448" spans="1:9" ht="13.5" customHeight="1" x14ac:dyDescent="0.25">
      <c r="A448" s="159" t="s">
        <v>847</v>
      </c>
      <c r="B448" s="7"/>
      <c r="C448" s="8" t="s">
        <v>848</v>
      </c>
      <c r="D448" s="126"/>
      <c r="E448" s="9">
        <v>129</v>
      </c>
      <c r="F448" s="9">
        <v>99</v>
      </c>
      <c r="G448" s="9">
        <v>137</v>
      </c>
      <c r="H448" s="9">
        <f>SUM(H449:H468)</f>
        <v>119</v>
      </c>
      <c r="I448" s="110">
        <v>177</v>
      </c>
    </row>
    <row r="449" spans="1:9" ht="13.5" customHeight="1" x14ac:dyDescent="0.25">
      <c r="A449" s="160" t="s">
        <v>849</v>
      </c>
      <c r="B449" s="10"/>
      <c r="C449" s="10"/>
      <c r="D449" s="129" t="s">
        <v>850</v>
      </c>
      <c r="E449" s="12">
        <v>37</v>
      </c>
      <c r="F449" s="12">
        <v>24</v>
      </c>
      <c r="G449" s="12">
        <v>25</v>
      </c>
      <c r="H449" s="12">
        <v>13</v>
      </c>
      <c r="I449" s="110">
        <v>22</v>
      </c>
    </row>
    <row r="450" spans="1:9" ht="13.5" customHeight="1" x14ac:dyDescent="0.25">
      <c r="A450" s="160" t="s">
        <v>851</v>
      </c>
      <c r="B450" s="10"/>
      <c r="C450" s="10"/>
      <c r="D450" s="129" t="s">
        <v>852</v>
      </c>
      <c r="E450" s="12">
        <v>0</v>
      </c>
      <c r="F450" s="12">
        <v>0</v>
      </c>
      <c r="G450" s="12">
        <v>0</v>
      </c>
      <c r="H450" s="12">
        <v>0</v>
      </c>
      <c r="I450" s="110" t="s">
        <v>3899</v>
      </c>
    </row>
    <row r="451" spans="1:9" ht="13.5" customHeight="1" x14ac:dyDescent="0.25">
      <c r="A451" s="160" t="s">
        <v>853</v>
      </c>
      <c r="B451" s="10"/>
      <c r="C451" s="10"/>
      <c r="D451" s="129" t="s">
        <v>854</v>
      </c>
      <c r="E451" s="12">
        <v>0</v>
      </c>
      <c r="F451" s="12">
        <v>0</v>
      </c>
      <c r="G451" s="12">
        <v>1</v>
      </c>
      <c r="H451" s="12">
        <v>1</v>
      </c>
      <c r="I451" s="110">
        <v>2</v>
      </c>
    </row>
    <row r="452" spans="1:9" ht="13.5" customHeight="1" x14ac:dyDescent="0.25">
      <c r="A452" s="160" t="s">
        <v>855</v>
      </c>
      <c r="B452" s="10"/>
      <c r="C452" s="10"/>
      <c r="D452" s="129" t="s">
        <v>856</v>
      </c>
      <c r="E452" s="12">
        <v>0</v>
      </c>
      <c r="F452" s="12">
        <v>0</v>
      </c>
      <c r="G452" s="12">
        <v>0</v>
      </c>
      <c r="H452" s="12">
        <v>0</v>
      </c>
      <c r="I452" s="110" t="s">
        <v>3899</v>
      </c>
    </row>
    <row r="453" spans="1:9" ht="13.5" customHeight="1" x14ac:dyDescent="0.25">
      <c r="A453" s="160" t="s">
        <v>857</v>
      </c>
      <c r="B453" s="10"/>
      <c r="C453" s="10"/>
      <c r="D453" s="129" t="s">
        <v>848</v>
      </c>
      <c r="E453" s="12">
        <v>5</v>
      </c>
      <c r="F453" s="12">
        <v>7</v>
      </c>
      <c r="G453" s="12">
        <v>7</v>
      </c>
      <c r="H453" s="12">
        <v>7</v>
      </c>
      <c r="I453" s="110">
        <v>9</v>
      </c>
    </row>
    <row r="454" spans="1:9" ht="13.5" customHeight="1" x14ac:dyDescent="0.25">
      <c r="A454" s="160" t="s">
        <v>858</v>
      </c>
      <c r="B454" s="10"/>
      <c r="C454" s="10"/>
      <c r="D454" s="129" t="s">
        <v>859</v>
      </c>
      <c r="E454" s="12">
        <v>0</v>
      </c>
      <c r="F454" s="12">
        <v>0</v>
      </c>
      <c r="G454" s="12">
        <v>0</v>
      </c>
      <c r="H454" s="12">
        <v>0</v>
      </c>
      <c r="I454" s="110" t="s">
        <v>3899</v>
      </c>
    </row>
    <row r="455" spans="1:9" ht="13.5" customHeight="1" x14ac:dyDescent="0.25">
      <c r="A455" s="160" t="s">
        <v>860</v>
      </c>
      <c r="B455" s="10"/>
      <c r="C455" s="10"/>
      <c r="D455" s="129" t="s">
        <v>152</v>
      </c>
      <c r="E455" s="12">
        <v>3</v>
      </c>
      <c r="F455" s="12">
        <v>1</v>
      </c>
      <c r="G455" s="12">
        <v>2</v>
      </c>
      <c r="H455" s="12">
        <v>3</v>
      </c>
      <c r="I455" s="110">
        <v>2</v>
      </c>
    </row>
    <row r="456" spans="1:9" ht="13.5" customHeight="1" x14ac:dyDescent="0.25">
      <c r="A456" s="160" t="s">
        <v>861</v>
      </c>
      <c r="B456" s="10"/>
      <c r="C456" s="10"/>
      <c r="D456" s="129" t="s">
        <v>862</v>
      </c>
      <c r="E456" s="12">
        <v>0</v>
      </c>
      <c r="F456" s="12">
        <v>2</v>
      </c>
      <c r="G456" s="12">
        <v>0</v>
      </c>
      <c r="H456" s="12">
        <v>0</v>
      </c>
      <c r="I456" s="110" t="s">
        <v>3899</v>
      </c>
    </row>
    <row r="457" spans="1:9" ht="13.5" customHeight="1" x14ac:dyDescent="0.25">
      <c r="A457" s="160" t="s">
        <v>863</v>
      </c>
      <c r="B457" s="10"/>
      <c r="C457" s="10"/>
      <c r="D457" s="129" t="s">
        <v>864</v>
      </c>
      <c r="E457" s="12">
        <v>0</v>
      </c>
      <c r="F457" s="12">
        <v>0</v>
      </c>
      <c r="G457" s="12">
        <v>0</v>
      </c>
      <c r="H457" s="12">
        <v>0</v>
      </c>
      <c r="I457" s="110" t="s">
        <v>3899</v>
      </c>
    </row>
    <row r="458" spans="1:9" ht="13.5" customHeight="1" x14ac:dyDescent="0.25">
      <c r="A458" s="160" t="s">
        <v>865</v>
      </c>
      <c r="B458" s="10"/>
      <c r="C458" s="10"/>
      <c r="D458" s="129" t="s">
        <v>866</v>
      </c>
      <c r="E458" s="12">
        <v>0</v>
      </c>
      <c r="F458" s="12">
        <v>0</v>
      </c>
      <c r="G458" s="12">
        <v>0</v>
      </c>
      <c r="H458" s="12">
        <v>0</v>
      </c>
      <c r="I458" s="110" t="s">
        <v>3899</v>
      </c>
    </row>
    <row r="459" spans="1:9" ht="13.5" customHeight="1" x14ac:dyDescent="0.25">
      <c r="A459" s="160" t="s">
        <v>867</v>
      </c>
      <c r="B459" s="10"/>
      <c r="C459" s="10"/>
      <c r="D459" s="129" t="s">
        <v>868</v>
      </c>
      <c r="E459" s="12">
        <v>0</v>
      </c>
      <c r="F459" s="12">
        <v>0</v>
      </c>
      <c r="G459" s="12">
        <v>0</v>
      </c>
      <c r="H459" s="12">
        <v>0</v>
      </c>
      <c r="I459" s="110" t="s">
        <v>3899</v>
      </c>
    </row>
    <row r="460" spans="1:9" ht="13.5" customHeight="1" x14ac:dyDescent="0.25">
      <c r="A460" s="160" t="s">
        <v>869</v>
      </c>
      <c r="B460" s="10"/>
      <c r="C460" s="10"/>
      <c r="D460" s="129" t="s">
        <v>870</v>
      </c>
      <c r="E460" s="12">
        <v>0</v>
      </c>
      <c r="F460" s="12">
        <v>0</v>
      </c>
      <c r="G460" s="12">
        <v>0</v>
      </c>
      <c r="H460" s="12">
        <v>0</v>
      </c>
      <c r="I460" s="110" t="s">
        <v>3899</v>
      </c>
    </row>
    <row r="461" spans="1:9" ht="13.5" customHeight="1" x14ac:dyDescent="0.25">
      <c r="A461" s="160" t="s">
        <v>871</v>
      </c>
      <c r="B461" s="10"/>
      <c r="C461" s="10"/>
      <c r="D461" s="129" t="s">
        <v>872</v>
      </c>
      <c r="E461" s="12">
        <v>3</v>
      </c>
      <c r="F461" s="12">
        <v>1</v>
      </c>
      <c r="G461" s="12">
        <v>2</v>
      </c>
      <c r="H461" s="12">
        <v>1</v>
      </c>
      <c r="I461" s="110">
        <v>3</v>
      </c>
    </row>
    <row r="462" spans="1:9" ht="13.5" customHeight="1" x14ac:dyDescent="0.25">
      <c r="A462" s="160" t="s">
        <v>873</v>
      </c>
      <c r="B462" s="10"/>
      <c r="C462" s="10"/>
      <c r="D462" s="129" t="s">
        <v>874</v>
      </c>
      <c r="E462" s="12">
        <v>0</v>
      </c>
      <c r="F462" s="12">
        <v>1</v>
      </c>
      <c r="G462" s="12">
        <v>0</v>
      </c>
      <c r="H462" s="12">
        <v>0</v>
      </c>
      <c r="I462" s="110">
        <v>7</v>
      </c>
    </row>
    <row r="463" spans="1:9" ht="13.5" customHeight="1" x14ac:dyDescent="0.25">
      <c r="A463" s="160" t="s">
        <v>875</v>
      </c>
      <c r="B463" s="10"/>
      <c r="C463" s="10"/>
      <c r="D463" s="129" t="s">
        <v>876</v>
      </c>
      <c r="E463" s="12">
        <v>4</v>
      </c>
      <c r="F463" s="12">
        <v>4</v>
      </c>
      <c r="G463" s="12">
        <v>1</v>
      </c>
      <c r="H463" s="12">
        <v>4</v>
      </c>
      <c r="I463" s="110">
        <v>5</v>
      </c>
    </row>
    <row r="464" spans="1:9" ht="13.5" customHeight="1" x14ac:dyDescent="0.25">
      <c r="A464" s="160" t="s">
        <v>877</v>
      </c>
      <c r="B464" s="10"/>
      <c r="C464" s="10"/>
      <c r="D464" s="129" t="s">
        <v>878</v>
      </c>
      <c r="E464" s="12">
        <v>0</v>
      </c>
      <c r="F464" s="12">
        <v>0</v>
      </c>
      <c r="G464" s="12">
        <v>0</v>
      </c>
      <c r="H464" s="12">
        <v>0</v>
      </c>
      <c r="I464" s="110" t="s">
        <v>3899</v>
      </c>
    </row>
    <row r="465" spans="1:9" ht="13.5" customHeight="1" x14ac:dyDescent="0.25">
      <c r="A465" s="160" t="s">
        <v>879</v>
      </c>
      <c r="B465" s="10"/>
      <c r="C465" s="10"/>
      <c r="D465" s="129" t="s">
        <v>880</v>
      </c>
      <c r="E465" s="12">
        <v>0</v>
      </c>
      <c r="F465" s="12">
        <v>0</v>
      </c>
      <c r="G465" s="12">
        <v>0</v>
      </c>
      <c r="H465" s="12">
        <v>0</v>
      </c>
      <c r="I465" s="110" t="s">
        <v>3899</v>
      </c>
    </row>
    <row r="466" spans="1:9" ht="13.5" customHeight="1" x14ac:dyDescent="0.25">
      <c r="A466" s="160" t="s">
        <v>881</v>
      </c>
      <c r="B466" s="10"/>
      <c r="C466" s="10"/>
      <c r="D466" s="129" t="s">
        <v>882</v>
      </c>
      <c r="E466" s="12">
        <v>0</v>
      </c>
      <c r="F466" s="12">
        <v>0</v>
      </c>
      <c r="G466" s="12">
        <v>0</v>
      </c>
      <c r="H466" s="12">
        <v>0</v>
      </c>
      <c r="I466" s="110" t="s">
        <v>3899</v>
      </c>
    </row>
    <row r="467" spans="1:9" ht="13.5" customHeight="1" x14ac:dyDescent="0.25">
      <c r="A467" s="160" t="s">
        <v>883</v>
      </c>
      <c r="B467" s="10"/>
      <c r="C467" s="10"/>
      <c r="D467" s="129" t="s">
        <v>884</v>
      </c>
      <c r="E467" s="12">
        <v>0</v>
      </c>
      <c r="F467" s="12">
        <v>0</v>
      </c>
      <c r="G467" s="12">
        <v>0</v>
      </c>
      <c r="H467" s="12">
        <v>0</v>
      </c>
      <c r="I467" s="110" t="s">
        <v>3899</v>
      </c>
    </row>
    <row r="468" spans="1:9" ht="13.5" customHeight="1" x14ac:dyDescent="0.25">
      <c r="A468" s="160" t="s">
        <v>885</v>
      </c>
      <c r="B468" s="10"/>
      <c r="C468" s="10"/>
      <c r="D468" s="129" t="s">
        <v>886</v>
      </c>
      <c r="E468" s="12">
        <v>77</v>
      </c>
      <c r="F468" s="12">
        <v>59</v>
      </c>
      <c r="G468" s="12">
        <v>99</v>
      </c>
      <c r="H468" s="12">
        <v>90</v>
      </c>
      <c r="I468" s="110">
        <v>127</v>
      </c>
    </row>
    <row r="469" spans="1:9" ht="13.5" customHeight="1" x14ac:dyDescent="0.25">
      <c r="A469" s="159" t="s">
        <v>887</v>
      </c>
      <c r="B469" s="7"/>
      <c r="C469" s="8" t="s">
        <v>888</v>
      </c>
      <c r="D469" s="126"/>
      <c r="E469" s="9">
        <v>6</v>
      </c>
      <c r="F469" s="9">
        <v>6</v>
      </c>
      <c r="G469" s="9">
        <v>11</v>
      </c>
      <c r="H469" s="9">
        <f>SUM(H470:H477)</f>
        <v>54</v>
      </c>
      <c r="I469" s="110">
        <v>36</v>
      </c>
    </row>
    <row r="470" spans="1:9" ht="13.5" customHeight="1" x14ac:dyDescent="0.25">
      <c r="A470" s="160" t="s">
        <v>889</v>
      </c>
      <c r="B470" s="10"/>
      <c r="C470" s="10"/>
      <c r="D470" s="129" t="s">
        <v>18</v>
      </c>
      <c r="E470" s="12">
        <v>5</v>
      </c>
      <c r="F470" s="12">
        <v>3</v>
      </c>
      <c r="G470" s="12">
        <v>7</v>
      </c>
      <c r="H470" s="12">
        <v>8</v>
      </c>
      <c r="I470" s="110">
        <v>5</v>
      </c>
    </row>
    <row r="471" spans="1:9" ht="13.5" customHeight="1" x14ac:dyDescent="0.25">
      <c r="A471" s="160" t="s">
        <v>890</v>
      </c>
      <c r="B471" s="10"/>
      <c r="C471" s="10"/>
      <c r="D471" s="129" t="s">
        <v>891</v>
      </c>
      <c r="E471" s="12">
        <v>1</v>
      </c>
      <c r="F471" s="12">
        <v>1</v>
      </c>
      <c r="G471" s="12">
        <v>1</v>
      </c>
      <c r="H471" s="12">
        <v>1</v>
      </c>
      <c r="I471" s="110">
        <v>1</v>
      </c>
    </row>
    <row r="472" spans="1:9" ht="13.5" customHeight="1" x14ac:dyDescent="0.25">
      <c r="A472" s="160" t="s">
        <v>892</v>
      </c>
      <c r="B472" s="10"/>
      <c r="C472" s="10"/>
      <c r="D472" s="129" t="s">
        <v>893</v>
      </c>
      <c r="E472" s="12">
        <v>0</v>
      </c>
      <c r="F472" s="12">
        <v>0</v>
      </c>
      <c r="G472" s="12">
        <v>0</v>
      </c>
      <c r="H472" s="12">
        <v>0</v>
      </c>
      <c r="I472" s="110" t="s">
        <v>3899</v>
      </c>
    </row>
    <row r="473" spans="1:9" ht="13.5" customHeight="1" x14ac:dyDescent="0.25">
      <c r="A473" s="160" t="s">
        <v>894</v>
      </c>
      <c r="B473" s="10"/>
      <c r="C473" s="10"/>
      <c r="D473" s="129" t="s">
        <v>895</v>
      </c>
      <c r="E473" s="12">
        <v>0</v>
      </c>
      <c r="F473" s="12">
        <v>0</v>
      </c>
      <c r="G473" s="12">
        <v>0</v>
      </c>
      <c r="H473" s="12">
        <v>0</v>
      </c>
      <c r="I473" s="110" t="s">
        <v>3899</v>
      </c>
    </row>
    <row r="474" spans="1:9" ht="13.5" customHeight="1" x14ac:dyDescent="0.25">
      <c r="A474" s="160" t="s">
        <v>896</v>
      </c>
      <c r="B474" s="10"/>
      <c r="C474" s="10"/>
      <c r="D474" s="129" t="s">
        <v>897</v>
      </c>
      <c r="E474" s="12">
        <v>0</v>
      </c>
      <c r="F474" s="12">
        <v>0</v>
      </c>
      <c r="G474" s="12">
        <v>0</v>
      </c>
      <c r="H474" s="12">
        <v>0</v>
      </c>
      <c r="I474" s="110" t="s">
        <v>3899</v>
      </c>
    </row>
    <row r="475" spans="1:9" ht="13.5" customHeight="1" x14ac:dyDescent="0.25">
      <c r="A475" s="160" t="s">
        <v>898</v>
      </c>
      <c r="B475" s="10"/>
      <c r="C475" s="10"/>
      <c r="D475" s="129" t="s">
        <v>899</v>
      </c>
      <c r="E475" s="12">
        <v>0</v>
      </c>
      <c r="F475" s="12">
        <v>0</v>
      </c>
      <c r="G475" s="12">
        <v>0</v>
      </c>
      <c r="H475" s="12">
        <v>43</v>
      </c>
      <c r="I475" s="110">
        <v>25</v>
      </c>
    </row>
    <row r="476" spans="1:9" ht="13.5" customHeight="1" x14ac:dyDescent="0.25">
      <c r="A476" s="160" t="s">
        <v>900</v>
      </c>
      <c r="B476" s="10"/>
      <c r="C476" s="10"/>
      <c r="D476" s="129" t="s">
        <v>901</v>
      </c>
      <c r="E476" s="12">
        <v>0</v>
      </c>
      <c r="F476" s="12">
        <v>0</v>
      </c>
      <c r="G476" s="12">
        <v>0</v>
      </c>
      <c r="H476" s="12">
        <v>0</v>
      </c>
      <c r="I476" s="110">
        <v>3</v>
      </c>
    </row>
    <row r="477" spans="1:9" ht="13.5" customHeight="1" x14ac:dyDescent="0.25">
      <c r="A477" s="160" t="s">
        <v>902</v>
      </c>
      <c r="B477" s="10"/>
      <c r="C477" s="10"/>
      <c r="D477" s="129" t="s">
        <v>903</v>
      </c>
      <c r="E477" s="12">
        <v>0</v>
      </c>
      <c r="F477" s="12">
        <v>2</v>
      </c>
      <c r="G477" s="12">
        <v>3</v>
      </c>
      <c r="H477" s="12">
        <v>2</v>
      </c>
      <c r="I477" s="110">
        <v>2</v>
      </c>
    </row>
    <row r="478" spans="1:9" ht="13.5" customHeight="1" x14ac:dyDescent="0.25">
      <c r="A478" s="159" t="s">
        <v>904</v>
      </c>
      <c r="B478" s="7"/>
      <c r="C478" s="8" t="s">
        <v>905</v>
      </c>
      <c r="D478" s="126"/>
      <c r="E478" s="9">
        <v>104</v>
      </c>
      <c r="F478" s="9">
        <v>80</v>
      </c>
      <c r="G478" s="9">
        <v>89</v>
      </c>
      <c r="H478" s="9">
        <f>SUM(H479:H484)</f>
        <v>128</v>
      </c>
      <c r="I478" s="110">
        <v>140</v>
      </c>
    </row>
    <row r="479" spans="1:9" ht="13.5" customHeight="1" x14ac:dyDescent="0.25">
      <c r="A479" s="160" t="s">
        <v>906</v>
      </c>
      <c r="B479" s="10"/>
      <c r="C479" s="10"/>
      <c r="D479" s="129" t="s">
        <v>907</v>
      </c>
      <c r="E479" s="12">
        <v>65</v>
      </c>
      <c r="F479" s="12">
        <v>41</v>
      </c>
      <c r="G479" s="12">
        <v>60</v>
      </c>
      <c r="H479" s="12">
        <v>74</v>
      </c>
      <c r="I479" s="110">
        <v>66</v>
      </c>
    </row>
    <row r="480" spans="1:9" ht="13.5" customHeight="1" x14ac:dyDescent="0.25">
      <c r="A480" s="160" t="s">
        <v>908</v>
      </c>
      <c r="B480" s="10"/>
      <c r="C480" s="10"/>
      <c r="D480" s="129" t="s">
        <v>909</v>
      </c>
      <c r="E480" s="12">
        <v>17</v>
      </c>
      <c r="F480" s="12">
        <v>15</v>
      </c>
      <c r="G480" s="12">
        <v>3</v>
      </c>
      <c r="H480" s="12">
        <v>28</v>
      </c>
      <c r="I480" s="110">
        <v>45</v>
      </c>
    </row>
    <row r="481" spans="1:9" ht="13.5" customHeight="1" x14ac:dyDescent="0.25">
      <c r="A481" s="160" t="s">
        <v>910</v>
      </c>
      <c r="B481" s="10"/>
      <c r="C481" s="10"/>
      <c r="D481" s="129" t="s">
        <v>911</v>
      </c>
      <c r="E481" s="12">
        <v>9</v>
      </c>
      <c r="F481" s="12">
        <v>10</v>
      </c>
      <c r="G481" s="12">
        <v>5</v>
      </c>
      <c r="H481" s="12">
        <v>5</v>
      </c>
      <c r="I481" s="110">
        <v>10</v>
      </c>
    </row>
    <row r="482" spans="1:9" ht="13.5" customHeight="1" x14ac:dyDescent="0.25">
      <c r="A482" s="160" t="s">
        <v>912</v>
      </c>
      <c r="B482" s="10"/>
      <c r="C482" s="10"/>
      <c r="D482" s="129" t="s">
        <v>905</v>
      </c>
      <c r="E482" s="12">
        <v>5</v>
      </c>
      <c r="F482" s="12">
        <v>9</v>
      </c>
      <c r="G482" s="12">
        <v>8</v>
      </c>
      <c r="H482" s="12">
        <v>6</v>
      </c>
      <c r="I482" s="110">
        <v>11</v>
      </c>
    </row>
    <row r="483" spans="1:9" ht="13.5" customHeight="1" x14ac:dyDescent="0.25">
      <c r="A483" s="160" t="s">
        <v>913</v>
      </c>
      <c r="B483" s="10"/>
      <c r="C483" s="10"/>
      <c r="D483" s="129" t="s">
        <v>914</v>
      </c>
      <c r="E483" s="12">
        <v>2</v>
      </c>
      <c r="F483" s="12">
        <v>1</v>
      </c>
      <c r="G483" s="12">
        <v>3</v>
      </c>
      <c r="H483" s="12">
        <v>7</v>
      </c>
      <c r="I483" s="110" t="s">
        <v>3899</v>
      </c>
    </row>
    <row r="484" spans="1:9" ht="13.5" customHeight="1" x14ac:dyDescent="0.25">
      <c r="A484" s="160" t="s">
        <v>915</v>
      </c>
      <c r="B484" s="10"/>
      <c r="C484" s="10"/>
      <c r="D484" s="129" t="s">
        <v>916</v>
      </c>
      <c r="E484" s="12">
        <v>6</v>
      </c>
      <c r="F484" s="12">
        <v>4</v>
      </c>
      <c r="G484" s="12">
        <v>10</v>
      </c>
      <c r="H484" s="12">
        <v>8</v>
      </c>
      <c r="I484" s="110">
        <v>8</v>
      </c>
    </row>
    <row r="485" spans="1:9" ht="13.5" customHeight="1" x14ac:dyDescent="0.25">
      <c r="A485" s="159" t="s">
        <v>917</v>
      </c>
      <c r="B485" s="7"/>
      <c r="C485" s="8" t="s">
        <v>918</v>
      </c>
      <c r="D485" s="126"/>
      <c r="E485" s="9">
        <v>1</v>
      </c>
      <c r="F485" s="9">
        <v>4</v>
      </c>
      <c r="G485" s="9">
        <v>4</v>
      </c>
      <c r="H485" s="9">
        <f>SUM(H486:H496)</f>
        <v>10</v>
      </c>
      <c r="I485" s="110">
        <v>22</v>
      </c>
    </row>
    <row r="486" spans="1:9" ht="13.5" customHeight="1" x14ac:dyDescent="0.25">
      <c r="A486" s="160" t="s">
        <v>919</v>
      </c>
      <c r="B486" s="10"/>
      <c r="C486" s="10"/>
      <c r="D486" s="129" t="s">
        <v>920</v>
      </c>
      <c r="E486" s="12">
        <v>1</v>
      </c>
      <c r="F486" s="12">
        <v>4</v>
      </c>
      <c r="G486" s="12">
        <v>4</v>
      </c>
      <c r="H486" s="12">
        <v>4</v>
      </c>
      <c r="I486" s="110">
        <v>21</v>
      </c>
    </row>
    <row r="487" spans="1:9" ht="13.5" customHeight="1" x14ac:dyDescent="0.25">
      <c r="A487" s="160" t="s">
        <v>921</v>
      </c>
      <c r="B487" s="10"/>
      <c r="C487" s="10"/>
      <c r="D487" s="129" t="s">
        <v>922</v>
      </c>
      <c r="E487" s="12">
        <v>0</v>
      </c>
      <c r="F487" s="12">
        <v>0</v>
      </c>
      <c r="G487" s="12">
        <v>0</v>
      </c>
      <c r="H487" s="12">
        <v>6</v>
      </c>
      <c r="I487" s="110">
        <v>1</v>
      </c>
    </row>
    <row r="488" spans="1:9" ht="13.5" customHeight="1" x14ac:dyDescent="0.25">
      <c r="A488" s="160" t="s">
        <v>923</v>
      </c>
      <c r="B488" s="10"/>
      <c r="C488" s="10"/>
      <c r="D488" s="129" t="s">
        <v>924</v>
      </c>
      <c r="E488" s="12">
        <v>0</v>
      </c>
      <c r="F488" s="12">
        <v>0</v>
      </c>
      <c r="G488" s="12">
        <v>0</v>
      </c>
      <c r="H488" s="12">
        <v>0</v>
      </c>
      <c r="I488" s="110" t="s">
        <v>3899</v>
      </c>
    </row>
    <row r="489" spans="1:9" ht="13.5" customHeight="1" x14ac:dyDescent="0.25">
      <c r="A489" s="160" t="s">
        <v>925</v>
      </c>
      <c r="B489" s="10"/>
      <c r="C489" s="10"/>
      <c r="D489" s="129" t="s">
        <v>926</v>
      </c>
      <c r="E489" s="12">
        <v>0</v>
      </c>
      <c r="F489" s="12">
        <v>0</v>
      </c>
      <c r="G489" s="12">
        <v>0</v>
      </c>
      <c r="H489" s="12">
        <v>0</v>
      </c>
      <c r="I489" s="110" t="s">
        <v>3899</v>
      </c>
    </row>
    <row r="490" spans="1:9" ht="13.5" customHeight="1" x14ac:dyDescent="0.25">
      <c r="A490" s="160" t="s">
        <v>927</v>
      </c>
      <c r="B490" s="10"/>
      <c r="C490" s="10"/>
      <c r="D490" s="129" t="s">
        <v>928</v>
      </c>
      <c r="E490" s="12">
        <v>0</v>
      </c>
      <c r="F490" s="12">
        <v>0</v>
      </c>
      <c r="G490" s="12">
        <v>0</v>
      </c>
      <c r="H490" s="12">
        <v>0</v>
      </c>
      <c r="I490" s="110" t="s">
        <v>3899</v>
      </c>
    </row>
    <row r="491" spans="1:9" ht="13.5" customHeight="1" x14ac:dyDescent="0.25">
      <c r="A491" s="160" t="s">
        <v>929</v>
      </c>
      <c r="B491" s="10"/>
      <c r="C491" s="10"/>
      <c r="D491" s="129" t="s">
        <v>930</v>
      </c>
      <c r="E491" s="12">
        <v>0</v>
      </c>
      <c r="F491" s="12">
        <v>0</v>
      </c>
      <c r="G491" s="12">
        <v>0</v>
      </c>
      <c r="H491" s="12">
        <v>0</v>
      </c>
      <c r="I491" s="110" t="s">
        <v>3899</v>
      </c>
    </row>
    <row r="492" spans="1:9" ht="13.5" customHeight="1" x14ac:dyDescent="0.25">
      <c r="A492" s="160" t="s">
        <v>931</v>
      </c>
      <c r="B492" s="10"/>
      <c r="C492" s="10"/>
      <c r="D492" s="129" t="s">
        <v>932</v>
      </c>
      <c r="E492" s="12">
        <v>0</v>
      </c>
      <c r="F492" s="12">
        <v>0</v>
      </c>
      <c r="G492" s="12">
        <v>0</v>
      </c>
      <c r="H492" s="12">
        <v>0</v>
      </c>
      <c r="I492" s="110" t="s">
        <v>3899</v>
      </c>
    </row>
    <row r="493" spans="1:9" ht="13.5" customHeight="1" x14ac:dyDescent="0.25">
      <c r="A493" s="160" t="s">
        <v>933</v>
      </c>
      <c r="B493" s="10"/>
      <c r="C493" s="10"/>
      <c r="D493" s="129" t="s">
        <v>934</v>
      </c>
      <c r="E493" s="12">
        <v>0</v>
      </c>
      <c r="F493" s="12">
        <v>0</v>
      </c>
      <c r="G493" s="12">
        <v>0</v>
      </c>
      <c r="H493" s="12">
        <v>0</v>
      </c>
      <c r="I493" s="110" t="s">
        <v>3899</v>
      </c>
    </row>
    <row r="494" spans="1:9" ht="13.5" customHeight="1" x14ac:dyDescent="0.25">
      <c r="A494" s="160" t="s">
        <v>935</v>
      </c>
      <c r="B494" s="10"/>
      <c r="C494" s="10"/>
      <c r="D494" s="129" t="s">
        <v>936</v>
      </c>
      <c r="E494" s="12">
        <v>0</v>
      </c>
      <c r="F494" s="12">
        <v>0</v>
      </c>
      <c r="G494" s="12">
        <v>0</v>
      </c>
      <c r="H494" s="12">
        <v>0</v>
      </c>
      <c r="I494" s="110" t="s">
        <v>3899</v>
      </c>
    </row>
    <row r="495" spans="1:9" ht="13.5" customHeight="1" x14ac:dyDescent="0.25">
      <c r="A495" s="160" t="s">
        <v>937</v>
      </c>
      <c r="B495" s="10"/>
      <c r="C495" s="10"/>
      <c r="D495" s="129" t="s">
        <v>938</v>
      </c>
      <c r="E495" s="12">
        <v>0</v>
      </c>
      <c r="F495" s="12">
        <v>0</v>
      </c>
      <c r="G495" s="12">
        <v>0</v>
      </c>
      <c r="H495" s="12">
        <v>0</v>
      </c>
      <c r="I495" s="110" t="s">
        <v>3899</v>
      </c>
    </row>
    <row r="496" spans="1:9" ht="13.5" customHeight="1" x14ac:dyDescent="0.25">
      <c r="A496" s="160" t="s">
        <v>939</v>
      </c>
      <c r="B496" s="10"/>
      <c r="C496" s="10"/>
      <c r="D496" s="129" t="s">
        <v>940</v>
      </c>
      <c r="E496" s="12">
        <v>0</v>
      </c>
      <c r="F496" s="12">
        <v>0</v>
      </c>
      <c r="G496" s="12">
        <v>0</v>
      </c>
      <c r="H496" s="12">
        <v>0</v>
      </c>
      <c r="I496" s="110" t="s">
        <v>3899</v>
      </c>
    </row>
    <row r="497" spans="1:9" ht="13.5" customHeight="1" x14ac:dyDescent="0.25">
      <c r="A497" s="159" t="s">
        <v>941</v>
      </c>
      <c r="B497" s="8" t="s">
        <v>942</v>
      </c>
      <c r="C497" s="7"/>
      <c r="D497" s="126"/>
      <c r="E497" s="5">
        <v>440</v>
      </c>
      <c r="F497" s="5">
        <v>507</v>
      </c>
      <c r="G497" s="5">
        <v>638</v>
      </c>
      <c r="H497" s="5">
        <f>H498+H515+H522+H527+H541+H557+H579+H588+H599+H611+H624</f>
        <v>649</v>
      </c>
      <c r="I497" s="5">
        <f>I498+I515+I522+I527+I541+I557+I579+I588+I599+I611+I624</f>
        <v>737</v>
      </c>
    </row>
    <row r="498" spans="1:9" ht="13.5" customHeight="1" x14ac:dyDescent="0.25">
      <c r="A498" s="159" t="s">
        <v>943</v>
      </c>
      <c r="B498" s="7"/>
      <c r="C498" s="8" t="s">
        <v>944</v>
      </c>
      <c r="D498" s="126"/>
      <c r="E498" s="9">
        <v>249</v>
      </c>
      <c r="F498" s="9">
        <v>304</v>
      </c>
      <c r="G498" s="9">
        <v>337</v>
      </c>
      <c r="H498" s="9">
        <f>SUM(H499:H514)</f>
        <v>357</v>
      </c>
      <c r="I498" s="110">
        <v>392</v>
      </c>
    </row>
    <row r="499" spans="1:9" ht="13.5" customHeight="1" x14ac:dyDescent="0.25">
      <c r="A499" s="160" t="s">
        <v>945</v>
      </c>
      <c r="B499" s="10"/>
      <c r="C499" s="10"/>
      <c r="D499" s="129" t="s">
        <v>942</v>
      </c>
      <c r="E499" s="12">
        <v>223</v>
      </c>
      <c r="F499" s="12">
        <v>286</v>
      </c>
      <c r="G499" s="12">
        <v>296</v>
      </c>
      <c r="H499" s="12">
        <v>317</v>
      </c>
      <c r="I499" s="110">
        <v>362</v>
      </c>
    </row>
    <row r="500" spans="1:9" ht="13.5" customHeight="1" x14ac:dyDescent="0.25">
      <c r="A500" s="160" t="s">
        <v>946</v>
      </c>
      <c r="B500" s="10"/>
      <c r="C500" s="10"/>
      <c r="D500" s="129" t="s">
        <v>947</v>
      </c>
      <c r="E500" s="12">
        <v>0</v>
      </c>
      <c r="F500" s="12">
        <v>0</v>
      </c>
      <c r="G500" s="12">
        <v>0</v>
      </c>
      <c r="H500" s="12">
        <v>0</v>
      </c>
      <c r="I500" s="110" t="s">
        <v>3899</v>
      </c>
    </row>
    <row r="501" spans="1:9" ht="13.5" customHeight="1" x14ac:dyDescent="0.25">
      <c r="A501" s="160" t="s">
        <v>948</v>
      </c>
      <c r="B501" s="10"/>
      <c r="C501" s="10"/>
      <c r="D501" s="129" t="s">
        <v>949</v>
      </c>
      <c r="E501" s="12">
        <v>1</v>
      </c>
      <c r="F501" s="12">
        <v>0</v>
      </c>
      <c r="G501" s="12">
        <v>1</v>
      </c>
      <c r="H501" s="12">
        <v>1</v>
      </c>
      <c r="I501" s="110">
        <v>2</v>
      </c>
    </row>
    <row r="502" spans="1:9" ht="13.5" customHeight="1" x14ac:dyDescent="0.25">
      <c r="A502" s="160" t="s">
        <v>950</v>
      </c>
      <c r="B502" s="10"/>
      <c r="C502" s="10"/>
      <c r="D502" s="129" t="s">
        <v>951</v>
      </c>
      <c r="E502" s="12">
        <v>19</v>
      </c>
      <c r="F502" s="12">
        <v>14</v>
      </c>
      <c r="G502" s="12">
        <v>28</v>
      </c>
      <c r="H502" s="12">
        <v>15</v>
      </c>
      <c r="I502" s="110">
        <v>16</v>
      </c>
    </row>
    <row r="503" spans="1:9" ht="13.5" customHeight="1" x14ac:dyDescent="0.25">
      <c r="A503" s="160" t="s">
        <v>952</v>
      </c>
      <c r="B503" s="10"/>
      <c r="C503" s="10"/>
      <c r="D503" s="129" t="s">
        <v>564</v>
      </c>
      <c r="E503" s="12">
        <v>0</v>
      </c>
      <c r="F503" s="12">
        <v>0</v>
      </c>
      <c r="G503" s="12">
        <v>0</v>
      </c>
      <c r="H503" s="12">
        <v>0</v>
      </c>
      <c r="I503" s="110" t="s">
        <v>3899</v>
      </c>
    </row>
    <row r="504" spans="1:9" ht="13.5" customHeight="1" x14ac:dyDescent="0.25">
      <c r="A504" s="160" t="s">
        <v>953</v>
      </c>
      <c r="B504" s="10"/>
      <c r="C504" s="10"/>
      <c r="D504" s="129" t="s">
        <v>409</v>
      </c>
      <c r="E504" s="12">
        <v>6</v>
      </c>
      <c r="F504" s="12">
        <v>4</v>
      </c>
      <c r="G504" s="12">
        <v>8</v>
      </c>
      <c r="H504" s="12">
        <v>12</v>
      </c>
      <c r="I504" s="110">
        <v>2</v>
      </c>
    </row>
    <row r="505" spans="1:9" ht="13.5" customHeight="1" x14ac:dyDescent="0.25">
      <c r="A505" s="160" t="s">
        <v>954</v>
      </c>
      <c r="B505" s="10"/>
      <c r="C505" s="10"/>
      <c r="D505" s="129" t="s">
        <v>955</v>
      </c>
      <c r="E505" s="12">
        <v>0</v>
      </c>
      <c r="F505" s="12">
        <v>0</v>
      </c>
      <c r="G505" s="12">
        <v>0</v>
      </c>
      <c r="H505" s="12">
        <v>0</v>
      </c>
      <c r="I505" s="110" t="s">
        <v>3899</v>
      </c>
    </row>
    <row r="506" spans="1:9" ht="13.5" customHeight="1" x14ac:dyDescent="0.25">
      <c r="A506" s="160" t="s">
        <v>956</v>
      </c>
      <c r="B506" s="10"/>
      <c r="C506" s="10"/>
      <c r="D506" s="129" t="s">
        <v>957</v>
      </c>
      <c r="E506" s="12">
        <v>0</v>
      </c>
      <c r="F506" s="12">
        <v>0</v>
      </c>
      <c r="G506" s="12">
        <v>3</v>
      </c>
      <c r="H506" s="12">
        <v>3</v>
      </c>
      <c r="I506" s="110">
        <v>3</v>
      </c>
    </row>
    <row r="507" spans="1:9" ht="13.5" customHeight="1" x14ac:dyDescent="0.25">
      <c r="A507" s="160" t="s">
        <v>958</v>
      </c>
      <c r="B507" s="10"/>
      <c r="C507" s="10"/>
      <c r="D507" s="129" t="s">
        <v>959</v>
      </c>
      <c r="E507" s="12">
        <v>0</v>
      </c>
      <c r="F507" s="12">
        <v>0</v>
      </c>
      <c r="G507" s="12">
        <v>0</v>
      </c>
      <c r="H507" s="12">
        <v>0</v>
      </c>
      <c r="I507" s="110" t="s">
        <v>3899</v>
      </c>
    </row>
    <row r="508" spans="1:9" ht="13.5" customHeight="1" x14ac:dyDescent="0.25">
      <c r="A508" s="160" t="s">
        <v>960</v>
      </c>
      <c r="B508" s="10"/>
      <c r="C508" s="10"/>
      <c r="D508" s="129" t="s">
        <v>961</v>
      </c>
      <c r="E508" s="12">
        <v>0</v>
      </c>
      <c r="F508" s="12">
        <v>0</v>
      </c>
      <c r="G508" s="12">
        <v>1</v>
      </c>
      <c r="H508" s="12">
        <v>0</v>
      </c>
      <c r="I508" s="110" t="s">
        <v>3899</v>
      </c>
    </row>
    <row r="509" spans="1:9" ht="13.5" customHeight="1" x14ac:dyDescent="0.25">
      <c r="A509" s="160" t="s">
        <v>962</v>
      </c>
      <c r="B509" s="10"/>
      <c r="C509" s="10"/>
      <c r="D509" s="129" t="s">
        <v>963</v>
      </c>
      <c r="E509" s="12">
        <v>0</v>
      </c>
      <c r="F509" s="12">
        <v>0</v>
      </c>
      <c r="G509" s="12">
        <v>0</v>
      </c>
      <c r="H509" s="12">
        <v>0</v>
      </c>
      <c r="I509" s="110" t="s">
        <v>3899</v>
      </c>
    </row>
    <row r="510" spans="1:9" ht="13.5" customHeight="1" x14ac:dyDescent="0.25">
      <c r="A510" s="160" t="s">
        <v>964</v>
      </c>
      <c r="B510" s="10"/>
      <c r="C510" s="10"/>
      <c r="D510" s="129" t="s">
        <v>965</v>
      </c>
      <c r="E510" s="12">
        <v>0</v>
      </c>
      <c r="F510" s="12">
        <v>0</v>
      </c>
      <c r="G510" s="12">
        <v>0</v>
      </c>
      <c r="H510" s="12">
        <v>0</v>
      </c>
      <c r="I510" s="110" t="s">
        <v>3899</v>
      </c>
    </row>
    <row r="511" spans="1:9" ht="13.5" customHeight="1" x14ac:dyDescent="0.25">
      <c r="A511" s="160" t="s">
        <v>966</v>
      </c>
      <c r="B511" s="10"/>
      <c r="C511" s="10"/>
      <c r="D511" s="129" t="s">
        <v>967</v>
      </c>
      <c r="E511" s="12">
        <v>0</v>
      </c>
      <c r="F511" s="12">
        <v>0</v>
      </c>
      <c r="G511" s="12">
        <v>0</v>
      </c>
      <c r="H511" s="12">
        <v>0</v>
      </c>
      <c r="I511" s="110" t="s">
        <v>3899</v>
      </c>
    </row>
    <row r="512" spans="1:9" ht="13.5" customHeight="1" x14ac:dyDescent="0.25">
      <c r="A512" s="160" t="s">
        <v>968</v>
      </c>
      <c r="B512" s="10"/>
      <c r="C512" s="10"/>
      <c r="D512" s="129" t="s">
        <v>969</v>
      </c>
      <c r="E512" s="12">
        <v>0</v>
      </c>
      <c r="F512" s="12">
        <v>0</v>
      </c>
      <c r="G512" s="12">
        <v>0</v>
      </c>
      <c r="H512" s="12">
        <v>7</v>
      </c>
      <c r="I512" s="110">
        <v>5</v>
      </c>
    </row>
    <row r="513" spans="1:9" ht="13.5" customHeight="1" x14ac:dyDescent="0.25">
      <c r="A513" s="160" t="s">
        <v>970</v>
      </c>
      <c r="B513" s="10"/>
      <c r="C513" s="10"/>
      <c r="D513" s="129" t="s">
        <v>971</v>
      </c>
      <c r="E513" s="12">
        <v>0</v>
      </c>
      <c r="F513" s="12">
        <v>0</v>
      </c>
      <c r="G513" s="12">
        <v>0</v>
      </c>
      <c r="H513" s="12">
        <v>2</v>
      </c>
      <c r="I513" s="110">
        <v>2</v>
      </c>
    </row>
    <row r="514" spans="1:9" ht="13.5" customHeight="1" x14ac:dyDescent="0.25">
      <c r="A514" s="160" t="s">
        <v>972</v>
      </c>
      <c r="B514" s="10"/>
      <c r="C514" s="10"/>
      <c r="D514" s="129" t="s">
        <v>973</v>
      </c>
      <c r="E514" s="12">
        <v>0</v>
      </c>
      <c r="F514" s="12">
        <v>0</v>
      </c>
      <c r="G514" s="12">
        <v>0</v>
      </c>
      <c r="H514" s="12">
        <v>0</v>
      </c>
      <c r="I514" s="110" t="s">
        <v>3899</v>
      </c>
    </row>
    <row r="515" spans="1:9" ht="13.5" customHeight="1" x14ac:dyDescent="0.25">
      <c r="A515" s="159" t="s">
        <v>974</v>
      </c>
      <c r="B515" s="7"/>
      <c r="C515" s="8" t="s">
        <v>975</v>
      </c>
      <c r="D515" s="126"/>
      <c r="E515" s="9">
        <v>23</v>
      </c>
      <c r="F515" s="9">
        <v>14</v>
      </c>
      <c r="G515" s="9">
        <v>17</v>
      </c>
      <c r="H515" s="9">
        <f>SUM(H516:H521)</f>
        <v>22</v>
      </c>
      <c r="I515" s="110">
        <v>25</v>
      </c>
    </row>
    <row r="516" spans="1:9" ht="13.5" customHeight="1" x14ac:dyDescent="0.25">
      <c r="A516" s="160" t="s">
        <v>976</v>
      </c>
      <c r="B516" s="10"/>
      <c r="C516" s="10"/>
      <c r="D516" s="129" t="s">
        <v>975</v>
      </c>
      <c r="E516" s="12">
        <v>14</v>
      </c>
      <c r="F516" s="12">
        <v>3</v>
      </c>
      <c r="G516" s="12">
        <v>6</v>
      </c>
      <c r="H516" s="12">
        <v>10</v>
      </c>
      <c r="I516" s="110">
        <v>12</v>
      </c>
    </row>
    <row r="517" spans="1:9" ht="13.5" customHeight="1" x14ac:dyDescent="0.25">
      <c r="A517" s="160" t="s">
        <v>977</v>
      </c>
      <c r="B517" s="10"/>
      <c r="C517" s="10"/>
      <c r="D517" s="129" t="s">
        <v>978</v>
      </c>
      <c r="E517" s="12">
        <v>2</v>
      </c>
      <c r="F517" s="12">
        <v>3</v>
      </c>
      <c r="G517" s="12">
        <v>2</v>
      </c>
      <c r="H517" s="12">
        <v>4</v>
      </c>
      <c r="I517" s="110">
        <v>5</v>
      </c>
    </row>
    <row r="518" spans="1:9" ht="13.5" customHeight="1" x14ac:dyDescent="0.25">
      <c r="A518" s="160" t="s">
        <v>979</v>
      </c>
      <c r="B518" s="10"/>
      <c r="C518" s="10"/>
      <c r="D518" s="129" t="s">
        <v>980</v>
      </c>
      <c r="E518" s="12">
        <v>5</v>
      </c>
      <c r="F518" s="12">
        <v>8</v>
      </c>
      <c r="G518" s="12">
        <v>8</v>
      </c>
      <c r="H518" s="12">
        <v>8</v>
      </c>
      <c r="I518" s="110">
        <v>6</v>
      </c>
    </row>
    <row r="519" spans="1:9" ht="13.5" customHeight="1" x14ac:dyDescent="0.25">
      <c r="A519" s="160" t="s">
        <v>981</v>
      </c>
      <c r="B519" s="10"/>
      <c r="C519" s="10"/>
      <c r="D519" s="129" t="s">
        <v>982</v>
      </c>
      <c r="E519" s="12">
        <v>0</v>
      </c>
      <c r="F519" s="12">
        <v>0</v>
      </c>
      <c r="G519" s="12">
        <v>0</v>
      </c>
      <c r="H519" s="12">
        <v>0</v>
      </c>
      <c r="I519" s="110" t="s">
        <v>3899</v>
      </c>
    </row>
    <row r="520" spans="1:9" ht="13.5" customHeight="1" x14ac:dyDescent="0.25">
      <c r="A520" s="160" t="s">
        <v>983</v>
      </c>
      <c r="B520" s="10"/>
      <c r="C520" s="10"/>
      <c r="D520" s="129" t="s">
        <v>984</v>
      </c>
      <c r="E520" s="12">
        <v>0</v>
      </c>
      <c r="F520" s="12">
        <v>0</v>
      </c>
      <c r="G520" s="12">
        <v>0</v>
      </c>
      <c r="H520" s="12">
        <v>0</v>
      </c>
      <c r="I520" s="110" t="s">
        <v>3899</v>
      </c>
    </row>
    <row r="521" spans="1:9" ht="13.5" customHeight="1" x14ac:dyDescent="0.25">
      <c r="A521" s="160" t="s">
        <v>985</v>
      </c>
      <c r="B521" s="10"/>
      <c r="C521" s="10"/>
      <c r="D521" s="129" t="s">
        <v>986</v>
      </c>
      <c r="E521" s="12">
        <v>2</v>
      </c>
      <c r="F521" s="12">
        <v>0</v>
      </c>
      <c r="G521" s="12">
        <v>1</v>
      </c>
      <c r="H521" s="12">
        <v>0</v>
      </c>
      <c r="I521" s="110">
        <v>2</v>
      </c>
    </row>
    <row r="522" spans="1:9" ht="13.5" customHeight="1" x14ac:dyDescent="0.25">
      <c r="A522" s="159" t="s">
        <v>987</v>
      </c>
      <c r="B522" s="7"/>
      <c r="C522" s="8" t="s">
        <v>988</v>
      </c>
      <c r="D522" s="126"/>
      <c r="E522" s="9">
        <v>2</v>
      </c>
      <c r="F522" s="9">
        <v>4</v>
      </c>
      <c r="G522" s="9">
        <v>2</v>
      </c>
      <c r="H522" s="9">
        <f>SUM(H523:H526)</f>
        <v>6</v>
      </c>
      <c r="I522" s="110">
        <v>5</v>
      </c>
    </row>
    <row r="523" spans="1:9" ht="13.5" customHeight="1" x14ac:dyDescent="0.25">
      <c r="A523" s="160" t="s">
        <v>989</v>
      </c>
      <c r="B523" s="10"/>
      <c r="C523" s="10"/>
      <c r="D523" s="129" t="s">
        <v>990</v>
      </c>
      <c r="E523" s="12">
        <v>2</v>
      </c>
      <c r="F523" s="12">
        <v>4</v>
      </c>
      <c r="G523" s="12">
        <v>2</v>
      </c>
      <c r="H523" s="12">
        <v>6</v>
      </c>
      <c r="I523" s="110">
        <v>5</v>
      </c>
    </row>
    <row r="524" spans="1:9" ht="13.5" customHeight="1" x14ac:dyDescent="0.25">
      <c r="A524" s="160" t="s">
        <v>991</v>
      </c>
      <c r="B524" s="10"/>
      <c r="C524" s="10"/>
      <c r="D524" s="129" t="s">
        <v>992</v>
      </c>
      <c r="E524" s="12">
        <v>0</v>
      </c>
      <c r="F524" s="12">
        <v>0</v>
      </c>
      <c r="G524" s="12">
        <v>0</v>
      </c>
      <c r="H524" s="12">
        <v>0</v>
      </c>
      <c r="I524" s="110" t="s">
        <v>3899</v>
      </c>
    </row>
    <row r="525" spans="1:9" ht="13.5" customHeight="1" x14ac:dyDescent="0.25">
      <c r="A525" s="160" t="s">
        <v>993</v>
      </c>
      <c r="B525" s="10"/>
      <c r="C525" s="10"/>
      <c r="D525" s="129" t="s">
        <v>994</v>
      </c>
      <c r="E525" s="12">
        <v>0</v>
      </c>
      <c r="F525" s="12">
        <v>0</v>
      </c>
      <c r="G525" s="12">
        <v>0</v>
      </c>
      <c r="H525" s="12">
        <v>0</v>
      </c>
      <c r="I525" s="110" t="s">
        <v>3899</v>
      </c>
    </row>
    <row r="526" spans="1:9" ht="13.5" customHeight="1" x14ac:dyDescent="0.25">
      <c r="A526" s="160" t="s">
        <v>995</v>
      </c>
      <c r="B526" s="10"/>
      <c r="C526" s="10"/>
      <c r="D526" s="129" t="s">
        <v>996</v>
      </c>
      <c r="E526" s="12">
        <v>0</v>
      </c>
      <c r="F526" s="12">
        <v>0</v>
      </c>
      <c r="G526" s="12">
        <v>0</v>
      </c>
      <c r="H526" s="12">
        <v>0</v>
      </c>
      <c r="I526" s="110" t="s">
        <v>3899</v>
      </c>
    </row>
    <row r="527" spans="1:9" ht="13.5" customHeight="1" x14ac:dyDescent="0.25">
      <c r="A527" s="159" t="s">
        <v>997</v>
      </c>
      <c r="B527" s="7"/>
      <c r="C527" s="8" t="s">
        <v>998</v>
      </c>
      <c r="D527" s="126"/>
      <c r="E527" s="9">
        <v>66</v>
      </c>
      <c r="F527" s="9">
        <v>77</v>
      </c>
      <c r="G527" s="9">
        <v>146</v>
      </c>
      <c r="H527" s="9">
        <f>SUM(H528:H539)</f>
        <v>94</v>
      </c>
      <c r="I527" s="110">
        <v>114</v>
      </c>
    </row>
    <row r="528" spans="1:9" ht="13.5" customHeight="1" x14ac:dyDescent="0.25">
      <c r="A528" s="160" t="s">
        <v>999</v>
      </c>
      <c r="B528" s="10"/>
      <c r="C528" s="10"/>
      <c r="D528" s="129" t="s">
        <v>998</v>
      </c>
      <c r="E528" s="12">
        <v>49</v>
      </c>
      <c r="F528" s="12">
        <v>63</v>
      </c>
      <c r="G528" s="12">
        <v>113</v>
      </c>
      <c r="H528" s="12">
        <v>72</v>
      </c>
      <c r="I528" s="110">
        <v>85</v>
      </c>
    </row>
    <row r="529" spans="1:9" ht="13.5" customHeight="1" x14ac:dyDescent="0.25">
      <c r="A529" s="160" t="s">
        <v>1000</v>
      </c>
      <c r="B529" s="10"/>
      <c r="C529" s="10"/>
      <c r="D529" s="129" t="s">
        <v>1001</v>
      </c>
      <c r="E529" s="12">
        <v>0</v>
      </c>
      <c r="F529" s="12">
        <v>0</v>
      </c>
      <c r="G529" s="12">
        <v>0</v>
      </c>
      <c r="H529" s="12">
        <v>0</v>
      </c>
      <c r="I529" s="110" t="s">
        <v>3899</v>
      </c>
    </row>
    <row r="530" spans="1:9" ht="13.5" customHeight="1" x14ac:dyDescent="0.25">
      <c r="A530" s="160" t="s">
        <v>1002</v>
      </c>
      <c r="B530" s="10"/>
      <c r="C530" s="10"/>
      <c r="D530" s="129" t="s">
        <v>1003</v>
      </c>
      <c r="E530" s="12">
        <v>0</v>
      </c>
      <c r="F530" s="12">
        <v>1</v>
      </c>
      <c r="G530" s="12">
        <v>10</v>
      </c>
      <c r="H530" s="12">
        <v>4</v>
      </c>
      <c r="I530" s="110">
        <v>8</v>
      </c>
    </row>
    <row r="531" spans="1:9" ht="13.5" customHeight="1" x14ac:dyDescent="0.25">
      <c r="A531" s="160" t="s">
        <v>1004</v>
      </c>
      <c r="B531" s="10"/>
      <c r="C531" s="10"/>
      <c r="D531" s="129" t="s">
        <v>1005</v>
      </c>
      <c r="E531" s="12">
        <v>0</v>
      </c>
      <c r="F531" s="12">
        <v>0</v>
      </c>
      <c r="G531" s="12">
        <v>0</v>
      </c>
      <c r="H531" s="12">
        <v>0</v>
      </c>
      <c r="I531" s="110" t="s">
        <v>3899</v>
      </c>
    </row>
    <row r="532" spans="1:9" ht="13.5" customHeight="1" x14ac:dyDescent="0.25">
      <c r="A532" s="160" t="s">
        <v>1006</v>
      </c>
      <c r="B532" s="10"/>
      <c r="C532" s="10"/>
      <c r="D532" s="129" t="s">
        <v>1007</v>
      </c>
      <c r="E532" s="12">
        <v>0</v>
      </c>
      <c r="F532" s="12">
        <v>0</v>
      </c>
      <c r="G532" s="12">
        <v>0</v>
      </c>
      <c r="H532" s="12">
        <v>0</v>
      </c>
      <c r="I532" s="110" t="s">
        <v>3899</v>
      </c>
    </row>
    <row r="533" spans="1:9" ht="13.5" customHeight="1" x14ac:dyDescent="0.25">
      <c r="A533" s="160" t="s">
        <v>1008</v>
      </c>
      <c r="B533" s="10"/>
      <c r="C533" s="10"/>
      <c r="D533" s="129" t="s">
        <v>1009</v>
      </c>
      <c r="E533" s="12">
        <v>0</v>
      </c>
      <c r="F533" s="12">
        <v>0</v>
      </c>
      <c r="G533" s="12">
        <v>0</v>
      </c>
      <c r="H533" s="12">
        <v>0</v>
      </c>
      <c r="I533" s="110" t="s">
        <v>3899</v>
      </c>
    </row>
    <row r="534" spans="1:9" ht="13.5" customHeight="1" x14ac:dyDescent="0.25">
      <c r="A534" s="160" t="s">
        <v>1010</v>
      </c>
      <c r="B534" s="10"/>
      <c r="C534" s="10"/>
      <c r="D534" s="129" t="s">
        <v>1011</v>
      </c>
      <c r="E534" s="12">
        <v>17</v>
      </c>
      <c r="F534" s="12">
        <v>13</v>
      </c>
      <c r="G534" s="12">
        <v>9</v>
      </c>
      <c r="H534" s="12">
        <v>9</v>
      </c>
      <c r="I534" s="110">
        <v>15</v>
      </c>
    </row>
    <row r="535" spans="1:9" ht="13.5" customHeight="1" x14ac:dyDescent="0.25">
      <c r="A535" s="160" t="s">
        <v>1012</v>
      </c>
      <c r="B535" s="10"/>
      <c r="C535" s="10"/>
      <c r="D535" s="129" t="s">
        <v>1013</v>
      </c>
      <c r="E535" s="12">
        <v>0</v>
      </c>
      <c r="F535" s="12">
        <v>0</v>
      </c>
      <c r="G535" s="12">
        <v>14</v>
      </c>
      <c r="H535" s="12">
        <v>9</v>
      </c>
      <c r="I535" s="110">
        <v>6</v>
      </c>
    </row>
    <row r="536" spans="1:9" ht="13.5" customHeight="1" x14ac:dyDescent="0.25">
      <c r="A536" s="160" t="s">
        <v>1014</v>
      </c>
      <c r="B536" s="10"/>
      <c r="C536" s="10"/>
      <c r="D536" s="129" t="s">
        <v>1015</v>
      </c>
      <c r="E536" s="12">
        <v>0</v>
      </c>
      <c r="F536" s="12">
        <v>0</v>
      </c>
      <c r="G536" s="12">
        <v>0</v>
      </c>
      <c r="H536" s="12">
        <v>0</v>
      </c>
      <c r="I536" s="110" t="s">
        <v>3899</v>
      </c>
    </row>
    <row r="537" spans="1:9" ht="13.5" customHeight="1" x14ac:dyDescent="0.25">
      <c r="A537" s="160" t="s">
        <v>1016</v>
      </c>
      <c r="B537" s="10"/>
      <c r="C537" s="10"/>
      <c r="D537" s="129" t="s">
        <v>1017</v>
      </c>
      <c r="E537" s="12">
        <v>0</v>
      </c>
      <c r="F537" s="12">
        <v>0</v>
      </c>
      <c r="G537" s="12">
        <v>0</v>
      </c>
      <c r="H537" s="12">
        <v>0</v>
      </c>
      <c r="I537" s="110" t="s">
        <v>3899</v>
      </c>
    </row>
    <row r="538" spans="1:9" ht="13.5" customHeight="1" x14ac:dyDescent="0.25">
      <c r="A538" s="160" t="s">
        <v>1018</v>
      </c>
      <c r="B538" s="10"/>
      <c r="C538" s="10"/>
      <c r="D538" s="129" t="s">
        <v>1019</v>
      </c>
      <c r="E538" s="12">
        <v>0</v>
      </c>
      <c r="F538" s="12">
        <v>0</v>
      </c>
      <c r="G538" s="12">
        <v>0</v>
      </c>
      <c r="H538" s="12">
        <v>0</v>
      </c>
      <c r="I538" s="110" t="s">
        <v>3899</v>
      </c>
    </row>
    <row r="539" spans="1:9" ht="13.5" customHeight="1" x14ac:dyDescent="0.25">
      <c r="A539" s="160" t="s">
        <v>1020</v>
      </c>
      <c r="B539" s="10"/>
      <c r="C539" s="10"/>
      <c r="D539" s="129" t="s">
        <v>1021</v>
      </c>
      <c r="E539" s="12">
        <v>0</v>
      </c>
      <c r="F539" s="12">
        <v>0</v>
      </c>
      <c r="G539" s="12">
        <v>0</v>
      </c>
      <c r="H539" s="12">
        <v>0</v>
      </c>
      <c r="I539" s="110" t="s">
        <v>3899</v>
      </c>
    </row>
    <row r="540" spans="1:9" ht="13.5" customHeight="1" x14ac:dyDescent="0.25">
      <c r="A540" s="160" t="s">
        <v>3949</v>
      </c>
      <c r="B540" s="10"/>
      <c r="C540" s="10"/>
      <c r="D540" s="129" t="s">
        <v>3962</v>
      </c>
      <c r="E540" s="12">
        <v>0</v>
      </c>
      <c r="F540" s="12">
        <v>0</v>
      </c>
      <c r="G540" s="12">
        <v>0</v>
      </c>
      <c r="H540" s="12">
        <v>0</v>
      </c>
      <c r="I540" s="110" t="s">
        <v>3899</v>
      </c>
    </row>
    <row r="541" spans="1:9" ht="13.5" customHeight="1" x14ac:dyDescent="0.25">
      <c r="A541" s="159" t="s">
        <v>1022</v>
      </c>
      <c r="B541" s="7"/>
      <c r="C541" s="8" t="s">
        <v>1023</v>
      </c>
      <c r="D541" s="126"/>
      <c r="E541" s="9">
        <v>32</v>
      </c>
      <c r="F541" s="9">
        <v>45</v>
      </c>
      <c r="G541" s="9">
        <v>29</v>
      </c>
      <c r="H541" s="9">
        <f>SUM(H542:H552)</f>
        <v>36</v>
      </c>
      <c r="I541" s="110">
        <v>78</v>
      </c>
    </row>
    <row r="542" spans="1:9" ht="13.5" customHeight="1" x14ac:dyDescent="0.25">
      <c r="A542" s="160" t="s">
        <v>1024</v>
      </c>
      <c r="B542" s="10"/>
      <c r="C542" s="10"/>
      <c r="D542" s="129" t="s">
        <v>1025</v>
      </c>
      <c r="E542" s="12">
        <v>0</v>
      </c>
      <c r="F542" s="12">
        <v>15</v>
      </c>
      <c r="G542" s="12">
        <v>0</v>
      </c>
      <c r="H542" s="12">
        <v>9</v>
      </c>
      <c r="I542" s="110">
        <v>31</v>
      </c>
    </row>
    <row r="543" spans="1:9" ht="13.5" customHeight="1" x14ac:dyDescent="0.25">
      <c r="A543" s="160" t="s">
        <v>1026</v>
      </c>
      <c r="B543" s="10"/>
      <c r="C543" s="10"/>
      <c r="D543" s="129" t="s">
        <v>1027</v>
      </c>
      <c r="E543" s="12">
        <v>0</v>
      </c>
      <c r="F543" s="12">
        <v>4</v>
      </c>
      <c r="G543" s="12">
        <v>0</v>
      </c>
      <c r="H543" s="12">
        <v>0</v>
      </c>
      <c r="I543" s="110" t="s">
        <v>3899</v>
      </c>
    </row>
    <row r="544" spans="1:9" ht="13.5" customHeight="1" x14ac:dyDescent="0.25">
      <c r="A544" s="160" t="s">
        <v>1028</v>
      </c>
      <c r="B544" s="10"/>
      <c r="C544" s="10"/>
      <c r="D544" s="129" t="s">
        <v>1029</v>
      </c>
      <c r="E544" s="12">
        <v>14</v>
      </c>
      <c r="F544" s="12">
        <v>10</v>
      </c>
      <c r="G544" s="12">
        <v>10</v>
      </c>
      <c r="H544" s="12">
        <v>6</v>
      </c>
      <c r="I544" s="110">
        <v>16</v>
      </c>
    </row>
    <row r="545" spans="1:9" ht="13.5" customHeight="1" x14ac:dyDescent="0.25">
      <c r="A545" s="160" t="s">
        <v>1030</v>
      </c>
      <c r="B545" s="10"/>
      <c r="C545" s="10"/>
      <c r="D545" s="129" t="s">
        <v>1031</v>
      </c>
      <c r="E545" s="12">
        <v>0</v>
      </c>
      <c r="F545" s="12">
        <v>0</v>
      </c>
      <c r="G545" s="12">
        <v>0</v>
      </c>
      <c r="H545" s="12">
        <v>0</v>
      </c>
      <c r="I545" s="110" t="s">
        <v>3899</v>
      </c>
    </row>
    <row r="546" spans="1:9" ht="13.5" customHeight="1" x14ac:dyDescent="0.25">
      <c r="A546" s="160" t="s">
        <v>1032</v>
      </c>
      <c r="B546" s="10"/>
      <c r="C546" s="10"/>
      <c r="D546" s="129" t="s">
        <v>1033</v>
      </c>
      <c r="E546" s="12">
        <v>0</v>
      </c>
      <c r="F546" s="12">
        <v>1</v>
      </c>
      <c r="G546" s="12">
        <v>1</v>
      </c>
      <c r="H546" s="12">
        <v>4</v>
      </c>
      <c r="I546" s="110">
        <v>5</v>
      </c>
    </row>
    <row r="547" spans="1:9" ht="13.5" customHeight="1" x14ac:dyDescent="0.25">
      <c r="A547" s="160" t="s">
        <v>1034</v>
      </c>
      <c r="B547" s="10"/>
      <c r="C547" s="10"/>
      <c r="D547" s="129" t="s">
        <v>1035</v>
      </c>
      <c r="E547" s="12">
        <v>0</v>
      </c>
      <c r="F547" s="12">
        <v>0</v>
      </c>
      <c r="G547" s="12">
        <v>0</v>
      </c>
      <c r="H547" s="12">
        <v>0</v>
      </c>
      <c r="I547" s="110" t="s">
        <v>3899</v>
      </c>
    </row>
    <row r="548" spans="1:9" ht="13.5" customHeight="1" x14ac:dyDescent="0.25">
      <c r="A548" s="160" t="s">
        <v>1036</v>
      </c>
      <c r="B548" s="10"/>
      <c r="C548" s="10"/>
      <c r="D548" s="129" t="s">
        <v>164</v>
      </c>
      <c r="E548" s="12">
        <v>0</v>
      </c>
      <c r="F548" s="12">
        <v>0</v>
      </c>
      <c r="G548" s="12">
        <v>0</v>
      </c>
      <c r="H548" s="12">
        <v>0</v>
      </c>
      <c r="I548" s="110" t="s">
        <v>3899</v>
      </c>
    </row>
    <row r="549" spans="1:9" ht="13.5" customHeight="1" x14ac:dyDescent="0.25">
      <c r="A549" s="160" t="s">
        <v>1037</v>
      </c>
      <c r="B549" s="10"/>
      <c r="C549" s="10"/>
      <c r="D549" s="129" t="s">
        <v>1038</v>
      </c>
      <c r="E549" s="12">
        <v>7</v>
      </c>
      <c r="F549" s="12">
        <v>5</v>
      </c>
      <c r="G549" s="12">
        <v>2</v>
      </c>
      <c r="H549" s="12">
        <v>3</v>
      </c>
      <c r="I549" s="110">
        <v>11</v>
      </c>
    </row>
    <row r="550" spans="1:9" ht="13.5" customHeight="1" x14ac:dyDescent="0.25">
      <c r="A550" s="160" t="s">
        <v>1039</v>
      </c>
      <c r="B550" s="10"/>
      <c r="C550" s="10"/>
      <c r="D550" s="129" t="s">
        <v>1040</v>
      </c>
      <c r="E550" s="12">
        <v>11</v>
      </c>
      <c r="F550" s="12">
        <v>10</v>
      </c>
      <c r="G550" s="12">
        <v>16</v>
      </c>
      <c r="H550" s="12">
        <v>14</v>
      </c>
      <c r="I550" s="110">
        <v>15</v>
      </c>
    </row>
    <row r="551" spans="1:9" ht="13.5" customHeight="1" x14ac:dyDescent="0.25">
      <c r="A551" s="160" t="s">
        <v>1041</v>
      </c>
      <c r="B551" s="10"/>
      <c r="C551" s="10"/>
      <c r="D551" s="129" t="s">
        <v>1042</v>
      </c>
      <c r="E551" s="12">
        <v>0</v>
      </c>
      <c r="F551" s="12">
        <v>0</v>
      </c>
      <c r="G551" s="12">
        <v>0</v>
      </c>
      <c r="H551" s="12">
        <v>0</v>
      </c>
      <c r="I551" s="110" t="s">
        <v>3899</v>
      </c>
    </row>
    <row r="552" spans="1:9" ht="13.5" customHeight="1" x14ac:dyDescent="0.25">
      <c r="A552" s="160" t="s">
        <v>1043</v>
      </c>
      <c r="B552" s="10"/>
      <c r="C552" s="10"/>
      <c r="D552" s="129" t="s">
        <v>1044</v>
      </c>
      <c r="E552" s="12">
        <v>0</v>
      </c>
      <c r="F552" s="12">
        <v>0</v>
      </c>
      <c r="G552" s="12">
        <v>0</v>
      </c>
      <c r="H552" s="12">
        <v>0</v>
      </c>
      <c r="I552" s="110" t="s">
        <v>3899</v>
      </c>
    </row>
    <row r="553" spans="1:9" ht="13.5" customHeight="1" x14ac:dyDescent="0.25">
      <c r="A553" s="160" t="s">
        <v>3950</v>
      </c>
      <c r="B553" s="10"/>
      <c r="C553" s="10"/>
      <c r="D553" s="129" t="s">
        <v>3963</v>
      </c>
      <c r="E553" s="12">
        <v>0</v>
      </c>
      <c r="F553" s="12">
        <v>0</v>
      </c>
      <c r="G553" s="12">
        <v>0</v>
      </c>
      <c r="H553" s="12">
        <v>0</v>
      </c>
      <c r="I553" s="110" t="s">
        <v>3899</v>
      </c>
    </row>
    <row r="554" spans="1:9" ht="13.5" customHeight="1" x14ac:dyDescent="0.25">
      <c r="A554" s="160" t="s">
        <v>3951</v>
      </c>
      <c r="B554" s="10"/>
      <c r="C554" s="10"/>
      <c r="D554" s="129" t="s">
        <v>3964</v>
      </c>
      <c r="E554" s="12">
        <v>0</v>
      </c>
      <c r="F554" s="12">
        <v>0</v>
      </c>
      <c r="G554" s="12">
        <v>0</v>
      </c>
      <c r="H554" s="12">
        <v>0</v>
      </c>
      <c r="I554" s="110" t="s">
        <v>3899</v>
      </c>
    </row>
    <row r="555" spans="1:9" ht="13.5" customHeight="1" x14ac:dyDescent="0.25">
      <c r="A555" s="160" t="s">
        <v>3952</v>
      </c>
      <c r="B555" s="10"/>
      <c r="C555" s="10"/>
      <c r="D555" s="129" t="s">
        <v>1434</v>
      </c>
      <c r="E555" s="12">
        <v>0</v>
      </c>
      <c r="F555" s="12">
        <v>0</v>
      </c>
      <c r="G555" s="12">
        <v>0</v>
      </c>
      <c r="H555" s="12">
        <v>0</v>
      </c>
      <c r="I555" s="110" t="s">
        <v>3899</v>
      </c>
    </row>
    <row r="556" spans="1:9" ht="13.5" customHeight="1" x14ac:dyDescent="0.25">
      <c r="A556" s="160" t="s">
        <v>3953</v>
      </c>
      <c r="B556" s="10"/>
      <c r="C556" s="10"/>
      <c r="D556" s="129" t="s">
        <v>3965</v>
      </c>
      <c r="E556" s="12">
        <v>0</v>
      </c>
      <c r="F556" s="12">
        <v>0</v>
      </c>
      <c r="G556" s="12">
        <v>0</v>
      </c>
      <c r="H556" s="12">
        <v>0</v>
      </c>
      <c r="I556" s="110" t="s">
        <v>3899</v>
      </c>
    </row>
    <row r="557" spans="1:9" ht="13.5" customHeight="1" x14ac:dyDescent="0.25">
      <c r="A557" s="159" t="s">
        <v>1045</v>
      </c>
      <c r="B557" s="7"/>
      <c r="C557" s="8" t="s">
        <v>1046</v>
      </c>
      <c r="D557" s="126"/>
      <c r="E557" s="9">
        <v>26</v>
      </c>
      <c r="F557" s="9">
        <v>21</v>
      </c>
      <c r="G557" s="9">
        <v>39</v>
      </c>
      <c r="H557" s="9">
        <f>SUM(H558:H578)</f>
        <v>44</v>
      </c>
      <c r="I557" s="110">
        <v>45</v>
      </c>
    </row>
    <row r="558" spans="1:9" ht="13.5" customHeight="1" x14ac:dyDescent="0.25">
      <c r="A558" s="160" t="s">
        <v>1047</v>
      </c>
      <c r="B558" s="10"/>
      <c r="C558" s="10"/>
      <c r="D558" s="129" t="s">
        <v>1048</v>
      </c>
      <c r="E558" s="12">
        <v>26</v>
      </c>
      <c r="F558" s="12">
        <v>18</v>
      </c>
      <c r="G558" s="12">
        <v>27</v>
      </c>
      <c r="H558" s="12">
        <v>37</v>
      </c>
      <c r="I558" s="110">
        <v>31</v>
      </c>
    </row>
    <row r="559" spans="1:9" ht="13.5" customHeight="1" x14ac:dyDescent="0.25">
      <c r="A559" s="160" t="s">
        <v>1049</v>
      </c>
      <c r="B559" s="10"/>
      <c r="C559" s="10"/>
      <c r="D559" s="129" t="s">
        <v>1050</v>
      </c>
      <c r="E559" s="12">
        <v>0</v>
      </c>
      <c r="F559" s="12">
        <v>1</v>
      </c>
      <c r="G559" s="12">
        <v>4</v>
      </c>
      <c r="H559" s="12">
        <v>1</v>
      </c>
      <c r="I559" s="110">
        <v>5</v>
      </c>
    </row>
    <row r="560" spans="1:9" ht="13.5" customHeight="1" x14ac:dyDescent="0.25">
      <c r="A560" s="160" t="s">
        <v>1051</v>
      </c>
      <c r="B560" s="10"/>
      <c r="C560" s="10"/>
      <c r="D560" s="129" t="s">
        <v>432</v>
      </c>
      <c r="E560" s="12">
        <v>0</v>
      </c>
      <c r="F560" s="12">
        <v>0</v>
      </c>
      <c r="G560" s="12">
        <v>1</v>
      </c>
      <c r="H560" s="12">
        <v>1</v>
      </c>
      <c r="I560" s="110">
        <v>5</v>
      </c>
    </row>
    <row r="561" spans="1:9" ht="13.5" customHeight="1" x14ac:dyDescent="0.25">
      <c r="A561" s="160" t="s">
        <v>1052</v>
      </c>
      <c r="B561" s="10"/>
      <c r="C561" s="10"/>
      <c r="D561" s="129" t="s">
        <v>1053</v>
      </c>
      <c r="E561" s="12">
        <v>0</v>
      </c>
      <c r="F561" s="12">
        <v>0</v>
      </c>
      <c r="G561" s="12">
        <v>0</v>
      </c>
      <c r="H561" s="12">
        <v>3</v>
      </c>
      <c r="I561" s="110">
        <v>2</v>
      </c>
    </row>
    <row r="562" spans="1:9" ht="13.5" customHeight="1" x14ac:dyDescent="0.25">
      <c r="A562" s="160" t="s">
        <v>1054</v>
      </c>
      <c r="B562" s="10"/>
      <c r="C562" s="10"/>
      <c r="D562" s="129" t="s">
        <v>1055</v>
      </c>
      <c r="E562" s="12">
        <v>0</v>
      </c>
      <c r="F562" s="12">
        <v>0</v>
      </c>
      <c r="G562" s="12">
        <v>0</v>
      </c>
      <c r="H562" s="12">
        <v>0</v>
      </c>
      <c r="I562" s="110" t="s">
        <v>3899</v>
      </c>
    </row>
    <row r="563" spans="1:9" ht="13.5" customHeight="1" x14ac:dyDescent="0.25">
      <c r="A563" s="160" t="s">
        <v>1056</v>
      </c>
      <c r="B563" s="10"/>
      <c r="C563" s="10"/>
      <c r="D563" s="129" t="s">
        <v>1057</v>
      </c>
      <c r="E563" s="12">
        <v>0</v>
      </c>
      <c r="F563" s="12">
        <v>0</v>
      </c>
      <c r="G563" s="12">
        <v>3</v>
      </c>
      <c r="H563" s="12">
        <v>2</v>
      </c>
      <c r="I563" s="110" t="s">
        <v>3899</v>
      </c>
    </row>
    <row r="564" spans="1:9" ht="13.5" customHeight="1" x14ac:dyDescent="0.25">
      <c r="A564" s="160" t="s">
        <v>1058</v>
      </c>
      <c r="B564" s="10"/>
      <c r="C564" s="10"/>
      <c r="D564" s="129" t="s">
        <v>1059</v>
      </c>
      <c r="E564" s="12">
        <v>0</v>
      </c>
      <c r="F564" s="12">
        <v>0</v>
      </c>
      <c r="G564" s="12">
        <v>0</v>
      </c>
      <c r="H564" s="12">
        <v>0</v>
      </c>
      <c r="I564" s="110" t="s">
        <v>3899</v>
      </c>
    </row>
    <row r="565" spans="1:9" ht="13.5" customHeight="1" x14ac:dyDescent="0.25">
      <c r="A565" s="160" t="s">
        <v>1060</v>
      </c>
      <c r="B565" s="10"/>
      <c r="C565" s="10"/>
      <c r="D565" s="129" t="s">
        <v>1061</v>
      </c>
      <c r="E565" s="12">
        <v>0</v>
      </c>
      <c r="F565" s="12">
        <v>2</v>
      </c>
      <c r="G565" s="12">
        <v>4</v>
      </c>
      <c r="H565" s="12">
        <v>0</v>
      </c>
      <c r="I565" s="110">
        <v>1</v>
      </c>
    </row>
    <row r="566" spans="1:9" ht="13.5" customHeight="1" x14ac:dyDescent="0.25">
      <c r="A566" s="160" t="s">
        <v>1062</v>
      </c>
      <c r="B566" s="10"/>
      <c r="C566" s="10"/>
      <c r="D566" s="129" t="s">
        <v>1063</v>
      </c>
      <c r="E566" s="12">
        <v>0</v>
      </c>
      <c r="F566" s="12">
        <v>0</v>
      </c>
      <c r="G566" s="12">
        <v>0</v>
      </c>
      <c r="H566" s="12">
        <v>0</v>
      </c>
      <c r="I566" s="110" t="s">
        <v>3899</v>
      </c>
    </row>
    <row r="567" spans="1:9" ht="13.5" customHeight="1" x14ac:dyDescent="0.25">
      <c r="A567" s="160" t="s">
        <v>1064</v>
      </c>
      <c r="B567" s="10"/>
      <c r="C567" s="10"/>
      <c r="D567" s="129" t="s">
        <v>1065</v>
      </c>
      <c r="E567" s="12">
        <v>0</v>
      </c>
      <c r="F567" s="12">
        <v>0</v>
      </c>
      <c r="G567" s="12">
        <v>0</v>
      </c>
      <c r="H567" s="12">
        <v>0</v>
      </c>
      <c r="I567" s="110" t="s">
        <v>3899</v>
      </c>
    </row>
    <row r="568" spans="1:9" ht="13.5" customHeight="1" x14ac:dyDescent="0.25">
      <c r="A568" s="160" t="s">
        <v>1066</v>
      </c>
      <c r="B568" s="10"/>
      <c r="C568" s="10"/>
      <c r="D568" s="129" t="s">
        <v>1046</v>
      </c>
      <c r="E568" s="12">
        <v>0</v>
      </c>
      <c r="F568" s="12">
        <v>0</v>
      </c>
      <c r="G568" s="12">
        <v>0</v>
      </c>
      <c r="H568" s="12">
        <v>0</v>
      </c>
      <c r="I568" s="110" t="s">
        <v>3899</v>
      </c>
    </row>
    <row r="569" spans="1:9" ht="13.5" customHeight="1" x14ac:dyDescent="0.25">
      <c r="A569" s="160" t="s">
        <v>1067</v>
      </c>
      <c r="B569" s="10"/>
      <c r="C569" s="10"/>
      <c r="D569" s="129" t="s">
        <v>1068</v>
      </c>
      <c r="E569" s="12">
        <v>0</v>
      </c>
      <c r="F569" s="12">
        <v>0</v>
      </c>
      <c r="G569" s="12">
        <v>0</v>
      </c>
      <c r="H569" s="12">
        <v>0</v>
      </c>
      <c r="I569" s="110" t="s">
        <v>3899</v>
      </c>
    </row>
    <row r="570" spans="1:9" ht="13.5" customHeight="1" x14ac:dyDescent="0.25">
      <c r="A570" s="160" t="s">
        <v>1069</v>
      </c>
      <c r="B570" s="10"/>
      <c r="C570" s="10"/>
      <c r="D570" s="129" t="s">
        <v>1070</v>
      </c>
      <c r="E570" s="12">
        <v>0</v>
      </c>
      <c r="F570" s="12">
        <v>0</v>
      </c>
      <c r="G570" s="12">
        <v>0</v>
      </c>
      <c r="H570" s="12">
        <v>0</v>
      </c>
      <c r="I570" s="110">
        <v>1</v>
      </c>
    </row>
    <row r="571" spans="1:9" ht="13.5" customHeight="1" x14ac:dyDescent="0.25">
      <c r="A571" s="160" t="s">
        <v>1071</v>
      </c>
      <c r="B571" s="10"/>
      <c r="C571" s="10"/>
      <c r="D571" s="129" t="s">
        <v>1072</v>
      </c>
      <c r="E571" s="12">
        <v>0</v>
      </c>
      <c r="F571" s="12">
        <v>0</v>
      </c>
      <c r="G571" s="12">
        <v>0</v>
      </c>
      <c r="H571" s="12">
        <v>0</v>
      </c>
      <c r="I571" s="110" t="s">
        <v>3899</v>
      </c>
    </row>
    <row r="572" spans="1:9" ht="13.5" customHeight="1" x14ac:dyDescent="0.25">
      <c r="A572" s="160" t="s">
        <v>1073</v>
      </c>
      <c r="B572" s="10"/>
      <c r="C572" s="10"/>
      <c r="D572" s="129" t="s">
        <v>128</v>
      </c>
      <c r="E572" s="12">
        <v>0</v>
      </c>
      <c r="F572" s="12">
        <v>0</v>
      </c>
      <c r="G572" s="12">
        <v>0</v>
      </c>
      <c r="H572" s="12">
        <v>0</v>
      </c>
      <c r="I572" s="110" t="s">
        <v>3899</v>
      </c>
    </row>
    <row r="573" spans="1:9" ht="13.5" customHeight="1" x14ac:dyDescent="0.25">
      <c r="A573" s="160" t="s">
        <v>1074</v>
      </c>
      <c r="B573" s="10"/>
      <c r="C573" s="10"/>
      <c r="D573" s="129" t="s">
        <v>517</v>
      </c>
      <c r="E573" s="12">
        <v>0</v>
      </c>
      <c r="F573" s="12">
        <v>0</v>
      </c>
      <c r="G573" s="12">
        <v>0</v>
      </c>
      <c r="H573" s="12">
        <v>0</v>
      </c>
      <c r="I573" s="110" t="s">
        <v>3899</v>
      </c>
    </row>
    <row r="574" spans="1:9" ht="13.5" customHeight="1" x14ac:dyDescent="0.25">
      <c r="A574" s="160" t="s">
        <v>1075</v>
      </c>
      <c r="B574" s="10"/>
      <c r="C574" s="10"/>
      <c r="D574" s="129" t="s">
        <v>426</v>
      </c>
      <c r="E574" s="12">
        <v>0</v>
      </c>
      <c r="F574" s="12">
        <v>0</v>
      </c>
      <c r="G574" s="12">
        <v>0</v>
      </c>
      <c r="H574" s="12">
        <v>0</v>
      </c>
      <c r="I574" s="110" t="s">
        <v>3899</v>
      </c>
    </row>
    <row r="575" spans="1:9" ht="13.5" customHeight="1" x14ac:dyDescent="0.25">
      <c r="A575" s="160" t="s">
        <v>1076</v>
      </c>
      <c r="B575" s="10"/>
      <c r="C575" s="10"/>
      <c r="D575" s="129" t="s">
        <v>1077</v>
      </c>
      <c r="E575" s="12">
        <v>0</v>
      </c>
      <c r="F575" s="12">
        <v>0</v>
      </c>
      <c r="G575" s="12">
        <v>0</v>
      </c>
      <c r="H575" s="12">
        <v>0</v>
      </c>
      <c r="I575" s="110" t="s">
        <v>3899</v>
      </c>
    </row>
    <row r="576" spans="1:9" ht="13.5" customHeight="1" x14ac:dyDescent="0.25">
      <c r="A576" s="160" t="s">
        <v>1078</v>
      </c>
      <c r="B576" s="10"/>
      <c r="C576" s="10"/>
      <c r="D576" s="129" t="s">
        <v>990</v>
      </c>
      <c r="E576" s="12">
        <v>0</v>
      </c>
      <c r="F576" s="12">
        <v>0</v>
      </c>
      <c r="G576" s="12">
        <v>0</v>
      </c>
      <c r="H576" s="12">
        <v>0</v>
      </c>
      <c r="I576" s="110" t="s">
        <v>3899</v>
      </c>
    </row>
    <row r="577" spans="1:9" ht="13.5" customHeight="1" x14ac:dyDescent="0.25">
      <c r="A577" s="160" t="s">
        <v>1079</v>
      </c>
      <c r="B577" s="10"/>
      <c r="C577" s="10"/>
      <c r="D577" s="129" t="s">
        <v>1080</v>
      </c>
      <c r="E577" s="12">
        <v>0</v>
      </c>
      <c r="F577" s="12">
        <v>0</v>
      </c>
      <c r="G577" s="12">
        <v>0</v>
      </c>
      <c r="H577" s="12">
        <v>0</v>
      </c>
      <c r="I577" s="110" t="s">
        <v>3899</v>
      </c>
    </row>
    <row r="578" spans="1:9" ht="13.5" customHeight="1" x14ac:dyDescent="0.25">
      <c r="A578" s="160" t="s">
        <v>1081</v>
      </c>
      <c r="B578" s="10"/>
      <c r="C578" s="10"/>
      <c r="D578" s="129" t="s">
        <v>1082</v>
      </c>
      <c r="E578" s="12">
        <v>0</v>
      </c>
      <c r="F578" s="12">
        <v>0</v>
      </c>
      <c r="G578" s="12">
        <v>0</v>
      </c>
      <c r="H578" s="12">
        <v>0</v>
      </c>
      <c r="I578" s="110" t="s">
        <v>3899</v>
      </c>
    </row>
    <row r="579" spans="1:9" ht="13.5" customHeight="1" x14ac:dyDescent="0.25">
      <c r="A579" s="159" t="s">
        <v>1083</v>
      </c>
      <c r="B579" s="7"/>
      <c r="C579" s="8" t="s">
        <v>1084</v>
      </c>
      <c r="D579" s="126"/>
      <c r="E579" s="9">
        <v>15</v>
      </c>
      <c r="F579" s="9">
        <v>16</v>
      </c>
      <c r="G579" s="9">
        <v>20</v>
      </c>
      <c r="H579" s="9">
        <f>SUM(H580:H587)</f>
        <v>26</v>
      </c>
      <c r="I579" s="110">
        <v>31</v>
      </c>
    </row>
    <row r="580" spans="1:9" ht="13.5" customHeight="1" x14ac:dyDescent="0.25">
      <c r="A580" s="160" t="s">
        <v>1085</v>
      </c>
      <c r="B580" s="10"/>
      <c r="C580" s="10"/>
      <c r="D580" s="129" t="s">
        <v>1086</v>
      </c>
      <c r="E580" s="12">
        <v>15</v>
      </c>
      <c r="F580" s="12">
        <v>16</v>
      </c>
      <c r="G580" s="12">
        <v>17</v>
      </c>
      <c r="H580" s="12">
        <v>21</v>
      </c>
      <c r="I580" s="110">
        <v>19</v>
      </c>
    </row>
    <row r="581" spans="1:9" ht="13.5" customHeight="1" x14ac:dyDescent="0.25">
      <c r="A581" s="160" t="s">
        <v>1087</v>
      </c>
      <c r="B581" s="10"/>
      <c r="C581" s="10"/>
      <c r="D581" s="129" t="s">
        <v>1088</v>
      </c>
      <c r="E581" s="12">
        <v>0</v>
      </c>
      <c r="F581" s="12">
        <v>0</v>
      </c>
      <c r="G581" s="12">
        <v>0</v>
      </c>
      <c r="H581" s="12">
        <v>0</v>
      </c>
      <c r="I581" s="110" t="s">
        <v>3899</v>
      </c>
    </row>
    <row r="582" spans="1:9" ht="13.5" customHeight="1" x14ac:dyDescent="0.25">
      <c r="A582" s="160" t="s">
        <v>1089</v>
      </c>
      <c r="B582" s="10"/>
      <c r="C582" s="10"/>
      <c r="D582" s="129" t="s">
        <v>1090</v>
      </c>
      <c r="E582" s="12">
        <v>0</v>
      </c>
      <c r="F582" s="12">
        <v>0</v>
      </c>
      <c r="G582" s="12">
        <v>0</v>
      </c>
      <c r="H582" s="12">
        <v>0</v>
      </c>
      <c r="I582" s="110" t="s">
        <v>3899</v>
      </c>
    </row>
    <row r="583" spans="1:9" ht="13.5" customHeight="1" x14ac:dyDescent="0.25">
      <c r="A583" s="160" t="s">
        <v>1091</v>
      </c>
      <c r="B583" s="10"/>
      <c r="C583" s="10"/>
      <c r="D583" s="129" t="s">
        <v>1092</v>
      </c>
      <c r="E583" s="12">
        <v>0</v>
      </c>
      <c r="F583" s="12">
        <v>0</v>
      </c>
      <c r="G583" s="12">
        <v>2</v>
      </c>
      <c r="H583" s="12">
        <v>3</v>
      </c>
      <c r="I583" s="110">
        <v>6</v>
      </c>
    </row>
    <row r="584" spans="1:9" ht="13.5" customHeight="1" x14ac:dyDescent="0.25">
      <c r="A584" s="160" t="s">
        <v>1093</v>
      </c>
      <c r="B584" s="10"/>
      <c r="C584" s="10"/>
      <c r="D584" s="129" t="s">
        <v>1094</v>
      </c>
      <c r="E584" s="12">
        <v>0</v>
      </c>
      <c r="F584" s="12">
        <v>0</v>
      </c>
      <c r="G584" s="12">
        <v>0</v>
      </c>
      <c r="H584" s="12">
        <v>0</v>
      </c>
      <c r="I584" s="110" t="s">
        <v>3899</v>
      </c>
    </row>
    <row r="585" spans="1:9" ht="13.5" customHeight="1" x14ac:dyDescent="0.25">
      <c r="A585" s="160" t="s">
        <v>1095</v>
      </c>
      <c r="B585" s="10"/>
      <c r="C585" s="10"/>
      <c r="D585" s="129" t="s">
        <v>1096</v>
      </c>
      <c r="E585" s="12">
        <v>0</v>
      </c>
      <c r="F585" s="12">
        <v>0</v>
      </c>
      <c r="G585" s="12">
        <v>1</v>
      </c>
      <c r="H585" s="12">
        <v>2</v>
      </c>
      <c r="I585" s="110">
        <v>6</v>
      </c>
    </row>
    <row r="586" spans="1:9" ht="13.5" customHeight="1" x14ac:dyDescent="0.25">
      <c r="A586" s="160" t="s">
        <v>1097</v>
      </c>
      <c r="B586" s="10"/>
      <c r="C586" s="10"/>
      <c r="D586" s="129" t="s">
        <v>1098</v>
      </c>
      <c r="E586" s="12">
        <v>0</v>
      </c>
      <c r="F586" s="12">
        <v>0</v>
      </c>
      <c r="G586" s="12">
        <v>0</v>
      </c>
      <c r="H586" s="12">
        <v>0</v>
      </c>
      <c r="I586" s="110" t="s">
        <v>3899</v>
      </c>
    </row>
    <row r="587" spans="1:9" ht="13.5" customHeight="1" x14ac:dyDescent="0.25">
      <c r="A587" s="160" t="s">
        <v>1099</v>
      </c>
      <c r="B587" s="10"/>
      <c r="C587" s="10"/>
      <c r="D587" s="129" t="s">
        <v>1100</v>
      </c>
      <c r="E587" s="12">
        <v>0</v>
      </c>
      <c r="F587" s="12">
        <v>0</v>
      </c>
      <c r="G587" s="12">
        <v>0</v>
      </c>
      <c r="H587" s="12">
        <v>0</v>
      </c>
      <c r="I587" s="110" t="s">
        <v>3899</v>
      </c>
    </row>
    <row r="588" spans="1:9" ht="13.5" customHeight="1" x14ac:dyDescent="0.25">
      <c r="A588" s="159" t="s">
        <v>1101</v>
      </c>
      <c r="B588" s="7"/>
      <c r="C588" s="8" t="s">
        <v>1102</v>
      </c>
      <c r="D588" s="126"/>
      <c r="E588" s="9">
        <v>13</v>
      </c>
      <c r="F588" s="9">
        <v>17</v>
      </c>
      <c r="G588" s="9">
        <v>12</v>
      </c>
      <c r="H588" s="9">
        <f>SUM(H589:H598)</f>
        <v>11</v>
      </c>
      <c r="I588" s="110">
        <v>11</v>
      </c>
    </row>
    <row r="589" spans="1:9" ht="13.5" customHeight="1" x14ac:dyDescent="0.25">
      <c r="A589" s="160" t="s">
        <v>1103</v>
      </c>
      <c r="B589" s="10"/>
      <c r="C589" s="10"/>
      <c r="D589" s="129" t="s">
        <v>1104</v>
      </c>
      <c r="E589" s="12">
        <v>13</v>
      </c>
      <c r="F589" s="12">
        <v>16</v>
      </c>
      <c r="G589" s="12">
        <v>10</v>
      </c>
      <c r="H589" s="12">
        <v>8</v>
      </c>
      <c r="I589" s="110">
        <v>6</v>
      </c>
    </row>
    <row r="590" spans="1:9" ht="13.5" customHeight="1" x14ac:dyDescent="0.25">
      <c r="A590" s="160" t="s">
        <v>1105</v>
      </c>
      <c r="B590" s="10"/>
      <c r="C590" s="10"/>
      <c r="D590" s="129" t="s">
        <v>1106</v>
      </c>
      <c r="E590" s="12">
        <v>0</v>
      </c>
      <c r="F590" s="12">
        <v>0</v>
      </c>
      <c r="G590" s="12">
        <v>0</v>
      </c>
      <c r="H590" s="12">
        <v>0</v>
      </c>
      <c r="I590" s="110" t="s">
        <v>3899</v>
      </c>
    </row>
    <row r="591" spans="1:9" ht="13.5" customHeight="1" x14ac:dyDescent="0.25">
      <c r="A591" s="160" t="s">
        <v>1107</v>
      </c>
      <c r="B591" s="10"/>
      <c r="C591" s="10"/>
      <c r="D591" s="129" t="s">
        <v>1108</v>
      </c>
      <c r="E591" s="12">
        <v>0</v>
      </c>
      <c r="F591" s="12">
        <v>0</v>
      </c>
      <c r="G591" s="12">
        <v>0</v>
      </c>
      <c r="H591" s="12">
        <v>0</v>
      </c>
      <c r="I591" s="110" t="s">
        <v>3899</v>
      </c>
    </row>
    <row r="592" spans="1:9" ht="13.5" customHeight="1" x14ac:dyDescent="0.25">
      <c r="A592" s="160" t="s">
        <v>1109</v>
      </c>
      <c r="B592" s="10"/>
      <c r="C592" s="10"/>
      <c r="D592" s="129" t="s">
        <v>1110</v>
      </c>
      <c r="E592" s="12">
        <v>0</v>
      </c>
      <c r="F592" s="12">
        <v>0</v>
      </c>
      <c r="G592" s="12">
        <v>0</v>
      </c>
      <c r="H592" s="12">
        <v>0</v>
      </c>
      <c r="I592" s="110" t="s">
        <v>3899</v>
      </c>
    </row>
    <row r="593" spans="1:9" ht="13.5" customHeight="1" x14ac:dyDescent="0.25">
      <c r="A593" s="160" t="s">
        <v>1111</v>
      </c>
      <c r="B593" s="10"/>
      <c r="C593" s="10"/>
      <c r="D593" s="129" t="s">
        <v>1112</v>
      </c>
      <c r="E593" s="12">
        <v>0</v>
      </c>
      <c r="F593" s="12">
        <v>1</v>
      </c>
      <c r="G593" s="12">
        <v>2</v>
      </c>
      <c r="H593" s="12">
        <v>2</v>
      </c>
      <c r="I593" s="110">
        <v>2</v>
      </c>
    </row>
    <row r="594" spans="1:9" ht="13.5" customHeight="1" x14ac:dyDescent="0.25">
      <c r="A594" s="160" t="s">
        <v>1113</v>
      </c>
      <c r="B594" s="10"/>
      <c r="C594" s="10"/>
      <c r="D594" s="129" t="s">
        <v>1114</v>
      </c>
      <c r="E594" s="12">
        <v>0</v>
      </c>
      <c r="F594" s="12">
        <v>0</v>
      </c>
      <c r="G594" s="12">
        <v>0</v>
      </c>
      <c r="H594" s="12">
        <v>1</v>
      </c>
      <c r="I594" s="110">
        <v>3</v>
      </c>
    </row>
    <row r="595" spans="1:9" ht="13.5" customHeight="1" x14ac:dyDescent="0.25">
      <c r="A595" s="160" t="s">
        <v>1115</v>
      </c>
      <c r="B595" s="10"/>
      <c r="C595" s="10"/>
      <c r="D595" s="129" t="s">
        <v>1116</v>
      </c>
      <c r="E595" s="12">
        <v>0</v>
      </c>
      <c r="F595" s="12">
        <v>0</v>
      </c>
      <c r="G595" s="12">
        <v>0</v>
      </c>
      <c r="H595" s="12">
        <v>0</v>
      </c>
      <c r="I595" s="110" t="s">
        <v>3899</v>
      </c>
    </row>
    <row r="596" spans="1:9" ht="13.5" customHeight="1" x14ac:dyDescent="0.25">
      <c r="A596" s="160" t="s">
        <v>1117</v>
      </c>
      <c r="B596" s="10"/>
      <c r="C596" s="10"/>
      <c r="D596" s="129" t="s">
        <v>1118</v>
      </c>
      <c r="E596" s="12">
        <v>0</v>
      </c>
      <c r="F596" s="12">
        <v>0</v>
      </c>
      <c r="G596" s="12">
        <v>0</v>
      </c>
      <c r="H596" s="12">
        <v>0</v>
      </c>
      <c r="I596" s="110" t="s">
        <v>3899</v>
      </c>
    </row>
    <row r="597" spans="1:9" ht="13.5" customHeight="1" x14ac:dyDescent="0.25">
      <c r="A597" s="160" t="s">
        <v>1119</v>
      </c>
      <c r="B597" s="10"/>
      <c r="C597" s="10"/>
      <c r="D597" s="129" t="s">
        <v>1120</v>
      </c>
      <c r="E597" s="12">
        <v>0</v>
      </c>
      <c r="F597" s="12">
        <v>0</v>
      </c>
      <c r="G597" s="12">
        <v>0</v>
      </c>
      <c r="H597" s="12">
        <v>0</v>
      </c>
      <c r="I597" s="110" t="s">
        <v>3899</v>
      </c>
    </row>
    <row r="598" spans="1:9" ht="13.5" customHeight="1" x14ac:dyDescent="0.25">
      <c r="A598" s="160" t="s">
        <v>1121</v>
      </c>
      <c r="B598" s="10"/>
      <c r="C598" s="10"/>
      <c r="D598" s="129" t="s">
        <v>1122</v>
      </c>
      <c r="E598" s="12">
        <v>0</v>
      </c>
      <c r="F598" s="12">
        <v>0</v>
      </c>
      <c r="G598" s="12">
        <v>0</v>
      </c>
      <c r="H598" s="12">
        <v>0</v>
      </c>
      <c r="I598" s="110" t="s">
        <v>3899</v>
      </c>
    </row>
    <row r="599" spans="1:9" ht="13.5" customHeight="1" x14ac:dyDescent="0.25">
      <c r="A599" s="159" t="s">
        <v>1123</v>
      </c>
      <c r="B599" s="7"/>
      <c r="C599" s="8" t="s">
        <v>1124</v>
      </c>
      <c r="D599" s="126"/>
      <c r="E599" s="9">
        <v>8</v>
      </c>
      <c r="F599" s="9">
        <v>2</v>
      </c>
      <c r="G599" s="9">
        <v>12</v>
      </c>
      <c r="H599" s="9">
        <f>SUM(H600:H610)</f>
        <v>20</v>
      </c>
      <c r="I599" s="110">
        <v>18</v>
      </c>
    </row>
    <row r="600" spans="1:9" ht="13.5" customHeight="1" x14ac:dyDescent="0.25">
      <c r="A600" s="160" t="s">
        <v>1125</v>
      </c>
      <c r="B600" s="10"/>
      <c r="C600" s="10"/>
      <c r="D600" s="129" t="s">
        <v>1126</v>
      </c>
      <c r="E600" s="12">
        <v>8</v>
      </c>
      <c r="F600" s="12">
        <v>2</v>
      </c>
      <c r="G600" s="12">
        <v>7</v>
      </c>
      <c r="H600" s="12">
        <v>15</v>
      </c>
      <c r="I600" s="110">
        <v>15</v>
      </c>
    </row>
    <row r="601" spans="1:9" ht="13.5" customHeight="1" x14ac:dyDescent="0.25">
      <c r="A601" s="160" t="s">
        <v>1127</v>
      </c>
      <c r="B601" s="10"/>
      <c r="C601" s="10"/>
      <c r="D601" s="129" t="s">
        <v>1128</v>
      </c>
      <c r="E601" s="12">
        <v>0</v>
      </c>
      <c r="F601" s="12">
        <v>0</v>
      </c>
      <c r="G601" s="12">
        <v>0</v>
      </c>
      <c r="H601" s="12">
        <v>0</v>
      </c>
      <c r="I601" s="110" t="s">
        <v>3899</v>
      </c>
    </row>
    <row r="602" spans="1:9" ht="13.5" customHeight="1" x14ac:dyDescent="0.25">
      <c r="A602" s="160" t="s">
        <v>1129</v>
      </c>
      <c r="B602" s="10"/>
      <c r="C602" s="10"/>
      <c r="D602" s="129" t="s">
        <v>1130</v>
      </c>
      <c r="E602" s="12">
        <v>0</v>
      </c>
      <c r="F602" s="12">
        <v>0</v>
      </c>
      <c r="G602" s="12">
        <v>0</v>
      </c>
      <c r="H602" s="12">
        <v>0</v>
      </c>
      <c r="I602" s="110" t="s">
        <v>3899</v>
      </c>
    </row>
    <row r="603" spans="1:9" ht="13.5" customHeight="1" x14ac:dyDescent="0.25">
      <c r="A603" s="160" t="s">
        <v>1131</v>
      </c>
      <c r="B603" s="10"/>
      <c r="C603" s="10"/>
      <c r="D603" s="129" t="s">
        <v>1132</v>
      </c>
      <c r="E603" s="12">
        <v>0</v>
      </c>
      <c r="F603" s="12">
        <v>0</v>
      </c>
      <c r="G603" s="12">
        <v>0</v>
      </c>
      <c r="H603" s="12">
        <v>0</v>
      </c>
      <c r="I603" s="110" t="s">
        <v>3899</v>
      </c>
    </row>
    <row r="604" spans="1:9" ht="13.5" customHeight="1" x14ac:dyDescent="0.25">
      <c r="A604" s="160" t="s">
        <v>1133</v>
      </c>
      <c r="B604" s="10"/>
      <c r="C604" s="10"/>
      <c r="D604" s="129" t="s">
        <v>1134</v>
      </c>
      <c r="E604" s="12">
        <v>0</v>
      </c>
      <c r="F604" s="12">
        <v>0</v>
      </c>
      <c r="G604" s="12">
        <v>0</v>
      </c>
      <c r="H604" s="12">
        <v>0</v>
      </c>
      <c r="I604" s="110" t="s">
        <v>3899</v>
      </c>
    </row>
    <row r="605" spans="1:9" ht="13.5" customHeight="1" x14ac:dyDescent="0.25">
      <c r="A605" s="160" t="s">
        <v>1135</v>
      </c>
      <c r="B605" s="10"/>
      <c r="C605" s="10"/>
      <c r="D605" s="129" t="s">
        <v>1136</v>
      </c>
      <c r="E605" s="12">
        <v>0</v>
      </c>
      <c r="F605" s="12">
        <v>0</v>
      </c>
      <c r="G605" s="12">
        <v>0</v>
      </c>
      <c r="H605" s="12">
        <v>0</v>
      </c>
      <c r="I605" s="110" t="s">
        <v>3899</v>
      </c>
    </row>
    <row r="606" spans="1:9" ht="13.5" customHeight="1" x14ac:dyDescent="0.25">
      <c r="A606" s="160" t="s">
        <v>1137</v>
      </c>
      <c r="B606" s="10"/>
      <c r="C606" s="10"/>
      <c r="D606" s="129" t="s">
        <v>1138</v>
      </c>
      <c r="E606" s="12">
        <v>0</v>
      </c>
      <c r="F606" s="12">
        <v>0</v>
      </c>
      <c r="G606" s="12">
        <v>0</v>
      </c>
      <c r="H606" s="12">
        <v>0</v>
      </c>
      <c r="I606" s="110" t="s">
        <v>3899</v>
      </c>
    </row>
    <row r="607" spans="1:9" ht="13.5" customHeight="1" x14ac:dyDescent="0.25">
      <c r="A607" s="160" t="s">
        <v>1139</v>
      </c>
      <c r="B607" s="10"/>
      <c r="C607" s="10"/>
      <c r="D607" s="129" t="s">
        <v>1140</v>
      </c>
      <c r="E607" s="12">
        <v>0</v>
      </c>
      <c r="F607" s="12">
        <v>0</v>
      </c>
      <c r="G607" s="12">
        <v>0</v>
      </c>
      <c r="H607" s="12">
        <v>0</v>
      </c>
      <c r="I607" s="110" t="s">
        <v>3899</v>
      </c>
    </row>
    <row r="608" spans="1:9" ht="13.5" customHeight="1" x14ac:dyDescent="0.25">
      <c r="A608" s="160" t="s">
        <v>1141</v>
      </c>
      <c r="B608" s="10"/>
      <c r="C608" s="10"/>
      <c r="D608" s="129" t="s">
        <v>1142</v>
      </c>
      <c r="E608" s="12">
        <v>0</v>
      </c>
      <c r="F608" s="12">
        <v>0</v>
      </c>
      <c r="G608" s="12">
        <v>0</v>
      </c>
      <c r="H608" s="12">
        <v>0</v>
      </c>
      <c r="I608" s="110" t="s">
        <v>3899</v>
      </c>
    </row>
    <row r="609" spans="1:9" ht="13.5" customHeight="1" x14ac:dyDescent="0.25">
      <c r="A609" s="160" t="s">
        <v>1143</v>
      </c>
      <c r="B609" s="10"/>
      <c r="C609" s="10"/>
      <c r="D609" s="129" t="s">
        <v>1144</v>
      </c>
      <c r="E609" s="12">
        <v>0</v>
      </c>
      <c r="F609" s="12">
        <v>0</v>
      </c>
      <c r="G609" s="12">
        <v>0</v>
      </c>
      <c r="H609" s="12">
        <v>0</v>
      </c>
      <c r="I609" s="110" t="s">
        <v>3899</v>
      </c>
    </row>
    <row r="610" spans="1:9" ht="13.5" customHeight="1" x14ac:dyDescent="0.25">
      <c r="A610" s="160" t="s">
        <v>1145</v>
      </c>
      <c r="B610" s="10"/>
      <c r="C610" s="10"/>
      <c r="D610" s="129" t="s">
        <v>1146</v>
      </c>
      <c r="E610" s="12">
        <v>0</v>
      </c>
      <c r="F610" s="12">
        <v>0</v>
      </c>
      <c r="G610" s="12">
        <v>5</v>
      </c>
      <c r="H610" s="12">
        <v>5</v>
      </c>
      <c r="I610" s="110">
        <v>3</v>
      </c>
    </row>
    <row r="611" spans="1:9" ht="13.5" customHeight="1" x14ac:dyDescent="0.25">
      <c r="A611" s="159" t="s">
        <v>1147</v>
      </c>
      <c r="B611" s="7"/>
      <c r="C611" s="8" t="s">
        <v>1148</v>
      </c>
      <c r="D611" s="126"/>
      <c r="E611" s="9">
        <v>6</v>
      </c>
      <c r="F611" s="9">
        <v>5</v>
      </c>
      <c r="G611" s="9">
        <v>11</v>
      </c>
      <c r="H611" s="9">
        <f>SUM(H612:H623)</f>
        <v>17</v>
      </c>
      <c r="I611" s="110">
        <v>10</v>
      </c>
    </row>
    <row r="612" spans="1:9" ht="13.5" customHeight="1" x14ac:dyDescent="0.25">
      <c r="A612" s="160" t="s">
        <v>1149</v>
      </c>
      <c r="B612" s="10"/>
      <c r="C612" s="10"/>
      <c r="D612" s="129" t="s">
        <v>1150</v>
      </c>
      <c r="E612" s="12">
        <v>5</v>
      </c>
      <c r="F612" s="12">
        <v>5</v>
      </c>
      <c r="G612" s="12">
        <v>9</v>
      </c>
      <c r="H612" s="12">
        <v>8</v>
      </c>
      <c r="I612" s="110">
        <v>6</v>
      </c>
    </row>
    <row r="613" spans="1:9" ht="13.5" customHeight="1" x14ac:dyDescent="0.25">
      <c r="A613" s="160" t="s">
        <v>1151</v>
      </c>
      <c r="B613" s="10"/>
      <c r="C613" s="10"/>
      <c r="D613" s="129" t="s">
        <v>1152</v>
      </c>
      <c r="E613" s="12">
        <v>0</v>
      </c>
      <c r="F613" s="12">
        <v>0</v>
      </c>
      <c r="G613" s="12">
        <v>0</v>
      </c>
      <c r="H613" s="12">
        <v>0</v>
      </c>
      <c r="I613" s="110" t="s">
        <v>3899</v>
      </c>
    </row>
    <row r="614" spans="1:9" ht="13.5" customHeight="1" x14ac:dyDescent="0.25">
      <c r="A614" s="160" t="s">
        <v>1153</v>
      </c>
      <c r="B614" s="10"/>
      <c r="C614" s="10"/>
      <c r="D614" s="129" t="s">
        <v>1154</v>
      </c>
      <c r="E614" s="12">
        <v>0</v>
      </c>
      <c r="F614" s="12">
        <v>0</v>
      </c>
      <c r="G614" s="12">
        <v>0</v>
      </c>
      <c r="H614" s="12">
        <v>0</v>
      </c>
      <c r="I614" s="110" t="s">
        <v>3899</v>
      </c>
    </row>
    <row r="615" spans="1:9" ht="13.5" customHeight="1" x14ac:dyDescent="0.25">
      <c r="A615" s="160" t="s">
        <v>1155</v>
      </c>
      <c r="B615" s="10"/>
      <c r="C615" s="10"/>
      <c r="D615" s="129" t="s">
        <v>1156</v>
      </c>
      <c r="E615" s="12">
        <v>0</v>
      </c>
      <c r="F615" s="12">
        <v>0</v>
      </c>
      <c r="G615" s="12">
        <v>0</v>
      </c>
      <c r="H615" s="12">
        <v>0</v>
      </c>
      <c r="I615" s="110" t="s">
        <v>3899</v>
      </c>
    </row>
    <row r="616" spans="1:9" ht="13.5" customHeight="1" x14ac:dyDescent="0.25">
      <c r="A616" s="160" t="s">
        <v>1157</v>
      </c>
      <c r="B616" s="10"/>
      <c r="C616" s="10"/>
      <c r="D616" s="129" t="s">
        <v>1158</v>
      </c>
      <c r="E616" s="12">
        <v>1</v>
      </c>
      <c r="F616" s="12">
        <v>0</v>
      </c>
      <c r="G616" s="12">
        <v>2</v>
      </c>
      <c r="H616" s="12">
        <v>8</v>
      </c>
      <c r="I616" s="110">
        <v>3</v>
      </c>
    </row>
    <row r="617" spans="1:9" ht="13.5" customHeight="1" x14ac:dyDescent="0.25">
      <c r="A617" s="160" t="s">
        <v>1159</v>
      </c>
      <c r="B617" s="10"/>
      <c r="C617" s="10"/>
      <c r="D617" s="129" t="s">
        <v>1160</v>
      </c>
      <c r="E617" s="12">
        <v>0</v>
      </c>
      <c r="F617" s="12">
        <v>0</v>
      </c>
      <c r="G617" s="12">
        <v>0</v>
      </c>
      <c r="H617" s="12">
        <v>0</v>
      </c>
      <c r="I617" s="110" t="s">
        <v>3899</v>
      </c>
    </row>
    <row r="618" spans="1:9" ht="13.5" customHeight="1" x14ac:dyDescent="0.25">
      <c r="A618" s="160" t="s">
        <v>1161</v>
      </c>
      <c r="B618" s="10"/>
      <c r="C618" s="10"/>
      <c r="D618" s="129" t="s">
        <v>1162</v>
      </c>
      <c r="E618" s="12">
        <v>0</v>
      </c>
      <c r="F618" s="12">
        <v>0</v>
      </c>
      <c r="G618" s="12">
        <v>0</v>
      </c>
      <c r="H618" s="12">
        <v>0</v>
      </c>
      <c r="I618" s="110" t="s">
        <v>3899</v>
      </c>
    </row>
    <row r="619" spans="1:9" ht="13.5" customHeight="1" x14ac:dyDescent="0.25">
      <c r="A619" s="160" t="s">
        <v>1163</v>
      </c>
      <c r="B619" s="10"/>
      <c r="C619" s="10"/>
      <c r="D619" s="129" t="s">
        <v>1164</v>
      </c>
      <c r="E619" s="12">
        <v>0</v>
      </c>
      <c r="F619" s="12">
        <v>0</v>
      </c>
      <c r="G619" s="12">
        <v>0</v>
      </c>
      <c r="H619" s="12">
        <v>0</v>
      </c>
      <c r="I619" s="110" t="s">
        <v>3899</v>
      </c>
    </row>
    <row r="620" spans="1:9" ht="13.5" customHeight="1" x14ac:dyDescent="0.25">
      <c r="A620" s="160" t="s">
        <v>1165</v>
      </c>
      <c r="B620" s="10"/>
      <c r="C620" s="10"/>
      <c r="D620" s="129" t="s">
        <v>1166</v>
      </c>
      <c r="E620" s="12">
        <v>0</v>
      </c>
      <c r="F620" s="12">
        <v>0</v>
      </c>
      <c r="G620" s="12">
        <v>0</v>
      </c>
      <c r="H620" s="12">
        <v>0</v>
      </c>
      <c r="I620" s="110" t="s">
        <v>3899</v>
      </c>
    </row>
    <row r="621" spans="1:9" ht="13.5" customHeight="1" x14ac:dyDescent="0.25">
      <c r="A621" s="160" t="s">
        <v>1167</v>
      </c>
      <c r="B621" s="10"/>
      <c r="C621" s="10"/>
      <c r="D621" s="129" t="s">
        <v>1168</v>
      </c>
      <c r="E621" s="12">
        <v>0</v>
      </c>
      <c r="F621" s="12">
        <v>0</v>
      </c>
      <c r="G621" s="12">
        <v>0</v>
      </c>
      <c r="H621" s="12">
        <v>0</v>
      </c>
      <c r="I621" s="110" t="s">
        <v>3899</v>
      </c>
    </row>
    <row r="622" spans="1:9" ht="13.5" customHeight="1" x14ac:dyDescent="0.25">
      <c r="A622" s="160" t="s">
        <v>1169</v>
      </c>
      <c r="B622" s="10"/>
      <c r="C622" s="10"/>
      <c r="D622" s="129" t="s">
        <v>1170</v>
      </c>
      <c r="E622" s="12">
        <v>0</v>
      </c>
      <c r="F622" s="12">
        <v>0</v>
      </c>
      <c r="G622" s="12">
        <v>0</v>
      </c>
      <c r="H622" s="12">
        <v>0</v>
      </c>
      <c r="I622" s="110" t="s">
        <v>3899</v>
      </c>
    </row>
    <row r="623" spans="1:9" ht="13.5" customHeight="1" x14ac:dyDescent="0.25">
      <c r="A623" s="160" t="s">
        <v>1171</v>
      </c>
      <c r="B623" s="10"/>
      <c r="C623" s="10"/>
      <c r="D623" s="129" t="s">
        <v>1172</v>
      </c>
      <c r="E623" s="12">
        <v>0</v>
      </c>
      <c r="F623" s="12">
        <v>0</v>
      </c>
      <c r="G623" s="12">
        <v>0</v>
      </c>
      <c r="H623" s="12">
        <v>1</v>
      </c>
      <c r="I623" s="110">
        <v>1</v>
      </c>
    </row>
    <row r="624" spans="1:9" ht="13.5" customHeight="1" x14ac:dyDescent="0.25">
      <c r="A624" s="159" t="s">
        <v>1173</v>
      </c>
      <c r="B624" s="7"/>
      <c r="C624" s="8" t="s">
        <v>1174</v>
      </c>
      <c r="D624" s="126"/>
      <c r="E624" s="9">
        <v>0</v>
      </c>
      <c r="F624" s="9">
        <v>2</v>
      </c>
      <c r="G624" s="9">
        <v>13</v>
      </c>
      <c r="H624" s="9">
        <f>SUM(H625:H632)</f>
        <v>16</v>
      </c>
      <c r="I624" s="110">
        <v>8</v>
      </c>
    </row>
    <row r="625" spans="1:9" ht="13.5" customHeight="1" x14ac:dyDescent="0.25">
      <c r="A625" s="160" t="s">
        <v>1175</v>
      </c>
      <c r="B625" s="10"/>
      <c r="C625" s="10"/>
      <c r="D625" s="129" t="s">
        <v>1174</v>
      </c>
      <c r="E625" s="12">
        <v>0</v>
      </c>
      <c r="F625" s="12">
        <v>1</v>
      </c>
      <c r="G625" s="12">
        <v>12</v>
      </c>
      <c r="H625" s="12">
        <v>11</v>
      </c>
      <c r="I625" s="110">
        <v>7</v>
      </c>
    </row>
    <row r="626" spans="1:9" ht="13.5" customHeight="1" x14ac:dyDescent="0.25">
      <c r="A626" s="160" t="s">
        <v>1176</v>
      </c>
      <c r="B626" s="10"/>
      <c r="C626" s="10"/>
      <c r="D626" s="129" t="s">
        <v>1177</v>
      </c>
      <c r="E626" s="12">
        <v>0</v>
      </c>
      <c r="F626" s="12">
        <v>0</v>
      </c>
      <c r="G626" s="12">
        <v>0</v>
      </c>
      <c r="H626" s="12">
        <v>0</v>
      </c>
      <c r="I626" s="110" t="s">
        <v>3899</v>
      </c>
    </row>
    <row r="627" spans="1:9" ht="13.5" customHeight="1" x14ac:dyDescent="0.25">
      <c r="A627" s="160" t="s">
        <v>1178</v>
      </c>
      <c r="B627" s="10"/>
      <c r="C627" s="10"/>
      <c r="D627" s="129" t="s">
        <v>1179</v>
      </c>
      <c r="E627" s="12">
        <v>0</v>
      </c>
      <c r="F627" s="12">
        <v>1</v>
      </c>
      <c r="G627" s="12">
        <v>1</v>
      </c>
      <c r="H627" s="12">
        <v>0</v>
      </c>
      <c r="I627" s="110">
        <v>1</v>
      </c>
    </row>
    <row r="628" spans="1:9" ht="13.5" customHeight="1" x14ac:dyDescent="0.25">
      <c r="A628" s="160" t="s">
        <v>1180</v>
      </c>
      <c r="B628" s="10"/>
      <c r="C628" s="10"/>
      <c r="D628" s="129" t="s">
        <v>1181</v>
      </c>
      <c r="E628" s="12">
        <v>0</v>
      </c>
      <c r="F628" s="12">
        <v>0</v>
      </c>
      <c r="G628" s="12">
        <v>0</v>
      </c>
      <c r="H628" s="12">
        <v>5</v>
      </c>
      <c r="I628" s="110" t="s">
        <v>3899</v>
      </c>
    </row>
    <row r="629" spans="1:9" ht="13.5" customHeight="1" x14ac:dyDescent="0.25">
      <c r="A629" s="160" t="s">
        <v>1182</v>
      </c>
      <c r="B629" s="10"/>
      <c r="C629" s="10"/>
      <c r="D629" s="129" t="s">
        <v>1183</v>
      </c>
      <c r="E629" s="12">
        <v>0</v>
      </c>
      <c r="F629" s="12">
        <v>0</v>
      </c>
      <c r="G629" s="12">
        <v>0</v>
      </c>
      <c r="H629" s="12">
        <v>0</v>
      </c>
      <c r="I629" s="110" t="s">
        <v>3899</v>
      </c>
    </row>
    <row r="630" spans="1:9" ht="13.5" customHeight="1" x14ac:dyDescent="0.25">
      <c r="A630" s="160" t="s">
        <v>1184</v>
      </c>
      <c r="B630" s="10"/>
      <c r="C630" s="10"/>
      <c r="D630" s="129" t="s">
        <v>197</v>
      </c>
      <c r="E630" s="12">
        <v>0</v>
      </c>
      <c r="F630" s="12">
        <v>0</v>
      </c>
      <c r="G630" s="12">
        <v>0</v>
      </c>
      <c r="H630" s="12">
        <v>0</v>
      </c>
      <c r="I630" s="110" t="s">
        <v>3899</v>
      </c>
    </row>
    <row r="631" spans="1:9" ht="13.5" customHeight="1" x14ac:dyDescent="0.25">
      <c r="A631" s="160" t="s">
        <v>1185</v>
      </c>
      <c r="B631" s="10"/>
      <c r="C631" s="10"/>
      <c r="D631" s="129" t="s">
        <v>1186</v>
      </c>
      <c r="E631" s="12">
        <v>0</v>
      </c>
      <c r="F631" s="12">
        <v>0</v>
      </c>
      <c r="G631" s="12">
        <v>0</v>
      </c>
      <c r="H631" s="12">
        <v>0</v>
      </c>
      <c r="I631" s="110" t="s">
        <v>3899</v>
      </c>
    </row>
    <row r="632" spans="1:9" ht="13.5" customHeight="1" x14ac:dyDescent="0.25">
      <c r="A632" s="160" t="s">
        <v>1187</v>
      </c>
      <c r="B632" s="10"/>
      <c r="C632" s="10"/>
      <c r="D632" s="129" t="s">
        <v>1188</v>
      </c>
      <c r="E632" s="12">
        <v>0</v>
      </c>
      <c r="F632" s="12">
        <v>0</v>
      </c>
      <c r="G632" s="12">
        <v>0</v>
      </c>
      <c r="H632" s="12">
        <v>0</v>
      </c>
      <c r="I632" s="110" t="s">
        <v>3899</v>
      </c>
    </row>
    <row r="633" spans="1:9" ht="13.5" customHeight="1" x14ac:dyDescent="0.25">
      <c r="A633" s="159" t="s">
        <v>1189</v>
      </c>
      <c r="B633" s="8" t="s">
        <v>1190</v>
      </c>
      <c r="C633" s="7"/>
      <c r="D633" s="126"/>
      <c r="E633" s="5">
        <v>847</v>
      </c>
      <c r="F633" s="5">
        <v>917</v>
      </c>
      <c r="G633" s="5">
        <v>1135</v>
      </c>
      <c r="H633" s="5">
        <f>H634+H647+H652+H665+H685+H694+H710+H714+H727+H735+H743+H757+H762</f>
        <v>1227</v>
      </c>
      <c r="I633" s="5">
        <f>I634+I647+I652+I665+I685+I694+I710+I714+I727+I735+I743+I757+I762</f>
        <v>1145</v>
      </c>
    </row>
    <row r="634" spans="1:9" ht="13.5" customHeight="1" x14ac:dyDescent="0.25">
      <c r="A634" s="159" t="s">
        <v>1191</v>
      </c>
      <c r="B634" s="7"/>
      <c r="C634" s="8" t="s">
        <v>1190</v>
      </c>
      <c r="D634" s="126"/>
      <c r="E634" s="9">
        <v>241</v>
      </c>
      <c r="F634" s="9">
        <v>219</v>
      </c>
      <c r="G634" s="9">
        <v>276</v>
      </c>
      <c r="H634" s="9">
        <f>SUM(H635:H646)</f>
        <v>276</v>
      </c>
      <c r="I634" s="110">
        <v>270</v>
      </c>
    </row>
    <row r="635" spans="1:9" ht="13.5" customHeight="1" x14ac:dyDescent="0.25">
      <c r="A635" s="160" t="s">
        <v>1192</v>
      </c>
      <c r="B635" s="10"/>
      <c r="C635" s="10"/>
      <c r="D635" s="129" t="s">
        <v>1190</v>
      </c>
      <c r="E635" s="12">
        <v>184</v>
      </c>
      <c r="F635" s="12">
        <v>153</v>
      </c>
      <c r="G635" s="12">
        <v>187</v>
      </c>
      <c r="H635" s="12">
        <v>206</v>
      </c>
      <c r="I635" s="110">
        <v>184</v>
      </c>
    </row>
    <row r="636" spans="1:9" ht="13.5" customHeight="1" x14ac:dyDescent="0.25">
      <c r="A636" s="160" t="s">
        <v>1193</v>
      </c>
      <c r="B636" s="10"/>
      <c r="C636" s="10"/>
      <c r="D636" s="129" t="s">
        <v>10</v>
      </c>
      <c r="E636" s="12">
        <v>0</v>
      </c>
      <c r="F636" s="12">
        <v>0</v>
      </c>
      <c r="G636" s="12">
        <v>0</v>
      </c>
      <c r="H636" s="12">
        <v>0</v>
      </c>
      <c r="I636" s="110">
        <v>3</v>
      </c>
    </row>
    <row r="637" spans="1:9" ht="13.5" customHeight="1" x14ac:dyDescent="0.25">
      <c r="A637" s="160" t="s">
        <v>1194</v>
      </c>
      <c r="B637" s="10"/>
      <c r="C637" s="10"/>
      <c r="D637" s="129" t="s">
        <v>1195</v>
      </c>
      <c r="E637" s="12">
        <v>0</v>
      </c>
      <c r="F637" s="12">
        <v>0</v>
      </c>
      <c r="G637" s="12">
        <v>0</v>
      </c>
      <c r="H637" s="12">
        <v>0</v>
      </c>
      <c r="I637" s="110" t="s">
        <v>3899</v>
      </c>
    </row>
    <row r="638" spans="1:9" ht="13.5" customHeight="1" x14ac:dyDescent="0.25">
      <c r="A638" s="162" t="s">
        <v>1196</v>
      </c>
      <c r="B638" s="16"/>
      <c r="C638" s="16"/>
      <c r="D638" s="136" t="s">
        <v>1197</v>
      </c>
      <c r="E638" s="12">
        <v>0</v>
      </c>
      <c r="F638" s="12">
        <v>0</v>
      </c>
      <c r="G638" s="12">
        <v>0</v>
      </c>
      <c r="H638" s="12">
        <v>0</v>
      </c>
      <c r="I638" s="110" t="s">
        <v>3899</v>
      </c>
    </row>
    <row r="639" spans="1:9" ht="13.5" customHeight="1" x14ac:dyDescent="0.25">
      <c r="A639" s="160" t="s">
        <v>1198</v>
      </c>
      <c r="B639" s="10"/>
      <c r="C639" s="10"/>
      <c r="D639" s="129" t="s">
        <v>1199</v>
      </c>
      <c r="E639" s="12">
        <v>2</v>
      </c>
      <c r="F639" s="12">
        <v>9</v>
      </c>
      <c r="G639" s="12">
        <v>8</v>
      </c>
      <c r="H639" s="12">
        <v>7</v>
      </c>
      <c r="I639" s="110">
        <v>6</v>
      </c>
    </row>
    <row r="640" spans="1:9" ht="13.5" customHeight="1" x14ac:dyDescent="0.25">
      <c r="A640" s="160" t="s">
        <v>1200</v>
      </c>
      <c r="B640" s="10"/>
      <c r="C640" s="10"/>
      <c r="D640" s="129" t="s">
        <v>1201</v>
      </c>
      <c r="E640" s="12">
        <v>10</v>
      </c>
      <c r="F640" s="12">
        <v>13</v>
      </c>
      <c r="G640" s="12">
        <v>11</v>
      </c>
      <c r="H640" s="12">
        <v>7</v>
      </c>
      <c r="I640" s="110">
        <v>13</v>
      </c>
    </row>
    <row r="641" spans="1:9" ht="13.5" customHeight="1" x14ac:dyDescent="0.25">
      <c r="A641" s="160" t="s">
        <v>1202</v>
      </c>
      <c r="B641" s="10"/>
      <c r="C641" s="10"/>
      <c r="D641" s="129" t="s">
        <v>1203</v>
      </c>
      <c r="E641" s="12">
        <v>0</v>
      </c>
      <c r="F641" s="12">
        <v>0</v>
      </c>
      <c r="G641" s="12">
        <v>0</v>
      </c>
      <c r="H641" s="12">
        <v>0</v>
      </c>
      <c r="I641" s="110" t="s">
        <v>3899</v>
      </c>
    </row>
    <row r="642" spans="1:9" ht="13.5" customHeight="1" x14ac:dyDescent="0.25">
      <c r="A642" s="160" t="s">
        <v>1204</v>
      </c>
      <c r="B642" s="10"/>
      <c r="C642" s="10"/>
      <c r="D642" s="129" t="s">
        <v>1205</v>
      </c>
      <c r="E642" s="12">
        <v>30</v>
      </c>
      <c r="F642" s="12">
        <v>29</v>
      </c>
      <c r="G642" s="12">
        <v>39</v>
      </c>
      <c r="H642" s="12">
        <v>36</v>
      </c>
      <c r="I642" s="110">
        <v>39</v>
      </c>
    </row>
    <row r="643" spans="1:9" ht="13.5" customHeight="1" x14ac:dyDescent="0.25">
      <c r="A643" s="160" t="s">
        <v>1206</v>
      </c>
      <c r="B643" s="10"/>
      <c r="C643" s="10"/>
      <c r="D643" s="129" t="s">
        <v>30</v>
      </c>
      <c r="E643" s="12">
        <v>6</v>
      </c>
      <c r="F643" s="12">
        <v>7</v>
      </c>
      <c r="G643" s="12">
        <v>11</v>
      </c>
      <c r="H643" s="12">
        <v>8</v>
      </c>
      <c r="I643" s="110">
        <v>11</v>
      </c>
    </row>
    <row r="644" spans="1:9" ht="13.5" customHeight="1" x14ac:dyDescent="0.25">
      <c r="A644" s="160" t="s">
        <v>1207</v>
      </c>
      <c r="B644" s="10"/>
      <c r="C644" s="10"/>
      <c r="D644" s="129" t="s">
        <v>1208</v>
      </c>
      <c r="E644" s="12">
        <v>0</v>
      </c>
      <c r="F644" s="12">
        <v>2</v>
      </c>
      <c r="G644" s="12">
        <v>4</v>
      </c>
      <c r="H644" s="12">
        <v>3</v>
      </c>
      <c r="I644" s="110">
        <v>3</v>
      </c>
    </row>
    <row r="645" spans="1:9" ht="13.5" customHeight="1" x14ac:dyDescent="0.25">
      <c r="A645" s="160" t="s">
        <v>1209</v>
      </c>
      <c r="B645" s="10"/>
      <c r="C645" s="10"/>
      <c r="D645" s="129" t="s">
        <v>1210</v>
      </c>
      <c r="E645" s="12">
        <v>4</v>
      </c>
      <c r="F645" s="12">
        <v>6</v>
      </c>
      <c r="G645" s="12">
        <v>15</v>
      </c>
      <c r="H645" s="12">
        <v>7</v>
      </c>
      <c r="I645" s="110">
        <v>6</v>
      </c>
    </row>
    <row r="646" spans="1:9" ht="13.5" customHeight="1" x14ac:dyDescent="0.25">
      <c r="A646" s="160" t="s">
        <v>1211</v>
      </c>
      <c r="B646" s="10"/>
      <c r="C646" s="10"/>
      <c r="D646" s="129" t="s">
        <v>517</v>
      </c>
      <c r="E646" s="12">
        <v>5</v>
      </c>
      <c r="F646" s="12">
        <v>0</v>
      </c>
      <c r="G646" s="12">
        <v>1</v>
      </c>
      <c r="H646" s="12">
        <v>2</v>
      </c>
      <c r="I646" s="110">
        <v>5</v>
      </c>
    </row>
    <row r="647" spans="1:9" ht="13.5" customHeight="1" x14ac:dyDescent="0.25">
      <c r="A647" s="159" t="s">
        <v>1212</v>
      </c>
      <c r="B647" s="7"/>
      <c r="C647" s="8" t="s">
        <v>1213</v>
      </c>
      <c r="D647" s="126"/>
      <c r="E647" s="9">
        <v>49</v>
      </c>
      <c r="F647" s="9">
        <v>96</v>
      </c>
      <c r="G647" s="9">
        <v>80</v>
      </c>
      <c r="H647" s="9">
        <f>SUM(H648:H651)</f>
        <v>69</v>
      </c>
      <c r="I647" s="110">
        <v>91</v>
      </c>
    </row>
    <row r="648" spans="1:9" ht="13.5" customHeight="1" x14ac:dyDescent="0.25">
      <c r="A648" s="160" t="s">
        <v>1214</v>
      </c>
      <c r="B648" s="10"/>
      <c r="C648" s="10"/>
      <c r="D648" s="129" t="s">
        <v>1213</v>
      </c>
      <c r="E648" s="12">
        <v>47</v>
      </c>
      <c r="F648" s="12">
        <v>82</v>
      </c>
      <c r="G648" s="12">
        <v>69</v>
      </c>
      <c r="H648" s="12">
        <v>63</v>
      </c>
      <c r="I648" s="110">
        <v>90</v>
      </c>
    </row>
    <row r="649" spans="1:9" ht="13.5" customHeight="1" x14ac:dyDescent="0.25">
      <c r="A649" s="160" t="s">
        <v>1215</v>
      </c>
      <c r="B649" s="10"/>
      <c r="C649" s="10"/>
      <c r="D649" s="129" t="s">
        <v>1216</v>
      </c>
      <c r="E649" s="12">
        <v>2</v>
      </c>
      <c r="F649" s="12">
        <v>6</v>
      </c>
      <c r="G649" s="12">
        <v>6</v>
      </c>
      <c r="H649" s="12">
        <v>3</v>
      </c>
      <c r="I649" s="110">
        <v>1</v>
      </c>
    </row>
    <row r="650" spans="1:9" ht="13.5" customHeight="1" x14ac:dyDescent="0.25">
      <c r="A650" s="160" t="s">
        <v>1217</v>
      </c>
      <c r="B650" s="10"/>
      <c r="C650" s="10"/>
      <c r="D650" s="129" t="s">
        <v>1218</v>
      </c>
      <c r="E650" s="12">
        <v>0</v>
      </c>
      <c r="F650" s="12">
        <v>0</v>
      </c>
      <c r="G650" s="12">
        <v>0</v>
      </c>
      <c r="H650" s="12">
        <v>0</v>
      </c>
      <c r="I650" s="110" t="s">
        <v>3899</v>
      </c>
    </row>
    <row r="651" spans="1:9" ht="13.5" customHeight="1" x14ac:dyDescent="0.25">
      <c r="A651" s="160" t="s">
        <v>1219</v>
      </c>
      <c r="B651" s="10"/>
      <c r="C651" s="10"/>
      <c r="D651" s="129" t="s">
        <v>1220</v>
      </c>
      <c r="E651" s="12">
        <v>0</v>
      </c>
      <c r="F651" s="12">
        <v>8</v>
      </c>
      <c r="G651" s="12">
        <v>5</v>
      </c>
      <c r="H651" s="12">
        <v>3</v>
      </c>
      <c r="I651" s="110" t="s">
        <v>3899</v>
      </c>
    </row>
    <row r="652" spans="1:9" ht="13.5" customHeight="1" x14ac:dyDescent="0.25">
      <c r="A652" s="159" t="s">
        <v>1221</v>
      </c>
      <c r="B652" s="7"/>
      <c r="C652" s="8" t="s">
        <v>1222</v>
      </c>
      <c r="D652" s="126"/>
      <c r="E652" s="9">
        <v>55</v>
      </c>
      <c r="F652" s="9">
        <v>55</v>
      </c>
      <c r="G652" s="9">
        <v>66</v>
      </c>
      <c r="H652" s="9">
        <f>SUM(H653:H664)</f>
        <v>58</v>
      </c>
      <c r="I652" s="110">
        <v>85</v>
      </c>
    </row>
    <row r="653" spans="1:9" ht="13.5" customHeight="1" x14ac:dyDescent="0.25">
      <c r="A653" s="160" t="s">
        <v>1223</v>
      </c>
      <c r="B653" s="10"/>
      <c r="C653" s="10"/>
      <c r="D653" s="129" t="s">
        <v>1222</v>
      </c>
      <c r="E653" s="12">
        <v>50</v>
      </c>
      <c r="F653" s="12">
        <v>50</v>
      </c>
      <c r="G653" s="12">
        <v>58</v>
      </c>
      <c r="H653" s="12">
        <v>56</v>
      </c>
      <c r="I653" s="110">
        <v>66</v>
      </c>
    </row>
    <row r="654" spans="1:9" ht="13.5" customHeight="1" x14ac:dyDescent="0.25">
      <c r="A654" s="160" t="s">
        <v>1224</v>
      </c>
      <c r="B654" s="10"/>
      <c r="C654" s="10"/>
      <c r="D654" s="129" t="s">
        <v>1225</v>
      </c>
      <c r="E654" s="12">
        <v>0</v>
      </c>
      <c r="F654" s="12">
        <v>0</v>
      </c>
      <c r="G654" s="12">
        <v>0</v>
      </c>
      <c r="H654" s="12">
        <v>0</v>
      </c>
      <c r="I654" s="110" t="s">
        <v>3899</v>
      </c>
    </row>
    <row r="655" spans="1:9" ht="13.5" customHeight="1" x14ac:dyDescent="0.25">
      <c r="A655" s="160" t="s">
        <v>1226</v>
      </c>
      <c r="B655" s="10"/>
      <c r="C655" s="10"/>
      <c r="D655" s="129" t="s">
        <v>1227</v>
      </c>
      <c r="E655" s="12">
        <v>0</v>
      </c>
      <c r="F655" s="12">
        <v>0</v>
      </c>
      <c r="G655" s="12">
        <v>0</v>
      </c>
      <c r="H655" s="12">
        <v>0</v>
      </c>
      <c r="I655" s="110">
        <v>4</v>
      </c>
    </row>
    <row r="656" spans="1:9" ht="13.5" customHeight="1" x14ac:dyDescent="0.25">
      <c r="A656" s="162" t="s">
        <v>1228</v>
      </c>
      <c r="B656" s="16"/>
      <c r="C656" s="16"/>
      <c r="D656" s="136" t="s">
        <v>1229</v>
      </c>
      <c r="E656" s="12">
        <v>2</v>
      </c>
      <c r="F656" s="12">
        <v>1</v>
      </c>
      <c r="G656" s="12">
        <v>0</v>
      </c>
      <c r="H656" s="12">
        <v>0</v>
      </c>
      <c r="I656" s="110">
        <v>4</v>
      </c>
    </row>
    <row r="657" spans="1:9" ht="13.5" customHeight="1" x14ac:dyDescent="0.25">
      <c r="A657" s="160" t="s">
        <v>1230</v>
      </c>
      <c r="B657" s="10"/>
      <c r="C657" s="10"/>
      <c r="D657" s="129" t="s">
        <v>1231</v>
      </c>
      <c r="E657" s="12">
        <v>0</v>
      </c>
      <c r="F657" s="12">
        <v>0</v>
      </c>
      <c r="G657" s="12">
        <v>0</v>
      </c>
      <c r="H657" s="12">
        <v>0</v>
      </c>
      <c r="I657" s="110" t="s">
        <v>3899</v>
      </c>
    </row>
    <row r="658" spans="1:9" ht="13.5" customHeight="1" x14ac:dyDescent="0.25">
      <c r="A658" s="160" t="s">
        <v>1232</v>
      </c>
      <c r="B658" s="10"/>
      <c r="C658" s="10"/>
      <c r="D658" s="129" t="s">
        <v>1233</v>
      </c>
      <c r="E658" s="12">
        <v>0</v>
      </c>
      <c r="F658" s="12">
        <v>0</v>
      </c>
      <c r="G658" s="12">
        <v>0</v>
      </c>
      <c r="H658" s="12">
        <v>0</v>
      </c>
      <c r="I658" s="110" t="s">
        <v>3899</v>
      </c>
    </row>
    <row r="659" spans="1:9" ht="13.5" customHeight="1" x14ac:dyDescent="0.25">
      <c r="A659" s="160" t="s">
        <v>1234</v>
      </c>
      <c r="B659" s="10"/>
      <c r="C659" s="10"/>
      <c r="D659" s="129" t="s">
        <v>1235</v>
      </c>
      <c r="E659" s="12">
        <v>0</v>
      </c>
      <c r="F659" s="12">
        <v>0</v>
      </c>
      <c r="G659" s="12">
        <v>0</v>
      </c>
      <c r="H659" s="12">
        <v>0</v>
      </c>
      <c r="I659" s="110" t="s">
        <v>3899</v>
      </c>
    </row>
    <row r="660" spans="1:9" ht="13.5" customHeight="1" x14ac:dyDescent="0.25">
      <c r="A660" s="160" t="s">
        <v>1236</v>
      </c>
      <c r="B660" s="10"/>
      <c r="C660" s="10"/>
      <c r="D660" s="129" t="s">
        <v>1237</v>
      </c>
      <c r="E660" s="12">
        <v>1</v>
      </c>
      <c r="F660" s="12">
        <v>2</v>
      </c>
      <c r="G660" s="12">
        <v>4</v>
      </c>
      <c r="H660" s="12">
        <v>2</v>
      </c>
      <c r="I660" s="110">
        <v>2</v>
      </c>
    </row>
    <row r="661" spans="1:9" ht="13.5" customHeight="1" x14ac:dyDescent="0.25">
      <c r="A661" s="160" t="s">
        <v>1238</v>
      </c>
      <c r="B661" s="10"/>
      <c r="C661" s="10"/>
      <c r="D661" s="129" t="s">
        <v>1239</v>
      </c>
      <c r="E661" s="12">
        <v>0</v>
      </c>
      <c r="F661" s="12">
        <v>0</v>
      </c>
      <c r="G661" s="12">
        <v>0</v>
      </c>
      <c r="H661" s="12">
        <v>0</v>
      </c>
      <c r="I661" s="110" t="s">
        <v>3899</v>
      </c>
    </row>
    <row r="662" spans="1:9" ht="13.5" customHeight="1" x14ac:dyDescent="0.25">
      <c r="A662" s="160" t="s">
        <v>1240</v>
      </c>
      <c r="B662" s="10"/>
      <c r="C662" s="10"/>
      <c r="D662" s="129" t="s">
        <v>1124</v>
      </c>
      <c r="E662" s="12">
        <v>2</v>
      </c>
      <c r="F662" s="12">
        <v>2</v>
      </c>
      <c r="G662" s="12">
        <v>4</v>
      </c>
      <c r="H662" s="12">
        <v>0</v>
      </c>
      <c r="I662" s="110">
        <v>9</v>
      </c>
    </row>
    <row r="663" spans="1:9" ht="13.5" customHeight="1" x14ac:dyDescent="0.25">
      <c r="A663" s="160" t="s">
        <v>1241</v>
      </c>
      <c r="B663" s="10"/>
      <c r="C663" s="10"/>
      <c r="D663" s="129" t="s">
        <v>1242</v>
      </c>
      <c r="E663" s="12">
        <v>0</v>
      </c>
      <c r="F663" s="12">
        <v>0</v>
      </c>
      <c r="G663" s="12">
        <v>0</v>
      </c>
      <c r="H663" s="12">
        <v>0</v>
      </c>
      <c r="I663" s="110" t="s">
        <v>3899</v>
      </c>
    </row>
    <row r="664" spans="1:9" ht="13.5" customHeight="1" x14ac:dyDescent="0.25">
      <c r="A664" s="160" t="s">
        <v>1243</v>
      </c>
      <c r="B664" s="10"/>
      <c r="C664" s="10"/>
      <c r="D664" s="129" t="s">
        <v>1244</v>
      </c>
      <c r="E664" s="12">
        <v>0</v>
      </c>
      <c r="F664" s="12">
        <v>0</v>
      </c>
      <c r="G664" s="12">
        <v>0</v>
      </c>
      <c r="H664" s="12">
        <v>0</v>
      </c>
      <c r="I664" s="110" t="s">
        <v>3899</v>
      </c>
    </row>
    <row r="665" spans="1:9" ht="13.5" customHeight="1" x14ac:dyDescent="0.25">
      <c r="A665" s="159" t="s">
        <v>1245</v>
      </c>
      <c r="B665" s="7"/>
      <c r="C665" s="8" t="s">
        <v>1246</v>
      </c>
      <c r="D665" s="126"/>
      <c r="E665" s="9">
        <v>60</v>
      </c>
      <c r="F665" s="9">
        <v>88</v>
      </c>
      <c r="G665" s="9">
        <v>96</v>
      </c>
      <c r="H665" s="9">
        <f>SUM(H666:H684)</f>
        <v>79</v>
      </c>
      <c r="I665" s="110">
        <v>115</v>
      </c>
    </row>
    <row r="666" spans="1:9" ht="13.5" customHeight="1" x14ac:dyDescent="0.25">
      <c r="A666" s="160" t="s">
        <v>1247</v>
      </c>
      <c r="B666" s="10"/>
      <c r="C666" s="10"/>
      <c r="D666" s="129" t="s">
        <v>1246</v>
      </c>
      <c r="E666" s="12">
        <v>53</v>
      </c>
      <c r="F666" s="12">
        <v>66</v>
      </c>
      <c r="G666" s="12">
        <v>69</v>
      </c>
      <c r="H666" s="12">
        <v>48</v>
      </c>
      <c r="I666" s="110">
        <v>69</v>
      </c>
    </row>
    <row r="667" spans="1:9" ht="13.5" customHeight="1" x14ac:dyDescent="0.25">
      <c r="A667" s="160" t="s">
        <v>1248</v>
      </c>
      <c r="B667" s="10"/>
      <c r="C667" s="10"/>
      <c r="D667" s="129" t="s">
        <v>1249</v>
      </c>
      <c r="E667" s="12">
        <v>0</v>
      </c>
      <c r="F667" s="12">
        <v>0</v>
      </c>
      <c r="G667" s="12">
        <v>1</v>
      </c>
      <c r="H667" s="12">
        <v>2</v>
      </c>
      <c r="I667" s="110">
        <v>1</v>
      </c>
    </row>
    <row r="668" spans="1:9" ht="13.5" customHeight="1" x14ac:dyDescent="0.25">
      <c r="A668" s="160" t="s">
        <v>1250</v>
      </c>
      <c r="B668" s="10"/>
      <c r="C668" s="10"/>
      <c r="D668" s="129" t="s">
        <v>1251</v>
      </c>
      <c r="E668" s="12">
        <v>0</v>
      </c>
      <c r="F668" s="12">
        <v>0</v>
      </c>
      <c r="G668" s="12">
        <v>0</v>
      </c>
      <c r="H668" s="12">
        <v>0</v>
      </c>
      <c r="I668" s="110" t="s">
        <v>3899</v>
      </c>
    </row>
    <row r="669" spans="1:9" ht="13.5" customHeight="1" x14ac:dyDescent="0.25">
      <c r="A669" s="160" t="s">
        <v>1252</v>
      </c>
      <c r="B669" s="10"/>
      <c r="C669" s="10"/>
      <c r="D669" s="129" t="s">
        <v>1253</v>
      </c>
      <c r="E669" s="12">
        <v>0</v>
      </c>
      <c r="F669" s="12">
        <v>0</v>
      </c>
      <c r="G669" s="12">
        <v>0</v>
      </c>
      <c r="H669" s="12">
        <v>0</v>
      </c>
      <c r="I669" s="110" t="s">
        <v>3899</v>
      </c>
    </row>
    <row r="670" spans="1:9" ht="13.5" customHeight="1" x14ac:dyDescent="0.25">
      <c r="A670" s="160" t="s">
        <v>1254</v>
      </c>
      <c r="B670" s="10"/>
      <c r="C670" s="10"/>
      <c r="D670" s="129" t="s">
        <v>1255</v>
      </c>
      <c r="E670" s="12">
        <v>0</v>
      </c>
      <c r="F670" s="12">
        <v>0</v>
      </c>
      <c r="G670" s="12">
        <v>0</v>
      </c>
      <c r="H670" s="12">
        <v>0</v>
      </c>
      <c r="I670" s="110" t="s">
        <v>3899</v>
      </c>
    </row>
    <row r="671" spans="1:9" ht="13.5" customHeight="1" x14ac:dyDescent="0.25">
      <c r="A671" s="160" t="s">
        <v>1256</v>
      </c>
      <c r="B671" s="10"/>
      <c r="C671" s="10"/>
      <c r="D671" s="129" t="s">
        <v>1257</v>
      </c>
      <c r="E671" s="12">
        <v>0</v>
      </c>
      <c r="F671" s="12">
        <v>0</v>
      </c>
      <c r="G671" s="12">
        <v>0</v>
      </c>
      <c r="H671" s="12">
        <v>0</v>
      </c>
      <c r="I671" s="110" t="s">
        <v>3899</v>
      </c>
    </row>
    <row r="672" spans="1:9" ht="13.5" customHeight="1" x14ac:dyDescent="0.25">
      <c r="A672" s="160" t="s">
        <v>1258</v>
      </c>
      <c r="B672" s="10"/>
      <c r="C672" s="10"/>
      <c r="D672" s="129" t="s">
        <v>191</v>
      </c>
      <c r="E672" s="12">
        <v>0</v>
      </c>
      <c r="F672" s="12">
        <v>0</v>
      </c>
      <c r="G672" s="12">
        <v>0</v>
      </c>
      <c r="H672" s="12">
        <v>0</v>
      </c>
      <c r="I672" s="110" t="s">
        <v>3899</v>
      </c>
    </row>
    <row r="673" spans="1:9" ht="13.5" customHeight="1" x14ac:dyDescent="0.25">
      <c r="A673" s="160" t="s">
        <v>1259</v>
      </c>
      <c r="B673" s="10"/>
      <c r="C673" s="10"/>
      <c r="D673" s="129" t="s">
        <v>1260</v>
      </c>
      <c r="E673" s="12">
        <v>0</v>
      </c>
      <c r="F673" s="12">
        <v>0</v>
      </c>
      <c r="G673" s="12">
        <v>0</v>
      </c>
      <c r="H673" s="12">
        <v>0</v>
      </c>
      <c r="I673" s="110" t="s">
        <v>3899</v>
      </c>
    </row>
    <row r="674" spans="1:9" ht="13.5" customHeight="1" x14ac:dyDescent="0.25">
      <c r="A674" s="160" t="s">
        <v>1261</v>
      </c>
      <c r="B674" s="10"/>
      <c r="C674" s="10"/>
      <c r="D674" s="129" t="s">
        <v>1262</v>
      </c>
      <c r="E674" s="12">
        <v>2</v>
      </c>
      <c r="F674" s="12">
        <v>3</v>
      </c>
      <c r="G674" s="12">
        <v>8</v>
      </c>
      <c r="H674" s="12">
        <v>6</v>
      </c>
      <c r="I674" s="110">
        <v>4</v>
      </c>
    </row>
    <row r="675" spans="1:9" ht="13.5" customHeight="1" x14ac:dyDescent="0.25">
      <c r="A675" s="160" t="s">
        <v>1263</v>
      </c>
      <c r="B675" s="10"/>
      <c r="C675" s="10"/>
      <c r="D675" s="129" t="s">
        <v>1264</v>
      </c>
      <c r="E675" s="12">
        <v>0</v>
      </c>
      <c r="F675" s="12">
        <v>2</v>
      </c>
      <c r="G675" s="12">
        <v>2</v>
      </c>
      <c r="H675" s="12">
        <v>0</v>
      </c>
      <c r="I675" s="110" t="s">
        <v>3899</v>
      </c>
    </row>
    <row r="676" spans="1:9" ht="13.5" customHeight="1" x14ac:dyDescent="0.25">
      <c r="A676" s="160" t="s">
        <v>1265</v>
      </c>
      <c r="B676" s="10"/>
      <c r="C676" s="10"/>
      <c r="D676" s="129" t="s">
        <v>401</v>
      </c>
      <c r="E676" s="12">
        <v>2</v>
      </c>
      <c r="F676" s="12">
        <v>8</v>
      </c>
      <c r="G676" s="12">
        <v>4</v>
      </c>
      <c r="H676" s="12">
        <v>3</v>
      </c>
      <c r="I676" s="110">
        <v>3</v>
      </c>
    </row>
    <row r="677" spans="1:9" ht="13.5" customHeight="1" x14ac:dyDescent="0.25">
      <c r="A677" s="160" t="s">
        <v>1266</v>
      </c>
      <c r="B677" s="10"/>
      <c r="C677" s="10"/>
      <c r="D677" s="129" t="s">
        <v>1267</v>
      </c>
      <c r="E677" s="12">
        <v>0</v>
      </c>
      <c r="F677" s="12">
        <v>3</v>
      </c>
      <c r="G677" s="12">
        <v>1</v>
      </c>
      <c r="H677" s="12">
        <v>0</v>
      </c>
      <c r="I677" s="110">
        <v>2</v>
      </c>
    </row>
    <row r="678" spans="1:9" ht="13.5" customHeight="1" x14ac:dyDescent="0.25">
      <c r="A678" s="160" t="s">
        <v>1268</v>
      </c>
      <c r="B678" s="10"/>
      <c r="C678" s="10"/>
      <c r="D678" s="129" t="s">
        <v>1269</v>
      </c>
      <c r="E678" s="12">
        <v>0</v>
      </c>
      <c r="F678" s="12">
        <v>0</v>
      </c>
      <c r="G678" s="12">
        <v>0</v>
      </c>
      <c r="H678" s="12">
        <v>0</v>
      </c>
      <c r="I678" s="110" t="s">
        <v>3899</v>
      </c>
    </row>
    <row r="679" spans="1:9" ht="13.5" customHeight="1" x14ac:dyDescent="0.25">
      <c r="A679" s="160" t="s">
        <v>1270</v>
      </c>
      <c r="B679" s="10"/>
      <c r="C679" s="10"/>
      <c r="D679" s="129" t="s">
        <v>1271</v>
      </c>
      <c r="E679" s="12">
        <v>0</v>
      </c>
      <c r="F679" s="12">
        <v>0</v>
      </c>
      <c r="G679" s="12">
        <v>0</v>
      </c>
      <c r="H679" s="12">
        <v>0</v>
      </c>
      <c r="I679" s="110" t="s">
        <v>3899</v>
      </c>
    </row>
    <row r="680" spans="1:9" ht="13.5" customHeight="1" x14ac:dyDescent="0.25">
      <c r="A680" s="160" t="s">
        <v>1272</v>
      </c>
      <c r="B680" s="10"/>
      <c r="C680" s="10"/>
      <c r="D680" s="129" t="s">
        <v>1273</v>
      </c>
      <c r="E680" s="12">
        <v>2</v>
      </c>
      <c r="F680" s="12">
        <v>4</v>
      </c>
      <c r="G680" s="12">
        <v>2</v>
      </c>
      <c r="H680" s="12">
        <v>12</v>
      </c>
      <c r="I680" s="110">
        <v>22</v>
      </c>
    </row>
    <row r="681" spans="1:9" ht="13.5" customHeight="1" x14ac:dyDescent="0.25">
      <c r="A681" s="160" t="s">
        <v>1274</v>
      </c>
      <c r="B681" s="10"/>
      <c r="C681" s="10"/>
      <c r="D681" s="129" t="s">
        <v>1275</v>
      </c>
      <c r="E681" s="12">
        <v>0</v>
      </c>
      <c r="F681" s="12">
        <v>0</v>
      </c>
      <c r="G681" s="12">
        <v>0</v>
      </c>
      <c r="H681" s="12">
        <v>0</v>
      </c>
      <c r="I681" s="110" t="s">
        <v>3899</v>
      </c>
    </row>
    <row r="682" spans="1:9" ht="13.5" customHeight="1" x14ac:dyDescent="0.25">
      <c r="A682" s="160" t="s">
        <v>1276</v>
      </c>
      <c r="B682" s="10"/>
      <c r="C682" s="10"/>
      <c r="D682" s="129" t="s">
        <v>1277</v>
      </c>
      <c r="E682" s="12">
        <v>1</v>
      </c>
      <c r="F682" s="12">
        <v>2</v>
      </c>
      <c r="G682" s="12">
        <v>9</v>
      </c>
      <c r="H682" s="12">
        <v>8</v>
      </c>
      <c r="I682" s="110">
        <v>14</v>
      </c>
    </row>
    <row r="683" spans="1:9" ht="13.5" customHeight="1" x14ac:dyDescent="0.25">
      <c r="A683" s="160" t="s">
        <v>1278</v>
      </c>
      <c r="B683" s="10"/>
      <c r="C683" s="10"/>
      <c r="D683" s="129" t="s">
        <v>1279</v>
      </c>
      <c r="E683" s="12">
        <v>0</v>
      </c>
      <c r="F683" s="12">
        <v>0</v>
      </c>
      <c r="G683" s="12">
        <v>0</v>
      </c>
      <c r="H683" s="12">
        <v>0</v>
      </c>
      <c r="I683" s="110" t="s">
        <v>3899</v>
      </c>
    </row>
    <row r="684" spans="1:9" ht="13.5" customHeight="1" x14ac:dyDescent="0.25">
      <c r="A684" s="160" t="s">
        <v>1280</v>
      </c>
      <c r="B684" s="10"/>
      <c r="C684" s="10"/>
      <c r="D684" s="129" t="s">
        <v>1281</v>
      </c>
      <c r="E684" s="12">
        <v>0</v>
      </c>
      <c r="F684" s="12">
        <v>0</v>
      </c>
      <c r="G684" s="12">
        <v>0</v>
      </c>
      <c r="H684" s="12">
        <v>0</v>
      </c>
      <c r="I684" s="110" t="s">
        <v>3899</v>
      </c>
    </row>
    <row r="685" spans="1:9" ht="13.5" customHeight="1" x14ac:dyDescent="0.25">
      <c r="A685" s="159" t="s">
        <v>1282</v>
      </c>
      <c r="B685" s="7"/>
      <c r="C685" s="8" t="s">
        <v>1283</v>
      </c>
      <c r="D685" s="126"/>
      <c r="E685" s="9">
        <v>22</v>
      </c>
      <c r="F685" s="9">
        <v>15</v>
      </c>
      <c r="G685" s="9">
        <v>26</v>
      </c>
      <c r="H685" s="9">
        <f>SUM(H686:H693)</f>
        <v>16</v>
      </c>
      <c r="I685" s="110">
        <v>13</v>
      </c>
    </row>
    <row r="686" spans="1:9" ht="13.5" customHeight="1" x14ac:dyDescent="0.25">
      <c r="A686" s="160" t="s">
        <v>1284</v>
      </c>
      <c r="B686" s="10"/>
      <c r="C686" s="10"/>
      <c r="D686" s="129" t="s">
        <v>1283</v>
      </c>
      <c r="E686" s="12">
        <v>10</v>
      </c>
      <c r="F686" s="12">
        <v>5</v>
      </c>
      <c r="G686" s="12">
        <v>8</v>
      </c>
      <c r="H686" s="12">
        <v>6</v>
      </c>
      <c r="I686" s="110">
        <v>4</v>
      </c>
    </row>
    <row r="687" spans="1:9" ht="13.5" customHeight="1" x14ac:dyDescent="0.25">
      <c r="A687" s="160" t="s">
        <v>1285</v>
      </c>
      <c r="B687" s="10"/>
      <c r="C687" s="10"/>
      <c r="D687" s="129" t="s">
        <v>1286</v>
      </c>
      <c r="E687" s="12">
        <v>4</v>
      </c>
      <c r="F687" s="12">
        <v>2</v>
      </c>
      <c r="G687" s="12">
        <v>7</v>
      </c>
      <c r="H687" s="12">
        <v>2</v>
      </c>
      <c r="I687" s="110">
        <v>5</v>
      </c>
    </row>
    <row r="688" spans="1:9" ht="13.5" customHeight="1" x14ac:dyDescent="0.25">
      <c r="A688" s="160" t="s">
        <v>1287</v>
      </c>
      <c r="B688" s="10"/>
      <c r="C688" s="10"/>
      <c r="D688" s="129" t="s">
        <v>1288</v>
      </c>
      <c r="E688" s="12">
        <v>0</v>
      </c>
      <c r="F688" s="12">
        <v>0</v>
      </c>
      <c r="G688" s="12">
        <v>0</v>
      </c>
      <c r="H688" s="12">
        <v>0</v>
      </c>
      <c r="I688" s="110" t="s">
        <v>3899</v>
      </c>
    </row>
    <row r="689" spans="1:9" ht="13.5" customHeight="1" x14ac:dyDescent="0.25">
      <c r="A689" s="160" t="s">
        <v>1289</v>
      </c>
      <c r="B689" s="10"/>
      <c r="C689" s="10"/>
      <c r="D689" s="129" t="s">
        <v>1290</v>
      </c>
      <c r="E689" s="12">
        <v>0</v>
      </c>
      <c r="F689" s="12">
        <v>0</v>
      </c>
      <c r="G689" s="12">
        <v>0</v>
      </c>
      <c r="H689" s="12">
        <v>0</v>
      </c>
      <c r="I689" s="110" t="s">
        <v>3899</v>
      </c>
    </row>
    <row r="690" spans="1:9" ht="13.5" customHeight="1" x14ac:dyDescent="0.25">
      <c r="A690" s="160" t="s">
        <v>1291</v>
      </c>
      <c r="B690" s="10"/>
      <c r="C690" s="10"/>
      <c r="D690" s="129" t="s">
        <v>1292</v>
      </c>
      <c r="E690" s="12">
        <v>0</v>
      </c>
      <c r="F690" s="12">
        <v>0</v>
      </c>
      <c r="G690" s="12">
        <v>0</v>
      </c>
      <c r="H690" s="12">
        <v>0</v>
      </c>
      <c r="I690" s="110">
        <v>1</v>
      </c>
    </row>
    <row r="691" spans="1:9" ht="13.5" customHeight="1" x14ac:dyDescent="0.25">
      <c r="A691" s="160" t="s">
        <v>1293</v>
      </c>
      <c r="B691" s="10"/>
      <c r="C691" s="10"/>
      <c r="D691" s="129" t="s">
        <v>1294</v>
      </c>
      <c r="E691" s="12">
        <v>0</v>
      </c>
      <c r="F691" s="12">
        <v>0</v>
      </c>
      <c r="G691" s="12">
        <v>0</v>
      </c>
      <c r="H691" s="12">
        <v>0</v>
      </c>
      <c r="I691" s="110" t="s">
        <v>3899</v>
      </c>
    </row>
    <row r="692" spans="1:9" ht="13.5" customHeight="1" x14ac:dyDescent="0.25">
      <c r="A692" s="160" t="s">
        <v>1295</v>
      </c>
      <c r="B692" s="10"/>
      <c r="C692" s="10"/>
      <c r="D692" s="129" t="s">
        <v>1296</v>
      </c>
      <c r="E692" s="12">
        <v>2</v>
      </c>
      <c r="F692" s="12">
        <v>1</v>
      </c>
      <c r="G692" s="12">
        <v>2</v>
      </c>
      <c r="H692" s="12">
        <v>2</v>
      </c>
      <c r="I692" s="110">
        <v>2</v>
      </c>
    </row>
    <row r="693" spans="1:9" ht="13.5" customHeight="1" x14ac:dyDescent="0.25">
      <c r="A693" s="160" t="s">
        <v>1297</v>
      </c>
      <c r="B693" s="10"/>
      <c r="C693" s="10"/>
      <c r="D693" s="129" t="s">
        <v>1298</v>
      </c>
      <c r="E693" s="12">
        <v>6</v>
      </c>
      <c r="F693" s="12">
        <v>7</v>
      </c>
      <c r="G693" s="12">
        <v>9</v>
      </c>
      <c r="H693" s="12">
        <v>6</v>
      </c>
      <c r="I693" s="110">
        <v>1</v>
      </c>
    </row>
    <row r="694" spans="1:9" ht="13.5" customHeight="1" x14ac:dyDescent="0.25">
      <c r="A694" s="159" t="s">
        <v>1299</v>
      </c>
      <c r="B694" s="7"/>
      <c r="C694" s="8" t="s">
        <v>1300</v>
      </c>
      <c r="D694" s="126"/>
      <c r="E694" s="9">
        <v>39</v>
      </c>
      <c r="F694" s="9">
        <v>39</v>
      </c>
      <c r="G694" s="9">
        <v>62</v>
      </c>
      <c r="H694" s="9">
        <f>SUM(H695:H709)</f>
        <v>68</v>
      </c>
      <c r="I694" s="110">
        <v>87</v>
      </c>
    </row>
    <row r="695" spans="1:9" ht="13.5" customHeight="1" x14ac:dyDescent="0.25">
      <c r="A695" s="160" t="s">
        <v>1301</v>
      </c>
      <c r="B695" s="10"/>
      <c r="C695" s="10"/>
      <c r="D695" s="129" t="s">
        <v>1300</v>
      </c>
      <c r="E695" s="12">
        <v>36</v>
      </c>
      <c r="F695" s="12">
        <v>36</v>
      </c>
      <c r="G695" s="12">
        <v>56</v>
      </c>
      <c r="H695" s="12">
        <v>49</v>
      </c>
      <c r="I695" s="110">
        <v>66</v>
      </c>
    </row>
    <row r="696" spans="1:9" ht="13.5" customHeight="1" x14ac:dyDescent="0.25">
      <c r="A696" s="160" t="s">
        <v>1302</v>
      </c>
      <c r="B696" s="10"/>
      <c r="C696" s="10"/>
      <c r="D696" s="129" t="s">
        <v>1303</v>
      </c>
      <c r="E696" s="12">
        <v>0</v>
      </c>
      <c r="F696" s="12">
        <v>0</v>
      </c>
      <c r="G696" s="12">
        <v>0</v>
      </c>
      <c r="H696" s="12">
        <v>5</v>
      </c>
      <c r="I696" s="110">
        <v>3</v>
      </c>
    </row>
    <row r="697" spans="1:9" ht="13.5" customHeight="1" x14ac:dyDescent="0.25">
      <c r="A697" s="160" t="s">
        <v>1304</v>
      </c>
      <c r="B697" s="10"/>
      <c r="C697" s="10"/>
      <c r="D697" s="129" t="s">
        <v>1305</v>
      </c>
      <c r="E697" s="12">
        <v>2</v>
      </c>
      <c r="F697" s="12">
        <v>1</v>
      </c>
      <c r="G697" s="12">
        <v>2</v>
      </c>
      <c r="H697" s="12">
        <v>2</v>
      </c>
      <c r="I697" s="110">
        <v>1</v>
      </c>
    </row>
    <row r="698" spans="1:9" ht="13.5" customHeight="1" x14ac:dyDescent="0.25">
      <c r="A698" s="160" t="s">
        <v>1306</v>
      </c>
      <c r="B698" s="10"/>
      <c r="C698" s="10"/>
      <c r="D698" s="129" t="s">
        <v>1307</v>
      </c>
      <c r="E698" s="12">
        <v>0</v>
      </c>
      <c r="F698" s="12">
        <v>0</v>
      </c>
      <c r="G698" s="12">
        <v>0</v>
      </c>
      <c r="H698" s="12">
        <v>0</v>
      </c>
      <c r="I698" s="110" t="s">
        <v>3899</v>
      </c>
    </row>
    <row r="699" spans="1:9" ht="13.5" customHeight="1" x14ac:dyDescent="0.25">
      <c r="A699" s="160" t="s">
        <v>1308</v>
      </c>
      <c r="B699" s="10"/>
      <c r="C699" s="10"/>
      <c r="D699" s="129" t="s">
        <v>1309</v>
      </c>
      <c r="E699" s="12">
        <v>0</v>
      </c>
      <c r="F699" s="12">
        <v>0</v>
      </c>
      <c r="G699" s="12">
        <v>0</v>
      </c>
      <c r="H699" s="12">
        <v>0</v>
      </c>
      <c r="I699" s="110">
        <v>2</v>
      </c>
    </row>
    <row r="700" spans="1:9" ht="13.5" customHeight="1" x14ac:dyDescent="0.25">
      <c r="A700" s="160" t="s">
        <v>1310</v>
      </c>
      <c r="B700" s="10"/>
      <c r="C700" s="10"/>
      <c r="D700" s="129" t="s">
        <v>1311</v>
      </c>
      <c r="E700" s="12">
        <v>0</v>
      </c>
      <c r="F700" s="12">
        <v>0</v>
      </c>
      <c r="G700" s="12">
        <v>1</v>
      </c>
      <c r="H700" s="12">
        <v>0</v>
      </c>
      <c r="I700" s="110" t="s">
        <v>3899</v>
      </c>
    </row>
    <row r="701" spans="1:9" ht="13.5" customHeight="1" x14ac:dyDescent="0.25">
      <c r="A701" s="160" t="s">
        <v>1312</v>
      </c>
      <c r="B701" s="10"/>
      <c r="C701" s="10"/>
      <c r="D701" s="129" t="s">
        <v>1313</v>
      </c>
      <c r="E701" s="12">
        <v>0</v>
      </c>
      <c r="F701" s="12">
        <v>0</v>
      </c>
      <c r="G701" s="12">
        <v>3</v>
      </c>
      <c r="H701" s="12">
        <v>3</v>
      </c>
      <c r="I701" s="110">
        <v>6</v>
      </c>
    </row>
    <row r="702" spans="1:9" ht="13.5" customHeight="1" x14ac:dyDescent="0.25">
      <c r="A702" s="160" t="s">
        <v>1314</v>
      </c>
      <c r="B702" s="10"/>
      <c r="C702" s="10"/>
      <c r="D702" s="129" t="s">
        <v>1315</v>
      </c>
      <c r="E702" s="12">
        <v>0</v>
      </c>
      <c r="F702" s="12">
        <v>0</v>
      </c>
      <c r="G702" s="12">
        <v>0</v>
      </c>
      <c r="H702" s="12">
        <v>0</v>
      </c>
      <c r="I702" s="110" t="s">
        <v>3899</v>
      </c>
    </row>
    <row r="703" spans="1:9" ht="13.5" customHeight="1" x14ac:dyDescent="0.25">
      <c r="A703" s="160" t="s">
        <v>1316</v>
      </c>
      <c r="B703" s="10"/>
      <c r="C703" s="10"/>
      <c r="D703" s="129" t="s">
        <v>1317</v>
      </c>
      <c r="E703" s="12">
        <v>0</v>
      </c>
      <c r="F703" s="12">
        <v>0</v>
      </c>
      <c r="G703" s="12">
        <v>0</v>
      </c>
      <c r="H703" s="12">
        <v>0</v>
      </c>
      <c r="I703" s="110" t="s">
        <v>3899</v>
      </c>
    </row>
    <row r="704" spans="1:9" ht="13.5" customHeight="1" x14ac:dyDescent="0.25">
      <c r="A704" s="160" t="s">
        <v>1318</v>
      </c>
      <c r="B704" s="10"/>
      <c r="C704" s="10"/>
      <c r="D704" s="129" t="s">
        <v>1319</v>
      </c>
      <c r="E704" s="12">
        <v>0</v>
      </c>
      <c r="F704" s="12">
        <v>0</v>
      </c>
      <c r="G704" s="12">
        <v>0</v>
      </c>
      <c r="H704" s="12">
        <v>0</v>
      </c>
      <c r="I704" s="110" t="s">
        <v>3899</v>
      </c>
    </row>
    <row r="705" spans="1:9" ht="13.5" customHeight="1" x14ac:dyDescent="0.25">
      <c r="A705" s="160" t="s">
        <v>1320</v>
      </c>
      <c r="B705" s="10"/>
      <c r="C705" s="10"/>
      <c r="D705" s="129" t="s">
        <v>385</v>
      </c>
      <c r="E705" s="12">
        <v>1</v>
      </c>
      <c r="F705" s="12">
        <v>2</v>
      </c>
      <c r="G705" s="12">
        <v>0</v>
      </c>
      <c r="H705" s="12">
        <v>0</v>
      </c>
      <c r="I705" s="110">
        <v>1</v>
      </c>
    </row>
    <row r="706" spans="1:9" ht="13.5" customHeight="1" x14ac:dyDescent="0.25">
      <c r="A706" s="160" t="s">
        <v>1321</v>
      </c>
      <c r="B706" s="10"/>
      <c r="C706" s="10"/>
      <c r="D706" s="129" t="s">
        <v>1322</v>
      </c>
      <c r="E706" s="12">
        <v>0</v>
      </c>
      <c r="F706" s="12">
        <v>0</v>
      </c>
      <c r="G706" s="12">
        <v>0</v>
      </c>
      <c r="H706" s="12">
        <v>0</v>
      </c>
      <c r="I706" s="110" t="s">
        <v>3899</v>
      </c>
    </row>
    <row r="707" spans="1:9" ht="13.5" customHeight="1" x14ac:dyDescent="0.25">
      <c r="A707" s="160" t="s">
        <v>1323</v>
      </c>
      <c r="B707" s="10"/>
      <c r="C707" s="10"/>
      <c r="D707" s="129" t="s">
        <v>138</v>
      </c>
      <c r="E707" s="12">
        <v>0</v>
      </c>
      <c r="F707" s="12">
        <v>0</v>
      </c>
      <c r="G707" s="12">
        <v>0</v>
      </c>
      <c r="H707" s="12">
        <v>0</v>
      </c>
      <c r="I707" s="110" t="s">
        <v>3899</v>
      </c>
    </row>
    <row r="708" spans="1:9" ht="13.5" customHeight="1" x14ac:dyDescent="0.25">
      <c r="A708" s="160" t="s">
        <v>1324</v>
      </c>
      <c r="B708" s="10"/>
      <c r="C708" s="10"/>
      <c r="D708" s="129" t="s">
        <v>1325</v>
      </c>
      <c r="E708" s="12">
        <v>0</v>
      </c>
      <c r="F708" s="12">
        <v>0</v>
      </c>
      <c r="G708" s="12">
        <v>0</v>
      </c>
      <c r="H708" s="12">
        <v>9</v>
      </c>
      <c r="I708" s="110">
        <v>8</v>
      </c>
    </row>
    <row r="709" spans="1:9" ht="13.5" customHeight="1" x14ac:dyDescent="0.25">
      <c r="A709" s="160" t="s">
        <v>1326</v>
      </c>
      <c r="B709" s="10"/>
      <c r="C709" s="10"/>
      <c r="D709" s="129" t="s">
        <v>1327</v>
      </c>
      <c r="E709" s="12">
        <v>0</v>
      </c>
      <c r="F709" s="12">
        <v>0</v>
      </c>
      <c r="G709" s="12">
        <v>0</v>
      </c>
      <c r="H709" s="12">
        <v>0</v>
      </c>
      <c r="I709" s="110" t="s">
        <v>3899</v>
      </c>
    </row>
    <row r="710" spans="1:9" ht="13.5" customHeight="1" x14ac:dyDescent="0.25">
      <c r="A710" s="159" t="s">
        <v>1328</v>
      </c>
      <c r="B710" s="7"/>
      <c r="C710" s="8" t="s">
        <v>1329</v>
      </c>
      <c r="D710" s="126"/>
      <c r="E710" s="9">
        <v>81</v>
      </c>
      <c r="F710" s="9">
        <v>69</v>
      </c>
      <c r="G710" s="9">
        <v>98</v>
      </c>
      <c r="H710" s="9">
        <f>SUM(H711:H713)</f>
        <v>61</v>
      </c>
      <c r="I710" s="110">
        <v>84</v>
      </c>
    </row>
    <row r="711" spans="1:9" ht="13.5" customHeight="1" x14ac:dyDescent="0.25">
      <c r="A711" s="160" t="s">
        <v>1330</v>
      </c>
      <c r="B711" s="10"/>
      <c r="C711" s="10"/>
      <c r="D711" s="129" t="s">
        <v>1331</v>
      </c>
      <c r="E711" s="12">
        <v>74</v>
      </c>
      <c r="F711" s="12">
        <v>52</v>
      </c>
      <c r="G711" s="12">
        <v>86</v>
      </c>
      <c r="H711" s="12">
        <v>57</v>
      </c>
      <c r="I711" s="110">
        <v>75</v>
      </c>
    </row>
    <row r="712" spans="1:9" ht="13.5" customHeight="1" x14ac:dyDescent="0.25">
      <c r="A712" s="160" t="s">
        <v>1332</v>
      </c>
      <c r="B712" s="10"/>
      <c r="C712" s="10"/>
      <c r="D712" s="129" t="s">
        <v>1333</v>
      </c>
      <c r="E712" s="12">
        <v>0</v>
      </c>
      <c r="F712" s="12">
        <v>0</v>
      </c>
      <c r="G712" s="12">
        <v>0</v>
      </c>
      <c r="H712" s="12">
        <v>0</v>
      </c>
      <c r="I712" s="110" t="s">
        <v>3899</v>
      </c>
    </row>
    <row r="713" spans="1:9" ht="13.5" customHeight="1" x14ac:dyDescent="0.25">
      <c r="A713" s="160" t="s">
        <v>1334</v>
      </c>
      <c r="B713" s="10"/>
      <c r="C713" s="10"/>
      <c r="D713" s="129" t="s">
        <v>1329</v>
      </c>
      <c r="E713" s="12">
        <v>7</v>
      </c>
      <c r="F713" s="12">
        <v>17</v>
      </c>
      <c r="G713" s="12">
        <v>12</v>
      </c>
      <c r="H713" s="12">
        <v>4</v>
      </c>
      <c r="I713" s="110">
        <v>9</v>
      </c>
    </row>
    <row r="714" spans="1:9" ht="13.5" customHeight="1" x14ac:dyDescent="0.25">
      <c r="A714" s="159" t="s">
        <v>1335</v>
      </c>
      <c r="B714" s="7"/>
      <c r="C714" s="8" t="s">
        <v>1336</v>
      </c>
      <c r="D714" s="126"/>
      <c r="E714" s="9">
        <v>185</v>
      </c>
      <c r="F714" s="9">
        <v>146</v>
      </c>
      <c r="G714" s="9">
        <v>220</v>
      </c>
      <c r="H714" s="9">
        <f>SUM(H715:H726)</f>
        <v>337</v>
      </c>
      <c r="I714" s="110">
        <v>209</v>
      </c>
    </row>
    <row r="715" spans="1:9" ht="13.5" customHeight="1" x14ac:dyDescent="0.25">
      <c r="A715" s="160" t="s">
        <v>1337</v>
      </c>
      <c r="B715" s="10"/>
      <c r="C715" s="10"/>
      <c r="D715" s="129" t="s">
        <v>1336</v>
      </c>
      <c r="E715" s="12">
        <v>118</v>
      </c>
      <c r="F715" s="12">
        <v>122</v>
      </c>
      <c r="G715" s="12">
        <v>175</v>
      </c>
      <c r="H715" s="12">
        <v>144</v>
      </c>
      <c r="I715" s="110">
        <v>156</v>
      </c>
    </row>
    <row r="716" spans="1:9" ht="13.5" customHeight="1" x14ac:dyDescent="0.25">
      <c r="A716" s="160" t="s">
        <v>1338</v>
      </c>
      <c r="B716" s="10"/>
      <c r="C716" s="10"/>
      <c r="D716" s="129" t="s">
        <v>1339</v>
      </c>
      <c r="E716" s="12">
        <v>42</v>
      </c>
      <c r="F716" s="12">
        <v>8</v>
      </c>
      <c r="G716" s="12">
        <v>21</v>
      </c>
      <c r="H716" s="12">
        <v>167</v>
      </c>
      <c r="I716" s="110">
        <v>18</v>
      </c>
    </row>
    <row r="717" spans="1:9" ht="13.5" customHeight="1" x14ac:dyDescent="0.25">
      <c r="A717" s="160" t="s">
        <v>1340</v>
      </c>
      <c r="B717" s="10"/>
      <c r="C717" s="10"/>
      <c r="D717" s="129" t="s">
        <v>1341</v>
      </c>
      <c r="E717" s="12">
        <v>0</v>
      </c>
      <c r="F717" s="12">
        <v>0</v>
      </c>
      <c r="G717" s="12">
        <v>0</v>
      </c>
      <c r="H717" s="12">
        <v>0</v>
      </c>
      <c r="I717" s="110" t="s">
        <v>3899</v>
      </c>
    </row>
    <row r="718" spans="1:9" ht="13.5" customHeight="1" x14ac:dyDescent="0.25">
      <c r="A718" s="160" t="s">
        <v>1342</v>
      </c>
      <c r="B718" s="10"/>
      <c r="C718" s="10"/>
      <c r="D718" s="129" t="s">
        <v>1343</v>
      </c>
      <c r="E718" s="12">
        <v>0</v>
      </c>
      <c r="F718" s="12">
        <v>0</v>
      </c>
      <c r="G718" s="12">
        <v>0</v>
      </c>
      <c r="H718" s="12">
        <v>0</v>
      </c>
      <c r="I718" s="110">
        <v>9</v>
      </c>
    </row>
    <row r="719" spans="1:9" ht="13.5" customHeight="1" x14ac:dyDescent="0.25">
      <c r="A719" s="160" t="s">
        <v>1344</v>
      </c>
      <c r="B719" s="10"/>
      <c r="C719" s="10"/>
      <c r="D719" s="129" t="s">
        <v>1345</v>
      </c>
      <c r="E719" s="12">
        <v>3</v>
      </c>
      <c r="F719" s="12">
        <v>1</v>
      </c>
      <c r="G719" s="12">
        <v>4</v>
      </c>
      <c r="H719" s="12">
        <v>1</v>
      </c>
      <c r="I719" s="110">
        <v>3</v>
      </c>
    </row>
    <row r="720" spans="1:9" ht="13.5" customHeight="1" x14ac:dyDescent="0.25">
      <c r="A720" s="160" t="s">
        <v>1346</v>
      </c>
      <c r="B720" s="10"/>
      <c r="C720" s="10"/>
      <c r="D720" s="129" t="s">
        <v>1347</v>
      </c>
      <c r="E720" s="12">
        <v>1</v>
      </c>
      <c r="F720" s="12">
        <v>2</v>
      </c>
      <c r="G720" s="12">
        <v>3</v>
      </c>
      <c r="H720" s="12">
        <v>3</v>
      </c>
      <c r="I720" s="110">
        <v>2</v>
      </c>
    </row>
    <row r="721" spans="1:9" ht="13.5" customHeight="1" x14ac:dyDescent="0.25">
      <c r="A721" s="160" t="s">
        <v>1348</v>
      </c>
      <c r="B721" s="10"/>
      <c r="C721" s="10"/>
      <c r="D721" s="129" t="s">
        <v>1349</v>
      </c>
      <c r="E721" s="12">
        <v>4</v>
      </c>
      <c r="F721" s="12">
        <v>3</v>
      </c>
      <c r="G721" s="12">
        <v>6</v>
      </c>
      <c r="H721" s="12">
        <v>8</v>
      </c>
      <c r="I721" s="110">
        <v>10</v>
      </c>
    </row>
    <row r="722" spans="1:9" ht="13.5" customHeight="1" x14ac:dyDescent="0.25">
      <c r="A722" s="160" t="s">
        <v>1350</v>
      </c>
      <c r="B722" s="10"/>
      <c r="C722" s="10"/>
      <c r="D722" s="129" t="s">
        <v>1351</v>
      </c>
      <c r="E722" s="12">
        <v>15</v>
      </c>
      <c r="F722" s="12">
        <v>7</v>
      </c>
      <c r="G722" s="12">
        <v>7</v>
      </c>
      <c r="H722" s="12">
        <v>12</v>
      </c>
      <c r="I722" s="110">
        <v>9</v>
      </c>
    </row>
    <row r="723" spans="1:9" ht="13.5" customHeight="1" x14ac:dyDescent="0.25">
      <c r="A723" s="160" t="s">
        <v>1352</v>
      </c>
      <c r="B723" s="10"/>
      <c r="C723" s="10"/>
      <c r="D723" s="129" t="s">
        <v>1353</v>
      </c>
      <c r="E723" s="12">
        <v>0</v>
      </c>
      <c r="F723" s="12">
        <v>0</v>
      </c>
      <c r="G723" s="12">
        <v>0</v>
      </c>
      <c r="H723" s="12">
        <v>0</v>
      </c>
      <c r="I723" s="110" t="s">
        <v>3899</v>
      </c>
    </row>
    <row r="724" spans="1:9" ht="13.5" customHeight="1" x14ac:dyDescent="0.25">
      <c r="A724" s="160" t="s">
        <v>1354</v>
      </c>
      <c r="B724" s="10"/>
      <c r="C724" s="10"/>
      <c r="D724" s="129" t="s">
        <v>1355</v>
      </c>
      <c r="E724" s="12">
        <v>0</v>
      </c>
      <c r="F724" s="12">
        <v>0</v>
      </c>
      <c r="G724" s="12">
        <v>0</v>
      </c>
      <c r="H724" s="12">
        <v>0</v>
      </c>
      <c r="I724" s="110" t="s">
        <v>3899</v>
      </c>
    </row>
    <row r="725" spans="1:9" ht="13.5" customHeight="1" x14ac:dyDescent="0.25">
      <c r="A725" s="160" t="s">
        <v>1356</v>
      </c>
      <c r="B725" s="10"/>
      <c r="C725" s="10"/>
      <c r="D725" s="129" t="s">
        <v>1357</v>
      </c>
      <c r="E725" s="12">
        <v>0</v>
      </c>
      <c r="F725" s="12">
        <v>0</v>
      </c>
      <c r="G725" s="12">
        <v>0</v>
      </c>
      <c r="H725" s="12">
        <v>0</v>
      </c>
      <c r="I725" s="110" t="s">
        <v>3899</v>
      </c>
    </row>
    <row r="726" spans="1:9" ht="13.5" customHeight="1" x14ac:dyDescent="0.25">
      <c r="A726" s="160" t="s">
        <v>1358</v>
      </c>
      <c r="B726" s="10"/>
      <c r="C726" s="10"/>
      <c r="D726" s="129" t="s">
        <v>164</v>
      </c>
      <c r="E726" s="12">
        <v>2</v>
      </c>
      <c r="F726" s="12">
        <v>3</v>
      </c>
      <c r="G726" s="12">
        <v>4</v>
      </c>
      <c r="H726" s="12">
        <v>2</v>
      </c>
      <c r="I726" s="110">
        <v>2</v>
      </c>
    </row>
    <row r="727" spans="1:9" ht="13.5" customHeight="1" x14ac:dyDescent="0.25">
      <c r="A727" s="159" t="s">
        <v>1359</v>
      </c>
      <c r="B727" s="7"/>
      <c r="C727" s="8" t="s">
        <v>1360</v>
      </c>
      <c r="D727" s="126"/>
      <c r="E727" s="9">
        <v>69</v>
      </c>
      <c r="F727" s="9">
        <v>117</v>
      </c>
      <c r="G727" s="9">
        <v>102</v>
      </c>
      <c r="H727" s="9">
        <f>SUM(H728:H734)</f>
        <v>86</v>
      </c>
      <c r="I727" s="110">
        <v>75</v>
      </c>
    </row>
    <row r="728" spans="1:9" ht="13.5" customHeight="1" x14ac:dyDescent="0.25">
      <c r="A728" s="160" t="s">
        <v>1361</v>
      </c>
      <c r="B728" s="10"/>
      <c r="C728" s="10"/>
      <c r="D728" s="129" t="s">
        <v>1360</v>
      </c>
      <c r="E728" s="12">
        <v>49</v>
      </c>
      <c r="F728" s="12">
        <v>95</v>
      </c>
      <c r="G728" s="12">
        <v>77</v>
      </c>
      <c r="H728" s="12">
        <v>62</v>
      </c>
      <c r="I728" s="110">
        <v>56</v>
      </c>
    </row>
    <row r="729" spans="1:9" ht="13.5" customHeight="1" x14ac:dyDescent="0.25">
      <c r="A729" s="160" t="s">
        <v>1362</v>
      </c>
      <c r="B729" s="10"/>
      <c r="C729" s="10"/>
      <c r="D729" s="129" t="s">
        <v>1363</v>
      </c>
      <c r="E729" s="12">
        <v>14</v>
      </c>
      <c r="F729" s="12">
        <v>9</v>
      </c>
      <c r="G729" s="12">
        <v>12</v>
      </c>
      <c r="H729" s="12">
        <v>16</v>
      </c>
      <c r="I729" s="110">
        <v>7</v>
      </c>
    </row>
    <row r="730" spans="1:9" ht="13.5" customHeight="1" x14ac:dyDescent="0.25">
      <c r="A730" s="160" t="s">
        <v>1364</v>
      </c>
      <c r="B730" s="10"/>
      <c r="C730" s="10"/>
      <c r="D730" s="129" t="s">
        <v>1365</v>
      </c>
      <c r="E730" s="12">
        <v>0</v>
      </c>
      <c r="F730" s="12">
        <v>0</v>
      </c>
      <c r="G730" s="12">
        <v>0</v>
      </c>
      <c r="H730" s="12">
        <v>0</v>
      </c>
      <c r="I730" s="110" t="s">
        <v>3899</v>
      </c>
    </row>
    <row r="731" spans="1:9" ht="13.5" customHeight="1" x14ac:dyDescent="0.25">
      <c r="A731" s="160" t="s">
        <v>1366</v>
      </c>
      <c r="B731" s="10"/>
      <c r="C731" s="10"/>
      <c r="D731" s="129" t="s">
        <v>1367</v>
      </c>
      <c r="E731" s="12">
        <v>0</v>
      </c>
      <c r="F731" s="12">
        <v>0</v>
      </c>
      <c r="G731" s="12">
        <v>0</v>
      </c>
      <c r="H731" s="12">
        <v>0</v>
      </c>
      <c r="I731" s="110" t="s">
        <v>3899</v>
      </c>
    </row>
    <row r="732" spans="1:9" ht="13.5" customHeight="1" x14ac:dyDescent="0.25">
      <c r="A732" s="160" t="s">
        <v>1368</v>
      </c>
      <c r="B732" s="10"/>
      <c r="C732" s="10"/>
      <c r="D732" s="129" t="s">
        <v>1369</v>
      </c>
      <c r="E732" s="12">
        <v>0</v>
      </c>
      <c r="F732" s="12">
        <v>0</v>
      </c>
      <c r="G732" s="12">
        <v>0</v>
      </c>
      <c r="H732" s="12">
        <v>0</v>
      </c>
      <c r="I732" s="110" t="s">
        <v>3899</v>
      </c>
    </row>
    <row r="733" spans="1:9" ht="13.5" customHeight="1" x14ac:dyDescent="0.25">
      <c r="A733" s="160" t="s">
        <v>1370</v>
      </c>
      <c r="B733" s="10"/>
      <c r="C733" s="10"/>
      <c r="D733" s="129" t="s">
        <v>1371</v>
      </c>
      <c r="E733" s="12">
        <v>6</v>
      </c>
      <c r="F733" s="12">
        <v>11</v>
      </c>
      <c r="G733" s="12">
        <v>11</v>
      </c>
      <c r="H733" s="12">
        <v>2</v>
      </c>
      <c r="I733" s="110">
        <v>6</v>
      </c>
    </row>
    <row r="734" spans="1:9" ht="13.5" customHeight="1" x14ac:dyDescent="0.25">
      <c r="A734" s="160" t="s">
        <v>1372</v>
      </c>
      <c r="B734" s="10"/>
      <c r="C734" s="10"/>
      <c r="D734" s="129" t="s">
        <v>1373</v>
      </c>
      <c r="E734" s="12">
        <v>0</v>
      </c>
      <c r="F734" s="12">
        <v>2</v>
      </c>
      <c r="G734" s="12">
        <v>2</v>
      </c>
      <c r="H734" s="12">
        <v>6</v>
      </c>
      <c r="I734" s="110">
        <v>6</v>
      </c>
    </row>
    <row r="735" spans="1:9" ht="13.5" customHeight="1" x14ac:dyDescent="0.25">
      <c r="A735" s="159" t="s">
        <v>1374</v>
      </c>
      <c r="B735" s="7"/>
      <c r="C735" s="8" t="s">
        <v>354</v>
      </c>
      <c r="D735" s="126"/>
      <c r="E735" s="9">
        <v>17</v>
      </c>
      <c r="F735" s="9">
        <v>39</v>
      </c>
      <c r="G735" s="9">
        <v>52</v>
      </c>
      <c r="H735" s="9">
        <f>SUM(H736:H742)</f>
        <v>40</v>
      </c>
      <c r="I735" s="110">
        <v>28</v>
      </c>
    </row>
    <row r="736" spans="1:9" ht="13.5" customHeight="1" x14ac:dyDescent="0.25">
      <c r="A736" s="160" t="s">
        <v>1375</v>
      </c>
      <c r="B736" s="10"/>
      <c r="C736" s="10"/>
      <c r="D736" s="129" t="s">
        <v>1376</v>
      </c>
      <c r="E736" s="12">
        <v>7</v>
      </c>
      <c r="F736" s="12">
        <v>32</v>
      </c>
      <c r="G736" s="12">
        <v>39</v>
      </c>
      <c r="H736" s="12">
        <v>27</v>
      </c>
      <c r="I736" s="110">
        <v>22</v>
      </c>
    </row>
    <row r="737" spans="1:9" ht="13.5" customHeight="1" x14ac:dyDescent="0.25">
      <c r="A737" s="160" t="s">
        <v>1377</v>
      </c>
      <c r="B737" s="10"/>
      <c r="C737" s="10"/>
      <c r="D737" s="129" t="s">
        <v>1378</v>
      </c>
      <c r="E737" s="12">
        <v>0</v>
      </c>
      <c r="F737" s="12">
        <v>0</v>
      </c>
      <c r="G737" s="12">
        <v>0</v>
      </c>
      <c r="H737" s="12">
        <v>0</v>
      </c>
      <c r="I737" s="110" t="s">
        <v>3899</v>
      </c>
    </row>
    <row r="738" spans="1:9" ht="13.5" customHeight="1" x14ac:dyDescent="0.25">
      <c r="A738" s="160" t="s">
        <v>1379</v>
      </c>
      <c r="B738" s="10"/>
      <c r="C738" s="10"/>
      <c r="D738" s="129" t="s">
        <v>1380</v>
      </c>
      <c r="E738" s="12">
        <v>3</v>
      </c>
      <c r="F738" s="12">
        <v>1</v>
      </c>
      <c r="G738" s="12">
        <v>5</v>
      </c>
      <c r="H738" s="12">
        <v>5</v>
      </c>
      <c r="I738" s="110">
        <v>4</v>
      </c>
    </row>
    <row r="739" spans="1:9" ht="13.5" customHeight="1" x14ac:dyDescent="0.25">
      <c r="A739" s="160" t="s">
        <v>1381</v>
      </c>
      <c r="B739" s="10"/>
      <c r="C739" s="10"/>
      <c r="D739" s="129" t="s">
        <v>1382</v>
      </c>
      <c r="E739" s="12">
        <v>0</v>
      </c>
      <c r="F739" s="12">
        <v>0</v>
      </c>
      <c r="G739" s="12">
        <v>0</v>
      </c>
      <c r="H739" s="12">
        <v>0</v>
      </c>
      <c r="I739" s="110" t="s">
        <v>3899</v>
      </c>
    </row>
    <row r="740" spans="1:9" ht="13.5" customHeight="1" x14ac:dyDescent="0.25">
      <c r="A740" s="160" t="s">
        <v>1383</v>
      </c>
      <c r="B740" s="10"/>
      <c r="C740" s="10"/>
      <c r="D740" s="129" t="s">
        <v>1384</v>
      </c>
      <c r="E740" s="12">
        <v>7</v>
      </c>
      <c r="F740" s="12">
        <v>6</v>
      </c>
      <c r="G740" s="12">
        <v>8</v>
      </c>
      <c r="H740" s="12">
        <v>8</v>
      </c>
      <c r="I740" s="110">
        <v>2</v>
      </c>
    </row>
    <row r="741" spans="1:9" ht="13.5" customHeight="1" x14ac:dyDescent="0.25">
      <c r="A741" s="160" t="s">
        <v>1385</v>
      </c>
      <c r="B741" s="10"/>
      <c r="C741" s="10"/>
      <c r="D741" s="129" t="s">
        <v>1386</v>
      </c>
      <c r="E741" s="12">
        <v>0</v>
      </c>
      <c r="F741" s="12">
        <v>0</v>
      </c>
      <c r="G741" s="12">
        <v>0</v>
      </c>
      <c r="H741" s="12">
        <v>0</v>
      </c>
      <c r="I741" s="110" t="s">
        <v>3899</v>
      </c>
    </row>
    <row r="742" spans="1:9" ht="13.5" customHeight="1" x14ac:dyDescent="0.25">
      <c r="A742" s="160" t="s">
        <v>1387</v>
      </c>
      <c r="B742" s="10"/>
      <c r="C742" s="10"/>
      <c r="D742" s="129" t="s">
        <v>1388</v>
      </c>
      <c r="E742" s="12">
        <v>0</v>
      </c>
      <c r="F742" s="12">
        <v>0</v>
      </c>
      <c r="G742" s="12">
        <v>0</v>
      </c>
      <c r="H742" s="12">
        <v>0</v>
      </c>
      <c r="I742" s="110" t="s">
        <v>3899</v>
      </c>
    </row>
    <row r="743" spans="1:9" ht="13.5" customHeight="1" x14ac:dyDescent="0.25">
      <c r="A743" s="159" t="s">
        <v>1389</v>
      </c>
      <c r="B743" s="7"/>
      <c r="C743" s="8" t="s">
        <v>1025</v>
      </c>
      <c r="D743" s="126"/>
      <c r="E743" s="9">
        <v>12</v>
      </c>
      <c r="F743" s="9">
        <v>16</v>
      </c>
      <c r="G743" s="9">
        <v>28</v>
      </c>
      <c r="H743" s="9">
        <f>SUM(H744:H756)</f>
        <v>97</v>
      </c>
      <c r="I743" s="110">
        <v>54</v>
      </c>
    </row>
    <row r="744" spans="1:9" ht="13.5" customHeight="1" x14ac:dyDescent="0.25">
      <c r="A744" s="160" t="s">
        <v>1390</v>
      </c>
      <c r="B744" s="10"/>
      <c r="C744" s="10"/>
      <c r="D744" s="129" t="s">
        <v>1025</v>
      </c>
      <c r="E744" s="12">
        <v>5</v>
      </c>
      <c r="F744" s="12">
        <v>9</v>
      </c>
      <c r="G744" s="12">
        <v>15</v>
      </c>
      <c r="H744" s="12">
        <v>83</v>
      </c>
      <c r="I744" s="110">
        <v>32</v>
      </c>
    </row>
    <row r="745" spans="1:9" ht="13.5" customHeight="1" x14ac:dyDescent="0.25">
      <c r="A745" s="160" t="s">
        <v>1391</v>
      </c>
      <c r="B745" s="10"/>
      <c r="C745" s="10"/>
      <c r="D745" s="129" t="s">
        <v>1392</v>
      </c>
      <c r="E745" s="12">
        <v>0</v>
      </c>
      <c r="F745" s="12">
        <v>0</v>
      </c>
      <c r="G745" s="12">
        <v>0</v>
      </c>
      <c r="H745" s="12">
        <v>2</v>
      </c>
      <c r="I745" s="110">
        <v>1</v>
      </c>
    </row>
    <row r="746" spans="1:9" ht="13.5" customHeight="1" x14ac:dyDescent="0.25">
      <c r="A746" s="160" t="s">
        <v>1393</v>
      </c>
      <c r="B746" s="10"/>
      <c r="C746" s="10"/>
      <c r="D746" s="129" t="s">
        <v>1394</v>
      </c>
      <c r="E746" s="12">
        <v>1</v>
      </c>
      <c r="F746" s="12">
        <v>2</v>
      </c>
      <c r="G746" s="12">
        <v>0</v>
      </c>
      <c r="H746" s="12">
        <v>0</v>
      </c>
      <c r="I746" s="110" t="s">
        <v>3899</v>
      </c>
    </row>
    <row r="747" spans="1:9" ht="13.5" customHeight="1" x14ac:dyDescent="0.25">
      <c r="A747" s="160" t="s">
        <v>1395</v>
      </c>
      <c r="B747" s="10"/>
      <c r="C747" s="10"/>
      <c r="D747" s="129" t="s">
        <v>1396</v>
      </c>
      <c r="E747" s="12">
        <v>2</v>
      </c>
      <c r="F747" s="12">
        <v>0</v>
      </c>
      <c r="G747" s="12">
        <v>4</v>
      </c>
      <c r="H747" s="12">
        <v>1</v>
      </c>
      <c r="I747" s="110">
        <v>3</v>
      </c>
    </row>
    <row r="748" spans="1:9" ht="13.5" customHeight="1" x14ac:dyDescent="0.25">
      <c r="A748" s="160" t="s">
        <v>1397</v>
      </c>
      <c r="B748" s="10"/>
      <c r="C748" s="10"/>
      <c r="D748" s="129" t="s">
        <v>1398</v>
      </c>
      <c r="E748" s="12">
        <v>1</v>
      </c>
      <c r="F748" s="12">
        <v>2</v>
      </c>
      <c r="G748" s="12">
        <v>3</v>
      </c>
      <c r="H748" s="12">
        <v>1</v>
      </c>
      <c r="I748" s="110">
        <v>2</v>
      </c>
    </row>
    <row r="749" spans="1:9" ht="13.5" customHeight="1" x14ac:dyDescent="0.25">
      <c r="A749" s="160" t="s">
        <v>1399</v>
      </c>
      <c r="B749" s="10"/>
      <c r="C749" s="10"/>
      <c r="D749" s="129" t="s">
        <v>1400</v>
      </c>
      <c r="E749" s="12">
        <v>0</v>
      </c>
      <c r="F749" s="12">
        <v>0</v>
      </c>
      <c r="G749" s="12">
        <v>0</v>
      </c>
      <c r="H749" s="12">
        <v>0</v>
      </c>
      <c r="I749" s="110">
        <v>2</v>
      </c>
    </row>
    <row r="750" spans="1:9" ht="13.5" customHeight="1" x14ac:dyDescent="0.25">
      <c r="A750" s="160" t="s">
        <v>1401</v>
      </c>
      <c r="B750" s="10"/>
      <c r="C750" s="10"/>
      <c r="D750" s="129" t="s">
        <v>1402</v>
      </c>
      <c r="E750" s="12">
        <v>0</v>
      </c>
      <c r="F750" s="12">
        <v>0</v>
      </c>
      <c r="G750" s="12">
        <v>1</v>
      </c>
      <c r="H750" s="12">
        <v>1</v>
      </c>
      <c r="I750" s="110">
        <v>2</v>
      </c>
    </row>
    <row r="751" spans="1:9" ht="13.5" customHeight="1" x14ac:dyDescent="0.25">
      <c r="A751" s="160" t="s">
        <v>1403</v>
      </c>
      <c r="B751" s="10"/>
      <c r="C751" s="10"/>
      <c r="D751" s="129" t="s">
        <v>1404</v>
      </c>
      <c r="E751" s="12">
        <v>0</v>
      </c>
      <c r="F751" s="12">
        <v>0</v>
      </c>
      <c r="G751" s="12">
        <v>0</v>
      </c>
      <c r="H751" s="12">
        <v>0</v>
      </c>
      <c r="I751" s="110" t="s">
        <v>3899</v>
      </c>
    </row>
    <row r="752" spans="1:9" ht="13.5" customHeight="1" x14ac:dyDescent="0.25">
      <c r="A752" s="160" t="s">
        <v>1405</v>
      </c>
      <c r="B752" s="10"/>
      <c r="C752" s="10"/>
      <c r="D752" s="129" t="s">
        <v>1406</v>
      </c>
      <c r="E752" s="12">
        <v>3</v>
      </c>
      <c r="F752" s="12">
        <v>0</v>
      </c>
      <c r="G752" s="12">
        <v>3</v>
      </c>
      <c r="H752" s="12">
        <v>2</v>
      </c>
      <c r="I752" s="110">
        <v>7</v>
      </c>
    </row>
    <row r="753" spans="1:9" ht="13.5" customHeight="1" x14ac:dyDescent="0.25">
      <c r="A753" s="160" t="s">
        <v>1407</v>
      </c>
      <c r="B753" s="10"/>
      <c r="C753" s="10"/>
      <c r="D753" s="129" t="s">
        <v>1408</v>
      </c>
      <c r="E753" s="12">
        <v>0</v>
      </c>
      <c r="F753" s="12">
        <v>2</v>
      </c>
      <c r="G753" s="12">
        <v>0</v>
      </c>
      <c r="H753" s="12">
        <v>0</v>
      </c>
      <c r="I753" s="110" t="s">
        <v>3899</v>
      </c>
    </row>
    <row r="754" spans="1:9" ht="13.5" customHeight="1" x14ac:dyDescent="0.25">
      <c r="A754" s="160" t="s">
        <v>1409</v>
      </c>
      <c r="B754" s="10"/>
      <c r="C754" s="10"/>
      <c r="D754" s="129" t="s">
        <v>1410</v>
      </c>
      <c r="E754" s="12">
        <v>0</v>
      </c>
      <c r="F754" s="12">
        <v>0</v>
      </c>
      <c r="G754" s="12">
        <v>0</v>
      </c>
      <c r="H754" s="12">
        <v>0</v>
      </c>
      <c r="I754" s="110" t="s">
        <v>3899</v>
      </c>
    </row>
    <row r="755" spans="1:9" ht="13.5" customHeight="1" x14ac:dyDescent="0.25">
      <c r="A755" s="160" t="s">
        <v>1411</v>
      </c>
      <c r="B755" s="10"/>
      <c r="C755" s="10"/>
      <c r="D755" s="129" t="s">
        <v>1412</v>
      </c>
      <c r="E755" s="12">
        <v>0</v>
      </c>
      <c r="F755" s="12">
        <v>1</v>
      </c>
      <c r="G755" s="12">
        <v>2</v>
      </c>
      <c r="H755" s="12">
        <v>7</v>
      </c>
      <c r="I755" s="110">
        <v>5</v>
      </c>
    </row>
    <row r="756" spans="1:9" ht="13.5" customHeight="1" x14ac:dyDescent="0.25">
      <c r="A756" s="160" t="s">
        <v>1413</v>
      </c>
      <c r="B756" s="10"/>
      <c r="C756" s="10"/>
      <c r="D756" s="129" t="s">
        <v>1414</v>
      </c>
      <c r="E756" s="12">
        <v>0</v>
      </c>
      <c r="F756" s="12">
        <v>0</v>
      </c>
      <c r="G756" s="12">
        <v>0</v>
      </c>
      <c r="H756" s="12">
        <v>0</v>
      </c>
      <c r="I756" s="110" t="s">
        <v>3899</v>
      </c>
    </row>
    <row r="757" spans="1:9" ht="13.5" customHeight="1" x14ac:dyDescent="0.25">
      <c r="A757" s="159" t="s">
        <v>1415</v>
      </c>
      <c r="B757" s="7"/>
      <c r="C757" s="8" t="s">
        <v>1416</v>
      </c>
      <c r="D757" s="126"/>
      <c r="E757" s="9">
        <v>8</v>
      </c>
      <c r="F757" s="9">
        <v>10</v>
      </c>
      <c r="G757" s="9">
        <v>12</v>
      </c>
      <c r="H757" s="9">
        <f>SUM(H758:H761)</f>
        <v>33</v>
      </c>
      <c r="I757" s="110">
        <v>19</v>
      </c>
    </row>
    <row r="758" spans="1:9" ht="13.5" customHeight="1" x14ac:dyDescent="0.25">
      <c r="A758" s="160" t="s">
        <v>1417</v>
      </c>
      <c r="B758" s="10"/>
      <c r="C758" s="10"/>
      <c r="D758" s="129" t="s">
        <v>1416</v>
      </c>
      <c r="E758" s="12">
        <v>8</v>
      </c>
      <c r="F758" s="12">
        <v>10</v>
      </c>
      <c r="G758" s="12">
        <v>12</v>
      </c>
      <c r="H758" s="12">
        <v>33</v>
      </c>
      <c r="I758" s="110">
        <v>19</v>
      </c>
    </row>
    <row r="759" spans="1:9" ht="13.5" customHeight="1" x14ac:dyDescent="0.25">
      <c r="A759" s="160" t="s">
        <v>1418</v>
      </c>
      <c r="B759" s="10"/>
      <c r="C759" s="10"/>
      <c r="D759" s="129" t="s">
        <v>1419</v>
      </c>
      <c r="E759" s="12">
        <v>0</v>
      </c>
      <c r="F759" s="12">
        <v>0</v>
      </c>
      <c r="G759" s="12">
        <v>0</v>
      </c>
      <c r="H759" s="12">
        <v>0</v>
      </c>
      <c r="I759" s="110" t="s">
        <v>3899</v>
      </c>
    </row>
    <row r="760" spans="1:9" ht="13.5" customHeight="1" x14ac:dyDescent="0.25">
      <c r="A760" s="160" t="s">
        <v>1420</v>
      </c>
      <c r="B760" s="10"/>
      <c r="C760" s="10"/>
      <c r="D760" s="129" t="s">
        <v>298</v>
      </c>
      <c r="E760" s="12">
        <v>0</v>
      </c>
      <c r="F760" s="12">
        <v>0</v>
      </c>
      <c r="G760" s="12">
        <v>0</v>
      </c>
      <c r="H760" s="12">
        <v>0</v>
      </c>
      <c r="I760" s="110" t="s">
        <v>3899</v>
      </c>
    </row>
    <row r="761" spans="1:9" ht="13.5" customHeight="1" x14ac:dyDescent="0.25">
      <c r="A761" s="160" t="s">
        <v>1421</v>
      </c>
      <c r="B761" s="10"/>
      <c r="C761" s="10"/>
      <c r="D761" s="129" t="s">
        <v>1422</v>
      </c>
      <c r="E761" s="12">
        <v>0</v>
      </c>
      <c r="F761" s="12">
        <v>0</v>
      </c>
      <c r="G761" s="12">
        <v>0</v>
      </c>
      <c r="H761" s="12">
        <v>0</v>
      </c>
      <c r="I761" s="110" t="s">
        <v>3899</v>
      </c>
    </row>
    <row r="762" spans="1:9" ht="13.5" customHeight="1" x14ac:dyDescent="0.25">
      <c r="A762" s="159" t="s">
        <v>1423</v>
      </c>
      <c r="B762" s="7"/>
      <c r="C762" s="8" t="s">
        <v>385</v>
      </c>
      <c r="D762" s="126"/>
      <c r="E762" s="9">
        <v>9</v>
      </c>
      <c r="F762" s="9">
        <v>8</v>
      </c>
      <c r="G762" s="9">
        <v>17</v>
      </c>
      <c r="H762" s="9">
        <f>SUM(H763:H773)</f>
        <v>7</v>
      </c>
      <c r="I762" s="110">
        <v>15</v>
      </c>
    </row>
    <row r="763" spans="1:9" ht="13.5" customHeight="1" x14ac:dyDescent="0.25">
      <c r="A763" s="160" t="s">
        <v>1424</v>
      </c>
      <c r="B763" s="10"/>
      <c r="C763" s="10"/>
      <c r="D763" s="129" t="s">
        <v>385</v>
      </c>
      <c r="E763" s="12">
        <v>8</v>
      </c>
      <c r="F763" s="12">
        <v>7</v>
      </c>
      <c r="G763" s="12">
        <v>15</v>
      </c>
      <c r="H763" s="12">
        <v>7</v>
      </c>
      <c r="I763" s="110">
        <v>15</v>
      </c>
    </row>
    <row r="764" spans="1:9" ht="13.5" customHeight="1" x14ac:dyDescent="0.25">
      <c r="A764" s="160" t="s">
        <v>1425</v>
      </c>
      <c r="B764" s="10"/>
      <c r="C764" s="10"/>
      <c r="D764" s="129" t="s">
        <v>1426</v>
      </c>
      <c r="E764" s="12">
        <v>0</v>
      </c>
      <c r="F764" s="12">
        <v>0</v>
      </c>
      <c r="G764" s="12">
        <v>0</v>
      </c>
      <c r="H764" s="12">
        <v>0</v>
      </c>
      <c r="I764" s="110" t="s">
        <v>3899</v>
      </c>
    </row>
    <row r="765" spans="1:9" ht="13.5" customHeight="1" x14ac:dyDescent="0.25">
      <c r="A765" s="160" t="s">
        <v>1427</v>
      </c>
      <c r="B765" s="10"/>
      <c r="C765" s="10"/>
      <c r="D765" s="129" t="s">
        <v>1428</v>
      </c>
      <c r="E765" s="12">
        <v>1</v>
      </c>
      <c r="F765" s="12">
        <v>1</v>
      </c>
      <c r="G765" s="12">
        <v>2</v>
      </c>
      <c r="H765" s="12">
        <v>0</v>
      </c>
      <c r="I765" s="110" t="s">
        <v>3899</v>
      </c>
    </row>
    <row r="766" spans="1:9" ht="13.5" customHeight="1" x14ac:dyDescent="0.25">
      <c r="A766" s="160" t="s">
        <v>1429</v>
      </c>
      <c r="B766" s="10"/>
      <c r="C766" s="10"/>
      <c r="D766" s="129" t="s">
        <v>1430</v>
      </c>
      <c r="E766" s="12">
        <v>0</v>
      </c>
      <c r="F766" s="12">
        <v>0</v>
      </c>
      <c r="G766" s="12">
        <v>0</v>
      </c>
      <c r="H766" s="12">
        <v>0</v>
      </c>
      <c r="I766" s="110" t="s">
        <v>3899</v>
      </c>
    </row>
    <row r="767" spans="1:9" ht="13.5" customHeight="1" x14ac:dyDescent="0.25">
      <c r="A767" s="160" t="s">
        <v>1431</v>
      </c>
      <c r="B767" s="10"/>
      <c r="C767" s="10"/>
      <c r="D767" s="129" t="s">
        <v>1432</v>
      </c>
      <c r="E767" s="12">
        <v>0</v>
      </c>
      <c r="F767" s="12">
        <v>0</v>
      </c>
      <c r="G767" s="12">
        <v>0</v>
      </c>
      <c r="H767" s="12">
        <v>0</v>
      </c>
      <c r="I767" s="110" t="s">
        <v>3899</v>
      </c>
    </row>
    <row r="768" spans="1:9" ht="13.5" customHeight="1" x14ac:dyDescent="0.25">
      <c r="A768" s="160" t="s">
        <v>1433</v>
      </c>
      <c r="B768" s="10"/>
      <c r="C768" s="10"/>
      <c r="D768" s="129" t="s">
        <v>1434</v>
      </c>
      <c r="E768" s="12">
        <v>0</v>
      </c>
      <c r="F768" s="12">
        <v>0</v>
      </c>
      <c r="G768" s="12">
        <v>0</v>
      </c>
      <c r="H768" s="12">
        <v>0</v>
      </c>
      <c r="I768" s="110" t="s">
        <v>3899</v>
      </c>
    </row>
    <row r="769" spans="1:9" ht="13.5" customHeight="1" x14ac:dyDescent="0.25">
      <c r="A769" s="160" t="s">
        <v>1435</v>
      </c>
      <c r="B769" s="10"/>
      <c r="C769" s="10"/>
      <c r="D769" s="129" t="s">
        <v>1436</v>
      </c>
      <c r="E769" s="12">
        <v>0</v>
      </c>
      <c r="F769" s="12">
        <v>0</v>
      </c>
      <c r="G769" s="12">
        <v>0</v>
      </c>
      <c r="H769" s="12">
        <v>0</v>
      </c>
      <c r="I769" s="110" t="s">
        <v>3899</v>
      </c>
    </row>
    <row r="770" spans="1:9" ht="13.5" customHeight="1" x14ac:dyDescent="0.25">
      <c r="A770" s="160" t="s">
        <v>1437</v>
      </c>
      <c r="B770" s="10"/>
      <c r="C770" s="10"/>
      <c r="D770" s="129" t="s">
        <v>1438</v>
      </c>
      <c r="E770" s="12">
        <v>0</v>
      </c>
      <c r="F770" s="12">
        <v>0</v>
      </c>
      <c r="G770" s="12">
        <v>0</v>
      </c>
      <c r="H770" s="12">
        <v>0</v>
      </c>
      <c r="I770" s="110" t="s">
        <v>3899</v>
      </c>
    </row>
    <row r="771" spans="1:9" ht="13.5" customHeight="1" x14ac:dyDescent="0.25">
      <c r="A771" s="160" t="s">
        <v>1439</v>
      </c>
      <c r="B771" s="10"/>
      <c r="C771" s="10"/>
      <c r="D771" s="129" t="s">
        <v>1440</v>
      </c>
      <c r="E771" s="12">
        <v>0</v>
      </c>
      <c r="F771" s="12">
        <v>0</v>
      </c>
      <c r="G771" s="12">
        <v>0</v>
      </c>
      <c r="H771" s="12">
        <v>0</v>
      </c>
      <c r="I771" s="110" t="s">
        <v>3899</v>
      </c>
    </row>
    <row r="772" spans="1:9" ht="13.5" customHeight="1" x14ac:dyDescent="0.25">
      <c r="A772" s="160" t="s">
        <v>1441</v>
      </c>
      <c r="B772" s="10"/>
      <c r="C772" s="10"/>
      <c r="D772" s="129" t="s">
        <v>1442</v>
      </c>
      <c r="E772" s="12">
        <v>0</v>
      </c>
      <c r="F772" s="12">
        <v>0</v>
      </c>
      <c r="G772" s="12">
        <v>0</v>
      </c>
      <c r="H772" s="12">
        <v>0</v>
      </c>
      <c r="I772" s="110" t="s">
        <v>3899</v>
      </c>
    </row>
    <row r="773" spans="1:9" ht="13.5" customHeight="1" x14ac:dyDescent="0.25">
      <c r="A773" s="160" t="s">
        <v>1443</v>
      </c>
      <c r="B773" s="19"/>
      <c r="C773" s="10"/>
      <c r="D773" s="129" t="s">
        <v>1444</v>
      </c>
      <c r="E773" s="12">
        <v>0</v>
      </c>
      <c r="F773" s="12">
        <v>0</v>
      </c>
      <c r="G773" s="12">
        <v>0</v>
      </c>
      <c r="H773" s="12">
        <v>0</v>
      </c>
      <c r="I773" s="110" t="s">
        <v>3899</v>
      </c>
    </row>
    <row r="774" spans="1:9" ht="13.5" customHeight="1" x14ac:dyDescent="0.25">
      <c r="A774" s="159" t="s">
        <v>1445</v>
      </c>
      <c r="B774" s="8" t="s">
        <v>1446</v>
      </c>
      <c r="C774" s="19"/>
      <c r="D774" s="140"/>
      <c r="E774" s="9">
        <v>1376</v>
      </c>
      <c r="F774" s="9">
        <v>1257</v>
      </c>
      <c r="G774" s="5">
        <v>1537</v>
      </c>
      <c r="H774" s="5">
        <v>1400</v>
      </c>
      <c r="I774" s="5">
        <v>1680</v>
      </c>
    </row>
    <row r="775" spans="1:9" ht="13.5" customHeight="1" x14ac:dyDescent="0.25">
      <c r="A775" s="159" t="s">
        <v>1447</v>
      </c>
      <c r="B775" s="7"/>
      <c r="C775" s="8" t="s">
        <v>1448</v>
      </c>
      <c r="D775" s="140"/>
      <c r="E775" s="9">
        <v>1376</v>
      </c>
      <c r="F775" s="9">
        <v>1257</v>
      </c>
      <c r="G775" s="9">
        <v>1537</v>
      </c>
      <c r="H775" s="9">
        <f>SUM(H776:H782)</f>
        <v>1400</v>
      </c>
      <c r="I775" s="9">
        <v>1680</v>
      </c>
    </row>
    <row r="776" spans="1:9" ht="13.5" customHeight="1" x14ac:dyDescent="0.25">
      <c r="A776" s="160" t="s">
        <v>1449</v>
      </c>
      <c r="B776" s="10"/>
      <c r="C776" s="10"/>
      <c r="D776" s="129" t="s">
        <v>1448</v>
      </c>
      <c r="E776" s="12">
        <v>606</v>
      </c>
      <c r="F776" s="12">
        <v>880</v>
      </c>
      <c r="G776" s="12">
        <v>587</v>
      </c>
      <c r="H776" s="12">
        <v>598</v>
      </c>
      <c r="I776" s="110">
        <v>605</v>
      </c>
    </row>
    <row r="777" spans="1:9" ht="13.5" customHeight="1" x14ac:dyDescent="0.25">
      <c r="A777" s="160" t="s">
        <v>1450</v>
      </c>
      <c r="B777" s="10"/>
      <c r="C777" s="10"/>
      <c r="D777" s="129" t="s">
        <v>1339</v>
      </c>
      <c r="E777" s="12">
        <v>120</v>
      </c>
      <c r="F777" s="12">
        <v>53</v>
      </c>
      <c r="G777" s="12">
        <v>139</v>
      </c>
      <c r="H777" s="12">
        <v>165</v>
      </c>
      <c r="I777" s="110">
        <v>288</v>
      </c>
    </row>
    <row r="778" spans="1:9" ht="13.5" customHeight="1" x14ac:dyDescent="0.25">
      <c r="A778" s="160" t="s">
        <v>1451</v>
      </c>
      <c r="B778" s="10"/>
      <c r="C778" s="10"/>
      <c r="D778" s="129" t="s">
        <v>1452</v>
      </c>
      <c r="E778" s="12">
        <v>55</v>
      </c>
      <c r="F778" s="12">
        <v>32</v>
      </c>
      <c r="G778" s="12">
        <v>153</v>
      </c>
      <c r="H778" s="12">
        <v>16</v>
      </c>
      <c r="I778" s="110">
        <v>30</v>
      </c>
    </row>
    <row r="779" spans="1:9" ht="13.5" customHeight="1" x14ac:dyDescent="0.25">
      <c r="A779" s="160" t="s">
        <v>1453</v>
      </c>
      <c r="B779" s="10"/>
      <c r="C779" s="10"/>
      <c r="D779" s="129" t="s">
        <v>1454</v>
      </c>
      <c r="E779" s="12">
        <v>119</v>
      </c>
      <c r="F779" s="12">
        <v>4</v>
      </c>
      <c r="G779" s="12">
        <v>145</v>
      </c>
      <c r="H779" s="12">
        <v>153</v>
      </c>
      <c r="I779" s="110">
        <v>226</v>
      </c>
    </row>
    <row r="780" spans="1:9" ht="13.5" customHeight="1" x14ac:dyDescent="0.25">
      <c r="A780" s="160" t="s">
        <v>1455</v>
      </c>
      <c r="B780" s="10"/>
      <c r="C780" s="10"/>
      <c r="D780" s="129" t="s">
        <v>1456</v>
      </c>
      <c r="E780" s="12">
        <v>5</v>
      </c>
      <c r="F780" s="12">
        <v>1</v>
      </c>
      <c r="G780" s="12">
        <v>47</v>
      </c>
      <c r="H780" s="12">
        <v>10</v>
      </c>
      <c r="I780" s="110">
        <v>10</v>
      </c>
    </row>
    <row r="781" spans="1:9" ht="13.5" customHeight="1" x14ac:dyDescent="0.25">
      <c r="A781" s="160" t="s">
        <v>1457</v>
      </c>
      <c r="B781" s="10"/>
      <c r="C781" s="10"/>
      <c r="D781" s="129" t="s">
        <v>1458</v>
      </c>
      <c r="E781" s="12">
        <v>422</v>
      </c>
      <c r="F781" s="12">
        <v>262</v>
      </c>
      <c r="G781" s="12">
        <v>409</v>
      </c>
      <c r="H781" s="12">
        <v>392</v>
      </c>
      <c r="I781" s="110">
        <v>453</v>
      </c>
    </row>
    <row r="782" spans="1:9" ht="13.5" customHeight="1" x14ac:dyDescent="0.25">
      <c r="A782" s="160" t="s">
        <v>1459</v>
      </c>
      <c r="B782" s="10"/>
      <c r="C782" s="10"/>
      <c r="D782" s="129" t="s">
        <v>1460</v>
      </c>
      <c r="E782" s="12">
        <v>49</v>
      </c>
      <c r="F782" s="12">
        <v>25</v>
      </c>
      <c r="G782" s="12">
        <v>57</v>
      </c>
      <c r="H782" s="12">
        <v>66</v>
      </c>
      <c r="I782" s="110">
        <v>68</v>
      </c>
    </row>
    <row r="783" spans="1:9" ht="13.5" customHeight="1" x14ac:dyDescent="0.25">
      <c r="A783" s="159" t="s">
        <v>1461</v>
      </c>
      <c r="B783" s="8" t="s">
        <v>1462</v>
      </c>
      <c r="C783" s="7"/>
      <c r="D783" s="126"/>
      <c r="E783" s="5">
        <v>1334</v>
      </c>
      <c r="F783" s="5">
        <v>1344</v>
      </c>
      <c r="G783" s="5">
        <v>1396</v>
      </c>
      <c r="H783" s="5">
        <f>H784+H793+H801+H811+H820+H829+H838+H847+H856+H875+H885+H892+H905</f>
        <v>1449</v>
      </c>
      <c r="I783" s="5">
        <f>I784+I793+I801+I811+I820+I829+I838+I847+I856+I875+I885+I892+I905</f>
        <v>1437</v>
      </c>
    </row>
    <row r="784" spans="1:9" ht="13.5" customHeight="1" x14ac:dyDescent="0.25">
      <c r="A784" s="159" t="s">
        <v>1463</v>
      </c>
      <c r="B784" s="7"/>
      <c r="C784" s="8" t="s">
        <v>1462</v>
      </c>
      <c r="D784" s="126"/>
      <c r="E784" s="9">
        <v>643</v>
      </c>
      <c r="F784" s="9">
        <v>583</v>
      </c>
      <c r="G784" s="9">
        <v>507</v>
      </c>
      <c r="H784" s="9">
        <f>SUM(H785:H792)</f>
        <v>572</v>
      </c>
      <c r="I784" s="110">
        <v>566</v>
      </c>
    </row>
    <row r="785" spans="1:9" ht="13.5" customHeight="1" x14ac:dyDescent="0.25">
      <c r="A785" s="160" t="s">
        <v>1464</v>
      </c>
      <c r="B785" s="10"/>
      <c r="C785" s="10"/>
      <c r="D785" s="129" t="s">
        <v>1462</v>
      </c>
      <c r="E785" s="12">
        <v>130</v>
      </c>
      <c r="F785" s="12">
        <v>168</v>
      </c>
      <c r="G785" s="12">
        <v>102</v>
      </c>
      <c r="H785" s="12">
        <v>111</v>
      </c>
      <c r="I785" s="110">
        <v>100</v>
      </c>
    </row>
    <row r="786" spans="1:9" ht="13.5" customHeight="1" x14ac:dyDescent="0.25">
      <c r="A786" s="160" t="s">
        <v>1465</v>
      </c>
      <c r="B786" s="10"/>
      <c r="C786" s="10"/>
      <c r="D786" s="129" t="s">
        <v>1466</v>
      </c>
      <c r="E786" s="12">
        <v>0</v>
      </c>
      <c r="F786" s="12">
        <v>0</v>
      </c>
      <c r="G786" s="12">
        <v>0</v>
      </c>
      <c r="H786" s="12">
        <v>0</v>
      </c>
      <c r="I786" s="110" t="s">
        <v>3899</v>
      </c>
    </row>
    <row r="787" spans="1:9" ht="13.5" customHeight="1" x14ac:dyDescent="0.25">
      <c r="A787" s="160" t="s">
        <v>1467</v>
      </c>
      <c r="B787" s="10"/>
      <c r="C787" s="10"/>
      <c r="D787" s="129" t="s">
        <v>1468</v>
      </c>
      <c r="E787" s="12">
        <v>0</v>
      </c>
      <c r="F787" s="12">
        <v>4</v>
      </c>
      <c r="G787" s="12">
        <v>9</v>
      </c>
      <c r="H787" s="12">
        <v>11</v>
      </c>
      <c r="I787" s="110">
        <v>10</v>
      </c>
    </row>
    <row r="788" spans="1:9" ht="13.5" customHeight="1" x14ac:dyDescent="0.25">
      <c r="A788" s="160" t="s">
        <v>1469</v>
      </c>
      <c r="B788" s="10"/>
      <c r="C788" s="10"/>
      <c r="D788" s="129" t="s">
        <v>132</v>
      </c>
      <c r="E788" s="12">
        <v>0</v>
      </c>
      <c r="F788" s="12">
        <v>60</v>
      </c>
      <c r="G788" s="12">
        <v>0</v>
      </c>
      <c r="H788" s="12">
        <v>32</v>
      </c>
      <c r="I788" s="110">
        <v>38</v>
      </c>
    </row>
    <row r="789" spans="1:9" ht="13.5" customHeight="1" x14ac:dyDescent="0.25">
      <c r="A789" s="160" t="s">
        <v>1470</v>
      </c>
      <c r="B789" s="10"/>
      <c r="C789" s="10"/>
      <c r="D789" s="129" t="s">
        <v>1471</v>
      </c>
      <c r="E789" s="12">
        <v>118</v>
      </c>
      <c r="F789" s="12">
        <v>84</v>
      </c>
      <c r="G789" s="12">
        <v>99</v>
      </c>
      <c r="H789" s="12">
        <v>80</v>
      </c>
      <c r="I789" s="110">
        <v>96</v>
      </c>
    </row>
    <row r="790" spans="1:9" ht="13.5" customHeight="1" x14ac:dyDescent="0.25">
      <c r="A790" s="160" t="s">
        <v>1472</v>
      </c>
      <c r="B790" s="10"/>
      <c r="C790" s="10"/>
      <c r="D790" s="129" t="s">
        <v>1473</v>
      </c>
      <c r="E790" s="12">
        <v>268</v>
      </c>
      <c r="F790" s="12">
        <v>155</v>
      </c>
      <c r="G790" s="12">
        <v>85</v>
      </c>
      <c r="H790" s="12">
        <v>263</v>
      </c>
      <c r="I790" s="110">
        <v>235</v>
      </c>
    </row>
    <row r="791" spans="1:9" ht="13.5" customHeight="1" x14ac:dyDescent="0.25">
      <c r="A791" s="160" t="s">
        <v>1474</v>
      </c>
      <c r="B791" s="10"/>
      <c r="C791" s="10"/>
      <c r="D791" s="129" t="s">
        <v>1475</v>
      </c>
      <c r="E791" s="12">
        <v>19</v>
      </c>
      <c r="F791" s="12">
        <v>9</v>
      </c>
      <c r="G791" s="12">
        <v>16</v>
      </c>
      <c r="H791" s="12">
        <v>14</v>
      </c>
      <c r="I791" s="110">
        <v>8</v>
      </c>
    </row>
    <row r="792" spans="1:9" ht="13.5" customHeight="1" x14ac:dyDescent="0.25">
      <c r="A792" s="160" t="s">
        <v>1476</v>
      </c>
      <c r="B792" s="10"/>
      <c r="C792" s="10"/>
      <c r="D792" s="129" t="s">
        <v>1477</v>
      </c>
      <c r="E792" s="12">
        <v>108</v>
      </c>
      <c r="F792" s="12">
        <v>103</v>
      </c>
      <c r="G792" s="12">
        <v>196</v>
      </c>
      <c r="H792" s="12">
        <v>61</v>
      </c>
      <c r="I792" s="110">
        <v>79</v>
      </c>
    </row>
    <row r="793" spans="1:9" ht="13.5" customHeight="1" x14ac:dyDescent="0.25">
      <c r="A793" s="159" t="s">
        <v>1478</v>
      </c>
      <c r="B793" s="7"/>
      <c r="C793" s="8" t="s">
        <v>1479</v>
      </c>
      <c r="D793" s="126"/>
      <c r="E793" s="9">
        <v>15</v>
      </c>
      <c r="F793" s="9">
        <v>13</v>
      </c>
      <c r="G793" s="9">
        <v>12</v>
      </c>
      <c r="H793" s="9">
        <f>SUM(H794:H800)</f>
        <v>16</v>
      </c>
      <c r="I793" s="110">
        <v>15</v>
      </c>
    </row>
    <row r="794" spans="1:9" ht="13.5" customHeight="1" x14ac:dyDescent="0.25">
      <c r="A794" s="160" t="s">
        <v>1480</v>
      </c>
      <c r="B794" s="10"/>
      <c r="C794" s="10"/>
      <c r="D794" s="129" t="s">
        <v>1479</v>
      </c>
      <c r="E794" s="12">
        <v>6</v>
      </c>
      <c r="F794" s="12">
        <v>4</v>
      </c>
      <c r="G794" s="12">
        <v>8</v>
      </c>
      <c r="H794" s="12">
        <v>7</v>
      </c>
      <c r="I794" s="110">
        <v>7</v>
      </c>
    </row>
    <row r="795" spans="1:9" ht="13.5" customHeight="1" x14ac:dyDescent="0.25">
      <c r="A795" s="164" t="s">
        <v>1481</v>
      </c>
      <c r="B795" s="20"/>
      <c r="C795" s="20"/>
      <c r="D795" s="142" t="s">
        <v>1482</v>
      </c>
      <c r="E795" s="12">
        <v>0</v>
      </c>
      <c r="F795" s="12">
        <v>0</v>
      </c>
      <c r="G795" s="12">
        <v>0</v>
      </c>
      <c r="H795" s="12">
        <v>1</v>
      </c>
      <c r="I795" s="110" t="s">
        <v>3899</v>
      </c>
    </row>
    <row r="796" spans="1:9" ht="13.5" customHeight="1" x14ac:dyDescent="0.25">
      <c r="A796" s="160" t="s">
        <v>1483</v>
      </c>
      <c r="B796" s="10"/>
      <c r="C796" s="10"/>
      <c r="D796" s="129" t="s">
        <v>1484</v>
      </c>
      <c r="E796" s="12">
        <v>0</v>
      </c>
      <c r="F796" s="12">
        <v>3</v>
      </c>
      <c r="G796" s="12">
        <v>0</v>
      </c>
      <c r="H796" s="12">
        <v>0</v>
      </c>
      <c r="I796" s="110" t="s">
        <v>3899</v>
      </c>
    </row>
    <row r="797" spans="1:9" ht="13.5" customHeight="1" x14ac:dyDescent="0.25">
      <c r="A797" s="160" t="s">
        <v>1485</v>
      </c>
      <c r="B797" s="10"/>
      <c r="C797" s="10"/>
      <c r="D797" s="129" t="s">
        <v>1486</v>
      </c>
      <c r="E797" s="12">
        <v>0</v>
      </c>
      <c r="F797" s="12">
        <v>0</v>
      </c>
      <c r="G797" s="12">
        <v>1</v>
      </c>
      <c r="H797" s="12">
        <v>2</v>
      </c>
      <c r="I797" s="110">
        <v>1</v>
      </c>
    </row>
    <row r="798" spans="1:9" ht="13.5" customHeight="1" x14ac:dyDescent="0.25">
      <c r="A798" s="160" t="s">
        <v>1487</v>
      </c>
      <c r="B798" s="10"/>
      <c r="C798" s="10"/>
      <c r="D798" s="129" t="s">
        <v>1488</v>
      </c>
      <c r="E798" s="12">
        <v>9</v>
      </c>
      <c r="F798" s="12">
        <v>6</v>
      </c>
      <c r="G798" s="12">
        <v>3</v>
      </c>
      <c r="H798" s="12">
        <v>6</v>
      </c>
      <c r="I798" s="110">
        <v>5</v>
      </c>
    </row>
    <row r="799" spans="1:9" ht="13.5" customHeight="1" x14ac:dyDescent="0.25">
      <c r="A799" s="160" t="s">
        <v>1489</v>
      </c>
      <c r="B799" s="10"/>
      <c r="C799" s="10"/>
      <c r="D799" s="129" t="s">
        <v>1490</v>
      </c>
      <c r="E799" s="12">
        <v>0</v>
      </c>
      <c r="F799" s="12">
        <v>0</v>
      </c>
      <c r="G799" s="12">
        <v>0</v>
      </c>
      <c r="H799" s="12">
        <v>0</v>
      </c>
      <c r="I799" s="110" t="s">
        <v>3899</v>
      </c>
    </row>
    <row r="800" spans="1:9" ht="13.5" customHeight="1" x14ac:dyDescent="0.25">
      <c r="A800" s="160" t="s">
        <v>1491</v>
      </c>
      <c r="B800" s="10"/>
      <c r="C800" s="10"/>
      <c r="D800" s="129" t="s">
        <v>1492</v>
      </c>
      <c r="E800" s="12">
        <v>0</v>
      </c>
      <c r="F800" s="12">
        <v>0</v>
      </c>
      <c r="G800" s="12">
        <v>0</v>
      </c>
      <c r="H800" s="12">
        <v>0</v>
      </c>
      <c r="I800" s="110">
        <v>2</v>
      </c>
    </row>
    <row r="801" spans="1:9" ht="13.5" customHeight="1" x14ac:dyDescent="0.25">
      <c r="A801" s="159" t="s">
        <v>1493</v>
      </c>
      <c r="B801" s="7"/>
      <c r="C801" s="8" t="s">
        <v>280</v>
      </c>
      <c r="D801" s="126"/>
      <c r="E801" s="9">
        <v>47</v>
      </c>
      <c r="F801" s="9">
        <v>43</v>
      </c>
      <c r="G801" s="9">
        <v>37</v>
      </c>
      <c r="H801" s="9">
        <f>SUM(H802:H810)</f>
        <v>53</v>
      </c>
      <c r="I801" s="110">
        <v>72</v>
      </c>
    </row>
    <row r="802" spans="1:9" ht="13.5" customHeight="1" x14ac:dyDescent="0.25">
      <c r="A802" s="160" t="s">
        <v>1494</v>
      </c>
      <c r="B802" s="10"/>
      <c r="C802" s="10"/>
      <c r="D802" s="129" t="s">
        <v>280</v>
      </c>
      <c r="E802" s="12">
        <v>23</v>
      </c>
      <c r="F802" s="12">
        <v>27</v>
      </c>
      <c r="G802" s="12">
        <v>24</v>
      </c>
      <c r="H802" s="12">
        <v>20</v>
      </c>
      <c r="I802" s="110">
        <v>26</v>
      </c>
    </row>
    <row r="803" spans="1:9" ht="13.5" customHeight="1" x14ac:dyDescent="0.25">
      <c r="A803" s="160" t="s">
        <v>1495</v>
      </c>
      <c r="B803" s="10"/>
      <c r="C803" s="10"/>
      <c r="D803" s="129" t="s">
        <v>1496</v>
      </c>
      <c r="E803" s="12">
        <v>3</v>
      </c>
      <c r="F803" s="12">
        <v>4</v>
      </c>
      <c r="G803" s="12">
        <v>4</v>
      </c>
      <c r="H803" s="12">
        <v>1</v>
      </c>
      <c r="I803" s="110">
        <v>9</v>
      </c>
    </row>
    <row r="804" spans="1:9" ht="13.5" customHeight="1" x14ac:dyDescent="0.25">
      <c r="A804" s="160" t="s">
        <v>1497</v>
      </c>
      <c r="B804" s="10"/>
      <c r="C804" s="10"/>
      <c r="D804" s="129" t="s">
        <v>1498</v>
      </c>
      <c r="E804" s="12">
        <v>2</v>
      </c>
      <c r="F804" s="12">
        <v>2</v>
      </c>
      <c r="G804" s="12">
        <v>1</v>
      </c>
      <c r="H804" s="12">
        <v>3</v>
      </c>
      <c r="I804" s="110">
        <v>2</v>
      </c>
    </row>
    <row r="805" spans="1:9" ht="13.5" customHeight="1" x14ac:dyDescent="0.25">
      <c r="A805" s="160" t="s">
        <v>1499</v>
      </c>
      <c r="B805" s="10"/>
      <c r="C805" s="10"/>
      <c r="D805" s="129" t="s">
        <v>1500</v>
      </c>
      <c r="E805" s="12">
        <v>0</v>
      </c>
      <c r="F805" s="12">
        <v>0</v>
      </c>
      <c r="G805" s="12">
        <v>0</v>
      </c>
      <c r="H805" s="12">
        <v>1</v>
      </c>
      <c r="I805" s="110">
        <v>4</v>
      </c>
    </row>
    <row r="806" spans="1:9" ht="13.5" customHeight="1" x14ac:dyDescent="0.25">
      <c r="A806" s="160" t="s">
        <v>1501</v>
      </c>
      <c r="B806" s="10"/>
      <c r="C806" s="10"/>
      <c r="D806" s="129" t="s">
        <v>1502</v>
      </c>
      <c r="E806" s="12">
        <v>4</v>
      </c>
      <c r="F806" s="12">
        <v>7</v>
      </c>
      <c r="G806" s="12">
        <v>1</v>
      </c>
      <c r="H806" s="12">
        <v>5</v>
      </c>
      <c r="I806" s="110">
        <v>4</v>
      </c>
    </row>
    <row r="807" spans="1:9" ht="13.5" customHeight="1" x14ac:dyDescent="0.25">
      <c r="A807" s="160" t="s">
        <v>1503</v>
      </c>
      <c r="B807" s="10"/>
      <c r="C807" s="10"/>
      <c r="D807" s="129" t="s">
        <v>1504</v>
      </c>
      <c r="E807" s="12">
        <v>8</v>
      </c>
      <c r="F807" s="12">
        <v>1</v>
      </c>
      <c r="G807" s="12">
        <v>3</v>
      </c>
      <c r="H807" s="12">
        <v>15</v>
      </c>
      <c r="I807" s="110">
        <v>15</v>
      </c>
    </row>
    <row r="808" spans="1:9" ht="13.5" customHeight="1" x14ac:dyDescent="0.25">
      <c r="A808" s="160" t="s">
        <v>1505</v>
      </c>
      <c r="B808" s="10"/>
      <c r="C808" s="10"/>
      <c r="D808" s="129" t="s">
        <v>1506</v>
      </c>
      <c r="E808" s="12">
        <v>0</v>
      </c>
      <c r="F808" s="12">
        <v>0</v>
      </c>
      <c r="G808" s="12">
        <v>0</v>
      </c>
      <c r="H808" s="12">
        <v>2</v>
      </c>
      <c r="I808" s="110">
        <v>1</v>
      </c>
    </row>
    <row r="809" spans="1:9" ht="13.5" customHeight="1" x14ac:dyDescent="0.25">
      <c r="A809" s="160" t="s">
        <v>1507</v>
      </c>
      <c r="B809" s="10"/>
      <c r="C809" s="10"/>
      <c r="D809" s="129" t="s">
        <v>1508</v>
      </c>
      <c r="E809" s="12">
        <v>4</v>
      </c>
      <c r="F809" s="12">
        <v>0</v>
      </c>
      <c r="G809" s="12">
        <v>2</v>
      </c>
      <c r="H809" s="12">
        <v>3</v>
      </c>
      <c r="I809" s="110">
        <v>10</v>
      </c>
    </row>
    <row r="810" spans="1:9" ht="13.5" customHeight="1" x14ac:dyDescent="0.25">
      <c r="A810" s="160" t="s">
        <v>1509</v>
      </c>
      <c r="B810" s="10"/>
      <c r="C810" s="10"/>
      <c r="D810" s="129" t="s">
        <v>1510</v>
      </c>
      <c r="E810" s="12">
        <v>3</v>
      </c>
      <c r="F810" s="12">
        <v>2</v>
      </c>
      <c r="G810" s="12">
        <v>2</v>
      </c>
      <c r="H810" s="12">
        <v>3</v>
      </c>
      <c r="I810" s="110">
        <v>1</v>
      </c>
    </row>
    <row r="811" spans="1:9" ht="13.5" customHeight="1" x14ac:dyDescent="0.25">
      <c r="A811" s="159" t="s">
        <v>1511</v>
      </c>
      <c r="B811" s="7"/>
      <c r="C811" s="8" t="s">
        <v>1512</v>
      </c>
      <c r="D811" s="126"/>
      <c r="E811" s="9">
        <v>76</v>
      </c>
      <c r="F811" s="9">
        <v>42</v>
      </c>
      <c r="G811" s="9">
        <v>45</v>
      </c>
      <c r="H811" s="9">
        <f>SUM(H812:H819)</f>
        <v>78</v>
      </c>
      <c r="I811" s="110">
        <v>83</v>
      </c>
    </row>
    <row r="812" spans="1:9" ht="13.5" customHeight="1" x14ac:dyDescent="0.25">
      <c r="A812" s="160" t="s">
        <v>1513</v>
      </c>
      <c r="B812" s="10"/>
      <c r="C812" s="10"/>
      <c r="D812" s="129" t="s">
        <v>1512</v>
      </c>
      <c r="E812" s="12">
        <v>29</v>
      </c>
      <c r="F812" s="12">
        <v>22</v>
      </c>
      <c r="G812" s="12">
        <v>23</v>
      </c>
      <c r="H812" s="12">
        <v>45</v>
      </c>
      <c r="I812" s="110">
        <v>46</v>
      </c>
    </row>
    <row r="813" spans="1:9" ht="13.5" customHeight="1" x14ac:dyDescent="0.25">
      <c r="A813" s="160" t="s">
        <v>1514</v>
      </c>
      <c r="B813" s="10"/>
      <c r="C813" s="10"/>
      <c r="D813" s="129" t="s">
        <v>1515</v>
      </c>
      <c r="E813" s="12">
        <v>0</v>
      </c>
      <c r="F813" s="12">
        <v>0</v>
      </c>
      <c r="G813" s="12">
        <v>0</v>
      </c>
      <c r="H813" s="12">
        <v>0</v>
      </c>
      <c r="I813" s="110" t="s">
        <v>3899</v>
      </c>
    </row>
    <row r="814" spans="1:9" ht="13.5" customHeight="1" x14ac:dyDescent="0.25">
      <c r="A814" s="160" t="s">
        <v>1516</v>
      </c>
      <c r="B814" s="10"/>
      <c r="C814" s="10"/>
      <c r="D814" s="129" t="s">
        <v>1517</v>
      </c>
      <c r="E814" s="12">
        <v>0</v>
      </c>
      <c r="F814" s="12">
        <v>0</v>
      </c>
      <c r="G814" s="12">
        <v>0</v>
      </c>
      <c r="H814" s="12">
        <v>0</v>
      </c>
      <c r="I814" s="110" t="s">
        <v>3899</v>
      </c>
    </row>
    <row r="815" spans="1:9" ht="13.5" customHeight="1" x14ac:dyDescent="0.25">
      <c r="A815" s="160" t="s">
        <v>1518</v>
      </c>
      <c r="B815" s="10"/>
      <c r="C815" s="10"/>
      <c r="D815" s="129" t="s">
        <v>1519</v>
      </c>
      <c r="E815" s="12">
        <v>0</v>
      </c>
      <c r="F815" s="12">
        <v>0</v>
      </c>
      <c r="G815" s="12">
        <v>3</v>
      </c>
      <c r="H815" s="12">
        <v>1</v>
      </c>
      <c r="I815" s="110">
        <v>4</v>
      </c>
    </row>
    <row r="816" spans="1:9" ht="13.5" customHeight="1" x14ac:dyDescent="0.25">
      <c r="A816" s="160" t="s">
        <v>1520</v>
      </c>
      <c r="B816" s="10"/>
      <c r="C816" s="10"/>
      <c r="D816" s="129" t="s">
        <v>1521</v>
      </c>
      <c r="E816" s="12">
        <v>15</v>
      </c>
      <c r="F816" s="12">
        <v>12</v>
      </c>
      <c r="G816" s="12">
        <v>12</v>
      </c>
      <c r="H816" s="12">
        <v>20</v>
      </c>
      <c r="I816" s="110">
        <v>15</v>
      </c>
    </row>
    <row r="817" spans="1:9" ht="13.5" customHeight="1" x14ac:dyDescent="0.25">
      <c r="A817" s="160" t="s">
        <v>1522</v>
      </c>
      <c r="B817" s="10"/>
      <c r="C817" s="10"/>
      <c r="D817" s="129" t="s">
        <v>1523</v>
      </c>
      <c r="E817" s="12">
        <v>7</v>
      </c>
      <c r="F817" s="12">
        <v>4</v>
      </c>
      <c r="G817" s="12">
        <v>1</v>
      </c>
      <c r="H817" s="12">
        <v>3</v>
      </c>
      <c r="I817" s="110">
        <v>3</v>
      </c>
    </row>
    <row r="818" spans="1:9" ht="13.5" customHeight="1" x14ac:dyDescent="0.25">
      <c r="A818" s="160" t="s">
        <v>1524</v>
      </c>
      <c r="B818" s="10"/>
      <c r="C818" s="10"/>
      <c r="D818" s="129" t="s">
        <v>1525</v>
      </c>
      <c r="E818" s="12">
        <v>0</v>
      </c>
      <c r="F818" s="12">
        <v>0</v>
      </c>
      <c r="G818" s="12">
        <v>0</v>
      </c>
      <c r="H818" s="12">
        <v>0</v>
      </c>
      <c r="I818" s="110" t="s">
        <v>3899</v>
      </c>
    </row>
    <row r="819" spans="1:9" ht="13.5" customHeight="1" x14ac:dyDescent="0.25">
      <c r="A819" s="160" t="s">
        <v>1526</v>
      </c>
      <c r="B819" s="10"/>
      <c r="C819" s="10"/>
      <c r="D819" s="129" t="s">
        <v>1527</v>
      </c>
      <c r="E819" s="12">
        <v>25</v>
      </c>
      <c r="F819" s="12">
        <v>4</v>
      </c>
      <c r="G819" s="12">
        <v>6</v>
      </c>
      <c r="H819" s="12">
        <v>9</v>
      </c>
      <c r="I819" s="110">
        <v>15</v>
      </c>
    </row>
    <row r="820" spans="1:9" ht="13.5" customHeight="1" x14ac:dyDescent="0.25">
      <c r="A820" s="159" t="s">
        <v>1528</v>
      </c>
      <c r="B820" s="7"/>
      <c r="C820" s="8" t="s">
        <v>1529</v>
      </c>
      <c r="D820" s="126"/>
      <c r="E820" s="9">
        <v>8</v>
      </c>
      <c r="F820" s="9">
        <v>8</v>
      </c>
      <c r="G820" s="9">
        <v>15</v>
      </c>
      <c r="H820" s="9">
        <f>SUM(H821:H828)</f>
        <v>27</v>
      </c>
      <c r="I820" s="110">
        <v>14</v>
      </c>
    </row>
    <row r="821" spans="1:9" ht="13.5" customHeight="1" x14ac:dyDescent="0.25">
      <c r="A821" s="160" t="s">
        <v>1530</v>
      </c>
      <c r="B821" s="10"/>
      <c r="C821" s="10"/>
      <c r="D821" s="129" t="s">
        <v>1531</v>
      </c>
      <c r="E821" s="12">
        <v>7</v>
      </c>
      <c r="F821" s="12">
        <v>8</v>
      </c>
      <c r="G821" s="12">
        <v>8</v>
      </c>
      <c r="H821" s="12">
        <v>12</v>
      </c>
      <c r="I821" s="110">
        <v>9</v>
      </c>
    </row>
    <row r="822" spans="1:9" ht="13.5" customHeight="1" x14ac:dyDescent="0.25">
      <c r="A822" s="160" t="s">
        <v>1532</v>
      </c>
      <c r="B822" s="10"/>
      <c r="C822" s="10"/>
      <c r="D822" s="129" t="s">
        <v>1533</v>
      </c>
      <c r="E822" s="12">
        <v>0</v>
      </c>
      <c r="F822" s="12">
        <v>0</v>
      </c>
      <c r="G822" s="12">
        <v>0</v>
      </c>
      <c r="H822" s="12">
        <v>0</v>
      </c>
      <c r="I822" s="110" t="s">
        <v>3899</v>
      </c>
    </row>
    <row r="823" spans="1:9" ht="13.5" customHeight="1" x14ac:dyDescent="0.25">
      <c r="A823" s="160" t="s">
        <v>1534</v>
      </c>
      <c r="B823" s="10"/>
      <c r="C823" s="10"/>
      <c r="D823" s="129" t="s">
        <v>1535</v>
      </c>
      <c r="E823" s="12">
        <v>0</v>
      </c>
      <c r="F823" s="12">
        <v>0</v>
      </c>
      <c r="G823" s="12">
        <v>2</v>
      </c>
      <c r="H823" s="12">
        <v>12</v>
      </c>
      <c r="I823" s="110">
        <v>3</v>
      </c>
    </row>
    <row r="824" spans="1:9" ht="13.5" customHeight="1" x14ac:dyDescent="0.25">
      <c r="A824" s="160" t="s">
        <v>1536</v>
      </c>
      <c r="B824" s="10"/>
      <c r="C824" s="10"/>
      <c r="D824" s="129" t="s">
        <v>1537</v>
      </c>
      <c r="E824" s="12">
        <v>0</v>
      </c>
      <c r="F824" s="12">
        <v>0</v>
      </c>
      <c r="G824" s="12">
        <v>3</v>
      </c>
      <c r="H824" s="12">
        <v>2</v>
      </c>
      <c r="I824" s="110" t="s">
        <v>3899</v>
      </c>
    </row>
    <row r="825" spans="1:9" ht="13.5" customHeight="1" x14ac:dyDescent="0.25">
      <c r="A825" s="160" t="s">
        <v>1538</v>
      </c>
      <c r="B825" s="10"/>
      <c r="C825" s="10"/>
      <c r="D825" s="129" t="s">
        <v>1539</v>
      </c>
      <c r="E825" s="12">
        <v>1</v>
      </c>
      <c r="F825" s="12">
        <v>0</v>
      </c>
      <c r="G825" s="12">
        <v>2</v>
      </c>
      <c r="H825" s="12">
        <v>1</v>
      </c>
      <c r="I825" s="110">
        <v>2</v>
      </c>
    </row>
    <row r="826" spans="1:9" ht="13.5" customHeight="1" x14ac:dyDescent="0.25">
      <c r="A826" s="160" t="s">
        <v>1540</v>
      </c>
      <c r="B826" s="10"/>
      <c r="C826" s="10"/>
      <c r="D826" s="129" t="s">
        <v>928</v>
      </c>
      <c r="E826" s="12">
        <v>0</v>
      </c>
      <c r="F826" s="12">
        <v>0</v>
      </c>
      <c r="G826" s="12">
        <v>0</v>
      </c>
      <c r="H826" s="12">
        <v>0</v>
      </c>
      <c r="I826" s="110" t="s">
        <v>3899</v>
      </c>
    </row>
    <row r="827" spans="1:9" ht="13.5" customHeight="1" x14ac:dyDescent="0.25">
      <c r="A827" s="160" t="s">
        <v>1541</v>
      </c>
      <c r="B827" s="10"/>
      <c r="C827" s="10"/>
      <c r="D827" s="129" t="s">
        <v>1542</v>
      </c>
      <c r="E827" s="12">
        <v>0</v>
      </c>
      <c r="F827" s="12">
        <v>0</v>
      </c>
      <c r="G827" s="12">
        <v>0</v>
      </c>
      <c r="H827" s="12">
        <v>0</v>
      </c>
      <c r="I827" s="110" t="s">
        <v>3899</v>
      </c>
    </row>
    <row r="828" spans="1:9" ht="13.5" customHeight="1" x14ac:dyDescent="0.25">
      <c r="A828" s="160" t="s">
        <v>1543</v>
      </c>
      <c r="B828" s="10"/>
      <c r="C828" s="10"/>
      <c r="D828" s="129" t="s">
        <v>1544</v>
      </c>
      <c r="E828" s="12">
        <v>0</v>
      </c>
      <c r="F828" s="12">
        <v>0</v>
      </c>
      <c r="G828" s="12">
        <v>0</v>
      </c>
      <c r="H828" s="12">
        <v>0</v>
      </c>
      <c r="I828" s="110" t="s">
        <v>3899</v>
      </c>
    </row>
    <row r="829" spans="1:9" ht="13.5" customHeight="1" x14ac:dyDescent="0.25">
      <c r="A829" s="159" t="s">
        <v>1545</v>
      </c>
      <c r="B829" s="7"/>
      <c r="C829" s="8" t="s">
        <v>1546</v>
      </c>
      <c r="D829" s="126"/>
      <c r="E829" s="9">
        <v>85</v>
      </c>
      <c r="F829" s="9">
        <v>106</v>
      </c>
      <c r="G829" s="9">
        <v>114</v>
      </c>
      <c r="H829" s="9">
        <f>SUM(H830:H837)</f>
        <v>73</v>
      </c>
      <c r="I829" s="110">
        <v>67</v>
      </c>
    </row>
    <row r="830" spans="1:9" ht="13.5" customHeight="1" x14ac:dyDescent="0.25">
      <c r="A830" s="160" t="s">
        <v>1547</v>
      </c>
      <c r="B830" s="10"/>
      <c r="C830" s="10"/>
      <c r="D830" s="129" t="s">
        <v>1548</v>
      </c>
      <c r="E830" s="12">
        <v>67</v>
      </c>
      <c r="F830" s="12">
        <v>85</v>
      </c>
      <c r="G830" s="12">
        <v>98</v>
      </c>
      <c r="H830" s="12">
        <v>60</v>
      </c>
      <c r="I830" s="110">
        <v>50</v>
      </c>
    </row>
    <row r="831" spans="1:9" ht="13.5" customHeight="1" x14ac:dyDescent="0.25">
      <c r="A831" s="160" t="s">
        <v>1549</v>
      </c>
      <c r="B831" s="10"/>
      <c r="C831" s="10"/>
      <c r="D831" s="129" t="s">
        <v>1550</v>
      </c>
      <c r="E831" s="12">
        <v>0</v>
      </c>
      <c r="F831" s="12">
        <v>0</v>
      </c>
      <c r="G831" s="12">
        <v>4</v>
      </c>
      <c r="H831" s="12">
        <v>0</v>
      </c>
      <c r="I831" s="110">
        <v>1</v>
      </c>
    </row>
    <row r="832" spans="1:9" ht="13.5" customHeight="1" x14ac:dyDescent="0.25">
      <c r="A832" s="160" t="s">
        <v>1551</v>
      </c>
      <c r="B832" s="10"/>
      <c r="C832" s="10"/>
      <c r="D832" s="129" t="s">
        <v>1552</v>
      </c>
      <c r="E832" s="12">
        <v>0</v>
      </c>
      <c r="F832" s="12">
        <v>6</v>
      </c>
      <c r="G832" s="12">
        <v>4</v>
      </c>
      <c r="H832" s="12">
        <v>4</v>
      </c>
      <c r="I832" s="110">
        <v>5</v>
      </c>
    </row>
    <row r="833" spans="1:9" ht="13.5" customHeight="1" x14ac:dyDescent="0.25">
      <c r="A833" s="160" t="s">
        <v>1553</v>
      </c>
      <c r="B833" s="10"/>
      <c r="C833" s="10"/>
      <c r="D833" s="129" t="s">
        <v>1554</v>
      </c>
      <c r="E833" s="12">
        <v>9</v>
      </c>
      <c r="F833" s="12">
        <v>5</v>
      </c>
      <c r="G833" s="12">
        <v>2</v>
      </c>
      <c r="H833" s="12">
        <v>5</v>
      </c>
      <c r="I833" s="110">
        <v>3</v>
      </c>
    </row>
    <row r="834" spans="1:9" ht="13.5" customHeight="1" x14ac:dyDescent="0.25">
      <c r="A834" s="160" t="s">
        <v>1555</v>
      </c>
      <c r="B834" s="10"/>
      <c r="C834" s="10"/>
      <c r="D834" s="129" t="s">
        <v>1556</v>
      </c>
      <c r="E834" s="12">
        <v>5</v>
      </c>
      <c r="F834" s="12">
        <v>7</v>
      </c>
      <c r="G834" s="12">
        <v>1</v>
      </c>
      <c r="H834" s="12">
        <v>3</v>
      </c>
      <c r="I834" s="110">
        <v>4</v>
      </c>
    </row>
    <row r="835" spans="1:9" ht="13.5" customHeight="1" x14ac:dyDescent="0.25">
      <c r="A835" s="160" t="s">
        <v>1557</v>
      </c>
      <c r="B835" s="10"/>
      <c r="C835" s="10"/>
      <c r="D835" s="129" t="s">
        <v>1416</v>
      </c>
      <c r="E835" s="12">
        <v>0</v>
      </c>
      <c r="F835" s="12">
        <v>0</v>
      </c>
      <c r="G835" s="12">
        <v>0</v>
      </c>
      <c r="H835" s="12">
        <v>0</v>
      </c>
      <c r="I835" s="110" t="s">
        <v>3899</v>
      </c>
    </row>
    <row r="836" spans="1:9" ht="13.5" customHeight="1" x14ac:dyDescent="0.25">
      <c r="A836" s="160" t="s">
        <v>1558</v>
      </c>
      <c r="B836" s="10"/>
      <c r="C836" s="10"/>
      <c r="D836" s="129" t="s">
        <v>426</v>
      </c>
      <c r="E836" s="12">
        <v>0</v>
      </c>
      <c r="F836" s="12">
        <v>0</v>
      </c>
      <c r="G836" s="12">
        <v>0</v>
      </c>
      <c r="H836" s="12">
        <v>0</v>
      </c>
      <c r="I836" s="110" t="s">
        <v>3899</v>
      </c>
    </row>
    <row r="837" spans="1:9" ht="13.5" customHeight="1" x14ac:dyDescent="0.25">
      <c r="A837" s="160" t="s">
        <v>1559</v>
      </c>
      <c r="B837" s="10"/>
      <c r="C837" s="10"/>
      <c r="D837" s="129" t="s">
        <v>1560</v>
      </c>
      <c r="E837" s="12">
        <v>4</v>
      </c>
      <c r="F837" s="12">
        <v>3</v>
      </c>
      <c r="G837" s="12">
        <v>5</v>
      </c>
      <c r="H837" s="12">
        <v>1</v>
      </c>
      <c r="I837" s="110">
        <v>4</v>
      </c>
    </row>
    <row r="838" spans="1:9" ht="13.5" customHeight="1" x14ac:dyDescent="0.25">
      <c r="A838" s="159" t="s">
        <v>1561</v>
      </c>
      <c r="B838" s="7"/>
      <c r="C838" s="8" t="s">
        <v>1562</v>
      </c>
      <c r="D838" s="126"/>
      <c r="E838" s="9">
        <v>39</v>
      </c>
      <c r="F838" s="9">
        <v>66</v>
      </c>
      <c r="G838" s="9">
        <v>79</v>
      </c>
      <c r="H838" s="9">
        <f>SUM(H839:H846)</f>
        <v>21</v>
      </c>
      <c r="I838" s="110">
        <v>48</v>
      </c>
    </row>
    <row r="839" spans="1:9" ht="13.5" customHeight="1" x14ac:dyDescent="0.25">
      <c r="A839" s="160" t="s">
        <v>1563</v>
      </c>
      <c r="B839" s="10"/>
      <c r="C839" s="10"/>
      <c r="D839" s="129" t="s">
        <v>138</v>
      </c>
      <c r="E839" s="12">
        <v>31</v>
      </c>
      <c r="F839" s="12">
        <v>54</v>
      </c>
      <c r="G839" s="12">
        <v>65</v>
      </c>
      <c r="H839" s="12">
        <v>0</v>
      </c>
      <c r="I839" s="110">
        <v>41</v>
      </c>
    </row>
    <row r="840" spans="1:9" ht="13.5" customHeight="1" x14ac:dyDescent="0.25">
      <c r="A840" s="160" t="s">
        <v>1564</v>
      </c>
      <c r="B840" s="10"/>
      <c r="C840" s="10"/>
      <c r="D840" s="129" t="s">
        <v>1565</v>
      </c>
      <c r="E840" s="12">
        <v>0</v>
      </c>
      <c r="F840" s="12">
        <v>0</v>
      </c>
      <c r="G840" s="12">
        <v>0</v>
      </c>
      <c r="H840" s="12">
        <v>0</v>
      </c>
      <c r="I840" s="110" t="s">
        <v>3899</v>
      </c>
    </row>
    <row r="841" spans="1:9" ht="13.5" customHeight="1" x14ac:dyDescent="0.25">
      <c r="A841" s="160" t="s">
        <v>1566</v>
      </c>
      <c r="B841" s="10"/>
      <c r="C841" s="10"/>
      <c r="D841" s="129" t="s">
        <v>1567</v>
      </c>
      <c r="E841" s="12">
        <v>0</v>
      </c>
      <c r="F841" s="12">
        <v>0</v>
      </c>
      <c r="G841" s="12">
        <v>0</v>
      </c>
      <c r="H841" s="12">
        <v>0</v>
      </c>
      <c r="I841" s="110" t="s">
        <v>3899</v>
      </c>
    </row>
    <row r="842" spans="1:9" ht="13.5" customHeight="1" x14ac:dyDescent="0.25">
      <c r="A842" s="160" t="s">
        <v>1568</v>
      </c>
      <c r="B842" s="10"/>
      <c r="C842" s="10"/>
      <c r="D842" s="129" t="s">
        <v>1569</v>
      </c>
      <c r="E842" s="12">
        <v>0</v>
      </c>
      <c r="F842" s="12">
        <v>0</v>
      </c>
      <c r="G842" s="12">
        <v>0</v>
      </c>
      <c r="H842" s="12">
        <v>0</v>
      </c>
      <c r="I842" s="110" t="s">
        <v>3899</v>
      </c>
    </row>
    <row r="843" spans="1:9" ht="13.5" customHeight="1" x14ac:dyDescent="0.25">
      <c r="A843" s="160" t="s">
        <v>1570</v>
      </c>
      <c r="B843" s="10"/>
      <c r="C843" s="10"/>
      <c r="D843" s="129" t="s">
        <v>1571</v>
      </c>
      <c r="E843" s="12">
        <v>0</v>
      </c>
      <c r="F843" s="12">
        <v>0</v>
      </c>
      <c r="G843" s="12">
        <v>4</v>
      </c>
      <c r="H843" s="12">
        <v>9</v>
      </c>
      <c r="I843" s="110">
        <v>1</v>
      </c>
    </row>
    <row r="844" spans="1:9" ht="13.5" customHeight="1" x14ac:dyDescent="0.25">
      <c r="A844" s="160" t="s">
        <v>1572</v>
      </c>
      <c r="B844" s="10"/>
      <c r="C844" s="10"/>
      <c r="D844" s="129" t="s">
        <v>1573</v>
      </c>
      <c r="E844" s="12">
        <v>0</v>
      </c>
      <c r="F844" s="12">
        <v>0</v>
      </c>
      <c r="G844" s="12">
        <v>0</v>
      </c>
      <c r="H844" s="12">
        <v>0</v>
      </c>
      <c r="I844" s="110" t="s">
        <v>3899</v>
      </c>
    </row>
    <row r="845" spans="1:9" ht="13.5" customHeight="1" x14ac:dyDescent="0.25">
      <c r="A845" s="160" t="s">
        <v>1574</v>
      </c>
      <c r="B845" s="10"/>
      <c r="C845" s="10"/>
      <c r="D845" s="129" t="s">
        <v>1575</v>
      </c>
      <c r="E845" s="12">
        <v>0</v>
      </c>
      <c r="F845" s="12">
        <v>0</v>
      </c>
      <c r="G845" s="12">
        <v>0</v>
      </c>
      <c r="H845" s="12">
        <v>0</v>
      </c>
      <c r="I845" s="110" t="s">
        <v>3899</v>
      </c>
    </row>
    <row r="846" spans="1:9" ht="13.5" customHeight="1" x14ac:dyDescent="0.25">
      <c r="A846" s="160" t="s">
        <v>1576</v>
      </c>
      <c r="B846" s="10"/>
      <c r="C846" s="10"/>
      <c r="D846" s="129" t="s">
        <v>1577</v>
      </c>
      <c r="E846" s="12">
        <v>8</v>
      </c>
      <c r="F846" s="12">
        <v>12</v>
      </c>
      <c r="G846" s="12">
        <v>10</v>
      </c>
      <c r="H846" s="12">
        <v>12</v>
      </c>
      <c r="I846" s="110">
        <v>6</v>
      </c>
    </row>
    <row r="847" spans="1:9" ht="13.5" customHeight="1" x14ac:dyDescent="0.25">
      <c r="A847" s="159" t="s">
        <v>1578</v>
      </c>
      <c r="B847" s="7"/>
      <c r="C847" s="8" t="s">
        <v>1579</v>
      </c>
      <c r="D847" s="126"/>
      <c r="E847" s="9">
        <v>53</v>
      </c>
      <c r="F847" s="9">
        <v>52</v>
      </c>
      <c r="G847" s="9">
        <v>48</v>
      </c>
      <c r="H847" s="9">
        <f>SUM(H848:H855)</f>
        <v>35</v>
      </c>
      <c r="I847" s="110">
        <v>16</v>
      </c>
    </row>
    <row r="848" spans="1:9" ht="13.5" customHeight="1" x14ac:dyDescent="0.25">
      <c r="A848" s="160" t="s">
        <v>1580</v>
      </c>
      <c r="B848" s="10"/>
      <c r="C848" s="10"/>
      <c r="D848" s="129" t="s">
        <v>1579</v>
      </c>
      <c r="E848" s="12">
        <v>53</v>
      </c>
      <c r="F848" s="12">
        <v>52</v>
      </c>
      <c r="G848" s="12">
        <v>48</v>
      </c>
      <c r="H848" s="12">
        <v>35</v>
      </c>
      <c r="I848" s="110">
        <v>16</v>
      </c>
    </row>
    <row r="849" spans="1:9" ht="13.5" customHeight="1" x14ac:dyDescent="0.25">
      <c r="A849" s="160" t="s">
        <v>1581</v>
      </c>
      <c r="B849" s="10"/>
      <c r="C849" s="10"/>
      <c r="D849" s="129" t="s">
        <v>1582</v>
      </c>
      <c r="E849" s="12">
        <v>0</v>
      </c>
      <c r="F849" s="12">
        <v>0</v>
      </c>
      <c r="G849" s="12">
        <v>0</v>
      </c>
      <c r="H849" s="12">
        <v>0</v>
      </c>
      <c r="I849" s="110" t="s">
        <v>3899</v>
      </c>
    </row>
    <row r="850" spans="1:9" ht="13.5" customHeight="1" x14ac:dyDescent="0.25">
      <c r="A850" s="160" t="s">
        <v>1583</v>
      </c>
      <c r="B850" s="10"/>
      <c r="C850" s="10"/>
      <c r="D850" s="129" t="s">
        <v>859</v>
      </c>
      <c r="E850" s="12">
        <v>0</v>
      </c>
      <c r="F850" s="12">
        <v>0</v>
      </c>
      <c r="G850" s="12">
        <v>0</v>
      </c>
      <c r="H850" s="12">
        <v>0</v>
      </c>
      <c r="I850" s="110" t="s">
        <v>3899</v>
      </c>
    </row>
    <row r="851" spans="1:9" ht="13.5" customHeight="1" x14ac:dyDescent="0.25">
      <c r="A851" s="160" t="s">
        <v>1584</v>
      </c>
      <c r="B851" s="10"/>
      <c r="C851" s="10"/>
      <c r="D851" s="129" t="s">
        <v>1585</v>
      </c>
      <c r="E851" s="12">
        <v>0</v>
      </c>
      <c r="F851" s="12">
        <v>0</v>
      </c>
      <c r="G851" s="12">
        <v>0</v>
      </c>
      <c r="H851" s="12">
        <v>0</v>
      </c>
      <c r="I851" s="110" t="s">
        <v>3899</v>
      </c>
    </row>
    <row r="852" spans="1:9" ht="13.5" customHeight="1" x14ac:dyDescent="0.25">
      <c r="A852" s="160" t="s">
        <v>1586</v>
      </c>
      <c r="B852" s="10"/>
      <c r="C852" s="10"/>
      <c r="D852" s="129" t="s">
        <v>1587</v>
      </c>
      <c r="E852" s="12">
        <v>0</v>
      </c>
      <c r="F852" s="12">
        <v>0</v>
      </c>
      <c r="G852" s="12">
        <v>0</v>
      </c>
      <c r="H852" s="12">
        <v>0</v>
      </c>
      <c r="I852" s="110" t="s">
        <v>3899</v>
      </c>
    </row>
    <row r="853" spans="1:9" ht="13.5" customHeight="1" x14ac:dyDescent="0.25">
      <c r="A853" s="160" t="s">
        <v>1588</v>
      </c>
      <c r="B853" s="10"/>
      <c r="C853" s="10"/>
      <c r="D853" s="129" t="s">
        <v>1589</v>
      </c>
      <c r="E853" s="12">
        <v>0</v>
      </c>
      <c r="F853" s="12">
        <v>0</v>
      </c>
      <c r="G853" s="12">
        <v>0</v>
      </c>
      <c r="H853" s="12">
        <v>0</v>
      </c>
      <c r="I853" s="110" t="s">
        <v>3899</v>
      </c>
    </row>
    <row r="854" spans="1:9" ht="13.5" customHeight="1" x14ac:dyDescent="0.25">
      <c r="A854" s="160" t="s">
        <v>1590</v>
      </c>
      <c r="B854" s="10"/>
      <c r="C854" s="10"/>
      <c r="D854" s="129" t="s">
        <v>1591</v>
      </c>
      <c r="E854" s="12">
        <v>0</v>
      </c>
      <c r="F854" s="12">
        <v>0</v>
      </c>
      <c r="G854" s="12">
        <v>0</v>
      </c>
      <c r="H854" s="12">
        <v>0</v>
      </c>
      <c r="I854" s="110" t="s">
        <v>3899</v>
      </c>
    </row>
    <row r="855" spans="1:9" ht="13.5" customHeight="1" x14ac:dyDescent="0.25">
      <c r="A855" s="160" t="s">
        <v>1592</v>
      </c>
      <c r="B855" s="10"/>
      <c r="C855" s="10"/>
      <c r="D855" s="129" t="s">
        <v>1593</v>
      </c>
      <c r="E855" s="12">
        <v>0</v>
      </c>
      <c r="F855" s="12">
        <v>0</v>
      </c>
      <c r="G855" s="12">
        <v>0</v>
      </c>
      <c r="H855" s="12">
        <v>0</v>
      </c>
      <c r="I855" s="110" t="s">
        <v>3899</v>
      </c>
    </row>
    <row r="856" spans="1:9" ht="13.5" customHeight="1" x14ac:dyDescent="0.25">
      <c r="A856" s="159" t="s">
        <v>1594</v>
      </c>
      <c r="B856" s="7"/>
      <c r="C856" s="8" t="s">
        <v>1595</v>
      </c>
      <c r="D856" s="126"/>
      <c r="E856" s="9">
        <v>197</v>
      </c>
      <c r="F856" s="9">
        <v>268</v>
      </c>
      <c r="G856" s="9">
        <v>363</v>
      </c>
      <c r="H856" s="9">
        <f>SUM(H857:H870)</f>
        <v>334</v>
      </c>
      <c r="I856" s="110">
        <v>327</v>
      </c>
    </row>
    <row r="857" spans="1:9" ht="13.5" customHeight="1" x14ac:dyDescent="0.25">
      <c r="A857" s="160" t="s">
        <v>1596</v>
      </c>
      <c r="B857" s="10"/>
      <c r="C857" s="10"/>
      <c r="D857" s="129" t="s">
        <v>1597</v>
      </c>
      <c r="E857" s="12">
        <v>82</v>
      </c>
      <c r="F857" s="12">
        <v>70</v>
      </c>
      <c r="G857" s="12">
        <v>107</v>
      </c>
      <c r="H857" s="12">
        <v>16</v>
      </c>
      <c r="I857" s="110">
        <v>22</v>
      </c>
    </row>
    <row r="858" spans="1:9" ht="13.5" customHeight="1" x14ac:dyDescent="0.25">
      <c r="A858" s="160" t="s">
        <v>1598</v>
      </c>
      <c r="B858" s="10"/>
      <c r="C858" s="10"/>
      <c r="D858" s="129" t="s">
        <v>1599</v>
      </c>
      <c r="E858" s="12">
        <v>4</v>
      </c>
      <c r="F858" s="12">
        <v>47</v>
      </c>
      <c r="G858" s="12">
        <v>66</v>
      </c>
      <c r="H858" s="12">
        <v>51</v>
      </c>
      <c r="I858" s="110">
        <v>31</v>
      </c>
    </row>
    <row r="859" spans="1:9" ht="13.5" customHeight="1" x14ac:dyDescent="0.25">
      <c r="A859" s="160" t="s">
        <v>1600</v>
      </c>
      <c r="B859" s="10"/>
      <c r="C859" s="10"/>
      <c r="D859" s="129" t="s">
        <v>1601</v>
      </c>
      <c r="E859" s="12">
        <v>6</v>
      </c>
      <c r="F859" s="12">
        <v>2</v>
      </c>
      <c r="G859" s="12">
        <v>12</v>
      </c>
      <c r="H859" s="12">
        <v>5</v>
      </c>
      <c r="I859" s="110">
        <v>4</v>
      </c>
    </row>
    <row r="860" spans="1:9" ht="13.5" customHeight="1" x14ac:dyDescent="0.25">
      <c r="A860" s="160" t="s">
        <v>1602</v>
      </c>
      <c r="B860" s="10"/>
      <c r="C860" s="10"/>
      <c r="D860" s="129" t="s">
        <v>1603</v>
      </c>
      <c r="E860" s="12">
        <v>10</v>
      </c>
      <c r="F860" s="12">
        <v>4</v>
      </c>
      <c r="G860" s="12">
        <v>8</v>
      </c>
      <c r="H860" s="12">
        <v>13</v>
      </c>
      <c r="I860" s="110">
        <v>10</v>
      </c>
    </row>
    <row r="861" spans="1:9" ht="13.5" customHeight="1" x14ac:dyDescent="0.25">
      <c r="A861" s="160" t="s">
        <v>1604</v>
      </c>
      <c r="B861" s="10"/>
      <c r="C861" s="10"/>
      <c r="D861" s="129" t="s">
        <v>671</v>
      </c>
      <c r="E861" s="12">
        <v>0</v>
      </c>
      <c r="F861" s="12">
        <v>0</v>
      </c>
      <c r="G861" s="12">
        <v>0</v>
      </c>
      <c r="H861" s="12">
        <v>1</v>
      </c>
      <c r="I861" s="110">
        <v>11</v>
      </c>
    </row>
    <row r="862" spans="1:9" ht="13.5" customHeight="1" x14ac:dyDescent="0.25">
      <c r="A862" s="160" t="s">
        <v>1605</v>
      </c>
      <c r="B862" s="10"/>
      <c r="C862" s="10"/>
      <c r="D862" s="129" t="s">
        <v>1606</v>
      </c>
      <c r="E862" s="12">
        <v>0</v>
      </c>
      <c r="F862" s="12">
        <v>13</v>
      </c>
      <c r="G862" s="12">
        <v>22</v>
      </c>
      <c r="H862" s="12">
        <v>11</v>
      </c>
      <c r="I862" s="110">
        <v>7</v>
      </c>
    </row>
    <row r="863" spans="1:9" ht="13.5" customHeight="1" x14ac:dyDescent="0.25">
      <c r="A863" s="160" t="s">
        <v>1607</v>
      </c>
      <c r="B863" s="10"/>
      <c r="C863" s="10"/>
      <c r="D863" s="129" t="s">
        <v>1608</v>
      </c>
      <c r="E863" s="12">
        <v>0</v>
      </c>
      <c r="F863" s="12">
        <v>48</v>
      </c>
      <c r="G863" s="12">
        <v>53</v>
      </c>
      <c r="H863" s="12">
        <v>130</v>
      </c>
      <c r="I863" s="110">
        <v>146</v>
      </c>
    </row>
    <row r="864" spans="1:9" ht="13.5" customHeight="1" x14ac:dyDescent="0.25">
      <c r="A864" s="160" t="s">
        <v>1609</v>
      </c>
      <c r="B864" s="10"/>
      <c r="C864" s="10"/>
      <c r="D864" s="129" t="s">
        <v>1610</v>
      </c>
      <c r="E864" s="12">
        <v>10</v>
      </c>
      <c r="F864" s="12">
        <v>3</v>
      </c>
      <c r="G864" s="12">
        <v>12</v>
      </c>
      <c r="H864" s="12">
        <v>11</v>
      </c>
      <c r="I864" s="110">
        <v>9</v>
      </c>
    </row>
    <row r="865" spans="1:9" ht="13.5" customHeight="1" x14ac:dyDescent="0.25">
      <c r="A865" s="160" t="s">
        <v>1611</v>
      </c>
      <c r="B865" s="10"/>
      <c r="C865" s="10"/>
      <c r="D865" s="129" t="s">
        <v>708</v>
      </c>
      <c r="E865" s="12">
        <v>0</v>
      </c>
      <c r="F865" s="12">
        <v>6</v>
      </c>
      <c r="G865" s="12">
        <v>10</v>
      </c>
      <c r="H865" s="12">
        <v>7</v>
      </c>
      <c r="I865" s="110">
        <v>6</v>
      </c>
    </row>
    <row r="866" spans="1:9" ht="13.5" customHeight="1" x14ac:dyDescent="0.25">
      <c r="A866" s="160" t="s">
        <v>1612</v>
      </c>
      <c r="B866" s="10"/>
      <c r="C866" s="10"/>
      <c r="D866" s="129" t="s">
        <v>1613</v>
      </c>
      <c r="E866" s="12">
        <v>85</v>
      </c>
      <c r="F866" s="12">
        <v>75</v>
      </c>
      <c r="G866" s="12">
        <v>67</v>
      </c>
      <c r="H866" s="12">
        <v>84</v>
      </c>
      <c r="I866" s="110">
        <v>76</v>
      </c>
    </row>
    <row r="867" spans="1:9" ht="13.5" customHeight="1" x14ac:dyDescent="0.25">
      <c r="A867" s="160" t="s">
        <v>1614</v>
      </c>
      <c r="B867" s="10"/>
      <c r="C867" s="10"/>
      <c r="D867" s="129" t="s">
        <v>1615</v>
      </c>
      <c r="E867" s="12">
        <v>0</v>
      </c>
      <c r="F867" s="12">
        <v>0</v>
      </c>
      <c r="G867" s="12">
        <v>0</v>
      </c>
      <c r="H867" s="12">
        <v>0</v>
      </c>
      <c r="I867" s="110" t="s">
        <v>3899</v>
      </c>
    </row>
    <row r="868" spans="1:9" ht="13.5" customHeight="1" x14ac:dyDescent="0.25">
      <c r="A868" s="160" t="s">
        <v>1616</v>
      </c>
      <c r="B868" s="10"/>
      <c r="C868" s="10"/>
      <c r="D868" s="129" t="s">
        <v>1617</v>
      </c>
      <c r="E868" s="12">
        <v>0</v>
      </c>
      <c r="F868" s="12">
        <v>0</v>
      </c>
      <c r="G868" s="12">
        <v>0</v>
      </c>
      <c r="H868" s="12">
        <v>0</v>
      </c>
      <c r="I868" s="110" t="s">
        <v>3899</v>
      </c>
    </row>
    <row r="869" spans="1:9" ht="13.5" customHeight="1" x14ac:dyDescent="0.25">
      <c r="A869" s="160" t="s">
        <v>1618</v>
      </c>
      <c r="B869" s="10"/>
      <c r="C869" s="10"/>
      <c r="D869" s="129" t="s">
        <v>1619</v>
      </c>
      <c r="E869" s="12">
        <v>0</v>
      </c>
      <c r="F869" s="12">
        <v>0</v>
      </c>
      <c r="G869" s="12">
        <v>0</v>
      </c>
      <c r="H869" s="12">
        <v>0</v>
      </c>
      <c r="I869" s="110" t="s">
        <v>3899</v>
      </c>
    </row>
    <row r="870" spans="1:9" ht="13.5" customHeight="1" x14ac:dyDescent="0.25">
      <c r="A870" s="160" t="s">
        <v>1620</v>
      </c>
      <c r="B870" s="10"/>
      <c r="C870" s="10"/>
      <c r="D870" s="129" t="s">
        <v>1621</v>
      </c>
      <c r="E870" s="12">
        <v>0</v>
      </c>
      <c r="F870" s="12">
        <v>0</v>
      </c>
      <c r="G870" s="12">
        <v>6</v>
      </c>
      <c r="H870" s="12">
        <v>5</v>
      </c>
      <c r="I870" s="110">
        <v>5</v>
      </c>
    </row>
    <row r="871" spans="1:9" ht="13.5" customHeight="1" x14ac:dyDescent="0.25">
      <c r="A871" s="160" t="s">
        <v>3954</v>
      </c>
      <c r="B871" s="10"/>
      <c r="C871" s="10"/>
      <c r="D871" s="129" t="s">
        <v>3966</v>
      </c>
      <c r="E871" s="12">
        <v>0</v>
      </c>
      <c r="F871" s="12">
        <v>0</v>
      </c>
      <c r="G871" s="12">
        <v>0</v>
      </c>
      <c r="H871" s="12">
        <v>0</v>
      </c>
      <c r="I871" s="110" t="s">
        <v>3899</v>
      </c>
    </row>
    <row r="872" spans="1:9" ht="13.5" customHeight="1" x14ac:dyDescent="0.25">
      <c r="A872" s="160" t="s">
        <v>3955</v>
      </c>
      <c r="B872" s="10"/>
      <c r="C872" s="10"/>
      <c r="D872" s="129" t="s">
        <v>3967</v>
      </c>
      <c r="E872" s="12">
        <v>0</v>
      </c>
      <c r="F872" s="12">
        <v>0</v>
      </c>
      <c r="G872" s="12">
        <v>0</v>
      </c>
      <c r="H872" s="12">
        <v>0</v>
      </c>
      <c r="I872" s="110" t="s">
        <v>3899</v>
      </c>
    </row>
    <row r="873" spans="1:9" ht="13.5" customHeight="1" x14ac:dyDescent="0.25">
      <c r="A873" s="160" t="s">
        <v>3956</v>
      </c>
      <c r="B873" s="10"/>
      <c r="C873" s="10"/>
      <c r="D873" s="129" t="s">
        <v>3968</v>
      </c>
      <c r="E873" s="12">
        <v>0</v>
      </c>
      <c r="F873" s="12">
        <v>0</v>
      </c>
      <c r="G873" s="12">
        <v>0</v>
      </c>
      <c r="H873" s="12">
        <v>0</v>
      </c>
      <c r="I873" s="110" t="s">
        <v>3899</v>
      </c>
    </row>
    <row r="874" spans="1:9" ht="13.5" customHeight="1" x14ac:dyDescent="0.25">
      <c r="A874" s="160" t="s">
        <v>3957</v>
      </c>
      <c r="B874" s="10"/>
      <c r="C874" s="10"/>
      <c r="D874" s="129" t="s">
        <v>3969</v>
      </c>
      <c r="E874" s="12">
        <v>0</v>
      </c>
      <c r="F874" s="12">
        <v>0</v>
      </c>
      <c r="G874" s="12">
        <v>0</v>
      </c>
      <c r="H874" s="12">
        <v>0</v>
      </c>
      <c r="I874" s="110" t="s">
        <v>3899</v>
      </c>
    </row>
    <row r="875" spans="1:9" ht="13.5" customHeight="1" x14ac:dyDescent="0.25">
      <c r="A875" s="159" t="s">
        <v>1622</v>
      </c>
      <c r="B875" s="7"/>
      <c r="C875" s="8" t="s">
        <v>1623</v>
      </c>
      <c r="D875" s="126"/>
      <c r="E875" s="9">
        <v>4</v>
      </c>
      <c r="F875" s="9">
        <v>10</v>
      </c>
      <c r="G875" s="9">
        <v>12</v>
      </c>
      <c r="H875" s="9">
        <f>SUM(H876:H884)</f>
        <v>11</v>
      </c>
      <c r="I875" s="110">
        <v>24</v>
      </c>
    </row>
    <row r="876" spans="1:9" ht="13.5" customHeight="1" x14ac:dyDescent="0.25">
      <c r="A876" s="160" t="s">
        <v>1624</v>
      </c>
      <c r="B876" s="10"/>
      <c r="C876" s="10"/>
      <c r="D876" s="129" t="s">
        <v>1623</v>
      </c>
      <c r="E876" s="12">
        <v>4</v>
      </c>
      <c r="F876" s="12">
        <v>7</v>
      </c>
      <c r="G876" s="12">
        <v>5</v>
      </c>
      <c r="H876" s="12">
        <v>4</v>
      </c>
      <c r="I876" s="110">
        <v>12</v>
      </c>
    </row>
    <row r="877" spans="1:9" ht="13.5" customHeight="1" x14ac:dyDescent="0.25">
      <c r="A877" s="160" t="s">
        <v>1625</v>
      </c>
      <c r="B877" s="10"/>
      <c r="C877" s="10"/>
      <c r="D877" s="129" t="s">
        <v>1626</v>
      </c>
      <c r="E877" s="12">
        <v>0</v>
      </c>
      <c r="F877" s="12">
        <v>0</v>
      </c>
      <c r="G877" s="12">
        <v>4</v>
      </c>
      <c r="H877" s="12">
        <v>3</v>
      </c>
      <c r="I877" s="110">
        <v>3</v>
      </c>
    </row>
    <row r="878" spans="1:9" ht="13.5" customHeight="1" x14ac:dyDescent="0.25">
      <c r="A878" s="160" t="s">
        <v>1627</v>
      </c>
      <c r="B878" s="10"/>
      <c r="C878" s="10"/>
      <c r="D878" s="129" t="s">
        <v>1628</v>
      </c>
      <c r="E878" s="12">
        <v>0</v>
      </c>
      <c r="F878" s="12">
        <v>0</v>
      </c>
      <c r="G878" s="12">
        <v>0</v>
      </c>
      <c r="H878" s="12">
        <v>0</v>
      </c>
      <c r="I878" s="110" t="s">
        <v>3899</v>
      </c>
    </row>
    <row r="879" spans="1:9" ht="13.5" customHeight="1" x14ac:dyDescent="0.25">
      <c r="A879" s="160" t="s">
        <v>1629</v>
      </c>
      <c r="B879" s="10"/>
      <c r="C879" s="10"/>
      <c r="D879" s="129" t="s">
        <v>1630</v>
      </c>
      <c r="E879" s="12">
        <v>0</v>
      </c>
      <c r="F879" s="12">
        <v>0</v>
      </c>
      <c r="G879" s="12">
        <v>0</v>
      </c>
      <c r="H879" s="12">
        <v>0</v>
      </c>
      <c r="I879" s="110" t="s">
        <v>3899</v>
      </c>
    </row>
    <row r="880" spans="1:9" ht="13.5" customHeight="1" x14ac:dyDescent="0.25">
      <c r="A880" s="160" t="s">
        <v>1631</v>
      </c>
      <c r="B880" s="10"/>
      <c r="C880" s="10"/>
      <c r="D880" s="129" t="s">
        <v>1632</v>
      </c>
      <c r="E880" s="12">
        <v>0</v>
      </c>
      <c r="F880" s="12">
        <v>0</v>
      </c>
      <c r="G880" s="12">
        <v>0</v>
      </c>
      <c r="H880" s="12">
        <v>3</v>
      </c>
      <c r="I880" s="110">
        <v>6</v>
      </c>
    </row>
    <row r="881" spans="1:9" ht="13.5" customHeight="1" x14ac:dyDescent="0.25">
      <c r="A881" s="160" t="s">
        <v>1633</v>
      </c>
      <c r="B881" s="10"/>
      <c r="C881" s="10"/>
      <c r="D881" s="129" t="s">
        <v>1634</v>
      </c>
      <c r="E881" s="12">
        <v>0</v>
      </c>
      <c r="F881" s="12">
        <v>0</v>
      </c>
      <c r="G881" s="12">
        <v>0</v>
      </c>
      <c r="H881" s="12">
        <v>0</v>
      </c>
      <c r="I881" s="110">
        <v>1</v>
      </c>
    </row>
    <row r="882" spans="1:9" ht="13.5" customHeight="1" x14ac:dyDescent="0.25">
      <c r="A882" s="160" t="s">
        <v>1635</v>
      </c>
      <c r="B882" s="10"/>
      <c r="C882" s="10"/>
      <c r="D882" s="129" t="s">
        <v>1636</v>
      </c>
      <c r="E882" s="12">
        <v>0</v>
      </c>
      <c r="F882" s="12">
        <v>0</v>
      </c>
      <c r="G882" s="12">
        <v>0</v>
      </c>
      <c r="H882" s="12">
        <v>0</v>
      </c>
      <c r="I882" s="110" t="s">
        <v>3899</v>
      </c>
    </row>
    <row r="883" spans="1:9" ht="13.5" customHeight="1" x14ac:dyDescent="0.25">
      <c r="A883" s="160" t="s">
        <v>1637</v>
      </c>
      <c r="B883" s="10"/>
      <c r="C883" s="10"/>
      <c r="D883" s="129" t="s">
        <v>1638</v>
      </c>
      <c r="E883" s="12">
        <v>0</v>
      </c>
      <c r="F883" s="12">
        <v>0</v>
      </c>
      <c r="G883" s="12">
        <v>0</v>
      </c>
      <c r="H883" s="12">
        <v>0</v>
      </c>
      <c r="I883" s="110" t="s">
        <v>3899</v>
      </c>
    </row>
    <row r="884" spans="1:9" ht="13.5" customHeight="1" x14ac:dyDescent="0.25">
      <c r="A884" s="160" t="s">
        <v>1639</v>
      </c>
      <c r="B884" s="10"/>
      <c r="C884" s="10"/>
      <c r="D884" s="129" t="s">
        <v>1640</v>
      </c>
      <c r="E884" s="12">
        <v>0</v>
      </c>
      <c r="F884" s="12">
        <v>3</v>
      </c>
      <c r="G884" s="12">
        <v>3</v>
      </c>
      <c r="H884" s="12">
        <v>1</v>
      </c>
      <c r="I884" s="110">
        <v>2</v>
      </c>
    </row>
    <row r="885" spans="1:9" ht="13.5" customHeight="1" x14ac:dyDescent="0.25">
      <c r="A885" s="159" t="s">
        <v>1641</v>
      </c>
      <c r="B885" s="7"/>
      <c r="C885" s="8" t="s">
        <v>1642</v>
      </c>
      <c r="D885" s="126"/>
      <c r="E885" s="9">
        <v>13</v>
      </c>
      <c r="F885" s="9">
        <v>21</v>
      </c>
      <c r="G885" s="9">
        <v>35</v>
      </c>
      <c r="H885" s="9">
        <f>SUM(H886:H891)</f>
        <v>47</v>
      </c>
      <c r="I885" s="110">
        <v>31</v>
      </c>
    </row>
    <row r="886" spans="1:9" ht="13.5" customHeight="1" x14ac:dyDescent="0.25">
      <c r="A886" s="160" t="s">
        <v>1643</v>
      </c>
      <c r="B886" s="10"/>
      <c r="C886" s="10"/>
      <c r="D886" s="129" t="s">
        <v>1642</v>
      </c>
      <c r="E886" s="12">
        <v>8</v>
      </c>
      <c r="F886" s="12">
        <v>7</v>
      </c>
      <c r="G886" s="12">
        <v>14</v>
      </c>
      <c r="H886" s="12">
        <v>20</v>
      </c>
      <c r="I886" s="110">
        <v>16</v>
      </c>
    </row>
    <row r="887" spans="1:9" ht="13.5" customHeight="1" x14ac:dyDescent="0.25">
      <c r="A887" s="160" t="s">
        <v>1644</v>
      </c>
      <c r="B887" s="10"/>
      <c r="C887" s="10"/>
      <c r="D887" s="129" t="s">
        <v>1645</v>
      </c>
      <c r="E887" s="12">
        <v>0</v>
      </c>
      <c r="F887" s="12">
        <v>0</v>
      </c>
      <c r="G887" s="12">
        <v>0</v>
      </c>
      <c r="H887" s="12">
        <v>0</v>
      </c>
      <c r="I887" s="110" t="s">
        <v>3899</v>
      </c>
    </row>
    <row r="888" spans="1:9" ht="13.5" customHeight="1" x14ac:dyDescent="0.25">
      <c r="A888" s="160" t="s">
        <v>1646</v>
      </c>
      <c r="B888" s="10"/>
      <c r="C888" s="10"/>
      <c r="D888" s="129" t="s">
        <v>1647</v>
      </c>
      <c r="E888" s="12">
        <v>0</v>
      </c>
      <c r="F888" s="12">
        <v>0</v>
      </c>
      <c r="G888" s="12">
        <v>0</v>
      </c>
      <c r="H888" s="12">
        <v>0</v>
      </c>
      <c r="I888" s="110" t="s">
        <v>3899</v>
      </c>
    </row>
    <row r="889" spans="1:9" ht="13.5" customHeight="1" x14ac:dyDescent="0.25">
      <c r="A889" s="160" t="s">
        <v>1648</v>
      </c>
      <c r="B889" s="10"/>
      <c r="C889" s="10"/>
      <c r="D889" s="129" t="s">
        <v>1649</v>
      </c>
      <c r="E889" s="12">
        <v>0</v>
      </c>
      <c r="F889" s="12">
        <v>0</v>
      </c>
      <c r="G889" s="12">
        <v>3</v>
      </c>
      <c r="H889" s="12">
        <v>1</v>
      </c>
      <c r="I889" s="110">
        <v>2</v>
      </c>
    </row>
    <row r="890" spans="1:9" ht="13.5" customHeight="1" x14ac:dyDescent="0.25">
      <c r="A890" s="160" t="s">
        <v>1650</v>
      </c>
      <c r="B890" s="10"/>
      <c r="C890" s="10"/>
      <c r="D890" s="129" t="s">
        <v>1651</v>
      </c>
      <c r="E890" s="12">
        <v>5</v>
      </c>
      <c r="F890" s="12">
        <v>2</v>
      </c>
      <c r="G890" s="12">
        <v>2</v>
      </c>
      <c r="H890" s="12">
        <v>4</v>
      </c>
      <c r="I890" s="110">
        <v>4</v>
      </c>
    </row>
    <row r="891" spans="1:9" ht="13.5" customHeight="1" x14ac:dyDescent="0.25">
      <c r="A891" s="160" t="s">
        <v>1652</v>
      </c>
      <c r="B891" s="10"/>
      <c r="C891" s="10"/>
      <c r="D891" s="129" t="s">
        <v>1653</v>
      </c>
      <c r="E891" s="12">
        <v>0</v>
      </c>
      <c r="F891" s="12">
        <v>12</v>
      </c>
      <c r="G891" s="12">
        <v>16</v>
      </c>
      <c r="H891" s="12">
        <v>22</v>
      </c>
      <c r="I891" s="110">
        <v>9</v>
      </c>
    </row>
    <row r="892" spans="1:9" ht="13.5" customHeight="1" x14ac:dyDescent="0.25">
      <c r="A892" s="159" t="s">
        <v>1654</v>
      </c>
      <c r="B892" s="7"/>
      <c r="C892" s="8" t="s">
        <v>1655</v>
      </c>
      <c r="D892" s="126"/>
      <c r="E892" s="9">
        <v>57</v>
      </c>
      <c r="F892" s="9">
        <v>43</v>
      </c>
      <c r="G892" s="9">
        <v>53</v>
      </c>
      <c r="H892" s="9">
        <f>SUM(H893:H904)</f>
        <v>57</v>
      </c>
      <c r="I892" s="110">
        <v>74</v>
      </c>
    </row>
    <row r="893" spans="1:9" ht="13.5" customHeight="1" x14ac:dyDescent="0.25">
      <c r="A893" s="160" t="s">
        <v>1656</v>
      </c>
      <c r="B893" s="10"/>
      <c r="C893" s="10"/>
      <c r="D893" s="129" t="s">
        <v>1657</v>
      </c>
      <c r="E893" s="12">
        <v>15</v>
      </c>
      <c r="F893" s="12">
        <v>11</v>
      </c>
      <c r="G893" s="12">
        <v>10</v>
      </c>
      <c r="H893" s="12">
        <v>12</v>
      </c>
      <c r="I893" s="110">
        <v>10</v>
      </c>
    </row>
    <row r="894" spans="1:9" ht="13.5" customHeight="1" x14ac:dyDescent="0.25">
      <c r="A894" s="160" t="s">
        <v>1658</v>
      </c>
      <c r="B894" s="10"/>
      <c r="C894" s="10"/>
      <c r="D894" s="129" t="s">
        <v>1659</v>
      </c>
      <c r="E894" s="12">
        <v>3</v>
      </c>
      <c r="F894" s="12">
        <v>3</v>
      </c>
      <c r="G894" s="12">
        <v>7</v>
      </c>
      <c r="H894" s="12">
        <v>5</v>
      </c>
      <c r="I894" s="110">
        <v>1</v>
      </c>
    </row>
    <row r="895" spans="1:9" ht="13.5" customHeight="1" x14ac:dyDescent="0.25">
      <c r="A895" s="160" t="s">
        <v>1660</v>
      </c>
      <c r="B895" s="10"/>
      <c r="C895" s="10"/>
      <c r="D895" s="129" t="s">
        <v>1661</v>
      </c>
      <c r="E895" s="12">
        <v>0</v>
      </c>
      <c r="F895" s="12">
        <v>1</v>
      </c>
      <c r="G895" s="12">
        <v>3</v>
      </c>
      <c r="H895" s="12">
        <v>3</v>
      </c>
      <c r="I895" s="110">
        <v>3</v>
      </c>
    </row>
    <row r="896" spans="1:9" ht="13.5" customHeight="1" x14ac:dyDescent="0.25">
      <c r="A896" s="160" t="s">
        <v>1662</v>
      </c>
      <c r="B896" s="10"/>
      <c r="C896" s="10"/>
      <c r="D896" s="129" t="s">
        <v>1663</v>
      </c>
      <c r="E896" s="12">
        <v>0</v>
      </c>
      <c r="F896" s="12">
        <v>0</v>
      </c>
      <c r="G896" s="12">
        <v>0</v>
      </c>
      <c r="H896" s="12">
        <v>0</v>
      </c>
      <c r="I896" s="110" t="s">
        <v>3899</v>
      </c>
    </row>
    <row r="897" spans="1:9" ht="13.5" customHeight="1" x14ac:dyDescent="0.25">
      <c r="A897" s="160" t="s">
        <v>1664</v>
      </c>
      <c r="B897" s="10"/>
      <c r="C897" s="10"/>
      <c r="D897" s="129" t="s">
        <v>1665</v>
      </c>
      <c r="E897" s="12">
        <v>2</v>
      </c>
      <c r="F897" s="12">
        <v>4</v>
      </c>
      <c r="G897" s="12">
        <v>8</v>
      </c>
      <c r="H897" s="12">
        <v>9</v>
      </c>
      <c r="I897" s="110">
        <v>12</v>
      </c>
    </row>
    <row r="898" spans="1:9" ht="13.5" customHeight="1" x14ac:dyDescent="0.25">
      <c r="A898" s="160" t="s">
        <v>1666</v>
      </c>
      <c r="B898" s="10"/>
      <c r="C898" s="10"/>
      <c r="D898" s="129" t="s">
        <v>1667</v>
      </c>
      <c r="E898" s="12">
        <v>0</v>
      </c>
      <c r="F898" s="12">
        <v>0</v>
      </c>
      <c r="G898" s="12">
        <v>0</v>
      </c>
      <c r="H898" s="12">
        <v>0</v>
      </c>
      <c r="I898" s="110" t="s">
        <v>3899</v>
      </c>
    </row>
    <row r="899" spans="1:9" ht="13.5" customHeight="1" x14ac:dyDescent="0.25">
      <c r="A899" s="160" t="s">
        <v>1668</v>
      </c>
      <c r="B899" s="10"/>
      <c r="C899" s="10"/>
      <c r="D899" s="129" t="s">
        <v>1669</v>
      </c>
      <c r="E899" s="12">
        <v>2</v>
      </c>
      <c r="F899" s="12">
        <v>6</v>
      </c>
      <c r="G899" s="12">
        <v>2</v>
      </c>
      <c r="H899" s="12">
        <v>5</v>
      </c>
      <c r="I899" s="110">
        <v>4</v>
      </c>
    </row>
    <row r="900" spans="1:9" ht="13.5" customHeight="1" x14ac:dyDescent="0.25">
      <c r="A900" s="160" t="s">
        <v>1670</v>
      </c>
      <c r="B900" s="10"/>
      <c r="C900" s="10"/>
      <c r="D900" s="129" t="s">
        <v>631</v>
      </c>
      <c r="E900" s="12">
        <v>4</v>
      </c>
      <c r="F900" s="12">
        <v>4</v>
      </c>
      <c r="G900" s="12">
        <v>1</v>
      </c>
      <c r="H900" s="12">
        <v>6</v>
      </c>
      <c r="I900" s="110">
        <v>6</v>
      </c>
    </row>
    <row r="901" spans="1:9" ht="13.5" customHeight="1" x14ac:dyDescent="0.25">
      <c r="A901" s="160" t="s">
        <v>1671</v>
      </c>
      <c r="B901" s="10"/>
      <c r="C901" s="10"/>
      <c r="D901" s="129" t="s">
        <v>1672</v>
      </c>
      <c r="E901" s="12">
        <v>0</v>
      </c>
      <c r="F901" s="12">
        <v>0</v>
      </c>
      <c r="G901" s="12">
        <v>0</v>
      </c>
      <c r="H901" s="12">
        <v>1</v>
      </c>
      <c r="I901" s="110" t="s">
        <v>3899</v>
      </c>
    </row>
    <row r="902" spans="1:9" ht="13.5" customHeight="1" x14ac:dyDescent="0.25">
      <c r="A902" s="160" t="s">
        <v>1673</v>
      </c>
      <c r="B902" s="10"/>
      <c r="C902" s="10"/>
      <c r="D902" s="129" t="s">
        <v>1674</v>
      </c>
      <c r="E902" s="12">
        <v>16</v>
      </c>
      <c r="F902" s="12">
        <v>6</v>
      </c>
      <c r="G902" s="12">
        <v>4</v>
      </c>
      <c r="H902" s="12">
        <v>6</v>
      </c>
      <c r="I902" s="110">
        <v>16</v>
      </c>
    </row>
    <row r="903" spans="1:9" ht="13.5" customHeight="1" x14ac:dyDescent="0.25">
      <c r="A903" s="160" t="s">
        <v>1675</v>
      </c>
      <c r="B903" s="10"/>
      <c r="C903" s="10"/>
      <c r="D903" s="129" t="s">
        <v>608</v>
      </c>
      <c r="E903" s="12">
        <v>4</v>
      </c>
      <c r="F903" s="12">
        <v>1</v>
      </c>
      <c r="G903" s="12">
        <v>4</v>
      </c>
      <c r="H903" s="12">
        <v>2</v>
      </c>
      <c r="I903" s="110">
        <v>12</v>
      </c>
    </row>
    <row r="904" spans="1:9" ht="13.5" customHeight="1" x14ac:dyDescent="0.25">
      <c r="A904" s="160" t="s">
        <v>1676</v>
      </c>
      <c r="B904" s="10"/>
      <c r="C904" s="10"/>
      <c r="D904" s="129" t="s">
        <v>1677</v>
      </c>
      <c r="E904" s="12">
        <v>11</v>
      </c>
      <c r="F904" s="12">
        <v>7</v>
      </c>
      <c r="G904" s="12">
        <v>14</v>
      </c>
      <c r="H904" s="12">
        <v>8</v>
      </c>
      <c r="I904" s="110">
        <v>10</v>
      </c>
    </row>
    <row r="905" spans="1:9" ht="13.5" customHeight="1" x14ac:dyDescent="0.25">
      <c r="A905" s="159" t="s">
        <v>1678</v>
      </c>
      <c r="B905" s="7"/>
      <c r="C905" s="8" t="s">
        <v>1679</v>
      </c>
      <c r="D905" s="126"/>
      <c r="E905" s="9">
        <v>97</v>
      </c>
      <c r="F905" s="9">
        <v>89</v>
      </c>
      <c r="G905" s="9">
        <v>76</v>
      </c>
      <c r="H905" s="9">
        <f>SUM(H906:H912)</f>
        <v>125</v>
      </c>
      <c r="I905" s="110">
        <v>100</v>
      </c>
    </row>
    <row r="906" spans="1:9" ht="13.5" customHeight="1" x14ac:dyDescent="0.25">
      <c r="A906" s="160" t="s">
        <v>1680</v>
      </c>
      <c r="B906" s="10"/>
      <c r="C906" s="10"/>
      <c r="D906" s="129" t="s">
        <v>1679</v>
      </c>
      <c r="E906" s="12">
        <v>46</v>
      </c>
      <c r="F906" s="12">
        <v>59</v>
      </c>
      <c r="G906" s="12">
        <v>47</v>
      </c>
      <c r="H906" s="12">
        <v>57</v>
      </c>
      <c r="I906" s="110">
        <v>44</v>
      </c>
    </row>
    <row r="907" spans="1:9" ht="13.5" customHeight="1" x14ac:dyDescent="0.25">
      <c r="A907" s="160" t="s">
        <v>1681</v>
      </c>
      <c r="B907" s="10"/>
      <c r="C907" s="10"/>
      <c r="D907" s="129" t="s">
        <v>1682</v>
      </c>
      <c r="E907" s="12">
        <v>9</v>
      </c>
      <c r="F907" s="12">
        <v>6</v>
      </c>
      <c r="G907" s="12">
        <v>5</v>
      </c>
      <c r="H907" s="12">
        <v>18</v>
      </c>
      <c r="I907" s="110">
        <v>13</v>
      </c>
    </row>
    <row r="908" spans="1:9" ht="13.5" customHeight="1" x14ac:dyDescent="0.25">
      <c r="A908" s="160" t="s">
        <v>1683</v>
      </c>
      <c r="B908" s="10"/>
      <c r="C908" s="10"/>
      <c r="D908" s="129" t="s">
        <v>511</v>
      </c>
      <c r="E908" s="12">
        <v>6</v>
      </c>
      <c r="F908" s="12">
        <v>2</v>
      </c>
      <c r="G908" s="12">
        <v>3</v>
      </c>
      <c r="H908" s="12">
        <v>5</v>
      </c>
      <c r="I908" s="110">
        <v>5</v>
      </c>
    </row>
    <row r="909" spans="1:9" ht="13.5" customHeight="1" x14ac:dyDescent="0.25">
      <c r="A909" s="160" t="s">
        <v>1684</v>
      </c>
      <c r="B909" s="10"/>
      <c r="C909" s="10"/>
      <c r="D909" s="129" t="s">
        <v>1685</v>
      </c>
      <c r="E909" s="12">
        <v>18</v>
      </c>
      <c r="F909" s="12">
        <v>9</v>
      </c>
      <c r="G909" s="12">
        <v>6</v>
      </c>
      <c r="H909" s="12">
        <v>20</v>
      </c>
      <c r="I909" s="110">
        <v>18</v>
      </c>
    </row>
    <row r="910" spans="1:9" ht="13.5" customHeight="1" x14ac:dyDescent="0.25">
      <c r="A910" s="160" t="s">
        <v>1686</v>
      </c>
      <c r="B910" s="10"/>
      <c r="C910" s="10"/>
      <c r="D910" s="129" t="s">
        <v>1687</v>
      </c>
      <c r="E910" s="12">
        <v>4</v>
      </c>
      <c r="F910" s="12">
        <v>10</v>
      </c>
      <c r="G910" s="12">
        <v>6</v>
      </c>
      <c r="H910" s="12">
        <v>6</v>
      </c>
      <c r="I910" s="110">
        <v>6</v>
      </c>
    </row>
    <row r="911" spans="1:9" ht="13.5" customHeight="1" x14ac:dyDescent="0.25">
      <c r="A911" s="160" t="s">
        <v>1688</v>
      </c>
      <c r="B911" s="10"/>
      <c r="C911" s="10"/>
      <c r="D911" s="129" t="s">
        <v>1689</v>
      </c>
      <c r="E911" s="12">
        <v>14</v>
      </c>
      <c r="F911" s="12">
        <v>3</v>
      </c>
      <c r="G911" s="12">
        <v>9</v>
      </c>
      <c r="H911" s="12">
        <v>19</v>
      </c>
      <c r="I911" s="110">
        <v>14</v>
      </c>
    </row>
    <row r="912" spans="1:9" ht="13.5" customHeight="1" x14ac:dyDescent="0.25">
      <c r="A912" s="160" t="s">
        <v>1690</v>
      </c>
      <c r="B912" s="10"/>
      <c r="C912" s="10"/>
      <c r="D912" s="129" t="s">
        <v>1691</v>
      </c>
      <c r="E912" s="12">
        <v>0</v>
      </c>
      <c r="F912" s="12">
        <v>0</v>
      </c>
      <c r="G912" s="12">
        <v>0</v>
      </c>
      <c r="H912" s="12">
        <v>0</v>
      </c>
      <c r="I912" s="110" t="s">
        <v>3899</v>
      </c>
    </row>
    <row r="913" spans="1:9" ht="13.5" customHeight="1" x14ac:dyDescent="0.25">
      <c r="A913" s="159" t="s">
        <v>1692</v>
      </c>
      <c r="B913" s="8" t="s">
        <v>1693</v>
      </c>
      <c r="C913" s="7"/>
      <c r="D913" s="126"/>
      <c r="E913" s="5">
        <v>147</v>
      </c>
      <c r="F913" s="5">
        <v>200</v>
      </c>
      <c r="G913" s="5">
        <v>279</v>
      </c>
      <c r="H913" s="5">
        <f>H914+H934+H943+H956+H970+H982+H999</f>
        <v>262</v>
      </c>
      <c r="I913" s="5">
        <f>I914+I934+I943+I956+I970+I982+I999</f>
        <v>281</v>
      </c>
    </row>
    <row r="914" spans="1:9" ht="13.5" customHeight="1" x14ac:dyDescent="0.25">
      <c r="A914" s="159" t="s">
        <v>1694</v>
      </c>
      <c r="B914" s="7"/>
      <c r="C914" s="8" t="s">
        <v>1693</v>
      </c>
      <c r="D914" s="126"/>
      <c r="E914" s="9">
        <v>112</v>
      </c>
      <c r="F914" s="9">
        <v>75</v>
      </c>
      <c r="G914" s="9">
        <v>135</v>
      </c>
      <c r="H914" s="9">
        <f>SUM(H915:H933)</f>
        <v>110</v>
      </c>
      <c r="I914" s="110">
        <v>105</v>
      </c>
    </row>
    <row r="915" spans="1:9" ht="13.5" customHeight="1" x14ac:dyDescent="0.25">
      <c r="A915" s="160" t="s">
        <v>1695</v>
      </c>
      <c r="B915" s="10"/>
      <c r="C915" s="10"/>
      <c r="D915" s="129" t="s">
        <v>1693</v>
      </c>
      <c r="E915" s="12">
        <v>106</v>
      </c>
      <c r="F915" s="12">
        <v>63</v>
      </c>
      <c r="G915" s="12">
        <v>112</v>
      </c>
      <c r="H915" s="12">
        <v>86</v>
      </c>
      <c r="I915" s="110">
        <v>80</v>
      </c>
    </row>
    <row r="916" spans="1:9" ht="13.5" customHeight="1" x14ac:dyDescent="0.25">
      <c r="A916" s="160" t="s">
        <v>1696</v>
      </c>
      <c r="B916" s="10"/>
      <c r="C916" s="10"/>
      <c r="D916" s="129" t="s">
        <v>1697</v>
      </c>
      <c r="E916" s="12">
        <v>0</v>
      </c>
      <c r="F916" s="12">
        <v>0</v>
      </c>
      <c r="G916" s="12">
        <v>0</v>
      </c>
      <c r="H916" s="12">
        <v>1</v>
      </c>
      <c r="I916" s="110">
        <v>1</v>
      </c>
    </row>
    <row r="917" spans="1:9" ht="13.5" customHeight="1" x14ac:dyDescent="0.25">
      <c r="A917" s="160" t="s">
        <v>1698</v>
      </c>
      <c r="B917" s="10"/>
      <c r="C917" s="10"/>
      <c r="D917" s="129" t="s">
        <v>1699</v>
      </c>
      <c r="E917" s="12">
        <v>0</v>
      </c>
      <c r="F917" s="12">
        <v>0</v>
      </c>
      <c r="G917" s="12">
        <v>2</v>
      </c>
      <c r="H917" s="12">
        <v>2</v>
      </c>
      <c r="I917" s="110">
        <v>1</v>
      </c>
    </row>
    <row r="918" spans="1:9" ht="13.5" customHeight="1" x14ac:dyDescent="0.25">
      <c r="A918" s="160" t="s">
        <v>1700</v>
      </c>
      <c r="B918" s="10"/>
      <c r="C918" s="10"/>
      <c r="D918" s="129" t="s">
        <v>1701</v>
      </c>
      <c r="E918" s="12">
        <v>0</v>
      </c>
      <c r="F918" s="12">
        <v>0</v>
      </c>
      <c r="G918" s="12">
        <v>0</v>
      </c>
      <c r="H918" s="12">
        <v>0</v>
      </c>
      <c r="I918" s="110" t="s">
        <v>3899</v>
      </c>
    </row>
    <row r="919" spans="1:9" ht="13.5" customHeight="1" x14ac:dyDescent="0.25">
      <c r="A919" s="160" t="s">
        <v>1702</v>
      </c>
      <c r="B919" s="10"/>
      <c r="C919" s="10"/>
      <c r="D919" s="129" t="s">
        <v>1703</v>
      </c>
      <c r="E919" s="12">
        <v>0</v>
      </c>
      <c r="F919" s="12">
        <v>0</v>
      </c>
      <c r="G919" s="12">
        <v>0</v>
      </c>
      <c r="H919" s="12">
        <v>0</v>
      </c>
      <c r="I919" s="110" t="s">
        <v>3899</v>
      </c>
    </row>
    <row r="920" spans="1:9" ht="13.5" customHeight="1" x14ac:dyDescent="0.25">
      <c r="A920" s="160" t="s">
        <v>1704</v>
      </c>
      <c r="B920" s="10"/>
      <c r="C920" s="10"/>
      <c r="D920" s="129" t="s">
        <v>1705</v>
      </c>
      <c r="E920" s="12">
        <v>2</v>
      </c>
      <c r="F920" s="12">
        <v>1</v>
      </c>
      <c r="G920" s="12">
        <v>2</v>
      </c>
      <c r="H920" s="12">
        <v>1</v>
      </c>
      <c r="I920" s="110">
        <v>4</v>
      </c>
    </row>
    <row r="921" spans="1:9" ht="13.5" customHeight="1" x14ac:dyDescent="0.25">
      <c r="A921" s="160" t="s">
        <v>1706</v>
      </c>
      <c r="B921" s="10"/>
      <c r="C921" s="10"/>
      <c r="D921" s="129" t="s">
        <v>1707</v>
      </c>
      <c r="E921" s="12">
        <v>0</v>
      </c>
      <c r="F921" s="12">
        <v>0</v>
      </c>
      <c r="G921" s="12">
        <v>0</v>
      </c>
      <c r="H921" s="12">
        <v>0</v>
      </c>
      <c r="I921" s="110" t="s">
        <v>3899</v>
      </c>
    </row>
    <row r="922" spans="1:9" ht="13.5" customHeight="1" x14ac:dyDescent="0.25">
      <c r="A922" s="160" t="s">
        <v>1708</v>
      </c>
      <c r="B922" s="10"/>
      <c r="C922" s="10"/>
      <c r="D922" s="129" t="s">
        <v>1709</v>
      </c>
      <c r="E922" s="12">
        <v>3</v>
      </c>
      <c r="F922" s="12">
        <v>1</v>
      </c>
      <c r="G922" s="12">
        <v>4</v>
      </c>
      <c r="H922" s="12">
        <v>3</v>
      </c>
      <c r="I922" s="110">
        <v>5</v>
      </c>
    </row>
    <row r="923" spans="1:9" ht="13.5" customHeight="1" x14ac:dyDescent="0.25">
      <c r="A923" s="160" t="s">
        <v>1710</v>
      </c>
      <c r="B923" s="10"/>
      <c r="C923" s="10"/>
      <c r="D923" s="129" t="s">
        <v>1711</v>
      </c>
      <c r="E923" s="12">
        <v>0</v>
      </c>
      <c r="F923" s="12">
        <v>0</v>
      </c>
      <c r="G923" s="12">
        <v>0</v>
      </c>
      <c r="H923" s="12">
        <v>0</v>
      </c>
      <c r="I923" s="110" t="s">
        <v>3899</v>
      </c>
    </row>
    <row r="924" spans="1:9" ht="13.5" customHeight="1" x14ac:dyDescent="0.25">
      <c r="A924" s="160" t="s">
        <v>1712</v>
      </c>
      <c r="B924" s="10"/>
      <c r="C924" s="10"/>
      <c r="D924" s="129" t="s">
        <v>1713</v>
      </c>
      <c r="E924" s="12">
        <v>0</v>
      </c>
      <c r="F924" s="12">
        <v>0</v>
      </c>
      <c r="G924" s="12">
        <v>0</v>
      </c>
      <c r="H924" s="12">
        <v>0</v>
      </c>
      <c r="I924" s="110" t="s">
        <v>3899</v>
      </c>
    </row>
    <row r="925" spans="1:9" ht="13.5" customHeight="1" x14ac:dyDescent="0.25">
      <c r="A925" s="160" t="s">
        <v>1714</v>
      </c>
      <c r="B925" s="10"/>
      <c r="C925" s="10"/>
      <c r="D925" s="129" t="s">
        <v>781</v>
      </c>
      <c r="E925" s="12">
        <v>0</v>
      </c>
      <c r="F925" s="12">
        <v>0</v>
      </c>
      <c r="G925" s="12">
        <v>0</v>
      </c>
      <c r="H925" s="12">
        <v>0</v>
      </c>
      <c r="I925" s="110" t="s">
        <v>3899</v>
      </c>
    </row>
    <row r="926" spans="1:9" ht="13.5" customHeight="1" x14ac:dyDescent="0.25">
      <c r="A926" s="160" t="s">
        <v>1715</v>
      </c>
      <c r="B926" s="10"/>
      <c r="C926" s="10"/>
      <c r="D926" s="129" t="s">
        <v>1716</v>
      </c>
      <c r="E926" s="12">
        <v>0</v>
      </c>
      <c r="F926" s="12">
        <v>0</v>
      </c>
      <c r="G926" s="12">
        <v>0</v>
      </c>
      <c r="H926" s="12">
        <v>5</v>
      </c>
      <c r="I926" s="110">
        <v>2</v>
      </c>
    </row>
    <row r="927" spans="1:9" ht="13.5" customHeight="1" x14ac:dyDescent="0.25">
      <c r="A927" s="160" t="s">
        <v>1717</v>
      </c>
      <c r="B927" s="10"/>
      <c r="C927" s="10"/>
      <c r="D927" s="129" t="s">
        <v>1718</v>
      </c>
      <c r="E927" s="12">
        <v>0</v>
      </c>
      <c r="F927" s="12">
        <v>0</v>
      </c>
      <c r="G927" s="12">
        <v>0</v>
      </c>
      <c r="H927" s="12">
        <v>0</v>
      </c>
      <c r="I927" s="110" t="s">
        <v>3899</v>
      </c>
    </row>
    <row r="928" spans="1:9" ht="13.5" customHeight="1" x14ac:dyDescent="0.25">
      <c r="A928" s="160" t="s">
        <v>1719</v>
      </c>
      <c r="B928" s="10"/>
      <c r="C928" s="10"/>
      <c r="D928" s="129" t="s">
        <v>1720</v>
      </c>
      <c r="E928" s="12">
        <v>0</v>
      </c>
      <c r="F928" s="12">
        <v>0</v>
      </c>
      <c r="G928" s="12">
        <v>0</v>
      </c>
      <c r="H928" s="12">
        <v>0</v>
      </c>
      <c r="I928" s="110" t="s">
        <v>3899</v>
      </c>
    </row>
    <row r="929" spans="1:9" ht="13.5" customHeight="1" x14ac:dyDescent="0.25">
      <c r="A929" s="160" t="s">
        <v>1721</v>
      </c>
      <c r="B929" s="10"/>
      <c r="C929" s="10"/>
      <c r="D929" s="129" t="s">
        <v>1722</v>
      </c>
      <c r="E929" s="12">
        <v>0</v>
      </c>
      <c r="F929" s="12">
        <v>0</v>
      </c>
      <c r="G929" s="12">
        <v>0</v>
      </c>
      <c r="H929" s="12">
        <v>0</v>
      </c>
      <c r="I929" s="110" t="s">
        <v>3899</v>
      </c>
    </row>
    <row r="930" spans="1:9" ht="13.5" customHeight="1" x14ac:dyDescent="0.25">
      <c r="A930" s="160" t="s">
        <v>1723</v>
      </c>
      <c r="B930" s="10"/>
      <c r="C930" s="10"/>
      <c r="D930" s="129" t="s">
        <v>1724</v>
      </c>
      <c r="E930" s="12">
        <v>0</v>
      </c>
      <c r="F930" s="12">
        <v>0</v>
      </c>
      <c r="G930" s="12">
        <v>0</v>
      </c>
      <c r="H930" s="12">
        <v>0</v>
      </c>
      <c r="I930" s="110" t="s">
        <v>3899</v>
      </c>
    </row>
    <row r="931" spans="1:9" ht="13.5" customHeight="1" x14ac:dyDescent="0.25">
      <c r="A931" s="160" t="s">
        <v>1725</v>
      </c>
      <c r="B931" s="10"/>
      <c r="C931" s="10"/>
      <c r="D931" s="129" t="s">
        <v>1726</v>
      </c>
      <c r="E931" s="12">
        <v>1</v>
      </c>
      <c r="F931" s="12">
        <v>0</v>
      </c>
      <c r="G931" s="12">
        <v>10</v>
      </c>
      <c r="H931" s="12">
        <v>8</v>
      </c>
      <c r="I931" s="110">
        <v>9</v>
      </c>
    </row>
    <row r="932" spans="1:9" ht="13.5" customHeight="1" x14ac:dyDescent="0.25">
      <c r="A932" s="160" t="s">
        <v>1727</v>
      </c>
      <c r="B932" s="10"/>
      <c r="C932" s="10"/>
      <c r="D932" s="129" t="s">
        <v>1728</v>
      </c>
      <c r="E932" s="12">
        <v>0</v>
      </c>
      <c r="F932" s="12">
        <v>0</v>
      </c>
      <c r="G932" s="12">
        <v>0</v>
      </c>
      <c r="H932" s="12">
        <v>0</v>
      </c>
      <c r="I932" s="110" t="s">
        <v>3899</v>
      </c>
    </row>
    <row r="933" spans="1:9" ht="13.5" customHeight="1" x14ac:dyDescent="0.25">
      <c r="A933" s="160" t="s">
        <v>1729</v>
      </c>
      <c r="B933" s="10"/>
      <c r="C933" s="10"/>
      <c r="D933" s="129" t="s">
        <v>1730</v>
      </c>
      <c r="E933" s="12">
        <v>0</v>
      </c>
      <c r="F933" s="12">
        <v>10</v>
      </c>
      <c r="G933" s="12">
        <v>5</v>
      </c>
      <c r="H933" s="12">
        <v>4</v>
      </c>
      <c r="I933" s="110">
        <v>3</v>
      </c>
    </row>
    <row r="934" spans="1:9" ht="13.5" customHeight="1" x14ac:dyDescent="0.25">
      <c r="A934" s="159" t="s">
        <v>1731</v>
      </c>
      <c r="B934" s="7"/>
      <c r="C934" s="8" t="s">
        <v>503</v>
      </c>
      <c r="D934" s="126"/>
      <c r="E934" s="9">
        <v>20</v>
      </c>
      <c r="F934" s="9">
        <v>18</v>
      </c>
      <c r="G934" s="9">
        <v>23</v>
      </c>
      <c r="H934" s="9">
        <f>SUM(H935:H942)</f>
        <v>23</v>
      </c>
      <c r="I934" s="110">
        <v>24</v>
      </c>
    </row>
    <row r="935" spans="1:9" ht="13.5" customHeight="1" x14ac:dyDescent="0.25">
      <c r="A935" s="160" t="s">
        <v>1732</v>
      </c>
      <c r="B935" s="10"/>
      <c r="C935" s="10"/>
      <c r="D935" s="129" t="s">
        <v>503</v>
      </c>
      <c r="E935" s="12">
        <v>12</v>
      </c>
      <c r="F935" s="12">
        <v>8</v>
      </c>
      <c r="G935" s="12">
        <v>8</v>
      </c>
      <c r="H935" s="12">
        <v>13</v>
      </c>
      <c r="I935" s="110">
        <v>15</v>
      </c>
    </row>
    <row r="936" spans="1:9" ht="13.5" customHeight="1" x14ac:dyDescent="0.25">
      <c r="A936" s="160" t="s">
        <v>1733</v>
      </c>
      <c r="B936" s="10"/>
      <c r="C936" s="10"/>
      <c r="D936" s="129" t="s">
        <v>1426</v>
      </c>
      <c r="E936" s="12">
        <v>0</v>
      </c>
      <c r="F936" s="12">
        <v>0</v>
      </c>
      <c r="G936" s="12">
        <v>0</v>
      </c>
      <c r="H936" s="12">
        <v>0</v>
      </c>
      <c r="I936" s="110" t="s">
        <v>3899</v>
      </c>
    </row>
    <row r="937" spans="1:9" ht="13.5" customHeight="1" x14ac:dyDescent="0.25">
      <c r="A937" s="160" t="s">
        <v>1734</v>
      </c>
      <c r="B937" s="10"/>
      <c r="C937" s="10"/>
      <c r="D937" s="129" t="s">
        <v>280</v>
      </c>
      <c r="E937" s="12">
        <v>0</v>
      </c>
      <c r="F937" s="12">
        <v>0</v>
      </c>
      <c r="G937" s="12">
        <v>0</v>
      </c>
      <c r="H937" s="12">
        <v>0</v>
      </c>
      <c r="I937" s="110" t="s">
        <v>3899</v>
      </c>
    </row>
    <row r="938" spans="1:9" ht="13.5" customHeight="1" x14ac:dyDescent="0.25">
      <c r="A938" s="160" t="s">
        <v>1735</v>
      </c>
      <c r="B938" s="10"/>
      <c r="C938" s="10"/>
      <c r="D938" s="129" t="s">
        <v>1736</v>
      </c>
      <c r="E938" s="12">
        <v>0</v>
      </c>
      <c r="F938" s="12">
        <v>0</v>
      </c>
      <c r="G938" s="12">
        <v>0</v>
      </c>
      <c r="H938" s="12">
        <v>0</v>
      </c>
      <c r="I938" s="110" t="s">
        <v>3899</v>
      </c>
    </row>
    <row r="939" spans="1:9" ht="13.5" customHeight="1" x14ac:dyDescent="0.25">
      <c r="A939" s="160" t="s">
        <v>1737</v>
      </c>
      <c r="B939" s="10"/>
      <c r="C939" s="10"/>
      <c r="D939" s="129" t="s">
        <v>1738</v>
      </c>
      <c r="E939" s="12">
        <v>0</v>
      </c>
      <c r="F939" s="12">
        <v>0</v>
      </c>
      <c r="G939" s="12">
        <v>4</v>
      </c>
      <c r="H939" s="12">
        <v>1</v>
      </c>
      <c r="I939" s="110">
        <v>1</v>
      </c>
    </row>
    <row r="940" spans="1:9" ht="13.5" customHeight="1" x14ac:dyDescent="0.25">
      <c r="A940" s="160" t="s">
        <v>1739</v>
      </c>
      <c r="B940" s="10"/>
      <c r="C940" s="10"/>
      <c r="D940" s="129" t="s">
        <v>1740</v>
      </c>
      <c r="E940" s="12">
        <v>8</v>
      </c>
      <c r="F940" s="12">
        <v>10</v>
      </c>
      <c r="G940" s="12">
        <v>11</v>
      </c>
      <c r="H940" s="12">
        <v>9</v>
      </c>
      <c r="I940" s="110">
        <v>8</v>
      </c>
    </row>
    <row r="941" spans="1:9" ht="13.5" customHeight="1" x14ac:dyDescent="0.25">
      <c r="A941" s="160" t="s">
        <v>1741</v>
      </c>
      <c r="B941" s="10"/>
      <c r="C941" s="10"/>
      <c r="D941" s="129" t="s">
        <v>580</v>
      </c>
      <c r="E941" s="12">
        <v>0</v>
      </c>
      <c r="F941" s="12">
        <v>0</v>
      </c>
      <c r="G941" s="12">
        <v>0</v>
      </c>
      <c r="H941" s="12">
        <v>0</v>
      </c>
      <c r="I941" s="110" t="s">
        <v>3899</v>
      </c>
    </row>
    <row r="942" spans="1:9" ht="13.5" customHeight="1" x14ac:dyDescent="0.25">
      <c r="A942" s="160" t="s">
        <v>1742</v>
      </c>
      <c r="B942" s="10"/>
      <c r="C942" s="10"/>
      <c r="D942" s="129" t="s">
        <v>1743</v>
      </c>
      <c r="E942" s="12">
        <v>0</v>
      </c>
      <c r="F942" s="12">
        <v>0</v>
      </c>
      <c r="G942" s="12">
        <v>0</v>
      </c>
      <c r="H942" s="12">
        <v>0</v>
      </c>
      <c r="I942" s="110" t="s">
        <v>3899</v>
      </c>
    </row>
    <row r="943" spans="1:9" ht="13.5" customHeight="1" x14ac:dyDescent="0.25">
      <c r="A943" s="159" t="s">
        <v>1744</v>
      </c>
      <c r="B943" s="7"/>
      <c r="C943" s="8" t="s">
        <v>1745</v>
      </c>
      <c r="D943" s="126"/>
      <c r="E943" s="9">
        <v>0</v>
      </c>
      <c r="F943" s="9">
        <v>18</v>
      </c>
      <c r="G943" s="9">
        <v>27</v>
      </c>
      <c r="H943" s="9">
        <f>SUM(H944:H955)</f>
        <v>24</v>
      </c>
      <c r="I943" s="110">
        <v>36</v>
      </c>
    </row>
    <row r="944" spans="1:9" ht="13.5" customHeight="1" x14ac:dyDescent="0.25">
      <c r="A944" s="160" t="s">
        <v>1746</v>
      </c>
      <c r="B944" s="10"/>
      <c r="C944" s="10"/>
      <c r="D944" s="129" t="s">
        <v>1747</v>
      </c>
      <c r="E944" s="12">
        <v>0</v>
      </c>
      <c r="F944" s="12">
        <v>11</v>
      </c>
      <c r="G944" s="12">
        <v>16</v>
      </c>
      <c r="H944" s="12">
        <v>18</v>
      </c>
      <c r="I944" s="110">
        <v>25</v>
      </c>
    </row>
    <row r="945" spans="1:9" ht="13.5" customHeight="1" x14ac:dyDescent="0.25">
      <c r="A945" s="160" t="s">
        <v>1748</v>
      </c>
      <c r="B945" s="10"/>
      <c r="C945" s="10"/>
      <c r="D945" s="129" t="s">
        <v>1749</v>
      </c>
      <c r="E945" s="12">
        <v>0</v>
      </c>
      <c r="F945" s="12">
        <v>0</v>
      </c>
      <c r="G945" s="12">
        <v>0</v>
      </c>
      <c r="H945" s="12">
        <v>0</v>
      </c>
      <c r="I945" s="110" t="s">
        <v>3899</v>
      </c>
    </row>
    <row r="946" spans="1:9" ht="13.5" customHeight="1" x14ac:dyDescent="0.25">
      <c r="A946" s="160" t="s">
        <v>1750</v>
      </c>
      <c r="B946" s="10"/>
      <c r="C946" s="10"/>
      <c r="D946" s="129" t="s">
        <v>1751</v>
      </c>
      <c r="E946" s="12">
        <v>0</v>
      </c>
      <c r="F946" s="12">
        <v>0</v>
      </c>
      <c r="G946" s="12">
        <v>0</v>
      </c>
      <c r="H946" s="12">
        <v>0</v>
      </c>
      <c r="I946" s="110" t="s">
        <v>3899</v>
      </c>
    </row>
    <row r="947" spans="1:9" ht="13.5" customHeight="1" x14ac:dyDescent="0.25">
      <c r="A947" s="160" t="s">
        <v>1752</v>
      </c>
      <c r="B947" s="10"/>
      <c r="C947" s="10"/>
      <c r="D947" s="129" t="s">
        <v>1753</v>
      </c>
      <c r="E947" s="12">
        <v>0</v>
      </c>
      <c r="F947" s="12">
        <v>0</v>
      </c>
      <c r="G947" s="12">
        <v>0</v>
      </c>
      <c r="H947" s="12">
        <v>0</v>
      </c>
      <c r="I947" s="110" t="s">
        <v>3899</v>
      </c>
    </row>
    <row r="948" spans="1:9" ht="13.5" customHeight="1" x14ac:dyDescent="0.25">
      <c r="A948" s="160" t="s">
        <v>1754</v>
      </c>
      <c r="B948" s="10"/>
      <c r="C948" s="10"/>
      <c r="D948" s="129" t="s">
        <v>1755</v>
      </c>
      <c r="E948" s="12">
        <v>0</v>
      </c>
      <c r="F948" s="12">
        <v>0</v>
      </c>
      <c r="G948" s="12">
        <v>0</v>
      </c>
      <c r="H948" s="12">
        <v>0</v>
      </c>
      <c r="I948" s="110" t="s">
        <v>3899</v>
      </c>
    </row>
    <row r="949" spans="1:9" ht="13.5" customHeight="1" x14ac:dyDescent="0.25">
      <c r="A949" s="160" t="s">
        <v>1756</v>
      </c>
      <c r="B949" s="10"/>
      <c r="C949" s="10"/>
      <c r="D949" s="129" t="s">
        <v>1757</v>
      </c>
      <c r="E949" s="12">
        <v>0</v>
      </c>
      <c r="F949" s="12">
        <v>7</v>
      </c>
      <c r="G949" s="12">
        <v>8</v>
      </c>
      <c r="H949" s="12">
        <v>4</v>
      </c>
      <c r="I949" s="110">
        <v>6</v>
      </c>
    </row>
    <row r="950" spans="1:9" ht="13.5" customHeight="1" x14ac:dyDescent="0.25">
      <c r="A950" s="160" t="s">
        <v>1758</v>
      </c>
      <c r="B950" s="10"/>
      <c r="C950" s="10"/>
      <c r="D950" s="129" t="s">
        <v>1759</v>
      </c>
      <c r="E950" s="12">
        <v>0</v>
      </c>
      <c r="F950" s="12">
        <v>0</v>
      </c>
      <c r="G950" s="12">
        <v>0</v>
      </c>
      <c r="H950" s="12">
        <v>0</v>
      </c>
      <c r="I950" s="110" t="s">
        <v>3899</v>
      </c>
    </row>
    <row r="951" spans="1:9" ht="13.5" customHeight="1" x14ac:dyDescent="0.25">
      <c r="A951" s="160" t="s">
        <v>1760</v>
      </c>
      <c r="B951" s="10"/>
      <c r="C951" s="10"/>
      <c r="D951" s="129" t="s">
        <v>1761</v>
      </c>
      <c r="E951" s="12">
        <v>0</v>
      </c>
      <c r="F951" s="12">
        <v>0</v>
      </c>
      <c r="G951" s="12">
        <v>0</v>
      </c>
      <c r="H951" s="12">
        <v>0</v>
      </c>
      <c r="I951" s="110" t="s">
        <v>3899</v>
      </c>
    </row>
    <row r="952" spans="1:9" ht="13.5" customHeight="1" x14ac:dyDescent="0.25">
      <c r="A952" s="160" t="s">
        <v>1762</v>
      </c>
      <c r="B952" s="10"/>
      <c r="C952" s="10"/>
      <c r="D952" s="129" t="s">
        <v>1763</v>
      </c>
      <c r="E952" s="12">
        <v>0</v>
      </c>
      <c r="F952" s="12">
        <v>0</v>
      </c>
      <c r="G952" s="12">
        <v>3</v>
      </c>
      <c r="H952" s="12">
        <v>2</v>
      </c>
      <c r="I952" s="110">
        <v>5</v>
      </c>
    </row>
    <row r="953" spans="1:9" ht="13.5" customHeight="1" x14ac:dyDescent="0.25">
      <c r="A953" s="160" t="s">
        <v>1764</v>
      </c>
      <c r="B953" s="10"/>
      <c r="C953" s="10"/>
      <c r="D953" s="129" t="s">
        <v>1765</v>
      </c>
      <c r="E953" s="12">
        <v>0</v>
      </c>
      <c r="F953" s="12">
        <v>0</v>
      </c>
      <c r="G953" s="12">
        <v>0</v>
      </c>
      <c r="H953" s="12">
        <v>0</v>
      </c>
      <c r="I953" s="110" t="s">
        <v>3899</v>
      </c>
    </row>
    <row r="954" spans="1:9" ht="13.5" customHeight="1" x14ac:dyDescent="0.25">
      <c r="A954" s="160" t="s">
        <v>1766</v>
      </c>
      <c r="B954" s="10"/>
      <c r="C954" s="10"/>
      <c r="D954" s="129" t="s">
        <v>1767</v>
      </c>
      <c r="E954" s="12">
        <v>0</v>
      </c>
      <c r="F954" s="12">
        <v>0</v>
      </c>
      <c r="G954" s="12">
        <v>0</v>
      </c>
      <c r="H954" s="12">
        <v>0</v>
      </c>
      <c r="I954" s="110" t="s">
        <v>3899</v>
      </c>
    </row>
    <row r="955" spans="1:9" ht="13.5" customHeight="1" x14ac:dyDescent="0.25">
      <c r="A955" s="160" t="s">
        <v>1768</v>
      </c>
      <c r="B955" s="10"/>
      <c r="C955" s="10"/>
      <c r="D955" s="129" t="s">
        <v>1769</v>
      </c>
      <c r="E955" s="12">
        <v>0</v>
      </c>
      <c r="F955" s="12">
        <v>0</v>
      </c>
      <c r="G955" s="12">
        <v>0</v>
      </c>
      <c r="H955" s="12">
        <v>0</v>
      </c>
      <c r="I955" s="110" t="s">
        <v>3899</v>
      </c>
    </row>
    <row r="956" spans="1:9" ht="13.5" customHeight="1" x14ac:dyDescent="0.25">
      <c r="A956" s="159" t="s">
        <v>1770</v>
      </c>
      <c r="B956" s="7"/>
      <c r="C956" s="8" t="s">
        <v>1771</v>
      </c>
      <c r="D956" s="126"/>
      <c r="E956" s="9">
        <v>0</v>
      </c>
      <c r="F956" s="9">
        <v>12</v>
      </c>
      <c r="G956" s="9">
        <v>15</v>
      </c>
      <c r="H956" s="9">
        <f>SUM(H957:H969)</f>
        <v>19</v>
      </c>
      <c r="I956" s="110">
        <v>18</v>
      </c>
    </row>
    <row r="957" spans="1:9" ht="13.5" customHeight="1" x14ac:dyDescent="0.25">
      <c r="A957" s="160" t="s">
        <v>1772</v>
      </c>
      <c r="B957" s="10"/>
      <c r="C957" s="10"/>
      <c r="D957" s="129" t="s">
        <v>1771</v>
      </c>
      <c r="E957" s="12">
        <v>0</v>
      </c>
      <c r="F957" s="12">
        <v>6</v>
      </c>
      <c r="G957" s="12">
        <v>9</v>
      </c>
      <c r="H957" s="12">
        <v>5</v>
      </c>
      <c r="I957" s="110">
        <v>8</v>
      </c>
    </row>
    <row r="958" spans="1:9" ht="13.5" customHeight="1" x14ac:dyDescent="0.25">
      <c r="A958" s="160" t="s">
        <v>1773</v>
      </c>
      <c r="B958" s="10"/>
      <c r="C958" s="10"/>
      <c r="D958" s="129" t="s">
        <v>1774</v>
      </c>
      <c r="E958" s="12">
        <v>0</v>
      </c>
      <c r="F958" s="12">
        <v>0</v>
      </c>
      <c r="G958" s="12">
        <v>0</v>
      </c>
      <c r="H958" s="12">
        <v>0</v>
      </c>
      <c r="I958" s="110">
        <v>1</v>
      </c>
    </row>
    <row r="959" spans="1:9" ht="13.5" customHeight="1" x14ac:dyDescent="0.25">
      <c r="A959" s="160" t="s">
        <v>1775</v>
      </c>
      <c r="B959" s="10"/>
      <c r="C959" s="10"/>
      <c r="D959" s="129" t="s">
        <v>1776</v>
      </c>
      <c r="E959" s="12">
        <v>0</v>
      </c>
      <c r="F959" s="12">
        <v>1</v>
      </c>
      <c r="G959" s="12">
        <v>1</v>
      </c>
      <c r="H959" s="12">
        <v>3</v>
      </c>
      <c r="I959" s="110">
        <v>2</v>
      </c>
    </row>
    <row r="960" spans="1:9" ht="13.5" customHeight="1" x14ac:dyDescent="0.25">
      <c r="A960" s="160" t="s">
        <v>1777</v>
      </c>
      <c r="B960" s="10"/>
      <c r="C960" s="10"/>
      <c r="D960" s="129" t="s">
        <v>1778</v>
      </c>
      <c r="E960" s="12">
        <v>0</v>
      </c>
      <c r="F960" s="12">
        <v>0</v>
      </c>
      <c r="G960" s="12">
        <v>0</v>
      </c>
      <c r="H960" s="12">
        <v>0</v>
      </c>
      <c r="I960" s="110" t="s">
        <v>3899</v>
      </c>
    </row>
    <row r="961" spans="1:9" ht="13.5" customHeight="1" x14ac:dyDescent="0.25">
      <c r="A961" s="160" t="s">
        <v>1779</v>
      </c>
      <c r="B961" s="10"/>
      <c r="C961" s="10"/>
      <c r="D961" s="129" t="s">
        <v>1780</v>
      </c>
      <c r="E961" s="12">
        <v>0</v>
      </c>
      <c r="F961" s="12">
        <v>0</v>
      </c>
      <c r="G961" s="12">
        <v>1</v>
      </c>
      <c r="H961" s="12">
        <v>0</v>
      </c>
      <c r="I961" s="110" t="s">
        <v>3899</v>
      </c>
    </row>
    <row r="962" spans="1:9" ht="13.5" customHeight="1" x14ac:dyDescent="0.25">
      <c r="A962" s="160" t="s">
        <v>1781</v>
      </c>
      <c r="B962" s="10"/>
      <c r="C962" s="10"/>
      <c r="D962" s="129" t="s">
        <v>1782</v>
      </c>
      <c r="E962" s="12">
        <v>0</v>
      </c>
      <c r="F962" s="12">
        <v>0</v>
      </c>
      <c r="G962" s="12">
        <v>0</v>
      </c>
      <c r="H962" s="12">
        <v>0</v>
      </c>
      <c r="I962" s="110" t="s">
        <v>3899</v>
      </c>
    </row>
    <row r="963" spans="1:9" ht="13.5" customHeight="1" x14ac:dyDescent="0.25">
      <c r="A963" s="160" t="s">
        <v>1783</v>
      </c>
      <c r="B963" s="10"/>
      <c r="C963" s="10"/>
      <c r="D963" s="129" t="s">
        <v>1784</v>
      </c>
      <c r="E963" s="12">
        <v>0</v>
      </c>
      <c r="F963" s="12">
        <v>0</v>
      </c>
      <c r="G963" s="12">
        <v>0</v>
      </c>
      <c r="H963" s="12">
        <v>6</v>
      </c>
      <c r="I963" s="110">
        <v>1</v>
      </c>
    </row>
    <row r="964" spans="1:9" ht="13.5" customHeight="1" x14ac:dyDescent="0.25">
      <c r="A964" s="160" t="s">
        <v>1785</v>
      </c>
      <c r="B964" s="10"/>
      <c r="C964" s="10"/>
      <c r="D964" s="129" t="s">
        <v>1786</v>
      </c>
      <c r="E964" s="12">
        <v>0</v>
      </c>
      <c r="F964" s="12">
        <v>0</v>
      </c>
      <c r="G964" s="12">
        <v>0</v>
      </c>
      <c r="H964" s="12">
        <v>0</v>
      </c>
      <c r="I964" s="110" t="s">
        <v>3899</v>
      </c>
    </row>
    <row r="965" spans="1:9" ht="13.5" customHeight="1" x14ac:dyDescent="0.25">
      <c r="A965" s="160" t="s">
        <v>1787</v>
      </c>
      <c r="B965" s="10"/>
      <c r="C965" s="10"/>
      <c r="D965" s="129" t="s">
        <v>1788</v>
      </c>
      <c r="E965" s="12">
        <v>0</v>
      </c>
      <c r="F965" s="12">
        <v>0</v>
      </c>
      <c r="G965" s="12">
        <v>0</v>
      </c>
      <c r="H965" s="12">
        <v>0</v>
      </c>
      <c r="I965" s="110" t="s">
        <v>3899</v>
      </c>
    </row>
    <row r="966" spans="1:9" ht="13.5" customHeight="1" x14ac:dyDescent="0.25">
      <c r="A966" s="160" t="s">
        <v>1789</v>
      </c>
      <c r="B966" s="10"/>
      <c r="C966" s="10"/>
      <c r="D966" s="129" t="s">
        <v>517</v>
      </c>
      <c r="E966" s="12">
        <v>0</v>
      </c>
      <c r="F966" s="12">
        <v>0</v>
      </c>
      <c r="G966" s="12">
        <v>0</v>
      </c>
      <c r="H966" s="12">
        <v>0</v>
      </c>
      <c r="I966" s="110" t="s">
        <v>3899</v>
      </c>
    </row>
    <row r="967" spans="1:9" ht="13.5" customHeight="1" x14ac:dyDescent="0.25">
      <c r="A967" s="160" t="s">
        <v>1790</v>
      </c>
      <c r="B967" s="10"/>
      <c r="C967" s="10"/>
      <c r="D967" s="129" t="s">
        <v>1597</v>
      </c>
      <c r="E967" s="12">
        <v>0</v>
      </c>
      <c r="F967" s="12">
        <v>0</v>
      </c>
      <c r="G967" s="12">
        <v>0</v>
      </c>
      <c r="H967" s="12">
        <v>0</v>
      </c>
      <c r="I967" s="110" t="s">
        <v>3899</v>
      </c>
    </row>
    <row r="968" spans="1:9" ht="13.5" customHeight="1" x14ac:dyDescent="0.25">
      <c r="A968" s="160" t="s">
        <v>1791</v>
      </c>
      <c r="B968" s="10"/>
      <c r="C968" s="10"/>
      <c r="D968" s="129" t="s">
        <v>1792</v>
      </c>
      <c r="E968" s="12">
        <v>0</v>
      </c>
      <c r="F968" s="12">
        <v>2</v>
      </c>
      <c r="G968" s="12">
        <v>0</v>
      </c>
      <c r="H968" s="12">
        <v>3</v>
      </c>
      <c r="I968" s="110">
        <v>1</v>
      </c>
    </row>
    <row r="969" spans="1:9" ht="13.5" customHeight="1" x14ac:dyDescent="0.25">
      <c r="A969" s="160" t="s">
        <v>1793</v>
      </c>
      <c r="B969" s="10"/>
      <c r="C969" s="10"/>
      <c r="D969" s="129" t="s">
        <v>1794</v>
      </c>
      <c r="E969" s="12">
        <v>0</v>
      </c>
      <c r="F969" s="12">
        <v>3</v>
      </c>
      <c r="G969" s="12">
        <v>4</v>
      </c>
      <c r="H969" s="12">
        <v>2</v>
      </c>
      <c r="I969" s="110">
        <v>5</v>
      </c>
    </row>
    <row r="970" spans="1:9" ht="13.5" customHeight="1" x14ac:dyDescent="0.25">
      <c r="A970" s="159" t="s">
        <v>1795</v>
      </c>
      <c r="B970" s="7"/>
      <c r="C970" s="8" t="s">
        <v>1796</v>
      </c>
      <c r="D970" s="126"/>
      <c r="E970" s="9">
        <v>1</v>
      </c>
      <c r="F970" s="9">
        <v>9</v>
      </c>
      <c r="G970" s="9">
        <v>15</v>
      </c>
      <c r="H970" s="9">
        <f>SUM(H971:H981)</f>
        <v>23</v>
      </c>
      <c r="I970" s="110">
        <v>16</v>
      </c>
    </row>
    <row r="971" spans="1:9" ht="13.5" customHeight="1" x14ac:dyDescent="0.25">
      <c r="A971" s="160" t="s">
        <v>1797</v>
      </c>
      <c r="B971" s="10"/>
      <c r="C971" s="10"/>
      <c r="D971" s="129" t="s">
        <v>1796</v>
      </c>
      <c r="E971" s="12">
        <v>0</v>
      </c>
      <c r="F971" s="12">
        <v>3</v>
      </c>
      <c r="G971" s="12">
        <v>2</v>
      </c>
      <c r="H971" s="12">
        <v>12</v>
      </c>
      <c r="I971" s="110">
        <v>3</v>
      </c>
    </row>
    <row r="972" spans="1:9" ht="13.5" customHeight="1" x14ac:dyDescent="0.25">
      <c r="A972" s="160" t="s">
        <v>1798</v>
      </c>
      <c r="B972" s="10"/>
      <c r="C972" s="10"/>
      <c r="D972" s="129" t="s">
        <v>1027</v>
      </c>
      <c r="E972" s="12">
        <v>0</v>
      </c>
      <c r="F972" s="12">
        <v>1</v>
      </c>
      <c r="G972" s="12">
        <v>8</v>
      </c>
      <c r="H972" s="12">
        <v>5</v>
      </c>
      <c r="I972" s="110">
        <v>8</v>
      </c>
    </row>
    <row r="973" spans="1:9" ht="13.5" customHeight="1" x14ac:dyDescent="0.25">
      <c r="A973" s="160" t="s">
        <v>1799</v>
      </c>
      <c r="B973" s="10"/>
      <c r="C973" s="10"/>
      <c r="D973" s="129" t="s">
        <v>1800</v>
      </c>
      <c r="E973" s="12">
        <v>0</v>
      </c>
      <c r="F973" s="12">
        <v>0</v>
      </c>
      <c r="G973" s="12">
        <v>1</v>
      </c>
      <c r="H973" s="12">
        <v>2</v>
      </c>
      <c r="I973" s="110">
        <v>4</v>
      </c>
    </row>
    <row r="974" spans="1:9" ht="13.5" customHeight="1" x14ac:dyDescent="0.25">
      <c r="A974" s="160" t="s">
        <v>1801</v>
      </c>
      <c r="B974" s="10"/>
      <c r="C974" s="10"/>
      <c r="D974" s="129" t="s">
        <v>1802</v>
      </c>
      <c r="E974" s="12">
        <v>0</v>
      </c>
      <c r="F974" s="12">
        <v>0</v>
      </c>
      <c r="G974" s="12">
        <v>0</v>
      </c>
      <c r="H974" s="12">
        <v>0</v>
      </c>
      <c r="I974" s="110" t="s">
        <v>3899</v>
      </c>
    </row>
    <row r="975" spans="1:9" ht="13.5" customHeight="1" x14ac:dyDescent="0.25">
      <c r="A975" s="160" t="s">
        <v>1803</v>
      </c>
      <c r="B975" s="10"/>
      <c r="C975" s="10"/>
      <c r="D975" s="129" t="s">
        <v>219</v>
      </c>
      <c r="E975" s="12">
        <v>0</v>
      </c>
      <c r="F975" s="12">
        <v>0</v>
      </c>
      <c r="G975" s="12">
        <v>0</v>
      </c>
      <c r="H975" s="12">
        <v>0</v>
      </c>
      <c r="I975" s="110" t="s">
        <v>3899</v>
      </c>
    </row>
    <row r="976" spans="1:9" ht="13.5" customHeight="1" x14ac:dyDescent="0.25">
      <c r="A976" s="160" t="s">
        <v>1804</v>
      </c>
      <c r="B976" s="10"/>
      <c r="C976" s="10"/>
      <c r="D976" s="129" t="s">
        <v>1805</v>
      </c>
      <c r="E976" s="12">
        <v>0</v>
      </c>
      <c r="F976" s="12">
        <v>0</v>
      </c>
      <c r="G976" s="12">
        <v>0</v>
      </c>
      <c r="H976" s="12">
        <v>0</v>
      </c>
      <c r="I976" s="110" t="s">
        <v>3899</v>
      </c>
    </row>
    <row r="977" spans="1:9" ht="13.5" customHeight="1" x14ac:dyDescent="0.25">
      <c r="A977" s="160" t="s">
        <v>1806</v>
      </c>
      <c r="B977" s="10"/>
      <c r="C977" s="10"/>
      <c r="D977" s="129" t="s">
        <v>1807</v>
      </c>
      <c r="E977" s="12">
        <v>0</v>
      </c>
      <c r="F977" s="12">
        <v>4</v>
      </c>
      <c r="G977" s="12">
        <v>2</v>
      </c>
      <c r="H977" s="12">
        <v>1</v>
      </c>
      <c r="I977" s="110" t="s">
        <v>3899</v>
      </c>
    </row>
    <row r="978" spans="1:9" ht="13.5" customHeight="1" x14ac:dyDescent="0.25">
      <c r="A978" s="160" t="s">
        <v>1808</v>
      </c>
      <c r="B978" s="10"/>
      <c r="C978" s="10"/>
      <c r="D978" s="129" t="s">
        <v>1809</v>
      </c>
      <c r="E978" s="12">
        <v>1</v>
      </c>
      <c r="F978" s="12">
        <v>1</v>
      </c>
      <c r="G978" s="12">
        <v>1</v>
      </c>
      <c r="H978" s="12">
        <v>1</v>
      </c>
      <c r="I978" s="110" t="s">
        <v>3899</v>
      </c>
    </row>
    <row r="979" spans="1:9" ht="13.5" customHeight="1" x14ac:dyDescent="0.25">
      <c r="A979" s="160" t="s">
        <v>1810</v>
      </c>
      <c r="B979" s="10"/>
      <c r="C979" s="10"/>
      <c r="D979" s="129" t="s">
        <v>1811</v>
      </c>
      <c r="E979" s="12">
        <v>0</v>
      </c>
      <c r="F979" s="12">
        <v>0</v>
      </c>
      <c r="G979" s="12">
        <v>1</v>
      </c>
      <c r="H979" s="12">
        <v>2</v>
      </c>
      <c r="I979" s="110">
        <v>1</v>
      </c>
    </row>
    <row r="980" spans="1:9" ht="13.5" customHeight="1" x14ac:dyDescent="0.25">
      <c r="A980" s="160" t="s">
        <v>1812</v>
      </c>
      <c r="B980" s="10"/>
      <c r="C980" s="10"/>
      <c r="D980" s="129" t="s">
        <v>1813</v>
      </c>
      <c r="E980" s="12">
        <v>0</v>
      </c>
      <c r="F980" s="12">
        <v>0</v>
      </c>
      <c r="G980" s="12">
        <v>0</v>
      </c>
      <c r="H980" s="12">
        <v>0</v>
      </c>
      <c r="I980" s="110" t="s">
        <v>3899</v>
      </c>
    </row>
    <row r="981" spans="1:9" ht="13.5" customHeight="1" x14ac:dyDescent="0.25">
      <c r="A981" s="160" t="s">
        <v>1814</v>
      </c>
      <c r="B981" s="10"/>
      <c r="C981" s="10"/>
      <c r="D981" s="129" t="s">
        <v>1815</v>
      </c>
      <c r="E981" s="12">
        <v>0</v>
      </c>
      <c r="F981" s="12">
        <v>0</v>
      </c>
      <c r="G981" s="12">
        <v>0</v>
      </c>
      <c r="H981" s="12">
        <v>0</v>
      </c>
      <c r="I981" s="110" t="s">
        <v>3899</v>
      </c>
    </row>
    <row r="982" spans="1:9" ht="13.5" customHeight="1" x14ac:dyDescent="0.25">
      <c r="A982" s="159" t="s">
        <v>1816</v>
      </c>
      <c r="B982" s="7"/>
      <c r="C982" s="8" t="s">
        <v>1817</v>
      </c>
      <c r="D982" s="126"/>
      <c r="E982" s="9">
        <v>5</v>
      </c>
      <c r="F982" s="9">
        <v>13</v>
      </c>
      <c r="G982" s="9">
        <v>13</v>
      </c>
      <c r="H982" s="9">
        <f>SUM(H983:H998)</f>
        <v>10</v>
      </c>
      <c r="I982" s="110">
        <v>14</v>
      </c>
    </row>
    <row r="983" spans="1:9" ht="13.5" customHeight="1" x14ac:dyDescent="0.25">
      <c r="A983" s="160" t="s">
        <v>1818</v>
      </c>
      <c r="B983" s="10"/>
      <c r="C983" s="10"/>
      <c r="D983" s="129" t="s">
        <v>1817</v>
      </c>
      <c r="E983" s="12">
        <v>4</v>
      </c>
      <c r="F983" s="12">
        <v>9</v>
      </c>
      <c r="G983" s="12">
        <v>7</v>
      </c>
      <c r="H983" s="12">
        <v>3</v>
      </c>
      <c r="I983" s="110" t="s">
        <v>3899</v>
      </c>
    </row>
    <row r="984" spans="1:9" ht="13.5" customHeight="1" x14ac:dyDescent="0.25">
      <c r="A984" s="160" t="s">
        <v>1819</v>
      </c>
      <c r="B984" s="10"/>
      <c r="C984" s="10"/>
      <c r="D984" s="129" t="s">
        <v>1820</v>
      </c>
      <c r="E984" s="12">
        <v>0</v>
      </c>
      <c r="F984" s="12">
        <v>0</v>
      </c>
      <c r="G984" s="12">
        <v>0</v>
      </c>
      <c r="H984" s="12">
        <v>0</v>
      </c>
      <c r="I984" s="110" t="s">
        <v>3899</v>
      </c>
    </row>
    <row r="985" spans="1:9" ht="13.5" customHeight="1" x14ac:dyDescent="0.25">
      <c r="A985" s="160" t="s">
        <v>1821</v>
      </c>
      <c r="B985" s="10"/>
      <c r="C985" s="10"/>
      <c r="D985" s="129" t="s">
        <v>1822</v>
      </c>
      <c r="E985" s="12">
        <v>1</v>
      </c>
      <c r="F985" s="12">
        <v>4</v>
      </c>
      <c r="G985" s="12">
        <v>2</v>
      </c>
      <c r="H985" s="12">
        <v>3</v>
      </c>
      <c r="I985" s="110">
        <v>4</v>
      </c>
    </row>
    <row r="986" spans="1:9" ht="13.5" customHeight="1" x14ac:dyDescent="0.25">
      <c r="A986" s="160" t="s">
        <v>1823</v>
      </c>
      <c r="B986" s="10"/>
      <c r="C986" s="10"/>
      <c r="D986" s="129" t="s">
        <v>1824</v>
      </c>
      <c r="E986" s="12">
        <v>0</v>
      </c>
      <c r="F986" s="12">
        <v>0</v>
      </c>
      <c r="G986" s="12">
        <v>0</v>
      </c>
      <c r="H986" s="12">
        <v>0</v>
      </c>
      <c r="I986" s="110" t="s">
        <v>3899</v>
      </c>
    </row>
    <row r="987" spans="1:9" ht="13.5" customHeight="1" x14ac:dyDescent="0.25">
      <c r="A987" s="160" t="s">
        <v>1825</v>
      </c>
      <c r="B987" s="10"/>
      <c r="C987" s="10"/>
      <c r="D987" s="129" t="s">
        <v>1826</v>
      </c>
      <c r="E987" s="12">
        <v>0</v>
      </c>
      <c r="F987" s="12">
        <v>0</v>
      </c>
      <c r="G987" s="12">
        <v>0</v>
      </c>
      <c r="H987" s="12">
        <v>0</v>
      </c>
      <c r="I987" s="110" t="s">
        <v>3899</v>
      </c>
    </row>
    <row r="988" spans="1:9" ht="13.5" customHeight="1" x14ac:dyDescent="0.25">
      <c r="A988" s="160" t="s">
        <v>1827</v>
      </c>
      <c r="B988" s="10"/>
      <c r="C988" s="10"/>
      <c r="D988" s="129" t="s">
        <v>1828</v>
      </c>
      <c r="E988" s="12">
        <v>0</v>
      </c>
      <c r="F988" s="12">
        <v>0</v>
      </c>
      <c r="G988" s="12">
        <v>0</v>
      </c>
      <c r="H988" s="12">
        <v>0</v>
      </c>
      <c r="I988" s="110" t="s">
        <v>3899</v>
      </c>
    </row>
    <row r="989" spans="1:9" ht="13.5" customHeight="1" x14ac:dyDescent="0.25">
      <c r="A989" s="160" t="s">
        <v>1829</v>
      </c>
      <c r="B989" s="10"/>
      <c r="C989" s="10"/>
      <c r="D989" s="129" t="s">
        <v>1830</v>
      </c>
      <c r="E989" s="12">
        <v>0</v>
      </c>
      <c r="F989" s="12">
        <v>0</v>
      </c>
      <c r="G989" s="12">
        <v>3</v>
      </c>
      <c r="H989" s="12">
        <v>1</v>
      </c>
      <c r="I989" s="110">
        <v>7</v>
      </c>
    </row>
    <row r="990" spans="1:9" ht="13.5" customHeight="1" x14ac:dyDescent="0.25">
      <c r="A990" s="160" t="s">
        <v>1831</v>
      </c>
      <c r="B990" s="10"/>
      <c r="C990" s="10"/>
      <c r="D990" s="129" t="s">
        <v>1832</v>
      </c>
      <c r="E990" s="12">
        <v>0</v>
      </c>
      <c r="F990" s="12">
        <v>0</v>
      </c>
      <c r="G990" s="12">
        <v>0</v>
      </c>
      <c r="H990" s="12">
        <v>0</v>
      </c>
      <c r="I990" s="110" t="s">
        <v>3899</v>
      </c>
    </row>
    <row r="991" spans="1:9" ht="13.5" customHeight="1" x14ac:dyDescent="0.25">
      <c r="A991" s="160" t="s">
        <v>1833</v>
      </c>
      <c r="B991" s="10"/>
      <c r="C991" s="10"/>
      <c r="D991" s="129" t="s">
        <v>1834</v>
      </c>
      <c r="E991" s="12">
        <v>0</v>
      </c>
      <c r="F991" s="12">
        <v>0</v>
      </c>
      <c r="G991" s="12">
        <v>0</v>
      </c>
      <c r="H991" s="12">
        <v>0</v>
      </c>
      <c r="I991" s="110" t="s">
        <v>3899</v>
      </c>
    </row>
    <row r="992" spans="1:9" ht="13.5" customHeight="1" x14ac:dyDescent="0.25">
      <c r="A992" s="160" t="s">
        <v>1835</v>
      </c>
      <c r="B992" s="10"/>
      <c r="C992" s="10"/>
      <c r="D992" s="129" t="s">
        <v>1836</v>
      </c>
      <c r="E992" s="12">
        <v>0</v>
      </c>
      <c r="F992" s="12">
        <v>0</v>
      </c>
      <c r="G992" s="12">
        <v>0</v>
      </c>
      <c r="H992" s="12">
        <v>0</v>
      </c>
      <c r="I992" s="110" t="s">
        <v>3899</v>
      </c>
    </row>
    <row r="993" spans="1:9" ht="13.5" customHeight="1" x14ac:dyDescent="0.25">
      <c r="A993" s="160" t="s">
        <v>1837</v>
      </c>
      <c r="B993" s="10"/>
      <c r="C993" s="10"/>
      <c r="D993" s="129" t="s">
        <v>1838</v>
      </c>
      <c r="E993" s="12">
        <v>0</v>
      </c>
      <c r="F993" s="12">
        <v>0</v>
      </c>
      <c r="G993" s="12">
        <v>0</v>
      </c>
      <c r="H993" s="12">
        <v>0</v>
      </c>
      <c r="I993" s="110" t="s">
        <v>3899</v>
      </c>
    </row>
    <row r="994" spans="1:9" ht="13.5" customHeight="1" x14ac:dyDescent="0.25">
      <c r="A994" s="160" t="s">
        <v>1839</v>
      </c>
      <c r="B994" s="10"/>
      <c r="C994" s="10"/>
      <c r="D994" s="129" t="s">
        <v>1840</v>
      </c>
      <c r="E994" s="12">
        <v>0</v>
      </c>
      <c r="F994" s="12">
        <v>0</v>
      </c>
      <c r="G994" s="12">
        <v>0</v>
      </c>
      <c r="H994" s="12">
        <v>0</v>
      </c>
      <c r="I994" s="110" t="s">
        <v>3899</v>
      </c>
    </row>
    <row r="995" spans="1:9" ht="13.5" customHeight="1" x14ac:dyDescent="0.25">
      <c r="A995" s="160" t="s">
        <v>1841</v>
      </c>
      <c r="B995" s="10"/>
      <c r="C995" s="10"/>
      <c r="D995" s="129" t="s">
        <v>1842</v>
      </c>
      <c r="E995" s="12">
        <v>0</v>
      </c>
      <c r="F995" s="12">
        <v>0</v>
      </c>
      <c r="G995" s="12">
        <v>1</v>
      </c>
      <c r="H995" s="12">
        <v>3</v>
      </c>
      <c r="I995" s="110">
        <v>3</v>
      </c>
    </row>
    <row r="996" spans="1:9" ht="13.5" customHeight="1" x14ac:dyDescent="0.25">
      <c r="A996" s="160" t="s">
        <v>1843</v>
      </c>
      <c r="B996" s="10"/>
      <c r="C996" s="10"/>
      <c r="D996" s="129" t="s">
        <v>1844</v>
      </c>
      <c r="E996" s="12">
        <v>0</v>
      </c>
      <c r="F996" s="12">
        <v>0</v>
      </c>
      <c r="G996" s="12">
        <v>0</v>
      </c>
      <c r="H996" s="12">
        <v>0</v>
      </c>
      <c r="I996" s="110" t="s">
        <v>3899</v>
      </c>
    </row>
    <row r="997" spans="1:9" ht="13.5" customHeight="1" x14ac:dyDescent="0.25">
      <c r="A997" s="160" t="s">
        <v>1845</v>
      </c>
      <c r="B997" s="10"/>
      <c r="C997" s="10"/>
      <c r="D997" s="129" t="s">
        <v>1846</v>
      </c>
      <c r="E997" s="12">
        <v>0</v>
      </c>
      <c r="F997" s="12">
        <v>0</v>
      </c>
      <c r="G997" s="12">
        <v>0</v>
      </c>
      <c r="H997" s="12">
        <v>0</v>
      </c>
      <c r="I997" s="110" t="s">
        <v>3899</v>
      </c>
    </row>
    <row r="998" spans="1:9" ht="13.5" customHeight="1" x14ac:dyDescent="0.25">
      <c r="A998" s="160" t="s">
        <v>1847</v>
      </c>
      <c r="B998" s="10"/>
      <c r="C998" s="10"/>
      <c r="D998" s="129" t="s">
        <v>1038</v>
      </c>
      <c r="E998" s="12">
        <v>0</v>
      </c>
      <c r="F998" s="12">
        <v>0</v>
      </c>
      <c r="G998" s="12">
        <v>0</v>
      </c>
      <c r="H998" s="12">
        <v>0</v>
      </c>
      <c r="I998" s="110" t="s">
        <v>3899</v>
      </c>
    </row>
    <row r="999" spans="1:9" ht="13.5" customHeight="1" x14ac:dyDescent="0.25">
      <c r="A999" s="159" t="s">
        <v>1848</v>
      </c>
      <c r="B999" s="7"/>
      <c r="C999" s="8" t="s">
        <v>1849</v>
      </c>
      <c r="D999" s="126"/>
      <c r="E999" s="9">
        <v>9</v>
      </c>
      <c r="F999" s="9">
        <v>55</v>
      </c>
      <c r="G999" s="9">
        <v>51</v>
      </c>
      <c r="H999" s="9">
        <f>SUM(H1000:H1020)</f>
        <v>53</v>
      </c>
      <c r="I999" s="110">
        <v>68</v>
      </c>
    </row>
    <row r="1000" spans="1:9" ht="13.5" customHeight="1" x14ac:dyDescent="0.25">
      <c r="A1000" s="160" t="s">
        <v>1850</v>
      </c>
      <c r="B1000" s="10"/>
      <c r="C1000" s="10"/>
      <c r="D1000" s="129" t="s">
        <v>446</v>
      </c>
      <c r="E1000" s="12">
        <v>9</v>
      </c>
      <c r="F1000" s="12">
        <v>38</v>
      </c>
      <c r="G1000" s="12">
        <v>33</v>
      </c>
      <c r="H1000" s="12">
        <v>34</v>
      </c>
      <c r="I1000" s="110">
        <v>43</v>
      </c>
    </row>
    <row r="1001" spans="1:9" ht="13.5" customHeight="1" x14ac:dyDescent="0.25">
      <c r="A1001" s="160" t="s">
        <v>1851</v>
      </c>
      <c r="B1001" s="10"/>
      <c r="C1001" s="10"/>
      <c r="D1001" s="129" t="s">
        <v>1852</v>
      </c>
      <c r="E1001" s="12">
        <v>0</v>
      </c>
      <c r="F1001" s="12">
        <v>4</v>
      </c>
      <c r="G1001" s="12">
        <v>5</v>
      </c>
      <c r="H1001" s="12">
        <v>3</v>
      </c>
      <c r="I1001" s="110">
        <v>4</v>
      </c>
    </row>
    <row r="1002" spans="1:9" ht="13.5" customHeight="1" x14ac:dyDescent="0.25">
      <c r="A1002" s="160" t="s">
        <v>1853</v>
      </c>
      <c r="B1002" s="10"/>
      <c r="C1002" s="10"/>
      <c r="D1002" s="129" t="s">
        <v>1854</v>
      </c>
      <c r="E1002" s="12">
        <v>0</v>
      </c>
      <c r="F1002" s="12">
        <v>0</v>
      </c>
      <c r="G1002" s="12">
        <v>0</v>
      </c>
      <c r="H1002" s="12">
        <v>0</v>
      </c>
      <c r="I1002" s="110" t="s">
        <v>3899</v>
      </c>
    </row>
    <row r="1003" spans="1:9" ht="13.5" customHeight="1" x14ac:dyDescent="0.25">
      <c r="A1003" s="160" t="s">
        <v>1855</v>
      </c>
      <c r="B1003" s="10"/>
      <c r="C1003" s="10"/>
      <c r="D1003" s="129" t="s">
        <v>1856</v>
      </c>
      <c r="E1003" s="12">
        <v>0</v>
      </c>
      <c r="F1003" s="12">
        <v>0</v>
      </c>
      <c r="G1003" s="12">
        <v>0</v>
      </c>
      <c r="H1003" s="12">
        <v>2</v>
      </c>
      <c r="I1003" s="110">
        <v>3</v>
      </c>
    </row>
    <row r="1004" spans="1:9" ht="13.5" customHeight="1" x14ac:dyDescent="0.25">
      <c r="A1004" s="160" t="s">
        <v>1857</v>
      </c>
      <c r="B1004" s="10"/>
      <c r="C1004" s="10"/>
      <c r="D1004" s="129" t="s">
        <v>193</v>
      </c>
      <c r="E1004" s="12">
        <v>0</v>
      </c>
      <c r="F1004" s="12">
        <v>0</v>
      </c>
      <c r="G1004" s="12">
        <v>0</v>
      </c>
      <c r="H1004" s="12">
        <v>0</v>
      </c>
      <c r="I1004" s="110">
        <v>1</v>
      </c>
    </row>
    <row r="1005" spans="1:9" ht="13.5" customHeight="1" x14ac:dyDescent="0.25">
      <c r="A1005" s="160" t="s">
        <v>1858</v>
      </c>
      <c r="B1005" s="10"/>
      <c r="C1005" s="10"/>
      <c r="D1005" s="129" t="s">
        <v>1859</v>
      </c>
      <c r="E1005" s="12">
        <v>0</v>
      </c>
      <c r="F1005" s="12">
        <v>0</v>
      </c>
      <c r="G1005" s="12">
        <v>0</v>
      </c>
      <c r="H1005" s="12">
        <v>0</v>
      </c>
      <c r="I1005" s="110" t="s">
        <v>3899</v>
      </c>
    </row>
    <row r="1006" spans="1:9" ht="13.5" customHeight="1" x14ac:dyDescent="0.25">
      <c r="A1006" s="160" t="s">
        <v>1860</v>
      </c>
      <c r="B1006" s="10"/>
      <c r="C1006" s="10"/>
      <c r="D1006" s="129" t="s">
        <v>1705</v>
      </c>
      <c r="E1006" s="12">
        <v>0</v>
      </c>
      <c r="F1006" s="12">
        <v>1</v>
      </c>
      <c r="G1006" s="12">
        <v>2</v>
      </c>
      <c r="H1006" s="12">
        <v>0</v>
      </c>
      <c r="I1006" s="110" t="s">
        <v>3899</v>
      </c>
    </row>
    <row r="1007" spans="1:9" ht="13.5" customHeight="1" x14ac:dyDescent="0.25">
      <c r="A1007" s="160" t="s">
        <v>1861</v>
      </c>
      <c r="B1007" s="10"/>
      <c r="C1007" s="10"/>
      <c r="D1007" s="129" t="s">
        <v>1862</v>
      </c>
      <c r="E1007" s="12">
        <v>0</v>
      </c>
      <c r="F1007" s="12">
        <v>0</v>
      </c>
      <c r="G1007" s="12">
        <v>0</v>
      </c>
      <c r="H1007" s="12">
        <v>0</v>
      </c>
      <c r="I1007" s="110" t="s">
        <v>3899</v>
      </c>
    </row>
    <row r="1008" spans="1:9" ht="13.5" customHeight="1" x14ac:dyDescent="0.25">
      <c r="A1008" s="160" t="s">
        <v>1863</v>
      </c>
      <c r="B1008" s="10"/>
      <c r="C1008" s="10"/>
      <c r="D1008" s="129" t="s">
        <v>1864</v>
      </c>
      <c r="E1008" s="12">
        <v>0</v>
      </c>
      <c r="F1008" s="12">
        <v>0</v>
      </c>
      <c r="G1008" s="12">
        <v>0</v>
      </c>
      <c r="H1008" s="12">
        <v>0</v>
      </c>
      <c r="I1008" s="110" t="s">
        <v>3899</v>
      </c>
    </row>
    <row r="1009" spans="1:9" ht="13.5" customHeight="1" x14ac:dyDescent="0.25">
      <c r="A1009" s="160" t="s">
        <v>1865</v>
      </c>
      <c r="B1009" s="10"/>
      <c r="C1009" s="10"/>
      <c r="D1009" s="129" t="s">
        <v>1866</v>
      </c>
      <c r="E1009" s="12">
        <v>0</v>
      </c>
      <c r="F1009" s="12">
        <v>11</v>
      </c>
      <c r="G1009" s="12">
        <v>4</v>
      </c>
      <c r="H1009" s="12">
        <v>4</v>
      </c>
      <c r="I1009" s="110">
        <v>7</v>
      </c>
    </row>
    <row r="1010" spans="1:9" ht="13.5" customHeight="1" x14ac:dyDescent="0.25">
      <c r="A1010" s="160" t="s">
        <v>1867</v>
      </c>
      <c r="B1010" s="10"/>
      <c r="C1010" s="10"/>
      <c r="D1010" s="129" t="s">
        <v>1868</v>
      </c>
      <c r="E1010" s="12">
        <v>0</v>
      </c>
      <c r="F1010" s="12">
        <v>0</v>
      </c>
      <c r="G1010" s="12">
        <v>3</v>
      </c>
      <c r="H1010" s="12">
        <v>0</v>
      </c>
      <c r="I1010" s="110" t="s">
        <v>3899</v>
      </c>
    </row>
    <row r="1011" spans="1:9" ht="13.5" customHeight="1" x14ac:dyDescent="0.25">
      <c r="A1011" s="160" t="s">
        <v>1869</v>
      </c>
      <c r="B1011" s="10"/>
      <c r="C1011" s="10"/>
      <c r="D1011" s="129" t="s">
        <v>1870</v>
      </c>
      <c r="E1011" s="12">
        <v>0</v>
      </c>
      <c r="F1011" s="12">
        <v>0</v>
      </c>
      <c r="G1011" s="12">
        <v>0</v>
      </c>
      <c r="H1011" s="12">
        <v>0</v>
      </c>
      <c r="I1011" s="110" t="s">
        <v>3899</v>
      </c>
    </row>
    <row r="1012" spans="1:9" ht="13.5" customHeight="1" x14ac:dyDescent="0.25">
      <c r="A1012" s="160" t="s">
        <v>1871</v>
      </c>
      <c r="B1012" s="10"/>
      <c r="C1012" s="10"/>
      <c r="D1012" s="129" t="s">
        <v>1872</v>
      </c>
      <c r="E1012" s="12">
        <v>0</v>
      </c>
      <c r="F1012" s="12">
        <v>0</v>
      </c>
      <c r="G1012" s="12">
        <v>0</v>
      </c>
      <c r="H1012" s="12">
        <v>0</v>
      </c>
      <c r="I1012" s="110" t="s">
        <v>3899</v>
      </c>
    </row>
    <row r="1013" spans="1:9" ht="13.5" customHeight="1" x14ac:dyDescent="0.25">
      <c r="A1013" s="160" t="s">
        <v>1873</v>
      </c>
      <c r="B1013" s="10"/>
      <c r="C1013" s="10"/>
      <c r="D1013" s="129" t="s">
        <v>1874</v>
      </c>
      <c r="E1013" s="12">
        <v>0</v>
      </c>
      <c r="F1013" s="12">
        <v>0</v>
      </c>
      <c r="G1013" s="12">
        <v>0</v>
      </c>
      <c r="H1013" s="12">
        <v>0</v>
      </c>
      <c r="I1013" s="110" t="s">
        <v>3899</v>
      </c>
    </row>
    <row r="1014" spans="1:9" ht="13.5" customHeight="1" x14ac:dyDescent="0.25">
      <c r="A1014" s="160" t="s">
        <v>1875</v>
      </c>
      <c r="B1014" s="10"/>
      <c r="C1014" s="10"/>
      <c r="D1014" s="129" t="s">
        <v>1876</v>
      </c>
      <c r="E1014" s="12">
        <v>0</v>
      </c>
      <c r="F1014" s="12">
        <v>0</v>
      </c>
      <c r="G1014" s="12">
        <v>0</v>
      </c>
      <c r="H1014" s="12">
        <v>0</v>
      </c>
      <c r="I1014" s="110">
        <v>5</v>
      </c>
    </row>
    <row r="1015" spans="1:9" ht="13.5" customHeight="1" x14ac:dyDescent="0.25">
      <c r="A1015" s="160" t="s">
        <v>1877</v>
      </c>
      <c r="B1015" s="10"/>
      <c r="C1015" s="10"/>
      <c r="D1015" s="129" t="s">
        <v>1878</v>
      </c>
      <c r="E1015" s="12">
        <v>0</v>
      </c>
      <c r="F1015" s="12">
        <v>1</v>
      </c>
      <c r="G1015" s="12">
        <v>4</v>
      </c>
      <c r="H1015" s="12">
        <v>1</v>
      </c>
      <c r="I1015" s="110">
        <v>4</v>
      </c>
    </row>
    <row r="1016" spans="1:9" ht="13.5" customHeight="1" x14ac:dyDescent="0.25">
      <c r="A1016" s="160" t="s">
        <v>1879</v>
      </c>
      <c r="B1016" s="10"/>
      <c r="C1016" s="10"/>
      <c r="D1016" s="129" t="s">
        <v>1880</v>
      </c>
      <c r="E1016" s="12">
        <v>0</v>
      </c>
      <c r="F1016" s="12">
        <v>0</v>
      </c>
      <c r="G1016" s="12">
        <v>0</v>
      </c>
      <c r="H1016" s="12">
        <v>9</v>
      </c>
      <c r="I1016" s="110">
        <v>1</v>
      </c>
    </row>
    <row r="1017" spans="1:9" ht="13.5" customHeight="1" x14ac:dyDescent="0.25">
      <c r="A1017" s="160" t="s">
        <v>1881</v>
      </c>
      <c r="B1017" s="10"/>
      <c r="C1017" s="10"/>
      <c r="D1017" s="129" t="s">
        <v>1882</v>
      </c>
      <c r="E1017" s="12">
        <v>0</v>
      </c>
      <c r="F1017" s="12">
        <v>0</v>
      </c>
      <c r="G1017" s="12">
        <v>0</v>
      </c>
      <c r="H1017" s="12">
        <v>0</v>
      </c>
      <c r="I1017" s="110" t="s">
        <v>3899</v>
      </c>
    </row>
    <row r="1018" spans="1:9" ht="13.5" customHeight="1" x14ac:dyDescent="0.25">
      <c r="A1018" s="160" t="s">
        <v>1883</v>
      </c>
      <c r="B1018" s="10"/>
      <c r="C1018" s="10"/>
      <c r="D1018" s="129" t="s">
        <v>1884</v>
      </c>
      <c r="E1018" s="12">
        <v>0</v>
      </c>
      <c r="F1018" s="12">
        <v>0</v>
      </c>
      <c r="G1018" s="12">
        <v>0</v>
      </c>
      <c r="H1018" s="12">
        <v>0</v>
      </c>
      <c r="I1018" s="110" t="s">
        <v>3899</v>
      </c>
    </row>
    <row r="1019" spans="1:9" ht="13.5" customHeight="1" x14ac:dyDescent="0.25">
      <c r="A1019" s="160" t="s">
        <v>1885</v>
      </c>
      <c r="B1019" s="10"/>
      <c r="C1019" s="10"/>
      <c r="D1019" s="129" t="s">
        <v>1886</v>
      </c>
      <c r="E1019" s="12">
        <v>0</v>
      </c>
      <c r="F1019" s="12">
        <v>0</v>
      </c>
      <c r="G1019" s="12">
        <v>0</v>
      </c>
      <c r="H1019" s="12">
        <v>0</v>
      </c>
      <c r="I1019" s="110" t="s">
        <v>3899</v>
      </c>
    </row>
    <row r="1020" spans="1:9" ht="13.5" customHeight="1" x14ac:dyDescent="0.25">
      <c r="A1020" s="160" t="s">
        <v>1887</v>
      </c>
      <c r="B1020" s="10"/>
      <c r="C1020" s="10"/>
      <c r="D1020" s="129" t="s">
        <v>1888</v>
      </c>
      <c r="E1020" s="12">
        <v>0</v>
      </c>
      <c r="F1020" s="12">
        <v>0</v>
      </c>
      <c r="G1020" s="12">
        <v>0</v>
      </c>
      <c r="H1020" s="12">
        <v>0</v>
      </c>
      <c r="I1020" s="110" t="s">
        <v>3899</v>
      </c>
    </row>
    <row r="1021" spans="1:9" ht="13.5" customHeight="1" x14ac:dyDescent="0.25">
      <c r="A1021" s="160" t="s">
        <v>3958</v>
      </c>
      <c r="B1021" s="10"/>
      <c r="C1021" s="10"/>
      <c r="D1021" s="129" t="s">
        <v>3970</v>
      </c>
      <c r="E1021" s="12">
        <v>0</v>
      </c>
      <c r="F1021" s="12">
        <v>0</v>
      </c>
      <c r="G1021" s="12">
        <v>0</v>
      </c>
      <c r="H1021" s="12">
        <v>0</v>
      </c>
      <c r="I1021" s="110" t="s">
        <v>3899</v>
      </c>
    </row>
    <row r="1022" spans="1:9" ht="13.5" customHeight="1" x14ac:dyDescent="0.25">
      <c r="A1022" s="160" t="s">
        <v>3959</v>
      </c>
      <c r="B1022" s="10"/>
      <c r="C1022" s="10"/>
      <c r="D1022" s="129" t="s">
        <v>191</v>
      </c>
      <c r="E1022" s="12">
        <v>0</v>
      </c>
      <c r="F1022" s="12">
        <v>0</v>
      </c>
      <c r="G1022" s="12">
        <v>0</v>
      </c>
      <c r="H1022" s="12">
        <v>0</v>
      </c>
      <c r="I1022" s="110" t="s">
        <v>3899</v>
      </c>
    </row>
    <row r="1023" spans="1:9" ht="13.5" customHeight="1" x14ac:dyDescent="0.25">
      <c r="A1023" s="159" t="s">
        <v>1889</v>
      </c>
      <c r="B1023" s="8" t="s">
        <v>1890</v>
      </c>
      <c r="C1023" s="7"/>
      <c r="D1023" s="126"/>
      <c r="E1023" s="5">
        <v>786</v>
      </c>
      <c r="F1023" s="5">
        <v>895</v>
      </c>
      <c r="G1023" s="5">
        <v>1121</v>
      </c>
      <c r="H1023" s="5">
        <f>H1024+H1038+H1047+H1057+H1062+H1074+H1085+H1091+H1096+H1102+H1110</f>
        <v>1041</v>
      </c>
      <c r="I1023" s="5">
        <f>I1024+I1038+I1047+I1057+I1062+I1074+I1085+I1091+I1096+I1102+I1110</f>
        <v>1139</v>
      </c>
    </row>
    <row r="1024" spans="1:9" ht="13.5" customHeight="1" x14ac:dyDescent="0.25">
      <c r="A1024" s="159" t="s">
        <v>1891</v>
      </c>
      <c r="B1024" s="7"/>
      <c r="C1024" s="8" t="s">
        <v>1890</v>
      </c>
      <c r="D1024" s="126"/>
      <c r="E1024" s="9">
        <v>427</v>
      </c>
      <c r="F1024" s="9">
        <v>492</v>
      </c>
      <c r="G1024" s="9">
        <v>569</v>
      </c>
      <c r="H1024" s="9">
        <f>SUM(H1025:H1037)</f>
        <v>529</v>
      </c>
      <c r="I1024" s="110">
        <v>518</v>
      </c>
    </row>
    <row r="1025" spans="1:9" ht="13.5" customHeight="1" x14ac:dyDescent="0.25">
      <c r="A1025" s="160" t="s">
        <v>1892</v>
      </c>
      <c r="B1025" s="10"/>
      <c r="C1025" s="10"/>
      <c r="D1025" s="129" t="s">
        <v>1890</v>
      </c>
      <c r="E1025" s="12">
        <v>329</v>
      </c>
      <c r="F1025" s="12">
        <v>283</v>
      </c>
      <c r="G1025" s="12">
        <v>450</v>
      </c>
      <c r="H1025" s="12">
        <v>401</v>
      </c>
      <c r="I1025" s="110">
        <v>416</v>
      </c>
    </row>
    <row r="1026" spans="1:9" ht="13.5" customHeight="1" x14ac:dyDescent="0.25">
      <c r="A1026" s="160" t="s">
        <v>1893</v>
      </c>
      <c r="B1026" s="10"/>
      <c r="C1026" s="10"/>
      <c r="D1026" s="129" t="s">
        <v>1894</v>
      </c>
      <c r="E1026" s="12">
        <v>48</v>
      </c>
      <c r="F1026" s="12">
        <v>162</v>
      </c>
      <c r="G1026" s="12">
        <v>51</v>
      </c>
      <c r="H1026" s="12">
        <v>65</v>
      </c>
      <c r="I1026" s="110">
        <v>46</v>
      </c>
    </row>
    <row r="1027" spans="1:9" ht="13.5" customHeight="1" x14ac:dyDescent="0.25">
      <c r="A1027" s="160" t="s">
        <v>1895</v>
      </c>
      <c r="B1027" s="10"/>
      <c r="C1027" s="10"/>
      <c r="D1027" s="129" t="s">
        <v>1896</v>
      </c>
      <c r="E1027" s="12">
        <v>13</v>
      </c>
      <c r="F1027" s="12">
        <v>13</v>
      </c>
      <c r="G1027" s="12">
        <v>19</v>
      </c>
      <c r="H1027" s="12">
        <v>17</v>
      </c>
      <c r="I1027" s="110">
        <v>8</v>
      </c>
    </row>
    <row r="1028" spans="1:9" ht="13.5" customHeight="1" x14ac:dyDescent="0.25">
      <c r="A1028" s="160" t="s">
        <v>1897</v>
      </c>
      <c r="B1028" s="10"/>
      <c r="C1028" s="10"/>
      <c r="D1028" s="129" t="s">
        <v>1898</v>
      </c>
      <c r="E1028" s="12">
        <v>3</v>
      </c>
      <c r="F1028" s="12">
        <v>2</v>
      </c>
      <c r="G1028" s="12">
        <v>11</v>
      </c>
      <c r="H1028" s="12">
        <v>0</v>
      </c>
      <c r="I1028" s="110" t="s">
        <v>3899</v>
      </c>
    </row>
    <row r="1029" spans="1:9" ht="13.5" customHeight="1" x14ac:dyDescent="0.25">
      <c r="A1029" s="160" t="s">
        <v>1899</v>
      </c>
      <c r="B1029" s="10"/>
      <c r="C1029" s="10"/>
      <c r="D1029" s="129" t="s">
        <v>1900</v>
      </c>
      <c r="E1029" s="12">
        <v>0</v>
      </c>
      <c r="F1029" s="12">
        <v>0</v>
      </c>
      <c r="G1029" s="12">
        <v>0</v>
      </c>
      <c r="H1029" s="12">
        <v>6</v>
      </c>
      <c r="I1029" s="110">
        <v>3</v>
      </c>
    </row>
    <row r="1030" spans="1:9" ht="13.5" customHeight="1" x14ac:dyDescent="0.25">
      <c r="A1030" s="160" t="s">
        <v>1901</v>
      </c>
      <c r="B1030" s="10"/>
      <c r="C1030" s="10"/>
      <c r="D1030" s="129" t="s">
        <v>1902</v>
      </c>
      <c r="E1030" s="12">
        <v>0</v>
      </c>
      <c r="F1030" s="12">
        <v>0</v>
      </c>
      <c r="G1030" s="12">
        <v>0</v>
      </c>
      <c r="H1030" s="12">
        <v>0</v>
      </c>
      <c r="I1030" s="110" t="s">
        <v>3899</v>
      </c>
    </row>
    <row r="1031" spans="1:9" ht="13.5" customHeight="1" x14ac:dyDescent="0.25">
      <c r="A1031" s="160" t="s">
        <v>1903</v>
      </c>
      <c r="B1031" s="10"/>
      <c r="C1031" s="10"/>
      <c r="D1031" s="129" t="s">
        <v>1904</v>
      </c>
      <c r="E1031" s="12">
        <v>0</v>
      </c>
      <c r="F1031" s="12">
        <v>0</v>
      </c>
      <c r="G1031" s="12">
        <v>0</v>
      </c>
      <c r="H1031" s="12">
        <v>0</v>
      </c>
      <c r="I1031" s="110" t="s">
        <v>3899</v>
      </c>
    </row>
    <row r="1032" spans="1:9" ht="13.5" customHeight="1" x14ac:dyDescent="0.25">
      <c r="A1032" s="164" t="s">
        <v>1905</v>
      </c>
      <c r="B1032" s="20"/>
      <c r="C1032" s="20"/>
      <c r="D1032" s="142" t="s">
        <v>1906</v>
      </c>
      <c r="E1032" s="12">
        <v>0</v>
      </c>
      <c r="F1032" s="12">
        <v>0</v>
      </c>
      <c r="G1032" s="12">
        <v>3</v>
      </c>
      <c r="H1032" s="12">
        <v>6</v>
      </c>
      <c r="I1032" s="110">
        <v>2</v>
      </c>
    </row>
    <row r="1033" spans="1:9" ht="13.5" customHeight="1" x14ac:dyDescent="0.25">
      <c r="A1033" s="160" t="s">
        <v>1907</v>
      </c>
      <c r="B1033" s="10"/>
      <c r="C1033" s="10"/>
      <c r="D1033" s="129" t="s">
        <v>1908</v>
      </c>
      <c r="E1033" s="12">
        <v>0</v>
      </c>
      <c r="F1033" s="12">
        <v>0</v>
      </c>
      <c r="G1033" s="12">
        <v>0</v>
      </c>
      <c r="H1033" s="12">
        <v>0</v>
      </c>
      <c r="I1033" s="110" t="s">
        <v>3899</v>
      </c>
    </row>
    <row r="1034" spans="1:9" ht="13.5" customHeight="1" x14ac:dyDescent="0.25">
      <c r="A1034" s="160" t="s">
        <v>1909</v>
      </c>
      <c r="B1034" s="10"/>
      <c r="C1034" s="10"/>
      <c r="D1034" s="129" t="s">
        <v>1910</v>
      </c>
      <c r="E1034" s="12">
        <v>0</v>
      </c>
      <c r="F1034" s="12">
        <v>0</v>
      </c>
      <c r="G1034" s="12">
        <v>0</v>
      </c>
      <c r="H1034" s="12">
        <v>0</v>
      </c>
      <c r="I1034" s="110" t="s">
        <v>3899</v>
      </c>
    </row>
    <row r="1035" spans="1:9" ht="13.5" customHeight="1" x14ac:dyDescent="0.25">
      <c r="A1035" s="160" t="s">
        <v>1911</v>
      </c>
      <c r="B1035" s="10"/>
      <c r="C1035" s="10"/>
      <c r="D1035" s="129" t="s">
        <v>1912</v>
      </c>
      <c r="E1035" s="12">
        <v>34</v>
      </c>
      <c r="F1035" s="12">
        <v>32</v>
      </c>
      <c r="G1035" s="12">
        <v>35</v>
      </c>
      <c r="H1035" s="12">
        <v>34</v>
      </c>
      <c r="I1035" s="110">
        <v>43</v>
      </c>
    </row>
    <row r="1036" spans="1:9" ht="13.5" customHeight="1" x14ac:dyDescent="0.25">
      <c r="A1036" s="160" t="s">
        <v>1913</v>
      </c>
      <c r="B1036" s="10"/>
      <c r="C1036" s="10"/>
      <c r="D1036" s="129" t="s">
        <v>1914</v>
      </c>
      <c r="E1036" s="12">
        <v>0</v>
      </c>
      <c r="F1036" s="12">
        <v>0</v>
      </c>
      <c r="G1036" s="12">
        <v>0</v>
      </c>
      <c r="H1036" s="12">
        <v>0</v>
      </c>
      <c r="I1036" s="110" t="s">
        <v>3899</v>
      </c>
    </row>
    <row r="1037" spans="1:9" ht="13.5" customHeight="1" x14ac:dyDescent="0.25">
      <c r="A1037" s="160" t="s">
        <v>1915</v>
      </c>
      <c r="B1037" s="10"/>
      <c r="C1037" s="10"/>
      <c r="D1037" s="129" t="s">
        <v>1916</v>
      </c>
      <c r="E1037" s="12">
        <v>0</v>
      </c>
      <c r="F1037" s="12">
        <v>0</v>
      </c>
      <c r="G1037" s="12">
        <v>0</v>
      </c>
      <c r="H1037" s="12">
        <v>0</v>
      </c>
      <c r="I1037" s="110" t="s">
        <v>3899</v>
      </c>
    </row>
    <row r="1038" spans="1:9" ht="13.5" customHeight="1" x14ac:dyDescent="0.25">
      <c r="A1038" s="159" t="s">
        <v>1917</v>
      </c>
      <c r="B1038" s="7"/>
      <c r="C1038" s="8" t="s">
        <v>1918</v>
      </c>
      <c r="D1038" s="126"/>
      <c r="E1038" s="9">
        <v>39</v>
      </c>
      <c r="F1038" s="9">
        <v>21</v>
      </c>
      <c r="G1038" s="9">
        <v>36</v>
      </c>
      <c r="H1038" s="9">
        <f>SUM(H1039:H1046)</f>
        <v>49</v>
      </c>
      <c r="I1038" s="110">
        <v>63</v>
      </c>
    </row>
    <row r="1039" spans="1:9" ht="13.5" customHeight="1" x14ac:dyDescent="0.25">
      <c r="A1039" s="160" t="s">
        <v>1919</v>
      </c>
      <c r="B1039" s="10"/>
      <c r="C1039" s="10"/>
      <c r="D1039" s="129" t="s">
        <v>1918</v>
      </c>
      <c r="E1039" s="12">
        <v>36</v>
      </c>
      <c r="F1039" s="12">
        <v>15</v>
      </c>
      <c r="G1039" s="12">
        <v>29</v>
      </c>
      <c r="H1039" s="12">
        <v>38</v>
      </c>
      <c r="I1039" s="110">
        <v>59</v>
      </c>
    </row>
    <row r="1040" spans="1:9" ht="13.5" customHeight="1" x14ac:dyDescent="0.25">
      <c r="A1040" s="160" t="s">
        <v>1920</v>
      </c>
      <c r="B1040" s="10"/>
      <c r="C1040" s="10"/>
      <c r="D1040" s="129" t="s">
        <v>1921</v>
      </c>
      <c r="E1040" s="12">
        <v>0</v>
      </c>
      <c r="F1040" s="12">
        <v>1</v>
      </c>
      <c r="G1040" s="12">
        <v>0</v>
      </c>
      <c r="H1040" s="12">
        <v>1</v>
      </c>
      <c r="I1040" s="110">
        <v>2</v>
      </c>
    </row>
    <row r="1041" spans="1:9" ht="13.5" customHeight="1" x14ac:dyDescent="0.25">
      <c r="A1041" s="160" t="s">
        <v>1922</v>
      </c>
      <c r="B1041" s="10"/>
      <c r="C1041" s="10"/>
      <c r="D1041" s="129" t="s">
        <v>1923</v>
      </c>
      <c r="E1041" s="12">
        <v>0</v>
      </c>
      <c r="F1041" s="12">
        <v>0</v>
      </c>
      <c r="G1041" s="12">
        <v>0</v>
      </c>
      <c r="H1041" s="12">
        <v>0</v>
      </c>
      <c r="I1041" s="110" t="s">
        <v>3899</v>
      </c>
    </row>
    <row r="1042" spans="1:9" ht="13.5" customHeight="1" x14ac:dyDescent="0.25">
      <c r="A1042" s="160" t="s">
        <v>1924</v>
      </c>
      <c r="B1042" s="10"/>
      <c r="C1042" s="10"/>
      <c r="D1042" s="129" t="s">
        <v>1925</v>
      </c>
      <c r="E1042" s="12">
        <v>0</v>
      </c>
      <c r="F1042" s="12">
        <v>0</v>
      </c>
      <c r="G1042" s="12">
        <v>0</v>
      </c>
      <c r="H1042" s="12">
        <v>0</v>
      </c>
      <c r="I1042" s="110" t="s">
        <v>3899</v>
      </c>
    </row>
    <row r="1043" spans="1:9" ht="13.5" customHeight="1" x14ac:dyDescent="0.25">
      <c r="A1043" s="160" t="s">
        <v>1926</v>
      </c>
      <c r="B1043" s="10"/>
      <c r="C1043" s="10"/>
      <c r="D1043" s="129" t="s">
        <v>1927</v>
      </c>
      <c r="E1043" s="12">
        <v>0</v>
      </c>
      <c r="F1043" s="12">
        <v>0</v>
      </c>
      <c r="G1043" s="12">
        <v>0</v>
      </c>
      <c r="H1043" s="12">
        <v>0</v>
      </c>
      <c r="I1043" s="110" t="s">
        <v>3899</v>
      </c>
    </row>
    <row r="1044" spans="1:9" ht="13.5" customHeight="1" x14ac:dyDescent="0.25">
      <c r="A1044" s="160" t="s">
        <v>1928</v>
      </c>
      <c r="B1044" s="10"/>
      <c r="C1044" s="10"/>
      <c r="D1044" s="129" t="s">
        <v>1929</v>
      </c>
      <c r="E1044" s="12">
        <v>0</v>
      </c>
      <c r="F1044" s="12">
        <v>0</v>
      </c>
      <c r="G1044" s="12">
        <v>0</v>
      </c>
      <c r="H1044" s="12">
        <v>0</v>
      </c>
      <c r="I1044" s="110" t="s">
        <v>3899</v>
      </c>
    </row>
    <row r="1045" spans="1:9" ht="13.5" customHeight="1" x14ac:dyDescent="0.25">
      <c r="A1045" s="160" t="s">
        <v>1930</v>
      </c>
      <c r="B1045" s="10"/>
      <c r="C1045" s="10"/>
      <c r="D1045" s="129" t="s">
        <v>1931</v>
      </c>
      <c r="E1045" s="12">
        <v>3</v>
      </c>
      <c r="F1045" s="12">
        <v>5</v>
      </c>
      <c r="G1045" s="12">
        <v>7</v>
      </c>
      <c r="H1045" s="12">
        <v>10</v>
      </c>
      <c r="I1045" s="110">
        <v>2</v>
      </c>
    </row>
    <row r="1046" spans="1:9" ht="13.5" customHeight="1" x14ac:dyDescent="0.25">
      <c r="A1046" s="160" t="s">
        <v>1932</v>
      </c>
      <c r="B1046" s="10"/>
      <c r="C1046" s="10"/>
      <c r="D1046" s="129" t="s">
        <v>1933</v>
      </c>
      <c r="E1046" s="12">
        <v>0</v>
      </c>
      <c r="F1046" s="12">
        <v>0</v>
      </c>
      <c r="G1046" s="12">
        <v>0</v>
      </c>
      <c r="H1046" s="12">
        <v>0</v>
      </c>
      <c r="I1046" s="110" t="s">
        <v>3899</v>
      </c>
    </row>
    <row r="1047" spans="1:9" ht="13.5" customHeight="1" x14ac:dyDescent="0.25">
      <c r="A1047" s="159" t="s">
        <v>1934</v>
      </c>
      <c r="B1047" s="7"/>
      <c r="C1047" s="8" t="s">
        <v>1935</v>
      </c>
      <c r="D1047" s="126"/>
      <c r="E1047" s="9">
        <v>12</v>
      </c>
      <c r="F1047" s="9">
        <v>6</v>
      </c>
      <c r="G1047" s="9">
        <v>10</v>
      </c>
      <c r="H1047" s="9">
        <f>SUM(H1048:H1056)</f>
        <v>8</v>
      </c>
      <c r="I1047" s="110">
        <v>10</v>
      </c>
    </row>
    <row r="1048" spans="1:9" ht="13.5" customHeight="1" x14ac:dyDescent="0.25">
      <c r="A1048" s="160" t="s">
        <v>1936</v>
      </c>
      <c r="B1048" s="10"/>
      <c r="C1048" s="10"/>
      <c r="D1048" s="129" t="s">
        <v>918</v>
      </c>
      <c r="E1048" s="12">
        <v>12</v>
      </c>
      <c r="F1048" s="12">
        <v>6</v>
      </c>
      <c r="G1048" s="12">
        <v>10</v>
      </c>
      <c r="H1048" s="12">
        <v>8</v>
      </c>
      <c r="I1048" s="110">
        <v>10</v>
      </c>
    </row>
    <row r="1049" spans="1:9" ht="13.5" customHeight="1" x14ac:dyDescent="0.25">
      <c r="A1049" s="160" t="s">
        <v>1937</v>
      </c>
      <c r="B1049" s="10"/>
      <c r="C1049" s="10"/>
      <c r="D1049" s="129" t="s">
        <v>1938</v>
      </c>
      <c r="E1049" s="12">
        <v>0</v>
      </c>
      <c r="F1049" s="12">
        <v>0</v>
      </c>
      <c r="G1049" s="12">
        <v>0</v>
      </c>
      <c r="H1049" s="12">
        <v>0</v>
      </c>
      <c r="I1049" s="110" t="s">
        <v>3899</v>
      </c>
    </row>
    <row r="1050" spans="1:9" ht="13.5" customHeight="1" x14ac:dyDescent="0.25">
      <c r="A1050" s="160" t="s">
        <v>1939</v>
      </c>
      <c r="B1050" s="10"/>
      <c r="C1050" s="10"/>
      <c r="D1050" s="129" t="s">
        <v>1940</v>
      </c>
      <c r="E1050" s="12">
        <v>0</v>
      </c>
      <c r="F1050" s="12">
        <v>0</v>
      </c>
      <c r="G1050" s="12">
        <v>0</v>
      </c>
      <c r="H1050" s="12">
        <v>0</v>
      </c>
      <c r="I1050" s="110" t="s">
        <v>3899</v>
      </c>
    </row>
    <row r="1051" spans="1:9" ht="13.5" customHeight="1" x14ac:dyDescent="0.25">
      <c r="A1051" s="160" t="s">
        <v>1941</v>
      </c>
      <c r="B1051" s="10"/>
      <c r="C1051" s="10"/>
      <c r="D1051" s="129" t="s">
        <v>1942</v>
      </c>
      <c r="E1051" s="12">
        <v>0</v>
      </c>
      <c r="F1051" s="12">
        <v>0</v>
      </c>
      <c r="G1051" s="12">
        <v>0</v>
      </c>
      <c r="H1051" s="12">
        <v>0</v>
      </c>
      <c r="I1051" s="110" t="s">
        <v>3899</v>
      </c>
    </row>
    <row r="1052" spans="1:9" ht="13.5" customHeight="1" x14ac:dyDescent="0.25">
      <c r="A1052" s="160" t="s">
        <v>1943</v>
      </c>
      <c r="B1052" s="10"/>
      <c r="C1052" s="10"/>
      <c r="D1052" s="129" t="s">
        <v>1944</v>
      </c>
      <c r="E1052" s="12">
        <v>0</v>
      </c>
      <c r="F1052" s="12">
        <v>0</v>
      </c>
      <c r="G1052" s="12">
        <v>0</v>
      </c>
      <c r="H1052" s="12">
        <v>0</v>
      </c>
      <c r="I1052" s="110" t="s">
        <v>3899</v>
      </c>
    </row>
    <row r="1053" spans="1:9" ht="13.5" customHeight="1" x14ac:dyDescent="0.25">
      <c r="A1053" s="160" t="s">
        <v>1945</v>
      </c>
      <c r="B1053" s="10"/>
      <c r="C1053" s="10"/>
      <c r="D1053" s="129" t="s">
        <v>1946</v>
      </c>
      <c r="E1053" s="12">
        <v>0</v>
      </c>
      <c r="F1053" s="12">
        <v>0</v>
      </c>
      <c r="G1053" s="12">
        <v>0</v>
      </c>
      <c r="H1053" s="12">
        <v>0</v>
      </c>
      <c r="I1053" s="110" t="s">
        <v>3899</v>
      </c>
    </row>
    <row r="1054" spans="1:9" ht="13.5" customHeight="1" x14ac:dyDescent="0.25">
      <c r="A1054" s="160" t="s">
        <v>1947</v>
      </c>
      <c r="B1054" s="10"/>
      <c r="C1054" s="10"/>
      <c r="D1054" s="129" t="s">
        <v>1948</v>
      </c>
      <c r="E1054" s="12">
        <v>0</v>
      </c>
      <c r="F1054" s="12">
        <v>0</v>
      </c>
      <c r="G1054" s="12">
        <v>0</v>
      </c>
      <c r="H1054" s="12">
        <v>0</v>
      </c>
      <c r="I1054" s="110" t="s">
        <v>3899</v>
      </c>
    </row>
    <row r="1055" spans="1:9" ht="13.5" customHeight="1" x14ac:dyDescent="0.25">
      <c r="A1055" s="160" t="s">
        <v>1949</v>
      </c>
      <c r="B1055" s="10"/>
      <c r="C1055" s="10"/>
      <c r="D1055" s="129" t="s">
        <v>1950</v>
      </c>
      <c r="E1055" s="12">
        <v>0</v>
      </c>
      <c r="F1055" s="12">
        <v>0</v>
      </c>
      <c r="G1055" s="12">
        <v>0</v>
      </c>
      <c r="H1055" s="12">
        <v>0</v>
      </c>
      <c r="I1055" s="110" t="s">
        <v>3899</v>
      </c>
    </row>
    <row r="1056" spans="1:9" ht="13.5" customHeight="1" x14ac:dyDescent="0.25">
      <c r="A1056" s="160" t="s">
        <v>1951</v>
      </c>
      <c r="B1056" s="10"/>
      <c r="C1056" s="10"/>
      <c r="D1056" s="129" t="s">
        <v>1952</v>
      </c>
      <c r="E1056" s="12">
        <v>0</v>
      </c>
      <c r="F1056" s="12">
        <v>0</v>
      </c>
      <c r="G1056" s="12">
        <v>0</v>
      </c>
      <c r="H1056" s="12">
        <v>0</v>
      </c>
      <c r="I1056" s="110" t="s">
        <v>3899</v>
      </c>
    </row>
    <row r="1057" spans="1:9" ht="13.5" customHeight="1" x14ac:dyDescent="0.25">
      <c r="A1057" s="159" t="s">
        <v>1953</v>
      </c>
      <c r="B1057" s="7"/>
      <c r="C1057" s="8" t="s">
        <v>1954</v>
      </c>
      <c r="D1057" s="126"/>
      <c r="E1057" s="9">
        <v>0</v>
      </c>
      <c r="F1057" s="9">
        <v>5</v>
      </c>
      <c r="G1057" s="9">
        <v>3</v>
      </c>
      <c r="H1057" s="9">
        <f>SUM(H1058:H1061)</f>
        <v>0</v>
      </c>
      <c r="I1057" s="110">
        <v>3</v>
      </c>
    </row>
    <row r="1058" spans="1:9" ht="13.5" customHeight="1" x14ac:dyDescent="0.25">
      <c r="A1058" s="160" t="s">
        <v>1955</v>
      </c>
      <c r="B1058" s="10"/>
      <c r="C1058" s="10"/>
      <c r="D1058" s="129" t="s">
        <v>1954</v>
      </c>
      <c r="E1058" s="12">
        <v>0</v>
      </c>
      <c r="F1058" s="12">
        <v>5</v>
      </c>
      <c r="G1058" s="12">
        <v>3</v>
      </c>
      <c r="H1058" s="12">
        <v>0</v>
      </c>
      <c r="I1058" s="110">
        <v>3</v>
      </c>
    </row>
    <row r="1059" spans="1:9" ht="13.5" customHeight="1" x14ac:dyDescent="0.25">
      <c r="A1059" s="160" t="s">
        <v>1956</v>
      </c>
      <c r="B1059" s="10"/>
      <c r="C1059" s="10"/>
      <c r="D1059" s="129" t="s">
        <v>1957</v>
      </c>
      <c r="E1059" s="12">
        <v>0</v>
      </c>
      <c r="F1059" s="12">
        <v>0</v>
      </c>
      <c r="G1059" s="12">
        <v>0</v>
      </c>
      <c r="H1059" s="12">
        <v>0</v>
      </c>
      <c r="I1059" s="110" t="s">
        <v>3899</v>
      </c>
    </row>
    <row r="1060" spans="1:9" ht="13.5" customHeight="1" x14ac:dyDescent="0.25">
      <c r="A1060" s="160" t="s">
        <v>1958</v>
      </c>
      <c r="B1060" s="10"/>
      <c r="C1060" s="10"/>
      <c r="D1060" s="129" t="s">
        <v>191</v>
      </c>
      <c r="E1060" s="12">
        <v>0</v>
      </c>
      <c r="F1060" s="12">
        <v>0</v>
      </c>
      <c r="G1060" s="12">
        <v>0</v>
      </c>
      <c r="H1060" s="12">
        <v>0</v>
      </c>
      <c r="I1060" s="110" t="s">
        <v>3899</v>
      </c>
    </row>
    <row r="1061" spans="1:9" ht="13.5" customHeight="1" x14ac:dyDescent="0.25">
      <c r="A1061" s="160" t="s">
        <v>1959</v>
      </c>
      <c r="B1061" s="10"/>
      <c r="C1061" s="10"/>
      <c r="D1061" s="129" t="s">
        <v>1960</v>
      </c>
      <c r="E1061" s="12">
        <v>0</v>
      </c>
      <c r="F1061" s="12">
        <v>0</v>
      </c>
      <c r="G1061" s="12">
        <v>0</v>
      </c>
      <c r="H1061" s="12">
        <v>0</v>
      </c>
      <c r="I1061" s="110" t="s">
        <v>3899</v>
      </c>
    </row>
    <row r="1062" spans="1:9" ht="13.5" customHeight="1" x14ac:dyDescent="0.25">
      <c r="A1062" s="165" t="s">
        <v>1961</v>
      </c>
      <c r="B1062" s="21"/>
      <c r="C1062" s="22" t="s">
        <v>1962</v>
      </c>
      <c r="D1062" s="144"/>
      <c r="E1062" s="9">
        <v>20</v>
      </c>
      <c r="F1062" s="9">
        <v>10</v>
      </c>
      <c r="G1062" s="9">
        <v>28</v>
      </c>
      <c r="H1062" s="9">
        <f>SUM(H1063:H1073)</f>
        <v>36</v>
      </c>
      <c r="I1062" s="110">
        <v>37</v>
      </c>
    </row>
    <row r="1063" spans="1:9" ht="13.5" customHeight="1" x14ac:dyDescent="0.25">
      <c r="A1063" s="160" t="s">
        <v>1963</v>
      </c>
      <c r="B1063" s="10"/>
      <c r="C1063" s="10"/>
      <c r="D1063" s="129" t="s">
        <v>1964</v>
      </c>
      <c r="E1063" s="12">
        <v>13</v>
      </c>
      <c r="F1063" s="12">
        <v>7</v>
      </c>
      <c r="G1063" s="12">
        <v>15</v>
      </c>
      <c r="H1063" s="12">
        <v>19</v>
      </c>
      <c r="I1063" s="110">
        <v>13</v>
      </c>
    </row>
    <row r="1064" spans="1:9" ht="13.5" customHeight="1" x14ac:dyDescent="0.25">
      <c r="A1064" s="160" t="s">
        <v>1965</v>
      </c>
      <c r="B1064" s="10"/>
      <c r="C1064" s="10"/>
      <c r="D1064" s="129" t="s">
        <v>1966</v>
      </c>
      <c r="E1064" s="12">
        <v>0</v>
      </c>
      <c r="F1064" s="12">
        <v>0</v>
      </c>
      <c r="G1064" s="12">
        <v>0</v>
      </c>
      <c r="H1064" s="12">
        <v>0</v>
      </c>
      <c r="I1064" s="110" t="s">
        <v>3899</v>
      </c>
    </row>
    <row r="1065" spans="1:9" ht="13.5" customHeight="1" x14ac:dyDescent="0.25">
      <c r="A1065" s="160" t="s">
        <v>1967</v>
      </c>
      <c r="B1065" s="10"/>
      <c r="C1065" s="10"/>
      <c r="D1065" s="129" t="s">
        <v>1968</v>
      </c>
      <c r="E1065" s="12">
        <v>0</v>
      </c>
      <c r="F1065" s="12">
        <v>0</v>
      </c>
      <c r="G1065" s="12">
        <v>0</v>
      </c>
      <c r="H1065" s="12">
        <v>0</v>
      </c>
      <c r="I1065" s="110">
        <v>4</v>
      </c>
    </row>
    <row r="1066" spans="1:9" ht="13.5" customHeight="1" x14ac:dyDescent="0.25">
      <c r="A1066" s="160" t="s">
        <v>1969</v>
      </c>
      <c r="B1066" s="10"/>
      <c r="C1066" s="10"/>
      <c r="D1066" s="129" t="s">
        <v>1970</v>
      </c>
      <c r="E1066" s="12">
        <v>0</v>
      </c>
      <c r="F1066" s="12">
        <v>0</v>
      </c>
      <c r="G1066" s="12">
        <v>0</v>
      </c>
      <c r="H1066" s="12">
        <v>0</v>
      </c>
      <c r="I1066" s="110" t="s">
        <v>3899</v>
      </c>
    </row>
    <row r="1067" spans="1:9" ht="13.5" customHeight="1" x14ac:dyDescent="0.25">
      <c r="A1067" s="164" t="s">
        <v>1971</v>
      </c>
      <c r="B1067" s="20"/>
      <c r="C1067" s="20"/>
      <c r="D1067" s="142" t="s">
        <v>1972</v>
      </c>
      <c r="E1067" s="12">
        <v>0</v>
      </c>
      <c r="F1067" s="12">
        <v>0</v>
      </c>
      <c r="G1067" s="12">
        <v>0</v>
      </c>
      <c r="H1067" s="12">
        <v>0</v>
      </c>
      <c r="I1067" s="110" t="s">
        <v>3899</v>
      </c>
    </row>
    <row r="1068" spans="1:9" ht="13.5" customHeight="1" x14ac:dyDescent="0.25">
      <c r="A1068" s="160" t="s">
        <v>1973</v>
      </c>
      <c r="B1068" s="10"/>
      <c r="C1068" s="10"/>
      <c r="D1068" s="129" t="s">
        <v>734</v>
      </c>
      <c r="E1068" s="12">
        <v>0</v>
      </c>
      <c r="F1068" s="12">
        <v>0</v>
      </c>
      <c r="G1068" s="12">
        <v>0</v>
      </c>
      <c r="H1068" s="12">
        <v>0</v>
      </c>
      <c r="I1068" s="110" t="s">
        <v>3899</v>
      </c>
    </row>
    <row r="1069" spans="1:9" ht="13.5" customHeight="1" x14ac:dyDescent="0.25">
      <c r="A1069" s="160" t="s">
        <v>1974</v>
      </c>
      <c r="B1069" s="10"/>
      <c r="C1069" s="10"/>
      <c r="D1069" s="129" t="s">
        <v>1975</v>
      </c>
      <c r="E1069" s="12">
        <v>7</v>
      </c>
      <c r="F1069" s="12">
        <v>3</v>
      </c>
      <c r="G1069" s="12">
        <v>13</v>
      </c>
      <c r="H1069" s="12">
        <v>17</v>
      </c>
      <c r="I1069" s="110">
        <v>20</v>
      </c>
    </row>
    <row r="1070" spans="1:9" ht="13.5" customHeight="1" x14ac:dyDescent="0.25">
      <c r="A1070" s="160" t="s">
        <v>1976</v>
      </c>
      <c r="B1070" s="10"/>
      <c r="C1070" s="10"/>
      <c r="D1070" s="129" t="s">
        <v>1977</v>
      </c>
      <c r="E1070" s="12">
        <v>0</v>
      </c>
      <c r="F1070" s="12">
        <v>0</v>
      </c>
      <c r="G1070" s="12">
        <v>0</v>
      </c>
      <c r="H1070" s="12">
        <v>0</v>
      </c>
      <c r="I1070" s="110" t="s">
        <v>3899</v>
      </c>
    </row>
    <row r="1071" spans="1:9" ht="13.5" customHeight="1" x14ac:dyDescent="0.25">
      <c r="A1071" s="160" t="s">
        <v>1978</v>
      </c>
      <c r="B1071" s="10"/>
      <c r="C1071" s="10"/>
      <c r="D1071" s="129" t="s">
        <v>1979</v>
      </c>
      <c r="E1071" s="12">
        <v>0</v>
      </c>
      <c r="F1071" s="12">
        <v>0</v>
      </c>
      <c r="G1071" s="12">
        <v>0</v>
      </c>
      <c r="H1071" s="12">
        <v>0</v>
      </c>
      <c r="I1071" s="110" t="s">
        <v>3899</v>
      </c>
    </row>
    <row r="1072" spans="1:9" ht="13.5" customHeight="1" x14ac:dyDescent="0.25">
      <c r="A1072" s="160" t="s">
        <v>1980</v>
      </c>
      <c r="B1072" s="10"/>
      <c r="C1072" s="10"/>
      <c r="D1072" s="129" t="s">
        <v>1981</v>
      </c>
      <c r="E1072" s="12">
        <v>0</v>
      </c>
      <c r="F1072" s="12">
        <v>0</v>
      </c>
      <c r="G1072" s="12">
        <v>0</v>
      </c>
      <c r="H1072" s="12">
        <v>0</v>
      </c>
      <c r="I1072" s="110" t="s">
        <v>3899</v>
      </c>
    </row>
    <row r="1073" spans="1:9" ht="13.5" customHeight="1" x14ac:dyDescent="0.25">
      <c r="A1073" s="160" t="s">
        <v>1982</v>
      </c>
      <c r="B1073" s="10"/>
      <c r="C1073" s="10"/>
      <c r="D1073" s="129" t="s">
        <v>1983</v>
      </c>
      <c r="E1073" s="12">
        <v>0</v>
      </c>
      <c r="F1073" s="12">
        <v>0</v>
      </c>
      <c r="G1073" s="12">
        <v>0</v>
      </c>
      <c r="H1073" s="12">
        <v>0</v>
      </c>
      <c r="I1073" s="110" t="s">
        <v>3899</v>
      </c>
    </row>
    <row r="1074" spans="1:9" ht="13.5" customHeight="1" x14ac:dyDescent="0.25">
      <c r="A1074" s="159" t="s">
        <v>1984</v>
      </c>
      <c r="B1074" s="7"/>
      <c r="C1074" s="8" t="s">
        <v>1063</v>
      </c>
      <c r="D1074" s="126"/>
      <c r="E1074" s="9">
        <v>189</v>
      </c>
      <c r="F1074" s="9">
        <v>255</v>
      </c>
      <c r="G1074" s="9">
        <v>320</v>
      </c>
      <c r="H1074" s="9">
        <f>SUM(H1075:H1084)</f>
        <v>289</v>
      </c>
      <c r="I1074" s="110">
        <v>369</v>
      </c>
    </row>
    <row r="1075" spans="1:9" ht="13.5" customHeight="1" x14ac:dyDescent="0.25">
      <c r="A1075" s="160" t="s">
        <v>1985</v>
      </c>
      <c r="B1075" s="10"/>
      <c r="C1075" s="10"/>
      <c r="D1075" s="129" t="s">
        <v>1986</v>
      </c>
      <c r="E1075" s="12">
        <v>128</v>
      </c>
      <c r="F1075" s="12">
        <v>245</v>
      </c>
      <c r="G1075" s="12">
        <v>238</v>
      </c>
      <c r="H1075" s="12">
        <v>235</v>
      </c>
      <c r="I1075" s="110">
        <v>299</v>
      </c>
    </row>
    <row r="1076" spans="1:9" ht="13.5" customHeight="1" x14ac:dyDescent="0.25">
      <c r="A1076" s="160" t="s">
        <v>1987</v>
      </c>
      <c r="B1076" s="10"/>
      <c r="C1076" s="10"/>
      <c r="D1076" s="129" t="s">
        <v>1988</v>
      </c>
      <c r="E1076" s="12">
        <v>9</v>
      </c>
      <c r="F1076" s="12">
        <v>5</v>
      </c>
      <c r="G1076" s="12">
        <v>16</v>
      </c>
      <c r="H1076" s="12">
        <v>12</v>
      </c>
      <c r="I1076" s="110">
        <v>6</v>
      </c>
    </row>
    <row r="1077" spans="1:9" ht="13.5" customHeight="1" x14ac:dyDescent="0.25">
      <c r="A1077" s="160" t="s">
        <v>1989</v>
      </c>
      <c r="B1077" s="10"/>
      <c r="C1077" s="10"/>
      <c r="D1077" s="129" t="s">
        <v>1990</v>
      </c>
      <c r="E1077" s="12">
        <v>0</v>
      </c>
      <c r="F1077" s="12">
        <v>0</v>
      </c>
      <c r="G1077" s="12">
        <v>0</v>
      </c>
      <c r="H1077" s="12">
        <v>0</v>
      </c>
      <c r="I1077" s="110" t="s">
        <v>3899</v>
      </c>
    </row>
    <row r="1078" spans="1:9" ht="13.5" customHeight="1" x14ac:dyDescent="0.25">
      <c r="A1078" s="160" t="s">
        <v>1991</v>
      </c>
      <c r="B1078" s="10"/>
      <c r="C1078" s="10"/>
      <c r="D1078" s="129" t="s">
        <v>1992</v>
      </c>
      <c r="E1078" s="12">
        <v>41</v>
      </c>
      <c r="F1078" s="12">
        <v>5</v>
      </c>
      <c r="G1078" s="12">
        <v>60</v>
      </c>
      <c r="H1078" s="12">
        <v>31</v>
      </c>
      <c r="I1078" s="110">
        <v>39</v>
      </c>
    </row>
    <row r="1079" spans="1:9" ht="13.5" customHeight="1" x14ac:dyDescent="0.25">
      <c r="A1079" s="160" t="s">
        <v>1993</v>
      </c>
      <c r="B1079" s="10"/>
      <c r="C1079" s="10"/>
      <c r="D1079" s="129" t="s">
        <v>1994</v>
      </c>
      <c r="E1079" s="12">
        <v>0</v>
      </c>
      <c r="F1079" s="12">
        <v>0</v>
      </c>
      <c r="G1079" s="12">
        <v>0</v>
      </c>
      <c r="H1079" s="12">
        <v>0</v>
      </c>
      <c r="I1079" s="110" t="s">
        <v>3899</v>
      </c>
    </row>
    <row r="1080" spans="1:9" ht="13.5" customHeight="1" x14ac:dyDescent="0.25">
      <c r="A1080" s="160" t="s">
        <v>1995</v>
      </c>
      <c r="B1080" s="10"/>
      <c r="C1080" s="10"/>
      <c r="D1080" s="129" t="s">
        <v>1996</v>
      </c>
      <c r="E1080" s="12">
        <v>11</v>
      </c>
      <c r="F1080" s="12">
        <v>0</v>
      </c>
      <c r="G1080" s="12">
        <v>5</v>
      </c>
      <c r="H1080" s="12">
        <v>10</v>
      </c>
      <c r="I1080" s="110">
        <v>15</v>
      </c>
    </row>
    <row r="1081" spans="1:9" ht="13.5" customHeight="1" x14ac:dyDescent="0.25">
      <c r="A1081" s="160" t="s">
        <v>1997</v>
      </c>
      <c r="B1081" s="10"/>
      <c r="C1081" s="10"/>
      <c r="D1081" s="129" t="s">
        <v>1998</v>
      </c>
      <c r="E1081" s="12">
        <v>0</v>
      </c>
      <c r="F1081" s="12">
        <v>0</v>
      </c>
      <c r="G1081" s="12">
        <v>0</v>
      </c>
      <c r="H1081" s="12">
        <v>0</v>
      </c>
      <c r="I1081" s="110" t="s">
        <v>3899</v>
      </c>
    </row>
    <row r="1082" spans="1:9" ht="13.5" customHeight="1" x14ac:dyDescent="0.25">
      <c r="A1082" s="160" t="s">
        <v>1999</v>
      </c>
      <c r="B1082" s="10"/>
      <c r="C1082" s="10"/>
      <c r="D1082" s="129" t="s">
        <v>2000</v>
      </c>
      <c r="E1082" s="12">
        <v>0</v>
      </c>
      <c r="F1082" s="12">
        <v>0</v>
      </c>
      <c r="G1082" s="12">
        <v>0</v>
      </c>
      <c r="H1082" s="12">
        <v>0</v>
      </c>
      <c r="I1082" s="110" t="s">
        <v>3899</v>
      </c>
    </row>
    <row r="1083" spans="1:9" ht="13.5" customHeight="1" x14ac:dyDescent="0.25">
      <c r="A1083" s="160" t="s">
        <v>2001</v>
      </c>
      <c r="B1083" s="10"/>
      <c r="C1083" s="10"/>
      <c r="D1083" s="129" t="s">
        <v>2002</v>
      </c>
      <c r="E1083" s="12">
        <v>0</v>
      </c>
      <c r="F1083" s="12">
        <v>0</v>
      </c>
      <c r="G1083" s="12">
        <v>1</v>
      </c>
      <c r="H1083" s="12">
        <v>1</v>
      </c>
      <c r="I1083" s="110">
        <v>10</v>
      </c>
    </row>
    <row r="1084" spans="1:9" ht="13.5" customHeight="1" x14ac:dyDescent="0.25">
      <c r="A1084" s="160" t="s">
        <v>2003</v>
      </c>
      <c r="B1084" s="10"/>
      <c r="C1084" s="10"/>
      <c r="D1084" s="129" t="s">
        <v>2004</v>
      </c>
      <c r="E1084" s="12">
        <v>0</v>
      </c>
      <c r="F1084" s="12">
        <v>0</v>
      </c>
      <c r="G1084" s="12">
        <v>0</v>
      </c>
      <c r="H1084" s="12">
        <v>0</v>
      </c>
      <c r="I1084" s="110" t="s">
        <v>3899</v>
      </c>
    </row>
    <row r="1085" spans="1:9" ht="13.5" customHeight="1" x14ac:dyDescent="0.25">
      <c r="A1085" s="159" t="s">
        <v>2005</v>
      </c>
      <c r="B1085" s="7"/>
      <c r="C1085" s="8" t="s">
        <v>2006</v>
      </c>
      <c r="D1085" s="126"/>
      <c r="E1085" s="9">
        <v>7</v>
      </c>
      <c r="F1085" s="9">
        <v>9</v>
      </c>
      <c r="G1085" s="9">
        <v>15</v>
      </c>
      <c r="H1085" s="9">
        <f>SUM(H1086:H1090)</f>
        <v>18</v>
      </c>
      <c r="I1085" s="110">
        <v>26</v>
      </c>
    </row>
    <row r="1086" spans="1:9" ht="13.5" customHeight="1" x14ac:dyDescent="0.25">
      <c r="A1086" s="160" t="s">
        <v>2007</v>
      </c>
      <c r="B1086" s="10"/>
      <c r="C1086" s="10"/>
      <c r="D1086" s="129" t="s">
        <v>2008</v>
      </c>
      <c r="E1086" s="12">
        <v>7</v>
      </c>
      <c r="F1086" s="12">
        <v>9</v>
      </c>
      <c r="G1086" s="12">
        <v>10</v>
      </c>
      <c r="H1086" s="12">
        <v>7</v>
      </c>
      <c r="I1086" s="110">
        <v>9</v>
      </c>
    </row>
    <row r="1087" spans="1:9" ht="13.5" customHeight="1" x14ac:dyDescent="0.25">
      <c r="A1087" s="160" t="s">
        <v>2009</v>
      </c>
      <c r="B1087" s="10"/>
      <c r="C1087" s="10"/>
      <c r="D1087" s="129" t="s">
        <v>2010</v>
      </c>
      <c r="E1087" s="12">
        <v>0</v>
      </c>
      <c r="F1087" s="12">
        <v>0</v>
      </c>
      <c r="G1087" s="12">
        <v>0</v>
      </c>
      <c r="H1087" s="12">
        <v>5</v>
      </c>
      <c r="I1087" s="110">
        <v>7</v>
      </c>
    </row>
    <row r="1088" spans="1:9" ht="13.5" customHeight="1" x14ac:dyDescent="0.25">
      <c r="A1088" s="160" t="s">
        <v>2011</v>
      </c>
      <c r="B1088" s="10"/>
      <c r="C1088" s="10"/>
      <c r="D1088" s="129" t="s">
        <v>2012</v>
      </c>
      <c r="E1088" s="12">
        <v>0</v>
      </c>
      <c r="F1088" s="12">
        <v>0</v>
      </c>
      <c r="G1088" s="12">
        <v>0</v>
      </c>
      <c r="H1088" s="12">
        <v>0</v>
      </c>
      <c r="I1088" s="110" t="s">
        <v>3899</v>
      </c>
    </row>
    <row r="1089" spans="1:9" ht="13.5" customHeight="1" x14ac:dyDescent="0.25">
      <c r="A1089" s="160" t="s">
        <v>2013</v>
      </c>
      <c r="B1089" s="10"/>
      <c r="C1089" s="10"/>
      <c r="D1089" s="129" t="s">
        <v>2014</v>
      </c>
      <c r="E1089" s="12">
        <v>0</v>
      </c>
      <c r="F1089" s="12">
        <v>0</v>
      </c>
      <c r="G1089" s="12">
        <v>5</v>
      </c>
      <c r="H1089" s="12">
        <v>5</v>
      </c>
      <c r="I1089" s="110">
        <v>3</v>
      </c>
    </row>
    <row r="1090" spans="1:9" ht="13.5" customHeight="1" x14ac:dyDescent="0.25">
      <c r="A1090" s="160" t="s">
        <v>2015</v>
      </c>
      <c r="B1090" s="10"/>
      <c r="C1090" s="10"/>
      <c r="D1090" s="129" t="s">
        <v>2016</v>
      </c>
      <c r="E1090" s="12">
        <v>0</v>
      </c>
      <c r="F1090" s="12">
        <v>0</v>
      </c>
      <c r="G1090" s="12">
        <v>0</v>
      </c>
      <c r="H1090" s="12">
        <v>1</v>
      </c>
      <c r="I1090" s="110">
        <v>7</v>
      </c>
    </row>
    <row r="1091" spans="1:9" ht="13.5" customHeight="1" x14ac:dyDescent="0.25">
      <c r="A1091" s="159" t="s">
        <v>2017</v>
      </c>
      <c r="B1091" s="7"/>
      <c r="C1091" s="8" t="s">
        <v>2018</v>
      </c>
      <c r="D1091" s="126"/>
      <c r="E1091" s="9">
        <v>26</v>
      </c>
      <c r="F1091" s="9">
        <v>10</v>
      </c>
      <c r="G1091" s="9">
        <v>32</v>
      </c>
      <c r="H1091" s="9">
        <f>SUM(H1092:H1095)</f>
        <v>18</v>
      </c>
      <c r="I1091" s="110">
        <v>33</v>
      </c>
    </row>
    <row r="1092" spans="1:9" ht="13.5" customHeight="1" x14ac:dyDescent="0.25">
      <c r="A1092" s="160" t="s">
        <v>2019</v>
      </c>
      <c r="B1092" s="10"/>
      <c r="C1092" s="10"/>
      <c r="D1092" s="129" t="s">
        <v>2020</v>
      </c>
      <c r="E1092" s="12">
        <v>26</v>
      </c>
      <c r="F1092" s="12">
        <v>10</v>
      </c>
      <c r="G1092" s="12">
        <v>32</v>
      </c>
      <c r="H1092" s="12">
        <v>18</v>
      </c>
      <c r="I1092" s="110">
        <v>33</v>
      </c>
    </row>
    <row r="1093" spans="1:9" ht="13.5" customHeight="1" x14ac:dyDescent="0.25">
      <c r="A1093" s="160" t="s">
        <v>2021</v>
      </c>
      <c r="B1093" s="10"/>
      <c r="C1093" s="10"/>
      <c r="D1093" s="129" t="s">
        <v>2022</v>
      </c>
      <c r="E1093" s="12">
        <v>0</v>
      </c>
      <c r="F1093" s="12">
        <v>0</v>
      </c>
      <c r="G1093" s="12">
        <v>0</v>
      </c>
      <c r="H1093" s="12">
        <v>0</v>
      </c>
      <c r="I1093" s="110" t="s">
        <v>3899</v>
      </c>
    </row>
    <row r="1094" spans="1:9" ht="13.5" customHeight="1" x14ac:dyDescent="0.25">
      <c r="A1094" s="160" t="s">
        <v>2023</v>
      </c>
      <c r="B1094" s="10"/>
      <c r="C1094" s="10"/>
      <c r="D1094" s="129" t="s">
        <v>2024</v>
      </c>
      <c r="E1094" s="12">
        <v>0</v>
      </c>
      <c r="F1094" s="12">
        <v>0</v>
      </c>
      <c r="G1094" s="12">
        <v>0</v>
      </c>
      <c r="H1094" s="12">
        <v>0</v>
      </c>
      <c r="I1094" s="110" t="s">
        <v>3899</v>
      </c>
    </row>
    <row r="1095" spans="1:9" ht="13.5" customHeight="1" x14ac:dyDescent="0.25">
      <c r="A1095" s="160" t="s">
        <v>2025</v>
      </c>
      <c r="B1095" s="10"/>
      <c r="C1095" s="10"/>
      <c r="D1095" s="129" t="s">
        <v>2026</v>
      </c>
      <c r="E1095" s="12">
        <v>0</v>
      </c>
      <c r="F1095" s="12">
        <v>0</v>
      </c>
      <c r="G1095" s="12">
        <v>0</v>
      </c>
      <c r="H1095" s="12">
        <v>0</v>
      </c>
      <c r="I1095" s="110" t="s">
        <v>3899</v>
      </c>
    </row>
    <row r="1096" spans="1:9" ht="13.5" customHeight="1" x14ac:dyDescent="0.25">
      <c r="A1096" s="159" t="s">
        <v>2027</v>
      </c>
      <c r="B1096" s="7"/>
      <c r="C1096" s="8" t="s">
        <v>2028</v>
      </c>
      <c r="D1096" s="126"/>
      <c r="E1096" s="9">
        <v>65</v>
      </c>
      <c r="F1096" s="9">
        <v>77</v>
      </c>
      <c r="G1096" s="9">
        <v>104</v>
      </c>
      <c r="H1096" s="9">
        <f>SUM(H1097:H1101)</f>
        <v>73</v>
      </c>
      <c r="I1096" s="110">
        <v>64</v>
      </c>
    </row>
    <row r="1097" spans="1:9" ht="13.5" customHeight="1" x14ac:dyDescent="0.25">
      <c r="A1097" s="160" t="s">
        <v>2029</v>
      </c>
      <c r="B1097" s="10"/>
      <c r="C1097" s="10"/>
      <c r="D1097" s="129" t="s">
        <v>2028</v>
      </c>
      <c r="E1097" s="12">
        <v>59</v>
      </c>
      <c r="F1097" s="12">
        <v>50</v>
      </c>
      <c r="G1097" s="12">
        <v>52</v>
      </c>
      <c r="H1097" s="12">
        <v>24</v>
      </c>
      <c r="I1097" s="110">
        <v>22</v>
      </c>
    </row>
    <row r="1098" spans="1:9" ht="13.5" customHeight="1" x14ac:dyDescent="0.25">
      <c r="A1098" s="160" t="s">
        <v>2030</v>
      </c>
      <c r="B1098" s="10"/>
      <c r="C1098" s="10"/>
      <c r="D1098" s="129" t="s">
        <v>2031</v>
      </c>
      <c r="E1098" s="12">
        <v>1</v>
      </c>
      <c r="F1098" s="12">
        <v>18</v>
      </c>
      <c r="G1098" s="12">
        <v>22</v>
      </c>
      <c r="H1098" s="12">
        <v>22</v>
      </c>
      <c r="I1098" s="110">
        <v>16</v>
      </c>
    </row>
    <row r="1099" spans="1:9" ht="13.5" customHeight="1" x14ac:dyDescent="0.25">
      <c r="A1099" s="160" t="s">
        <v>2032</v>
      </c>
      <c r="B1099" s="10"/>
      <c r="C1099" s="10"/>
      <c r="D1099" s="129" t="s">
        <v>2033</v>
      </c>
      <c r="E1099" s="12">
        <v>0</v>
      </c>
      <c r="F1099" s="12">
        <v>2</v>
      </c>
      <c r="G1099" s="12">
        <v>9</v>
      </c>
      <c r="H1099" s="12">
        <v>12</v>
      </c>
      <c r="I1099" s="110">
        <v>4</v>
      </c>
    </row>
    <row r="1100" spans="1:9" ht="13.5" customHeight="1" x14ac:dyDescent="0.25">
      <c r="A1100" s="160" t="s">
        <v>2034</v>
      </c>
      <c r="B1100" s="10"/>
      <c r="C1100" s="10"/>
      <c r="D1100" s="129" t="s">
        <v>2035</v>
      </c>
      <c r="E1100" s="12">
        <v>5</v>
      </c>
      <c r="F1100" s="12">
        <v>5</v>
      </c>
      <c r="G1100" s="12">
        <v>7</v>
      </c>
      <c r="H1100" s="12">
        <v>5</v>
      </c>
      <c r="I1100" s="110">
        <v>12</v>
      </c>
    </row>
    <row r="1101" spans="1:9" ht="13.5" customHeight="1" x14ac:dyDescent="0.25">
      <c r="A1101" s="160" t="s">
        <v>2036</v>
      </c>
      <c r="B1101" s="10"/>
      <c r="C1101" s="10"/>
      <c r="D1101" s="129" t="s">
        <v>2037</v>
      </c>
      <c r="E1101" s="12">
        <v>0</v>
      </c>
      <c r="F1101" s="12">
        <v>2</v>
      </c>
      <c r="G1101" s="12">
        <v>14</v>
      </c>
      <c r="H1101" s="12">
        <v>10</v>
      </c>
      <c r="I1101" s="110">
        <v>10</v>
      </c>
    </row>
    <row r="1102" spans="1:9" ht="13.5" customHeight="1" x14ac:dyDescent="0.25">
      <c r="A1102" s="159" t="s">
        <v>2038</v>
      </c>
      <c r="B1102" s="7"/>
      <c r="C1102" s="8" t="s">
        <v>2039</v>
      </c>
      <c r="D1102" s="126"/>
      <c r="E1102" s="9">
        <v>0</v>
      </c>
      <c r="F1102" s="9">
        <v>0</v>
      </c>
      <c r="G1102" s="9">
        <v>1</v>
      </c>
      <c r="H1102" s="9">
        <f>SUM(H1103:H1109)</f>
        <v>1</v>
      </c>
      <c r="I1102" s="110">
        <v>9</v>
      </c>
    </row>
    <row r="1103" spans="1:9" ht="13.5" customHeight="1" x14ac:dyDescent="0.25">
      <c r="A1103" s="160" t="s">
        <v>2040</v>
      </c>
      <c r="B1103" s="10"/>
      <c r="C1103" s="10"/>
      <c r="D1103" s="129" t="s">
        <v>1201</v>
      </c>
      <c r="E1103" s="12">
        <v>0</v>
      </c>
      <c r="F1103" s="12">
        <v>0</v>
      </c>
      <c r="G1103" s="12">
        <v>0</v>
      </c>
      <c r="H1103" s="12">
        <v>1</v>
      </c>
      <c r="I1103" s="110">
        <v>4</v>
      </c>
    </row>
    <row r="1104" spans="1:9" ht="13.5" customHeight="1" x14ac:dyDescent="0.25">
      <c r="A1104" s="160" t="s">
        <v>2041</v>
      </c>
      <c r="B1104" s="10"/>
      <c r="C1104" s="10"/>
      <c r="D1104" s="129" t="s">
        <v>2042</v>
      </c>
      <c r="E1104" s="12">
        <v>0</v>
      </c>
      <c r="F1104" s="12">
        <v>0</v>
      </c>
      <c r="G1104" s="12">
        <v>0</v>
      </c>
      <c r="H1104" s="12">
        <v>0</v>
      </c>
      <c r="I1104" s="110">
        <v>5</v>
      </c>
    </row>
    <row r="1105" spans="1:9" ht="13.5" customHeight="1" x14ac:dyDescent="0.25">
      <c r="A1105" s="160" t="s">
        <v>2043</v>
      </c>
      <c r="B1105" s="10"/>
      <c r="C1105" s="10"/>
      <c r="D1105" s="129" t="s">
        <v>2044</v>
      </c>
      <c r="E1105" s="12">
        <v>0</v>
      </c>
      <c r="F1105" s="12">
        <v>0</v>
      </c>
      <c r="G1105" s="12">
        <v>0</v>
      </c>
      <c r="H1105" s="12">
        <v>0</v>
      </c>
      <c r="I1105" s="110" t="s">
        <v>3899</v>
      </c>
    </row>
    <row r="1106" spans="1:9" ht="13.5" customHeight="1" x14ac:dyDescent="0.25">
      <c r="A1106" s="160" t="s">
        <v>2045</v>
      </c>
      <c r="B1106" s="10"/>
      <c r="C1106" s="10"/>
      <c r="D1106" s="129" t="s">
        <v>2046</v>
      </c>
      <c r="E1106" s="12">
        <v>0</v>
      </c>
      <c r="F1106" s="12">
        <v>0</v>
      </c>
      <c r="G1106" s="12">
        <v>0</v>
      </c>
      <c r="H1106" s="12">
        <v>0</v>
      </c>
      <c r="I1106" s="110" t="s">
        <v>3899</v>
      </c>
    </row>
    <row r="1107" spans="1:9" ht="13.5" customHeight="1" x14ac:dyDescent="0.25">
      <c r="A1107" s="160" t="s">
        <v>2047</v>
      </c>
      <c r="B1107" s="10"/>
      <c r="C1107" s="10"/>
      <c r="D1107" s="129" t="s">
        <v>2048</v>
      </c>
      <c r="E1107" s="12">
        <v>0</v>
      </c>
      <c r="F1107" s="12">
        <v>0</v>
      </c>
      <c r="G1107" s="12">
        <v>0</v>
      </c>
      <c r="H1107" s="12">
        <v>0</v>
      </c>
      <c r="I1107" s="110" t="s">
        <v>3899</v>
      </c>
    </row>
    <row r="1108" spans="1:9" ht="13.5" customHeight="1" x14ac:dyDescent="0.25">
      <c r="A1108" s="160" t="s">
        <v>2049</v>
      </c>
      <c r="B1108" s="10"/>
      <c r="C1108" s="10"/>
      <c r="D1108" s="129" t="s">
        <v>2050</v>
      </c>
      <c r="E1108" s="12">
        <v>0</v>
      </c>
      <c r="F1108" s="12">
        <v>0</v>
      </c>
      <c r="G1108" s="12">
        <v>0</v>
      </c>
      <c r="H1108" s="12">
        <v>0</v>
      </c>
      <c r="I1108" s="110" t="s">
        <v>3899</v>
      </c>
    </row>
    <row r="1109" spans="1:9" ht="13.5" customHeight="1" x14ac:dyDescent="0.25">
      <c r="A1109" s="160" t="s">
        <v>2051</v>
      </c>
      <c r="B1109" s="10"/>
      <c r="C1109" s="10"/>
      <c r="D1109" s="129" t="s">
        <v>2052</v>
      </c>
      <c r="E1109" s="12">
        <v>0</v>
      </c>
      <c r="F1109" s="12">
        <v>0</v>
      </c>
      <c r="G1109" s="12">
        <v>1</v>
      </c>
      <c r="H1109" s="12">
        <v>0</v>
      </c>
      <c r="I1109" s="110" t="s">
        <v>3899</v>
      </c>
    </row>
    <row r="1110" spans="1:9" ht="13.5" customHeight="1" x14ac:dyDescent="0.25">
      <c r="A1110" s="159" t="s">
        <v>2053</v>
      </c>
      <c r="B1110" s="7"/>
      <c r="C1110" s="8" t="s">
        <v>2054</v>
      </c>
      <c r="D1110" s="126"/>
      <c r="E1110" s="9">
        <v>1</v>
      </c>
      <c r="F1110" s="9">
        <v>10</v>
      </c>
      <c r="G1110" s="9">
        <v>3</v>
      </c>
      <c r="H1110" s="9">
        <f>SUM(H1111:H1118)</f>
        <v>20</v>
      </c>
      <c r="I1110" s="110">
        <v>7</v>
      </c>
    </row>
    <row r="1111" spans="1:9" ht="13.5" customHeight="1" x14ac:dyDescent="0.25">
      <c r="A1111" s="160" t="s">
        <v>2055</v>
      </c>
      <c r="B1111" s="10"/>
      <c r="C1111" s="10"/>
      <c r="D1111" s="129" t="s">
        <v>2056</v>
      </c>
      <c r="E1111" s="12">
        <v>1</v>
      </c>
      <c r="F1111" s="12">
        <v>10</v>
      </c>
      <c r="G1111" s="12">
        <v>3</v>
      </c>
      <c r="H1111" s="12">
        <v>20</v>
      </c>
      <c r="I1111" s="110">
        <v>7</v>
      </c>
    </row>
    <row r="1112" spans="1:9" ht="13.5" customHeight="1" x14ac:dyDescent="0.25">
      <c r="A1112" s="160" t="s">
        <v>2057</v>
      </c>
      <c r="B1112" s="10"/>
      <c r="C1112" s="10"/>
      <c r="D1112" s="129" t="s">
        <v>2058</v>
      </c>
      <c r="E1112" s="12">
        <v>0</v>
      </c>
      <c r="F1112" s="12">
        <v>0</v>
      </c>
      <c r="G1112" s="12">
        <v>0</v>
      </c>
      <c r="H1112" s="12">
        <v>0</v>
      </c>
      <c r="I1112" s="110" t="s">
        <v>3899</v>
      </c>
    </row>
    <row r="1113" spans="1:9" ht="13.5" customHeight="1" x14ac:dyDescent="0.25">
      <c r="A1113" s="160" t="s">
        <v>2059</v>
      </c>
      <c r="B1113" s="10"/>
      <c r="C1113" s="10"/>
      <c r="D1113" s="129" t="s">
        <v>2060</v>
      </c>
      <c r="E1113" s="12">
        <v>0</v>
      </c>
      <c r="F1113" s="12">
        <v>0</v>
      </c>
      <c r="G1113" s="12">
        <v>0</v>
      </c>
      <c r="H1113" s="12">
        <v>0</v>
      </c>
      <c r="I1113" s="110" t="s">
        <v>3899</v>
      </c>
    </row>
    <row r="1114" spans="1:9" ht="13.5" customHeight="1" x14ac:dyDescent="0.25">
      <c r="A1114" s="160" t="s">
        <v>2061</v>
      </c>
      <c r="B1114" s="10"/>
      <c r="C1114" s="10"/>
      <c r="D1114" s="129" t="s">
        <v>2062</v>
      </c>
      <c r="E1114" s="12">
        <v>0</v>
      </c>
      <c r="F1114" s="12">
        <v>0</v>
      </c>
      <c r="G1114" s="12">
        <v>0</v>
      </c>
      <c r="H1114" s="12">
        <v>0</v>
      </c>
      <c r="I1114" s="110" t="s">
        <v>3899</v>
      </c>
    </row>
    <row r="1115" spans="1:9" ht="13.5" customHeight="1" x14ac:dyDescent="0.25">
      <c r="A1115" s="160" t="s">
        <v>2063</v>
      </c>
      <c r="B1115" s="10"/>
      <c r="C1115" s="10"/>
      <c r="D1115" s="129" t="s">
        <v>2064</v>
      </c>
      <c r="E1115" s="12">
        <v>0</v>
      </c>
      <c r="F1115" s="12">
        <v>0</v>
      </c>
      <c r="G1115" s="12">
        <v>0</v>
      </c>
      <c r="H1115" s="12">
        <v>0</v>
      </c>
      <c r="I1115" s="110" t="s">
        <v>3899</v>
      </c>
    </row>
    <row r="1116" spans="1:9" ht="13.5" customHeight="1" x14ac:dyDescent="0.25">
      <c r="A1116" s="160" t="s">
        <v>2065</v>
      </c>
      <c r="B1116" s="10"/>
      <c r="C1116" s="10"/>
      <c r="D1116" s="129" t="s">
        <v>2066</v>
      </c>
      <c r="E1116" s="12">
        <v>0</v>
      </c>
      <c r="F1116" s="12">
        <v>0</v>
      </c>
      <c r="G1116" s="12">
        <v>0</v>
      </c>
      <c r="H1116" s="12">
        <v>0</v>
      </c>
      <c r="I1116" s="110" t="s">
        <v>3899</v>
      </c>
    </row>
    <row r="1117" spans="1:9" ht="13.5" customHeight="1" x14ac:dyDescent="0.25">
      <c r="A1117" s="160" t="s">
        <v>2067</v>
      </c>
      <c r="B1117" s="10"/>
      <c r="C1117" s="10"/>
      <c r="D1117" s="129" t="s">
        <v>928</v>
      </c>
      <c r="E1117" s="12">
        <v>0</v>
      </c>
      <c r="F1117" s="12">
        <v>0</v>
      </c>
      <c r="G1117" s="12">
        <v>0</v>
      </c>
      <c r="H1117" s="12">
        <v>0</v>
      </c>
      <c r="I1117" s="110" t="s">
        <v>3899</v>
      </c>
    </row>
    <row r="1118" spans="1:9" ht="13.5" customHeight="1" x14ac:dyDescent="0.25">
      <c r="A1118" s="160" t="s">
        <v>2068</v>
      </c>
      <c r="B1118" s="10"/>
      <c r="C1118" s="10"/>
      <c r="D1118" s="129" t="s">
        <v>2069</v>
      </c>
      <c r="E1118" s="12">
        <v>0</v>
      </c>
      <c r="F1118" s="12">
        <v>0</v>
      </c>
      <c r="G1118" s="12">
        <v>0</v>
      </c>
      <c r="H1118" s="12">
        <v>0</v>
      </c>
      <c r="I1118" s="110" t="s">
        <v>3899</v>
      </c>
    </row>
    <row r="1119" spans="1:9" ht="13.5" customHeight="1" x14ac:dyDescent="0.25">
      <c r="A1119" s="159" t="s">
        <v>2070</v>
      </c>
      <c r="B1119" s="7" t="s">
        <v>2071</v>
      </c>
      <c r="C1119" s="7"/>
      <c r="D1119" s="126"/>
      <c r="E1119" s="5">
        <v>1606</v>
      </c>
      <c r="F1119" s="5">
        <v>1427</v>
      </c>
      <c r="G1119" s="5">
        <v>1470</v>
      </c>
      <c r="H1119" s="5">
        <f>H1120+H1135+H1147+H1153+H1159</f>
        <v>1487</v>
      </c>
      <c r="I1119" s="5">
        <f>I1120+I1135+I1147+I1153+I1159</f>
        <v>1730</v>
      </c>
    </row>
    <row r="1120" spans="1:9" ht="13.5" customHeight="1" x14ac:dyDescent="0.25">
      <c r="A1120" s="159" t="s">
        <v>2072</v>
      </c>
      <c r="B1120" s="7"/>
      <c r="C1120" s="7" t="s">
        <v>2071</v>
      </c>
      <c r="D1120" s="126"/>
      <c r="E1120" s="9">
        <v>844</v>
      </c>
      <c r="F1120" s="9">
        <v>714</v>
      </c>
      <c r="G1120" s="9">
        <v>710</v>
      </c>
      <c r="H1120" s="9">
        <f>SUM(H1121:H1134)</f>
        <v>771</v>
      </c>
      <c r="I1120" s="110">
        <v>801</v>
      </c>
    </row>
    <row r="1121" spans="1:9" ht="13.5" customHeight="1" x14ac:dyDescent="0.25">
      <c r="A1121" s="160" t="s">
        <v>2073</v>
      </c>
      <c r="B1121" s="10"/>
      <c r="C1121" s="10"/>
      <c r="D1121" s="129" t="s">
        <v>2071</v>
      </c>
      <c r="E1121" s="12">
        <v>439</v>
      </c>
      <c r="F1121" s="12">
        <v>357</v>
      </c>
      <c r="G1121" s="12">
        <v>341</v>
      </c>
      <c r="H1121" s="12">
        <v>454</v>
      </c>
      <c r="I1121" s="110">
        <v>387</v>
      </c>
    </row>
    <row r="1122" spans="1:9" ht="13.5" customHeight="1" x14ac:dyDescent="0.25">
      <c r="A1122" s="160" t="s">
        <v>2074</v>
      </c>
      <c r="B1122" s="10"/>
      <c r="C1122" s="10"/>
      <c r="D1122" s="129" t="s">
        <v>2075</v>
      </c>
      <c r="E1122" s="12">
        <v>57</v>
      </c>
      <c r="F1122" s="12">
        <v>54</v>
      </c>
      <c r="G1122" s="12">
        <v>66</v>
      </c>
      <c r="H1122" s="12">
        <v>58</v>
      </c>
      <c r="I1122" s="110">
        <v>69</v>
      </c>
    </row>
    <row r="1123" spans="1:9" ht="13.5" customHeight="1" x14ac:dyDescent="0.25">
      <c r="A1123" s="160" t="s">
        <v>2076</v>
      </c>
      <c r="B1123" s="10"/>
      <c r="C1123" s="10"/>
      <c r="D1123" s="129" t="s">
        <v>2077</v>
      </c>
      <c r="E1123" s="12">
        <v>27</v>
      </c>
      <c r="F1123" s="12">
        <v>31</v>
      </c>
      <c r="G1123" s="12">
        <v>27</v>
      </c>
      <c r="H1123" s="12">
        <v>46</v>
      </c>
      <c r="I1123" s="110">
        <v>48</v>
      </c>
    </row>
    <row r="1124" spans="1:9" ht="13.5" customHeight="1" x14ac:dyDescent="0.25">
      <c r="A1124" s="160" t="s">
        <v>2078</v>
      </c>
      <c r="B1124" s="10"/>
      <c r="C1124" s="10"/>
      <c r="D1124" s="129" t="s">
        <v>2079</v>
      </c>
      <c r="E1124" s="12">
        <v>0</v>
      </c>
      <c r="F1124" s="12">
        <v>4</v>
      </c>
      <c r="G1124" s="12">
        <v>4</v>
      </c>
      <c r="H1124" s="12">
        <v>8</v>
      </c>
      <c r="I1124" s="110">
        <v>13</v>
      </c>
    </row>
    <row r="1125" spans="1:9" ht="13.5" customHeight="1" x14ac:dyDescent="0.25">
      <c r="A1125" s="160" t="s">
        <v>2080</v>
      </c>
      <c r="B1125" s="10"/>
      <c r="C1125" s="10"/>
      <c r="D1125" s="129" t="s">
        <v>2081</v>
      </c>
      <c r="E1125" s="12">
        <v>23</v>
      </c>
      <c r="F1125" s="12">
        <v>27</v>
      </c>
      <c r="G1125" s="12">
        <v>40</v>
      </c>
      <c r="H1125" s="12">
        <v>0</v>
      </c>
      <c r="I1125" s="110" t="s">
        <v>3899</v>
      </c>
    </row>
    <row r="1126" spans="1:9" ht="13.5" customHeight="1" x14ac:dyDescent="0.25">
      <c r="A1126" s="160" t="s">
        <v>2082</v>
      </c>
      <c r="B1126" s="10"/>
      <c r="C1126" s="10"/>
      <c r="D1126" s="129" t="s">
        <v>2083</v>
      </c>
      <c r="E1126" s="12">
        <v>102</v>
      </c>
      <c r="F1126" s="12">
        <v>66</v>
      </c>
      <c r="G1126" s="12">
        <v>70</v>
      </c>
      <c r="H1126" s="12">
        <v>67</v>
      </c>
      <c r="I1126" s="110">
        <v>83</v>
      </c>
    </row>
    <row r="1127" spans="1:9" ht="13.5" customHeight="1" x14ac:dyDescent="0.25">
      <c r="A1127" s="160" t="s">
        <v>2084</v>
      </c>
      <c r="B1127" s="10"/>
      <c r="C1127" s="10"/>
      <c r="D1127" s="129" t="s">
        <v>2085</v>
      </c>
      <c r="E1127" s="12">
        <v>0</v>
      </c>
      <c r="F1127" s="12">
        <v>0</v>
      </c>
      <c r="G1127" s="12">
        <v>3</v>
      </c>
      <c r="H1127" s="12">
        <v>10</v>
      </c>
      <c r="I1127" s="110">
        <v>11</v>
      </c>
    </row>
    <row r="1128" spans="1:9" ht="13.5" customHeight="1" x14ac:dyDescent="0.25">
      <c r="A1128" s="160" t="s">
        <v>2086</v>
      </c>
      <c r="B1128" s="10"/>
      <c r="C1128" s="10"/>
      <c r="D1128" s="129" t="s">
        <v>2087</v>
      </c>
      <c r="E1128" s="12">
        <v>74</v>
      </c>
      <c r="F1128" s="12">
        <v>63</v>
      </c>
      <c r="G1128" s="12">
        <v>52</v>
      </c>
      <c r="H1128" s="12">
        <v>16</v>
      </c>
      <c r="I1128" s="110">
        <v>65</v>
      </c>
    </row>
    <row r="1129" spans="1:9" ht="13.5" customHeight="1" x14ac:dyDescent="0.25">
      <c r="A1129" s="160" t="s">
        <v>2088</v>
      </c>
      <c r="B1129" s="10"/>
      <c r="C1129" s="10"/>
      <c r="D1129" s="129" t="s">
        <v>2089</v>
      </c>
      <c r="E1129" s="12">
        <v>6</v>
      </c>
      <c r="F1129" s="12">
        <v>12</v>
      </c>
      <c r="G1129" s="12">
        <v>6</v>
      </c>
      <c r="H1129" s="12">
        <v>7</v>
      </c>
      <c r="I1129" s="110">
        <v>13</v>
      </c>
    </row>
    <row r="1130" spans="1:9" ht="13.5" customHeight="1" x14ac:dyDescent="0.25">
      <c r="A1130" s="160" t="s">
        <v>2090</v>
      </c>
      <c r="B1130" s="10"/>
      <c r="C1130" s="10"/>
      <c r="D1130" s="129" t="s">
        <v>961</v>
      </c>
      <c r="E1130" s="12">
        <v>27</v>
      </c>
      <c r="F1130" s="12">
        <v>16</v>
      </c>
      <c r="G1130" s="12">
        <v>20</v>
      </c>
      <c r="H1130" s="12">
        <v>29</v>
      </c>
      <c r="I1130" s="110">
        <v>35</v>
      </c>
    </row>
    <row r="1131" spans="1:9" ht="13.5" customHeight="1" x14ac:dyDescent="0.25">
      <c r="A1131" s="160" t="s">
        <v>2091</v>
      </c>
      <c r="B1131" s="10"/>
      <c r="C1131" s="10"/>
      <c r="D1131" s="129" t="s">
        <v>1473</v>
      </c>
      <c r="E1131" s="12">
        <v>61</v>
      </c>
      <c r="F1131" s="12">
        <v>41</v>
      </c>
      <c r="G1131" s="12">
        <v>47</v>
      </c>
      <c r="H1131" s="12">
        <v>51</v>
      </c>
      <c r="I1131" s="110">
        <v>43</v>
      </c>
    </row>
    <row r="1132" spans="1:9" ht="13.5" customHeight="1" x14ac:dyDescent="0.25">
      <c r="A1132" s="160" t="s">
        <v>2092</v>
      </c>
      <c r="B1132" s="10"/>
      <c r="C1132" s="10"/>
      <c r="D1132" s="129" t="s">
        <v>2093</v>
      </c>
      <c r="E1132" s="12">
        <v>28</v>
      </c>
      <c r="F1132" s="12">
        <v>43</v>
      </c>
      <c r="G1132" s="12">
        <v>34</v>
      </c>
      <c r="H1132" s="12">
        <v>25</v>
      </c>
      <c r="I1132" s="110">
        <v>34</v>
      </c>
    </row>
    <row r="1133" spans="1:9" ht="13.5" customHeight="1" x14ac:dyDescent="0.25">
      <c r="A1133" s="160" t="s">
        <v>2094</v>
      </c>
      <c r="B1133" s="10"/>
      <c r="C1133" s="10"/>
      <c r="D1133" s="129" t="s">
        <v>2095</v>
      </c>
      <c r="E1133" s="12">
        <v>0</v>
      </c>
      <c r="F1133" s="12">
        <v>0</v>
      </c>
      <c r="G1133" s="12">
        <v>0</v>
      </c>
      <c r="H1133" s="12">
        <v>0</v>
      </c>
      <c r="I1133" s="110" t="s">
        <v>3899</v>
      </c>
    </row>
    <row r="1134" spans="1:9" ht="13.5" customHeight="1" x14ac:dyDescent="0.25">
      <c r="A1134" s="160" t="s">
        <v>2096</v>
      </c>
      <c r="B1134" s="10"/>
      <c r="C1134" s="10"/>
      <c r="D1134" s="129" t="s">
        <v>2097</v>
      </c>
      <c r="E1134" s="12">
        <v>0</v>
      </c>
      <c r="F1134" s="12">
        <v>0</v>
      </c>
      <c r="G1134" s="12">
        <v>0</v>
      </c>
      <c r="H1134" s="12">
        <v>0</v>
      </c>
      <c r="I1134" s="110" t="s">
        <v>3899</v>
      </c>
    </row>
    <row r="1135" spans="1:9" ht="13.5" customHeight="1" x14ac:dyDescent="0.25">
      <c r="A1135" s="159" t="s">
        <v>2098</v>
      </c>
      <c r="B1135" s="7"/>
      <c r="C1135" s="8" t="s">
        <v>2099</v>
      </c>
      <c r="D1135" s="126"/>
      <c r="E1135" s="9">
        <v>356</v>
      </c>
      <c r="F1135" s="9">
        <v>319</v>
      </c>
      <c r="G1135" s="9">
        <v>352</v>
      </c>
      <c r="H1135" s="9">
        <f>SUM(H1136:H1146)</f>
        <v>317</v>
      </c>
      <c r="I1135" s="110">
        <v>490</v>
      </c>
    </row>
    <row r="1136" spans="1:9" ht="13.5" customHeight="1" x14ac:dyDescent="0.25">
      <c r="A1136" s="160" t="s">
        <v>2100</v>
      </c>
      <c r="B1136" s="10"/>
      <c r="C1136" s="10"/>
      <c r="D1136" s="129" t="s">
        <v>2101</v>
      </c>
      <c r="E1136" s="12">
        <v>132</v>
      </c>
      <c r="F1136" s="12">
        <v>110</v>
      </c>
      <c r="G1136" s="12">
        <v>120</v>
      </c>
      <c r="H1136" s="12">
        <v>118</v>
      </c>
      <c r="I1136" s="110">
        <v>210</v>
      </c>
    </row>
    <row r="1137" spans="1:9" ht="13.5" customHeight="1" x14ac:dyDescent="0.25">
      <c r="A1137" s="160" t="s">
        <v>2102</v>
      </c>
      <c r="B1137" s="10"/>
      <c r="C1137" s="10"/>
      <c r="D1137" s="129" t="s">
        <v>2103</v>
      </c>
      <c r="E1137" s="12">
        <v>14</v>
      </c>
      <c r="F1137" s="12">
        <v>15</v>
      </c>
      <c r="G1137" s="12">
        <v>22</v>
      </c>
      <c r="H1137" s="12">
        <v>30</v>
      </c>
      <c r="I1137" s="110">
        <v>27</v>
      </c>
    </row>
    <row r="1138" spans="1:9" ht="13.5" customHeight="1" x14ac:dyDescent="0.25">
      <c r="A1138" s="160" t="s">
        <v>2104</v>
      </c>
      <c r="B1138" s="10"/>
      <c r="C1138" s="10"/>
      <c r="D1138" s="129" t="s">
        <v>2105</v>
      </c>
      <c r="E1138" s="12">
        <v>0</v>
      </c>
      <c r="F1138" s="12">
        <v>0</v>
      </c>
      <c r="G1138" s="12">
        <v>0</v>
      </c>
      <c r="H1138" s="12">
        <v>0</v>
      </c>
      <c r="I1138" s="110" t="s">
        <v>3899</v>
      </c>
    </row>
    <row r="1139" spans="1:9" ht="13.5" customHeight="1" x14ac:dyDescent="0.25">
      <c r="A1139" s="160" t="s">
        <v>2106</v>
      </c>
      <c r="B1139" s="10"/>
      <c r="C1139" s="10"/>
      <c r="D1139" s="129" t="s">
        <v>2107</v>
      </c>
      <c r="E1139" s="12">
        <v>24</v>
      </c>
      <c r="F1139" s="12">
        <v>18</v>
      </c>
      <c r="G1139" s="12">
        <v>18</v>
      </c>
      <c r="H1139" s="12">
        <v>12</v>
      </c>
      <c r="I1139" s="110">
        <v>27</v>
      </c>
    </row>
    <row r="1140" spans="1:9" ht="13.5" customHeight="1" x14ac:dyDescent="0.25">
      <c r="A1140" s="160" t="s">
        <v>2108</v>
      </c>
      <c r="B1140" s="10"/>
      <c r="C1140" s="10"/>
      <c r="D1140" s="129" t="s">
        <v>1802</v>
      </c>
      <c r="E1140" s="12">
        <v>9</v>
      </c>
      <c r="F1140" s="12">
        <v>20</v>
      </c>
      <c r="G1140" s="12">
        <v>32</v>
      </c>
      <c r="H1140" s="12">
        <v>17</v>
      </c>
      <c r="I1140" s="110">
        <v>23</v>
      </c>
    </row>
    <row r="1141" spans="1:9" ht="13.5" customHeight="1" x14ac:dyDescent="0.25">
      <c r="A1141" s="160" t="s">
        <v>2109</v>
      </c>
      <c r="B1141" s="10"/>
      <c r="C1141" s="10"/>
      <c r="D1141" s="129" t="s">
        <v>2110</v>
      </c>
      <c r="E1141" s="12">
        <v>38</v>
      </c>
      <c r="F1141" s="12">
        <v>36</v>
      </c>
      <c r="G1141" s="12">
        <v>30</v>
      </c>
      <c r="H1141" s="12">
        <v>43</v>
      </c>
      <c r="I1141" s="110">
        <v>49</v>
      </c>
    </row>
    <row r="1142" spans="1:9" ht="13.5" customHeight="1" x14ac:dyDescent="0.25">
      <c r="A1142" s="160" t="s">
        <v>2111</v>
      </c>
      <c r="B1142" s="10"/>
      <c r="C1142" s="10"/>
      <c r="D1142" s="129" t="s">
        <v>2085</v>
      </c>
      <c r="E1142" s="12">
        <v>83</v>
      </c>
      <c r="F1142" s="12">
        <v>73</v>
      </c>
      <c r="G1142" s="12">
        <v>73</v>
      </c>
      <c r="H1142" s="12">
        <v>66</v>
      </c>
      <c r="I1142" s="110">
        <v>90</v>
      </c>
    </row>
    <row r="1143" spans="1:9" ht="13.5" customHeight="1" x14ac:dyDescent="0.25">
      <c r="A1143" s="160" t="s">
        <v>2112</v>
      </c>
      <c r="B1143" s="10"/>
      <c r="C1143" s="10"/>
      <c r="D1143" s="129" t="s">
        <v>2113</v>
      </c>
      <c r="E1143" s="12">
        <v>0</v>
      </c>
      <c r="F1143" s="12">
        <v>0</v>
      </c>
      <c r="G1143" s="12">
        <v>0</v>
      </c>
      <c r="H1143" s="12">
        <v>0</v>
      </c>
      <c r="I1143" s="110" t="s">
        <v>3899</v>
      </c>
    </row>
    <row r="1144" spans="1:9" ht="13.5" customHeight="1" x14ac:dyDescent="0.25">
      <c r="A1144" s="160" t="s">
        <v>2114</v>
      </c>
      <c r="B1144" s="10"/>
      <c r="C1144" s="10"/>
      <c r="D1144" s="129" t="s">
        <v>2115</v>
      </c>
      <c r="E1144" s="12">
        <v>0</v>
      </c>
      <c r="F1144" s="12">
        <v>0</v>
      </c>
      <c r="G1144" s="12">
        <v>0</v>
      </c>
      <c r="H1144" s="12">
        <v>0</v>
      </c>
      <c r="I1144" s="110" t="s">
        <v>3899</v>
      </c>
    </row>
    <row r="1145" spans="1:9" ht="13.5" customHeight="1" x14ac:dyDescent="0.25">
      <c r="A1145" s="160" t="s">
        <v>2116</v>
      </c>
      <c r="B1145" s="10"/>
      <c r="C1145" s="10"/>
      <c r="D1145" s="129" t="s">
        <v>2117</v>
      </c>
      <c r="E1145" s="12">
        <v>41</v>
      </c>
      <c r="F1145" s="12">
        <v>43</v>
      </c>
      <c r="G1145" s="12">
        <v>50</v>
      </c>
      <c r="H1145" s="12">
        <v>26</v>
      </c>
      <c r="I1145" s="110">
        <v>53</v>
      </c>
    </row>
    <row r="1146" spans="1:9" ht="13.5" customHeight="1" x14ac:dyDescent="0.25">
      <c r="A1146" s="160" t="s">
        <v>2118</v>
      </c>
      <c r="B1146" s="10"/>
      <c r="C1146" s="10"/>
      <c r="D1146" s="129" t="s">
        <v>2119</v>
      </c>
      <c r="E1146" s="12">
        <v>15</v>
      </c>
      <c r="F1146" s="12">
        <v>4</v>
      </c>
      <c r="G1146" s="12">
        <v>7</v>
      </c>
      <c r="H1146" s="12">
        <v>5</v>
      </c>
      <c r="I1146" s="110">
        <v>11</v>
      </c>
    </row>
    <row r="1147" spans="1:9" ht="13.5" customHeight="1" x14ac:dyDescent="0.25">
      <c r="A1147" s="159" t="s">
        <v>2120</v>
      </c>
      <c r="B1147" s="7"/>
      <c r="C1147" s="8" t="s">
        <v>2121</v>
      </c>
      <c r="D1147" s="126"/>
      <c r="E1147" s="9">
        <v>122</v>
      </c>
      <c r="F1147" s="9">
        <v>124</v>
      </c>
      <c r="G1147" s="9">
        <v>125</v>
      </c>
      <c r="H1147" s="9">
        <f>SUM(H1148:H1152)</f>
        <v>134</v>
      </c>
      <c r="I1147" s="110">
        <v>148</v>
      </c>
    </row>
    <row r="1148" spans="1:9" ht="13.5" customHeight="1" x14ac:dyDescent="0.25">
      <c r="A1148" s="160" t="s">
        <v>2122</v>
      </c>
      <c r="B1148" s="10"/>
      <c r="C1148" s="10"/>
      <c r="D1148" s="129" t="s">
        <v>2121</v>
      </c>
      <c r="E1148" s="12">
        <v>70</v>
      </c>
      <c r="F1148" s="12">
        <v>64</v>
      </c>
      <c r="G1148" s="12">
        <v>60</v>
      </c>
      <c r="H1148" s="12">
        <v>82</v>
      </c>
      <c r="I1148" s="110">
        <v>89</v>
      </c>
    </row>
    <row r="1149" spans="1:9" ht="13.5" customHeight="1" x14ac:dyDescent="0.25">
      <c r="A1149" s="160" t="s">
        <v>2123</v>
      </c>
      <c r="B1149" s="10"/>
      <c r="C1149" s="10"/>
      <c r="D1149" s="129" t="s">
        <v>2124</v>
      </c>
      <c r="E1149" s="12">
        <v>0</v>
      </c>
      <c r="F1149" s="12">
        <v>0</v>
      </c>
      <c r="G1149" s="12">
        <v>0</v>
      </c>
      <c r="H1149" s="12">
        <v>0</v>
      </c>
      <c r="I1149" s="110" t="s">
        <v>3899</v>
      </c>
    </row>
    <row r="1150" spans="1:9" ht="13.5" customHeight="1" x14ac:dyDescent="0.25">
      <c r="A1150" s="160" t="s">
        <v>2125</v>
      </c>
      <c r="B1150" s="10"/>
      <c r="C1150" s="10"/>
      <c r="D1150" s="129" t="s">
        <v>2126</v>
      </c>
      <c r="E1150" s="12">
        <v>2</v>
      </c>
      <c r="F1150" s="12">
        <v>7</v>
      </c>
      <c r="G1150" s="12">
        <v>3</v>
      </c>
      <c r="H1150" s="12">
        <v>9</v>
      </c>
      <c r="I1150" s="110">
        <v>6</v>
      </c>
    </row>
    <row r="1151" spans="1:9" ht="13.5" customHeight="1" x14ac:dyDescent="0.25">
      <c r="A1151" s="160" t="s">
        <v>2127</v>
      </c>
      <c r="B1151" s="10"/>
      <c r="C1151" s="10"/>
      <c r="D1151" s="129" t="s">
        <v>2128</v>
      </c>
      <c r="E1151" s="12">
        <v>27</v>
      </c>
      <c r="F1151" s="12">
        <v>24</v>
      </c>
      <c r="G1151" s="12">
        <v>31</v>
      </c>
      <c r="H1151" s="12">
        <v>17</v>
      </c>
      <c r="I1151" s="110">
        <v>25</v>
      </c>
    </row>
    <row r="1152" spans="1:9" ht="13.5" customHeight="1" x14ac:dyDescent="0.25">
      <c r="A1152" s="160" t="s">
        <v>2129</v>
      </c>
      <c r="B1152" s="10"/>
      <c r="C1152" s="10"/>
      <c r="D1152" s="129" t="s">
        <v>168</v>
      </c>
      <c r="E1152" s="12">
        <v>23</v>
      </c>
      <c r="F1152" s="12">
        <v>29</v>
      </c>
      <c r="G1152" s="12">
        <v>31</v>
      </c>
      <c r="H1152" s="12">
        <v>26</v>
      </c>
      <c r="I1152" s="110">
        <v>28</v>
      </c>
    </row>
    <row r="1153" spans="1:9" ht="13.5" customHeight="1" x14ac:dyDescent="0.25">
      <c r="A1153" s="159" t="s">
        <v>2130</v>
      </c>
      <c r="B1153" s="7"/>
      <c r="C1153" s="8" t="s">
        <v>2131</v>
      </c>
      <c r="D1153" s="126"/>
      <c r="E1153" s="9">
        <v>15</v>
      </c>
      <c r="F1153" s="9">
        <v>17</v>
      </c>
      <c r="G1153" s="9">
        <v>15</v>
      </c>
      <c r="H1153" s="9">
        <f>SUM(H1154:H1158)</f>
        <v>40</v>
      </c>
      <c r="I1153" s="110">
        <v>40</v>
      </c>
    </row>
    <row r="1154" spans="1:9" ht="13.5" customHeight="1" x14ac:dyDescent="0.25">
      <c r="A1154" s="160" t="s">
        <v>2132</v>
      </c>
      <c r="B1154" s="10"/>
      <c r="C1154" s="10"/>
      <c r="D1154" s="129" t="s">
        <v>2131</v>
      </c>
      <c r="E1154" s="12">
        <v>15</v>
      </c>
      <c r="F1154" s="12">
        <v>17</v>
      </c>
      <c r="G1154" s="12">
        <v>15</v>
      </c>
      <c r="H1154" s="12">
        <v>40</v>
      </c>
      <c r="I1154" s="110">
        <v>40</v>
      </c>
    </row>
    <row r="1155" spans="1:9" ht="13.5" customHeight="1" x14ac:dyDescent="0.25">
      <c r="A1155" s="160" t="s">
        <v>2133</v>
      </c>
      <c r="B1155" s="10"/>
      <c r="C1155" s="10"/>
      <c r="D1155" s="129" t="s">
        <v>2134</v>
      </c>
      <c r="E1155" s="12">
        <v>0</v>
      </c>
      <c r="F1155" s="12">
        <v>0</v>
      </c>
      <c r="G1155" s="12">
        <v>0</v>
      </c>
      <c r="H1155" s="12">
        <v>0</v>
      </c>
      <c r="I1155" s="110" t="s">
        <v>3899</v>
      </c>
    </row>
    <row r="1156" spans="1:9" ht="13.5" customHeight="1" x14ac:dyDescent="0.25">
      <c r="A1156" s="160" t="s">
        <v>2135</v>
      </c>
      <c r="B1156" s="10"/>
      <c r="C1156" s="10"/>
      <c r="D1156" s="129" t="s">
        <v>899</v>
      </c>
      <c r="E1156" s="12">
        <v>0</v>
      </c>
      <c r="F1156" s="12">
        <v>0</v>
      </c>
      <c r="G1156" s="12">
        <v>0</v>
      </c>
      <c r="H1156" s="12">
        <v>0</v>
      </c>
      <c r="I1156" s="110" t="s">
        <v>3899</v>
      </c>
    </row>
    <row r="1157" spans="1:9" ht="13.5" customHeight="1" x14ac:dyDescent="0.25">
      <c r="A1157" s="160" t="s">
        <v>2136</v>
      </c>
      <c r="B1157" s="10"/>
      <c r="C1157" s="10"/>
      <c r="D1157" s="129" t="s">
        <v>385</v>
      </c>
      <c r="E1157" s="12">
        <v>0</v>
      </c>
      <c r="F1157" s="12">
        <v>0</v>
      </c>
      <c r="G1157" s="12">
        <v>0</v>
      </c>
      <c r="H1157" s="12">
        <v>0</v>
      </c>
      <c r="I1157" s="110" t="s">
        <v>3899</v>
      </c>
    </row>
    <row r="1158" spans="1:9" ht="13.5" customHeight="1" x14ac:dyDescent="0.25">
      <c r="A1158" s="160" t="s">
        <v>2137</v>
      </c>
      <c r="B1158" s="10"/>
      <c r="C1158" s="10"/>
      <c r="D1158" s="129" t="s">
        <v>2138</v>
      </c>
      <c r="E1158" s="12">
        <v>0</v>
      </c>
      <c r="F1158" s="12">
        <v>0</v>
      </c>
      <c r="G1158" s="12">
        <v>0</v>
      </c>
      <c r="H1158" s="12">
        <v>0</v>
      </c>
      <c r="I1158" s="110" t="s">
        <v>3899</v>
      </c>
    </row>
    <row r="1159" spans="1:9" ht="13.5" customHeight="1" x14ac:dyDescent="0.25">
      <c r="A1159" s="159" t="s">
        <v>2139</v>
      </c>
      <c r="B1159" s="7"/>
      <c r="C1159" s="8" t="s">
        <v>2140</v>
      </c>
      <c r="D1159" s="126"/>
      <c r="E1159" s="9">
        <v>269</v>
      </c>
      <c r="F1159" s="9">
        <v>253</v>
      </c>
      <c r="G1159" s="9">
        <v>268</v>
      </c>
      <c r="H1159" s="9">
        <f>SUM(H1160:H1167)</f>
        <v>225</v>
      </c>
      <c r="I1159" s="110">
        <v>251</v>
      </c>
    </row>
    <row r="1160" spans="1:9" ht="13.5" customHeight="1" x14ac:dyDescent="0.25">
      <c r="A1160" s="160" t="s">
        <v>2141</v>
      </c>
      <c r="B1160" s="10"/>
      <c r="C1160" s="10"/>
      <c r="D1160" s="129" t="s">
        <v>2140</v>
      </c>
      <c r="E1160" s="12">
        <v>111</v>
      </c>
      <c r="F1160" s="12">
        <v>125</v>
      </c>
      <c r="G1160" s="12">
        <v>111</v>
      </c>
      <c r="H1160" s="12">
        <v>117</v>
      </c>
      <c r="I1160" s="110">
        <v>89</v>
      </c>
    </row>
    <row r="1161" spans="1:9" ht="13.5" customHeight="1" x14ac:dyDescent="0.25">
      <c r="A1161" s="160" t="s">
        <v>2142</v>
      </c>
      <c r="B1161" s="10"/>
      <c r="C1161" s="10"/>
      <c r="D1161" s="129" t="s">
        <v>2143</v>
      </c>
      <c r="E1161" s="12">
        <v>0</v>
      </c>
      <c r="F1161" s="12">
        <v>0</v>
      </c>
      <c r="G1161" s="12">
        <v>0</v>
      </c>
      <c r="H1161" s="12">
        <v>0</v>
      </c>
      <c r="I1161" s="110" t="s">
        <v>3899</v>
      </c>
    </row>
    <row r="1162" spans="1:9" ht="13.5" customHeight="1" x14ac:dyDescent="0.25">
      <c r="A1162" s="160" t="s">
        <v>2144</v>
      </c>
      <c r="B1162" s="10"/>
      <c r="C1162" s="10"/>
      <c r="D1162" s="129" t="s">
        <v>2145</v>
      </c>
      <c r="E1162" s="12">
        <v>11</v>
      </c>
      <c r="F1162" s="12">
        <v>8</v>
      </c>
      <c r="G1162" s="12">
        <v>10</v>
      </c>
      <c r="H1162" s="12">
        <v>9</v>
      </c>
      <c r="I1162" s="110">
        <v>12</v>
      </c>
    </row>
    <row r="1163" spans="1:9" ht="13.5" customHeight="1" x14ac:dyDescent="0.25">
      <c r="A1163" s="160" t="s">
        <v>2146</v>
      </c>
      <c r="B1163" s="10"/>
      <c r="C1163" s="10"/>
      <c r="D1163" s="129" t="s">
        <v>197</v>
      </c>
      <c r="E1163" s="12">
        <v>3</v>
      </c>
      <c r="F1163" s="12">
        <v>16</v>
      </c>
      <c r="G1163" s="12">
        <v>20</v>
      </c>
      <c r="H1163" s="12">
        <v>11</v>
      </c>
      <c r="I1163" s="110">
        <v>21</v>
      </c>
    </row>
    <row r="1164" spans="1:9" ht="13.5" customHeight="1" x14ac:dyDescent="0.25">
      <c r="A1164" s="160" t="s">
        <v>2147</v>
      </c>
      <c r="B1164" s="10"/>
      <c r="C1164" s="10"/>
      <c r="D1164" s="129" t="s">
        <v>2148</v>
      </c>
      <c r="E1164" s="12">
        <v>28</v>
      </c>
      <c r="F1164" s="12">
        <v>14</v>
      </c>
      <c r="G1164" s="12">
        <v>14</v>
      </c>
      <c r="H1164" s="12">
        <v>10</v>
      </c>
      <c r="I1164" s="110">
        <v>23</v>
      </c>
    </row>
    <row r="1165" spans="1:9" ht="13.5" customHeight="1" x14ac:dyDescent="0.25">
      <c r="A1165" s="160" t="s">
        <v>2149</v>
      </c>
      <c r="B1165" s="10"/>
      <c r="C1165" s="10"/>
      <c r="D1165" s="129" t="s">
        <v>2150</v>
      </c>
      <c r="E1165" s="12">
        <v>53</v>
      </c>
      <c r="F1165" s="12">
        <v>42</v>
      </c>
      <c r="G1165" s="12">
        <v>41</v>
      </c>
      <c r="H1165" s="12">
        <v>31</v>
      </c>
      <c r="I1165" s="110">
        <v>36</v>
      </c>
    </row>
    <row r="1166" spans="1:9" ht="13.5" customHeight="1" x14ac:dyDescent="0.25">
      <c r="A1166" s="160" t="s">
        <v>2151</v>
      </c>
      <c r="B1166" s="10"/>
      <c r="C1166" s="10"/>
      <c r="D1166" s="129" t="s">
        <v>2152</v>
      </c>
      <c r="E1166" s="12">
        <v>32</v>
      </c>
      <c r="F1166" s="12">
        <v>32</v>
      </c>
      <c r="G1166" s="12">
        <v>43</v>
      </c>
      <c r="H1166" s="12">
        <v>28</v>
      </c>
      <c r="I1166" s="110">
        <v>37</v>
      </c>
    </row>
    <row r="1167" spans="1:9" ht="13.5" customHeight="1" x14ac:dyDescent="0.25">
      <c r="A1167" s="160" t="s">
        <v>2153</v>
      </c>
      <c r="B1167" s="10"/>
      <c r="C1167" s="10"/>
      <c r="D1167" s="129" t="s">
        <v>2154</v>
      </c>
      <c r="E1167" s="12">
        <v>31</v>
      </c>
      <c r="F1167" s="12">
        <v>16</v>
      </c>
      <c r="G1167" s="12">
        <v>29</v>
      </c>
      <c r="H1167" s="12">
        <v>19</v>
      </c>
      <c r="I1167" s="110">
        <v>33</v>
      </c>
    </row>
    <row r="1168" spans="1:9" ht="13.5" customHeight="1" x14ac:dyDescent="0.25">
      <c r="A1168" s="159" t="s">
        <v>2155</v>
      </c>
      <c r="B1168" s="8" t="s">
        <v>2156</v>
      </c>
      <c r="C1168" s="7"/>
      <c r="D1168" s="126"/>
      <c r="E1168" s="5">
        <v>1527</v>
      </c>
      <c r="F1168" s="5">
        <v>1456</v>
      </c>
      <c r="G1168" s="5">
        <v>1659</v>
      </c>
      <c r="H1168" s="5">
        <f>H1169+H1198+H1214+H1221+H1256+H1261+H1271+H1281+H1292</f>
        <v>1658</v>
      </c>
      <c r="I1168" s="5">
        <f>I1169+I1198+I1214+I1221+I1256+I1261+I1271+I1281+I1292</f>
        <v>1760</v>
      </c>
    </row>
    <row r="1169" spans="1:9" ht="13.5" customHeight="1" x14ac:dyDescent="0.25">
      <c r="A1169" s="159" t="s">
        <v>2157</v>
      </c>
      <c r="B1169" s="7"/>
      <c r="C1169" s="8" t="s">
        <v>2158</v>
      </c>
      <c r="D1169" s="126"/>
      <c r="E1169" s="9">
        <v>614</v>
      </c>
      <c r="F1169" s="9">
        <v>578</v>
      </c>
      <c r="G1169" s="9">
        <v>706</v>
      </c>
      <c r="H1169" s="9">
        <f>SUM(H1170:H1197)</f>
        <v>704</v>
      </c>
      <c r="I1169" s="110">
        <v>741</v>
      </c>
    </row>
    <row r="1170" spans="1:9" ht="13.5" customHeight="1" x14ac:dyDescent="0.25">
      <c r="A1170" s="160" t="s">
        <v>2159</v>
      </c>
      <c r="B1170" s="10"/>
      <c r="C1170" s="10"/>
      <c r="D1170" s="129" t="s">
        <v>2158</v>
      </c>
      <c r="E1170" s="12">
        <v>164</v>
      </c>
      <c r="F1170" s="12">
        <v>163</v>
      </c>
      <c r="G1170" s="12">
        <v>212</v>
      </c>
      <c r="H1170" s="12">
        <v>155</v>
      </c>
      <c r="I1170" s="110">
        <v>231</v>
      </c>
    </row>
    <row r="1171" spans="1:9" ht="13.5" customHeight="1" x14ac:dyDescent="0.25">
      <c r="A1171" s="160" t="s">
        <v>2160</v>
      </c>
      <c r="B1171" s="10"/>
      <c r="C1171" s="10"/>
      <c r="D1171" s="129" t="s">
        <v>2161</v>
      </c>
      <c r="E1171" s="12">
        <v>0</v>
      </c>
      <c r="F1171" s="12">
        <v>0</v>
      </c>
      <c r="G1171" s="12">
        <v>0</v>
      </c>
      <c r="H1171" s="12">
        <v>0</v>
      </c>
      <c r="I1171" s="110" t="s">
        <v>3899</v>
      </c>
    </row>
    <row r="1172" spans="1:9" ht="13.5" customHeight="1" x14ac:dyDescent="0.25">
      <c r="A1172" s="160" t="s">
        <v>2162</v>
      </c>
      <c r="B1172" s="10"/>
      <c r="C1172" s="10"/>
      <c r="D1172" s="129" t="s">
        <v>2163</v>
      </c>
      <c r="E1172" s="12">
        <v>0</v>
      </c>
      <c r="F1172" s="12">
        <v>0</v>
      </c>
      <c r="G1172" s="12">
        <v>0</v>
      </c>
      <c r="H1172" s="12">
        <v>0</v>
      </c>
      <c r="I1172" s="110" t="s">
        <v>3899</v>
      </c>
    </row>
    <row r="1173" spans="1:9" ht="13.5" customHeight="1" x14ac:dyDescent="0.25">
      <c r="A1173" s="160" t="s">
        <v>2164</v>
      </c>
      <c r="B1173" s="10"/>
      <c r="C1173" s="10"/>
      <c r="D1173" s="129" t="s">
        <v>2165</v>
      </c>
      <c r="E1173" s="12">
        <v>0</v>
      </c>
      <c r="F1173" s="12">
        <v>0</v>
      </c>
      <c r="G1173" s="12">
        <v>0</v>
      </c>
      <c r="H1173" s="12">
        <v>0</v>
      </c>
      <c r="I1173" s="110" t="s">
        <v>3899</v>
      </c>
    </row>
    <row r="1174" spans="1:9" ht="13.5" customHeight="1" x14ac:dyDescent="0.25">
      <c r="A1174" s="160" t="s">
        <v>2166</v>
      </c>
      <c r="B1174" s="10"/>
      <c r="C1174" s="10"/>
      <c r="D1174" s="129" t="s">
        <v>2167</v>
      </c>
      <c r="E1174" s="12">
        <v>135</v>
      </c>
      <c r="F1174" s="12">
        <v>93</v>
      </c>
      <c r="G1174" s="12">
        <v>115</v>
      </c>
      <c r="H1174" s="12">
        <v>127</v>
      </c>
      <c r="I1174" s="110">
        <v>110</v>
      </c>
    </row>
    <row r="1175" spans="1:9" ht="13.5" customHeight="1" x14ac:dyDescent="0.25">
      <c r="A1175" s="160" t="s">
        <v>2168</v>
      </c>
      <c r="B1175" s="10"/>
      <c r="C1175" s="10"/>
      <c r="D1175" s="129" t="s">
        <v>2169</v>
      </c>
      <c r="E1175" s="12">
        <v>2</v>
      </c>
      <c r="F1175" s="12">
        <v>3</v>
      </c>
      <c r="G1175" s="12">
        <v>5</v>
      </c>
      <c r="H1175" s="12">
        <v>4</v>
      </c>
      <c r="I1175" s="110">
        <v>3</v>
      </c>
    </row>
    <row r="1176" spans="1:9" ht="13.5" customHeight="1" x14ac:dyDescent="0.25">
      <c r="A1176" s="160" t="s">
        <v>2170</v>
      </c>
      <c r="B1176" s="10"/>
      <c r="C1176" s="10"/>
      <c r="D1176" s="129" t="s">
        <v>2171</v>
      </c>
      <c r="E1176" s="12">
        <v>0</v>
      </c>
      <c r="F1176" s="12">
        <v>0</v>
      </c>
      <c r="G1176" s="12">
        <v>0</v>
      </c>
      <c r="H1176" s="12">
        <v>0</v>
      </c>
      <c r="I1176" s="110" t="s">
        <v>3899</v>
      </c>
    </row>
    <row r="1177" spans="1:9" ht="13.5" customHeight="1" x14ac:dyDescent="0.25">
      <c r="A1177" s="160" t="s">
        <v>2172</v>
      </c>
      <c r="B1177" s="10"/>
      <c r="C1177" s="10"/>
      <c r="D1177" s="129" t="s">
        <v>1162</v>
      </c>
      <c r="E1177" s="12">
        <v>0</v>
      </c>
      <c r="F1177" s="12">
        <v>0</v>
      </c>
      <c r="G1177" s="12">
        <v>0</v>
      </c>
      <c r="H1177" s="12">
        <v>0</v>
      </c>
      <c r="I1177" s="110" t="s">
        <v>3899</v>
      </c>
    </row>
    <row r="1178" spans="1:9" ht="13.5" customHeight="1" x14ac:dyDescent="0.25">
      <c r="A1178" s="160" t="s">
        <v>2173</v>
      </c>
      <c r="B1178" s="10"/>
      <c r="C1178" s="10"/>
      <c r="D1178" s="129" t="s">
        <v>2174</v>
      </c>
      <c r="E1178" s="12">
        <v>0</v>
      </c>
      <c r="F1178" s="12">
        <v>0</v>
      </c>
      <c r="G1178" s="12">
        <v>0</v>
      </c>
      <c r="H1178" s="12">
        <v>0</v>
      </c>
      <c r="I1178" s="110" t="s">
        <v>3899</v>
      </c>
    </row>
    <row r="1179" spans="1:9" ht="13.5" customHeight="1" x14ac:dyDescent="0.25">
      <c r="A1179" s="160" t="s">
        <v>2175</v>
      </c>
      <c r="B1179" s="10"/>
      <c r="C1179" s="10"/>
      <c r="D1179" s="129" t="s">
        <v>2176</v>
      </c>
      <c r="E1179" s="12">
        <v>206</v>
      </c>
      <c r="F1179" s="12">
        <v>192</v>
      </c>
      <c r="G1179" s="12">
        <v>233</v>
      </c>
      <c r="H1179" s="12">
        <v>292</v>
      </c>
      <c r="I1179" s="110">
        <v>277</v>
      </c>
    </row>
    <row r="1180" spans="1:9" ht="13.5" customHeight="1" x14ac:dyDescent="0.25">
      <c r="A1180" s="160" t="s">
        <v>2177</v>
      </c>
      <c r="B1180" s="10"/>
      <c r="C1180" s="10"/>
      <c r="D1180" s="129" t="s">
        <v>2178</v>
      </c>
      <c r="E1180" s="12">
        <v>0</v>
      </c>
      <c r="F1180" s="12">
        <v>0</v>
      </c>
      <c r="G1180" s="12">
        <v>0</v>
      </c>
      <c r="H1180" s="12">
        <v>0</v>
      </c>
      <c r="I1180" s="110" t="s">
        <v>3899</v>
      </c>
    </row>
    <row r="1181" spans="1:9" ht="13.5" customHeight="1" x14ac:dyDescent="0.25">
      <c r="A1181" s="160" t="s">
        <v>2179</v>
      </c>
      <c r="B1181" s="10"/>
      <c r="C1181" s="10"/>
      <c r="D1181" s="129" t="s">
        <v>2180</v>
      </c>
      <c r="E1181" s="12">
        <v>0</v>
      </c>
      <c r="F1181" s="12">
        <v>0</v>
      </c>
      <c r="G1181" s="12">
        <v>0</v>
      </c>
      <c r="H1181" s="12">
        <v>0</v>
      </c>
      <c r="I1181" s="110" t="s">
        <v>3899</v>
      </c>
    </row>
    <row r="1182" spans="1:9" ht="13.5" customHeight="1" x14ac:dyDescent="0.25">
      <c r="A1182" s="160" t="s">
        <v>2181</v>
      </c>
      <c r="B1182" s="10"/>
      <c r="C1182" s="10"/>
      <c r="D1182" s="129" t="s">
        <v>2182</v>
      </c>
      <c r="E1182" s="12">
        <v>0</v>
      </c>
      <c r="F1182" s="12">
        <v>0</v>
      </c>
      <c r="G1182" s="12">
        <v>0</v>
      </c>
      <c r="H1182" s="12">
        <v>0</v>
      </c>
      <c r="I1182" s="110" t="s">
        <v>3899</v>
      </c>
    </row>
    <row r="1183" spans="1:9" ht="13.5" customHeight="1" x14ac:dyDescent="0.25">
      <c r="A1183" s="160" t="s">
        <v>2183</v>
      </c>
      <c r="B1183" s="10"/>
      <c r="C1183" s="10"/>
      <c r="D1183" s="129" t="s">
        <v>2184</v>
      </c>
      <c r="E1183" s="12">
        <v>0</v>
      </c>
      <c r="F1183" s="12">
        <v>0</v>
      </c>
      <c r="G1183" s="12">
        <v>0</v>
      </c>
      <c r="H1183" s="12">
        <v>0</v>
      </c>
      <c r="I1183" s="110" t="s">
        <v>3899</v>
      </c>
    </row>
    <row r="1184" spans="1:9" ht="13.5" customHeight="1" x14ac:dyDescent="0.25">
      <c r="A1184" s="160" t="s">
        <v>2185</v>
      </c>
      <c r="B1184" s="10"/>
      <c r="C1184" s="10"/>
      <c r="D1184" s="129" t="s">
        <v>2186</v>
      </c>
      <c r="E1184" s="12">
        <v>20</v>
      </c>
      <c r="F1184" s="12">
        <v>25</v>
      </c>
      <c r="G1184" s="12">
        <v>28</v>
      </c>
      <c r="H1184" s="12">
        <v>22</v>
      </c>
      <c r="I1184" s="110">
        <v>18</v>
      </c>
    </row>
    <row r="1185" spans="1:9" ht="13.5" customHeight="1" x14ac:dyDescent="0.25">
      <c r="A1185" s="160" t="s">
        <v>2187</v>
      </c>
      <c r="B1185" s="10"/>
      <c r="C1185" s="10"/>
      <c r="D1185" s="129" t="s">
        <v>2188</v>
      </c>
      <c r="E1185" s="12">
        <v>0</v>
      </c>
      <c r="F1185" s="12">
        <v>0</v>
      </c>
      <c r="G1185" s="12">
        <v>0</v>
      </c>
      <c r="H1185" s="12">
        <v>0</v>
      </c>
      <c r="I1185" s="110" t="s">
        <v>3899</v>
      </c>
    </row>
    <row r="1186" spans="1:9" ht="13.5" customHeight="1" x14ac:dyDescent="0.25">
      <c r="A1186" s="160" t="s">
        <v>2189</v>
      </c>
      <c r="B1186" s="10"/>
      <c r="C1186" s="10"/>
      <c r="D1186" s="129" t="s">
        <v>286</v>
      </c>
      <c r="E1186" s="12">
        <v>0</v>
      </c>
      <c r="F1186" s="12">
        <v>0</v>
      </c>
      <c r="G1186" s="12">
        <v>0</v>
      </c>
      <c r="H1186" s="12">
        <v>0</v>
      </c>
      <c r="I1186" s="110" t="s">
        <v>3899</v>
      </c>
    </row>
    <row r="1187" spans="1:9" ht="13.5" customHeight="1" x14ac:dyDescent="0.25">
      <c r="A1187" s="160" t="s">
        <v>2190</v>
      </c>
      <c r="B1187" s="10"/>
      <c r="C1187" s="10"/>
      <c r="D1187" s="129" t="s">
        <v>2191</v>
      </c>
      <c r="E1187" s="12">
        <v>0</v>
      </c>
      <c r="F1187" s="12">
        <v>0</v>
      </c>
      <c r="G1187" s="12">
        <v>0</v>
      </c>
      <c r="H1187" s="12">
        <v>0</v>
      </c>
      <c r="I1187" s="110" t="s">
        <v>3899</v>
      </c>
    </row>
    <row r="1188" spans="1:9" ht="13.5" customHeight="1" x14ac:dyDescent="0.25">
      <c r="A1188" s="160" t="s">
        <v>2192</v>
      </c>
      <c r="B1188" s="10"/>
      <c r="C1188" s="10"/>
      <c r="D1188" s="129" t="s">
        <v>1351</v>
      </c>
      <c r="E1188" s="12">
        <v>0</v>
      </c>
      <c r="F1188" s="12">
        <v>0</v>
      </c>
      <c r="G1188" s="12">
        <v>0</v>
      </c>
      <c r="H1188" s="12">
        <v>0</v>
      </c>
      <c r="I1188" s="110" t="s">
        <v>3899</v>
      </c>
    </row>
    <row r="1189" spans="1:9" ht="13.5" customHeight="1" x14ac:dyDescent="0.25">
      <c r="A1189" s="160" t="s">
        <v>2193</v>
      </c>
      <c r="B1189" s="10"/>
      <c r="C1189" s="10"/>
      <c r="D1189" s="129" t="s">
        <v>2194</v>
      </c>
      <c r="E1189" s="12">
        <v>0</v>
      </c>
      <c r="F1189" s="12">
        <v>0</v>
      </c>
      <c r="G1189" s="12">
        <v>0</v>
      </c>
      <c r="H1189" s="12">
        <v>0</v>
      </c>
      <c r="I1189" s="110" t="s">
        <v>3899</v>
      </c>
    </row>
    <row r="1190" spans="1:9" ht="13.5" customHeight="1" x14ac:dyDescent="0.25">
      <c r="A1190" s="160" t="s">
        <v>2195</v>
      </c>
      <c r="B1190" s="10"/>
      <c r="C1190" s="10"/>
      <c r="D1190" s="129" t="s">
        <v>2196</v>
      </c>
      <c r="E1190" s="12">
        <v>0</v>
      </c>
      <c r="F1190" s="12">
        <v>0</v>
      </c>
      <c r="G1190" s="12">
        <v>0</v>
      </c>
      <c r="H1190" s="12">
        <v>0</v>
      </c>
      <c r="I1190" s="110" t="s">
        <v>3899</v>
      </c>
    </row>
    <row r="1191" spans="1:9" ht="13.5" customHeight="1" x14ac:dyDescent="0.25">
      <c r="A1191" s="160" t="s">
        <v>2197</v>
      </c>
      <c r="B1191" s="10"/>
      <c r="C1191" s="10"/>
      <c r="D1191" s="129" t="s">
        <v>2198</v>
      </c>
      <c r="E1191" s="12">
        <v>16</v>
      </c>
      <c r="F1191" s="12">
        <v>32</v>
      </c>
      <c r="G1191" s="12">
        <v>24</v>
      </c>
      <c r="H1191" s="12">
        <v>33</v>
      </c>
      <c r="I1191" s="110">
        <v>30</v>
      </c>
    </row>
    <row r="1192" spans="1:9" ht="13.5" customHeight="1" x14ac:dyDescent="0.25">
      <c r="A1192" s="160" t="s">
        <v>2199</v>
      </c>
      <c r="B1192" s="10"/>
      <c r="C1192" s="10"/>
      <c r="D1192" s="129" t="s">
        <v>2200</v>
      </c>
      <c r="E1192" s="12">
        <v>20</v>
      </c>
      <c r="F1192" s="12">
        <v>12</v>
      </c>
      <c r="G1192" s="12">
        <v>30</v>
      </c>
      <c r="H1192" s="12">
        <v>19</v>
      </c>
      <c r="I1192" s="110">
        <v>25</v>
      </c>
    </row>
    <row r="1193" spans="1:9" ht="13.5" customHeight="1" x14ac:dyDescent="0.25">
      <c r="A1193" s="160" t="s">
        <v>2201</v>
      </c>
      <c r="B1193" s="10"/>
      <c r="C1193" s="10"/>
      <c r="D1193" s="129" t="s">
        <v>2202</v>
      </c>
      <c r="E1193" s="12">
        <v>0</v>
      </c>
      <c r="F1193" s="12">
        <v>0</v>
      </c>
      <c r="G1193" s="12">
        <v>0</v>
      </c>
      <c r="H1193" s="12">
        <v>0</v>
      </c>
      <c r="I1193" s="110" t="s">
        <v>3899</v>
      </c>
    </row>
    <row r="1194" spans="1:9" ht="13.5" customHeight="1" x14ac:dyDescent="0.25">
      <c r="A1194" s="160" t="s">
        <v>2203</v>
      </c>
      <c r="B1194" s="10"/>
      <c r="C1194" s="10"/>
      <c r="D1194" s="129" t="s">
        <v>2204</v>
      </c>
      <c r="E1194" s="12">
        <v>36</v>
      </c>
      <c r="F1194" s="12">
        <v>35</v>
      </c>
      <c r="G1194" s="12">
        <v>42</v>
      </c>
      <c r="H1194" s="12">
        <v>42</v>
      </c>
      <c r="I1194" s="110">
        <v>37</v>
      </c>
    </row>
    <row r="1195" spans="1:9" ht="13.5" customHeight="1" x14ac:dyDescent="0.25">
      <c r="A1195" s="160" t="s">
        <v>2205</v>
      </c>
      <c r="B1195" s="10"/>
      <c r="C1195" s="10"/>
      <c r="D1195" s="129" t="s">
        <v>2206</v>
      </c>
      <c r="E1195" s="12">
        <v>15</v>
      </c>
      <c r="F1195" s="12">
        <v>23</v>
      </c>
      <c r="G1195" s="12">
        <v>17</v>
      </c>
      <c r="H1195" s="12">
        <v>10</v>
      </c>
      <c r="I1195" s="110">
        <v>10</v>
      </c>
    </row>
    <row r="1196" spans="1:9" ht="13.5" customHeight="1" x14ac:dyDescent="0.25">
      <c r="A1196" s="160" t="s">
        <v>2207</v>
      </c>
      <c r="B1196" s="10"/>
      <c r="C1196" s="10"/>
      <c r="D1196" s="129" t="s">
        <v>2208</v>
      </c>
      <c r="E1196" s="12">
        <v>0</v>
      </c>
      <c r="F1196" s="12">
        <v>0</v>
      </c>
      <c r="G1196" s="12">
        <v>0</v>
      </c>
      <c r="H1196" s="12">
        <v>0</v>
      </c>
      <c r="I1196" s="110" t="s">
        <v>3899</v>
      </c>
    </row>
    <row r="1197" spans="1:9" ht="13.5" customHeight="1" x14ac:dyDescent="0.25">
      <c r="A1197" s="160" t="s">
        <v>2209</v>
      </c>
      <c r="B1197" s="10"/>
      <c r="C1197" s="10"/>
      <c r="D1197" s="129" t="s">
        <v>2210</v>
      </c>
      <c r="E1197" s="12">
        <v>0</v>
      </c>
      <c r="F1197" s="12">
        <v>0</v>
      </c>
      <c r="G1197" s="12">
        <v>0</v>
      </c>
      <c r="H1197" s="12">
        <v>0</v>
      </c>
      <c r="I1197" s="110" t="s">
        <v>3899</v>
      </c>
    </row>
    <row r="1198" spans="1:9" ht="13.5" customHeight="1" x14ac:dyDescent="0.25">
      <c r="A1198" s="159" t="s">
        <v>2211</v>
      </c>
      <c r="B1198" s="7"/>
      <c r="C1198" s="8" t="s">
        <v>1181</v>
      </c>
      <c r="D1198" s="126"/>
      <c r="E1198" s="9">
        <v>36</v>
      </c>
      <c r="F1198" s="9">
        <v>42</v>
      </c>
      <c r="G1198" s="9">
        <v>57</v>
      </c>
      <c r="H1198" s="9">
        <f>SUM(H1199:H1213)</f>
        <v>51</v>
      </c>
      <c r="I1198" s="110">
        <v>82</v>
      </c>
    </row>
    <row r="1199" spans="1:9" ht="13.5" customHeight="1" x14ac:dyDescent="0.25">
      <c r="A1199" s="160" t="s">
        <v>2212</v>
      </c>
      <c r="B1199" s="10"/>
      <c r="C1199" s="10"/>
      <c r="D1199" s="129" t="s">
        <v>1181</v>
      </c>
      <c r="E1199" s="12">
        <v>29</v>
      </c>
      <c r="F1199" s="12">
        <v>32</v>
      </c>
      <c r="G1199" s="12">
        <v>43</v>
      </c>
      <c r="H1199" s="12">
        <v>37</v>
      </c>
      <c r="I1199" s="110">
        <v>54</v>
      </c>
    </row>
    <row r="1200" spans="1:9" ht="13.5" customHeight="1" x14ac:dyDescent="0.25">
      <c r="A1200" s="160" t="s">
        <v>2213</v>
      </c>
      <c r="B1200" s="10"/>
      <c r="C1200" s="10"/>
      <c r="D1200" s="129" t="s">
        <v>315</v>
      </c>
      <c r="E1200" s="12">
        <v>0</v>
      </c>
      <c r="F1200" s="12">
        <v>0</v>
      </c>
      <c r="G1200" s="12">
        <v>0</v>
      </c>
      <c r="H1200" s="12">
        <v>0</v>
      </c>
      <c r="I1200" s="110" t="s">
        <v>3899</v>
      </c>
    </row>
    <row r="1201" spans="1:9" ht="13.5" customHeight="1" x14ac:dyDescent="0.25">
      <c r="A1201" s="160" t="s">
        <v>2214</v>
      </c>
      <c r="B1201" s="10"/>
      <c r="C1201" s="10"/>
      <c r="D1201" s="129" t="s">
        <v>2215</v>
      </c>
      <c r="E1201" s="12">
        <v>0</v>
      </c>
      <c r="F1201" s="12">
        <v>0</v>
      </c>
      <c r="G1201" s="12">
        <v>0</v>
      </c>
      <c r="H1201" s="12">
        <v>0</v>
      </c>
      <c r="I1201" s="110" t="s">
        <v>3899</v>
      </c>
    </row>
    <row r="1202" spans="1:9" ht="13.5" customHeight="1" x14ac:dyDescent="0.25">
      <c r="A1202" s="160" t="s">
        <v>2216</v>
      </c>
      <c r="B1202" s="10"/>
      <c r="C1202" s="10"/>
      <c r="D1202" s="129" t="s">
        <v>2217</v>
      </c>
      <c r="E1202" s="12">
        <v>0</v>
      </c>
      <c r="F1202" s="12">
        <v>0</v>
      </c>
      <c r="G1202" s="12">
        <v>0</v>
      </c>
      <c r="H1202" s="12">
        <v>0</v>
      </c>
      <c r="I1202" s="110" t="s">
        <v>3899</v>
      </c>
    </row>
    <row r="1203" spans="1:9" ht="13.5" customHeight="1" x14ac:dyDescent="0.25">
      <c r="A1203" s="160" t="s">
        <v>2218</v>
      </c>
      <c r="B1203" s="10"/>
      <c r="C1203" s="10"/>
      <c r="D1203" s="129" t="s">
        <v>418</v>
      </c>
      <c r="E1203" s="12">
        <v>0</v>
      </c>
      <c r="F1203" s="12">
        <v>0</v>
      </c>
      <c r="G1203" s="12">
        <v>0</v>
      </c>
      <c r="H1203" s="12">
        <v>0</v>
      </c>
      <c r="I1203" s="110" t="s">
        <v>3899</v>
      </c>
    </row>
    <row r="1204" spans="1:9" ht="13.5" customHeight="1" x14ac:dyDescent="0.25">
      <c r="A1204" s="160" t="s">
        <v>2219</v>
      </c>
      <c r="B1204" s="10"/>
      <c r="C1204" s="10"/>
      <c r="D1204" s="129" t="s">
        <v>2220</v>
      </c>
      <c r="E1204" s="12">
        <v>0</v>
      </c>
      <c r="F1204" s="12">
        <v>4</v>
      </c>
      <c r="G1204" s="12">
        <v>3</v>
      </c>
      <c r="H1204" s="12">
        <v>4</v>
      </c>
      <c r="I1204" s="110">
        <v>5</v>
      </c>
    </row>
    <row r="1205" spans="1:9" ht="13.5" customHeight="1" x14ac:dyDescent="0.25">
      <c r="A1205" s="160" t="s">
        <v>2221</v>
      </c>
      <c r="B1205" s="10"/>
      <c r="C1205" s="10"/>
      <c r="D1205" s="129" t="s">
        <v>2222</v>
      </c>
      <c r="E1205" s="12">
        <v>0</v>
      </c>
      <c r="F1205" s="12">
        <v>0</v>
      </c>
      <c r="G1205" s="12">
        <v>0</v>
      </c>
      <c r="H1205" s="12">
        <v>0</v>
      </c>
      <c r="I1205" s="110" t="s">
        <v>3899</v>
      </c>
    </row>
    <row r="1206" spans="1:9" ht="13.5" customHeight="1" x14ac:dyDescent="0.25">
      <c r="A1206" s="160" t="s">
        <v>2223</v>
      </c>
      <c r="B1206" s="10"/>
      <c r="C1206" s="10"/>
      <c r="D1206" s="129" t="s">
        <v>2224</v>
      </c>
      <c r="E1206" s="12">
        <v>0</v>
      </c>
      <c r="F1206" s="12">
        <v>0</v>
      </c>
      <c r="G1206" s="12">
        <v>0</v>
      </c>
      <c r="H1206" s="12">
        <v>0</v>
      </c>
      <c r="I1206" s="110" t="s">
        <v>3899</v>
      </c>
    </row>
    <row r="1207" spans="1:9" ht="13.5" customHeight="1" x14ac:dyDescent="0.25">
      <c r="A1207" s="160" t="s">
        <v>2225</v>
      </c>
      <c r="B1207" s="10"/>
      <c r="C1207" s="10"/>
      <c r="D1207" s="129" t="s">
        <v>32</v>
      </c>
      <c r="E1207" s="12">
        <v>0</v>
      </c>
      <c r="F1207" s="12">
        <v>0</v>
      </c>
      <c r="G1207" s="12">
        <v>0</v>
      </c>
      <c r="H1207" s="12">
        <v>0</v>
      </c>
      <c r="I1207" s="110" t="s">
        <v>3899</v>
      </c>
    </row>
    <row r="1208" spans="1:9" ht="13.5" customHeight="1" x14ac:dyDescent="0.25">
      <c r="A1208" s="160" t="s">
        <v>2226</v>
      </c>
      <c r="B1208" s="10"/>
      <c r="C1208" s="10"/>
      <c r="D1208" s="129" t="s">
        <v>2227</v>
      </c>
      <c r="E1208" s="12">
        <v>0</v>
      </c>
      <c r="F1208" s="12">
        <v>2</v>
      </c>
      <c r="G1208" s="12">
        <v>0</v>
      </c>
      <c r="H1208" s="12">
        <v>0</v>
      </c>
      <c r="I1208" s="110" t="s">
        <v>3899</v>
      </c>
    </row>
    <row r="1209" spans="1:9" ht="13.5" customHeight="1" x14ac:dyDescent="0.25">
      <c r="A1209" s="160" t="s">
        <v>2228</v>
      </c>
      <c r="B1209" s="10"/>
      <c r="C1209" s="10"/>
      <c r="D1209" s="129" t="s">
        <v>2229</v>
      </c>
      <c r="E1209" s="12">
        <v>0</v>
      </c>
      <c r="F1209" s="12">
        <v>0</v>
      </c>
      <c r="G1209" s="12">
        <v>0</v>
      </c>
      <c r="H1209" s="12">
        <v>0</v>
      </c>
      <c r="I1209" s="110" t="s">
        <v>3899</v>
      </c>
    </row>
    <row r="1210" spans="1:9" ht="13.5" customHeight="1" x14ac:dyDescent="0.25">
      <c r="A1210" s="160" t="s">
        <v>2230</v>
      </c>
      <c r="B1210" s="10"/>
      <c r="C1210" s="10"/>
      <c r="D1210" s="129" t="s">
        <v>2231</v>
      </c>
      <c r="E1210" s="12">
        <v>0</v>
      </c>
      <c r="F1210" s="12">
        <v>0</v>
      </c>
      <c r="G1210" s="12">
        <v>0</v>
      </c>
      <c r="H1210" s="12">
        <v>0</v>
      </c>
      <c r="I1210" s="110" t="s">
        <v>3899</v>
      </c>
    </row>
    <row r="1211" spans="1:9" ht="13.5" customHeight="1" x14ac:dyDescent="0.25">
      <c r="A1211" s="160" t="s">
        <v>2232</v>
      </c>
      <c r="B1211" s="10"/>
      <c r="C1211" s="10"/>
      <c r="D1211" s="129" t="s">
        <v>2233</v>
      </c>
      <c r="E1211" s="12">
        <v>7</v>
      </c>
      <c r="F1211" s="12">
        <v>4</v>
      </c>
      <c r="G1211" s="12">
        <v>11</v>
      </c>
      <c r="H1211" s="12">
        <v>10</v>
      </c>
      <c r="I1211" s="110">
        <v>23</v>
      </c>
    </row>
    <row r="1212" spans="1:9" ht="13.5" customHeight="1" x14ac:dyDescent="0.25">
      <c r="A1212" s="160" t="s">
        <v>2234</v>
      </c>
      <c r="B1212" s="10"/>
      <c r="C1212" s="10"/>
      <c r="D1212" s="129" t="s">
        <v>2235</v>
      </c>
      <c r="E1212" s="12">
        <v>0</v>
      </c>
      <c r="F1212" s="12">
        <v>0</v>
      </c>
      <c r="G1212" s="12">
        <v>0</v>
      </c>
      <c r="H1212" s="12">
        <v>0</v>
      </c>
      <c r="I1212" s="110" t="s">
        <v>3899</v>
      </c>
    </row>
    <row r="1213" spans="1:9" ht="13.5" customHeight="1" x14ac:dyDescent="0.25">
      <c r="A1213" s="160" t="s">
        <v>2236</v>
      </c>
      <c r="B1213" s="10"/>
      <c r="C1213" s="10"/>
      <c r="D1213" s="129" t="s">
        <v>2237</v>
      </c>
      <c r="E1213" s="12">
        <v>0</v>
      </c>
      <c r="F1213" s="12">
        <v>0</v>
      </c>
      <c r="G1213" s="12">
        <v>0</v>
      </c>
      <c r="H1213" s="12">
        <v>0</v>
      </c>
      <c r="I1213" s="110" t="s">
        <v>3899</v>
      </c>
    </row>
    <row r="1214" spans="1:9" ht="13.5" customHeight="1" x14ac:dyDescent="0.25">
      <c r="A1214" s="159" t="s">
        <v>2238</v>
      </c>
      <c r="B1214" s="7"/>
      <c r="C1214" s="8" t="s">
        <v>2239</v>
      </c>
      <c r="D1214" s="126"/>
      <c r="E1214" s="9">
        <v>282</v>
      </c>
      <c r="F1214" s="9">
        <v>233</v>
      </c>
      <c r="G1214" s="9">
        <v>257</v>
      </c>
      <c r="H1214" s="9">
        <f>SUM(H1215:H1220)</f>
        <v>291</v>
      </c>
      <c r="I1214" s="110">
        <v>330</v>
      </c>
    </row>
    <row r="1215" spans="1:9" ht="13.5" customHeight="1" x14ac:dyDescent="0.25">
      <c r="A1215" s="160" t="s">
        <v>2240</v>
      </c>
      <c r="B1215" s="10"/>
      <c r="C1215" s="10"/>
      <c r="D1215" s="129" t="s">
        <v>2239</v>
      </c>
      <c r="E1215" s="12">
        <v>83</v>
      </c>
      <c r="F1215" s="12">
        <v>74</v>
      </c>
      <c r="G1215" s="12">
        <v>90</v>
      </c>
      <c r="H1215" s="12">
        <v>101</v>
      </c>
      <c r="I1215" s="110">
        <v>113</v>
      </c>
    </row>
    <row r="1216" spans="1:9" ht="13.5" customHeight="1" x14ac:dyDescent="0.25">
      <c r="A1216" s="160" t="s">
        <v>2241</v>
      </c>
      <c r="B1216" s="10"/>
      <c r="C1216" s="10"/>
      <c r="D1216" s="129" t="s">
        <v>2242</v>
      </c>
      <c r="E1216" s="12">
        <v>23</v>
      </c>
      <c r="F1216" s="12">
        <v>20</v>
      </c>
      <c r="G1216" s="12">
        <v>25</v>
      </c>
      <c r="H1216" s="12">
        <v>34</v>
      </c>
      <c r="I1216" s="110">
        <v>19</v>
      </c>
    </row>
    <row r="1217" spans="1:9" ht="13.5" customHeight="1" x14ac:dyDescent="0.25">
      <c r="A1217" s="160" t="s">
        <v>2243</v>
      </c>
      <c r="B1217" s="10"/>
      <c r="C1217" s="10"/>
      <c r="D1217" s="129" t="s">
        <v>2244</v>
      </c>
      <c r="E1217" s="12">
        <v>118</v>
      </c>
      <c r="F1217" s="12">
        <v>98</v>
      </c>
      <c r="G1217" s="12">
        <v>85</v>
      </c>
      <c r="H1217" s="12">
        <v>101</v>
      </c>
      <c r="I1217" s="110">
        <v>121</v>
      </c>
    </row>
    <row r="1218" spans="1:9" ht="13.5" customHeight="1" x14ac:dyDescent="0.25">
      <c r="A1218" s="160" t="s">
        <v>2245</v>
      </c>
      <c r="B1218" s="10"/>
      <c r="C1218" s="10"/>
      <c r="D1218" s="129" t="s">
        <v>2246</v>
      </c>
      <c r="E1218" s="12">
        <v>8</v>
      </c>
      <c r="F1218" s="12">
        <v>7</v>
      </c>
      <c r="G1218" s="12">
        <v>15</v>
      </c>
      <c r="H1218" s="12">
        <v>8</v>
      </c>
      <c r="I1218" s="110">
        <v>14</v>
      </c>
    </row>
    <row r="1219" spans="1:9" ht="13.5" customHeight="1" x14ac:dyDescent="0.25">
      <c r="A1219" s="160" t="s">
        <v>2247</v>
      </c>
      <c r="B1219" s="10"/>
      <c r="C1219" s="10"/>
      <c r="D1219" s="129" t="s">
        <v>2248</v>
      </c>
      <c r="E1219" s="12">
        <v>50</v>
      </c>
      <c r="F1219" s="12">
        <v>34</v>
      </c>
      <c r="G1219" s="12">
        <v>42</v>
      </c>
      <c r="H1219" s="12">
        <v>47</v>
      </c>
      <c r="I1219" s="110">
        <v>63</v>
      </c>
    </row>
    <row r="1220" spans="1:9" ht="13.5" customHeight="1" x14ac:dyDescent="0.25">
      <c r="A1220" s="160" t="s">
        <v>2249</v>
      </c>
      <c r="B1220" s="10"/>
      <c r="C1220" s="10"/>
      <c r="D1220" s="129" t="s">
        <v>2250</v>
      </c>
      <c r="E1220" s="12">
        <v>0</v>
      </c>
      <c r="F1220" s="12">
        <v>0</v>
      </c>
      <c r="G1220" s="12">
        <v>0</v>
      </c>
      <c r="H1220" s="12">
        <v>0</v>
      </c>
      <c r="I1220" s="110" t="s">
        <v>3899</v>
      </c>
    </row>
    <row r="1221" spans="1:9" ht="13.5" customHeight="1" x14ac:dyDescent="0.25">
      <c r="A1221" s="159" t="s">
        <v>2251</v>
      </c>
      <c r="B1221" s="7"/>
      <c r="C1221" s="8" t="s">
        <v>2252</v>
      </c>
      <c r="D1221" s="126"/>
      <c r="E1221" s="9">
        <v>63</v>
      </c>
      <c r="F1221" s="9">
        <v>71</v>
      </c>
      <c r="G1221" s="9">
        <v>67</v>
      </c>
      <c r="H1221" s="9">
        <f>SUM(H1222:H1255)</f>
        <v>48</v>
      </c>
      <c r="I1221" s="110">
        <v>72</v>
      </c>
    </row>
    <row r="1222" spans="1:9" ht="13.5" customHeight="1" x14ac:dyDescent="0.25">
      <c r="A1222" s="160" t="s">
        <v>2253</v>
      </c>
      <c r="B1222" s="10"/>
      <c r="C1222" s="10"/>
      <c r="D1222" s="129" t="s">
        <v>2252</v>
      </c>
      <c r="E1222" s="12">
        <v>37</v>
      </c>
      <c r="F1222" s="12">
        <v>38</v>
      </c>
      <c r="G1222" s="12">
        <v>42</v>
      </c>
      <c r="H1222" s="12">
        <v>21</v>
      </c>
      <c r="I1222" s="110">
        <v>42</v>
      </c>
    </row>
    <row r="1223" spans="1:9" ht="13.5" customHeight="1" x14ac:dyDescent="0.25">
      <c r="A1223" s="160" t="s">
        <v>2254</v>
      </c>
      <c r="B1223" s="10"/>
      <c r="C1223" s="10"/>
      <c r="D1223" s="129" t="s">
        <v>2255</v>
      </c>
      <c r="E1223" s="12">
        <v>5</v>
      </c>
      <c r="F1223" s="12">
        <v>8</v>
      </c>
      <c r="G1223" s="12">
        <v>2</v>
      </c>
      <c r="H1223" s="12">
        <v>9</v>
      </c>
      <c r="I1223" s="110">
        <v>6</v>
      </c>
    </row>
    <row r="1224" spans="1:9" ht="13.5" customHeight="1" x14ac:dyDescent="0.25">
      <c r="A1224" s="160" t="s">
        <v>2256</v>
      </c>
      <c r="B1224" s="10"/>
      <c r="C1224" s="10"/>
      <c r="D1224" s="129" t="s">
        <v>2257</v>
      </c>
      <c r="E1224" s="12">
        <v>9</v>
      </c>
      <c r="F1224" s="12">
        <v>15</v>
      </c>
      <c r="G1224" s="12">
        <v>16</v>
      </c>
      <c r="H1224" s="12">
        <v>9</v>
      </c>
      <c r="I1224" s="110">
        <v>15</v>
      </c>
    </row>
    <row r="1225" spans="1:9" ht="13.5" customHeight="1" x14ac:dyDescent="0.25">
      <c r="A1225" s="160" t="s">
        <v>2258</v>
      </c>
      <c r="B1225" s="10"/>
      <c r="C1225" s="10"/>
      <c r="D1225" s="129" t="s">
        <v>2259</v>
      </c>
      <c r="E1225" s="12">
        <v>0</v>
      </c>
      <c r="F1225" s="12">
        <v>0</v>
      </c>
      <c r="G1225" s="12">
        <v>0</v>
      </c>
      <c r="H1225" s="12">
        <v>0</v>
      </c>
      <c r="I1225" s="110" t="s">
        <v>3899</v>
      </c>
    </row>
    <row r="1226" spans="1:9" ht="13.5" customHeight="1" x14ac:dyDescent="0.25">
      <c r="A1226" s="160" t="s">
        <v>2260</v>
      </c>
      <c r="B1226" s="10"/>
      <c r="C1226" s="10"/>
      <c r="D1226" s="129" t="s">
        <v>2261</v>
      </c>
      <c r="E1226" s="12">
        <v>6</v>
      </c>
      <c r="F1226" s="12">
        <v>4</v>
      </c>
      <c r="G1226" s="12">
        <v>2</v>
      </c>
      <c r="H1226" s="12">
        <v>3</v>
      </c>
      <c r="I1226" s="110">
        <v>1</v>
      </c>
    </row>
    <row r="1227" spans="1:9" ht="13.5" customHeight="1" x14ac:dyDescent="0.25">
      <c r="A1227" s="160" t="s">
        <v>2262</v>
      </c>
      <c r="B1227" s="10"/>
      <c r="C1227" s="10"/>
      <c r="D1227" s="129" t="s">
        <v>2263</v>
      </c>
      <c r="E1227" s="12">
        <v>0</v>
      </c>
      <c r="F1227" s="12">
        <v>0</v>
      </c>
      <c r="G1227" s="12">
        <v>0</v>
      </c>
      <c r="H1227" s="12">
        <v>0</v>
      </c>
      <c r="I1227" s="110" t="s">
        <v>3899</v>
      </c>
    </row>
    <row r="1228" spans="1:9" ht="13.5" customHeight="1" x14ac:dyDescent="0.25">
      <c r="A1228" s="160" t="s">
        <v>2264</v>
      </c>
      <c r="B1228" s="10"/>
      <c r="C1228" s="10"/>
      <c r="D1228" s="129" t="s">
        <v>2265</v>
      </c>
      <c r="E1228" s="12">
        <v>0</v>
      </c>
      <c r="F1228" s="12">
        <v>0</v>
      </c>
      <c r="G1228" s="12">
        <v>0</v>
      </c>
      <c r="H1228" s="12">
        <v>0</v>
      </c>
      <c r="I1228" s="110" t="s">
        <v>3899</v>
      </c>
    </row>
    <row r="1229" spans="1:9" ht="13.5" customHeight="1" x14ac:dyDescent="0.25">
      <c r="A1229" s="160" t="s">
        <v>2266</v>
      </c>
      <c r="B1229" s="10"/>
      <c r="C1229" s="10"/>
      <c r="D1229" s="129" t="s">
        <v>2267</v>
      </c>
      <c r="E1229" s="12">
        <v>0</v>
      </c>
      <c r="F1229" s="12">
        <v>0</v>
      </c>
      <c r="G1229" s="12">
        <v>0</v>
      </c>
      <c r="H1229" s="12">
        <v>0</v>
      </c>
      <c r="I1229" s="110" t="s">
        <v>3899</v>
      </c>
    </row>
    <row r="1230" spans="1:9" ht="13.5" customHeight="1" x14ac:dyDescent="0.25">
      <c r="A1230" s="160" t="s">
        <v>2268</v>
      </c>
      <c r="B1230" s="10"/>
      <c r="C1230" s="10"/>
      <c r="D1230" s="129" t="s">
        <v>2269</v>
      </c>
      <c r="E1230" s="12">
        <v>0</v>
      </c>
      <c r="F1230" s="12">
        <v>0</v>
      </c>
      <c r="G1230" s="12">
        <v>0</v>
      </c>
      <c r="H1230" s="12">
        <v>0</v>
      </c>
      <c r="I1230" s="110" t="s">
        <v>3899</v>
      </c>
    </row>
    <row r="1231" spans="1:9" ht="13.5" customHeight="1" x14ac:dyDescent="0.25">
      <c r="A1231" s="160" t="s">
        <v>2270</v>
      </c>
      <c r="B1231" s="10"/>
      <c r="C1231" s="10"/>
      <c r="D1231" s="129" t="s">
        <v>2271</v>
      </c>
      <c r="E1231" s="12">
        <v>0</v>
      </c>
      <c r="F1231" s="12">
        <v>0</v>
      </c>
      <c r="G1231" s="12">
        <v>0</v>
      </c>
      <c r="H1231" s="12">
        <v>0</v>
      </c>
      <c r="I1231" s="110" t="s">
        <v>3899</v>
      </c>
    </row>
    <row r="1232" spans="1:9" ht="13.5" customHeight="1" x14ac:dyDescent="0.25">
      <c r="A1232" s="160" t="s">
        <v>2272</v>
      </c>
      <c r="B1232" s="10"/>
      <c r="C1232" s="10"/>
      <c r="D1232" s="129" t="s">
        <v>2273</v>
      </c>
      <c r="E1232" s="12">
        <v>0</v>
      </c>
      <c r="F1232" s="12">
        <v>0</v>
      </c>
      <c r="G1232" s="12">
        <v>0</v>
      </c>
      <c r="H1232" s="12">
        <v>0</v>
      </c>
      <c r="I1232" s="110" t="s">
        <v>3899</v>
      </c>
    </row>
    <row r="1233" spans="1:9" ht="13.5" customHeight="1" x14ac:dyDescent="0.25">
      <c r="A1233" s="160" t="s">
        <v>2274</v>
      </c>
      <c r="B1233" s="10"/>
      <c r="C1233" s="10"/>
      <c r="D1233" s="129" t="s">
        <v>2275</v>
      </c>
      <c r="E1233" s="12">
        <v>0</v>
      </c>
      <c r="F1233" s="12">
        <v>0</v>
      </c>
      <c r="G1233" s="12">
        <v>0</v>
      </c>
      <c r="H1233" s="12">
        <v>0</v>
      </c>
      <c r="I1233" s="110" t="s">
        <v>3899</v>
      </c>
    </row>
    <row r="1234" spans="1:9" ht="13.5" customHeight="1" x14ac:dyDescent="0.25">
      <c r="A1234" s="160" t="s">
        <v>2276</v>
      </c>
      <c r="B1234" s="10"/>
      <c r="C1234" s="10"/>
      <c r="D1234" s="129" t="s">
        <v>2277</v>
      </c>
      <c r="E1234" s="12">
        <v>0</v>
      </c>
      <c r="F1234" s="12">
        <v>0</v>
      </c>
      <c r="G1234" s="12">
        <v>0</v>
      </c>
      <c r="H1234" s="12">
        <v>0</v>
      </c>
      <c r="I1234" s="110" t="s">
        <v>3899</v>
      </c>
    </row>
    <row r="1235" spans="1:9" ht="13.5" customHeight="1" x14ac:dyDescent="0.25">
      <c r="A1235" s="160" t="s">
        <v>2278</v>
      </c>
      <c r="B1235" s="10"/>
      <c r="C1235" s="10"/>
      <c r="D1235" s="129" t="s">
        <v>2279</v>
      </c>
      <c r="E1235" s="12">
        <v>0</v>
      </c>
      <c r="F1235" s="12">
        <v>0</v>
      </c>
      <c r="G1235" s="12">
        <v>0</v>
      </c>
      <c r="H1235" s="12">
        <v>0</v>
      </c>
      <c r="I1235" s="110" t="s">
        <v>3899</v>
      </c>
    </row>
    <row r="1236" spans="1:9" ht="13.5" customHeight="1" x14ac:dyDescent="0.25">
      <c r="A1236" s="160" t="s">
        <v>2280</v>
      </c>
      <c r="B1236" s="10"/>
      <c r="C1236" s="10"/>
      <c r="D1236" s="129" t="s">
        <v>2281</v>
      </c>
      <c r="E1236" s="12">
        <v>0</v>
      </c>
      <c r="F1236" s="12">
        <v>0</v>
      </c>
      <c r="G1236" s="12">
        <v>0</v>
      </c>
      <c r="H1236" s="12">
        <v>0</v>
      </c>
      <c r="I1236" s="110" t="s">
        <v>3899</v>
      </c>
    </row>
    <row r="1237" spans="1:9" ht="13.5" customHeight="1" x14ac:dyDescent="0.25">
      <c r="A1237" s="160" t="s">
        <v>2282</v>
      </c>
      <c r="B1237" s="10"/>
      <c r="C1237" s="10"/>
      <c r="D1237" s="129" t="s">
        <v>2283</v>
      </c>
      <c r="E1237" s="12">
        <v>0</v>
      </c>
      <c r="F1237" s="12">
        <v>0</v>
      </c>
      <c r="G1237" s="12">
        <v>0</v>
      </c>
      <c r="H1237" s="12">
        <v>0</v>
      </c>
      <c r="I1237" s="110" t="s">
        <v>3899</v>
      </c>
    </row>
    <row r="1238" spans="1:9" ht="13.5" customHeight="1" x14ac:dyDescent="0.25">
      <c r="A1238" s="160" t="s">
        <v>2284</v>
      </c>
      <c r="B1238" s="10"/>
      <c r="C1238" s="10"/>
      <c r="D1238" s="129" t="s">
        <v>2285</v>
      </c>
      <c r="E1238" s="12">
        <v>0</v>
      </c>
      <c r="F1238" s="12">
        <v>0</v>
      </c>
      <c r="G1238" s="12">
        <v>0</v>
      </c>
      <c r="H1238" s="12">
        <v>0</v>
      </c>
      <c r="I1238" s="110" t="s">
        <v>3899</v>
      </c>
    </row>
    <row r="1239" spans="1:9" ht="13.5" customHeight="1" x14ac:dyDescent="0.25">
      <c r="A1239" s="160" t="s">
        <v>2286</v>
      </c>
      <c r="B1239" s="10"/>
      <c r="C1239" s="10"/>
      <c r="D1239" s="129" t="s">
        <v>2287</v>
      </c>
      <c r="E1239" s="12">
        <v>0</v>
      </c>
      <c r="F1239" s="12">
        <v>0</v>
      </c>
      <c r="G1239" s="12">
        <v>0</v>
      </c>
      <c r="H1239" s="12">
        <v>0</v>
      </c>
      <c r="I1239" s="110" t="s">
        <v>3899</v>
      </c>
    </row>
    <row r="1240" spans="1:9" ht="13.5" customHeight="1" x14ac:dyDescent="0.25">
      <c r="A1240" s="160" t="s">
        <v>2288</v>
      </c>
      <c r="B1240" s="10"/>
      <c r="C1240" s="10"/>
      <c r="D1240" s="129" t="s">
        <v>2289</v>
      </c>
      <c r="E1240" s="12">
        <v>0</v>
      </c>
      <c r="F1240" s="12">
        <v>0</v>
      </c>
      <c r="G1240" s="12">
        <v>0</v>
      </c>
      <c r="H1240" s="12">
        <v>0</v>
      </c>
      <c r="I1240" s="110" t="s">
        <v>3899</v>
      </c>
    </row>
    <row r="1241" spans="1:9" ht="13.5" customHeight="1" x14ac:dyDescent="0.25">
      <c r="A1241" s="160" t="s">
        <v>2290</v>
      </c>
      <c r="B1241" s="10"/>
      <c r="C1241" s="10"/>
      <c r="D1241" s="129" t="s">
        <v>2291</v>
      </c>
      <c r="E1241" s="12">
        <v>0</v>
      </c>
      <c r="F1241" s="12">
        <v>0</v>
      </c>
      <c r="G1241" s="12">
        <v>0</v>
      </c>
      <c r="H1241" s="12">
        <v>0</v>
      </c>
      <c r="I1241" s="110" t="s">
        <v>3899</v>
      </c>
    </row>
    <row r="1242" spans="1:9" ht="13.5" customHeight="1" x14ac:dyDescent="0.25">
      <c r="A1242" s="160" t="s">
        <v>2292</v>
      </c>
      <c r="B1242" s="10"/>
      <c r="C1242" s="10"/>
      <c r="D1242" s="129" t="s">
        <v>2293</v>
      </c>
      <c r="E1242" s="12">
        <v>0</v>
      </c>
      <c r="F1242" s="12">
        <v>0</v>
      </c>
      <c r="G1242" s="12">
        <v>0</v>
      </c>
      <c r="H1242" s="12">
        <v>0</v>
      </c>
      <c r="I1242" s="110" t="s">
        <v>3899</v>
      </c>
    </row>
    <row r="1243" spans="1:9" ht="13.5" customHeight="1" x14ac:dyDescent="0.25">
      <c r="A1243" s="160" t="s">
        <v>2294</v>
      </c>
      <c r="B1243" s="10"/>
      <c r="C1243" s="10"/>
      <c r="D1243" s="129" t="s">
        <v>2295</v>
      </c>
      <c r="E1243" s="12">
        <v>0</v>
      </c>
      <c r="F1243" s="12">
        <v>0</v>
      </c>
      <c r="G1243" s="12">
        <v>0</v>
      </c>
      <c r="H1243" s="12">
        <v>0</v>
      </c>
      <c r="I1243" s="110" t="s">
        <v>3899</v>
      </c>
    </row>
    <row r="1244" spans="1:9" ht="13.5" customHeight="1" x14ac:dyDescent="0.25">
      <c r="A1244" s="160" t="s">
        <v>2296</v>
      </c>
      <c r="B1244" s="10"/>
      <c r="C1244" s="10"/>
      <c r="D1244" s="129" t="s">
        <v>1269</v>
      </c>
      <c r="E1244" s="12">
        <v>0</v>
      </c>
      <c r="F1244" s="12">
        <v>0</v>
      </c>
      <c r="G1244" s="12">
        <v>0</v>
      </c>
      <c r="H1244" s="12">
        <v>0</v>
      </c>
      <c r="I1244" s="110" t="s">
        <v>3899</v>
      </c>
    </row>
    <row r="1245" spans="1:9" ht="13.5" customHeight="1" x14ac:dyDescent="0.25">
      <c r="A1245" s="160" t="s">
        <v>2297</v>
      </c>
      <c r="B1245" s="10"/>
      <c r="C1245" s="10"/>
      <c r="D1245" s="129" t="s">
        <v>2298</v>
      </c>
      <c r="E1245" s="12">
        <v>0</v>
      </c>
      <c r="F1245" s="12">
        <v>0</v>
      </c>
      <c r="G1245" s="12">
        <v>0</v>
      </c>
      <c r="H1245" s="12">
        <v>0</v>
      </c>
      <c r="I1245" s="110" t="s">
        <v>3899</v>
      </c>
    </row>
    <row r="1246" spans="1:9" ht="13.5" customHeight="1" x14ac:dyDescent="0.25">
      <c r="A1246" s="160" t="s">
        <v>2299</v>
      </c>
      <c r="B1246" s="10"/>
      <c r="C1246" s="10"/>
      <c r="D1246" s="129" t="s">
        <v>2300</v>
      </c>
      <c r="E1246" s="12">
        <v>0</v>
      </c>
      <c r="F1246" s="12">
        <v>0</v>
      </c>
      <c r="G1246" s="12">
        <v>0</v>
      </c>
      <c r="H1246" s="12">
        <v>0</v>
      </c>
      <c r="I1246" s="110" t="s">
        <v>3899</v>
      </c>
    </row>
    <row r="1247" spans="1:9" ht="13.5" customHeight="1" x14ac:dyDescent="0.25">
      <c r="A1247" s="160" t="s">
        <v>2301</v>
      </c>
      <c r="B1247" s="10"/>
      <c r="C1247" s="10"/>
      <c r="D1247" s="129" t="s">
        <v>2302</v>
      </c>
      <c r="E1247" s="12">
        <v>0</v>
      </c>
      <c r="F1247" s="12">
        <v>0</v>
      </c>
      <c r="G1247" s="12">
        <v>0</v>
      </c>
      <c r="H1247" s="12">
        <v>0</v>
      </c>
      <c r="I1247" s="110" t="s">
        <v>3899</v>
      </c>
    </row>
    <row r="1248" spans="1:9" ht="13.5" customHeight="1" x14ac:dyDescent="0.25">
      <c r="A1248" s="160" t="s">
        <v>2303</v>
      </c>
      <c r="B1248" s="10"/>
      <c r="C1248" s="10"/>
      <c r="D1248" s="129" t="s">
        <v>2304</v>
      </c>
      <c r="E1248" s="12">
        <v>0</v>
      </c>
      <c r="F1248" s="12">
        <v>0</v>
      </c>
      <c r="G1248" s="12">
        <v>0</v>
      </c>
      <c r="H1248" s="12">
        <v>0</v>
      </c>
      <c r="I1248" s="110" t="s">
        <v>3899</v>
      </c>
    </row>
    <row r="1249" spans="1:9" ht="13.5" customHeight="1" x14ac:dyDescent="0.25">
      <c r="A1249" s="160" t="s">
        <v>2305</v>
      </c>
      <c r="B1249" s="10"/>
      <c r="C1249" s="10"/>
      <c r="D1249" s="129" t="s">
        <v>2306</v>
      </c>
      <c r="E1249" s="12">
        <v>0</v>
      </c>
      <c r="F1249" s="12">
        <v>0</v>
      </c>
      <c r="G1249" s="12">
        <v>0</v>
      </c>
      <c r="H1249" s="12">
        <v>0</v>
      </c>
      <c r="I1249" s="110" t="s">
        <v>3899</v>
      </c>
    </row>
    <row r="1250" spans="1:9" ht="13.5" customHeight="1" x14ac:dyDescent="0.25">
      <c r="A1250" s="160" t="s">
        <v>2307</v>
      </c>
      <c r="B1250" s="10"/>
      <c r="C1250" s="10"/>
      <c r="D1250" s="129" t="s">
        <v>2308</v>
      </c>
      <c r="E1250" s="12">
        <v>0</v>
      </c>
      <c r="F1250" s="12">
        <v>0</v>
      </c>
      <c r="G1250" s="12">
        <v>0</v>
      </c>
      <c r="H1250" s="12">
        <v>0</v>
      </c>
      <c r="I1250" s="110" t="s">
        <v>3899</v>
      </c>
    </row>
    <row r="1251" spans="1:9" ht="13.5" customHeight="1" x14ac:dyDescent="0.25">
      <c r="A1251" s="160" t="s">
        <v>2309</v>
      </c>
      <c r="B1251" s="10"/>
      <c r="C1251" s="10"/>
      <c r="D1251" s="129" t="s">
        <v>2310</v>
      </c>
      <c r="E1251" s="12">
        <v>0</v>
      </c>
      <c r="F1251" s="12">
        <v>0</v>
      </c>
      <c r="G1251" s="12">
        <v>0</v>
      </c>
      <c r="H1251" s="12">
        <v>0</v>
      </c>
      <c r="I1251" s="110" t="s">
        <v>3899</v>
      </c>
    </row>
    <row r="1252" spans="1:9" ht="13.5" customHeight="1" x14ac:dyDescent="0.25">
      <c r="A1252" s="160" t="s">
        <v>2311</v>
      </c>
      <c r="B1252" s="10"/>
      <c r="C1252" s="10"/>
      <c r="D1252" s="129" t="s">
        <v>2312</v>
      </c>
      <c r="E1252" s="12">
        <v>6</v>
      </c>
      <c r="F1252" s="12">
        <v>6</v>
      </c>
      <c r="G1252" s="12">
        <v>5</v>
      </c>
      <c r="H1252" s="12">
        <v>6</v>
      </c>
      <c r="I1252" s="110">
        <v>8</v>
      </c>
    </row>
    <row r="1253" spans="1:9" ht="13.5" customHeight="1" x14ac:dyDescent="0.25">
      <c r="A1253" s="160" t="s">
        <v>2313</v>
      </c>
      <c r="B1253" s="10"/>
      <c r="C1253" s="10"/>
      <c r="D1253" s="129" t="s">
        <v>2314</v>
      </c>
      <c r="E1253" s="12">
        <v>0</v>
      </c>
      <c r="F1253" s="12">
        <v>0</v>
      </c>
      <c r="G1253" s="12">
        <v>0</v>
      </c>
      <c r="H1253" s="12">
        <v>0</v>
      </c>
      <c r="I1253" s="110" t="s">
        <v>3899</v>
      </c>
    </row>
    <row r="1254" spans="1:9" ht="13.5" customHeight="1" x14ac:dyDescent="0.25">
      <c r="A1254" s="160" t="s">
        <v>2315</v>
      </c>
      <c r="B1254" s="10"/>
      <c r="C1254" s="10"/>
      <c r="D1254" s="129" t="s">
        <v>1726</v>
      </c>
      <c r="E1254" s="12">
        <v>0</v>
      </c>
      <c r="F1254" s="12">
        <v>0</v>
      </c>
      <c r="G1254" s="12">
        <v>0</v>
      </c>
      <c r="H1254" s="12">
        <v>0</v>
      </c>
      <c r="I1254" s="110" t="s">
        <v>3899</v>
      </c>
    </row>
    <row r="1255" spans="1:9" ht="13.5" customHeight="1" x14ac:dyDescent="0.25">
      <c r="A1255" s="160" t="s">
        <v>2316</v>
      </c>
      <c r="B1255" s="10"/>
      <c r="C1255" s="10"/>
      <c r="D1255" s="129" t="s">
        <v>2317</v>
      </c>
      <c r="E1255" s="12">
        <v>0</v>
      </c>
      <c r="F1255" s="12">
        <v>0</v>
      </c>
      <c r="G1255" s="12">
        <v>0</v>
      </c>
      <c r="H1255" s="12">
        <v>0</v>
      </c>
      <c r="I1255" s="110" t="s">
        <v>3899</v>
      </c>
    </row>
    <row r="1256" spans="1:9" ht="13.5" customHeight="1" x14ac:dyDescent="0.25">
      <c r="A1256" s="159" t="s">
        <v>2318</v>
      </c>
      <c r="B1256" s="7"/>
      <c r="C1256" s="8" t="s">
        <v>2156</v>
      </c>
      <c r="D1256" s="126"/>
      <c r="E1256" s="9">
        <v>14</v>
      </c>
      <c r="F1256" s="9">
        <v>18</v>
      </c>
      <c r="G1256" s="9">
        <v>24</v>
      </c>
      <c r="H1256" s="9">
        <f>SUM(H1257:H1260)</f>
        <v>21</v>
      </c>
      <c r="I1256" s="110">
        <v>22</v>
      </c>
    </row>
    <row r="1257" spans="1:9" ht="13.5" customHeight="1" x14ac:dyDescent="0.25">
      <c r="A1257" s="160" t="s">
        <v>2319</v>
      </c>
      <c r="B1257" s="10"/>
      <c r="C1257" s="10"/>
      <c r="D1257" s="129" t="s">
        <v>2156</v>
      </c>
      <c r="E1257" s="12">
        <v>5</v>
      </c>
      <c r="F1257" s="12">
        <v>10</v>
      </c>
      <c r="G1257" s="12">
        <v>11</v>
      </c>
      <c r="H1257" s="12">
        <v>6</v>
      </c>
      <c r="I1257" s="110">
        <v>15</v>
      </c>
    </row>
    <row r="1258" spans="1:9" ht="13.5" customHeight="1" x14ac:dyDescent="0.25">
      <c r="A1258" s="160" t="s">
        <v>2320</v>
      </c>
      <c r="B1258" s="10"/>
      <c r="C1258" s="10"/>
      <c r="D1258" s="129" t="s">
        <v>2321</v>
      </c>
      <c r="E1258" s="12">
        <v>9</v>
      </c>
      <c r="F1258" s="12">
        <v>5</v>
      </c>
      <c r="G1258" s="12">
        <v>8</v>
      </c>
      <c r="H1258" s="12">
        <v>10</v>
      </c>
      <c r="I1258" s="110">
        <v>3</v>
      </c>
    </row>
    <row r="1259" spans="1:9" ht="13.5" customHeight="1" x14ac:dyDescent="0.25">
      <c r="A1259" s="160" t="s">
        <v>2322</v>
      </c>
      <c r="B1259" s="10"/>
      <c r="C1259" s="10"/>
      <c r="D1259" s="129" t="s">
        <v>2323</v>
      </c>
      <c r="E1259" s="12">
        <v>0</v>
      </c>
      <c r="F1259" s="12">
        <v>0</v>
      </c>
      <c r="G1259" s="12">
        <v>0</v>
      </c>
      <c r="H1259" s="12">
        <v>0</v>
      </c>
      <c r="I1259" s="110" t="s">
        <v>3899</v>
      </c>
    </row>
    <row r="1260" spans="1:9" ht="13.5" customHeight="1" x14ac:dyDescent="0.25">
      <c r="A1260" s="160" t="s">
        <v>2324</v>
      </c>
      <c r="B1260" s="10"/>
      <c r="C1260" s="10"/>
      <c r="D1260" s="129" t="s">
        <v>2325</v>
      </c>
      <c r="E1260" s="12">
        <v>0</v>
      </c>
      <c r="F1260" s="12">
        <v>3</v>
      </c>
      <c r="G1260" s="12">
        <v>5</v>
      </c>
      <c r="H1260" s="12">
        <v>5</v>
      </c>
      <c r="I1260" s="110">
        <v>4</v>
      </c>
    </row>
    <row r="1261" spans="1:9" ht="13.5" customHeight="1" x14ac:dyDescent="0.25">
      <c r="A1261" s="159" t="s">
        <v>2326</v>
      </c>
      <c r="B1261" s="7"/>
      <c r="C1261" s="8" t="s">
        <v>2327</v>
      </c>
      <c r="D1261" s="126"/>
      <c r="E1261" s="9">
        <v>320</v>
      </c>
      <c r="F1261" s="9">
        <v>319</v>
      </c>
      <c r="G1261" s="9">
        <v>330</v>
      </c>
      <c r="H1261" s="9">
        <f>SUM(H1262:H1270)</f>
        <v>315</v>
      </c>
      <c r="I1261" s="110">
        <v>316</v>
      </c>
    </row>
    <row r="1262" spans="1:9" ht="13.5" customHeight="1" x14ac:dyDescent="0.25">
      <c r="A1262" s="160" t="s">
        <v>2328</v>
      </c>
      <c r="B1262" s="10"/>
      <c r="C1262" s="10"/>
      <c r="D1262" s="129" t="s">
        <v>2327</v>
      </c>
      <c r="E1262" s="12">
        <v>140</v>
      </c>
      <c r="F1262" s="12">
        <v>104</v>
      </c>
      <c r="G1262" s="12">
        <v>104</v>
      </c>
      <c r="H1262" s="12">
        <v>114</v>
      </c>
      <c r="I1262" s="110">
        <v>110</v>
      </c>
    </row>
    <row r="1263" spans="1:9" ht="13.5" customHeight="1" x14ac:dyDescent="0.25">
      <c r="A1263" s="160" t="s">
        <v>2329</v>
      </c>
      <c r="B1263" s="10"/>
      <c r="C1263" s="10"/>
      <c r="D1263" s="129" t="s">
        <v>2330</v>
      </c>
      <c r="E1263" s="12">
        <v>0</v>
      </c>
      <c r="F1263" s="12">
        <v>0</v>
      </c>
      <c r="G1263" s="12">
        <v>0</v>
      </c>
      <c r="H1263" s="12">
        <v>0</v>
      </c>
      <c r="I1263" s="110" t="s">
        <v>3899</v>
      </c>
    </row>
    <row r="1264" spans="1:9" ht="13.5" customHeight="1" x14ac:dyDescent="0.25">
      <c r="A1264" s="160" t="s">
        <v>2331</v>
      </c>
      <c r="B1264" s="10"/>
      <c r="C1264" s="10"/>
      <c r="D1264" s="129" t="s">
        <v>2332</v>
      </c>
      <c r="E1264" s="12">
        <v>0</v>
      </c>
      <c r="F1264" s="12">
        <v>0</v>
      </c>
      <c r="G1264" s="12">
        <v>0</v>
      </c>
      <c r="H1264" s="12">
        <v>0</v>
      </c>
      <c r="I1264" s="110" t="s">
        <v>3899</v>
      </c>
    </row>
    <row r="1265" spans="1:9" ht="13.5" customHeight="1" x14ac:dyDescent="0.25">
      <c r="A1265" s="160" t="s">
        <v>2333</v>
      </c>
      <c r="B1265" s="10"/>
      <c r="C1265" s="10"/>
      <c r="D1265" s="129" t="s">
        <v>2334</v>
      </c>
      <c r="E1265" s="12">
        <v>89</v>
      </c>
      <c r="F1265" s="12">
        <v>85</v>
      </c>
      <c r="G1265" s="12">
        <v>104</v>
      </c>
      <c r="H1265" s="12">
        <v>66</v>
      </c>
      <c r="I1265" s="110">
        <v>71</v>
      </c>
    </row>
    <row r="1266" spans="1:9" ht="13.5" customHeight="1" x14ac:dyDescent="0.25">
      <c r="A1266" s="160" t="s">
        <v>2335</v>
      </c>
      <c r="B1266" s="10"/>
      <c r="C1266" s="10"/>
      <c r="D1266" s="129" t="s">
        <v>2336</v>
      </c>
      <c r="E1266" s="12">
        <v>0</v>
      </c>
      <c r="F1266" s="12">
        <v>0</v>
      </c>
      <c r="G1266" s="12">
        <v>0</v>
      </c>
      <c r="H1266" s="12">
        <v>0</v>
      </c>
      <c r="I1266" s="110" t="s">
        <v>3899</v>
      </c>
    </row>
    <row r="1267" spans="1:9" ht="13.5" customHeight="1" x14ac:dyDescent="0.25">
      <c r="A1267" s="160" t="s">
        <v>2337</v>
      </c>
      <c r="B1267" s="10"/>
      <c r="C1267" s="10"/>
      <c r="D1267" s="129" t="s">
        <v>2338</v>
      </c>
      <c r="E1267" s="12">
        <v>85</v>
      </c>
      <c r="F1267" s="12">
        <v>80</v>
      </c>
      <c r="G1267" s="12">
        <v>76</v>
      </c>
      <c r="H1267" s="12">
        <v>80</v>
      </c>
      <c r="I1267" s="110">
        <v>109</v>
      </c>
    </row>
    <row r="1268" spans="1:9" ht="13.5" customHeight="1" x14ac:dyDescent="0.25">
      <c r="A1268" s="160" t="s">
        <v>2339</v>
      </c>
      <c r="B1268" s="10"/>
      <c r="C1268" s="10"/>
      <c r="D1268" s="129" t="s">
        <v>2340</v>
      </c>
      <c r="E1268" s="12">
        <v>6</v>
      </c>
      <c r="F1268" s="12">
        <v>50</v>
      </c>
      <c r="G1268" s="12">
        <v>46</v>
      </c>
      <c r="H1268" s="12">
        <v>55</v>
      </c>
      <c r="I1268" s="110">
        <v>26</v>
      </c>
    </row>
    <row r="1269" spans="1:9" ht="13.5" customHeight="1" x14ac:dyDescent="0.25">
      <c r="A1269" s="160" t="s">
        <v>2341</v>
      </c>
      <c r="B1269" s="10"/>
      <c r="C1269" s="10"/>
      <c r="D1269" s="129" t="s">
        <v>2342</v>
      </c>
      <c r="E1269" s="12">
        <v>0</v>
      </c>
      <c r="F1269" s="12">
        <v>0</v>
      </c>
      <c r="G1269" s="12">
        <v>0</v>
      </c>
      <c r="H1269" s="12">
        <v>0</v>
      </c>
      <c r="I1269" s="110" t="s">
        <v>3899</v>
      </c>
    </row>
    <row r="1270" spans="1:9" ht="13.5" customHeight="1" x14ac:dyDescent="0.25">
      <c r="A1270" s="160" t="s">
        <v>2343</v>
      </c>
      <c r="B1270" s="10"/>
      <c r="C1270" s="10"/>
      <c r="D1270" s="129" t="s">
        <v>2344</v>
      </c>
      <c r="E1270" s="12">
        <v>0</v>
      </c>
      <c r="F1270" s="12">
        <v>0</v>
      </c>
      <c r="G1270" s="12">
        <v>0</v>
      </c>
      <c r="H1270" s="12">
        <v>0</v>
      </c>
      <c r="I1270" s="110" t="s">
        <v>3899</v>
      </c>
    </row>
    <row r="1271" spans="1:9" ht="13.5" customHeight="1" x14ac:dyDescent="0.25">
      <c r="A1271" s="159" t="s">
        <v>2345</v>
      </c>
      <c r="B1271" s="7"/>
      <c r="C1271" s="8" t="s">
        <v>2346</v>
      </c>
      <c r="D1271" s="126"/>
      <c r="E1271" s="9">
        <v>60</v>
      </c>
      <c r="F1271" s="9">
        <v>63</v>
      </c>
      <c r="G1271" s="9">
        <v>66</v>
      </c>
      <c r="H1271" s="9">
        <f>SUM(H1272:H1280)</f>
        <v>78</v>
      </c>
      <c r="I1271" s="110">
        <v>77</v>
      </c>
    </row>
    <row r="1272" spans="1:9" ht="13.5" customHeight="1" x14ac:dyDescent="0.25">
      <c r="A1272" s="160" t="s">
        <v>2347</v>
      </c>
      <c r="B1272" s="10"/>
      <c r="C1272" s="10"/>
      <c r="D1272" s="129" t="s">
        <v>2346</v>
      </c>
      <c r="E1272" s="12">
        <v>38</v>
      </c>
      <c r="F1272" s="12">
        <v>34</v>
      </c>
      <c r="G1272" s="12">
        <v>39</v>
      </c>
      <c r="H1272" s="12">
        <v>46</v>
      </c>
      <c r="I1272" s="110">
        <v>44</v>
      </c>
    </row>
    <row r="1273" spans="1:9" ht="13.5" customHeight="1" x14ac:dyDescent="0.25">
      <c r="A1273" s="160" t="s">
        <v>2348</v>
      </c>
      <c r="B1273" s="10"/>
      <c r="C1273" s="10"/>
      <c r="D1273" s="129" t="s">
        <v>503</v>
      </c>
      <c r="E1273" s="12">
        <v>12</v>
      </c>
      <c r="F1273" s="12">
        <v>9</v>
      </c>
      <c r="G1273" s="12">
        <v>10</v>
      </c>
      <c r="H1273" s="12">
        <v>10</v>
      </c>
      <c r="I1273" s="110">
        <v>15</v>
      </c>
    </row>
    <row r="1274" spans="1:9" ht="13.5" customHeight="1" x14ac:dyDescent="0.25">
      <c r="A1274" s="160" t="s">
        <v>2349</v>
      </c>
      <c r="B1274" s="10"/>
      <c r="C1274" s="10"/>
      <c r="D1274" s="129" t="s">
        <v>2350</v>
      </c>
      <c r="E1274" s="12">
        <v>0</v>
      </c>
      <c r="F1274" s="12">
        <v>0</v>
      </c>
      <c r="G1274" s="12">
        <v>0</v>
      </c>
      <c r="H1274" s="12">
        <v>0</v>
      </c>
      <c r="I1274" s="110" t="s">
        <v>3899</v>
      </c>
    </row>
    <row r="1275" spans="1:9" ht="13.5" customHeight="1" x14ac:dyDescent="0.25">
      <c r="A1275" s="160" t="s">
        <v>2351</v>
      </c>
      <c r="B1275" s="10"/>
      <c r="C1275" s="10"/>
      <c r="D1275" s="129" t="s">
        <v>2352</v>
      </c>
      <c r="E1275" s="12">
        <v>8</v>
      </c>
      <c r="F1275" s="12">
        <v>13</v>
      </c>
      <c r="G1275" s="12">
        <v>12</v>
      </c>
      <c r="H1275" s="12">
        <v>10</v>
      </c>
      <c r="I1275" s="110">
        <v>11</v>
      </c>
    </row>
    <row r="1276" spans="1:9" ht="13.5" customHeight="1" x14ac:dyDescent="0.25">
      <c r="A1276" s="160" t="s">
        <v>2353</v>
      </c>
      <c r="B1276" s="10"/>
      <c r="C1276" s="10"/>
      <c r="D1276" s="129" t="s">
        <v>918</v>
      </c>
      <c r="E1276" s="12">
        <v>0</v>
      </c>
      <c r="F1276" s="12">
        <v>0</v>
      </c>
      <c r="G1276" s="12">
        <v>0</v>
      </c>
      <c r="H1276" s="12">
        <v>0</v>
      </c>
      <c r="I1276" s="110" t="s">
        <v>3899</v>
      </c>
    </row>
    <row r="1277" spans="1:9" ht="13.5" customHeight="1" x14ac:dyDescent="0.25">
      <c r="A1277" s="160" t="s">
        <v>2354</v>
      </c>
      <c r="B1277" s="10"/>
      <c r="C1277" s="10"/>
      <c r="D1277" s="129" t="s">
        <v>1720</v>
      </c>
      <c r="E1277" s="12">
        <v>2</v>
      </c>
      <c r="F1277" s="12">
        <v>7</v>
      </c>
      <c r="G1277" s="12">
        <v>5</v>
      </c>
      <c r="H1277" s="12">
        <v>12</v>
      </c>
      <c r="I1277" s="110">
        <v>7</v>
      </c>
    </row>
    <row r="1278" spans="1:9" ht="13.5" customHeight="1" x14ac:dyDescent="0.25">
      <c r="A1278" s="160" t="s">
        <v>2355</v>
      </c>
      <c r="B1278" s="10"/>
      <c r="C1278" s="10"/>
      <c r="D1278" s="129" t="s">
        <v>2356</v>
      </c>
      <c r="E1278" s="12">
        <v>0</v>
      </c>
      <c r="F1278" s="12">
        <v>0</v>
      </c>
      <c r="G1278" s="12">
        <v>0</v>
      </c>
      <c r="H1278" s="12">
        <v>0</v>
      </c>
      <c r="I1278" s="110" t="s">
        <v>3899</v>
      </c>
    </row>
    <row r="1279" spans="1:9" ht="13.5" customHeight="1" x14ac:dyDescent="0.25">
      <c r="A1279" s="160" t="s">
        <v>2357</v>
      </c>
      <c r="B1279" s="10"/>
      <c r="C1279" s="10"/>
      <c r="D1279" s="129" t="s">
        <v>2358</v>
      </c>
      <c r="E1279" s="12">
        <v>0</v>
      </c>
      <c r="F1279" s="12">
        <v>0</v>
      </c>
      <c r="G1279" s="12">
        <v>0</v>
      </c>
      <c r="H1279" s="12">
        <v>0</v>
      </c>
      <c r="I1279" s="110" t="s">
        <v>3899</v>
      </c>
    </row>
    <row r="1280" spans="1:9" ht="13.5" customHeight="1" x14ac:dyDescent="0.25">
      <c r="A1280" s="160" t="s">
        <v>2359</v>
      </c>
      <c r="B1280" s="10"/>
      <c r="C1280" s="10"/>
      <c r="D1280" s="129" t="s">
        <v>2360</v>
      </c>
      <c r="E1280" s="12">
        <v>0</v>
      </c>
      <c r="F1280" s="12">
        <v>0</v>
      </c>
      <c r="G1280" s="12">
        <v>0</v>
      </c>
      <c r="H1280" s="12">
        <v>0</v>
      </c>
      <c r="I1280" s="110" t="s">
        <v>3899</v>
      </c>
    </row>
    <row r="1281" spans="1:9" ht="13.5" customHeight="1" x14ac:dyDescent="0.25">
      <c r="A1281" s="159" t="s">
        <v>2361</v>
      </c>
      <c r="B1281" s="7"/>
      <c r="C1281" s="8" t="s">
        <v>1726</v>
      </c>
      <c r="D1281" s="126"/>
      <c r="E1281" s="9">
        <v>30</v>
      </c>
      <c r="F1281" s="9">
        <v>23</v>
      </c>
      <c r="G1281" s="9">
        <v>28</v>
      </c>
      <c r="H1281" s="9">
        <f>SUM(H1282:H1291)</f>
        <v>45</v>
      </c>
      <c r="I1281" s="110">
        <v>24</v>
      </c>
    </row>
    <row r="1282" spans="1:9" ht="13.5" customHeight="1" x14ac:dyDescent="0.25">
      <c r="A1282" s="160" t="s">
        <v>2362</v>
      </c>
      <c r="B1282" s="10"/>
      <c r="C1282" s="10"/>
      <c r="D1282" s="129" t="s">
        <v>2363</v>
      </c>
      <c r="E1282" s="12">
        <v>27</v>
      </c>
      <c r="F1282" s="12">
        <v>21</v>
      </c>
      <c r="G1282" s="12">
        <v>20</v>
      </c>
      <c r="H1282" s="12">
        <v>38</v>
      </c>
      <c r="I1282" s="110">
        <v>18</v>
      </c>
    </row>
    <row r="1283" spans="1:9" ht="13.5" customHeight="1" x14ac:dyDescent="0.25">
      <c r="A1283" s="160" t="s">
        <v>2364</v>
      </c>
      <c r="B1283" s="10"/>
      <c r="C1283" s="10"/>
      <c r="D1283" s="129" t="s">
        <v>2365</v>
      </c>
      <c r="E1283" s="12">
        <v>0</v>
      </c>
      <c r="F1283" s="12">
        <v>0</v>
      </c>
      <c r="G1283" s="12">
        <v>0</v>
      </c>
      <c r="H1283" s="12">
        <v>0</v>
      </c>
      <c r="I1283" s="110" t="s">
        <v>3899</v>
      </c>
    </row>
    <row r="1284" spans="1:9" ht="13.5" customHeight="1" x14ac:dyDescent="0.25">
      <c r="A1284" s="160" t="s">
        <v>2366</v>
      </c>
      <c r="B1284" s="10"/>
      <c r="C1284" s="10"/>
      <c r="D1284" s="129" t="s">
        <v>2367</v>
      </c>
      <c r="E1284" s="12">
        <v>0</v>
      </c>
      <c r="F1284" s="12">
        <v>0</v>
      </c>
      <c r="G1284" s="12">
        <v>0</v>
      </c>
      <c r="H1284" s="12">
        <v>0</v>
      </c>
      <c r="I1284" s="110" t="s">
        <v>3899</v>
      </c>
    </row>
    <row r="1285" spans="1:9" ht="13.5" customHeight="1" x14ac:dyDescent="0.25">
      <c r="A1285" s="160" t="s">
        <v>2368</v>
      </c>
      <c r="B1285" s="10"/>
      <c r="C1285" s="10"/>
      <c r="D1285" s="129" t="s">
        <v>2369</v>
      </c>
      <c r="E1285" s="12">
        <v>0</v>
      </c>
      <c r="F1285" s="12">
        <v>0</v>
      </c>
      <c r="G1285" s="12">
        <v>0</v>
      </c>
      <c r="H1285" s="12">
        <v>0</v>
      </c>
      <c r="I1285" s="110" t="s">
        <v>3899</v>
      </c>
    </row>
    <row r="1286" spans="1:9" ht="13.5" customHeight="1" x14ac:dyDescent="0.25">
      <c r="A1286" s="160" t="s">
        <v>2370</v>
      </c>
      <c r="B1286" s="10"/>
      <c r="C1286" s="10"/>
      <c r="D1286" s="129" t="s">
        <v>2371</v>
      </c>
      <c r="E1286" s="12">
        <v>3</v>
      </c>
      <c r="F1286" s="12">
        <v>2</v>
      </c>
      <c r="G1286" s="12">
        <v>8</v>
      </c>
      <c r="H1286" s="12">
        <v>7</v>
      </c>
      <c r="I1286" s="110">
        <v>6</v>
      </c>
    </row>
    <row r="1287" spans="1:9" ht="13.5" customHeight="1" x14ac:dyDescent="0.25">
      <c r="A1287" s="160" t="s">
        <v>2372</v>
      </c>
      <c r="B1287" s="10"/>
      <c r="C1287" s="10"/>
      <c r="D1287" s="129" t="s">
        <v>1269</v>
      </c>
      <c r="E1287" s="12">
        <v>0</v>
      </c>
      <c r="F1287" s="12">
        <v>0</v>
      </c>
      <c r="G1287" s="12">
        <v>0</v>
      </c>
      <c r="H1287" s="12">
        <v>0</v>
      </c>
      <c r="I1287" s="110" t="s">
        <v>3899</v>
      </c>
    </row>
    <row r="1288" spans="1:9" ht="13.5" customHeight="1" x14ac:dyDescent="0.25">
      <c r="A1288" s="160" t="s">
        <v>2373</v>
      </c>
      <c r="B1288" s="10"/>
      <c r="C1288" s="10"/>
      <c r="D1288" s="129" t="s">
        <v>2374</v>
      </c>
      <c r="E1288" s="12">
        <v>0</v>
      </c>
      <c r="F1288" s="12">
        <v>0</v>
      </c>
      <c r="G1288" s="12">
        <v>0</v>
      </c>
      <c r="H1288" s="12">
        <v>0</v>
      </c>
      <c r="I1288" s="110" t="s">
        <v>3899</v>
      </c>
    </row>
    <row r="1289" spans="1:9" ht="13.5" customHeight="1" x14ac:dyDescent="0.25">
      <c r="A1289" s="160" t="s">
        <v>2375</v>
      </c>
      <c r="B1289" s="10"/>
      <c r="C1289" s="10"/>
      <c r="D1289" s="129" t="s">
        <v>2376</v>
      </c>
      <c r="E1289" s="12">
        <v>0</v>
      </c>
      <c r="F1289" s="12">
        <v>0</v>
      </c>
      <c r="G1289" s="12">
        <v>0</v>
      </c>
      <c r="H1289" s="12">
        <v>0</v>
      </c>
      <c r="I1289" s="110" t="s">
        <v>3899</v>
      </c>
    </row>
    <row r="1290" spans="1:9" ht="13.5" customHeight="1" x14ac:dyDescent="0.25">
      <c r="A1290" s="160" t="s">
        <v>2377</v>
      </c>
      <c r="B1290" s="10"/>
      <c r="C1290" s="10"/>
      <c r="D1290" s="129" t="s">
        <v>2378</v>
      </c>
      <c r="E1290" s="12">
        <v>0</v>
      </c>
      <c r="F1290" s="12">
        <v>0</v>
      </c>
      <c r="G1290" s="12">
        <v>0</v>
      </c>
      <c r="H1290" s="12">
        <v>0</v>
      </c>
      <c r="I1290" s="110" t="s">
        <v>3899</v>
      </c>
    </row>
    <row r="1291" spans="1:9" ht="13.5" customHeight="1" x14ac:dyDescent="0.25">
      <c r="A1291" s="160" t="s">
        <v>2379</v>
      </c>
      <c r="B1291" s="10"/>
      <c r="C1291" s="10"/>
      <c r="D1291" s="129" t="s">
        <v>1726</v>
      </c>
      <c r="E1291" s="12">
        <v>0</v>
      </c>
      <c r="F1291" s="12">
        <v>0</v>
      </c>
      <c r="G1291" s="12">
        <v>0</v>
      </c>
      <c r="H1291" s="12">
        <v>0</v>
      </c>
      <c r="I1291" s="110" t="s">
        <v>3899</v>
      </c>
    </row>
    <row r="1292" spans="1:9" ht="13.5" customHeight="1" x14ac:dyDescent="0.25">
      <c r="A1292" s="159" t="s">
        <v>2380</v>
      </c>
      <c r="B1292" s="7"/>
      <c r="C1292" s="8" t="s">
        <v>2381</v>
      </c>
      <c r="D1292" s="126"/>
      <c r="E1292" s="9">
        <v>108</v>
      </c>
      <c r="F1292" s="9">
        <v>109</v>
      </c>
      <c r="G1292" s="9">
        <v>124</v>
      </c>
      <c r="H1292" s="9">
        <f>SUM(H1293:H1301)</f>
        <v>105</v>
      </c>
      <c r="I1292" s="110">
        <v>96</v>
      </c>
    </row>
    <row r="1293" spans="1:9" ht="13.5" customHeight="1" x14ac:dyDescent="0.25">
      <c r="A1293" s="160" t="s">
        <v>2382</v>
      </c>
      <c r="B1293" s="10"/>
      <c r="C1293" s="10"/>
      <c r="D1293" s="129" t="s">
        <v>2381</v>
      </c>
      <c r="E1293" s="12">
        <v>108</v>
      </c>
      <c r="F1293" s="12">
        <v>109</v>
      </c>
      <c r="G1293" s="12">
        <v>124</v>
      </c>
      <c r="H1293" s="12">
        <v>105</v>
      </c>
      <c r="I1293" s="110">
        <v>96</v>
      </c>
    </row>
    <row r="1294" spans="1:9" ht="13.5" customHeight="1" x14ac:dyDescent="0.25">
      <c r="A1294" s="160" t="s">
        <v>2383</v>
      </c>
      <c r="B1294" s="10"/>
      <c r="C1294" s="10"/>
      <c r="D1294" s="129" t="s">
        <v>2384</v>
      </c>
      <c r="E1294" s="12">
        <v>0</v>
      </c>
      <c r="F1294" s="12">
        <v>0</v>
      </c>
      <c r="G1294" s="12">
        <v>0</v>
      </c>
      <c r="H1294" s="12">
        <v>0</v>
      </c>
      <c r="I1294" s="110" t="s">
        <v>3899</v>
      </c>
    </row>
    <row r="1295" spans="1:9" ht="13.5" customHeight="1" x14ac:dyDescent="0.25">
      <c r="A1295" s="160" t="s">
        <v>2385</v>
      </c>
      <c r="B1295" s="10"/>
      <c r="C1295" s="10"/>
      <c r="D1295" s="129" t="s">
        <v>2386</v>
      </c>
      <c r="E1295" s="12">
        <v>0</v>
      </c>
      <c r="F1295" s="12">
        <v>0</v>
      </c>
      <c r="G1295" s="12">
        <v>0</v>
      </c>
      <c r="H1295" s="12">
        <v>0</v>
      </c>
      <c r="I1295" s="110" t="s">
        <v>3899</v>
      </c>
    </row>
    <row r="1296" spans="1:9" ht="13.5" customHeight="1" x14ac:dyDescent="0.25">
      <c r="A1296" s="160" t="s">
        <v>2387</v>
      </c>
      <c r="B1296" s="10"/>
      <c r="C1296" s="10"/>
      <c r="D1296" s="129" t="s">
        <v>2388</v>
      </c>
      <c r="E1296" s="12">
        <v>0</v>
      </c>
      <c r="F1296" s="12">
        <v>0</v>
      </c>
      <c r="G1296" s="12">
        <v>0</v>
      </c>
      <c r="H1296" s="12">
        <v>0</v>
      </c>
      <c r="I1296" s="110" t="s">
        <v>3899</v>
      </c>
    </row>
    <row r="1297" spans="1:9" ht="13.5" customHeight="1" x14ac:dyDescent="0.25">
      <c r="A1297" s="160" t="s">
        <v>2389</v>
      </c>
      <c r="B1297" s="10"/>
      <c r="C1297" s="10"/>
      <c r="D1297" s="129" t="s">
        <v>2390</v>
      </c>
      <c r="E1297" s="12">
        <v>0</v>
      </c>
      <c r="F1297" s="12">
        <v>0</v>
      </c>
      <c r="G1297" s="12">
        <v>0</v>
      </c>
      <c r="H1297" s="12">
        <v>0</v>
      </c>
      <c r="I1297" s="110" t="s">
        <v>3899</v>
      </c>
    </row>
    <row r="1298" spans="1:9" ht="13.5" customHeight="1" x14ac:dyDescent="0.25">
      <c r="A1298" s="160" t="s">
        <v>2391</v>
      </c>
      <c r="B1298" s="10"/>
      <c r="C1298" s="10"/>
      <c r="D1298" s="129" t="s">
        <v>2392</v>
      </c>
      <c r="E1298" s="12">
        <v>0</v>
      </c>
      <c r="F1298" s="12">
        <v>0</v>
      </c>
      <c r="G1298" s="12">
        <v>0</v>
      </c>
      <c r="H1298" s="12">
        <v>0</v>
      </c>
      <c r="I1298" s="110" t="s">
        <v>3899</v>
      </c>
    </row>
    <row r="1299" spans="1:9" ht="13.5" customHeight="1" x14ac:dyDescent="0.25">
      <c r="A1299" s="160" t="s">
        <v>2393</v>
      </c>
      <c r="B1299" s="10"/>
      <c r="C1299" s="10"/>
      <c r="D1299" s="129" t="s">
        <v>2394</v>
      </c>
      <c r="E1299" s="12">
        <v>0</v>
      </c>
      <c r="F1299" s="12">
        <v>0</v>
      </c>
      <c r="G1299" s="12">
        <v>0</v>
      </c>
      <c r="H1299" s="12">
        <v>0</v>
      </c>
      <c r="I1299" s="110" t="s">
        <v>3899</v>
      </c>
    </row>
    <row r="1300" spans="1:9" ht="13.5" customHeight="1" x14ac:dyDescent="0.25">
      <c r="A1300" s="160" t="s">
        <v>2395</v>
      </c>
      <c r="B1300" s="10"/>
      <c r="C1300" s="10"/>
      <c r="D1300" s="129" t="s">
        <v>2396</v>
      </c>
      <c r="E1300" s="12">
        <v>0</v>
      </c>
      <c r="F1300" s="12">
        <v>0</v>
      </c>
      <c r="G1300" s="12">
        <v>0</v>
      </c>
      <c r="H1300" s="12">
        <v>0</v>
      </c>
      <c r="I1300" s="110" t="s">
        <v>3899</v>
      </c>
    </row>
    <row r="1301" spans="1:9" ht="13.5" customHeight="1" x14ac:dyDescent="0.25">
      <c r="A1301" s="160" t="s">
        <v>2397</v>
      </c>
      <c r="B1301" s="10"/>
      <c r="C1301" s="10"/>
      <c r="D1301" s="129" t="s">
        <v>2398</v>
      </c>
      <c r="E1301" s="12">
        <v>0</v>
      </c>
      <c r="F1301" s="12">
        <v>0</v>
      </c>
      <c r="G1301" s="12">
        <v>0</v>
      </c>
      <c r="H1301" s="12">
        <v>0</v>
      </c>
      <c r="I1301" s="110" t="s">
        <v>3899</v>
      </c>
    </row>
    <row r="1302" spans="1:9" ht="13.5" customHeight="1" x14ac:dyDescent="0.25">
      <c r="A1302" s="158" t="s">
        <v>2399</v>
      </c>
      <c r="B1302" s="14" t="s">
        <v>201</v>
      </c>
      <c r="C1302" s="13"/>
      <c r="D1302" s="131"/>
      <c r="E1302" s="5">
        <v>1613</v>
      </c>
      <c r="F1302" s="5">
        <v>1430</v>
      </c>
      <c r="G1302" s="5">
        <v>1784</v>
      </c>
      <c r="H1302" s="5">
        <f>H1303+H1316+H1325+H1332+H1336+H1341+H1352+H1358+H1372+H1381+H1390+H1395</f>
        <v>1821</v>
      </c>
      <c r="I1302" s="5">
        <f>I1303+I1316+I1325+I1332+I1336+I1341+I1352+I1358+I1372+I1381+I1390+I1395</f>
        <v>2153</v>
      </c>
    </row>
    <row r="1303" spans="1:9" ht="13.5" customHeight="1" x14ac:dyDescent="0.25">
      <c r="A1303" s="159" t="s">
        <v>2400</v>
      </c>
      <c r="B1303" s="7"/>
      <c r="C1303" s="8" t="s">
        <v>2401</v>
      </c>
      <c r="D1303" s="126"/>
      <c r="E1303" s="9">
        <v>975</v>
      </c>
      <c r="F1303" s="9">
        <v>867</v>
      </c>
      <c r="G1303" s="9">
        <v>1049</v>
      </c>
      <c r="H1303" s="9">
        <f>SUM(H1304:H1314)</f>
        <v>990</v>
      </c>
      <c r="I1303" s="110">
        <v>1323</v>
      </c>
    </row>
    <row r="1304" spans="1:9" ht="13.5" customHeight="1" x14ac:dyDescent="0.25">
      <c r="A1304" s="160" t="s">
        <v>2402</v>
      </c>
      <c r="B1304" s="10"/>
      <c r="C1304" s="10"/>
      <c r="D1304" s="129" t="s">
        <v>2401</v>
      </c>
      <c r="E1304" s="12">
        <v>358</v>
      </c>
      <c r="F1304" s="12">
        <v>342</v>
      </c>
      <c r="G1304" s="12">
        <v>370</v>
      </c>
      <c r="H1304" s="12">
        <v>462</v>
      </c>
      <c r="I1304" s="110">
        <v>593</v>
      </c>
    </row>
    <row r="1305" spans="1:9" ht="13.5" customHeight="1" x14ac:dyDescent="0.25">
      <c r="A1305" s="160" t="s">
        <v>2403</v>
      </c>
      <c r="B1305" s="10"/>
      <c r="C1305" s="10"/>
      <c r="D1305" s="129" t="s">
        <v>681</v>
      </c>
      <c r="E1305" s="12">
        <v>148</v>
      </c>
      <c r="F1305" s="12">
        <v>153</v>
      </c>
      <c r="G1305" s="12">
        <v>208</v>
      </c>
      <c r="H1305" s="12">
        <v>135</v>
      </c>
      <c r="I1305" s="110">
        <v>233</v>
      </c>
    </row>
    <row r="1306" spans="1:9" ht="13.5" customHeight="1" x14ac:dyDescent="0.25">
      <c r="A1306" s="160" t="s">
        <v>2404</v>
      </c>
      <c r="B1306" s="10"/>
      <c r="C1306" s="10"/>
      <c r="D1306" s="129" t="s">
        <v>2405</v>
      </c>
      <c r="E1306" s="12">
        <v>57</v>
      </c>
      <c r="F1306" s="12">
        <v>23</v>
      </c>
      <c r="G1306" s="12">
        <v>37</v>
      </c>
      <c r="H1306" s="12">
        <v>49</v>
      </c>
      <c r="I1306" s="110">
        <v>43</v>
      </c>
    </row>
    <row r="1307" spans="1:9" ht="13.5" customHeight="1" x14ac:dyDescent="0.25">
      <c r="A1307" s="160" t="s">
        <v>2406</v>
      </c>
      <c r="B1307" s="10"/>
      <c r="C1307" s="10"/>
      <c r="D1307" s="129" t="s">
        <v>2407</v>
      </c>
      <c r="E1307" s="12">
        <v>79</v>
      </c>
      <c r="F1307" s="12">
        <v>77</v>
      </c>
      <c r="G1307" s="12">
        <v>92</v>
      </c>
      <c r="H1307" s="12">
        <v>94</v>
      </c>
      <c r="I1307" s="110">
        <v>112</v>
      </c>
    </row>
    <row r="1308" spans="1:9" ht="13.5" customHeight="1" x14ac:dyDescent="0.25">
      <c r="A1308" s="160" t="s">
        <v>2408</v>
      </c>
      <c r="B1308" s="10"/>
      <c r="C1308" s="10"/>
      <c r="D1308" s="129" t="s">
        <v>1432</v>
      </c>
      <c r="E1308" s="12">
        <v>140</v>
      </c>
      <c r="F1308" s="12">
        <v>110</v>
      </c>
      <c r="G1308" s="12">
        <v>141</v>
      </c>
      <c r="H1308" s="12">
        <v>118</v>
      </c>
      <c r="I1308" s="110">
        <v>142</v>
      </c>
    </row>
    <row r="1309" spans="1:9" ht="13.5" customHeight="1" x14ac:dyDescent="0.25">
      <c r="A1309" s="160" t="s">
        <v>2409</v>
      </c>
      <c r="B1309" s="10"/>
      <c r="C1309" s="10"/>
      <c r="D1309" s="129" t="s">
        <v>2410</v>
      </c>
      <c r="E1309" s="12">
        <v>47</v>
      </c>
      <c r="F1309" s="12">
        <v>61</v>
      </c>
      <c r="G1309" s="12">
        <v>72</v>
      </c>
      <c r="H1309" s="12">
        <v>64</v>
      </c>
      <c r="I1309" s="110">
        <v>64</v>
      </c>
    </row>
    <row r="1310" spans="1:9" ht="13.5" customHeight="1" x14ac:dyDescent="0.25">
      <c r="A1310" s="160" t="s">
        <v>2411</v>
      </c>
      <c r="B1310" s="10"/>
      <c r="C1310" s="10"/>
      <c r="D1310" s="129" t="s">
        <v>2412</v>
      </c>
      <c r="E1310" s="12">
        <v>46</v>
      </c>
      <c r="F1310" s="12">
        <v>41</v>
      </c>
      <c r="G1310" s="12">
        <v>55</v>
      </c>
      <c r="H1310" s="12">
        <v>24</v>
      </c>
      <c r="I1310" s="110">
        <v>35</v>
      </c>
    </row>
    <row r="1311" spans="1:9" ht="13.5" customHeight="1" x14ac:dyDescent="0.25">
      <c r="A1311" s="160" t="s">
        <v>2413</v>
      </c>
      <c r="B1311" s="10"/>
      <c r="C1311" s="10"/>
      <c r="D1311" s="129" t="s">
        <v>2414</v>
      </c>
      <c r="E1311" s="12">
        <v>6</v>
      </c>
      <c r="F1311" s="12">
        <v>2</v>
      </c>
      <c r="G1311" s="12">
        <v>6</v>
      </c>
      <c r="H1311" s="12">
        <v>3</v>
      </c>
      <c r="I1311" s="110">
        <v>1</v>
      </c>
    </row>
    <row r="1312" spans="1:9" ht="13.5" customHeight="1" x14ac:dyDescent="0.25">
      <c r="A1312" s="160" t="s">
        <v>2415</v>
      </c>
      <c r="B1312" s="10"/>
      <c r="C1312" s="10"/>
      <c r="D1312" s="129" t="s">
        <v>2416</v>
      </c>
      <c r="E1312" s="12">
        <v>47</v>
      </c>
      <c r="F1312" s="12">
        <v>18</v>
      </c>
      <c r="G1312" s="12">
        <v>21</v>
      </c>
      <c r="H1312" s="12">
        <v>35</v>
      </c>
      <c r="I1312" s="110">
        <v>28</v>
      </c>
    </row>
    <row r="1313" spans="1:9" ht="13.5" customHeight="1" x14ac:dyDescent="0.25">
      <c r="A1313" s="160" t="s">
        <v>2417</v>
      </c>
      <c r="B1313" s="10"/>
      <c r="C1313" s="10"/>
      <c r="D1313" s="129" t="s">
        <v>2418</v>
      </c>
      <c r="E1313" s="12">
        <v>0</v>
      </c>
      <c r="F1313" s="12">
        <v>0</v>
      </c>
      <c r="G1313" s="12">
        <v>1</v>
      </c>
      <c r="H1313" s="12">
        <v>6</v>
      </c>
      <c r="I1313" s="110">
        <v>2</v>
      </c>
    </row>
    <row r="1314" spans="1:9" ht="13.5" customHeight="1" x14ac:dyDescent="0.25">
      <c r="A1314" s="160" t="s">
        <v>2419</v>
      </c>
      <c r="B1314" s="10"/>
      <c r="C1314" s="10"/>
      <c r="D1314" s="129" t="s">
        <v>2420</v>
      </c>
      <c r="E1314" s="12">
        <v>47</v>
      </c>
      <c r="F1314" s="12">
        <v>40</v>
      </c>
      <c r="G1314" s="12">
        <v>46</v>
      </c>
      <c r="H1314" s="12">
        <v>0</v>
      </c>
      <c r="I1314" s="110">
        <v>70</v>
      </c>
    </row>
    <row r="1315" spans="1:9" ht="13.5" customHeight="1" x14ac:dyDescent="0.25">
      <c r="A1315" s="160" t="s">
        <v>3971</v>
      </c>
      <c r="B1315" s="10"/>
      <c r="C1315" s="10"/>
      <c r="D1315" s="129" t="s">
        <v>3972</v>
      </c>
      <c r="E1315" s="12">
        <v>0</v>
      </c>
      <c r="F1315" s="12">
        <v>0</v>
      </c>
      <c r="G1315" s="12">
        <v>0</v>
      </c>
      <c r="H1315" s="12">
        <v>0</v>
      </c>
      <c r="I1315" s="110" t="s">
        <v>3899</v>
      </c>
    </row>
    <row r="1316" spans="1:9" ht="13.5" customHeight="1" x14ac:dyDescent="0.25">
      <c r="A1316" s="159" t="s">
        <v>2421</v>
      </c>
      <c r="B1316" s="7"/>
      <c r="C1316" s="8" t="s">
        <v>2422</v>
      </c>
      <c r="D1316" s="126"/>
      <c r="E1316" s="9">
        <v>150</v>
      </c>
      <c r="F1316" s="9">
        <v>103</v>
      </c>
      <c r="G1316" s="9">
        <v>148</v>
      </c>
      <c r="H1316" s="9">
        <f>SUM(H1317:H1324)</f>
        <v>154</v>
      </c>
      <c r="I1316" s="110">
        <v>153</v>
      </c>
    </row>
    <row r="1317" spans="1:9" ht="13.5" customHeight="1" x14ac:dyDescent="0.25">
      <c r="A1317" s="160" t="s">
        <v>2423</v>
      </c>
      <c r="B1317" s="10"/>
      <c r="C1317" s="10"/>
      <c r="D1317" s="129" t="s">
        <v>2422</v>
      </c>
      <c r="E1317" s="12">
        <v>6</v>
      </c>
      <c r="F1317" s="12">
        <v>8</v>
      </c>
      <c r="G1317" s="12">
        <v>12</v>
      </c>
      <c r="H1317" s="12">
        <v>5</v>
      </c>
      <c r="I1317" s="110">
        <v>12</v>
      </c>
    </row>
    <row r="1318" spans="1:9" ht="13.5" customHeight="1" x14ac:dyDescent="0.25">
      <c r="A1318" s="160" t="s">
        <v>2424</v>
      </c>
      <c r="B1318" s="10"/>
      <c r="C1318" s="10"/>
      <c r="D1318" s="129" t="s">
        <v>2425</v>
      </c>
      <c r="E1318" s="12">
        <v>20</v>
      </c>
      <c r="F1318" s="12">
        <v>19</v>
      </c>
      <c r="G1318" s="12">
        <v>20</v>
      </c>
      <c r="H1318" s="12">
        <v>18</v>
      </c>
      <c r="I1318" s="110">
        <v>16</v>
      </c>
    </row>
    <row r="1319" spans="1:9" ht="13.5" customHeight="1" x14ac:dyDescent="0.25">
      <c r="A1319" s="160" t="s">
        <v>2426</v>
      </c>
      <c r="B1319" s="10"/>
      <c r="C1319" s="10"/>
      <c r="D1319" s="129" t="s">
        <v>2427</v>
      </c>
      <c r="E1319" s="12">
        <v>11</v>
      </c>
      <c r="F1319" s="12">
        <v>15</v>
      </c>
      <c r="G1319" s="12">
        <v>14</v>
      </c>
      <c r="H1319" s="12">
        <v>11</v>
      </c>
      <c r="I1319" s="110">
        <v>17</v>
      </c>
    </row>
    <row r="1320" spans="1:9" ht="13.5" customHeight="1" x14ac:dyDescent="0.25">
      <c r="A1320" s="160" t="s">
        <v>2428</v>
      </c>
      <c r="B1320" s="10"/>
      <c r="C1320" s="10"/>
      <c r="D1320" s="129" t="s">
        <v>2429</v>
      </c>
      <c r="E1320" s="12">
        <v>0</v>
      </c>
      <c r="F1320" s="12">
        <v>2</v>
      </c>
      <c r="G1320" s="12">
        <v>0</v>
      </c>
      <c r="H1320" s="12">
        <v>0</v>
      </c>
      <c r="I1320" s="110">
        <v>4</v>
      </c>
    </row>
    <row r="1321" spans="1:9" ht="13.5" customHeight="1" x14ac:dyDescent="0.25">
      <c r="A1321" s="160" t="s">
        <v>2430</v>
      </c>
      <c r="B1321" s="10"/>
      <c r="C1321" s="10"/>
      <c r="D1321" s="129" t="s">
        <v>2431</v>
      </c>
      <c r="E1321" s="12">
        <v>31</v>
      </c>
      <c r="F1321" s="12">
        <v>24</v>
      </c>
      <c r="G1321" s="12">
        <v>42</v>
      </c>
      <c r="H1321" s="12">
        <v>27</v>
      </c>
      <c r="I1321" s="110">
        <v>31</v>
      </c>
    </row>
    <row r="1322" spans="1:9" ht="13.5" customHeight="1" x14ac:dyDescent="0.25">
      <c r="A1322" s="160" t="s">
        <v>2432</v>
      </c>
      <c r="B1322" s="10"/>
      <c r="C1322" s="10"/>
      <c r="D1322" s="129" t="s">
        <v>2433</v>
      </c>
      <c r="E1322" s="12">
        <v>6</v>
      </c>
      <c r="F1322" s="12">
        <v>3</v>
      </c>
      <c r="G1322" s="12">
        <v>5</v>
      </c>
      <c r="H1322" s="12">
        <v>21</v>
      </c>
      <c r="I1322" s="110">
        <v>13</v>
      </c>
    </row>
    <row r="1323" spans="1:9" ht="13.5" customHeight="1" x14ac:dyDescent="0.25">
      <c r="A1323" s="160" t="s">
        <v>2434</v>
      </c>
      <c r="B1323" s="10"/>
      <c r="C1323" s="10"/>
      <c r="D1323" s="129" t="s">
        <v>2435</v>
      </c>
      <c r="E1323" s="12">
        <v>35</v>
      </c>
      <c r="F1323" s="12">
        <v>9</v>
      </c>
      <c r="G1323" s="12">
        <v>27</v>
      </c>
      <c r="H1323" s="12">
        <v>37</v>
      </c>
      <c r="I1323" s="110">
        <v>32</v>
      </c>
    </row>
    <row r="1324" spans="1:9" ht="13.5" customHeight="1" x14ac:dyDescent="0.25">
      <c r="A1324" s="160" t="s">
        <v>2436</v>
      </c>
      <c r="B1324" s="10"/>
      <c r="C1324" s="10"/>
      <c r="D1324" s="129" t="s">
        <v>2437</v>
      </c>
      <c r="E1324" s="12">
        <v>41</v>
      </c>
      <c r="F1324" s="12">
        <v>23</v>
      </c>
      <c r="G1324" s="12">
        <v>28</v>
      </c>
      <c r="H1324" s="12">
        <v>35</v>
      </c>
      <c r="I1324" s="110">
        <v>28</v>
      </c>
    </row>
    <row r="1325" spans="1:9" ht="13.5" customHeight="1" x14ac:dyDescent="0.25">
      <c r="A1325" s="159" t="s">
        <v>2438</v>
      </c>
      <c r="B1325" s="7"/>
      <c r="C1325" s="8" t="s">
        <v>1392</v>
      </c>
      <c r="D1325" s="126"/>
      <c r="E1325" s="9">
        <v>0</v>
      </c>
      <c r="F1325" s="9">
        <v>1</v>
      </c>
      <c r="G1325" s="9">
        <v>1</v>
      </c>
      <c r="H1325" s="9">
        <f>SUM(H1326:H1331)</f>
        <v>3</v>
      </c>
      <c r="I1325" s="110">
        <v>5</v>
      </c>
    </row>
    <row r="1326" spans="1:9" ht="13.5" customHeight="1" x14ac:dyDescent="0.25">
      <c r="A1326" s="160" t="s">
        <v>2439</v>
      </c>
      <c r="B1326" s="10"/>
      <c r="C1326" s="10"/>
      <c r="D1326" s="129" t="s">
        <v>1392</v>
      </c>
      <c r="E1326" s="12">
        <v>0</v>
      </c>
      <c r="F1326" s="12">
        <v>1</v>
      </c>
      <c r="G1326" s="12">
        <v>0</v>
      </c>
      <c r="H1326" s="12">
        <v>0</v>
      </c>
      <c r="I1326" s="110">
        <v>4</v>
      </c>
    </row>
    <row r="1327" spans="1:9" ht="13.5" customHeight="1" x14ac:dyDescent="0.25">
      <c r="A1327" s="160" t="s">
        <v>2440</v>
      </c>
      <c r="B1327" s="10"/>
      <c r="C1327" s="10"/>
      <c r="D1327" s="129" t="s">
        <v>1331</v>
      </c>
      <c r="E1327" s="12">
        <v>0</v>
      </c>
      <c r="F1327" s="12">
        <v>0</v>
      </c>
      <c r="G1327" s="12">
        <v>1</v>
      </c>
      <c r="H1327" s="12">
        <v>3</v>
      </c>
      <c r="I1327" s="110" t="s">
        <v>3899</v>
      </c>
    </row>
    <row r="1328" spans="1:9" ht="13.5" customHeight="1" x14ac:dyDescent="0.25">
      <c r="A1328" s="160" t="s">
        <v>2441</v>
      </c>
      <c r="B1328" s="10"/>
      <c r="C1328" s="10"/>
      <c r="D1328" s="129" t="s">
        <v>2442</v>
      </c>
      <c r="E1328" s="12">
        <v>0</v>
      </c>
      <c r="F1328" s="12">
        <v>0</v>
      </c>
      <c r="G1328" s="12">
        <v>0</v>
      </c>
      <c r="H1328" s="12">
        <v>0</v>
      </c>
      <c r="I1328" s="110" t="s">
        <v>3899</v>
      </c>
    </row>
    <row r="1329" spans="1:9" ht="13.5" customHeight="1" x14ac:dyDescent="0.25">
      <c r="A1329" s="160" t="s">
        <v>2443</v>
      </c>
      <c r="B1329" s="10"/>
      <c r="C1329" s="10"/>
      <c r="D1329" s="129" t="s">
        <v>2444</v>
      </c>
      <c r="E1329" s="12">
        <v>0</v>
      </c>
      <c r="F1329" s="12">
        <v>0</v>
      </c>
      <c r="G1329" s="12">
        <v>0</v>
      </c>
      <c r="H1329" s="12">
        <v>0</v>
      </c>
      <c r="I1329" s="110" t="s">
        <v>3899</v>
      </c>
    </row>
    <row r="1330" spans="1:9" ht="13.5" customHeight="1" x14ac:dyDescent="0.25">
      <c r="A1330" s="160" t="s">
        <v>2445</v>
      </c>
      <c r="B1330" s="10"/>
      <c r="C1330" s="10"/>
      <c r="D1330" s="129" t="s">
        <v>2446</v>
      </c>
      <c r="E1330" s="12">
        <v>0</v>
      </c>
      <c r="F1330" s="12">
        <v>0</v>
      </c>
      <c r="G1330" s="12">
        <v>0</v>
      </c>
      <c r="H1330" s="12">
        <v>0</v>
      </c>
      <c r="I1330" s="110">
        <v>1</v>
      </c>
    </row>
    <row r="1331" spans="1:9" ht="13.5" customHeight="1" x14ac:dyDescent="0.25">
      <c r="A1331" s="160" t="s">
        <v>2447</v>
      </c>
      <c r="B1331" s="10"/>
      <c r="C1331" s="10"/>
      <c r="D1331" s="129" t="s">
        <v>2448</v>
      </c>
      <c r="E1331" s="12">
        <v>0</v>
      </c>
      <c r="F1331" s="12">
        <v>0</v>
      </c>
      <c r="G1331" s="12">
        <v>0</v>
      </c>
      <c r="H1331" s="12">
        <v>0</v>
      </c>
      <c r="I1331" s="110" t="s">
        <v>3899</v>
      </c>
    </row>
    <row r="1332" spans="1:9" ht="13.5" customHeight="1" x14ac:dyDescent="0.25">
      <c r="A1332" s="159" t="s">
        <v>2449</v>
      </c>
      <c r="B1332" s="7"/>
      <c r="C1332" s="8" t="s">
        <v>2450</v>
      </c>
      <c r="D1332" s="126"/>
      <c r="E1332" s="9">
        <v>97</v>
      </c>
      <c r="F1332" s="9">
        <v>92</v>
      </c>
      <c r="G1332" s="9">
        <v>111</v>
      </c>
      <c r="H1332" s="9">
        <f>SUM(H1333:H1335)</f>
        <v>134</v>
      </c>
      <c r="I1332" s="110">
        <v>116</v>
      </c>
    </row>
    <row r="1333" spans="1:9" ht="13.5" customHeight="1" x14ac:dyDescent="0.25">
      <c r="A1333" s="160" t="s">
        <v>2451</v>
      </c>
      <c r="B1333" s="10"/>
      <c r="C1333" s="10"/>
      <c r="D1333" s="129" t="s">
        <v>2450</v>
      </c>
      <c r="E1333" s="12">
        <v>65</v>
      </c>
      <c r="F1333" s="12">
        <v>52</v>
      </c>
      <c r="G1333" s="12">
        <v>77</v>
      </c>
      <c r="H1333" s="12">
        <v>92</v>
      </c>
      <c r="I1333" s="110">
        <v>85</v>
      </c>
    </row>
    <row r="1334" spans="1:9" ht="13.5" customHeight="1" x14ac:dyDescent="0.25">
      <c r="A1334" s="160" t="s">
        <v>2452</v>
      </c>
      <c r="B1334" s="10"/>
      <c r="C1334" s="10"/>
      <c r="D1334" s="129" t="s">
        <v>2453</v>
      </c>
      <c r="E1334" s="12">
        <v>20</v>
      </c>
      <c r="F1334" s="12">
        <v>30</v>
      </c>
      <c r="G1334" s="12">
        <v>17</v>
      </c>
      <c r="H1334" s="12">
        <v>25</v>
      </c>
      <c r="I1334" s="110">
        <v>24</v>
      </c>
    </row>
    <row r="1335" spans="1:9" ht="13.5" customHeight="1" x14ac:dyDescent="0.25">
      <c r="A1335" s="160" t="s">
        <v>2454</v>
      </c>
      <c r="B1335" s="10"/>
      <c r="C1335" s="10"/>
      <c r="D1335" s="129" t="s">
        <v>2085</v>
      </c>
      <c r="E1335" s="12">
        <v>12</v>
      </c>
      <c r="F1335" s="12">
        <v>10</v>
      </c>
      <c r="G1335" s="12">
        <v>17</v>
      </c>
      <c r="H1335" s="12">
        <v>17</v>
      </c>
      <c r="I1335" s="110">
        <v>7</v>
      </c>
    </row>
    <row r="1336" spans="1:9" ht="13.5" customHeight="1" x14ac:dyDescent="0.25">
      <c r="A1336" s="159" t="s">
        <v>2455</v>
      </c>
      <c r="B1336" s="7"/>
      <c r="C1336" s="8" t="s">
        <v>2275</v>
      </c>
      <c r="D1336" s="126"/>
      <c r="E1336" s="9">
        <v>7</v>
      </c>
      <c r="F1336" s="9">
        <v>6</v>
      </c>
      <c r="G1336" s="9">
        <v>8</v>
      </c>
      <c r="H1336" s="9">
        <f>SUM(H1337:H1340)</f>
        <v>6</v>
      </c>
      <c r="I1336" s="110">
        <v>7</v>
      </c>
    </row>
    <row r="1337" spans="1:9" ht="13.5" customHeight="1" x14ac:dyDescent="0.25">
      <c r="A1337" s="160" t="s">
        <v>2456</v>
      </c>
      <c r="B1337" s="10"/>
      <c r="C1337" s="10"/>
      <c r="D1337" s="129" t="s">
        <v>2275</v>
      </c>
      <c r="E1337" s="12">
        <v>7</v>
      </c>
      <c r="F1337" s="12">
        <v>5</v>
      </c>
      <c r="G1337" s="12">
        <v>6</v>
      </c>
      <c r="H1337" s="12">
        <v>5</v>
      </c>
      <c r="I1337" s="110">
        <v>3</v>
      </c>
    </row>
    <row r="1338" spans="1:9" ht="13.5" customHeight="1" x14ac:dyDescent="0.25">
      <c r="A1338" s="160" t="s">
        <v>2457</v>
      </c>
      <c r="B1338" s="10"/>
      <c r="C1338" s="10"/>
      <c r="D1338" s="129" t="s">
        <v>2458</v>
      </c>
      <c r="E1338" s="12">
        <v>0</v>
      </c>
      <c r="F1338" s="12">
        <v>0</v>
      </c>
      <c r="G1338" s="12">
        <v>0</v>
      </c>
      <c r="H1338" s="12">
        <v>0</v>
      </c>
      <c r="I1338" s="110" t="s">
        <v>3899</v>
      </c>
    </row>
    <row r="1339" spans="1:9" ht="13.5" customHeight="1" x14ac:dyDescent="0.25">
      <c r="A1339" s="160" t="s">
        <v>2459</v>
      </c>
      <c r="B1339" s="10"/>
      <c r="C1339" s="10"/>
      <c r="D1339" s="129" t="s">
        <v>2460</v>
      </c>
      <c r="E1339" s="12">
        <v>0</v>
      </c>
      <c r="F1339" s="12">
        <v>1</v>
      </c>
      <c r="G1339" s="12">
        <v>2</v>
      </c>
      <c r="H1339" s="12">
        <v>1</v>
      </c>
      <c r="I1339" s="110">
        <v>4</v>
      </c>
    </row>
    <row r="1340" spans="1:9" ht="13.5" customHeight="1" x14ac:dyDescent="0.25">
      <c r="A1340" s="160" t="s">
        <v>2461</v>
      </c>
      <c r="B1340" s="10"/>
      <c r="C1340" s="10"/>
      <c r="D1340" s="129" t="s">
        <v>2462</v>
      </c>
      <c r="E1340" s="12">
        <v>0</v>
      </c>
      <c r="F1340" s="12">
        <v>0</v>
      </c>
      <c r="G1340" s="12">
        <v>0</v>
      </c>
      <c r="H1340" s="12">
        <v>0</v>
      </c>
      <c r="I1340" s="110" t="s">
        <v>3899</v>
      </c>
    </row>
    <row r="1341" spans="1:9" ht="13.5" customHeight="1" x14ac:dyDescent="0.25">
      <c r="A1341" s="159" t="s">
        <v>2463</v>
      </c>
      <c r="B1341" s="7"/>
      <c r="C1341" s="8" t="s">
        <v>2464</v>
      </c>
      <c r="D1341" s="126"/>
      <c r="E1341" s="9">
        <v>28</v>
      </c>
      <c r="F1341" s="9">
        <v>29</v>
      </c>
      <c r="G1341" s="9">
        <v>37</v>
      </c>
      <c r="H1341" s="9">
        <f>SUM(H1342:H1351)</f>
        <v>49</v>
      </c>
      <c r="I1341" s="110">
        <v>50</v>
      </c>
    </row>
    <row r="1342" spans="1:9" ht="13.5" customHeight="1" x14ac:dyDescent="0.25">
      <c r="A1342" s="160" t="s">
        <v>2465</v>
      </c>
      <c r="B1342" s="10"/>
      <c r="C1342" s="10"/>
      <c r="D1342" s="129" t="s">
        <v>2464</v>
      </c>
      <c r="E1342" s="12">
        <v>25</v>
      </c>
      <c r="F1342" s="12">
        <v>21</v>
      </c>
      <c r="G1342" s="12">
        <v>14</v>
      </c>
      <c r="H1342" s="12">
        <v>18</v>
      </c>
      <c r="I1342" s="110">
        <v>21</v>
      </c>
    </row>
    <row r="1343" spans="1:9" ht="13.5" customHeight="1" x14ac:dyDescent="0.25">
      <c r="A1343" s="160" t="s">
        <v>2466</v>
      </c>
      <c r="B1343" s="10"/>
      <c r="C1343" s="10"/>
      <c r="D1343" s="129" t="s">
        <v>2467</v>
      </c>
      <c r="E1343" s="12">
        <v>1</v>
      </c>
      <c r="F1343" s="12">
        <v>3</v>
      </c>
      <c r="G1343" s="12">
        <v>4</v>
      </c>
      <c r="H1343" s="12">
        <v>1</v>
      </c>
      <c r="I1343" s="110">
        <v>8</v>
      </c>
    </row>
    <row r="1344" spans="1:9" ht="13.5" customHeight="1" x14ac:dyDescent="0.25">
      <c r="A1344" s="160" t="s">
        <v>2468</v>
      </c>
      <c r="B1344" s="10"/>
      <c r="C1344" s="10"/>
      <c r="D1344" s="129" t="s">
        <v>2469</v>
      </c>
      <c r="E1344" s="12">
        <v>0</v>
      </c>
      <c r="F1344" s="12">
        <v>0</v>
      </c>
      <c r="G1344" s="12">
        <v>4</v>
      </c>
      <c r="H1344" s="12">
        <v>2</v>
      </c>
      <c r="I1344" s="110">
        <v>4</v>
      </c>
    </row>
    <row r="1345" spans="1:9" ht="13.5" customHeight="1" x14ac:dyDescent="0.25">
      <c r="A1345" s="160" t="s">
        <v>2470</v>
      </c>
      <c r="B1345" s="10"/>
      <c r="C1345" s="10"/>
      <c r="D1345" s="129" t="s">
        <v>2471</v>
      </c>
      <c r="E1345" s="12">
        <v>0</v>
      </c>
      <c r="F1345" s="12">
        <v>0</v>
      </c>
      <c r="G1345" s="12">
        <v>0</v>
      </c>
      <c r="H1345" s="12">
        <v>2</v>
      </c>
      <c r="I1345" s="110">
        <v>4</v>
      </c>
    </row>
    <row r="1346" spans="1:9" ht="13.5" customHeight="1" x14ac:dyDescent="0.25">
      <c r="A1346" s="160" t="s">
        <v>2472</v>
      </c>
      <c r="B1346" s="10"/>
      <c r="C1346" s="10"/>
      <c r="D1346" s="129" t="s">
        <v>2473</v>
      </c>
      <c r="E1346" s="12">
        <v>0</v>
      </c>
      <c r="F1346" s="12">
        <v>0</v>
      </c>
      <c r="G1346" s="12">
        <v>0</v>
      </c>
      <c r="H1346" s="12">
        <v>0</v>
      </c>
      <c r="I1346" s="110" t="s">
        <v>3899</v>
      </c>
    </row>
    <row r="1347" spans="1:9" ht="13.5" customHeight="1" x14ac:dyDescent="0.25">
      <c r="A1347" s="160" t="s">
        <v>2474</v>
      </c>
      <c r="B1347" s="10"/>
      <c r="C1347" s="10"/>
      <c r="D1347" s="129" t="s">
        <v>2475</v>
      </c>
      <c r="E1347" s="12">
        <v>2</v>
      </c>
      <c r="F1347" s="12">
        <v>1</v>
      </c>
      <c r="G1347" s="12">
        <v>1</v>
      </c>
      <c r="H1347" s="12">
        <v>1</v>
      </c>
      <c r="I1347" s="110" t="s">
        <v>3899</v>
      </c>
    </row>
    <row r="1348" spans="1:9" ht="13.5" customHeight="1" x14ac:dyDescent="0.25">
      <c r="A1348" s="160" t="s">
        <v>2476</v>
      </c>
      <c r="B1348" s="10"/>
      <c r="C1348" s="10"/>
      <c r="D1348" s="129" t="s">
        <v>2477</v>
      </c>
      <c r="E1348" s="12">
        <v>0</v>
      </c>
      <c r="F1348" s="12">
        <v>0</v>
      </c>
      <c r="G1348" s="12">
        <v>0</v>
      </c>
      <c r="H1348" s="12">
        <v>0</v>
      </c>
      <c r="I1348" s="110" t="s">
        <v>3899</v>
      </c>
    </row>
    <row r="1349" spans="1:9" ht="13.5" customHeight="1" x14ac:dyDescent="0.25">
      <c r="A1349" s="160" t="s">
        <v>2478</v>
      </c>
      <c r="B1349" s="10"/>
      <c r="C1349" s="10"/>
      <c r="D1349" s="129" t="s">
        <v>2479</v>
      </c>
      <c r="E1349" s="12">
        <v>0</v>
      </c>
      <c r="F1349" s="12">
        <v>1</v>
      </c>
      <c r="G1349" s="12">
        <v>0</v>
      </c>
      <c r="H1349" s="12">
        <v>5</v>
      </c>
      <c r="I1349" s="110">
        <v>2</v>
      </c>
    </row>
    <row r="1350" spans="1:9" ht="13.5" customHeight="1" x14ac:dyDescent="0.25">
      <c r="A1350" s="160" t="s">
        <v>2480</v>
      </c>
      <c r="B1350" s="10"/>
      <c r="C1350" s="10"/>
      <c r="D1350" s="129" t="s">
        <v>2481</v>
      </c>
      <c r="E1350" s="12">
        <v>0</v>
      </c>
      <c r="F1350" s="12">
        <v>2</v>
      </c>
      <c r="G1350" s="12">
        <v>2</v>
      </c>
      <c r="H1350" s="12">
        <v>4</v>
      </c>
      <c r="I1350" s="110">
        <v>7</v>
      </c>
    </row>
    <row r="1351" spans="1:9" ht="13.5" customHeight="1" x14ac:dyDescent="0.25">
      <c r="A1351" s="160" t="s">
        <v>2482</v>
      </c>
      <c r="B1351" s="10"/>
      <c r="C1351" s="10"/>
      <c r="D1351" s="129" t="s">
        <v>2483</v>
      </c>
      <c r="E1351" s="12">
        <v>0</v>
      </c>
      <c r="F1351" s="12">
        <v>1</v>
      </c>
      <c r="G1351" s="12">
        <v>12</v>
      </c>
      <c r="H1351" s="12">
        <v>16</v>
      </c>
      <c r="I1351" s="110">
        <v>4</v>
      </c>
    </row>
    <row r="1352" spans="1:9" ht="13.5" customHeight="1" x14ac:dyDescent="0.25">
      <c r="A1352" s="159" t="s">
        <v>2484</v>
      </c>
      <c r="B1352" s="7"/>
      <c r="C1352" s="8" t="s">
        <v>2485</v>
      </c>
      <c r="D1352" s="126"/>
      <c r="E1352" s="9">
        <v>96</v>
      </c>
      <c r="F1352" s="9">
        <v>110</v>
      </c>
      <c r="G1352" s="9">
        <v>107</v>
      </c>
      <c r="H1352" s="9">
        <f>SUM(H1353:H1357)</f>
        <v>179</v>
      </c>
      <c r="I1352" s="110">
        <v>141</v>
      </c>
    </row>
    <row r="1353" spans="1:9" ht="13.5" customHeight="1" x14ac:dyDescent="0.25">
      <c r="A1353" s="160" t="s">
        <v>2486</v>
      </c>
      <c r="B1353" s="10"/>
      <c r="C1353" s="10"/>
      <c r="D1353" s="129" t="s">
        <v>2487</v>
      </c>
      <c r="E1353" s="12">
        <v>15</v>
      </c>
      <c r="F1353" s="12">
        <v>12</v>
      </c>
      <c r="G1353" s="12">
        <v>8</v>
      </c>
      <c r="H1353" s="12">
        <v>2</v>
      </c>
      <c r="I1353" s="110">
        <v>22</v>
      </c>
    </row>
    <row r="1354" spans="1:9" ht="13.5" customHeight="1" x14ac:dyDescent="0.25">
      <c r="A1354" s="160" t="s">
        <v>2488</v>
      </c>
      <c r="B1354" s="10"/>
      <c r="C1354" s="10"/>
      <c r="D1354" s="129" t="s">
        <v>2489</v>
      </c>
      <c r="E1354" s="12">
        <v>13</v>
      </c>
      <c r="F1354" s="12">
        <v>23</v>
      </c>
      <c r="G1354" s="12">
        <v>8</v>
      </c>
      <c r="H1354" s="12">
        <v>69</v>
      </c>
      <c r="I1354" s="110">
        <v>20</v>
      </c>
    </row>
    <row r="1355" spans="1:9" ht="13.5" customHeight="1" x14ac:dyDescent="0.25">
      <c r="A1355" s="160" t="s">
        <v>2490</v>
      </c>
      <c r="B1355" s="10"/>
      <c r="C1355" s="10"/>
      <c r="D1355" s="129" t="s">
        <v>2491</v>
      </c>
      <c r="E1355" s="12">
        <v>5</v>
      </c>
      <c r="F1355" s="12">
        <v>2</v>
      </c>
      <c r="G1355" s="12">
        <v>1</v>
      </c>
      <c r="H1355" s="12">
        <v>2</v>
      </c>
      <c r="I1355" s="110">
        <v>9</v>
      </c>
    </row>
    <row r="1356" spans="1:9" ht="13.5" customHeight="1" x14ac:dyDescent="0.25">
      <c r="A1356" s="160" t="s">
        <v>2492</v>
      </c>
      <c r="B1356" s="10"/>
      <c r="C1356" s="10"/>
      <c r="D1356" s="129" t="s">
        <v>2485</v>
      </c>
      <c r="E1356" s="12">
        <v>49</v>
      </c>
      <c r="F1356" s="12">
        <v>63</v>
      </c>
      <c r="G1356" s="12">
        <v>82</v>
      </c>
      <c r="H1356" s="12">
        <v>102</v>
      </c>
      <c r="I1356" s="110">
        <v>85</v>
      </c>
    </row>
    <row r="1357" spans="1:9" ht="13.5" customHeight="1" x14ac:dyDescent="0.25">
      <c r="A1357" s="160" t="s">
        <v>2493</v>
      </c>
      <c r="B1357" s="10"/>
      <c r="C1357" s="10"/>
      <c r="D1357" s="129" t="s">
        <v>2494</v>
      </c>
      <c r="E1357" s="12">
        <v>14</v>
      </c>
      <c r="F1357" s="12">
        <v>10</v>
      </c>
      <c r="G1357" s="12">
        <v>8</v>
      </c>
      <c r="H1357" s="12">
        <v>4</v>
      </c>
      <c r="I1357" s="110">
        <v>5</v>
      </c>
    </row>
    <row r="1358" spans="1:9" ht="13.5" customHeight="1" x14ac:dyDescent="0.25">
      <c r="A1358" s="159" t="s">
        <v>2495</v>
      </c>
      <c r="B1358" s="7"/>
      <c r="C1358" s="8" t="s">
        <v>2496</v>
      </c>
      <c r="D1358" s="126"/>
      <c r="E1358" s="9">
        <v>39</v>
      </c>
      <c r="F1358" s="9">
        <v>50</v>
      </c>
      <c r="G1358" s="9">
        <v>55</v>
      </c>
      <c r="H1358" s="9">
        <f>SUM(H1359:H1371)</f>
        <v>51</v>
      </c>
      <c r="I1358" s="110">
        <v>34</v>
      </c>
    </row>
    <row r="1359" spans="1:9" ht="13.5" customHeight="1" x14ac:dyDescent="0.25">
      <c r="A1359" s="160" t="s">
        <v>2497</v>
      </c>
      <c r="B1359" s="10"/>
      <c r="C1359" s="10"/>
      <c r="D1359" s="129" t="s">
        <v>2498</v>
      </c>
      <c r="E1359" s="12">
        <v>23</v>
      </c>
      <c r="F1359" s="12">
        <v>18</v>
      </c>
      <c r="G1359" s="12">
        <v>23</v>
      </c>
      <c r="H1359" s="12">
        <v>14</v>
      </c>
      <c r="I1359" s="110">
        <v>9</v>
      </c>
    </row>
    <row r="1360" spans="1:9" ht="13.5" customHeight="1" x14ac:dyDescent="0.25">
      <c r="A1360" s="160" t="s">
        <v>2499</v>
      </c>
      <c r="B1360" s="10"/>
      <c r="C1360" s="10"/>
      <c r="D1360" s="129" t="s">
        <v>2500</v>
      </c>
      <c r="E1360" s="12">
        <v>0</v>
      </c>
      <c r="F1360" s="12">
        <v>0</v>
      </c>
      <c r="G1360" s="12">
        <v>0</v>
      </c>
      <c r="H1360" s="12">
        <v>0</v>
      </c>
      <c r="I1360" s="110" t="s">
        <v>3899</v>
      </c>
    </row>
    <row r="1361" spans="1:9" ht="13.5" customHeight="1" x14ac:dyDescent="0.25">
      <c r="A1361" s="160" t="s">
        <v>2501</v>
      </c>
      <c r="B1361" s="10"/>
      <c r="C1361" s="10"/>
      <c r="D1361" s="129" t="s">
        <v>2502</v>
      </c>
      <c r="E1361" s="12">
        <v>0</v>
      </c>
      <c r="F1361" s="12">
        <v>6</v>
      </c>
      <c r="G1361" s="12">
        <v>11</v>
      </c>
      <c r="H1361" s="12">
        <v>8</v>
      </c>
      <c r="I1361" s="110">
        <v>5</v>
      </c>
    </row>
    <row r="1362" spans="1:9" ht="13.5" customHeight="1" x14ac:dyDescent="0.25">
      <c r="A1362" s="160" t="s">
        <v>2503</v>
      </c>
      <c r="B1362" s="10"/>
      <c r="C1362" s="10"/>
      <c r="D1362" s="129" t="s">
        <v>2504</v>
      </c>
      <c r="E1362" s="12">
        <v>0</v>
      </c>
      <c r="F1362" s="12">
        <v>0</v>
      </c>
      <c r="G1362" s="12">
        <v>0</v>
      </c>
      <c r="H1362" s="12">
        <v>0</v>
      </c>
      <c r="I1362" s="110" t="s">
        <v>3899</v>
      </c>
    </row>
    <row r="1363" spans="1:9" ht="13.5" customHeight="1" x14ac:dyDescent="0.25">
      <c r="A1363" s="160" t="s">
        <v>2505</v>
      </c>
      <c r="B1363" s="10"/>
      <c r="C1363" s="10"/>
      <c r="D1363" s="129" t="s">
        <v>2506</v>
      </c>
      <c r="E1363" s="12">
        <v>0</v>
      </c>
      <c r="F1363" s="12">
        <v>0</v>
      </c>
      <c r="G1363" s="12">
        <v>0</v>
      </c>
      <c r="H1363" s="12">
        <v>0</v>
      </c>
      <c r="I1363" s="110" t="s">
        <v>3899</v>
      </c>
    </row>
    <row r="1364" spans="1:9" ht="13.5" customHeight="1" x14ac:dyDescent="0.25">
      <c r="A1364" s="160" t="s">
        <v>2507</v>
      </c>
      <c r="B1364" s="10"/>
      <c r="C1364" s="10"/>
      <c r="D1364" s="129" t="s">
        <v>2508</v>
      </c>
      <c r="E1364" s="12">
        <v>0</v>
      </c>
      <c r="F1364" s="12">
        <v>0</v>
      </c>
      <c r="G1364" s="12">
        <v>0</v>
      </c>
      <c r="H1364" s="12">
        <v>0</v>
      </c>
      <c r="I1364" s="110" t="s">
        <v>3899</v>
      </c>
    </row>
    <row r="1365" spans="1:9" ht="13.5" customHeight="1" x14ac:dyDescent="0.25">
      <c r="A1365" s="164" t="s">
        <v>2509</v>
      </c>
      <c r="B1365" s="20"/>
      <c r="C1365" s="20"/>
      <c r="D1365" s="142" t="s">
        <v>2510</v>
      </c>
      <c r="E1365" s="12">
        <v>0</v>
      </c>
      <c r="F1365" s="12">
        <v>0</v>
      </c>
      <c r="G1365" s="12">
        <v>0</v>
      </c>
      <c r="H1365" s="12">
        <v>0</v>
      </c>
      <c r="I1365" s="110" t="s">
        <v>3899</v>
      </c>
    </row>
    <row r="1366" spans="1:9" ht="13.5" customHeight="1" x14ac:dyDescent="0.25">
      <c r="A1366" s="160" t="s">
        <v>2511</v>
      </c>
      <c r="B1366" s="10"/>
      <c r="C1366" s="10"/>
      <c r="D1366" s="129" t="s">
        <v>2512</v>
      </c>
      <c r="E1366" s="12">
        <v>10</v>
      </c>
      <c r="F1366" s="12">
        <v>10</v>
      </c>
      <c r="G1366" s="12">
        <v>7</v>
      </c>
      <c r="H1366" s="12">
        <v>22</v>
      </c>
      <c r="I1366" s="110">
        <v>11</v>
      </c>
    </row>
    <row r="1367" spans="1:9" ht="13.5" customHeight="1" x14ac:dyDescent="0.25">
      <c r="A1367" s="160" t="s">
        <v>2513</v>
      </c>
      <c r="B1367" s="10"/>
      <c r="C1367" s="10"/>
      <c r="D1367" s="129" t="s">
        <v>2496</v>
      </c>
      <c r="E1367" s="12">
        <v>6</v>
      </c>
      <c r="F1367" s="12">
        <v>16</v>
      </c>
      <c r="G1367" s="12">
        <v>14</v>
      </c>
      <c r="H1367" s="12">
        <v>7</v>
      </c>
      <c r="I1367" s="110">
        <v>9</v>
      </c>
    </row>
    <row r="1368" spans="1:9" ht="13.5" customHeight="1" x14ac:dyDescent="0.25">
      <c r="A1368" s="160" t="s">
        <v>2514</v>
      </c>
      <c r="B1368" s="10"/>
      <c r="C1368" s="10"/>
      <c r="D1368" s="129" t="s">
        <v>2515</v>
      </c>
      <c r="E1368" s="12">
        <v>0</v>
      </c>
      <c r="F1368" s="12">
        <v>0</v>
      </c>
      <c r="G1368" s="12">
        <v>0</v>
      </c>
      <c r="H1368" s="12">
        <v>0</v>
      </c>
      <c r="I1368" s="110" t="s">
        <v>3899</v>
      </c>
    </row>
    <row r="1369" spans="1:9" ht="13.5" customHeight="1" x14ac:dyDescent="0.25">
      <c r="A1369" s="160" t="s">
        <v>2516</v>
      </c>
      <c r="B1369" s="10"/>
      <c r="C1369" s="10"/>
      <c r="D1369" s="129" t="s">
        <v>2517</v>
      </c>
      <c r="E1369" s="12">
        <v>0</v>
      </c>
      <c r="F1369" s="12">
        <v>0</v>
      </c>
      <c r="G1369" s="12">
        <v>0</v>
      </c>
      <c r="H1369" s="12">
        <v>0</v>
      </c>
      <c r="I1369" s="110" t="s">
        <v>3899</v>
      </c>
    </row>
    <row r="1370" spans="1:9" ht="13.5" customHeight="1" x14ac:dyDescent="0.25">
      <c r="A1370" s="160" t="s">
        <v>2518</v>
      </c>
      <c r="B1370" s="10"/>
      <c r="C1370" s="10"/>
      <c r="D1370" s="129" t="s">
        <v>2519</v>
      </c>
      <c r="E1370" s="12">
        <v>0</v>
      </c>
      <c r="F1370" s="12">
        <v>0</v>
      </c>
      <c r="G1370" s="12">
        <v>0</v>
      </c>
      <c r="H1370" s="12">
        <v>0</v>
      </c>
      <c r="I1370" s="110" t="s">
        <v>3899</v>
      </c>
    </row>
    <row r="1371" spans="1:9" ht="13.5" customHeight="1" x14ac:dyDescent="0.25">
      <c r="A1371" s="160" t="s">
        <v>2520</v>
      </c>
      <c r="B1371" s="10"/>
      <c r="C1371" s="10"/>
      <c r="D1371" s="129" t="s">
        <v>2521</v>
      </c>
      <c r="E1371" s="12">
        <v>0</v>
      </c>
      <c r="F1371" s="12">
        <v>0</v>
      </c>
      <c r="G1371" s="12">
        <v>0</v>
      </c>
      <c r="H1371" s="12">
        <v>0</v>
      </c>
      <c r="I1371" s="110" t="s">
        <v>3899</v>
      </c>
    </row>
    <row r="1372" spans="1:9" ht="13.5" customHeight="1" x14ac:dyDescent="0.25">
      <c r="A1372" s="159" t="s">
        <v>2522</v>
      </c>
      <c r="B1372" s="7"/>
      <c r="C1372" s="8" t="s">
        <v>2523</v>
      </c>
      <c r="D1372" s="126"/>
      <c r="E1372" s="9">
        <v>59</v>
      </c>
      <c r="F1372" s="9">
        <v>39</v>
      </c>
      <c r="G1372" s="9">
        <v>58</v>
      </c>
      <c r="H1372" s="9">
        <f>SUM(H1373:H1380)</f>
        <v>77</v>
      </c>
      <c r="I1372" s="110">
        <v>77</v>
      </c>
    </row>
    <row r="1373" spans="1:9" ht="13.5" customHeight="1" x14ac:dyDescent="0.25">
      <c r="A1373" s="160" t="s">
        <v>2524</v>
      </c>
      <c r="B1373" s="10"/>
      <c r="C1373" s="10"/>
      <c r="D1373" s="129" t="s">
        <v>2525</v>
      </c>
      <c r="E1373" s="12">
        <v>56</v>
      </c>
      <c r="F1373" s="12">
        <v>36</v>
      </c>
      <c r="G1373" s="12">
        <v>53</v>
      </c>
      <c r="H1373" s="12">
        <v>67</v>
      </c>
      <c r="I1373" s="110">
        <v>72</v>
      </c>
    </row>
    <row r="1374" spans="1:9" ht="13.5" customHeight="1" x14ac:dyDescent="0.25">
      <c r="A1374" s="160" t="s">
        <v>2526</v>
      </c>
      <c r="B1374" s="10"/>
      <c r="C1374" s="10"/>
      <c r="D1374" s="129" t="s">
        <v>2527</v>
      </c>
      <c r="E1374" s="12">
        <v>0</v>
      </c>
      <c r="F1374" s="12">
        <v>0</v>
      </c>
      <c r="G1374" s="12">
        <v>0</v>
      </c>
      <c r="H1374" s="12">
        <v>0</v>
      </c>
      <c r="I1374" s="110" t="s">
        <v>3899</v>
      </c>
    </row>
    <row r="1375" spans="1:9" ht="13.5" customHeight="1" x14ac:dyDescent="0.25">
      <c r="A1375" s="160" t="s">
        <v>2528</v>
      </c>
      <c r="B1375" s="10"/>
      <c r="C1375" s="10"/>
      <c r="D1375" s="129" t="s">
        <v>2529</v>
      </c>
      <c r="E1375" s="12">
        <v>0</v>
      </c>
      <c r="F1375" s="12">
        <v>0</v>
      </c>
      <c r="G1375" s="12">
        <v>0</v>
      </c>
      <c r="H1375" s="12">
        <v>0</v>
      </c>
      <c r="I1375" s="110" t="s">
        <v>3899</v>
      </c>
    </row>
    <row r="1376" spans="1:9" ht="13.5" customHeight="1" x14ac:dyDescent="0.25">
      <c r="A1376" s="160" t="s">
        <v>2530</v>
      </c>
      <c r="B1376" s="10"/>
      <c r="C1376" s="10"/>
      <c r="D1376" s="129" t="s">
        <v>2531</v>
      </c>
      <c r="E1376" s="12">
        <v>1</v>
      </c>
      <c r="F1376" s="12">
        <v>0</v>
      </c>
      <c r="G1376" s="12">
        <v>3</v>
      </c>
      <c r="H1376" s="12">
        <v>4</v>
      </c>
      <c r="I1376" s="110">
        <v>1</v>
      </c>
    </row>
    <row r="1377" spans="1:9" ht="13.5" customHeight="1" x14ac:dyDescent="0.25">
      <c r="A1377" s="160" t="s">
        <v>2532</v>
      </c>
      <c r="B1377" s="10"/>
      <c r="C1377" s="10"/>
      <c r="D1377" s="129" t="s">
        <v>2533</v>
      </c>
      <c r="E1377" s="12">
        <v>0</v>
      </c>
      <c r="F1377" s="12">
        <v>0</v>
      </c>
      <c r="G1377" s="12">
        <v>0</v>
      </c>
      <c r="H1377" s="12">
        <v>0</v>
      </c>
      <c r="I1377" s="110" t="s">
        <v>3899</v>
      </c>
    </row>
    <row r="1378" spans="1:9" ht="13.5" customHeight="1" x14ac:dyDescent="0.25">
      <c r="A1378" s="160" t="s">
        <v>2534</v>
      </c>
      <c r="B1378" s="10"/>
      <c r="C1378" s="10"/>
      <c r="D1378" s="129" t="s">
        <v>2535</v>
      </c>
      <c r="E1378" s="12">
        <v>0</v>
      </c>
      <c r="F1378" s="12">
        <v>0</v>
      </c>
      <c r="G1378" s="12">
        <v>0</v>
      </c>
      <c r="H1378" s="12">
        <v>0</v>
      </c>
      <c r="I1378" s="110" t="s">
        <v>3899</v>
      </c>
    </row>
    <row r="1379" spans="1:9" ht="13.5" customHeight="1" x14ac:dyDescent="0.25">
      <c r="A1379" s="160" t="s">
        <v>2536</v>
      </c>
      <c r="B1379" s="10"/>
      <c r="C1379" s="10"/>
      <c r="D1379" s="129" t="s">
        <v>2537</v>
      </c>
      <c r="E1379" s="12">
        <v>2</v>
      </c>
      <c r="F1379" s="12">
        <v>3</v>
      </c>
      <c r="G1379" s="12">
        <v>2</v>
      </c>
      <c r="H1379" s="12">
        <v>6</v>
      </c>
      <c r="I1379" s="110">
        <v>4</v>
      </c>
    </row>
    <row r="1380" spans="1:9" ht="13.5" customHeight="1" x14ac:dyDescent="0.25">
      <c r="A1380" s="160" t="s">
        <v>2538</v>
      </c>
      <c r="B1380" s="10"/>
      <c r="C1380" s="10"/>
      <c r="D1380" s="129" t="s">
        <v>2539</v>
      </c>
      <c r="E1380" s="12">
        <v>0</v>
      </c>
      <c r="F1380" s="12">
        <v>0</v>
      </c>
      <c r="G1380" s="12">
        <v>0</v>
      </c>
      <c r="H1380" s="12">
        <v>0</v>
      </c>
      <c r="I1380" s="110" t="s">
        <v>3899</v>
      </c>
    </row>
    <row r="1381" spans="1:9" ht="13.5" customHeight="1" x14ac:dyDescent="0.25">
      <c r="A1381" s="159" t="s">
        <v>2540</v>
      </c>
      <c r="B1381" s="7"/>
      <c r="C1381" s="8" t="s">
        <v>2541</v>
      </c>
      <c r="D1381" s="126"/>
      <c r="E1381" s="9">
        <v>13</v>
      </c>
      <c r="F1381" s="9">
        <v>16</v>
      </c>
      <c r="G1381" s="9">
        <v>34</v>
      </c>
      <c r="H1381" s="9">
        <f>SUM(H1382:H1389)</f>
        <v>13</v>
      </c>
      <c r="I1381" s="110">
        <v>35</v>
      </c>
    </row>
    <row r="1382" spans="1:9" ht="13.5" customHeight="1" x14ac:dyDescent="0.25">
      <c r="A1382" s="160" t="s">
        <v>2542</v>
      </c>
      <c r="B1382" s="10"/>
      <c r="C1382" s="10"/>
      <c r="D1382" s="129" t="s">
        <v>2541</v>
      </c>
      <c r="E1382" s="12">
        <v>5</v>
      </c>
      <c r="F1382" s="12">
        <v>12</v>
      </c>
      <c r="G1382" s="12">
        <v>14</v>
      </c>
      <c r="H1382" s="12">
        <v>5</v>
      </c>
      <c r="I1382" s="110">
        <v>19</v>
      </c>
    </row>
    <row r="1383" spans="1:9" ht="13.5" customHeight="1" x14ac:dyDescent="0.25">
      <c r="A1383" s="160" t="s">
        <v>2543</v>
      </c>
      <c r="B1383" s="10"/>
      <c r="C1383" s="10"/>
      <c r="D1383" s="129" t="s">
        <v>2544</v>
      </c>
      <c r="E1383" s="12">
        <v>6</v>
      </c>
      <c r="F1383" s="12">
        <v>2</v>
      </c>
      <c r="G1383" s="12">
        <v>3</v>
      </c>
      <c r="H1383" s="12">
        <v>3</v>
      </c>
      <c r="I1383" s="110">
        <v>3</v>
      </c>
    </row>
    <row r="1384" spans="1:9" ht="13.5" customHeight="1" x14ac:dyDescent="0.25">
      <c r="A1384" s="164" t="s">
        <v>2545</v>
      </c>
      <c r="B1384" s="20"/>
      <c r="C1384" s="20"/>
      <c r="D1384" s="142" t="s">
        <v>2546</v>
      </c>
      <c r="E1384" s="12">
        <v>0</v>
      </c>
      <c r="F1384" s="12">
        <v>0</v>
      </c>
      <c r="G1384" s="12">
        <v>9</v>
      </c>
      <c r="H1384" s="12">
        <v>2</v>
      </c>
      <c r="I1384" s="110">
        <v>5</v>
      </c>
    </row>
    <row r="1385" spans="1:9" ht="13.5" customHeight="1" x14ac:dyDescent="0.25">
      <c r="A1385" s="160" t="s">
        <v>2547</v>
      </c>
      <c r="B1385" s="10"/>
      <c r="C1385" s="10"/>
      <c r="D1385" s="129" t="s">
        <v>2548</v>
      </c>
      <c r="E1385" s="12">
        <v>0</v>
      </c>
      <c r="F1385" s="12">
        <v>0</v>
      </c>
      <c r="G1385" s="12">
        <v>0</v>
      </c>
      <c r="H1385" s="12">
        <v>0</v>
      </c>
      <c r="I1385" s="110" t="s">
        <v>3899</v>
      </c>
    </row>
    <row r="1386" spans="1:9" ht="13.5" customHeight="1" x14ac:dyDescent="0.25">
      <c r="A1386" s="160" t="s">
        <v>2549</v>
      </c>
      <c r="B1386" s="10"/>
      <c r="C1386" s="10"/>
      <c r="D1386" s="129" t="s">
        <v>1506</v>
      </c>
      <c r="E1386" s="12">
        <v>0</v>
      </c>
      <c r="F1386" s="12">
        <v>0</v>
      </c>
      <c r="G1386" s="12">
        <v>0</v>
      </c>
      <c r="H1386" s="12">
        <v>0</v>
      </c>
      <c r="I1386" s="110" t="s">
        <v>3899</v>
      </c>
    </row>
    <row r="1387" spans="1:9" ht="13.5" customHeight="1" x14ac:dyDescent="0.25">
      <c r="A1387" s="160" t="s">
        <v>2550</v>
      </c>
      <c r="B1387" s="10"/>
      <c r="C1387" s="10"/>
      <c r="D1387" s="129" t="s">
        <v>2551</v>
      </c>
      <c r="E1387" s="12">
        <v>2</v>
      </c>
      <c r="F1387" s="12">
        <v>2</v>
      </c>
      <c r="G1387" s="12">
        <v>8</v>
      </c>
      <c r="H1387" s="12">
        <v>3</v>
      </c>
      <c r="I1387" s="110">
        <v>8</v>
      </c>
    </row>
    <row r="1388" spans="1:9" ht="13.5" customHeight="1" x14ac:dyDescent="0.25">
      <c r="A1388" s="160" t="s">
        <v>2552</v>
      </c>
      <c r="B1388" s="10"/>
      <c r="C1388" s="10"/>
      <c r="D1388" s="129" t="s">
        <v>2553</v>
      </c>
      <c r="E1388" s="12">
        <v>0</v>
      </c>
      <c r="F1388" s="12">
        <v>0</v>
      </c>
      <c r="G1388" s="12">
        <v>0</v>
      </c>
      <c r="H1388" s="12">
        <v>0</v>
      </c>
      <c r="I1388" s="110" t="s">
        <v>3899</v>
      </c>
    </row>
    <row r="1389" spans="1:9" ht="13.5" customHeight="1" x14ac:dyDescent="0.25">
      <c r="A1389" s="160" t="s">
        <v>2554</v>
      </c>
      <c r="B1389" s="10"/>
      <c r="C1389" s="10"/>
      <c r="D1389" s="129" t="s">
        <v>2555</v>
      </c>
      <c r="E1389" s="12">
        <v>0</v>
      </c>
      <c r="F1389" s="12">
        <v>0</v>
      </c>
      <c r="G1389" s="12">
        <v>0</v>
      </c>
      <c r="H1389" s="12">
        <v>0</v>
      </c>
      <c r="I1389" s="110" t="s">
        <v>3899</v>
      </c>
    </row>
    <row r="1390" spans="1:9" ht="13.5" customHeight="1" x14ac:dyDescent="0.25">
      <c r="A1390" s="159" t="s">
        <v>2556</v>
      </c>
      <c r="B1390" s="7"/>
      <c r="C1390" s="8" t="s">
        <v>2557</v>
      </c>
      <c r="D1390" s="126"/>
      <c r="E1390" s="9">
        <v>20</v>
      </c>
      <c r="F1390" s="9">
        <v>13</v>
      </c>
      <c r="G1390" s="9">
        <v>17</v>
      </c>
      <c r="H1390" s="9">
        <f>SUM(H1391:H1394)</f>
        <v>12</v>
      </c>
      <c r="I1390" s="110">
        <v>28</v>
      </c>
    </row>
    <row r="1391" spans="1:9" ht="13.5" customHeight="1" x14ac:dyDescent="0.25">
      <c r="A1391" s="160" t="s">
        <v>2558</v>
      </c>
      <c r="B1391" s="10"/>
      <c r="C1391" s="10"/>
      <c r="D1391" s="129" t="s">
        <v>2559</v>
      </c>
      <c r="E1391" s="12">
        <v>19</v>
      </c>
      <c r="F1391" s="12">
        <v>13</v>
      </c>
      <c r="G1391" s="12">
        <v>14</v>
      </c>
      <c r="H1391" s="12">
        <v>8</v>
      </c>
      <c r="I1391" s="110">
        <v>24</v>
      </c>
    </row>
    <row r="1392" spans="1:9" ht="13.5" customHeight="1" x14ac:dyDescent="0.25">
      <c r="A1392" s="160" t="s">
        <v>2560</v>
      </c>
      <c r="B1392" s="10"/>
      <c r="C1392" s="10"/>
      <c r="D1392" s="129" t="s">
        <v>405</v>
      </c>
      <c r="E1392" s="12">
        <v>0</v>
      </c>
      <c r="F1392" s="12">
        <v>0</v>
      </c>
      <c r="G1392" s="12">
        <v>1</v>
      </c>
      <c r="H1392" s="12">
        <v>2</v>
      </c>
      <c r="I1392" s="110" t="s">
        <v>3899</v>
      </c>
    </row>
    <row r="1393" spans="1:9" ht="13.5" customHeight="1" x14ac:dyDescent="0.25">
      <c r="A1393" s="160" t="s">
        <v>2561</v>
      </c>
      <c r="B1393" s="10"/>
      <c r="C1393" s="10"/>
      <c r="D1393" s="129" t="s">
        <v>2562</v>
      </c>
      <c r="E1393" s="12">
        <v>0</v>
      </c>
      <c r="F1393" s="12">
        <v>0</v>
      </c>
      <c r="G1393" s="12">
        <v>2</v>
      </c>
      <c r="H1393" s="12">
        <v>1</v>
      </c>
      <c r="I1393" s="110">
        <v>3</v>
      </c>
    </row>
    <row r="1394" spans="1:9" ht="13.5" customHeight="1" x14ac:dyDescent="0.25">
      <c r="A1394" s="160" t="s">
        <v>2563</v>
      </c>
      <c r="B1394" s="10"/>
      <c r="C1394" s="10"/>
      <c r="D1394" s="129" t="s">
        <v>2564</v>
      </c>
      <c r="E1394" s="12">
        <v>1</v>
      </c>
      <c r="F1394" s="12">
        <v>0</v>
      </c>
      <c r="G1394" s="12">
        <v>0</v>
      </c>
      <c r="H1394" s="12">
        <v>1</v>
      </c>
      <c r="I1394" s="110">
        <v>1</v>
      </c>
    </row>
    <row r="1395" spans="1:9" ht="13.5" customHeight="1" x14ac:dyDescent="0.25">
      <c r="A1395" s="159" t="s">
        <v>2565</v>
      </c>
      <c r="B1395" s="7"/>
      <c r="C1395" s="8" t="s">
        <v>2566</v>
      </c>
      <c r="D1395" s="126"/>
      <c r="E1395" s="9">
        <v>129</v>
      </c>
      <c r="F1395" s="9">
        <v>104</v>
      </c>
      <c r="G1395" s="9">
        <v>159</v>
      </c>
      <c r="H1395" s="9">
        <f>SUM(H1396:H1398)</f>
        <v>153</v>
      </c>
      <c r="I1395" s="110">
        <v>184</v>
      </c>
    </row>
    <row r="1396" spans="1:9" ht="13.5" customHeight="1" x14ac:dyDescent="0.25">
      <c r="A1396" s="160" t="s">
        <v>2567</v>
      </c>
      <c r="B1396" s="10"/>
      <c r="C1396" s="10"/>
      <c r="D1396" s="129" t="s">
        <v>2566</v>
      </c>
      <c r="E1396" s="12">
        <v>74</v>
      </c>
      <c r="F1396" s="12">
        <v>63</v>
      </c>
      <c r="G1396" s="12">
        <v>69</v>
      </c>
      <c r="H1396" s="12">
        <v>92</v>
      </c>
      <c r="I1396" s="110">
        <v>96</v>
      </c>
    </row>
    <row r="1397" spans="1:9" ht="13.5" customHeight="1" x14ac:dyDescent="0.25">
      <c r="A1397" s="160" t="s">
        <v>2568</v>
      </c>
      <c r="B1397" s="10"/>
      <c r="C1397" s="10"/>
      <c r="D1397" s="129" t="s">
        <v>2569</v>
      </c>
      <c r="E1397" s="12">
        <v>45</v>
      </c>
      <c r="F1397" s="12">
        <v>33</v>
      </c>
      <c r="G1397" s="12">
        <v>79</v>
      </c>
      <c r="H1397" s="12">
        <v>54</v>
      </c>
      <c r="I1397" s="110">
        <v>70</v>
      </c>
    </row>
    <row r="1398" spans="1:9" ht="13.5" customHeight="1" x14ac:dyDescent="0.25">
      <c r="A1398" s="160" t="s">
        <v>2570</v>
      </c>
      <c r="B1398" s="10"/>
      <c r="C1398" s="10"/>
      <c r="D1398" s="129" t="s">
        <v>2571</v>
      </c>
      <c r="E1398" s="12">
        <v>10</v>
      </c>
      <c r="F1398" s="12">
        <v>8</v>
      </c>
      <c r="G1398" s="12">
        <v>11</v>
      </c>
      <c r="H1398" s="12">
        <v>7</v>
      </c>
      <c r="I1398" s="110">
        <v>18</v>
      </c>
    </row>
    <row r="1399" spans="1:9" ht="13.5" customHeight="1" x14ac:dyDescent="0.25">
      <c r="A1399" s="159" t="s">
        <v>2572</v>
      </c>
      <c r="B1399" s="8" t="s">
        <v>2573</v>
      </c>
      <c r="C1399" s="7"/>
      <c r="D1399" s="126"/>
      <c r="E1399" s="5">
        <v>1920</v>
      </c>
      <c r="F1399" s="5">
        <v>1711</v>
      </c>
      <c r="G1399" s="5">
        <v>2083</v>
      </c>
      <c r="H1399" s="5">
        <f>H1400+H1421+H1428</f>
        <v>2049</v>
      </c>
      <c r="I1399" s="5">
        <f>I1400+I1421+I1428</f>
        <v>2683</v>
      </c>
    </row>
    <row r="1400" spans="1:9" ht="13.5" customHeight="1" x14ac:dyDescent="0.25">
      <c r="A1400" s="159" t="s">
        <v>2574</v>
      </c>
      <c r="B1400" s="7"/>
      <c r="C1400" s="8" t="s">
        <v>2575</v>
      </c>
      <c r="D1400" s="126"/>
      <c r="E1400" s="9">
        <v>1542</v>
      </c>
      <c r="F1400" s="9">
        <v>1409</v>
      </c>
      <c r="G1400" s="9">
        <v>1598</v>
      </c>
      <c r="H1400" s="9">
        <f>SUM(H1401:H1420)</f>
        <v>1597</v>
      </c>
      <c r="I1400" s="110">
        <v>2100</v>
      </c>
    </row>
    <row r="1401" spans="1:9" ht="13.5" customHeight="1" x14ac:dyDescent="0.25">
      <c r="A1401" s="160" t="s">
        <v>2576</v>
      </c>
      <c r="B1401" s="10"/>
      <c r="C1401" s="10"/>
      <c r="D1401" s="129" t="s">
        <v>2575</v>
      </c>
      <c r="E1401" s="12">
        <v>687</v>
      </c>
      <c r="F1401" s="12">
        <v>826</v>
      </c>
      <c r="G1401" s="12">
        <v>667</v>
      </c>
      <c r="H1401" s="12">
        <v>697</v>
      </c>
      <c r="I1401" s="110">
        <v>1018</v>
      </c>
    </row>
    <row r="1402" spans="1:9" ht="13.5" customHeight="1" x14ac:dyDescent="0.25">
      <c r="A1402" s="160" t="s">
        <v>2577</v>
      </c>
      <c r="B1402" s="10"/>
      <c r="C1402" s="10"/>
      <c r="D1402" s="129" t="s">
        <v>2578</v>
      </c>
      <c r="E1402" s="12">
        <v>49</v>
      </c>
      <c r="F1402" s="12">
        <v>41</v>
      </c>
      <c r="G1402" s="12">
        <v>58</v>
      </c>
      <c r="H1402" s="12">
        <v>44</v>
      </c>
      <c r="I1402" s="110">
        <v>39</v>
      </c>
    </row>
    <row r="1403" spans="1:9" ht="13.5" customHeight="1" x14ac:dyDescent="0.25">
      <c r="A1403" s="160" t="s">
        <v>2579</v>
      </c>
      <c r="B1403" s="10"/>
      <c r="C1403" s="10"/>
      <c r="D1403" s="129" t="s">
        <v>2580</v>
      </c>
      <c r="E1403" s="12">
        <v>16</v>
      </c>
      <c r="F1403" s="12">
        <v>10</v>
      </c>
      <c r="G1403" s="12">
        <v>8</v>
      </c>
      <c r="H1403" s="12">
        <v>26</v>
      </c>
      <c r="I1403" s="110">
        <v>16</v>
      </c>
    </row>
    <row r="1404" spans="1:9" ht="13.5" customHeight="1" x14ac:dyDescent="0.25">
      <c r="A1404" s="160" t="s">
        <v>2581</v>
      </c>
      <c r="B1404" s="10"/>
      <c r="C1404" s="10"/>
      <c r="D1404" s="129" t="s">
        <v>2582</v>
      </c>
      <c r="E1404" s="12">
        <v>5</v>
      </c>
      <c r="F1404" s="12">
        <v>2</v>
      </c>
      <c r="G1404" s="12">
        <v>4</v>
      </c>
      <c r="H1404" s="12">
        <v>8</v>
      </c>
      <c r="I1404" s="110">
        <v>1</v>
      </c>
    </row>
    <row r="1405" spans="1:9" ht="13.5" customHeight="1" x14ac:dyDescent="0.25">
      <c r="A1405" s="160" t="s">
        <v>2583</v>
      </c>
      <c r="B1405" s="10"/>
      <c r="C1405" s="10"/>
      <c r="D1405" s="129" t="s">
        <v>2584</v>
      </c>
      <c r="E1405" s="12">
        <v>201</v>
      </c>
      <c r="F1405" s="12">
        <v>199</v>
      </c>
      <c r="G1405" s="12">
        <v>284</v>
      </c>
      <c r="H1405" s="12">
        <v>250</v>
      </c>
      <c r="I1405" s="110">
        <v>307</v>
      </c>
    </row>
    <row r="1406" spans="1:9" ht="13.5" customHeight="1" x14ac:dyDescent="0.25">
      <c r="A1406" s="160" t="s">
        <v>2585</v>
      </c>
      <c r="B1406" s="10"/>
      <c r="C1406" s="10"/>
      <c r="D1406" s="129" t="s">
        <v>2586</v>
      </c>
      <c r="E1406" s="12">
        <v>130</v>
      </c>
      <c r="F1406" s="12">
        <v>91</v>
      </c>
      <c r="G1406" s="12">
        <v>171</v>
      </c>
      <c r="H1406" s="12">
        <v>171</v>
      </c>
      <c r="I1406" s="110">
        <v>246</v>
      </c>
    </row>
    <row r="1407" spans="1:9" ht="13.5" customHeight="1" x14ac:dyDescent="0.25">
      <c r="A1407" s="160" t="s">
        <v>2587</v>
      </c>
      <c r="B1407" s="10"/>
      <c r="C1407" s="10"/>
      <c r="D1407" s="129" t="s">
        <v>2588</v>
      </c>
      <c r="E1407" s="12">
        <v>23</v>
      </c>
      <c r="F1407" s="12">
        <v>26</v>
      </c>
      <c r="G1407" s="12">
        <v>30</v>
      </c>
      <c r="H1407" s="12">
        <v>22</v>
      </c>
      <c r="I1407" s="110">
        <v>21</v>
      </c>
    </row>
    <row r="1408" spans="1:9" ht="13.5" customHeight="1" x14ac:dyDescent="0.25">
      <c r="A1408" s="160" t="s">
        <v>2589</v>
      </c>
      <c r="B1408" s="10"/>
      <c r="C1408" s="10"/>
      <c r="D1408" s="129" t="s">
        <v>2590</v>
      </c>
      <c r="E1408" s="12">
        <v>75</v>
      </c>
      <c r="F1408" s="12">
        <v>20</v>
      </c>
      <c r="G1408" s="12">
        <v>65</v>
      </c>
      <c r="H1408" s="12">
        <v>35</v>
      </c>
      <c r="I1408" s="110">
        <v>37</v>
      </c>
    </row>
    <row r="1409" spans="1:9" ht="13.5" customHeight="1" x14ac:dyDescent="0.25">
      <c r="A1409" s="160" t="s">
        <v>2591</v>
      </c>
      <c r="B1409" s="10"/>
      <c r="C1409" s="10"/>
      <c r="D1409" s="129" t="s">
        <v>2592</v>
      </c>
      <c r="E1409" s="12">
        <v>0</v>
      </c>
      <c r="F1409" s="12">
        <v>0</v>
      </c>
      <c r="G1409" s="12">
        <v>0</v>
      </c>
      <c r="H1409" s="12">
        <v>4</v>
      </c>
      <c r="I1409" s="110">
        <v>6</v>
      </c>
    </row>
    <row r="1410" spans="1:9" ht="13.5" customHeight="1" x14ac:dyDescent="0.25">
      <c r="A1410" s="160" t="s">
        <v>2593</v>
      </c>
      <c r="B1410" s="10"/>
      <c r="C1410" s="10"/>
      <c r="D1410" s="129" t="s">
        <v>2594</v>
      </c>
      <c r="E1410" s="12">
        <v>7</v>
      </c>
      <c r="F1410" s="12">
        <v>6</v>
      </c>
      <c r="G1410" s="12">
        <v>18</v>
      </c>
      <c r="H1410" s="12">
        <v>12</v>
      </c>
      <c r="I1410" s="110">
        <v>14</v>
      </c>
    </row>
    <row r="1411" spans="1:9" ht="13.5" customHeight="1" x14ac:dyDescent="0.25">
      <c r="A1411" s="160" t="s">
        <v>2595</v>
      </c>
      <c r="B1411" s="10"/>
      <c r="C1411" s="10"/>
      <c r="D1411" s="129" t="s">
        <v>2596</v>
      </c>
      <c r="E1411" s="12">
        <v>11</v>
      </c>
      <c r="F1411" s="12">
        <v>6</v>
      </c>
      <c r="G1411" s="12">
        <v>6</v>
      </c>
      <c r="H1411" s="12">
        <v>12</v>
      </c>
      <c r="I1411" s="110">
        <v>19</v>
      </c>
    </row>
    <row r="1412" spans="1:9" ht="13.5" customHeight="1" x14ac:dyDescent="0.25">
      <c r="A1412" s="160" t="s">
        <v>2597</v>
      </c>
      <c r="B1412" s="10"/>
      <c r="C1412" s="10"/>
      <c r="D1412" s="129" t="s">
        <v>2598</v>
      </c>
      <c r="E1412" s="12">
        <v>51</v>
      </c>
      <c r="F1412" s="12">
        <v>3</v>
      </c>
      <c r="G1412" s="12">
        <v>57</v>
      </c>
      <c r="H1412" s="12">
        <v>51</v>
      </c>
      <c r="I1412" s="110">
        <v>81</v>
      </c>
    </row>
    <row r="1413" spans="1:9" ht="13.5" customHeight="1" x14ac:dyDescent="0.25">
      <c r="A1413" s="160" t="s">
        <v>2599</v>
      </c>
      <c r="B1413" s="10"/>
      <c r="C1413" s="10"/>
      <c r="D1413" s="129" t="s">
        <v>2600</v>
      </c>
      <c r="E1413" s="12">
        <v>23</v>
      </c>
      <c r="F1413" s="12">
        <v>9</v>
      </c>
      <c r="G1413" s="12">
        <v>19</v>
      </c>
      <c r="H1413" s="12">
        <v>18</v>
      </c>
      <c r="I1413" s="110">
        <v>30</v>
      </c>
    </row>
    <row r="1414" spans="1:9" ht="13.5" customHeight="1" x14ac:dyDescent="0.25">
      <c r="A1414" s="160" t="s">
        <v>2601</v>
      </c>
      <c r="B1414" s="10"/>
      <c r="C1414" s="10"/>
      <c r="D1414" s="129" t="s">
        <v>164</v>
      </c>
      <c r="E1414" s="12">
        <v>29</v>
      </c>
      <c r="F1414" s="12">
        <v>7</v>
      </c>
      <c r="G1414" s="12">
        <v>10</v>
      </c>
      <c r="H1414" s="12">
        <v>26</v>
      </c>
      <c r="I1414" s="110">
        <v>17</v>
      </c>
    </row>
    <row r="1415" spans="1:9" ht="13.5" customHeight="1" x14ac:dyDescent="0.25">
      <c r="A1415" s="160" t="s">
        <v>2602</v>
      </c>
      <c r="B1415" s="10"/>
      <c r="C1415" s="10"/>
      <c r="D1415" s="129" t="s">
        <v>2603</v>
      </c>
      <c r="E1415" s="12">
        <v>43</v>
      </c>
      <c r="F1415" s="12">
        <v>19</v>
      </c>
      <c r="G1415" s="12">
        <v>32</v>
      </c>
      <c r="H1415" s="12">
        <v>32</v>
      </c>
      <c r="I1415" s="110">
        <v>44</v>
      </c>
    </row>
    <row r="1416" spans="1:9" ht="13.5" customHeight="1" x14ac:dyDescent="0.25">
      <c r="A1416" s="160" t="s">
        <v>2604</v>
      </c>
      <c r="B1416" s="10"/>
      <c r="C1416" s="10"/>
      <c r="D1416" s="129" t="s">
        <v>2605</v>
      </c>
      <c r="E1416" s="12">
        <v>28</v>
      </c>
      <c r="F1416" s="12">
        <v>27</v>
      </c>
      <c r="G1416" s="12">
        <v>14</v>
      </c>
      <c r="H1416" s="12">
        <v>24</v>
      </c>
      <c r="I1416" s="110">
        <v>34</v>
      </c>
    </row>
    <row r="1417" spans="1:9" ht="13.5" customHeight="1" x14ac:dyDescent="0.25">
      <c r="A1417" s="164" t="s">
        <v>2606</v>
      </c>
      <c r="B1417" s="20"/>
      <c r="C1417" s="20"/>
      <c r="D1417" s="142" t="s">
        <v>2607</v>
      </c>
      <c r="E1417" s="12">
        <v>50</v>
      </c>
      <c r="F1417" s="12">
        <v>20</v>
      </c>
      <c r="G1417" s="12">
        <v>52</v>
      </c>
      <c r="H1417" s="12">
        <v>39</v>
      </c>
      <c r="I1417" s="110">
        <v>39</v>
      </c>
    </row>
    <row r="1418" spans="1:9" ht="13.5" customHeight="1" x14ac:dyDescent="0.25">
      <c r="A1418" s="160" t="s">
        <v>2608</v>
      </c>
      <c r="B1418" s="10"/>
      <c r="C1418" s="10"/>
      <c r="D1418" s="129" t="s">
        <v>2609</v>
      </c>
      <c r="E1418" s="12">
        <v>64</v>
      </c>
      <c r="F1418" s="12">
        <v>46</v>
      </c>
      <c r="G1418" s="12">
        <v>46</v>
      </c>
      <c r="H1418" s="12">
        <v>53</v>
      </c>
      <c r="I1418" s="110">
        <v>51</v>
      </c>
    </row>
    <row r="1419" spans="1:9" ht="13.5" customHeight="1" x14ac:dyDescent="0.25">
      <c r="A1419" s="160" t="s">
        <v>2610</v>
      </c>
      <c r="B1419" s="10"/>
      <c r="C1419" s="10"/>
      <c r="D1419" s="129" t="s">
        <v>2611</v>
      </c>
      <c r="E1419" s="12">
        <v>8</v>
      </c>
      <c r="F1419" s="12">
        <v>0</v>
      </c>
      <c r="G1419" s="12">
        <v>16</v>
      </c>
      <c r="H1419" s="12">
        <v>10</v>
      </c>
      <c r="I1419" s="110">
        <v>9</v>
      </c>
    </row>
    <row r="1420" spans="1:9" ht="13.5" customHeight="1" x14ac:dyDescent="0.25">
      <c r="A1420" s="160" t="s">
        <v>2612</v>
      </c>
      <c r="B1420" s="10"/>
      <c r="C1420" s="10"/>
      <c r="D1420" s="129" t="s">
        <v>2613</v>
      </c>
      <c r="E1420" s="12">
        <v>42</v>
      </c>
      <c r="F1420" s="12">
        <v>51</v>
      </c>
      <c r="G1420" s="12">
        <v>41</v>
      </c>
      <c r="H1420" s="12">
        <v>63</v>
      </c>
      <c r="I1420" s="110">
        <v>71</v>
      </c>
    </row>
    <row r="1421" spans="1:9" ht="13.5" customHeight="1" x14ac:dyDescent="0.25">
      <c r="A1421" s="159" t="s">
        <v>2614</v>
      </c>
      <c r="B1421" s="7"/>
      <c r="C1421" s="8" t="s">
        <v>2615</v>
      </c>
      <c r="D1421" s="126"/>
      <c r="E1421" s="9">
        <v>65</v>
      </c>
      <c r="F1421" s="9">
        <v>59</v>
      </c>
      <c r="G1421" s="9">
        <v>96</v>
      </c>
      <c r="H1421" s="9">
        <f>SUM(H1422:H1427)</f>
        <v>90</v>
      </c>
      <c r="I1421" s="110">
        <v>129</v>
      </c>
    </row>
    <row r="1422" spans="1:9" ht="13.5" customHeight="1" x14ac:dyDescent="0.25">
      <c r="A1422" s="160" t="s">
        <v>2616</v>
      </c>
      <c r="B1422" s="10"/>
      <c r="C1422" s="10"/>
      <c r="D1422" s="129" t="s">
        <v>2615</v>
      </c>
      <c r="E1422" s="12">
        <v>48</v>
      </c>
      <c r="F1422" s="12">
        <v>43</v>
      </c>
      <c r="G1422" s="12">
        <v>71</v>
      </c>
      <c r="H1422" s="12">
        <v>61</v>
      </c>
      <c r="I1422" s="110">
        <v>90</v>
      </c>
    </row>
    <row r="1423" spans="1:9" ht="13.5" customHeight="1" x14ac:dyDescent="0.25">
      <c r="A1423" s="160" t="s">
        <v>2617</v>
      </c>
      <c r="B1423" s="10"/>
      <c r="C1423" s="10"/>
      <c r="D1423" s="129" t="s">
        <v>2618</v>
      </c>
      <c r="E1423" s="12">
        <v>0</v>
      </c>
      <c r="F1423" s="12">
        <v>0</v>
      </c>
      <c r="G1423" s="12">
        <v>0</v>
      </c>
      <c r="H1423" s="12">
        <v>0</v>
      </c>
      <c r="I1423" s="110" t="s">
        <v>3899</v>
      </c>
    </row>
    <row r="1424" spans="1:9" ht="13.5" customHeight="1" x14ac:dyDescent="0.25">
      <c r="A1424" s="160" t="s">
        <v>2619</v>
      </c>
      <c r="B1424" s="10"/>
      <c r="C1424" s="10"/>
      <c r="D1424" s="129" t="s">
        <v>2620</v>
      </c>
      <c r="E1424" s="12">
        <v>5</v>
      </c>
      <c r="F1424" s="12">
        <v>0</v>
      </c>
      <c r="G1424" s="12">
        <v>4</v>
      </c>
      <c r="H1424" s="12">
        <v>4</v>
      </c>
      <c r="I1424" s="110">
        <v>11</v>
      </c>
    </row>
    <row r="1425" spans="1:9" ht="13.5" customHeight="1" x14ac:dyDescent="0.25">
      <c r="A1425" s="160" t="s">
        <v>2621</v>
      </c>
      <c r="B1425" s="10"/>
      <c r="C1425" s="10"/>
      <c r="D1425" s="129" t="s">
        <v>2622</v>
      </c>
      <c r="E1425" s="12">
        <v>0</v>
      </c>
      <c r="F1425" s="12">
        <v>0</v>
      </c>
      <c r="G1425" s="12">
        <v>0</v>
      </c>
      <c r="H1425" s="12">
        <v>0</v>
      </c>
      <c r="I1425" s="110" t="s">
        <v>3899</v>
      </c>
    </row>
    <row r="1426" spans="1:9" ht="13.5" customHeight="1" x14ac:dyDescent="0.25">
      <c r="A1426" s="164" t="s">
        <v>2623</v>
      </c>
      <c r="B1426" s="20"/>
      <c r="C1426" s="20"/>
      <c r="D1426" s="142" t="s">
        <v>2624</v>
      </c>
      <c r="E1426" s="12">
        <v>12</v>
      </c>
      <c r="F1426" s="12">
        <v>16</v>
      </c>
      <c r="G1426" s="12">
        <v>21</v>
      </c>
      <c r="H1426" s="12">
        <v>25</v>
      </c>
      <c r="I1426" s="110">
        <v>28</v>
      </c>
    </row>
    <row r="1427" spans="1:9" ht="13.5" customHeight="1" x14ac:dyDescent="0.25">
      <c r="A1427" s="160" t="s">
        <v>2625</v>
      </c>
      <c r="B1427" s="10"/>
      <c r="C1427" s="10"/>
      <c r="D1427" s="129" t="s">
        <v>2085</v>
      </c>
      <c r="E1427" s="12">
        <v>0</v>
      </c>
      <c r="F1427" s="12">
        <v>0</v>
      </c>
      <c r="G1427" s="12">
        <v>0</v>
      </c>
      <c r="H1427" s="12">
        <v>0</v>
      </c>
      <c r="I1427" s="110" t="s">
        <v>3899</v>
      </c>
    </row>
    <row r="1428" spans="1:9" ht="13.5" customHeight="1" x14ac:dyDescent="0.25">
      <c r="A1428" s="159" t="s">
        <v>2626</v>
      </c>
      <c r="B1428" s="7"/>
      <c r="C1428" s="8" t="s">
        <v>2573</v>
      </c>
      <c r="D1428" s="126"/>
      <c r="E1428" s="9">
        <v>313</v>
      </c>
      <c r="F1428" s="9">
        <v>243</v>
      </c>
      <c r="G1428" s="9">
        <v>389</v>
      </c>
      <c r="H1428" s="9">
        <f>SUM(H1429:H1440)</f>
        <v>362</v>
      </c>
      <c r="I1428" s="110">
        <v>454</v>
      </c>
    </row>
    <row r="1429" spans="1:9" ht="13.5" customHeight="1" x14ac:dyDescent="0.25">
      <c r="A1429" s="160" t="s">
        <v>2627</v>
      </c>
      <c r="B1429" s="10"/>
      <c r="C1429" s="10"/>
      <c r="D1429" s="129" t="s">
        <v>2573</v>
      </c>
      <c r="E1429" s="12">
        <v>116</v>
      </c>
      <c r="F1429" s="12">
        <v>47</v>
      </c>
      <c r="G1429" s="12">
        <v>90</v>
      </c>
      <c r="H1429" s="12">
        <v>106</v>
      </c>
      <c r="I1429" s="110">
        <v>122</v>
      </c>
    </row>
    <row r="1430" spans="1:9" ht="13.5" customHeight="1" x14ac:dyDescent="0.25">
      <c r="A1430" s="160" t="s">
        <v>2628</v>
      </c>
      <c r="B1430" s="10"/>
      <c r="C1430" s="10"/>
      <c r="D1430" s="129" t="s">
        <v>2629</v>
      </c>
      <c r="E1430" s="12">
        <v>0</v>
      </c>
      <c r="F1430" s="12">
        <v>0</v>
      </c>
      <c r="G1430" s="12">
        <v>0</v>
      </c>
      <c r="H1430" s="12">
        <v>0</v>
      </c>
      <c r="I1430" s="110" t="s">
        <v>3899</v>
      </c>
    </row>
    <row r="1431" spans="1:9" ht="13.5" customHeight="1" x14ac:dyDescent="0.25">
      <c r="A1431" s="160" t="s">
        <v>2630</v>
      </c>
      <c r="B1431" s="10"/>
      <c r="C1431" s="10"/>
      <c r="D1431" s="129" t="s">
        <v>2631</v>
      </c>
      <c r="E1431" s="12">
        <v>12</v>
      </c>
      <c r="F1431" s="12">
        <v>15</v>
      </c>
      <c r="G1431" s="12">
        <v>11</v>
      </c>
      <c r="H1431" s="12">
        <v>8</v>
      </c>
      <c r="I1431" s="110">
        <v>9</v>
      </c>
    </row>
    <row r="1432" spans="1:9" ht="13.5" customHeight="1" x14ac:dyDescent="0.25">
      <c r="A1432" s="160" t="s">
        <v>2632</v>
      </c>
      <c r="B1432" s="10"/>
      <c r="C1432" s="10"/>
      <c r="D1432" s="129" t="s">
        <v>2633</v>
      </c>
      <c r="E1432" s="12">
        <v>19</v>
      </c>
      <c r="F1432" s="12">
        <v>22</v>
      </c>
      <c r="G1432" s="12">
        <v>43</v>
      </c>
      <c r="H1432" s="12">
        <v>38</v>
      </c>
      <c r="I1432" s="110">
        <v>41</v>
      </c>
    </row>
    <row r="1433" spans="1:9" ht="13.5" customHeight="1" x14ac:dyDescent="0.25">
      <c r="A1433" s="160" t="s">
        <v>2634</v>
      </c>
      <c r="B1433" s="10"/>
      <c r="C1433" s="10"/>
      <c r="D1433" s="129" t="s">
        <v>2635</v>
      </c>
      <c r="E1433" s="12">
        <v>23</v>
      </c>
      <c r="F1433" s="12">
        <v>22</v>
      </c>
      <c r="G1433" s="12">
        <v>15</v>
      </c>
      <c r="H1433" s="12">
        <v>24</v>
      </c>
      <c r="I1433" s="110">
        <v>26</v>
      </c>
    </row>
    <row r="1434" spans="1:9" ht="13.5" customHeight="1" x14ac:dyDescent="0.25">
      <c r="A1434" s="160" t="s">
        <v>2636</v>
      </c>
      <c r="B1434" s="10"/>
      <c r="C1434" s="10"/>
      <c r="D1434" s="129" t="s">
        <v>2637</v>
      </c>
      <c r="E1434" s="12">
        <v>28</v>
      </c>
      <c r="F1434" s="12">
        <v>26</v>
      </c>
      <c r="G1434" s="12">
        <v>31</v>
      </c>
      <c r="H1434" s="12">
        <v>22</v>
      </c>
      <c r="I1434" s="110">
        <v>43</v>
      </c>
    </row>
    <row r="1435" spans="1:9" ht="13.5" customHeight="1" x14ac:dyDescent="0.25">
      <c r="A1435" s="160" t="s">
        <v>2638</v>
      </c>
      <c r="B1435" s="10"/>
      <c r="C1435" s="10"/>
      <c r="D1435" s="129" t="s">
        <v>2639</v>
      </c>
      <c r="E1435" s="12">
        <v>26</v>
      </c>
      <c r="F1435" s="12">
        <v>21</v>
      </c>
      <c r="G1435" s="12">
        <v>38</v>
      </c>
      <c r="H1435" s="12">
        <v>44</v>
      </c>
      <c r="I1435" s="110">
        <v>49</v>
      </c>
    </row>
    <row r="1436" spans="1:9" ht="13.5" customHeight="1" x14ac:dyDescent="0.25">
      <c r="A1436" s="160" t="s">
        <v>2640</v>
      </c>
      <c r="B1436" s="10"/>
      <c r="C1436" s="10"/>
      <c r="D1436" s="129" t="s">
        <v>2641</v>
      </c>
      <c r="E1436" s="12">
        <v>37</v>
      </c>
      <c r="F1436" s="12">
        <v>48</v>
      </c>
      <c r="G1436" s="12">
        <v>92</v>
      </c>
      <c r="H1436" s="12">
        <v>55</v>
      </c>
      <c r="I1436" s="110">
        <v>80</v>
      </c>
    </row>
    <row r="1437" spans="1:9" ht="13.5" customHeight="1" x14ac:dyDescent="0.25">
      <c r="A1437" s="160" t="s">
        <v>2642</v>
      </c>
      <c r="B1437" s="10"/>
      <c r="C1437" s="10"/>
      <c r="D1437" s="129" t="s">
        <v>2643</v>
      </c>
      <c r="E1437" s="12">
        <v>13</v>
      </c>
      <c r="F1437" s="12">
        <v>9</v>
      </c>
      <c r="G1437" s="12">
        <v>14</v>
      </c>
      <c r="H1437" s="12">
        <v>13</v>
      </c>
      <c r="I1437" s="110">
        <v>9</v>
      </c>
    </row>
    <row r="1438" spans="1:9" ht="13.5" customHeight="1" x14ac:dyDescent="0.25">
      <c r="A1438" s="160" t="s">
        <v>2644</v>
      </c>
      <c r="B1438" s="10"/>
      <c r="C1438" s="10"/>
      <c r="D1438" s="129" t="s">
        <v>2087</v>
      </c>
      <c r="E1438" s="12">
        <v>8</v>
      </c>
      <c r="F1438" s="12">
        <v>4</v>
      </c>
      <c r="G1438" s="12">
        <v>9</v>
      </c>
      <c r="H1438" s="12">
        <v>15</v>
      </c>
      <c r="I1438" s="110">
        <v>9</v>
      </c>
    </row>
    <row r="1439" spans="1:9" ht="13.5" customHeight="1" x14ac:dyDescent="0.25">
      <c r="A1439" s="160" t="s">
        <v>2645</v>
      </c>
      <c r="B1439" s="10"/>
      <c r="C1439" s="10"/>
      <c r="D1439" s="129" t="s">
        <v>2494</v>
      </c>
      <c r="E1439" s="12">
        <v>17</v>
      </c>
      <c r="F1439" s="12">
        <v>16</v>
      </c>
      <c r="G1439" s="12">
        <v>13</v>
      </c>
      <c r="H1439" s="12">
        <v>16</v>
      </c>
      <c r="I1439" s="110">
        <v>25</v>
      </c>
    </row>
    <row r="1440" spans="1:9" ht="13.5" customHeight="1" x14ac:dyDescent="0.25">
      <c r="A1440" s="160" t="s">
        <v>2646</v>
      </c>
      <c r="B1440" s="10"/>
      <c r="C1440" s="10"/>
      <c r="D1440" s="129" t="s">
        <v>2647</v>
      </c>
      <c r="E1440" s="12">
        <v>14</v>
      </c>
      <c r="F1440" s="12">
        <v>13</v>
      </c>
      <c r="G1440" s="12">
        <v>33</v>
      </c>
      <c r="H1440" s="12">
        <v>21</v>
      </c>
      <c r="I1440" s="110">
        <v>41</v>
      </c>
    </row>
    <row r="1441" spans="1:9" ht="13.5" customHeight="1" x14ac:dyDescent="0.25">
      <c r="A1441" s="159" t="s">
        <v>2648</v>
      </c>
      <c r="B1441" s="8" t="s">
        <v>2649</v>
      </c>
      <c r="C1441" s="7"/>
      <c r="D1441" s="126"/>
      <c r="E1441" s="5">
        <v>13096</v>
      </c>
      <c r="F1441" s="5">
        <v>11210</v>
      </c>
      <c r="G1441" s="5">
        <v>11814</v>
      </c>
      <c r="H1441" s="5">
        <f>H1442+H1486+H1492+H1498+H1506+H1523+H1536+H1569+H1582+H1589</f>
        <v>13005</v>
      </c>
      <c r="I1441" s="5">
        <f>I1442+I1486+I1492+I1498+I1506+I1523+I1536+I1569+I1582+I1589</f>
        <v>14445</v>
      </c>
    </row>
    <row r="1442" spans="1:9" ht="13.5" customHeight="1" x14ac:dyDescent="0.25">
      <c r="A1442" s="159" t="s">
        <v>2650</v>
      </c>
      <c r="B1442" s="7"/>
      <c r="C1442" s="8" t="s">
        <v>2649</v>
      </c>
      <c r="D1442" s="126"/>
      <c r="E1442" s="9">
        <v>11754</v>
      </c>
      <c r="F1442" s="9">
        <v>9923</v>
      </c>
      <c r="G1442" s="9">
        <v>10571</v>
      </c>
      <c r="H1442" s="9">
        <f>SUM(H1443:H1485)</f>
        <v>11779</v>
      </c>
      <c r="I1442" s="110">
        <v>13035</v>
      </c>
    </row>
    <row r="1443" spans="1:9" ht="13.5" customHeight="1" x14ac:dyDescent="0.25">
      <c r="A1443" s="160" t="s">
        <v>2651</v>
      </c>
      <c r="B1443" s="10"/>
      <c r="C1443" s="10"/>
      <c r="D1443" s="138" t="s">
        <v>2649</v>
      </c>
      <c r="E1443" s="12">
        <v>425</v>
      </c>
      <c r="F1443" s="12">
        <v>988</v>
      </c>
      <c r="G1443" s="12">
        <v>402</v>
      </c>
      <c r="H1443" s="12">
        <v>735</v>
      </c>
      <c r="I1443" s="110">
        <v>863</v>
      </c>
    </row>
    <row r="1444" spans="1:9" ht="13.5" customHeight="1" x14ac:dyDescent="0.25">
      <c r="A1444" s="160" t="s">
        <v>2652</v>
      </c>
      <c r="B1444" s="10"/>
      <c r="C1444" s="10"/>
      <c r="D1444" s="138" t="s">
        <v>2653</v>
      </c>
      <c r="E1444" s="12">
        <v>80</v>
      </c>
      <c r="F1444" s="12">
        <v>81</v>
      </c>
      <c r="G1444" s="12">
        <v>71</v>
      </c>
      <c r="H1444" s="12">
        <v>101</v>
      </c>
      <c r="I1444" s="110">
        <v>117</v>
      </c>
    </row>
    <row r="1445" spans="1:9" ht="13.5" customHeight="1" x14ac:dyDescent="0.25">
      <c r="A1445" s="160" t="s">
        <v>2654</v>
      </c>
      <c r="B1445" s="10"/>
      <c r="C1445" s="10"/>
      <c r="D1445" s="138" t="s">
        <v>2655</v>
      </c>
      <c r="E1445" s="12">
        <v>807</v>
      </c>
      <c r="F1445" s="12">
        <v>570</v>
      </c>
      <c r="G1445" s="12">
        <v>596</v>
      </c>
      <c r="H1445" s="12">
        <v>638</v>
      </c>
      <c r="I1445" s="110">
        <v>668</v>
      </c>
    </row>
    <row r="1446" spans="1:9" ht="13.5" customHeight="1" x14ac:dyDescent="0.25">
      <c r="A1446" s="160" t="s">
        <v>2656</v>
      </c>
      <c r="B1446" s="10"/>
      <c r="C1446" s="10"/>
      <c r="D1446" s="138" t="s">
        <v>2657</v>
      </c>
      <c r="E1446" s="12">
        <v>55</v>
      </c>
      <c r="F1446" s="12">
        <v>62</v>
      </c>
      <c r="G1446" s="12">
        <v>41</v>
      </c>
      <c r="H1446" s="12">
        <v>72</v>
      </c>
      <c r="I1446" s="110">
        <v>117</v>
      </c>
    </row>
    <row r="1447" spans="1:9" ht="13.5" customHeight="1" x14ac:dyDescent="0.25">
      <c r="A1447" s="160" t="s">
        <v>2658</v>
      </c>
      <c r="B1447" s="10"/>
      <c r="C1447" s="10"/>
      <c r="D1447" s="138" t="s">
        <v>2659</v>
      </c>
      <c r="E1447" s="12">
        <v>86</v>
      </c>
      <c r="F1447" s="12">
        <v>83</v>
      </c>
      <c r="G1447" s="12">
        <v>60</v>
      </c>
      <c r="H1447" s="12">
        <v>67</v>
      </c>
      <c r="I1447" s="110">
        <v>105</v>
      </c>
    </row>
    <row r="1448" spans="1:9" ht="13.5" customHeight="1" x14ac:dyDescent="0.25">
      <c r="A1448" s="160" t="s">
        <v>2660</v>
      </c>
      <c r="B1448" s="10"/>
      <c r="C1448" s="10"/>
      <c r="D1448" s="138" t="s">
        <v>2661</v>
      </c>
      <c r="E1448" s="12">
        <v>478</v>
      </c>
      <c r="F1448" s="12">
        <v>416</v>
      </c>
      <c r="G1448" s="12">
        <v>439</v>
      </c>
      <c r="H1448" s="12">
        <v>355</v>
      </c>
      <c r="I1448" s="110">
        <v>494</v>
      </c>
    </row>
    <row r="1449" spans="1:9" ht="13.5" customHeight="1" x14ac:dyDescent="0.25">
      <c r="A1449" s="160" t="s">
        <v>2662</v>
      </c>
      <c r="B1449" s="10"/>
      <c r="C1449" s="10"/>
      <c r="D1449" s="138" t="s">
        <v>2663</v>
      </c>
      <c r="E1449" s="12">
        <v>97</v>
      </c>
      <c r="F1449" s="12">
        <v>94</v>
      </c>
      <c r="G1449" s="12">
        <v>80</v>
      </c>
      <c r="H1449" s="12">
        <v>65</v>
      </c>
      <c r="I1449" s="110">
        <v>110</v>
      </c>
    </row>
    <row r="1450" spans="1:9" ht="13.5" customHeight="1" x14ac:dyDescent="0.25">
      <c r="A1450" s="160" t="s">
        <v>2664</v>
      </c>
      <c r="B1450" s="10"/>
      <c r="C1450" s="10"/>
      <c r="D1450" s="138" t="s">
        <v>2665</v>
      </c>
      <c r="E1450" s="12">
        <v>407</v>
      </c>
      <c r="F1450" s="12">
        <v>239</v>
      </c>
      <c r="G1450" s="12">
        <v>446</v>
      </c>
      <c r="H1450" s="12">
        <v>560</v>
      </c>
      <c r="I1450" s="110">
        <v>691</v>
      </c>
    </row>
    <row r="1451" spans="1:9" ht="13.5" customHeight="1" x14ac:dyDescent="0.25">
      <c r="A1451" s="160" t="s">
        <v>2666</v>
      </c>
      <c r="B1451" s="10"/>
      <c r="C1451" s="10"/>
      <c r="D1451" s="138" t="s">
        <v>2667</v>
      </c>
      <c r="E1451" s="12">
        <v>68</v>
      </c>
      <c r="F1451" s="12">
        <v>34</v>
      </c>
      <c r="G1451" s="12">
        <v>60</v>
      </c>
      <c r="H1451" s="12">
        <v>38</v>
      </c>
      <c r="I1451" s="110">
        <v>44</v>
      </c>
    </row>
    <row r="1452" spans="1:9" ht="13.5" customHeight="1" x14ac:dyDescent="0.25">
      <c r="A1452" s="160" t="s">
        <v>2668</v>
      </c>
      <c r="B1452" s="10"/>
      <c r="C1452" s="10"/>
      <c r="D1452" s="138" t="s">
        <v>2220</v>
      </c>
      <c r="E1452" s="12">
        <v>631</v>
      </c>
      <c r="F1452" s="12">
        <v>615</v>
      </c>
      <c r="G1452" s="12">
        <v>732</v>
      </c>
      <c r="H1452" s="12">
        <v>688</v>
      </c>
      <c r="I1452" s="110">
        <v>749</v>
      </c>
    </row>
    <row r="1453" spans="1:9" ht="13.5" customHeight="1" x14ac:dyDescent="0.25">
      <c r="A1453" s="160" t="s">
        <v>2669</v>
      </c>
      <c r="B1453" s="10"/>
      <c r="C1453" s="10"/>
      <c r="D1453" s="138" t="s">
        <v>2670</v>
      </c>
      <c r="E1453" s="12">
        <v>359</v>
      </c>
      <c r="F1453" s="12">
        <v>255</v>
      </c>
      <c r="G1453" s="12">
        <v>271</v>
      </c>
      <c r="H1453" s="12">
        <v>348</v>
      </c>
      <c r="I1453" s="110">
        <v>318</v>
      </c>
    </row>
    <row r="1454" spans="1:9" ht="13.5" customHeight="1" x14ac:dyDescent="0.25">
      <c r="A1454" s="160" t="s">
        <v>2671</v>
      </c>
      <c r="B1454" s="10"/>
      <c r="C1454" s="10"/>
      <c r="D1454" s="138" t="s">
        <v>197</v>
      </c>
      <c r="E1454" s="12">
        <v>297</v>
      </c>
      <c r="F1454" s="12">
        <v>194</v>
      </c>
      <c r="G1454" s="12">
        <v>334</v>
      </c>
      <c r="H1454" s="12">
        <v>383</v>
      </c>
      <c r="I1454" s="110">
        <v>416</v>
      </c>
    </row>
    <row r="1455" spans="1:9" ht="13.5" customHeight="1" x14ac:dyDescent="0.25">
      <c r="A1455" s="160" t="s">
        <v>2672</v>
      </c>
      <c r="B1455" s="10"/>
      <c r="C1455" s="10"/>
      <c r="D1455" s="138" t="s">
        <v>2673</v>
      </c>
      <c r="E1455" s="12">
        <v>130</v>
      </c>
      <c r="F1455" s="12">
        <v>138</v>
      </c>
      <c r="G1455" s="12">
        <v>203</v>
      </c>
      <c r="H1455" s="12">
        <v>170</v>
      </c>
      <c r="I1455" s="110">
        <v>203</v>
      </c>
    </row>
    <row r="1456" spans="1:9" ht="13.5" customHeight="1" x14ac:dyDescent="0.25">
      <c r="A1456" s="160" t="s">
        <v>2674</v>
      </c>
      <c r="B1456" s="10"/>
      <c r="C1456" s="10"/>
      <c r="D1456" s="138" t="s">
        <v>2675</v>
      </c>
      <c r="E1456" s="12">
        <v>108</v>
      </c>
      <c r="F1456" s="12">
        <v>89</v>
      </c>
      <c r="G1456" s="12">
        <v>114</v>
      </c>
      <c r="H1456" s="12">
        <v>138</v>
      </c>
      <c r="I1456" s="110">
        <v>163</v>
      </c>
    </row>
    <row r="1457" spans="1:9" ht="13.5" customHeight="1" x14ac:dyDescent="0.25">
      <c r="A1457" s="160" t="s">
        <v>2676</v>
      </c>
      <c r="B1457" s="10"/>
      <c r="C1457" s="10"/>
      <c r="D1457" s="138" t="s">
        <v>2586</v>
      </c>
      <c r="E1457" s="12">
        <v>219</v>
      </c>
      <c r="F1457" s="12">
        <v>283</v>
      </c>
      <c r="G1457" s="12">
        <v>250</v>
      </c>
      <c r="H1457" s="12">
        <v>282</v>
      </c>
      <c r="I1457" s="110">
        <v>259</v>
      </c>
    </row>
    <row r="1458" spans="1:9" ht="13.5" customHeight="1" x14ac:dyDescent="0.25">
      <c r="A1458" s="160" t="s">
        <v>2677</v>
      </c>
      <c r="B1458" s="10"/>
      <c r="C1458" s="10"/>
      <c r="D1458" s="138" t="s">
        <v>2678</v>
      </c>
      <c r="E1458" s="12">
        <v>122</v>
      </c>
      <c r="F1458" s="12">
        <v>84</v>
      </c>
      <c r="G1458" s="12">
        <v>66</v>
      </c>
      <c r="H1458" s="12">
        <v>95</v>
      </c>
      <c r="I1458" s="110">
        <v>91</v>
      </c>
    </row>
    <row r="1459" spans="1:9" ht="13.5" customHeight="1" x14ac:dyDescent="0.25">
      <c r="A1459" s="160" t="s">
        <v>2679</v>
      </c>
      <c r="B1459" s="10"/>
      <c r="C1459" s="10"/>
      <c r="D1459" s="138" t="s">
        <v>2680</v>
      </c>
      <c r="E1459" s="12">
        <v>848</v>
      </c>
      <c r="F1459" s="12">
        <v>735</v>
      </c>
      <c r="G1459" s="12">
        <v>764</v>
      </c>
      <c r="H1459" s="12">
        <v>708</v>
      </c>
      <c r="I1459" s="110">
        <v>732</v>
      </c>
    </row>
    <row r="1460" spans="1:9" ht="13.5" customHeight="1" x14ac:dyDescent="0.25">
      <c r="A1460" s="160" t="s">
        <v>2681</v>
      </c>
      <c r="B1460" s="10"/>
      <c r="C1460" s="10"/>
      <c r="D1460" s="138" t="s">
        <v>2682</v>
      </c>
      <c r="E1460" s="12">
        <v>317</v>
      </c>
      <c r="F1460" s="12">
        <v>166</v>
      </c>
      <c r="G1460" s="12">
        <v>254</v>
      </c>
      <c r="H1460" s="12">
        <v>334</v>
      </c>
      <c r="I1460" s="110">
        <v>433</v>
      </c>
    </row>
    <row r="1461" spans="1:9" ht="13.5" customHeight="1" x14ac:dyDescent="0.25">
      <c r="A1461" s="160" t="s">
        <v>2683</v>
      </c>
      <c r="B1461" s="10"/>
      <c r="C1461" s="10"/>
      <c r="D1461" s="138" t="s">
        <v>2684</v>
      </c>
      <c r="E1461" s="12">
        <v>122</v>
      </c>
      <c r="F1461" s="12">
        <v>139</v>
      </c>
      <c r="G1461" s="12">
        <v>121</v>
      </c>
      <c r="H1461" s="12">
        <v>106</v>
      </c>
      <c r="I1461" s="110">
        <v>146</v>
      </c>
    </row>
    <row r="1462" spans="1:9" ht="13.5" customHeight="1" x14ac:dyDescent="0.25">
      <c r="A1462" s="160" t="s">
        <v>2685</v>
      </c>
      <c r="B1462" s="10"/>
      <c r="C1462" s="10"/>
      <c r="D1462" s="138" t="s">
        <v>2686</v>
      </c>
      <c r="E1462" s="12">
        <v>80</v>
      </c>
      <c r="F1462" s="12">
        <v>67</v>
      </c>
      <c r="G1462" s="12">
        <v>88</v>
      </c>
      <c r="H1462" s="12">
        <v>119</v>
      </c>
      <c r="I1462" s="110">
        <v>53</v>
      </c>
    </row>
    <row r="1463" spans="1:9" ht="13.5" customHeight="1" x14ac:dyDescent="0.25">
      <c r="A1463" s="160" t="s">
        <v>2687</v>
      </c>
      <c r="B1463" s="10"/>
      <c r="C1463" s="10"/>
      <c r="D1463" s="138" t="s">
        <v>383</v>
      </c>
      <c r="E1463" s="12">
        <v>155</v>
      </c>
      <c r="F1463" s="12">
        <v>66</v>
      </c>
      <c r="G1463" s="12">
        <v>136</v>
      </c>
      <c r="H1463" s="12">
        <v>177</v>
      </c>
      <c r="I1463" s="110">
        <v>164</v>
      </c>
    </row>
    <row r="1464" spans="1:9" ht="13.5" customHeight="1" x14ac:dyDescent="0.25">
      <c r="A1464" s="160" t="s">
        <v>2688</v>
      </c>
      <c r="B1464" s="10"/>
      <c r="C1464" s="10"/>
      <c r="D1464" s="138" t="s">
        <v>734</v>
      </c>
      <c r="E1464" s="12">
        <v>133</v>
      </c>
      <c r="F1464" s="12">
        <v>82</v>
      </c>
      <c r="G1464" s="12">
        <v>133</v>
      </c>
      <c r="H1464" s="12">
        <v>163</v>
      </c>
      <c r="I1464" s="110">
        <v>292</v>
      </c>
    </row>
    <row r="1465" spans="1:9" ht="13.5" customHeight="1" x14ac:dyDescent="0.25">
      <c r="A1465" s="160" t="s">
        <v>2689</v>
      </c>
      <c r="B1465" s="10"/>
      <c r="C1465" s="10"/>
      <c r="D1465" s="138" t="s">
        <v>2690</v>
      </c>
      <c r="E1465" s="12">
        <v>135</v>
      </c>
      <c r="F1465" s="12">
        <v>102</v>
      </c>
      <c r="G1465" s="12">
        <v>123</v>
      </c>
      <c r="H1465" s="12">
        <v>100</v>
      </c>
      <c r="I1465" s="110">
        <v>142</v>
      </c>
    </row>
    <row r="1466" spans="1:9" ht="13.5" customHeight="1" x14ac:dyDescent="0.25">
      <c r="A1466" s="160" t="s">
        <v>2691</v>
      </c>
      <c r="B1466" s="10"/>
      <c r="C1466" s="10"/>
      <c r="D1466" s="138" t="s">
        <v>2692</v>
      </c>
      <c r="E1466" s="12">
        <v>31</v>
      </c>
      <c r="F1466" s="12">
        <v>17</v>
      </c>
      <c r="G1466" s="12">
        <v>21</v>
      </c>
      <c r="H1466" s="12">
        <v>21</v>
      </c>
      <c r="I1466" s="110">
        <v>25</v>
      </c>
    </row>
    <row r="1467" spans="1:9" ht="13.5" customHeight="1" x14ac:dyDescent="0.25">
      <c r="A1467" s="160" t="s">
        <v>2693</v>
      </c>
      <c r="B1467" s="10"/>
      <c r="C1467" s="10"/>
      <c r="D1467" s="138" t="s">
        <v>2694</v>
      </c>
      <c r="E1467" s="12">
        <v>445</v>
      </c>
      <c r="F1467" s="12">
        <v>389</v>
      </c>
      <c r="G1467" s="12">
        <v>395</v>
      </c>
      <c r="H1467" s="12">
        <v>434</v>
      </c>
      <c r="I1467" s="110">
        <v>417</v>
      </c>
    </row>
    <row r="1468" spans="1:9" ht="13.5" customHeight="1" x14ac:dyDescent="0.25">
      <c r="A1468" s="160" t="s">
        <v>2695</v>
      </c>
      <c r="B1468" s="10"/>
      <c r="C1468" s="10"/>
      <c r="D1468" s="138" t="s">
        <v>2696</v>
      </c>
      <c r="E1468" s="12">
        <v>38</v>
      </c>
      <c r="F1468" s="12">
        <v>30</v>
      </c>
      <c r="G1468" s="12">
        <v>35</v>
      </c>
      <c r="H1468" s="12">
        <v>39</v>
      </c>
      <c r="I1468" s="110">
        <v>27</v>
      </c>
    </row>
    <row r="1469" spans="1:9" ht="13.5" customHeight="1" x14ac:dyDescent="0.25">
      <c r="A1469" s="160" t="s">
        <v>2697</v>
      </c>
      <c r="B1469" s="10"/>
      <c r="C1469" s="10"/>
      <c r="D1469" s="138" t="s">
        <v>2698</v>
      </c>
      <c r="E1469" s="12">
        <v>7</v>
      </c>
      <c r="F1469" s="12">
        <v>8</v>
      </c>
      <c r="G1469" s="12">
        <v>9</v>
      </c>
      <c r="H1469" s="12">
        <v>10</v>
      </c>
      <c r="I1469" s="110">
        <v>22</v>
      </c>
    </row>
    <row r="1470" spans="1:9" ht="13.5" customHeight="1" x14ac:dyDescent="0.25">
      <c r="A1470" s="160" t="s">
        <v>2699</v>
      </c>
      <c r="B1470" s="10"/>
      <c r="C1470" s="10"/>
      <c r="D1470" s="138" t="s">
        <v>2700</v>
      </c>
      <c r="E1470" s="12">
        <v>347</v>
      </c>
      <c r="F1470" s="12">
        <v>194</v>
      </c>
      <c r="G1470" s="12">
        <v>192</v>
      </c>
      <c r="H1470" s="12">
        <v>288</v>
      </c>
      <c r="I1470" s="110">
        <v>313</v>
      </c>
    </row>
    <row r="1471" spans="1:9" ht="13.5" customHeight="1" x14ac:dyDescent="0.25">
      <c r="A1471" s="160" t="s">
        <v>2701</v>
      </c>
      <c r="B1471" s="10"/>
      <c r="C1471" s="10"/>
      <c r="D1471" s="138" t="s">
        <v>2702</v>
      </c>
      <c r="E1471" s="12">
        <v>20</v>
      </c>
      <c r="F1471" s="12">
        <v>18</v>
      </c>
      <c r="G1471" s="12">
        <v>16</v>
      </c>
      <c r="H1471" s="12">
        <v>18</v>
      </c>
      <c r="I1471" s="110">
        <v>30</v>
      </c>
    </row>
    <row r="1472" spans="1:9" ht="13.5" customHeight="1" x14ac:dyDescent="0.25">
      <c r="A1472" s="160" t="s">
        <v>2703</v>
      </c>
      <c r="B1472" s="10"/>
      <c r="C1472" s="10"/>
      <c r="D1472" s="138" t="s">
        <v>2704</v>
      </c>
      <c r="E1472" s="12">
        <v>150</v>
      </c>
      <c r="F1472" s="12">
        <v>60</v>
      </c>
      <c r="G1472" s="12">
        <v>131</v>
      </c>
      <c r="H1472" s="12">
        <v>168</v>
      </c>
      <c r="I1472" s="110">
        <v>171</v>
      </c>
    </row>
    <row r="1473" spans="1:9" ht="13.5" customHeight="1" x14ac:dyDescent="0.25">
      <c r="A1473" s="160" t="s">
        <v>2705</v>
      </c>
      <c r="B1473" s="10"/>
      <c r="C1473" s="10"/>
      <c r="D1473" s="138" t="s">
        <v>1840</v>
      </c>
      <c r="E1473" s="12">
        <v>123</v>
      </c>
      <c r="F1473" s="12">
        <v>70</v>
      </c>
      <c r="G1473" s="12">
        <v>73</v>
      </c>
      <c r="H1473" s="12">
        <v>100</v>
      </c>
      <c r="I1473" s="110">
        <v>145</v>
      </c>
    </row>
    <row r="1474" spans="1:9" ht="13.5" customHeight="1" x14ac:dyDescent="0.25">
      <c r="A1474" s="160" t="s">
        <v>2706</v>
      </c>
      <c r="B1474" s="10"/>
      <c r="C1474" s="10"/>
      <c r="D1474" s="138" t="s">
        <v>2707</v>
      </c>
      <c r="E1474" s="12">
        <v>1313</v>
      </c>
      <c r="F1474" s="12">
        <v>1122</v>
      </c>
      <c r="G1474" s="12">
        <v>1218</v>
      </c>
      <c r="H1474" s="12">
        <v>1333</v>
      </c>
      <c r="I1474" s="110">
        <v>1421</v>
      </c>
    </row>
    <row r="1475" spans="1:9" ht="13.5" customHeight="1" x14ac:dyDescent="0.25">
      <c r="A1475" s="160" t="s">
        <v>2708</v>
      </c>
      <c r="B1475" s="10"/>
      <c r="C1475" s="10"/>
      <c r="D1475" s="138" t="s">
        <v>2709</v>
      </c>
      <c r="E1475" s="12">
        <v>520</v>
      </c>
      <c r="F1475" s="12">
        <v>443</v>
      </c>
      <c r="G1475" s="12">
        <v>492</v>
      </c>
      <c r="H1475" s="12">
        <v>603</v>
      </c>
      <c r="I1475" s="110">
        <v>584</v>
      </c>
    </row>
    <row r="1476" spans="1:9" ht="13.5" customHeight="1" x14ac:dyDescent="0.25">
      <c r="A1476" s="160" t="s">
        <v>2710</v>
      </c>
      <c r="B1476" s="10"/>
      <c r="C1476" s="10"/>
      <c r="D1476" s="138" t="s">
        <v>298</v>
      </c>
      <c r="E1476" s="12">
        <v>130</v>
      </c>
      <c r="F1476" s="12">
        <v>59</v>
      </c>
      <c r="G1476" s="12">
        <v>126</v>
      </c>
      <c r="H1476" s="12">
        <v>142</v>
      </c>
      <c r="I1476" s="110">
        <v>171</v>
      </c>
    </row>
    <row r="1477" spans="1:9" ht="13.5" customHeight="1" x14ac:dyDescent="0.25">
      <c r="A1477" s="160" t="s">
        <v>2711</v>
      </c>
      <c r="B1477" s="10"/>
      <c r="C1477" s="10"/>
      <c r="D1477" s="138" t="s">
        <v>2712</v>
      </c>
      <c r="E1477" s="12">
        <v>398</v>
      </c>
      <c r="F1477" s="12">
        <v>235</v>
      </c>
      <c r="G1477" s="12">
        <v>346</v>
      </c>
      <c r="H1477" s="12">
        <v>437</v>
      </c>
      <c r="I1477" s="110">
        <v>441</v>
      </c>
    </row>
    <row r="1478" spans="1:9" ht="13.5" customHeight="1" x14ac:dyDescent="0.25">
      <c r="A1478" s="160" t="s">
        <v>2713</v>
      </c>
      <c r="B1478" s="10"/>
      <c r="C1478" s="10"/>
      <c r="D1478" s="138" t="s">
        <v>1025</v>
      </c>
      <c r="E1478" s="12">
        <v>133</v>
      </c>
      <c r="F1478" s="12">
        <v>82</v>
      </c>
      <c r="G1478" s="12">
        <v>165</v>
      </c>
      <c r="H1478" s="12">
        <v>91</v>
      </c>
      <c r="I1478" s="110">
        <v>154</v>
      </c>
    </row>
    <row r="1479" spans="1:9" ht="13.5" customHeight="1" x14ac:dyDescent="0.25">
      <c r="A1479" s="160" t="s">
        <v>2714</v>
      </c>
      <c r="B1479" s="10"/>
      <c r="C1479" s="10"/>
      <c r="D1479" s="138" t="s">
        <v>2715</v>
      </c>
      <c r="E1479" s="12">
        <v>262</v>
      </c>
      <c r="F1479" s="12">
        <v>227</v>
      </c>
      <c r="G1479" s="12">
        <v>196</v>
      </c>
      <c r="H1479" s="12">
        <v>185</v>
      </c>
      <c r="I1479" s="110">
        <v>165</v>
      </c>
    </row>
    <row r="1480" spans="1:9" ht="13.5" customHeight="1" x14ac:dyDescent="0.25">
      <c r="A1480" s="160" t="s">
        <v>2716</v>
      </c>
      <c r="B1480" s="10"/>
      <c r="C1480" s="10"/>
      <c r="D1480" s="138" t="s">
        <v>2717</v>
      </c>
      <c r="E1480" s="12">
        <v>1</v>
      </c>
      <c r="F1480" s="12">
        <v>2</v>
      </c>
      <c r="G1480" s="12">
        <v>0</v>
      </c>
      <c r="H1480" s="12">
        <v>1</v>
      </c>
      <c r="I1480" s="110">
        <v>2</v>
      </c>
    </row>
    <row r="1481" spans="1:9" ht="13.5" customHeight="1" x14ac:dyDescent="0.25">
      <c r="A1481" s="160" t="s">
        <v>2718</v>
      </c>
      <c r="B1481" s="10"/>
      <c r="C1481" s="10"/>
      <c r="D1481" s="138" t="s">
        <v>164</v>
      </c>
      <c r="E1481" s="12">
        <v>32</v>
      </c>
      <c r="F1481" s="12">
        <v>34</v>
      </c>
      <c r="G1481" s="12">
        <v>28</v>
      </c>
      <c r="H1481" s="12">
        <v>33</v>
      </c>
      <c r="I1481" s="110">
        <v>19</v>
      </c>
    </row>
    <row r="1482" spans="1:9" ht="13.5" customHeight="1" x14ac:dyDescent="0.25">
      <c r="A1482" s="160" t="s">
        <v>2719</v>
      </c>
      <c r="B1482" s="10"/>
      <c r="C1482" s="10"/>
      <c r="D1482" s="138" t="s">
        <v>2720</v>
      </c>
      <c r="E1482" s="12">
        <v>355</v>
      </c>
      <c r="F1482" s="12">
        <v>414</v>
      </c>
      <c r="G1482" s="12">
        <v>290</v>
      </c>
      <c r="H1482" s="12">
        <v>298</v>
      </c>
      <c r="I1482" s="110">
        <v>345</v>
      </c>
    </row>
    <row r="1483" spans="1:9" ht="13.5" customHeight="1" x14ac:dyDescent="0.25">
      <c r="A1483" s="160" t="s">
        <v>2721</v>
      </c>
      <c r="B1483" s="10"/>
      <c r="C1483" s="10"/>
      <c r="D1483" s="138" t="s">
        <v>2722</v>
      </c>
      <c r="E1483" s="12">
        <v>40</v>
      </c>
      <c r="F1483" s="12">
        <v>53</v>
      </c>
      <c r="G1483" s="12">
        <v>91</v>
      </c>
      <c r="H1483" s="12">
        <v>98</v>
      </c>
      <c r="I1483" s="110">
        <v>76</v>
      </c>
    </row>
    <row r="1484" spans="1:9" ht="13.5" customHeight="1" x14ac:dyDescent="0.25">
      <c r="A1484" s="160" t="s">
        <v>2723</v>
      </c>
      <c r="B1484" s="10"/>
      <c r="C1484" s="10"/>
      <c r="D1484" s="138" t="s">
        <v>2724</v>
      </c>
      <c r="E1484" s="12">
        <v>444</v>
      </c>
      <c r="F1484" s="12">
        <v>375</v>
      </c>
      <c r="G1484" s="12">
        <v>383</v>
      </c>
      <c r="H1484" s="12">
        <v>405</v>
      </c>
      <c r="I1484" s="110">
        <v>453</v>
      </c>
    </row>
    <row r="1485" spans="1:9" ht="13.5" customHeight="1" x14ac:dyDescent="0.25">
      <c r="A1485" s="160" t="s">
        <v>2725</v>
      </c>
      <c r="B1485" s="10"/>
      <c r="C1485" s="10"/>
      <c r="D1485" s="138" t="s">
        <v>2726</v>
      </c>
      <c r="E1485" s="12">
        <v>806</v>
      </c>
      <c r="F1485" s="12">
        <v>509</v>
      </c>
      <c r="G1485" s="12">
        <v>580</v>
      </c>
      <c r="H1485" s="12">
        <v>633</v>
      </c>
      <c r="I1485" s="110">
        <v>684</v>
      </c>
    </row>
    <row r="1486" spans="1:9" ht="13.5" customHeight="1" x14ac:dyDescent="0.25">
      <c r="A1486" s="159" t="s">
        <v>2727</v>
      </c>
      <c r="B1486" s="7"/>
      <c r="C1486" s="14" t="s">
        <v>2728</v>
      </c>
      <c r="D1486" s="131"/>
      <c r="E1486" s="9">
        <v>205</v>
      </c>
      <c r="F1486" s="9">
        <v>167</v>
      </c>
      <c r="G1486" s="9">
        <v>168</v>
      </c>
      <c r="H1486" s="9">
        <f>SUM(H1487:H1491)</f>
        <v>148</v>
      </c>
      <c r="I1486" s="110">
        <v>197</v>
      </c>
    </row>
    <row r="1487" spans="1:9" ht="13.5" customHeight="1" x14ac:dyDescent="0.25">
      <c r="A1487" s="160" t="s">
        <v>2729</v>
      </c>
      <c r="B1487" s="10"/>
      <c r="C1487" s="10"/>
      <c r="D1487" s="129" t="s">
        <v>2728</v>
      </c>
      <c r="E1487" s="12">
        <v>93</v>
      </c>
      <c r="F1487" s="12">
        <v>67</v>
      </c>
      <c r="G1487" s="12">
        <v>77</v>
      </c>
      <c r="H1487" s="12">
        <v>82</v>
      </c>
      <c r="I1487" s="110">
        <v>115</v>
      </c>
    </row>
    <row r="1488" spans="1:9" ht="13.5" customHeight="1" x14ac:dyDescent="0.25">
      <c r="A1488" s="160" t="s">
        <v>2730</v>
      </c>
      <c r="B1488" s="10"/>
      <c r="C1488" s="10"/>
      <c r="D1488" s="129" t="s">
        <v>2731</v>
      </c>
      <c r="E1488" s="12">
        <v>24</v>
      </c>
      <c r="F1488" s="12">
        <v>30</v>
      </c>
      <c r="G1488" s="12">
        <v>31</v>
      </c>
      <c r="H1488" s="12">
        <v>23</v>
      </c>
      <c r="I1488" s="110">
        <v>28</v>
      </c>
    </row>
    <row r="1489" spans="1:9" ht="13.5" customHeight="1" x14ac:dyDescent="0.25">
      <c r="A1489" s="160" t="s">
        <v>2732</v>
      </c>
      <c r="B1489" s="10"/>
      <c r="C1489" s="10"/>
      <c r="D1489" s="129" t="s">
        <v>2733</v>
      </c>
      <c r="E1489" s="12">
        <v>32</v>
      </c>
      <c r="F1489" s="12">
        <v>22</v>
      </c>
      <c r="G1489" s="12">
        <v>25</v>
      </c>
      <c r="H1489" s="12">
        <v>14</v>
      </c>
      <c r="I1489" s="110">
        <v>19</v>
      </c>
    </row>
    <row r="1490" spans="1:9" ht="13.5" customHeight="1" x14ac:dyDescent="0.25">
      <c r="A1490" s="160" t="s">
        <v>2734</v>
      </c>
      <c r="B1490" s="10"/>
      <c r="C1490" s="10"/>
      <c r="D1490" s="129" t="s">
        <v>2735</v>
      </c>
      <c r="E1490" s="12">
        <v>37</v>
      </c>
      <c r="F1490" s="12">
        <v>37</v>
      </c>
      <c r="G1490" s="12">
        <v>19</v>
      </c>
      <c r="H1490" s="12">
        <v>18</v>
      </c>
      <c r="I1490" s="110">
        <v>29</v>
      </c>
    </row>
    <row r="1491" spans="1:9" ht="13.5" customHeight="1" x14ac:dyDescent="0.25">
      <c r="A1491" s="160" t="s">
        <v>2736</v>
      </c>
      <c r="B1491" s="10"/>
      <c r="C1491" s="10"/>
      <c r="D1491" s="129" t="s">
        <v>2737</v>
      </c>
      <c r="E1491" s="12">
        <v>19</v>
      </c>
      <c r="F1491" s="12">
        <v>11</v>
      </c>
      <c r="G1491" s="12">
        <v>16</v>
      </c>
      <c r="H1491" s="12">
        <v>11</v>
      </c>
      <c r="I1491" s="110">
        <v>6</v>
      </c>
    </row>
    <row r="1492" spans="1:9" ht="13.5" customHeight="1" x14ac:dyDescent="0.25">
      <c r="A1492" s="159" t="s">
        <v>2738</v>
      </c>
      <c r="B1492" s="7"/>
      <c r="C1492" s="14" t="s">
        <v>2739</v>
      </c>
      <c r="D1492" s="131"/>
      <c r="E1492" s="9">
        <v>0</v>
      </c>
      <c r="F1492" s="9">
        <v>0</v>
      </c>
      <c r="G1492" s="9">
        <v>2</v>
      </c>
      <c r="H1492" s="9">
        <f>SUM(H1493:H1497)</f>
        <v>0</v>
      </c>
      <c r="I1492" s="110">
        <v>1</v>
      </c>
    </row>
    <row r="1493" spans="1:9" ht="13.5" customHeight="1" x14ac:dyDescent="0.25">
      <c r="A1493" s="160" t="s">
        <v>2740</v>
      </c>
      <c r="B1493" s="10"/>
      <c r="C1493" s="10"/>
      <c r="D1493" s="129" t="s">
        <v>2739</v>
      </c>
      <c r="E1493" s="12">
        <v>0</v>
      </c>
      <c r="F1493" s="12">
        <v>0</v>
      </c>
      <c r="G1493" s="12">
        <v>0</v>
      </c>
      <c r="H1493" s="12">
        <v>0</v>
      </c>
      <c r="I1493" s="110" t="s">
        <v>3899</v>
      </c>
    </row>
    <row r="1494" spans="1:9" ht="13.5" customHeight="1" x14ac:dyDescent="0.25">
      <c r="A1494" s="160" t="s">
        <v>2741</v>
      </c>
      <c r="B1494" s="10"/>
      <c r="C1494" s="10"/>
      <c r="D1494" s="129" t="s">
        <v>2742</v>
      </c>
      <c r="E1494" s="12">
        <v>0</v>
      </c>
      <c r="F1494" s="12">
        <v>0</v>
      </c>
      <c r="G1494" s="12">
        <v>0</v>
      </c>
      <c r="H1494" s="12">
        <v>0</v>
      </c>
      <c r="I1494" s="110" t="s">
        <v>3899</v>
      </c>
    </row>
    <row r="1495" spans="1:9" ht="13.5" customHeight="1" x14ac:dyDescent="0.25">
      <c r="A1495" s="160" t="s">
        <v>2743</v>
      </c>
      <c r="B1495" s="10"/>
      <c r="C1495" s="10"/>
      <c r="D1495" s="129" t="s">
        <v>2744</v>
      </c>
      <c r="E1495" s="12">
        <v>0</v>
      </c>
      <c r="F1495" s="12">
        <v>0</v>
      </c>
      <c r="G1495" s="12">
        <v>2</v>
      </c>
      <c r="H1495" s="12">
        <v>0</v>
      </c>
      <c r="I1495" s="110">
        <v>1</v>
      </c>
    </row>
    <row r="1496" spans="1:9" ht="13.5" customHeight="1" x14ac:dyDescent="0.25">
      <c r="A1496" s="160" t="s">
        <v>2745</v>
      </c>
      <c r="B1496" s="10"/>
      <c r="C1496" s="10"/>
      <c r="D1496" s="129" t="s">
        <v>2746</v>
      </c>
      <c r="E1496" s="12">
        <v>0</v>
      </c>
      <c r="F1496" s="12">
        <v>0</v>
      </c>
      <c r="G1496" s="12">
        <v>0</v>
      </c>
      <c r="H1496" s="12">
        <v>0</v>
      </c>
      <c r="I1496" s="110" t="s">
        <v>3899</v>
      </c>
    </row>
    <row r="1497" spans="1:9" ht="13.5" customHeight="1" x14ac:dyDescent="0.25">
      <c r="A1497" s="160" t="s">
        <v>2747</v>
      </c>
      <c r="B1497" s="10"/>
      <c r="C1497" s="10"/>
      <c r="D1497" s="129" t="s">
        <v>2748</v>
      </c>
      <c r="E1497" s="12">
        <v>0</v>
      </c>
      <c r="F1497" s="12">
        <v>0</v>
      </c>
      <c r="G1497" s="12">
        <v>0</v>
      </c>
      <c r="H1497" s="12">
        <v>0</v>
      </c>
      <c r="I1497" s="110" t="s">
        <v>3899</v>
      </c>
    </row>
    <row r="1498" spans="1:9" ht="13.5" customHeight="1" x14ac:dyDescent="0.25">
      <c r="A1498" s="159" t="s">
        <v>2749</v>
      </c>
      <c r="B1498" s="7"/>
      <c r="C1498" s="8" t="s">
        <v>2750</v>
      </c>
      <c r="D1498" s="126"/>
      <c r="E1498" s="9">
        <v>21</v>
      </c>
      <c r="F1498" s="9">
        <v>17</v>
      </c>
      <c r="G1498" s="9">
        <v>31</v>
      </c>
      <c r="H1498" s="9">
        <f>SUM(H1499:H1505)</f>
        <v>29</v>
      </c>
      <c r="I1498" s="110">
        <v>10</v>
      </c>
    </row>
    <row r="1499" spans="1:9" ht="13.5" customHeight="1" x14ac:dyDescent="0.25">
      <c r="A1499" s="160" t="s">
        <v>2751</v>
      </c>
      <c r="B1499" s="10"/>
      <c r="C1499" s="10"/>
      <c r="D1499" s="129" t="s">
        <v>2750</v>
      </c>
      <c r="E1499" s="12">
        <v>1</v>
      </c>
      <c r="F1499" s="12">
        <v>14</v>
      </c>
      <c r="G1499" s="12">
        <v>12</v>
      </c>
      <c r="H1499" s="12">
        <v>8</v>
      </c>
      <c r="I1499" s="110">
        <v>3</v>
      </c>
    </row>
    <row r="1500" spans="1:9" ht="13.5" customHeight="1" x14ac:dyDescent="0.25">
      <c r="A1500" s="160" t="s">
        <v>2752</v>
      </c>
      <c r="B1500" s="10"/>
      <c r="C1500" s="10"/>
      <c r="D1500" s="129" t="s">
        <v>2753</v>
      </c>
      <c r="E1500" s="12">
        <v>0</v>
      </c>
      <c r="F1500" s="12">
        <v>0</v>
      </c>
      <c r="G1500" s="12">
        <v>0</v>
      </c>
      <c r="H1500" s="12">
        <v>0</v>
      </c>
      <c r="I1500" s="110" t="s">
        <v>3899</v>
      </c>
    </row>
    <row r="1501" spans="1:9" ht="13.5" customHeight="1" x14ac:dyDescent="0.25">
      <c r="A1501" s="160" t="s">
        <v>2754</v>
      </c>
      <c r="B1501" s="10"/>
      <c r="C1501" s="10"/>
      <c r="D1501" s="129" t="s">
        <v>2755</v>
      </c>
      <c r="E1501" s="12">
        <v>0</v>
      </c>
      <c r="F1501" s="12">
        <v>0</v>
      </c>
      <c r="G1501" s="12">
        <v>0</v>
      </c>
      <c r="H1501" s="12">
        <v>0</v>
      </c>
      <c r="I1501" s="110" t="s">
        <v>3899</v>
      </c>
    </row>
    <row r="1502" spans="1:9" ht="13.5" customHeight="1" x14ac:dyDescent="0.25">
      <c r="A1502" s="160" t="s">
        <v>2756</v>
      </c>
      <c r="B1502" s="10"/>
      <c r="C1502" s="10"/>
      <c r="D1502" s="129" t="s">
        <v>2757</v>
      </c>
      <c r="E1502" s="12">
        <v>0</v>
      </c>
      <c r="F1502" s="12">
        <v>0</v>
      </c>
      <c r="G1502" s="12">
        <v>0</v>
      </c>
      <c r="H1502" s="12">
        <v>0</v>
      </c>
      <c r="I1502" s="110" t="s">
        <v>3899</v>
      </c>
    </row>
    <row r="1503" spans="1:9" ht="13.5" customHeight="1" x14ac:dyDescent="0.25">
      <c r="A1503" s="160" t="s">
        <v>2758</v>
      </c>
      <c r="B1503" s="10"/>
      <c r="C1503" s="10"/>
      <c r="D1503" s="129" t="s">
        <v>2759</v>
      </c>
      <c r="E1503" s="12">
        <v>0</v>
      </c>
      <c r="F1503" s="12">
        <v>0</v>
      </c>
      <c r="G1503" s="12">
        <v>0</v>
      </c>
      <c r="H1503" s="12">
        <v>0</v>
      </c>
      <c r="I1503" s="110" t="s">
        <v>3899</v>
      </c>
    </row>
    <row r="1504" spans="1:9" ht="13.5" customHeight="1" x14ac:dyDescent="0.25">
      <c r="A1504" s="160" t="s">
        <v>2760</v>
      </c>
      <c r="B1504" s="10"/>
      <c r="C1504" s="10"/>
      <c r="D1504" s="129" t="s">
        <v>2012</v>
      </c>
      <c r="E1504" s="12">
        <v>0</v>
      </c>
      <c r="F1504" s="12">
        <v>0</v>
      </c>
      <c r="G1504" s="12">
        <v>0</v>
      </c>
      <c r="H1504" s="12">
        <v>0</v>
      </c>
      <c r="I1504" s="110" t="s">
        <v>3899</v>
      </c>
    </row>
    <row r="1505" spans="1:9" ht="13.5" customHeight="1" x14ac:dyDescent="0.25">
      <c r="A1505" s="160" t="s">
        <v>2761</v>
      </c>
      <c r="B1505" s="10"/>
      <c r="C1505" s="10"/>
      <c r="D1505" s="129" t="s">
        <v>2762</v>
      </c>
      <c r="E1505" s="12">
        <v>20</v>
      </c>
      <c r="F1505" s="12">
        <v>3</v>
      </c>
      <c r="G1505" s="12">
        <v>19</v>
      </c>
      <c r="H1505" s="12">
        <v>21</v>
      </c>
      <c r="I1505" s="110">
        <v>7</v>
      </c>
    </row>
    <row r="1506" spans="1:9" ht="13.5" customHeight="1" x14ac:dyDescent="0.25">
      <c r="A1506" s="159" t="s">
        <v>2763</v>
      </c>
      <c r="B1506" s="7"/>
      <c r="C1506" s="8" t="s">
        <v>2764</v>
      </c>
      <c r="D1506" s="126"/>
      <c r="E1506" s="9">
        <v>608</v>
      </c>
      <c r="F1506" s="9">
        <v>481</v>
      </c>
      <c r="G1506" s="9">
        <v>486</v>
      </c>
      <c r="H1506" s="9">
        <f>SUM(H1507:H1522)</f>
        <v>506</v>
      </c>
      <c r="I1506" s="110">
        <v>600</v>
      </c>
    </row>
    <row r="1507" spans="1:9" ht="13.5" customHeight="1" x14ac:dyDescent="0.25">
      <c r="A1507" s="160" t="s">
        <v>2765</v>
      </c>
      <c r="B1507" s="10"/>
      <c r="C1507" s="10"/>
      <c r="D1507" s="129" t="s">
        <v>2766</v>
      </c>
      <c r="E1507" s="12">
        <v>197</v>
      </c>
      <c r="F1507" s="12">
        <v>187</v>
      </c>
      <c r="G1507" s="12">
        <v>129</v>
      </c>
      <c r="H1507" s="12">
        <v>128</v>
      </c>
      <c r="I1507" s="110">
        <v>119</v>
      </c>
    </row>
    <row r="1508" spans="1:9" ht="13.5" customHeight="1" x14ac:dyDescent="0.25">
      <c r="A1508" s="160" t="s">
        <v>2767</v>
      </c>
      <c r="B1508" s="10"/>
      <c r="C1508" s="10"/>
      <c r="D1508" s="129" t="s">
        <v>2768</v>
      </c>
      <c r="E1508" s="12">
        <v>25</v>
      </c>
      <c r="F1508" s="12">
        <v>17</v>
      </c>
      <c r="G1508" s="12">
        <v>17</v>
      </c>
      <c r="H1508" s="12">
        <v>20</v>
      </c>
      <c r="I1508" s="110">
        <v>27</v>
      </c>
    </row>
    <row r="1509" spans="1:9" ht="13.5" customHeight="1" x14ac:dyDescent="0.25">
      <c r="A1509" s="160" t="s">
        <v>2769</v>
      </c>
      <c r="B1509" s="10"/>
      <c r="C1509" s="10"/>
      <c r="D1509" s="129" t="s">
        <v>2770</v>
      </c>
      <c r="E1509" s="12">
        <v>1</v>
      </c>
      <c r="F1509" s="12">
        <v>4</v>
      </c>
      <c r="G1509" s="12">
        <v>7</v>
      </c>
      <c r="H1509" s="12">
        <v>2</v>
      </c>
      <c r="I1509" s="110">
        <v>14</v>
      </c>
    </row>
    <row r="1510" spans="1:9" ht="13.5" customHeight="1" x14ac:dyDescent="0.25">
      <c r="A1510" s="160" t="s">
        <v>2771</v>
      </c>
      <c r="B1510" s="10"/>
      <c r="C1510" s="10"/>
      <c r="D1510" s="129" t="s">
        <v>2772</v>
      </c>
      <c r="E1510" s="12">
        <v>32</v>
      </c>
      <c r="F1510" s="12">
        <v>22</v>
      </c>
      <c r="G1510" s="12">
        <v>25</v>
      </c>
      <c r="H1510" s="12">
        <v>34</v>
      </c>
      <c r="I1510" s="110">
        <v>31</v>
      </c>
    </row>
    <row r="1511" spans="1:9" ht="13.5" customHeight="1" x14ac:dyDescent="0.25">
      <c r="A1511" s="160" t="s">
        <v>2773</v>
      </c>
      <c r="B1511" s="10"/>
      <c r="C1511" s="10"/>
      <c r="D1511" s="129" t="s">
        <v>2167</v>
      </c>
      <c r="E1511" s="12">
        <v>84</v>
      </c>
      <c r="F1511" s="12">
        <v>37</v>
      </c>
      <c r="G1511" s="12">
        <v>47</v>
      </c>
      <c r="H1511" s="12">
        <v>63</v>
      </c>
      <c r="I1511" s="110">
        <v>68</v>
      </c>
    </row>
    <row r="1512" spans="1:9" ht="13.5" customHeight="1" x14ac:dyDescent="0.25">
      <c r="A1512" s="160" t="s">
        <v>2774</v>
      </c>
      <c r="B1512" s="10"/>
      <c r="C1512" s="10"/>
      <c r="D1512" s="129" t="s">
        <v>2775</v>
      </c>
      <c r="E1512" s="12">
        <v>0</v>
      </c>
      <c r="F1512" s="12">
        <v>0</v>
      </c>
      <c r="G1512" s="12">
        <v>0</v>
      </c>
      <c r="H1512" s="12">
        <v>0</v>
      </c>
      <c r="I1512" s="110" t="s">
        <v>3899</v>
      </c>
    </row>
    <row r="1513" spans="1:9" ht="13.5" customHeight="1" x14ac:dyDescent="0.25">
      <c r="A1513" s="160" t="s">
        <v>2776</v>
      </c>
      <c r="B1513" s="10"/>
      <c r="C1513" s="10"/>
      <c r="D1513" s="129" t="s">
        <v>2777</v>
      </c>
      <c r="E1513" s="12">
        <v>54</v>
      </c>
      <c r="F1513" s="12">
        <v>38</v>
      </c>
      <c r="G1513" s="12">
        <v>78</v>
      </c>
      <c r="H1513" s="12">
        <v>67</v>
      </c>
      <c r="I1513" s="110">
        <v>75</v>
      </c>
    </row>
    <row r="1514" spans="1:9" ht="13.5" customHeight="1" x14ac:dyDescent="0.25">
      <c r="A1514" s="160" t="s">
        <v>2778</v>
      </c>
      <c r="B1514" s="10"/>
      <c r="C1514" s="10"/>
      <c r="D1514" s="129" t="s">
        <v>2779</v>
      </c>
      <c r="E1514" s="12">
        <v>6</v>
      </c>
      <c r="F1514" s="12">
        <v>6</v>
      </c>
      <c r="G1514" s="12">
        <v>3</v>
      </c>
      <c r="H1514" s="12">
        <v>5</v>
      </c>
      <c r="I1514" s="110">
        <v>12</v>
      </c>
    </row>
    <row r="1515" spans="1:9" ht="13.5" customHeight="1" x14ac:dyDescent="0.25">
      <c r="A1515" s="160" t="s">
        <v>2780</v>
      </c>
      <c r="B1515" s="10"/>
      <c r="C1515" s="10"/>
      <c r="D1515" s="129" t="s">
        <v>2781</v>
      </c>
      <c r="E1515" s="12">
        <v>100</v>
      </c>
      <c r="F1515" s="12">
        <v>81</v>
      </c>
      <c r="G1515" s="12">
        <v>77</v>
      </c>
      <c r="H1515" s="12">
        <v>101</v>
      </c>
      <c r="I1515" s="110">
        <v>163</v>
      </c>
    </row>
    <row r="1516" spans="1:9" ht="13.5" customHeight="1" x14ac:dyDescent="0.25">
      <c r="A1516" s="160" t="s">
        <v>2782</v>
      </c>
      <c r="B1516" s="10"/>
      <c r="C1516" s="10"/>
      <c r="D1516" s="129" t="s">
        <v>2783</v>
      </c>
      <c r="E1516" s="12">
        <v>37</v>
      </c>
      <c r="F1516" s="12">
        <v>34</v>
      </c>
      <c r="G1516" s="12">
        <v>35</v>
      </c>
      <c r="H1516" s="12">
        <v>38</v>
      </c>
      <c r="I1516" s="110">
        <v>44</v>
      </c>
    </row>
    <row r="1517" spans="1:9" ht="13.5" customHeight="1" x14ac:dyDescent="0.25">
      <c r="A1517" s="160" t="s">
        <v>2784</v>
      </c>
      <c r="B1517" s="10"/>
      <c r="C1517" s="10"/>
      <c r="D1517" s="129" t="s">
        <v>2785</v>
      </c>
      <c r="E1517" s="12">
        <v>3</v>
      </c>
      <c r="F1517" s="12">
        <v>0</v>
      </c>
      <c r="G1517" s="12">
        <v>2</v>
      </c>
      <c r="H1517" s="12">
        <v>2</v>
      </c>
      <c r="I1517" s="110">
        <v>3</v>
      </c>
    </row>
    <row r="1518" spans="1:9" ht="13.5" customHeight="1" x14ac:dyDescent="0.25">
      <c r="A1518" s="160" t="s">
        <v>2786</v>
      </c>
      <c r="B1518" s="10"/>
      <c r="C1518" s="10"/>
      <c r="D1518" s="129" t="s">
        <v>2787</v>
      </c>
      <c r="E1518" s="12">
        <v>31</v>
      </c>
      <c r="F1518" s="12">
        <v>13</v>
      </c>
      <c r="G1518" s="12">
        <v>18</v>
      </c>
      <c r="H1518" s="12">
        <v>14</v>
      </c>
      <c r="I1518" s="110">
        <v>11</v>
      </c>
    </row>
    <row r="1519" spans="1:9" ht="13.5" customHeight="1" x14ac:dyDescent="0.25">
      <c r="A1519" s="160" t="s">
        <v>2788</v>
      </c>
      <c r="B1519" s="10"/>
      <c r="C1519" s="10"/>
      <c r="D1519" s="129" t="s">
        <v>703</v>
      </c>
      <c r="E1519" s="12">
        <v>21</v>
      </c>
      <c r="F1519" s="12">
        <v>23</v>
      </c>
      <c r="G1519" s="12">
        <v>11</v>
      </c>
      <c r="H1519" s="12">
        <v>14</v>
      </c>
      <c r="I1519" s="110">
        <v>14</v>
      </c>
    </row>
    <row r="1520" spans="1:9" ht="13.5" customHeight="1" x14ac:dyDescent="0.25">
      <c r="A1520" s="160" t="s">
        <v>2789</v>
      </c>
      <c r="B1520" s="10"/>
      <c r="C1520" s="10"/>
      <c r="D1520" s="129" t="s">
        <v>298</v>
      </c>
      <c r="E1520" s="12">
        <v>14</v>
      </c>
      <c r="F1520" s="12">
        <v>16</v>
      </c>
      <c r="G1520" s="12">
        <v>32</v>
      </c>
      <c r="H1520" s="12">
        <v>14</v>
      </c>
      <c r="I1520" s="110">
        <v>15</v>
      </c>
    </row>
    <row r="1521" spans="1:9" ht="13.5" customHeight="1" x14ac:dyDescent="0.25">
      <c r="A1521" s="160" t="s">
        <v>2790</v>
      </c>
      <c r="B1521" s="10"/>
      <c r="C1521" s="10"/>
      <c r="D1521" s="129" t="s">
        <v>2791</v>
      </c>
      <c r="E1521" s="12">
        <v>0</v>
      </c>
      <c r="F1521" s="12">
        <v>0</v>
      </c>
      <c r="G1521" s="12">
        <v>0</v>
      </c>
      <c r="H1521" s="12">
        <v>0</v>
      </c>
      <c r="I1521" s="110" t="s">
        <v>3899</v>
      </c>
    </row>
    <row r="1522" spans="1:9" ht="13.5" customHeight="1" x14ac:dyDescent="0.25">
      <c r="A1522" s="160" t="s">
        <v>2792</v>
      </c>
      <c r="B1522" s="10"/>
      <c r="C1522" s="10"/>
      <c r="D1522" s="129" t="s">
        <v>2793</v>
      </c>
      <c r="E1522" s="12">
        <v>3</v>
      </c>
      <c r="F1522" s="12">
        <v>3</v>
      </c>
      <c r="G1522" s="12">
        <v>5</v>
      </c>
      <c r="H1522" s="12">
        <v>4</v>
      </c>
      <c r="I1522" s="110">
        <v>4</v>
      </c>
    </row>
    <row r="1523" spans="1:9" ht="13.5" customHeight="1" x14ac:dyDescent="0.25">
      <c r="A1523" s="159" t="s">
        <v>2794</v>
      </c>
      <c r="B1523" s="7"/>
      <c r="C1523" s="8" t="s">
        <v>2795</v>
      </c>
      <c r="D1523" s="126"/>
      <c r="E1523" s="9">
        <v>120</v>
      </c>
      <c r="F1523" s="9">
        <v>99</v>
      </c>
      <c r="G1523" s="9">
        <v>101</v>
      </c>
      <c r="H1523" s="9">
        <f>SUM(H1524:H1535)</f>
        <v>104</v>
      </c>
      <c r="I1523" s="110">
        <v>115</v>
      </c>
    </row>
    <row r="1524" spans="1:9" ht="13.5" customHeight="1" x14ac:dyDescent="0.25">
      <c r="A1524" s="160" t="s">
        <v>2796</v>
      </c>
      <c r="B1524" s="10"/>
      <c r="C1524" s="10"/>
      <c r="D1524" s="129" t="s">
        <v>2795</v>
      </c>
      <c r="E1524" s="12">
        <v>26</v>
      </c>
      <c r="F1524" s="12">
        <v>32</v>
      </c>
      <c r="G1524" s="12">
        <v>30</v>
      </c>
      <c r="H1524" s="12">
        <v>52</v>
      </c>
      <c r="I1524" s="110">
        <v>52</v>
      </c>
    </row>
    <row r="1525" spans="1:9" ht="13.5" customHeight="1" x14ac:dyDescent="0.25">
      <c r="A1525" s="160" t="s">
        <v>2797</v>
      </c>
      <c r="B1525" s="10"/>
      <c r="C1525" s="10"/>
      <c r="D1525" s="129" t="s">
        <v>2798</v>
      </c>
      <c r="E1525" s="12">
        <v>0</v>
      </c>
      <c r="F1525" s="12">
        <v>0</v>
      </c>
      <c r="G1525" s="12">
        <v>0</v>
      </c>
      <c r="H1525" s="12">
        <v>0</v>
      </c>
      <c r="I1525" s="110" t="s">
        <v>3899</v>
      </c>
    </row>
    <row r="1526" spans="1:9" ht="13.5" customHeight="1" x14ac:dyDescent="0.25">
      <c r="A1526" s="160" t="s">
        <v>2799</v>
      </c>
      <c r="B1526" s="10"/>
      <c r="C1526" s="10"/>
      <c r="D1526" s="129" t="s">
        <v>2800</v>
      </c>
      <c r="E1526" s="12">
        <v>0</v>
      </c>
      <c r="F1526" s="12">
        <v>0</v>
      </c>
      <c r="G1526" s="12">
        <v>0</v>
      </c>
      <c r="H1526" s="12">
        <v>0</v>
      </c>
      <c r="I1526" s="110" t="s">
        <v>3899</v>
      </c>
    </row>
    <row r="1527" spans="1:9" ht="13.5" customHeight="1" x14ac:dyDescent="0.25">
      <c r="A1527" s="160" t="s">
        <v>2801</v>
      </c>
      <c r="B1527" s="10"/>
      <c r="C1527" s="10"/>
      <c r="D1527" s="129" t="s">
        <v>2802</v>
      </c>
      <c r="E1527" s="12">
        <v>0</v>
      </c>
      <c r="F1527" s="12">
        <v>9</v>
      </c>
      <c r="G1527" s="12">
        <v>16</v>
      </c>
      <c r="H1527" s="12">
        <v>12</v>
      </c>
      <c r="I1527" s="110">
        <v>8</v>
      </c>
    </row>
    <row r="1528" spans="1:9" ht="13.5" customHeight="1" x14ac:dyDescent="0.25">
      <c r="A1528" s="160" t="s">
        <v>2803</v>
      </c>
      <c r="B1528" s="10"/>
      <c r="C1528" s="10"/>
      <c r="D1528" s="129" t="s">
        <v>1378</v>
      </c>
      <c r="E1528" s="12">
        <v>94</v>
      </c>
      <c r="F1528" s="12">
        <v>58</v>
      </c>
      <c r="G1528" s="12">
        <v>55</v>
      </c>
      <c r="H1528" s="12">
        <v>40</v>
      </c>
      <c r="I1528" s="110">
        <v>55</v>
      </c>
    </row>
    <row r="1529" spans="1:9" ht="13.5" customHeight="1" x14ac:dyDescent="0.25">
      <c r="A1529" s="162" t="s">
        <v>2804</v>
      </c>
      <c r="B1529" s="16"/>
      <c r="C1529" s="16"/>
      <c r="D1529" s="136" t="s">
        <v>2805</v>
      </c>
      <c r="E1529" s="12">
        <v>0</v>
      </c>
      <c r="F1529" s="12">
        <v>0</v>
      </c>
      <c r="G1529" s="12">
        <v>0</v>
      </c>
      <c r="H1529" s="12">
        <v>0</v>
      </c>
      <c r="I1529" s="110" t="s">
        <v>3899</v>
      </c>
    </row>
    <row r="1530" spans="1:9" ht="13.5" customHeight="1" x14ac:dyDescent="0.25">
      <c r="A1530" s="162" t="s">
        <v>2806</v>
      </c>
      <c r="B1530" s="16"/>
      <c r="C1530" s="16"/>
      <c r="D1530" s="136" t="s">
        <v>2807</v>
      </c>
      <c r="E1530" s="12">
        <v>0</v>
      </c>
      <c r="F1530" s="12">
        <v>0</v>
      </c>
      <c r="G1530" s="12">
        <v>0</v>
      </c>
      <c r="H1530" s="12">
        <v>0</v>
      </c>
      <c r="I1530" s="110" t="s">
        <v>3899</v>
      </c>
    </row>
    <row r="1531" spans="1:9" ht="13.5" customHeight="1" x14ac:dyDescent="0.25">
      <c r="A1531" s="160" t="s">
        <v>2808</v>
      </c>
      <c r="B1531" s="10"/>
      <c r="C1531" s="10"/>
      <c r="D1531" s="129" t="s">
        <v>2809</v>
      </c>
      <c r="E1531" s="12">
        <v>0</v>
      </c>
      <c r="F1531" s="12">
        <v>0</v>
      </c>
      <c r="G1531" s="12">
        <v>0</v>
      </c>
      <c r="H1531" s="12">
        <v>0</v>
      </c>
      <c r="I1531" s="110" t="s">
        <v>3899</v>
      </c>
    </row>
    <row r="1532" spans="1:9" ht="13.5" customHeight="1" x14ac:dyDescent="0.25">
      <c r="A1532" s="160" t="s">
        <v>2810</v>
      </c>
      <c r="B1532" s="10"/>
      <c r="C1532" s="10"/>
      <c r="D1532" s="129" t="s">
        <v>2811</v>
      </c>
      <c r="E1532" s="12">
        <v>0</v>
      </c>
      <c r="F1532" s="12">
        <v>0</v>
      </c>
      <c r="G1532" s="12">
        <v>0</v>
      </c>
      <c r="H1532" s="12">
        <v>0</v>
      </c>
      <c r="I1532" s="110" t="s">
        <v>3899</v>
      </c>
    </row>
    <row r="1533" spans="1:9" ht="13.5" customHeight="1" x14ac:dyDescent="0.25">
      <c r="A1533" s="160" t="s">
        <v>2812</v>
      </c>
      <c r="B1533" s="10"/>
      <c r="C1533" s="10"/>
      <c r="D1533" s="129" t="s">
        <v>2813</v>
      </c>
      <c r="E1533" s="12">
        <v>0</v>
      </c>
      <c r="F1533" s="12">
        <v>0</v>
      </c>
      <c r="G1533" s="12">
        <v>0</v>
      </c>
      <c r="H1533" s="12">
        <v>0</v>
      </c>
      <c r="I1533" s="110" t="s">
        <v>3899</v>
      </c>
    </row>
    <row r="1534" spans="1:9" ht="13.5" customHeight="1" x14ac:dyDescent="0.25">
      <c r="A1534" s="160" t="s">
        <v>2814</v>
      </c>
      <c r="B1534" s="10"/>
      <c r="C1534" s="10"/>
      <c r="D1534" s="129" t="s">
        <v>2815</v>
      </c>
      <c r="E1534" s="12">
        <v>0</v>
      </c>
      <c r="F1534" s="12">
        <v>0</v>
      </c>
      <c r="G1534" s="12">
        <v>0</v>
      </c>
      <c r="H1534" s="12">
        <v>0</v>
      </c>
      <c r="I1534" s="110" t="s">
        <v>3899</v>
      </c>
    </row>
    <row r="1535" spans="1:9" ht="13.5" customHeight="1" x14ac:dyDescent="0.25">
      <c r="A1535" s="160" t="s">
        <v>2816</v>
      </c>
      <c r="B1535" s="10"/>
      <c r="C1535" s="10"/>
      <c r="D1535" s="129" t="s">
        <v>2817</v>
      </c>
      <c r="E1535" s="12">
        <v>0</v>
      </c>
      <c r="F1535" s="12">
        <v>0</v>
      </c>
      <c r="G1535" s="12">
        <v>0</v>
      </c>
      <c r="H1535" s="12">
        <v>0</v>
      </c>
      <c r="I1535" s="110" t="s">
        <v>3899</v>
      </c>
    </row>
    <row r="1536" spans="1:9" ht="13.5" customHeight="1" x14ac:dyDescent="0.25">
      <c r="A1536" s="158" t="s">
        <v>2818</v>
      </c>
      <c r="B1536" s="13"/>
      <c r="C1536" s="14" t="s">
        <v>2819</v>
      </c>
      <c r="D1536" s="131"/>
      <c r="E1536" s="9">
        <v>82</v>
      </c>
      <c r="F1536" s="9">
        <v>184</v>
      </c>
      <c r="G1536" s="9">
        <v>71</v>
      </c>
      <c r="H1536" s="9">
        <f>SUM(H1537:H1568)</f>
        <v>71</v>
      </c>
      <c r="I1536" s="110">
        <v>90</v>
      </c>
    </row>
    <row r="1537" spans="1:9" ht="13.5" customHeight="1" x14ac:dyDescent="0.25">
      <c r="A1537" s="160" t="s">
        <v>2820</v>
      </c>
      <c r="B1537" s="10"/>
      <c r="C1537" s="10"/>
      <c r="D1537" s="138" t="s">
        <v>2821</v>
      </c>
      <c r="E1537" s="12">
        <v>23</v>
      </c>
      <c r="F1537" s="12">
        <v>14</v>
      </c>
      <c r="G1537" s="12">
        <v>16</v>
      </c>
      <c r="H1537" s="12">
        <v>7</v>
      </c>
      <c r="I1537" s="110">
        <v>26</v>
      </c>
    </row>
    <row r="1538" spans="1:9" ht="13.5" customHeight="1" x14ac:dyDescent="0.25">
      <c r="A1538" s="160" t="s">
        <v>2822</v>
      </c>
      <c r="B1538" s="10"/>
      <c r="C1538" s="10"/>
      <c r="D1538" s="138" t="s">
        <v>2823</v>
      </c>
      <c r="E1538" s="12">
        <v>0</v>
      </c>
      <c r="F1538" s="12">
        <v>0</v>
      </c>
      <c r="G1538" s="12">
        <v>0</v>
      </c>
      <c r="H1538" s="12">
        <v>0</v>
      </c>
      <c r="I1538" s="110" t="s">
        <v>3899</v>
      </c>
    </row>
    <row r="1539" spans="1:9" ht="13.5" customHeight="1" x14ac:dyDescent="0.25">
      <c r="A1539" s="160" t="s">
        <v>2824</v>
      </c>
      <c r="B1539" s="10"/>
      <c r="C1539" s="10"/>
      <c r="D1539" s="138" t="s">
        <v>2825</v>
      </c>
      <c r="E1539" s="12">
        <v>0</v>
      </c>
      <c r="F1539" s="12">
        <v>0</v>
      </c>
      <c r="G1539" s="12">
        <v>0</v>
      </c>
      <c r="H1539" s="12">
        <v>0</v>
      </c>
      <c r="I1539" s="110" t="s">
        <v>3899</v>
      </c>
    </row>
    <row r="1540" spans="1:9" ht="13.5" customHeight="1" x14ac:dyDescent="0.25">
      <c r="A1540" s="160" t="s">
        <v>2826</v>
      </c>
      <c r="B1540" s="10"/>
      <c r="C1540" s="10"/>
      <c r="D1540" s="138" t="s">
        <v>2827</v>
      </c>
      <c r="E1540" s="12">
        <v>0</v>
      </c>
      <c r="F1540" s="12">
        <v>0</v>
      </c>
      <c r="G1540" s="12">
        <v>0</v>
      </c>
      <c r="H1540" s="12">
        <v>0</v>
      </c>
      <c r="I1540" s="110" t="s">
        <v>3899</v>
      </c>
    </row>
    <row r="1541" spans="1:9" ht="13.5" customHeight="1" x14ac:dyDescent="0.25">
      <c r="A1541" s="160" t="s">
        <v>2828</v>
      </c>
      <c r="B1541" s="10"/>
      <c r="C1541" s="10"/>
      <c r="D1541" s="138" t="s">
        <v>2829</v>
      </c>
      <c r="E1541" s="12">
        <v>1</v>
      </c>
      <c r="F1541" s="12">
        <v>1</v>
      </c>
      <c r="G1541" s="12">
        <v>2</v>
      </c>
      <c r="H1541" s="12">
        <v>3</v>
      </c>
      <c r="I1541" s="110">
        <v>3</v>
      </c>
    </row>
    <row r="1542" spans="1:9" ht="13.5" customHeight="1" x14ac:dyDescent="0.25">
      <c r="A1542" s="160" t="s">
        <v>2830</v>
      </c>
      <c r="B1542" s="10"/>
      <c r="C1542" s="10"/>
      <c r="D1542" s="138" t="s">
        <v>1703</v>
      </c>
      <c r="E1542" s="12">
        <v>0</v>
      </c>
      <c r="F1542" s="12">
        <v>0</v>
      </c>
      <c r="G1542" s="12">
        <v>0</v>
      </c>
      <c r="H1542" s="12">
        <v>0</v>
      </c>
      <c r="I1542" s="110" t="s">
        <v>3899</v>
      </c>
    </row>
    <row r="1543" spans="1:9" ht="13.5" customHeight="1" x14ac:dyDescent="0.25">
      <c r="A1543" s="160" t="s">
        <v>2831</v>
      </c>
      <c r="B1543" s="10"/>
      <c r="C1543" s="10"/>
      <c r="D1543" s="138" t="s">
        <v>2832</v>
      </c>
      <c r="E1543" s="12">
        <v>0</v>
      </c>
      <c r="F1543" s="12">
        <v>0</v>
      </c>
      <c r="G1543" s="12">
        <v>0</v>
      </c>
      <c r="H1543" s="12">
        <v>0</v>
      </c>
      <c r="I1543" s="110" t="s">
        <v>3899</v>
      </c>
    </row>
    <row r="1544" spans="1:9" ht="13.5" customHeight="1" x14ac:dyDescent="0.25">
      <c r="A1544" s="160" t="s">
        <v>2833</v>
      </c>
      <c r="B1544" s="10"/>
      <c r="C1544" s="10"/>
      <c r="D1544" s="138" t="s">
        <v>2834</v>
      </c>
      <c r="E1544" s="12">
        <v>0</v>
      </c>
      <c r="F1544" s="12">
        <v>0</v>
      </c>
      <c r="G1544" s="12">
        <v>0</v>
      </c>
      <c r="H1544" s="12">
        <v>0</v>
      </c>
      <c r="I1544" s="110" t="s">
        <v>3899</v>
      </c>
    </row>
    <row r="1545" spans="1:9" ht="13.5" customHeight="1" x14ac:dyDescent="0.25">
      <c r="A1545" s="160" t="s">
        <v>2835</v>
      </c>
      <c r="B1545" s="10"/>
      <c r="C1545" s="10"/>
      <c r="D1545" s="138" t="s">
        <v>2819</v>
      </c>
      <c r="E1545" s="12">
        <v>1</v>
      </c>
      <c r="F1545" s="12">
        <v>0</v>
      </c>
      <c r="G1545" s="12">
        <v>5</v>
      </c>
      <c r="H1545" s="12">
        <v>2</v>
      </c>
      <c r="I1545" s="110">
        <v>2</v>
      </c>
    </row>
    <row r="1546" spans="1:9" ht="13.5" customHeight="1" x14ac:dyDescent="0.25">
      <c r="A1546" s="160" t="s">
        <v>2836</v>
      </c>
      <c r="B1546" s="10"/>
      <c r="C1546" s="10"/>
      <c r="D1546" s="138" t="s">
        <v>2837</v>
      </c>
      <c r="E1546" s="12">
        <v>0</v>
      </c>
      <c r="F1546" s="12">
        <v>0</v>
      </c>
      <c r="G1546" s="12">
        <v>0</v>
      </c>
      <c r="H1546" s="12">
        <v>0</v>
      </c>
      <c r="I1546" s="110" t="s">
        <v>3899</v>
      </c>
    </row>
    <row r="1547" spans="1:9" ht="13.5" customHeight="1" x14ac:dyDescent="0.25">
      <c r="A1547" s="160" t="s">
        <v>2838</v>
      </c>
      <c r="B1547" s="10"/>
      <c r="C1547" s="10"/>
      <c r="D1547" s="138" t="s">
        <v>2839</v>
      </c>
      <c r="E1547" s="12">
        <v>0</v>
      </c>
      <c r="F1547" s="12">
        <v>0</v>
      </c>
      <c r="G1547" s="12">
        <v>0</v>
      </c>
      <c r="H1547" s="12">
        <v>0</v>
      </c>
      <c r="I1547" s="110" t="s">
        <v>3899</v>
      </c>
    </row>
    <row r="1548" spans="1:9" ht="13.5" customHeight="1" x14ac:dyDescent="0.25">
      <c r="A1548" s="160" t="s">
        <v>2840</v>
      </c>
      <c r="B1548" s="10"/>
      <c r="C1548" s="10"/>
      <c r="D1548" s="138" t="s">
        <v>2841</v>
      </c>
      <c r="E1548" s="12">
        <v>0</v>
      </c>
      <c r="F1548" s="12">
        <v>0</v>
      </c>
      <c r="G1548" s="12">
        <v>0</v>
      </c>
      <c r="H1548" s="12">
        <v>0</v>
      </c>
      <c r="I1548" s="110" t="s">
        <v>3899</v>
      </c>
    </row>
    <row r="1549" spans="1:9" ht="13.5" customHeight="1" x14ac:dyDescent="0.25">
      <c r="A1549" s="160" t="s">
        <v>2842</v>
      </c>
      <c r="B1549" s="10"/>
      <c r="C1549" s="10"/>
      <c r="D1549" s="138" t="s">
        <v>2843</v>
      </c>
      <c r="E1549" s="12">
        <v>0</v>
      </c>
      <c r="F1549" s="12">
        <v>0</v>
      </c>
      <c r="G1549" s="12">
        <v>0</v>
      </c>
      <c r="H1549" s="12">
        <v>0</v>
      </c>
      <c r="I1549" s="110" t="s">
        <v>3899</v>
      </c>
    </row>
    <row r="1550" spans="1:9" ht="13.5" customHeight="1" x14ac:dyDescent="0.25">
      <c r="A1550" s="160" t="s">
        <v>2844</v>
      </c>
      <c r="B1550" s="10"/>
      <c r="C1550" s="10"/>
      <c r="D1550" s="138" t="s">
        <v>2845</v>
      </c>
      <c r="E1550" s="12">
        <v>24</v>
      </c>
      <c r="F1550" s="12">
        <v>23</v>
      </c>
      <c r="G1550" s="12">
        <v>23</v>
      </c>
      <c r="H1550" s="12">
        <v>31</v>
      </c>
      <c r="I1550" s="110">
        <v>26</v>
      </c>
    </row>
    <row r="1551" spans="1:9" ht="13.5" customHeight="1" x14ac:dyDescent="0.25">
      <c r="A1551" s="160" t="s">
        <v>2846</v>
      </c>
      <c r="B1551" s="10"/>
      <c r="C1551" s="10"/>
      <c r="D1551" s="138" t="s">
        <v>2847</v>
      </c>
      <c r="E1551" s="12">
        <v>0</v>
      </c>
      <c r="F1551" s="12">
        <v>0</v>
      </c>
      <c r="G1551" s="12">
        <v>0</v>
      </c>
      <c r="H1551" s="12">
        <v>0</v>
      </c>
      <c r="I1551" s="110" t="s">
        <v>3899</v>
      </c>
    </row>
    <row r="1552" spans="1:9" ht="13.5" customHeight="1" x14ac:dyDescent="0.25">
      <c r="A1552" s="160" t="s">
        <v>2848</v>
      </c>
      <c r="B1552" s="10"/>
      <c r="C1552" s="10"/>
      <c r="D1552" s="138" t="s">
        <v>703</v>
      </c>
      <c r="E1552" s="12">
        <v>0</v>
      </c>
      <c r="F1552" s="12">
        <v>116</v>
      </c>
      <c r="G1552" s="12">
        <v>0</v>
      </c>
      <c r="H1552" s="12">
        <v>0</v>
      </c>
      <c r="I1552" s="110" t="s">
        <v>3899</v>
      </c>
    </row>
    <row r="1553" spans="1:9" ht="13.5" customHeight="1" x14ac:dyDescent="0.25">
      <c r="A1553" s="160" t="s">
        <v>2849</v>
      </c>
      <c r="B1553" s="10"/>
      <c r="C1553" s="10"/>
      <c r="D1553" s="138" t="s">
        <v>2850</v>
      </c>
      <c r="E1553" s="12">
        <v>0</v>
      </c>
      <c r="F1553" s="12">
        <v>0</v>
      </c>
      <c r="G1553" s="12">
        <v>0</v>
      </c>
      <c r="H1553" s="12">
        <v>0</v>
      </c>
      <c r="I1553" s="110" t="s">
        <v>3899</v>
      </c>
    </row>
    <row r="1554" spans="1:9" ht="13.5" customHeight="1" x14ac:dyDescent="0.25">
      <c r="A1554" s="160" t="s">
        <v>2851</v>
      </c>
      <c r="B1554" s="10"/>
      <c r="C1554" s="10"/>
      <c r="D1554" s="138" t="s">
        <v>2852</v>
      </c>
      <c r="E1554" s="12">
        <v>0</v>
      </c>
      <c r="F1554" s="12">
        <v>3</v>
      </c>
      <c r="G1554" s="12">
        <v>1</v>
      </c>
      <c r="H1554" s="12">
        <v>2</v>
      </c>
      <c r="I1554" s="110">
        <v>2</v>
      </c>
    </row>
    <row r="1555" spans="1:9" ht="13.5" customHeight="1" x14ac:dyDescent="0.25">
      <c r="A1555" s="160" t="s">
        <v>2853</v>
      </c>
      <c r="B1555" s="10"/>
      <c r="C1555" s="10"/>
      <c r="D1555" s="138" t="s">
        <v>2854</v>
      </c>
      <c r="E1555" s="12">
        <v>0</v>
      </c>
      <c r="F1555" s="12">
        <v>0</v>
      </c>
      <c r="G1555" s="12">
        <v>0</v>
      </c>
      <c r="H1555" s="12">
        <v>0</v>
      </c>
      <c r="I1555" s="110" t="s">
        <v>3899</v>
      </c>
    </row>
    <row r="1556" spans="1:9" ht="13.5" customHeight="1" x14ac:dyDescent="0.25">
      <c r="A1556" s="160" t="s">
        <v>2855</v>
      </c>
      <c r="B1556" s="10"/>
      <c r="C1556" s="10"/>
      <c r="D1556" s="138" t="s">
        <v>2856</v>
      </c>
      <c r="E1556" s="12">
        <v>0</v>
      </c>
      <c r="F1556" s="12">
        <v>0</v>
      </c>
      <c r="G1556" s="12">
        <v>0</v>
      </c>
      <c r="H1556" s="12">
        <v>0</v>
      </c>
      <c r="I1556" s="110" t="s">
        <v>3899</v>
      </c>
    </row>
    <row r="1557" spans="1:9" ht="13.5" customHeight="1" x14ac:dyDescent="0.25">
      <c r="A1557" s="160" t="s">
        <v>2857</v>
      </c>
      <c r="B1557" s="10"/>
      <c r="C1557" s="10"/>
      <c r="D1557" s="138" t="s">
        <v>2858</v>
      </c>
      <c r="E1557" s="12">
        <v>0</v>
      </c>
      <c r="F1557" s="12">
        <v>0</v>
      </c>
      <c r="G1557" s="12">
        <v>0</v>
      </c>
      <c r="H1557" s="12">
        <v>0</v>
      </c>
      <c r="I1557" s="110" t="s">
        <v>3899</v>
      </c>
    </row>
    <row r="1558" spans="1:9" ht="13.5" customHeight="1" x14ac:dyDescent="0.25">
      <c r="A1558" s="160" t="s">
        <v>2859</v>
      </c>
      <c r="B1558" s="10"/>
      <c r="C1558" s="10"/>
      <c r="D1558" s="138" t="s">
        <v>2860</v>
      </c>
      <c r="E1558" s="12">
        <v>7</v>
      </c>
      <c r="F1558" s="12">
        <v>5</v>
      </c>
      <c r="G1558" s="12">
        <v>2</v>
      </c>
      <c r="H1558" s="12">
        <v>4</v>
      </c>
      <c r="I1558" s="110">
        <v>5</v>
      </c>
    </row>
    <row r="1559" spans="1:9" ht="13.5" customHeight="1" x14ac:dyDescent="0.25">
      <c r="A1559" s="160" t="s">
        <v>2861</v>
      </c>
      <c r="B1559" s="10"/>
      <c r="C1559" s="10"/>
      <c r="D1559" s="138" t="s">
        <v>2862</v>
      </c>
      <c r="E1559" s="12">
        <v>0</v>
      </c>
      <c r="F1559" s="12">
        <v>0</v>
      </c>
      <c r="G1559" s="12">
        <v>0</v>
      </c>
      <c r="H1559" s="12">
        <v>0</v>
      </c>
      <c r="I1559" s="110" t="s">
        <v>3899</v>
      </c>
    </row>
    <row r="1560" spans="1:9" ht="13.5" customHeight="1" x14ac:dyDescent="0.25">
      <c r="A1560" s="160" t="s">
        <v>2863</v>
      </c>
      <c r="B1560" s="10"/>
      <c r="C1560" s="10"/>
      <c r="D1560" s="138" t="s">
        <v>2864</v>
      </c>
      <c r="E1560" s="12">
        <v>0</v>
      </c>
      <c r="F1560" s="12">
        <v>0</v>
      </c>
      <c r="G1560" s="12">
        <v>0</v>
      </c>
      <c r="H1560" s="12">
        <v>0</v>
      </c>
      <c r="I1560" s="110" t="s">
        <v>3899</v>
      </c>
    </row>
    <row r="1561" spans="1:9" ht="13.5" customHeight="1" x14ac:dyDescent="0.25">
      <c r="A1561" s="160" t="s">
        <v>2865</v>
      </c>
      <c r="B1561" s="10"/>
      <c r="C1561" s="10"/>
      <c r="D1561" s="138" t="s">
        <v>2866</v>
      </c>
      <c r="E1561" s="12">
        <v>0</v>
      </c>
      <c r="F1561" s="12">
        <v>0</v>
      </c>
      <c r="G1561" s="12">
        <v>0</v>
      </c>
      <c r="H1561" s="12">
        <v>0</v>
      </c>
      <c r="I1561" s="110" t="s">
        <v>3899</v>
      </c>
    </row>
    <row r="1562" spans="1:9" ht="13.5" customHeight="1" x14ac:dyDescent="0.25">
      <c r="A1562" s="160" t="s">
        <v>2867</v>
      </c>
      <c r="B1562" s="10"/>
      <c r="C1562" s="10"/>
      <c r="D1562" s="138" t="s">
        <v>2868</v>
      </c>
      <c r="E1562" s="12">
        <v>0</v>
      </c>
      <c r="F1562" s="12">
        <v>0</v>
      </c>
      <c r="G1562" s="12">
        <v>0</v>
      </c>
      <c r="H1562" s="12">
        <v>0</v>
      </c>
      <c r="I1562" s="110" t="s">
        <v>3899</v>
      </c>
    </row>
    <row r="1563" spans="1:9" ht="13.5" customHeight="1" x14ac:dyDescent="0.25">
      <c r="A1563" s="160" t="s">
        <v>2869</v>
      </c>
      <c r="B1563" s="10"/>
      <c r="C1563" s="10"/>
      <c r="D1563" s="138" t="s">
        <v>2870</v>
      </c>
      <c r="E1563" s="12">
        <v>0</v>
      </c>
      <c r="F1563" s="12">
        <v>0</v>
      </c>
      <c r="G1563" s="12">
        <v>0</v>
      </c>
      <c r="H1563" s="12">
        <v>0</v>
      </c>
      <c r="I1563" s="110" t="s">
        <v>3899</v>
      </c>
    </row>
    <row r="1564" spans="1:9" ht="13.5" customHeight="1" x14ac:dyDescent="0.25">
      <c r="A1564" s="160" t="s">
        <v>2871</v>
      </c>
      <c r="B1564" s="10"/>
      <c r="C1564" s="10"/>
      <c r="D1564" s="138" t="s">
        <v>2872</v>
      </c>
      <c r="E1564" s="12">
        <v>26</v>
      </c>
      <c r="F1564" s="12">
        <v>22</v>
      </c>
      <c r="G1564" s="12">
        <v>22</v>
      </c>
      <c r="H1564" s="12">
        <v>22</v>
      </c>
      <c r="I1564" s="110">
        <v>26</v>
      </c>
    </row>
    <row r="1565" spans="1:9" ht="13.5" customHeight="1" x14ac:dyDescent="0.25">
      <c r="A1565" s="160" t="s">
        <v>2873</v>
      </c>
      <c r="B1565" s="10"/>
      <c r="C1565" s="10"/>
      <c r="D1565" s="138" t="s">
        <v>2874</v>
      </c>
      <c r="E1565" s="12">
        <v>0</v>
      </c>
      <c r="F1565" s="12">
        <v>0</v>
      </c>
      <c r="G1565" s="12">
        <v>0</v>
      </c>
      <c r="H1565" s="12">
        <v>0</v>
      </c>
      <c r="I1565" s="110" t="s">
        <v>3899</v>
      </c>
    </row>
    <row r="1566" spans="1:9" ht="13.5" customHeight="1" x14ac:dyDescent="0.25">
      <c r="A1566" s="160" t="s">
        <v>2875</v>
      </c>
      <c r="B1566" s="10"/>
      <c r="C1566" s="10"/>
      <c r="D1566" s="138" t="s">
        <v>2876</v>
      </c>
      <c r="E1566" s="12">
        <v>0</v>
      </c>
      <c r="F1566" s="12">
        <v>0</v>
      </c>
      <c r="G1566" s="12">
        <v>0</v>
      </c>
      <c r="H1566" s="12">
        <v>0</v>
      </c>
      <c r="I1566" s="110" t="s">
        <v>3899</v>
      </c>
    </row>
    <row r="1567" spans="1:9" ht="13.5" customHeight="1" x14ac:dyDescent="0.25">
      <c r="A1567" s="160" t="s">
        <v>2877</v>
      </c>
      <c r="B1567" s="10"/>
      <c r="C1567" s="10"/>
      <c r="D1567" s="138" t="s">
        <v>2878</v>
      </c>
      <c r="E1567" s="12">
        <v>0</v>
      </c>
      <c r="F1567" s="12">
        <v>0</v>
      </c>
      <c r="G1567" s="12">
        <v>0</v>
      </c>
      <c r="H1567" s="12">
        <v>0</v>
      </c>
      <c r="I1567" s="110" t="s">
        <v>3899</v>
      </c>
    </row>
    <row r="1568" spans="1:9" ht="13.5" customHeight="1" x14ac:dyDescent="0.25">
      <c r="A1568" s="160" t="s">
        <v>2879</v>
      </c>
      <c r="B1568" s="10"/>
      <c r="C1568" s="10"/>
      <c r="D1568" s="138" t="s">
        <v>2880</v>
      </c>
      <c r="E1568" s="12">
        <v>0</v>
      </c>
      <c r="F1568" s="12">
        <v>0</v>
      </c>
      <c r="G1568" s="12">
        <v>0</v>
      </c>
      <c r="H1568" s="12">
        <v>0</v>
      </c>
      <c r="I1568" s="110" t="s">
        <v>3899</v>
      </c>
    </row>
    <row r="1569" spans="1:9" ht="13.5" customHeight="1" x14ac:dyDescent="0.25">
      <c r="A1569" s="159" t="s">
        <v>2881</v>
      </c>
      <c r="B1569" s="7"/>
      <c r="C1569" s="14" t="s">
        <v>2882</v>
      </c>
      <c r="D1569" s="131"/>
      <c r="E1569" s="9">
        <v>264</v>
      </c>
      <c r="F1569" s="9">
        <v>298</v>
      </c>
      <c r="G1569" s="9">
        <v>360</v>
      </c>
      <c r="H1569" s="9">
        <f>SUM(H1570:H1581)</f>
        <v>333</v>
      </c>
      <c r="I1569" s="110">
        <v>366</v>
      </c>
    </row>
    <row r="1570" spans="1:9" ht="13.5" customHeight="1" x14ac:dyDescent="0.25">
      <c r="A1570" s="160" t="s">
        <v>2883</v>
      </c>
      <c r="B1570" s="10"/>
      <c r="C1570" s="10"/>
      <c r="D1570" s="129" t="s">
        <v>2884</v>
      </c>
      <c r="E1570" s="12">
        <v>110</v>
      </c>
      <c r="F1570" s="12">
        <v>122</v>
      </c>
      <c r="G1570" s="12">
        <v>112</v>
      </c>
      <c r="H1570" s="12">
        <v>147</v>
      </c>
      <c r="I1570" s="110">
        <v>129</v>
      </c>
    </row>
    <row r="1571" spans="1:9" ht="13.5" customHeight="1" x14ac:dyDescent="0.25">
      <c r="A1571" s="160" t="s">
        <v>2885</v>
      </c>
      <c r="B1571" s="10"/>
      <c r="C1571" s="10"/>
      <c r="D1571" s="129" t="s">
        <v>2886</v>
      </c>
      <c r="E1571" s="12">
        <v>0</v>
      </c>
      <c r="F1571" s="12">
        <v>0</v>
      </c>
      <c r="G1571" s="12">
        <v>4</v>
      </c>
      <c r="H1571" s="12">
        <v>0</v>
      </c>
      <c r="I1571" s="110">
        <v>2</v>
      </c>
    </row>
    <row r="1572" spans="1:9" ht="13.5" customHeight="1" x14ac:dyDescent="0.25">
      <c r="A1572" s="160" t="s">
        <v>2887</v>
      </c>
      <c r="B1572" s="10"/>
      <c r="C1572" s="10"/>
      <c r="D1572" s="129" t="s">
        <v>2888</v>
      </c>
      <c r="E1572" s="12">
        <v>0</v>
      </c>
      <c r="F1572" s="12">
        <v>0</v>
      </c>
      <c r="G1572" s="12">
        <v>0</v>
      </c>
      <c r="H1572" s="12">
        <v>0</v>
      </c>
      <c r="I1572" s="110" t="s">
        <v>3899</v>
      </c>
    </row>
    <row r="1573" spans="1:9" ht="13.5" customHeight="1" x14ac:dyDescent="0.25">
      <c r="A1573" s="160" t="s">
        <v>2889</v>
      </c>
      <c r="B1573" s="10"/>
      <c r="C1573" s="10"/>
      <c r="D1573" s="129" t="s">
        <v>2890</v>
      </c>
      <c r="E1573" s="12">
        <v>0</v>
      </c>
      <c r="F1573" s="12">
        <v>0</v>
      </c>
      <c r="G1573" s="12">
        <v>0</v>
      </c>
      <c r="H1573" s="12">
        <v>0</v>
      </c>
      <c r="I1573" s="110" t="s">
        <v>3899</v>
      </c>
    </row>
    <row r="1574" spans="1:9" ht="13.5" customHeight="1" x14ac:dyDescent="0.25">
      <c r="A1574" s="160" t="s">
        <v>2891</v>
      </c>
      <c r="B1574" s="10"/>
      <c r="C1574" s="10"/>
      <c r="D1574" s="129" t="s">
        <v>2892</v>
      </c>
      <c r="E1574" s="12">
        <v>50</v>
      </c>
      <c r="F1574" s="12">
        <v>78</v>
      </c>
      <c r="G1574" s="12">
        <v>119</v>
      </c>
      <c r="H1574" s="12">
        <v>70</v>
      </c>
      <c r="I1574" s="110">
        <v>115</v>
      </c>
    </row>
    <row r="1575" spans="1:9" ht="13.5" customHeight="1" x14ac:dyDescent="0.25">
      <c r="A1575" s="160" t="s">
        <v>2893</v>
      </c>
      <c r="B1575" s="10"/>
      <c r="C1575" s="10"/>
      <c r="D1575" s="129" t="s">
        <v>2882</v>
      </c>
      <c r="E1575" s="12">
        <v>34</v>
      </c>
      <c r="F1575" s="12">
        <v>38</v>
      </c>
      <c r="G1575" s="12">
        <v>56</v>
      </c>
      <c r="H1575" s="12">
        <v>37</v>
      </c>
      <c r="I1575" s="110">
        <v>44</v>
      </c>
    </row>
    <row r="1576" spans="1:9" ht="13.5" customHeight="1" x14ac:dyDescent="0.25">
      <c r="A1576" s="160" t="s">
        <v>2894</v>
      </c>
      <c r="B1576" s="10"/>
      <c r="C1576" s="10"/>
      <c r="D1576" s="129" t="s">
        <v>1063</v>
      </c>
      <c r="E1576" s="12">
        <v>0</v>
      </c>
      <c r="F1576" s="12">
        <v>0</v>
      </c>
      <c r="G1576" s="12">
        <v>0</v>
      </c>
      <c r="H1576" s="12">
        <v>0</v>
      </c>
      <c r="I1576" s="110" t="s">
        <v>3899</v>
      </c>
    </row>
    <row r="1577" spans="1:9" ht="13.5" customHeight="1" x14ac:dyDescent="0.25">
      <c r="A1577" s="160" t="s">
        <v>2895</v>
      </c>
      <c r="B1577" s="10"/>
      <c r="C1577" s="10"/>
      <c r="D1577" s="129" t="s">
        <v>2896</v>
      </c>
      <c r="E1577" s="12">
        <v>0</v>
      </c>
      <c r="F1577" s="12">
        <v>0</v>
      </c>
      <c r="G1577" s="12">
        <v>0</v>
      </c>
      <c r="H1577" s="12">
        <v>0</v>
      </c>
      <c r="I1577" s="110" t="s">
        <v>3899</v>
      </c>
    </row>
    <row r="1578" spans="1:9" ht="13.5" customHeight="1" x14ac:dyDescent="0.25">
      <c r="A1578" s="160" t="s">
        <v>2897</v>
      </c>
      <c r="B1578" s="10"/>
      <c r="C1578" s="10"/>
      <c r="D1578" s="129" t="s">
        <v>2898</v>
      </c>
      <c r="E1578" s="12">
        <v>0</v>
      </c>
      <c r="F1578" s="12">
        <v>0</v>
      </c>
      <c r="G1578" s="12">
        <v>0</v>
      </c>
      <c r="H1578" s="12">
        <v>0</v>
      </c>
      <c r="I1578" s="110" t="s">
        <v>3899</v>
      </c>
    </row>
    <row r="1579" spans="1:9" ht="13.5" customHeight="1" x14ac:dyDescent="0.25">
      <c r="A1579" s="160" t="s">
        <v>2899</v>
      </c>
      <c r="B1579" s="10"/>
      <c r="C1579" s="10"/>
      <c r="D1579" s="129" t="s">
        <v>2900</v>
      </c>
      <c r="E1579" s="12">
        <v>0</v>
      </c>
      <c r="F1579" s="12">
        <v>4</v>
      </c>
      <c r="G1579" s="12">
        <v>0</v>
      </c>
      <c r="H1579" s="12">
        <v>0</v>
      </c>
      <c r="I1579" s="110" t="s">
        <v>3899</v>
      </c>
    </row>
    <row r="1580" spans="1:9" ht="13.5" customHeight="1" x14ac:dyDescent="0.25">
      <c r="A1580" s="160" t="s">
        <v>2901</v>
      </c>
      <c r="B1580" s="10"/>
      <c r="C1580" s="10"/>
      <c r="D1580" s="129" t="s">
        <v>2902</v>
      </c>
      <c r="E1580" s="12">
        <v>25</v>
      </c>
      <c r="F1580" s="12">
        <v>32</v>
      </c>
      <c r="G1580" s="12">
        <v>41</v>
      </c>
      <c r="H1580" s="12">
        <v>44</v>
      </c>
      <c r="I1580" s="110">
        <v>44</v>
      </c>
    </row>
    <row r="1581" spans="1:9" ht="13.5" customHeight="1" x14ac:dyDescent="0.25">
      <c r="A1581" s="160" t="s">
        <v>2903</v>
      </c>
      <c r="B1581" s="10"/>
      <c r="C1581" s="10"/>
      <c r="D1581" s="129" t="s">
        <v>2904</v>
      </c>
      <c r="E1581" s="12">
        <v>45</v>
      </c>
      <c r="F1581" s="12">
        <v>24</v>
      </c>
      <c r="G1581" s="12">
        <v>28</v>
      </c>
      <c r="H1581" s="12">
        <v>35</v>
      </c>
      <c r="I1581" s="110">
        <v>32</v>
      </c>
    </row>
    <row r="1582" spans="1:9" ht="13.5" customHeight="1" x14ac:dyDescent="0.25">
      <c r="A1582" s="159" t="s">
        <v>2905</v>
      </c>
      <c r="B1582" s="7"/>
      <c r="C1582" s="8" t="s">
        <v>2906</v>
      </c>
      <c r="D1582" s="126"/>
      <c r="E1582" s="9">
        <v>26</v>
      </c>
      <c r="F1582" s="9">
        <v>19</v>
      </c>
      <c r="G1582" s="9">
        <v>11</v>
      </c>
      <c r="H1582" s="9">
        <f>SUM(H1583:H1588)</f>
        <v>22</v>
      </c>
      <c r="I1582" s="110">
        <v>13</v>
      </c>
    </row>
    <row r="1583" spans="1:9" ht="13.5" customHeight="1" x14ac:dyDescent="0.25">
      <c r="A1583" s="160" t="s">
        <v>2907</v>
      </c>
      <c r="B1583" s="10"/>
      <c r="C1583" s="10"/>
      <c r="D1583" s="129" t="s">
        <v>2906</v>
      </c>
      <c r="E1583" s="12">
        <v>14</v>
      </c>
      <c r="F1583" s="12">
        <v>11</v>
      </c>
      <c r="G1583" s="12">
        <v>6</v>
      </c>
      <c r="H1583" s="12">
        <v>9</v>
      </c>
      <c r="I1583" s="110">
        <v>8</v>
      </c>
    </row>
    <row r="1584" spans="1:9" ht="13.5" customHeight="1" x14ac:dyDescent="0.25">
      <c r="A1584" s="160" t="s">
        <v>2908</v>
      </c>
      <c r="B1584" s="10"/>
      <c r="C1584" s="10"/>
      <c r="D1584" s="129" t="s">
        <v>2909</v>
      </c>
      <c r="E1584" s="12">
        <v>0</v>
      </c>
      <c r="F1584" s="12">
        <v>0</v>
      </c>
      <c r="G1584" s="12">
        <v>0</v>
      </c>
      <c r="H1584" s="12">
        <v>0</v>
      </c>
      <c r="I1584" s="110" t="s">
        <v>3899</v>
      </c>
    </row>
    <row r="1585" spans="1:9" ht="13.5" customHeight="1" x14ac:dyDescent="0.25">
      <c r="A1585" s="160" t="s">
        <v>2910</v>
      </c>
      <c r="B1585" s="10"/>
      <c r="C1585" s="10"/>
      <c r="D1585" s="129" t="s">
        <v>2911</v>
      </c>
      <c r="E1585" s="12">
        <v>0</v>
      </c>
      <c r="F1585" s="12">
        <v>0</v>
      </c>
      <c r="G1585" s="12">
        <v>0</v>
      </c>
      <c r="H1585" s="12">
        <v>0</v>
      </c>
      <c r="I1585" s="110" t="s">
        <v>3899</v>
      </c>
    </row>
    <row r="1586" spans="1:9" ht="13.5" customHeight="1" x14ac:dyDescent="0.25">
      <c r="A1586" s="160" t="s">
        <v>2912</v>
      </c>
      <c r="B1586" s="10"/>
      <c r="C1586" s="10"/>
      <c r="D1586" s="129" t="s">
        <v>2913</v>
      </c>
      <c r="E1586" s="12">
        <v>0</v>
      </c>
      <c r="F1586" s="12">
        <v>0</v>
      </c>
      <c r="G1586" s="12">
        <v>0</v>
      </c>
      <c r="H1586" s="12">
        <v>0</v>
      </c>
      <c r="I1586" s="110" t="s">
        <v>3899</v>
      </c>
    </row>
    <row r="1587" spans="1:9" ht="13.5" customHeight="1" x14ac:dyDescent="0.25">
      <c r="A1587" s="163" t="s">
        <v>2914</v>
      </c>
      <c r="B1587" s="17"/>
      <c r="C1587" s="17"/>
      <c r="D1587" s="138" t="s">
        <v>2915</v>
      </c>
      <c r="E1587" s="12">
        <v>0</v>
      </c>
      <c r="F1587" s="12">
        <v>0</v>
      </c>
      <c r="G1587" s="12">
        <v>0</v>
      </c>
      <c r="H1587" s="12">
        <v>0</v>
      </c>
      <c r="I1587" s="110" t="s">
        <v>3899</v>
      </c>
    </row>
    <row r="1588" spans="1:9" ht="13.5" customHeight="1" x14ac:dyDescent="0.25">
      <c r="A1588" s="163" t="s">
        <v>2916</v>
      </c>
      <c r="B1588" s="17"/>
      <c r="C1588" s="17"/>
      <c r="D1588" s="138" t="s">
        <v>2917</v>
      </c>
      <c r="E1588" s="12">
        <v>12</v>
      </c>
      <c r="F1588" s="12">
        <v>8</v>
      </c>
      <c r="G1588" s="12">
        <v>5</v>
      </c>
      <c r="H1588" s="12">
        <v>13</v>
      </c>
      <c r="I1588" s="110">
        <v>5</v>
      </c>
    </row>
    <row r="1589" spans="1:9" ht="13.5" customHeight="1" x14ac:dyDescent="0.25">
      <c r="A1589" s="158" t="s">
        <v>2918</v>
      </c>
      <c r="B1589" s="13"/>
      <c r="C1589" s="14" t="s">
        <v>2317</v>
      </c>
      <c r="D1589" s="131"/>
      <c r="E1589" s="9">
        <v>16</v>
      </c>
      <c r="F1589" s="9">
        <v>22</v>
      </c>
      <c r="G1589" s="9">
        <v>13</v>
      </c>
      <c r="H1589" s="9">
        <f>SUM(H1590:H1622)</f>
        <v>13</v>
      </c>
      <c r="I1589" s="110">
        <v>18</v>
      </c>
    </row>
    <row r="1590" spans="1:9" ht="13.5" customHeight="1" x14ac:dyDescent="0.25">
      <c r="A1590" s="163" t="s">
        <v>2919</v>
      </c>
      <c r="B1590" s="17"/>
      <c r="C1590" s="17"/>
      <c r="D1590" s="138" t="s">
        <v>2317</v>
      </c>
      <c r="E1590" s="12">
        <v>5</v>
      </c>
      <c r="F1590" s="12">
        <v>8</v>
      </c>
      <c r="G1590" s="12">
        <v>4</v>
      </c>
      <c r="H1590" s="12">
        <v>3</v>
      </c>
      <c r="I1590" s="110">
        <v>4</v>
      </c>
    </row>
    <row r="1591" spans="1:9" ht="13.5" customHeight="1" x14ac:dyDescent="0.25">
      <c r="A1591" s="163" t="s">
        <v>2920</v>
      </c>
      <c r="B1591" s="17"/>
      <c r="C1591" s="17"/>
      <c r="D1591" s="138" t="s">
        <v>2921</v>
      </c>
      <c r="E1591" s="12">
        <v>0</v>
      </c>
      <c r="F1591" s="12">
        <v>0</v>
      </c>
      <c r="G1591" s="12">
        <v>0</v>
      </c>
      <c r="H1591" s="12">
        <v>0</v>
      </c>
      <c r="I1591" s="110" t="s">
        <v>3899</v>
      </c>
    </row>
    <row r="1592" spans="1:9" ht="13.5" customHeight="1" x14ac:dyDescent="0.25">
      <c r="A1592" s="160" t="s">
        <v>2922</v>
      </c>
      <c r="B1592" s="10"/>
      <c r="C1592" s="10"/>
      <c r="D1592" s="129" t="s">
        <v>2923</v>
      </c>
      <c r="E1592" s="12">
        <v>4</v>
      </c>
      <c r="F1592" s="12">
        <v>5</v>
      </c>
      <c r="G1592" s="12">
        <v>3</v>
      </c>
      <c r="H1592" s="12">
        <v>2</v>
      </c>
      <c r="I1592" s="110">
        <v>3</v>
      </c>
    </row>
    <row r="1593" spans="1:9" ht="13.5" customHeight="1" x14ac:dyDescent="0.25">
      <c r="A1593" s="160" t="s">
        <v>2924</v>
      </c>
      <c r="B1593" s="10"/>
      <c r="C1593" s="10"/>
      <c r="D1593" s="129" t="s">
        <v>2925</v>
      </c>
      <c r="E1593" s="12">
        <v>0</v>
      </c>
      <c r="F1593" s="12">
        <v>0</v>
      </c>
      <c r="G1593" s="12">
        <v>0</v>
      </c>
      <c r="H1593" s="12">
        <v>0</v>
      </c>
      <c r="I1593" s="110" t="s">
        <v>3899</v>
      </c>
    </row>
    <row r="1594" spans="1:9" ht="13.5" customHeight="1" x14ac:dyDescent="0.25">
      <c r="A1594" s="160" t="s">
        <v>2926</v>
      </c>
      <c r="B1594" s="10"/>
      <c r="C1594" s="10"/>
      <c r="D1594" s="129" t="s">
        <v>2927</v>
      </c>
      <c r="E1594" s="12">
        <v>0</v>
      </c>
      <c r="F1594" s="12">
        <v>0</v>
      </c>
      <c r="G1594" s="12">
        <v>0</v>
      </c>
      <c r="H1594" s="12">
        <v>0</v>
      </c>
      <c r="I1594" s="110" t="s">
        <v>3899</v>
      </c>
    </row>
    <row r="1595" spans="1:9" ht="13.5" customHeight="1" x14ac:dyDescent="0.25">
      <c r="A1595" s="160" t="s">
        <v>2928</v>
      </c>
      <c r="B1595" s="10"/>
      <c r="C1595" s="10"/>
      <c r="D1595" s="129" t="s">
        <v>2929</v>
      </c>
      <c r="E1595" s="12">
        <v>0</v>
      </c>
      <c r="F1595" s="12">
        <v>0</v>
      </c>
      <c r="G1595" s="12">
        <v>0</v>
      </c>
      <c r="H1595" s="12">
        <v>0</v>
      </c>
      <c r="I1595" s="110" t="s">
        <v>3899</v>
      </c>
    </row>
    <row r="1596" spans="1:9" ht="13.5" customHeight="1" x14ac:dyDescent="0.25">
      <c r="A1596" s="160" t="s">
        <v>2930</v>
      </c>
      <c r="B1596" s="10"/>
      <c r="C1596" s="10"/>
      <c r="D1596" s="129" t="s">
        <v>2931</v>
      </c>
      <c r="E1596" s="12">
        <v>0</v>
      </c>
      <c r="F1596" s="12">
        <v>0</v>
      </c>
      <c r="G1596" s="12">
        <v>0</v>
      </c>
      <c r="H1596" s="12">
        <v>0</v>
      </c>
      <c r="I1596" s="110" t="s">
        <v>3899</v>
      </c>
    </row>
    <row r="1597" spans="1:9" ht="13.5" customHeight="1" x14ac:dyDescent="0.25">
      <c r="A1597" s="160" t="s">
        <v>2932</v>
      </c>
      <c r="B1597" s="10"/>
      <c r="C1597" s="10"/>
      <c r="D1597" s="129" t="s">
        <v>2933</v>
      </c>
      <c r="E1597" s="12">
        <v>5</v>
      </c>
      <c r="F1597" s="12">
        <v>5</v>
      </c>
      <c r="G1597" s="12">
        <v>4</v>
      </c>
      <c r="H1597" s="12">
        <v>5</v>
      </c>
      <c r="I1597" s="110">
        <v>3</v>
      </c>
    </row>
    <row r="1598" spans="1:9" ht="13.5" customHeight="1" x14ac:dyDescent="0.25">
      <c r="A1598" s="160" t="s">
        <v>2934</v>
      </c>
      <c r="B1598" s="10"/>
      <c r="C1598" s="10"/>
      <c r="D1598" s="129" t="s">
        <v>2935</v>
      </c>
      <c r="E1598" s="12">
        <v>0</v>
      </c>
      <c r="F1598" s="12">
        <v>0</v>
      </c>
      <c r="G1598" s="12">
        <v>0</v>
      </c>
      <c r="H1598" s="12">
        <v>0</v>
      </c>
      <c r="I1598" s="110" t="s">
        <v>3899</v>
      </c>
    </row>
    <row r="1599" spans="1:9" ht="13.5" customHeight="1" x14ac:dyDescent="0.25">
      <c r="A1599" s="160" t="s">
        <v>2936</v>
      </c>
      <c r="B1599" s="10"/>
      <c r="C1599" s="10"/>
      <c r="D1599" s="129" t="s">
        <v>418</v>
      </c>
      <c r="E1599" s="12">
        <v>0</v>
      </c>
      <c r="F1599" s="12">
        <v>0</v>
      </c>
      <c r="G1599" s="12">
        <v>0</v>
      </c>
      <c r="H1599" s="12">
        <v>0</v>
      </c>
      <c r="I1599" s="110" t="s">
        <v>3899</v>
      </c>
    </row>
    <row r="1600" spans="1:9" ht="13.5" customHeight="1" x14ac:dyDescent="0.25">
      <c r="A1600" s="160" t="s">
        <v>2937</v>
      </c>
      <c r="B1600" s="10"/>
      <c r="C1600" s="10"/>
      <c r="D1600" s="129" t="s">
        <v>2938</v>
      </c>
      <c r="E1600" s="12">
        <v>0</v>
      </c>
      <c r="F1600" s="12">
        <v>0</v>
      </c>
      <c r="G1600" s="12">
        <v>0</v>
      </c>
      <c r="H1600" s="12">
        <v>0</v>
      </c>
      <c r="I1600" s="110" t="s">
        <v>3899</v>
      </c>
    </row>
    <row r="1601" spans="1:9" ht="13.5" customHeight="1" x14ac:dyDescent="0.25">
      <c r="A1601" s="160" t="s">
        <v>2939</v>
      </c>
      <c r="B1601" s="10"/>
      <c r="C1601" s="10"/>
      <c r="D1601" s="129" t="s">
        <v>2940</v>
      </c>
      <c r="E1601" s="12">
        <v>0</v>
      </c>
      <c r="F1601" s="12">
        <v>0</v>
      </c>
      <c r="G1601" s="12">
        <v>0</v>
      </c>
      <c r="H1601" s="12">
        <v>0</v>
      </c>
      <c r="I1601" s="110" t="s">
        <v>3899</v>
      </c>
    </row>
    <row r="1602" spans="1:9" ht="13.5" customHeight="1" x14ac:dyDescent="0.25">
      <c r="A1602" s="160" t="s">
        <v>2941</v>
      </c>
      <c r="B1602" s="10"/>
      <c r="C1602" s="10"/>
      <c r="D1602" s="129" t="s">
        <v>2942</v>
      </c>
      <c r="E1602" s="12">
        <v>0</v>
      </c>
      <c r="F1602" s="12">
        <v>0</v>
      </c>
      <c r="G1602" s="12">
        <v>0</v>
      </c>
      <c r="H1602" s="12">
        <v>0</v>
      </c>
      <c r="I1602" s="110" t="s">
        <v>3899</v>
      </c>
    </row>
    <row r="1603" spans="1:9" ht="13.5" customHeight="1" x14ac:dyDescent="0.25">
      <c r="A1603" s="160" t="s">
        <v>2943</v>
      </c>
      <c r="B1603" s="10"/>
      <c r="C1603" s="10"/>
      <c r="D1603" s="129" t="s">
        <v>2944</v>
      </c>
      <c r="E1603" s="12">
        <v>0</v>
      </c>
      <c r="F1603" s="12">
        <v>0</v>
      </c>
      <c r="G1603" s="12">
        <v>0</v>
      </c>
      <c r="H1603" s="12">
        <v>0</v>
      </c>
      <c r="I1603" s="110" t="s">
        <v>3899</v>
      </c>
    </row>
    <row r="1604" spans="1:9" ht="13.5" customHeight="1" x14ac:dyDescent="0.25">
      <c r="A1604" s="160" t="s">
        <v>2945</v>
      </c>
      <c r="B1604" s="10"/>
      <c r="C1604" s="10"/>
      <c r="D1604" s="129" t="s">
        <v>2946</v>
      </c>
      <c r="E1604" s="12">
        <v>2</v>
      </c>
      <c r="F1604" s="12">
        <v>4</v>
      </c>
      <c r="G1604" s="12">
        <v>2</v>
      </c>
      <c r="H1604" s="12">
        <v>3</v>
      </c>
      <c r="I1604" s="110">
        <v>8</v>
      </c>
    </row>
    <row r="1605" spans="1:9" ht="13.5" customHeight="1" x14ac:dyDescent="0.25">
      <c r="A1605" s="160" t="s">
        <v>2947</v>
      </c>
      <c r="B1605" s="10"/>
      <c r="C1605" s="10"/>
      <c r="D1605" s="129" t="s">
        <v>2948</v>
      </c>
      <c r="E1605" s="12">
        <v>0</v>
      </c>
      <c r="F1605" s="12">
        <v>0</v>
      </c>
      <c r="G1605" s="12">
        <v>0</v>
      </c>
      <c r="H1605" s="12">
        <v>0</v>
      </c>
      <c r="I1605" s="110" t="s">
        <v>3899</v>
      </c>
    </row>
    <row r="1606" spans="1:9" ht="13.5" customHeight="1" x14ac:dyDescent="0.25">
      <c r="A1606" s="160" t="s">
        <v>2949</v>
      </c>
      <c r="B1606" s="10"/>
      <c r="C1606" s="10"/>
      <c r="D1606" s="129" t="s">
        <v>2950</v>
      </c>
      <c r="E1606" s="12">
        <v>0</v>
      </c>
      <c r="F1606" s="12">
        <v>0</v>
      </c>
      <c r="G1606" s="12">
        <v>0</v>
      </c>
      <c r="H1606" s="12">
        <v>0</v>
      </c>
      <c r="I1606" s="110" t="s">
        <v>3899</v>
      </c>
    </row>
    <row r="1607" spans="1:9" ht="13.5" customHeight="1" x14ac:dyDescent="0.25">
      <c r="A1607" s="160" t="s">
        <v>2951</v>
      </c>
      <c r="B1607" s="10"/>
      <c r="C1607" s="10"/>
      <c r="D1607" s="129" t="s">
        <v>2841</v>
      </c>
      <c r="E1607" s="12">
        <v>0</v>
      </c>
      <c r="F1607" s="12">
        <v>0</v>
      </c>
      <c r="G1607" s="12">
        <v>0</v>
      </c>
      <c r="H1607" s="12">
        <v>0</v>
      </c>
      <c r="I1607" s="110" t="s">
        <v>3899</v>
      </c>
    </row>
    <row r="1608" spans="1:9" ht="13.5" customHeight="1" x14ac:dyDescent="0.25">
      <c r="A1608" s="160" t="s">
        <v>2952</v>
      </c>
      <c r="B1608" s="10"/>
      <c r="C1608" s="10"/>
      <c r="D1608" s="129" t="s">
        <v>2953</v>
      </c>
      <c r="E1608" s="12">
        <v>0</v>
      </c>
      <c r="F1608" s="12">
        <v>0</v>
      </c>
      <c r="G1608" s="12">
        <v>0</v>
      </c>
      <c r="H1608" s="12">
        <v>0</v>
      </c>
      <c r="I1608" s="110" t="s">
        <v>3899</v>
      </c>
    </row>
    <row r="1609" spans="1:9" ht="13.5" customHeight="1" x14ac:dyDescent="0.25">
      <c r="A1609" s="160" t="s">
        <v>2954</v>
      </c>
      <c r="B1609" s="10"/>
      <c r="C1609" s="10"/>
      <c r="D1609" s="129" t="s">
        <v>2955</v>
      </c>
      <c r="E1609" s="12">
        <v>0</v>
      </c>
      <c r="F1609" s="12">
        <v>0</v>
      </c>
      <c r="G1609" s="12">
        <v>0</v>
      </c>
      <c r="H1609" s="12">
        <v>0</v>
      </c>
      <c r="I1609" s="110" t="s">
        <v>3899</v>
      </c>
    </row>
    <row r="1610" spans="1:9" ht="13.5" customHeight="1" x14ac:dyDescent="0.25">
      <c r="A1610" s="160" t="s">
        <v>2956</v>
      </c>
      <c r="B1610" s="10"/>
      <c r="C1610" s="10"/>
      <c r="D1610" s="129" t="s">
        <v>734</v>
      </c>
      <c r="E1610" s="12">
        <v>0</v>
      </c>
      <c r="F1610" s="12">
        <v>0</v>
      </c>
      <c r="G1610" s="12">
        <v>0</v>
      </c>
      <c r="H1610" s="12">
        <v>0</v>
      </c>
      <c r="I1610" s="110" t="s">
        <v>3899</v>
      </c>
    </row>
    <row r="1611" spans="1:9" ht="13.5" customHeight="1" x14ac:dyDescent="0.25">
      <c r="A1611" s="160" t="s">
        <v>2957</v>
      </c>
      <c r="B1611" s="10"/>
      <c r="C1611" s="10"/>
      <c r="D1611" s="129" t="s">
        <v>2958</v>
      </c>
      <c r="E1611" s="12">
        <v>0</v>
      </c>
      <c r="F1611" s="12">
        <v>0</v>
      </c>
      <c r="G1611" s="12">
        <v>0</v>
      </c>
      <c r="H1611" s="12">
        <v>0</v>
      </c>
      <c r="I1611" s="110" t="s">
        <v>3899</v>
      </c>
    </row>
    <row r="1612" spans="1:9" ht="13.5" customHeight="1" x14ac:dyDescent="0.25">
      <c r="A1612" s="160" t="s">
        <v>2959</v>
      </c>
      <c r="B1612" s="10"/>
      <c r="C1612" s="10"/>
      <c r="D1612" s="129" t="s">
        <v>2960</v>
      </c>
      <c r="E1612" s="12">
        <v>0</v>
      </c>
      <c r="F1612" s="12">
        <v>0</v>
      </c>
      <c r="G1612" s="12">
        <v>0</v>
      </c>
      <c r="H1612" s="12">
        <v>0</v>
      </c>
      <c r="I1612" s="110" t="s">
        <v>3899</v>
      </c>
    </row>
    <row r="1613" spans="1:9" ht="13.5" customHeight="1" x14ac:dyDescent="0.25">
      <c r="A1613" s="160" t="s">
        <v>2961</v>
      </c>
      <c r="B1613" s="10"/>
      <c r="C1613" s="10"/>
      <c r="D1613" s="129" t="s">
        <v>2962</v>
      </c>
      <c r="E1613" s="12">
        <v>0</v>
      </c>
      <c r="F1613" s="12">
        <v>0</v>
      </c>
      <c r="G1613" s="12">
        <v>0</v>
      </c>
      <c r="H1613" s="12">
        <v>0</v>
      </c>
      <c r="I1613" s="110" t="s">
        <v>3899</v>
      </c>
    </row>
    <row r="1614" spans="1:9" ht="13.5" customHeight="1" x14ac:dyDescent="0.25">
      <c r="A1614" s="160" t="s">
        <v>2963</v>
      </c>
      <c r="B1614" s="10"/>
      <c r="C1614" s="10"/>
      <c r="D1614" s="129" t="s">
        <v>2964</v>
      </c>
      <c r="E1614" s="12">
        <v>0</v>
      </c>
      <c r="F1614" s="12">
        <v>0</v>
      </c>
      <c r="G1614" s="12">
        <v>0</v>
      </c>
      <c r="H1614" s="12">
        <v>0</v>
      </c>
      <c r="I1614" s="110" t="s">
        <v>3899</v>
      </c>
    </row>
    <row r="1615" spans="1:9" ht="13.5" customHeight="1" x14ac:dyDescent="0.25">
      <c r="A1615" s="160" t="s">
        <v>2965</v>
      </c>
      <c r="B1615" s="10"/>
      <c r="C1615" s="10"/>
      <c r="D1615" s="129" t="s">
        <v>2966</v>
      </c>
      <c r="E1615" s="12">
        <v>0</v>
      </c>
      <c r="F1615" s="12">
        <v>0</v>
      </c>
      <c r="G1615" s="12">
        <v>0</v>
      </c>
      <c r="H1615" s="12">
        <v>0</v>
      </c>
      <c r="I1615" s="110" t="s">
        <v>3899</v>
      </c>
    </row>
    <row r="1616" spans="1:9" ht="13.5" customHeight="1" x14ac:dyDescent="0.25">
      <c r="A1616" s="160" t="s">
        <v>2967</v>
      </c>
      <c r="B1616" s="10"/>
      <c r="C1616" s="10"/>
      <c r="D1616" s="129" t="s">
        <v>2968</v>
      </c>
      <c r="E1616" s="12">
        <v>0</v>
      </c>
      <c r="F1616" s="12">
        <v>0</v>
      </c>
      <c r="G1616" s="12">
        <v>0</v>
      </c>
      <c r="H1616" s="12">
        <v>0</v>
      </c>
      <c r="I1616" s="110" t="s">
        <v>3899</v>
      </c>
    </row>
    <row r="1617" spans="1:9" ht="13.5" customHeight="1" x14ac:dyDescent="0.25">
      <c r="A1617" s="160" t="s">
        <v>2969</v>
      </c>
      <c r="B1617" s="10"/>
      <c r="C1617" s="10"/>
      <c r="D1617" s="129" t="s">
        <v>2970</v>
      </c>
      <c r="E1617" s="12">
        <v>0</v>
      </c>
      <c r="F1617" s="12">
        <v>0</v>
      </c>
      <c r="G1617" s="12">
        <v>0</v>
      </c>
      <c r="H1617" s="12">
        <v>0</v>
      </c>
      <c r="I1617" s="110" t="s">
        <v>3899</v>
      </c>
    </row>
    <row r="1618" spans="1:9" ht="13.5" customHeight="1" x14ac:dyDescent="0.25">
      <c r="A1618" s="160" t="s">
        <v>2971</v>
      </c>
      <c r="B1618" s="10"/>
      <c r="C1618" s="10"/>
      <c r="D1618" s="129" t="s">
        <v>2972</v>
      </c>
      <c r="E1618" s="12">
        <v>0</v>
      </c>
      <c r="F1618" s="12">
        <v>0</v>
      </c>
      <c r="G1618" s="12">
        <v>0</v>
      </c>
      <c r="H1618" s="12">
        <v>0</v>
      </c>
      <c r="I1618" s="110" t="s">
        <v>3899</v>
      </c>
    </row>
    <row r="1619" spans="1:9" ht="13.5" customHeight="1" x14ac:dyDescent="0.25">
      <c r="A1619" s="160" t="s">
        <v>2973</v>
      </c>
      <c r="B1619" s="10"/>
      <c r="C1619" s="10"/>
      <c r="D1619" s="129" t="s">
        <v>2974</v>
      </c>
      <c r="E1619" s="12">
        <v>0</v>
      </c>
      <c r="F1619" s="12">
        <v>0</v>
      </c>
      <c r="G1619" s="12">
        <v>0</v>
      </c>
      <c r="H1619" s="12">
        <v>0</v>
      </c>
      <c r="I1619" s="110" t="s">
        <v>3899</v>
      </c>
    </row>
    <row r="1620" spans="1:9" ht="13.5" customHeight="1" x14ac:dyDescent="0.25">
      <c r="A1620" s="160" t="s">
        <v>2975</v>
      </c>
      <c r="B1620" s="10"/>
      <c r="C1620" s="10"/>
      <c r="D1620" s="129" t="s">
        <v>2976</v>
      </c>
      <c r="E1620" s="12">
        <v>0</v>
      </c>
      <c r="F1620" s="12">
        <v>0</v>
      </c>
      <c r="G1620" s="12">
        <v>0</v>
      </c>
      <c r="H1620" s="12">
        <v>0</v>
      </c>
      <c r="I1620" s="110" t="s">
        <v>3899</v>
      </c>
    </row>
    <row r="1621" spans="1:9" ht="13.5" customHeight="1" x14ac:dyDescent="0.25">
      <c r="A1621" s="160" t="s">
        <v>2977</v>
      </c>
      <c r="B1621" s="10"/>
      <c r="C1621" s="10"/>
      <c r="D1621" s="129" t="s">
        <v>2978</v>
      </c>
      <c r="E1621" s="12">
        <v>0</v>
      </c>
      <c r="F1621" s="12">
        <v>0</v>
      </c>
      <c r="G1621" s="12">
        <v>0</v>
      </c>
      <c r="H1621" s="12">
        <v>0</v>
      </c>
      <c r="I1621" s="110" t="s">
        <v>3899</v>
      </c>
    </row>
    <row r="1622" spans="1:9" ht="13.5" customHeight="1" x14ac:dyDescent="0.25">
      <c r="A1622" s="160" t="s">
        <v>2979</v>
      </c>
      <c r="B1622" s="10"/>
      <c r="C1622" s="10"/>
      <c r="D1622" s="129" t="s">
        <v>2980</v>
      </c>
      <c r="E1622" s="12">
        <v>0</v>
      </c>
      <c r="F1622" s="12">
        <v>0</v>
      </c>
      <c r="G1622" s="12">
        <v>0</v>
      </c>
      <c r="H1622" s="12">
        <v>0</v>
      </c>
      <c r="I1622" s="110" t="s">
        <v>3899</v>
      </c>
    </row>
    <row r="1623" spans="1:9" ht="13.5" customHeight="1" x14ac:dyDescent="0.25">
      <c r="A1623" s="159" t="s">
        <v>2981</v>
      </c>
      <c r="B1623" s="8" t="s">
        <v>2982</v>
      </c>
      <c r="C1623" s="7"/>
      <c r="D1623" s="126"/>
      <c r="E1623" s="5">
        <v>741</v>
      </c>
      <c r="F1623" s="5">
        <v>677</v>
      </c>
      <c r="G1623" s="5">
        <v>761</v>
      </c>
      <c r="H1623" s="5">
        <f>H1624+H1636+H1643+H1649+H1654+H1666+H1673+H1680</f>
        <v>810</v>
      </c>
      <c r="I1623" s="5">
        <f>I1624+I1636+I1643+I1649+I1654+I1666+I1673+I1680</f>
        <v>912</v>
      </c>
    </row>
    <row r="1624" spans="1:9" ht="13.5" customHeight="1" x14ac:dyDescent="0.25">
      <c r="A1624" s="159" t="s">
        <v>2983</v>
      </c>
      <c r="B1624" s="7"/>
      <c r="C1624" s="8" t="s">
        <v>2984</v>
      </c>
      <c r="D1624" s="126"/>
      <c r="E1624" s="9">
        <v>480</v>
      </c>
      <c r="F1624" s="9">
        <v>461</v>
      </c>
      <c r="G1624" s="9">
        <v>494</v>
      </c>
      <c r="H1624" s="9">
        <f>SUM(H1625:H1635)</f>
        <v>486</v>
      </c>
      <c r="I1624" s="110">
        <v>586</v>
      </c>
    </row>
    <row r="1625" spans="1:9" ht="13.5" customHeight="1" x14ac:dyDescent="0.25">
      <c r="A1625" s="160" t="s">
        <v>2985</v>
      </c>
      <c r="B1625" s="10"/>
      <c r="C1625" s="10"/>
      <c r="D1625" s="129" t="s">
        <v>2986</v>
      </c>
      <c r="E1625" s="12">
        <v>178</v>
      </c>
      <c r="F1625" s="12">
        <v>332</v>
      </c>
      <c r="G1625" s="12">
        <v>131</v>
      </c>
      <c r="H1625" s="12">
        <v>136</v>
      </c>
      <c r="I1625" s="110">
        <v>177</v>
      </c>
    </row>
    <row r="1626" spans="1:9" ht="13.5" customHeight="1" x14ac:dyDescent="0.25">
      <c r="A1626" s="160" t="s">
        <v>2987</v>
      </c>
      <c r="B1626" s="10"/>
      <c r="C1626" s="10"/>
      <c r="D1626" s="129" t="s">
        <v>2988</v>
      </c>
      <c r="E1626" s="12">
        <v>0</v>
      </c>
      <c r="F1626" s="12">
        <v>0</v>
      </c>
      <c r="G1626" s="12">
        <v>0</v>
      </c>
      <c r="H1626" s="12">
        <v>0</v>
      </c>
      <c r="I1626" s="110" t="s">
        <v>3899</v>
      </c>
    </row>
    <row r="1627" spans="1:9" ht="13.5" customHeight="1" x14ac:dyDescent="0.25">
      <c r="A1627" s="160" t="s">
        <v>2989</v>
      </c>
      <c r="B1627" s="10"/>
      <c r="C1627" s="10"/>
      <c r="D1627" s="129" t="s">
        <v>2990</v>
      </c>
      <c r="E1627" s="12">
        <v>0</v>
      </c>
      <c r="F1627" s="12">
        <v>0</v>
      </c>
      <c r="G1627" s="12">
        <v>2</v>
      </c>
      <c r="H1627" s="12">
        <v>8</v>
      </c>
      <c r="I1627" s="110">
        <v>5</v>
      </c>
    </row>
    <row r="1628" spans="1:9" ht="13.5" customHeight="1" x14ac:dyDescent="0.25">
      <c r="A1628" s="160" t="s">
        <v>2991</v>
      </c>
      <c r="B1628" s="10"/>
      <c r="C1628" s="10"/>
      <c r="D1628" s="129" t="s">
        <v>2992</v>
      </c>
      <c r="E1628" s="12">
        <v>0</v>
      </c>
      <c r="F1628" s="12">
        <v>0</v>
      </c>
      <c r="G1628" s="12">
        <v>4</v>
      </c>
      <c r="H1628" s="12">
        <v>3</v>
      </c>
      <c r="I1628" s="110">
        <v>1</v>
      </c>
    </row>
    <row r="1629" spans="1:9" ht="13.5" customHeight="1" x14ac:dyDescent="0.25">
      <c r="A1629" s="160" t="s">
        <v>2993</v>
      </c>
      <c r="B1629" s="10"/>
      <c r="C1629" s="10"/>
      <c r="D1629" s="129" t="s">
        <v>2994</v>
      </c>
      <c r="E1629" s="12">
        <v>4</v>
      </c>
      <c r="F1629" s="12">
        <v>0</v>
      </c>
      <c r="G1629" s="12">
        <v>14</v>
      </c>
      <c r="H1629" s="12">
        <v>6</v>
      </c>
      <c r="I1629" s="110">
        <v>4</v>
      </c>
    </row>
    <row r="1630" spans="1:9" ht="13.5" customHeight="1" x14ac:dyDescent="0.25">
      <c r="A1630" s="160" t="s">
        <v>2995</v>
      </c>
      <c r="B1630" s="10"/>
      <c r="C1630" s="10"/>
      <c r="D1630" s="129" t="s">
        <v>2996</v>
      </c>
      <c r="E1630" s="12">
        <v>19</v>
      </c>
      <c r="F1630" s="12">
        <v>2</v>
      </c>
      <c r="G1630" s="12">
        <v>12</v>
      </c>
      <c r="H1630" s="12">
        <v>17</v>
      </c>
      <c r="I1630" s="110">
        <v>2</v>
      </c>
    </row>
    <row r="1631" spans="1:9" ht="13.5" customHeight="1" x14ac:dyDescent="0.25">
      <c r="A1631" s="160" t="s">
        <v>2997</v>
      </c>
      <c r="B1631" s="10"/>
      <c r="C1631" s="10"/>
      <c r="D1631" s="129" t="s">
        <v>2998</v>
      </c>
      <c r="E1631" s="12">
        <v>0</v>
      </c>
      <c r="F1631" s="12">
        <v>0</v>
      </c>
      <c r="G1631" s="12">
        <v>0</v>
      </c>
      <c r="H1631" s="12">
        <v>0</v>
      </c>
      <c r="I1631" s="110" t="s">
        <v>3899</v>
      </c>
    </row>
    <row r="1632" spans="1:9" ht="13.5" customHeight="1" x14ac:dyDescent="0.25">
      <c r="A1632" s="160" t="s">
        <v>2999</v>
      </c>
      <c r="B1632" s="10"/>
      <c r="C1632" s="10"/>
      <c r="D1632" s="129" t="s">
        <v>3000</v>
      </c>
      <c r="E1632" s="12">
        <v>165</v>
      </c>
      <c r="F1632" s="12">
        <v>74</v>
      </c>
      <c r="G1632" s="12">
        <v>162</v>
      </c>
      <c r="H1632" s="12">
        <v>124</v>
      </c>
      <c r="I1632" s="110">
        <v>186</v>
      </c>
    </row>
    <row r="1633" spans="1:9" ht="13.5" customHeight="1" x14ac:dyDescent="0.25">
      <c r="A1633" s="160" t="s">
        <v>3001</v>
      </c>
      <c r="B1633" s="10"/>
      <c r="C1633" s="10"/>
      <c r="D1633" s="129" t="s">
        <v>3002</v>
      </c>
      <c r="E1633" s="12">
        <v>0</v>
      </c>
      <c r="F1633" s="12">
        <v>0</v>
      </c>
      <c r="G1633" s="12">
        <v>0</v>
      </c>
      <c r="H1633" s="12">
        <v>0</v>
      </c>
      <c r="I1633" s="110" t="s">
        <v>3899</v>
      </c>
    </row>
    <row r="1634" spans="1:9" ht="13.5" customHeight="1" x14ac:dyDescent="0.25">
      <c r="A1634" s="160" t="s">
        <v>3003</v>
      </c>
      <c r="B1634" s="10"/>
      <c r="C1634" s="10"/>
      <c r="D1634" s="129" t="s">
        <v>1128</v>
      </c>
      <c r="E1634" s="12">
        <v>114</v>
      </c>
      <c r="F1634" s="12">
        <v>53</v>
      </c>
      <c r="G1634" s="12">
        <v>169</v>
      </c>
      <c r="H1634" s="12">
        <v>191</v>
      </c>
      <c r="I1634" s="110">
        <v>211</v>
      </c>
    </row>
    <row r="1635" spans="1:9" ht="13.5" customHeight="1" x14ac:dyDescent="0.25">
      <c r="A1635" s="160" t="s">
        <v>3004</v>
      </c>
      <c r="B1635" s="10"/>
      <c r="C1635" s="10"/>
      <c r="D1635" s="129" t="s">
        <v>961</v>
      </c>
      <c r="E1635" s="12">
        <v>0</v>
      </c>
      <c r="F1635" s="12">
        <v>0</v>
      </c>
      <c r="G1635" s="12">
        <v>0</v>
      </c>
      <c r="H1635" s="12">
        <v>1</v>
      </c>
      <c r="I1635" s="110" t="s">
        <v>3899</v>
      </c>
    </row>
    <row r="1636" spans="1:9" ht="13.5" customHeight="1" x14ac:dyDescent="0.25">
      <c r="A1636" s="159" t="s">
        <v>3005</v>
      </c>
      <c r="B1636" s="7"/>
      <c r="C1636" s="8" t="s">
        <v>3006</v>
      </c>
      <c r="D1636" s="126"/>
      <c r="E1636" s="9">
        <v>180</v>
      </c>
      <c r="F1636" s="9">
        <v>159</v>
      </c>
      <c r="G1636" s="9">
        <v>165</v>
      </c>
      <c r="H1636" s="9">
        <f>SUM(H1637:H1642)</f>
        <v>197</v>
      </c>
      <c r="I1636" s="110">
        <v>195</v>
      </c>
    </row>
    <row r="1637" spans="1:9" ht="13.5" customHeight="1" x14ac:dyDescent="0.25">
      <c r="A1637" s="160" t="s">
        <v>3007</v>
      </c>
      <c r="B1637" s="10"/>
      <c r="C1637" s="10"/>
      <c r="D1637" s="129" t="s">
        <v>3008</v>
      </c>
      <c r="E1637" s="12">
        <v>180</v>
      </c>
      <c r="F1637" s="12">
        <v>159</v>
      </c>
      <c r="G1637" s="12">
        <v>165</v>
      </c>
      <c r="H1637" s="12">
        <v>197</v>
      </c>
      <c r="I1637" s="110">
        <v>195</v>
      </c>
    </row>
    <row r="1638" spans="1:9" ht="13.5" customHeight="1" x14ac:dyDescent="0.25">
      <c r="A1638" s="160" t="s">
        <v>3009</v>
      </c>
      <c r="B1638" s="10"/>
      <c r="C1638" s="10"/>
      <c r="D1638" s="129" t="s">
        <v>3010</v>
      </c>
      <c r="E1638" s="12">
        <v>0</v>
      </c>
      <c r="F1638" s="12">
        <v>0</v>
      </c>
      <c r="G1638" s="12">
        <v>0</v>
      </c>
      <c r="H1638" s="12">
        <v>0</v>
      </c>
      <c r="I1638" s="110" t="s">
        <v>3899</v>
      </c>
    </row>
    <row r="1639" spans="1:9" ht="13.5" customHeight="1" x14ac:dyDescent="0.25">
      <c r="A1639" s="160" t="s">
        <v>3011</v>
      </c>
      <c r="B1639" s="10"/>
      <c r="C1639" s="10"/>
      <c r="D1639" s="129" t="s">
        <v>3012</v>
      </c>
      <c r="E1639" s="12">
        <v>0</v>
      </c>
      <c r="F1639" s="12">
        <v>0</v>
      </c>
      <c r="G1639" s="12">
        <v>0</v>
      </c>
      <c r="H1639" s="12">
        <v>0</v>
      </c>
      <c r="I1639" s="110" t="s">
        <v>3899</v>
      </c>
    </row>
    <row r="1640" spans="1:9" ht="13.5" customHeight="1" x14ac:dyDescent="0.25">
      <c r="A1640" s="160" t="s">
        <v>3013</v>
      </c>
      <c r="B1640" s="10"/>
      <c r="C1640" s="10"/>
      <c r="D1640" s="129" t="s">
        <v>2588</v>
      </c>
      <c r="E1640" s="12">
        <v>0</v>
      </c>
      <c r="F1640" s="12">
        <v>0</v>
      </c>
      <c r="G1640" s="12">
        <v>0</v>
      </c>
      <c r="H1640" s="12">
        <v>0</v>
      </c>
      <c r="I1640" s="110" t="s">
        <v>3899</v>
      </c>
    </row>
    <row r="1641" spans="1:9" ht="13.5" customHeight="1" x14ac:dyDescent="0.25">
      <c r="A1641" s="160" t="s">
        <v>3014</v>
      </c>
      <c r="B1641" s="10"/>
      <c r="C1641" s="10"/>
      <c r="D1641" s="129" t="s">
        <v>385</v>
      </c>
      <c r="E1641" s="12">
        <v>0</v>
      </c>
      <c r="F1641" s="12">
        <v>0</v>
      </c>
      <c r="G1641" s="12">
        <v>0</v>
      </c>
      <c r="H1641" s="12">
        <v>0</v>
      </c>
      <c r="I1641" s="110" t="s">
        <v>3899</v>
      </c>
    </row>
    <row r="1642" spans="1:9" ht="13.5" customHeight="1" x14ac:dyDescent="0.25">
      <c r="A1642" s="160" t="s">
        <v>3015</v>
      </c>
      <c r="B1642" s="10"/>
      <c r="C1642" s="10"/>
      <c r="D1642" s="129" t="s">
        <v>3016</v>
      </c>
      <c r="E1642" s="12">
        <v>0</v>
      </c>
      <c r="F1642" s="12">
        <v>0</v>
      </c>
      <c r="G1642" s="12">
        <v>0</v>
      </c>
      <c r="H1642" s="12">
        <v>0</v>
      </c>
      <c r="I1642" s="110" t="s">
        <v>3899</v>
      </c>
    </row>
    <row r="1643" spans="1:9" ht="13.5" customHeight="1" x14ac:dyDescent="0.25">
      <c r="A1643" s="159" t="s">
        <v>3017</v>
      </c>
      <c r="B1643" s="7"/>
      <c r="C1643" s="8" t="s">
        <v>2982</v>
      </c>
      <c r="D1643" s="126"/>
      <c r="E1643" s="9">
        <v>41</v>
      </c>
      <c r="F1643" s="9">
        <v>22</v>
      </c>
      <c r="G1643" s="9">
        <v>25</v>
      </c>
      <c r="H1643" s="9">
        <f>SUM(H1644:H1648)</f>
        <v>22</v>
      </c>
      <c r="I1643" s="110">
        <v>26</v>
      </c>
    </row>
    <row r="1644" spans="1:9" ht="13.5" customHeight="1" x14ac:dyDescent="0.25">
      <c r="A1644" s="160" t="s">
        <v>3018</v>
      </c>
      <c r="B1644" s="10"/>
      <c r="C1644" s="10"/>
      <c r="D1644" s="129" t="s">
        <v>3019</v>
      </c>
      <c r="E1644" s="12">
        <v>41</v>
      </c>
      <c r="F1644" s="12">
        <v>22</v>
      </c>
      <c r="G1644" s="12">
        <v>25</v>
      </c>
      <c r="H1644" s="12">
        <v>22</v>
      </c>
      <c r="I1644" s="110">
        <v>26</v>
      </c>
    </row>
    <row r="1645" spans="1:9" ht="13.5" customHeight="1" x14ac:dyDescent="0.25">
      <c r="A1645" s="160" t="s">
        <v>3020</v>
      </c>
      <c r="B1645" s="10"/>
      <c r="C1645" s="10"/>
      <c r="D1645" s="129" t="s">
        <v>3021</v>
      </c>
      <c r="E1645" s="12">
        <v>0</v>
      </c>
      <c r="F1645" s="12">
        <v>0</v>
      </c>
      <c r="G1645" s="12">
        <v>0</v>
      </c>
      <c r="H1645" s="12">
        <v>0</v>
      </c>
      <c r="I1645" s="110" t="s">
        <v>3899</v>
      </c>
    </row>
    <row r="1646" spans="1:9" ht="13.5" customHeight="1" x14ac:dyDescent="0.25">
      <c r="A1646" s="160" t="s">
        <v>3022</v>
      </c>
      <c r="B1646" s="10"/>
      <c r="C1646" s="10"/>
      <c r="D1646" s="129" t="s">
        <v>3023</v>
      </c>
      <c r="E1646" s="12">
        <v>0</v>
      </c>
      <c r="F1646" s="12">
        <v>0</v>
      </c>
      <c r="G1646" s="12">
        <v>0</v>
      </c>
      <c r="H1646" s="12">
        <v>0</v>
      </c>
      <c r="I1646" s="110" t="s">
        <v>3899</v>
      </c>
    </row>
    <row r="1647" spans="1:9" ht="13.5" customHeight="1" x14ac:dyDescent="0.25">
      <c r="A1647" s="160" t="s">
        <v>3024</v>
      </c>
      <c r="B1647" s="10"/>
      <c r="C1647" s="10"/>
      <c r="D1647" s="129" t="s">
        <v>3025</v>
      </c>
      <c r="E1647" s="12">
        <v>0</v>
      </c>
      <c r="F1647" s="12">
        <v>0</v>
      </c>
      <c r="G1647" s="12">
        <v>0</v>
      </c>
      <c r="H1647" s="12">
        <v>0</v>
      </c>
      <c r="I1647" s="110" t="s">
        <v>3899</v>
      </c>
    </row>
    <row r="1648" spans="1:9" ht="13.5" customHeight="1" x14ac:dyDescent="0.25">
      <c r="A1648" s="160" t="s">
        <v>3026</v>
      </c>
      <c r="B1648" s="10"/>
      <c r="C1648" s="10"/>
      <c r="D1648" s="129" t="s">
        <v>3027</v>
      </c>
      <c r="E1648" s="12">
        <v>0</v>
      </c>
      <c r="F1648" s="12">
        <v>0</v>
      </c>
      <c r="G1648" s="12">
        <v>0</v>
      </c>
      <c r="H1648" s="12">
        <v>0</v>
      </c>
      <c r="I1648" s="110" t="s">
        <v>3899</v>
      </c>
    </row>
    <row r="1649" spans="1:9" ht="13.5" customHeight="1" x14ac:dyDescent="0.25">
      <c r="A1649" s="159" t="s">
        <v>3028</v>
      </c>
      <c r="B1649" s="7"/>
      <c r="C1649" s="8" t="s">
        <v>3029</v>
      </c>
      <c r="D1649" s="126"/>
      <c r="E1649" s="9">
        <v>14</v>
      </c>
      <c r="F1649" s="9">
        <v>11</v>
      </c>
      <c r="G1649" s="9">
        <v>44</v>
      </c>
      <c r="H1649" s="9">
        <f>SUM(H1650:H1653)</f>
        <v>70</v>
      </c>
      <c r="I1649" s="110">
        <v>31</v>
      </c>
    </row>
    <row r="1650" spans="1:9" ht="13.5" customHeight="1" x14ac:dyDescent="0.25">
      <c r="A1650" s="160" t="s">
        <v>3030</v>
      </c>
      <c r="B1650" s="10"/>
      <c r="C1650" s="10"/>
      <c r="D1650" s="129" t="s">
        <v>3031</v>
      </c>
      <c r="E1650" s="12">
        <v>5</v>
      </c>
      <c r="F1650" s="12">
        <v>4</v>
      </c>
      <c r="G1650" s="12">
        <v>21</v>
      </c>
      <c r="H1650" s="12">
        <v>66</v>
      </c>
      <c r="I1650" s="110">
        <v>27</v>
      </c>
    </row>
    <row r="1651" spans="1:9" ht="13.5" customHeight="1" x14ac:dyDescent="0.25">
      <c r="A1651" s="160" t="s">
        <v>3032</v>
      </c>
      <c r="B1651" s="10"/>
      <c r="C1651" s="10"/>
      <c r="D1651" s="129" t="s">
        <v>3033</v>
      </c>
      <c r="E1651" s="12">
        <v>6</v>
      </c>
      <c r="F1651" s="12">
        <v>2</v>
      </c>
      <c r="G1651" s="12">
        <v>10</v>
      </c>
      <c r="H1651" s="12">
        <v>4</v>
      </c>
      <c r="I1651" s="110">
        <v>4</v>
      </c>
    </row>
    <row r="1652" spans="1:9" ht="13.5" customHeight="1" x14ac:dyDescent="0.25">
      <c r="A1652" s="160" t="s">
        <v>3034</v>
      </c>
      <c r="B1652" s="10"/>
      <c r="C1652" s="10"/>
      <c r="D1652" s="129" t="s">
        <v>3035</v>
      </c>
      <c r="E1652" s="12">
        <v>0</v>
      </c>
      <c r="F1652" s="12">
        <v>0</v>
      </c>
      <c r="G1652" s="12">
        <v>0</v>
      </c>
      <c r="H1652" s="12">
        <v>0</v>
      </c>
      <c r="I1652" s="110" t="s">
        <v>3899</v>
      </c>
    </row>
    <row r="1653" spans="1:9" ht="13.5" customHeight="1" x14ac:dyDescent="0.25">
      <c r="A1653" s="160" t="s">
        <v>3036</v>
      </c>
      <c r="B1653" s="10"/>
      <c r="C1653" s="10"/>
      <c r="D1653" s="129" t="s">
        <v>1416</v>
      </c>
      <c r="E1653" s="12">
        <v>3</v>
      </c>
      <c r="F1653" s="12">
        <v>5</v>
      </c>
      <c r="G1653" s="12">
        <v>13</v>
      </c>
      <c r="H1653" s="12">
        <v>0</v>
      </c>
      <c r="I1653" s="110" t="s">
        <v>3899</v>
      </c>
    </row>
    <row r="1654" spans="1:9" ht="13.5" customHeight="1" x14ac:dyDescent="0.25">
      <c r="A1654" s="159" t="s">
        <v>3037</v>
      </c>
      <c r="B1654" s="7"/>
      <c r="C1654" s="8" t="s">
        <v>3038</v>
      </c>
      <c r="D1654" s="126"/>
      <c r="E1654" s="9">
        <v>19</v>
      </c>
      <c r="F1654" s="9">
        <v>7</v>
      </c>
      <c r="G1654" s="9">
        <v>8</v>
      </c>
      <c r="H1654" s="9">
        <f>SUM(H1655:H1665)</f>
        <v>14</v>
      </c>
      <c r="I1654" s="110">
        <v>21</v>
      </c>
    </row>
    <row r="1655" spans="1:9" ht="13.5" customHeight="1" x14ac:dyDescent="0.25">
      <c r="A1655" s="160" t="s">
        <v>3039</v>
      </c>
      <c r="B1655" s="10"/>
      <c r="C1655" s="10"/>
      <c r="D1655" s="129" t="s">
        <v>3038</v>
      </c>
      <c r="E1655" s="12">
        <v>18</v>
      </c>
      <c r="F1655" s="12">
        <v>6</v>
      </c>
      <c r="G1655" s="12">
        <v>8</v>
      </c>
      <c r="H1655" s="12">
        <v>14</v>
      </c>
      <c r="I1655" s="110">
        <v>14</v>
      </c>
    </row>
    <row r="1656" spans="1:9" ht="13.5" customHeight="1" x14ac:dyDescent="0.25">
      <c r="A1656" s="160" t="s">
        <v>3040</v>
      </c>
      <c r="B1656" s="10"/>
      <c r="C1656" s="10"/>
      <c r="D1656" s="129" t="s">
        <v>3041</v>
      </c>
      <c r="E1656" s="12">
        <v>0</v>
      </c>
      <c r="F1656" s="12">
        <v>0</v>
      </c>
      <c r="G1656" s="12">
        <v>0</v>
      </c>
      <c r="H1656" s="12">
        <v>0</v>
      </c>
      <c r="I1656" s="110" t="s">
        <v>3899</v>
      </c>
    </row>
    <row r="1657" spans="1:9" ht="13.5" customHeight="1" x14ac:dyDescent="0.25">
      <c r="A1657" s="160" t="s">
        <v>3042</v>
      </c>
      <c r="B1657" s="10"/>
      <c r="C1657" s="10"/>
      <c r="D1657" s="129" t="s">
        <v>3043</v>
      </c>
      <c r="E1657" s="12">
        <v>0</v>
      </c>
      <c r="F1657" s="12">
        <v>0</v>
      </c>
      <c r="G1657" s="12">
        <v>0</v>
      </c>
      <c r="H1657" s="12">
        <v>0</v>
      </c>
      <c r="I1657" s="110" t="s">
        <v>3899</v>
      </c>
    </row>
    <row r="1658" spans="1:9" ht="13.5" customHeight="1" x14ac:dyDescent="0.25">
      <c r="A1658" s="160" t="s">
        <v>3044</v>
      </c>
      <c r="B1658" s="10"/>
      <c r="C1658" s="10"/>
      <c r="D1658" s="129" t="s">
        <v>3045</v>
      </c>
      <c r="E1658" s="12">
        <v>0</v>
      </c>
      <c r="F1658" s="12">
        <v>0</v>
      </c>
      <c r="G1658" s="12">
        <v>0</v>
      </c>
      <c r="H1658" s="12">
        <v>0</v>
      </c>
      <c r="I1658" s="110" t="s">
        <v>3899</v>
      </c>
    </row>
    <row r="1659" spans="1:9" ht="13.5" customHeight="1" x14ac:dyDescent="0.25">
      <c r="A1659" s="164" t="s">
        <v>3046</v>
      </c>
      <c r="B1659" s="20"/>
      <c r="C1659" s="20"/>
      <c r="D1659" s="142" t="s">
        <v>3047</v>
      </c>
      <c r="E1659" s="12">
        <v>0</v>
      </c>
      <c r="F1659" s="12">
        <v>0</v>
      </c>
      <c r="G1659" s="12">
        <v>0</v>
      </c>
      <c r="H1659" s="12">
        <v>0</v>
      </c>
      <c r="I1659" s="110" t="s">
        <v>3899</v>
      </c>
    </row>
    <row r="1660" spans="1:9" ht="13.5" customHeight="1" x14ac:dyDescent="0.25">
      <c r="A1660" s="160" t="s">
        <v>3048</v>
      </c>
      <c r="B1660" s="10"/>
      <c r="C1660" s="10"/>
      <c r="D1660" s="129" t="s">
        <v>3049</v>
      </c>
      <c r="E1660" s="12">
        <v>1</v>
      </c>
      <c r="F1660" s="12">
        <v>0</v>
      </c>
      <c r="G1660" s="12">
        <v>0</v>
      </c>
      <c r="H1660" s="12">
        <v>0</v>
      </c>
      <c r="I1660" s="110" t="s">
        <v>3899</v>
      </c>
    </row>
    <row r="1661" spans="1:9" ht="13.5" customHeight="1" x14ac:dyDescent="0.25">
      <c r="A1661" s="160" t="s">
        <v>3050</v>
      </c>
      <c r="B1661" s="10"/>
      <c r="C1661" s="10"/>
      <c r="D1661" s="129" t="s">
        <v>3051</v>
      </c>
      <c r="E1661" s="12">
        <v>0</v>
      </c>
      <c r="F1661" s="12">
        <v>0</v>
      </c>
      <c r="G1661" s="12">
        <v>0</v>
      </c>
      <c r="H1661" s="12">
        <v>0</v>
      </c>
      <c r="I1661" s="110">
        <v>1</v>
      </c>
    </row>
    <row r="1662" spans="1:9" ht="13.5" customHeight="1" x14ac:dyDescent="0.25">
      <c r="A1662" s="160" t="s">
        <v>3052</v>
      </c>
      <c r="B1662" s="10"/>
      <c r="C1662" s="10"/>
      <c r="D1662" s="129" t="s">
        <v>3053</v>
      </c>
      <c r="E1662" s="12">
        <v>0</v>
      </c>
      <c r="F1662" s="12">
        <v>0</v>
      </c>
      <c r="G1662" s="12">
        <v>0</v>
      </c>
      <c r="H1662" s="12">
        <v>0</v>
      </c>
      <c r="I1662" s="110">
        <v>1</v>
      </c>
    </row>
    <row r="1663" spans="1:9" ht="13.5" customHeight="1" x14ac:dyDescent="0.25">
      <c r="A1663" s="160" t="s">
        <v>3054</v>
      </c>
      <c r="B1663" s="10"/>
      <c r="C1663" s="10"/>
      <c r="D1663" s="129" t="s">
        <v>3055</v>
      </c>
      <c r="E1663" s="12">
        <v>0</v>
      </c>
      <c r="F1663" s="12">
        <v>1</v>
      </c>
      <c r="G1663" s="12">
        <v>0</v>
      </c>
      <c r="H1663" s="12">
        <v>0</v>
      </c>
      <c r="I1663" s="110" t="s">
        <v>3899</v>
      </c>
    </row>
    <row r="1664" spans="1:9" ht="13.5" customHeight="1" x14ac:dyDescent="0.25">
      <c r="A1664" s="160" t="s">
        <v>3056</v>
      </c>
      <c r="B1664" s="10"/>
      <c r="C1664" s="10"/>
      <c r="D1664" s="129" t="s">
        <v>3057</v>
      </c>
      <c r="E1664" s="12">
        <v>0</v>
      </c>
      <c r="F1664" s="12">
        <v>0</v>
      </c>
      <c r="G1664" s="12">
        <v>0</v>
      </c>
      <c r="H1664" s="12">
        <v>0</v>
      </c>
      <c r="I1664" s="110">
        <v>5</v>
      </c>
    </row>
    <row r="1665" spans="1:9" ht="13.5" customHeight="1" x14ac:dyDescent="0.25">
      <c r="A1665" s="160" t="s">
        <v>3058</v>
      </c>
      <c r="B1665" s="10"/>
      <c r="C1665" s="10"/>
      <c r="D1665" s="129" t="s">
        <v>3059</v>
      </c>
      <c r="E1665" s="12">
        <v>0</v>
      </c>
      <c r="F1665" s="12">
        <v>0</v>
      </c>
      <c r="G1665" s="12">
        <v>0</v>
      </c>
      <c r="H1665" s="12">
        <v>0</v>
      </c>
      <c r="I1665" s="110" t="s">
        <v>3899</v>
      </c>
    </row>
    <row r="1666" spans="1:9" ht="13.5" customHeight="1" x14ac:dyDescent="0.25">
      <c r="A1666" s="159" t="s">
        <v>3060</v>
      </c>
      <c r="B1666" s="7"/>
      <c r="C1666" s="8" t="s">
        <v>3061</v>
      </c>
      <c r="D1666" s="126"/>
      <c r="E1666" s="9">
        <v>7</v>
      </c>
      <c r="F1666" s="9">
        <v>17</v>
      </c>
      <c r="G1666" s="9">
        <v>25</v>
      </c>
      <c r="H1666" s="9">
        <f>SUM(H1667:H1672)</f>
        <v>20</v>
      </c>
      <c r="I1666" s="110">
        <v>49</v>
      </c>
    </row>
    <row r="1667" spans="1:9" ht="13.5" customHeight="1" x14ac:dyDescent="0.25">
      <c r="A1667" s="160" t="s">
        <v>3062</v>
      </c>
      <c r="B1667" s="10"/>
      <c r="C1667" s="10"/>
      <c r="D1667" s="129" t="s">
        <v>3063</v>
      </c>
      <c r="E1667" s="12">
        <v>7</v>
      </c>
      <c r="F1667" s="12">
        <v>16</v>
      </c>
      <c r="G1667" s="12">
        <v>25</v>
      </c>
      <c r="H1667" s="12">
        <v>19</v>
      </c>
      <c r="I1667" s="110">
        <v>39</v>
      </c>
    </row>
    <row r="1668" spans="1:9" ht="13.5" customHeight="1" x14ac:dyDescent="0.25">
      <c r="A1668" s="160" t="s">
        <v>3064</v>
      </c>
      <c r="B1668" s="10"/>
      <c r="C1668" s="10"/>
      <c r="D1668" s="129" t="s">
        <v>3065</v>
      </c>
      <c r="E1668" s="12">
        <v>0</v>
      </c>
      <c r="F1668" s="12">
        <v>0</v>
      </c>
      <c r="G1668" s="12">
        <v>0</v>
      </c>
      <c r="H1668" s="12">
        <v>0</v>
      </c>
      <c r="I1668" s="110" t="s">
        <v>3899</v>
      </c>
    </row>
    <row r="1669" spans="1:9" ht="13.5" customHeight="1" x14ac:dyDescent="0.25">
      <c r="A1669" s="160" t="s">
        <v>3066</v>
      </c>
      <c r="B1669" s="10"/>
      <c r="C1669" s="10"/>
      <c r="D1669" s="129" t="s">
        <v>3067</v>
      </c>
      <c r="E1669" s="12">
        <v>0</v>
      </c>
      <c r="F1669" s="12">
        <v>0</v>
      </c>
      <c r="G1669" s="12">
        <v>0</v>
      </c>
      <c r="H1669" s="12">
        <v>0</v>
      </c>
      <c r="I1669" s="110" t="s">
        <v>3899</v>
      </c>
    </row>
    <row r="1670" spans="1:9" ht="13.5" customHeight="1" x14ac:dyDescent="0.25">
      <c r="A1670" s="160" t="s">
        <v>3068</v>
      </c>
      <c r="B1670" s="10"/>
      <c r="C1670" s="10"/>
      <c r="D1670" s="129" t="s">
        <v>2336</v>
      </c>
      <c r="E1670" s="12">
        <v>0</v>
      </c>
      <c r="F1670" s="12">
        <v>0</v>
      </c>
      <c r="G1670" s="12">
        <v>0</v>
      </c>
      <c r="H1670" s="12">
        <v>0</v>
      </c>
      <c r="I1670" s="110">
        <v>4</v>
      </c>
    </row>
    <row r="1671" spans="1:9" ht="13.5" customHeight="1" x14ac:dyDescent="0.25">
      <c r="A1671" s="160" t="s">
        <v>3069</v>
      </c>
      <c r="B1671" s="10"/>
      <c r="C1671" s="10"/>
      <c r="D1671" s="129" t="s">
        <v>3070</v>
      </c>
      <c r="E1671" s="12">
        <v>0</v>
      </c>
      <c r="F1671" s="12">
        <v>0</v>
      </c>
      <c r="G1671" s="12">
        <v>0</v>
      </c>
      <c r="H1671" s="12">
        <v>1</v>
      </c>
      <c r="I1671" s="110">
        <v>6</v>
      </c>
    </row>
    <row r="1672" spans="1:9" ht="13.5" customHeight="1" x14ac:dyDescent="0.25">
      <c r="A1672" s="160" t="s">
        <v>3071</v>
      </c>
      <c r="B1672" s="10"/>
      <c r="C1672" s="10"/>
      <c r="D1672" s="129" t="s">
        <v>3072</v>
      </c>
      <c r="E1672" s="12">
        <v>0</v>
      </c>
      <c r="F1672" s="12">
        <v>1</v>
      </c>
      <c r="G1672" s="12">
        <v>0</v>
      </c>
      <c r="H1672" s="12">
        <v>0</v>
      </c>
      <c r="I1672" s="110" t="s">
        <v>3899</v>
      </c>
    </row>
    <row r="1673" spans="1:9" ht="13.5" customHeight="1" x14ac:dyDescent="0.25">
      <c r="A1673" s="159" t="s">
        <v>3073</v>
      </c>
      <c r="B1673" s="7"/>
      <c r="C1673" s="8" t="s">
        <v>3074</v>
      </c>
      <c r="D1673" s="126"/>
      <c r="E1673" s="9">
        <v>0</v>
      </c>
      <c r="F1673" s="9">
        <v>0</v>
      </c>
      <c r="G1673" s="9">
        <v>0</v>
      </c>
      <c r="H1673" s="9">
        <f>SUM(H1674:H1679)</f>
        <v>0</v>
      </c>
      <c r="I1673" s="110">
        <v>0</v>
      </c>
    </row>
    <row r="1674" spans="1:9" ht="13.5" customHeight="1" x14ac:dyDescent="0.25">
      <c r="A1674" s="160" t="s">
        <v>3075</v>
      </c>
      <c r="B1674" s="10"/>
      <c r="C1674" s="10"/>
      <c r="D1674" s="129" t="s">
        <v>2728</v>
      </c>
      <c r="E1674" s="12">
        <v>0</v>
      </c>
      <c r="F1674" s="12">
        <v>0</v>
      </c>
      <c r="G1674" s="12">
        <v>0</v>
      </c>
      <c r="H1674" s="12">
        <v>0</v>
      </c>
      <c r="I1674" s="110" t="s">
        <v>3899</v>
      </c>
    </row>
    <row r="1675" spans="1:9" ht="13.5" customHeight="1" x14ac:dyDescent="0.25">
      <c r="A1675" s="160" t="s">
        <v>3076</v>
      </c>
      <c r="B1675" s="10"/>
      <c r="C1675" s="10"/>
      <c r="D1675" s="129" t="s">
        <v>3077</v>
      </c>
      <c r="E1675" s="12">
        <v>0</v>
      </c>
      <c r="F1675" s="12">
        <v>0</v>
      </c>
      <c r="G1675" s="12">
        <v>0</v>
      </c>
      <c r="H1675" s="12">
        <v>0</v>
      </c>
      <c r="I1675" s="110" t="s">
        <v>3899</v>
      </c>
    </row>
    <row r="1676" spans="1:9" ht="13.5" customHeight="1" x14ac:dyDescent="0.25">
      <c r="A1676" s="160" t="s">
        <v>3078</v>
      </c>
      <c r="B1676" s="10"/>
      <c r="C1676" s="10"/>
      <c r="D1676" s="129" t="s">
        <v>3079</v>
      </c>
      <c r="E1676" s="12">
        <v>0</v>
      </c>
      <c r="F1676" s="12">
        <v>0</v>
      </c>
      <c r="G1676" s="12">
        <v>0</v>
      </c>
      <c r="H1676" s="12">
        <v>0</v>
      </c>
      <c r="I1676" s="110" t="s">
        <v>3899</v>
      </c>
    </row>
    <row r="1677" spans="1:9" ht="13.5" customHeight="1" x14ac:dyDescent="0.25">
      <c r="A1677" s="160" t="s">
        <v>3080</v>
      </c>
      <c r="B1677" s="10"/>
      <c r="C1677" s="10"/>
      <c r="D1677" s="129" t="s">
        <v>3081</v>
      </c>
      <c r="E1677" s="12">
        <v>0</v>
      </c>
      <c r="F1677" s="12">
        <v>0</v>
      </c>
      <c r="G1677" s="12">
        <v>0</v>
      </c>
      <c r="H1677" s="12">
        <v>0</v>
      </c>
      <c r="I1677" s="110" t="s">
        <v>3899</v>
      </c>
    </row>
    <row r="1678" spans="1:9" ht="13.5" customHeight="1" x14ac:dyDescent="0.25">
      <c r="A1678" s="160" t="s">
        <v>3082</v>
      </c>
      <c r="B1678" s="10"/>
      <c r="C1678" s="10"/>
      <c r="D1678" s="129" t="s">
        <v>3083</v>
      </c>
      <c r="E1678" s="12">
        <v>0</v>
      </c>
      <c r="F1678" s="12">
        <v>0</v>
      </c>
      <c r="G1678" s="12">
        <v>0</v>
      </c>
      <c r="H1678" s="12">
        <v>0</v>
      </c>
      <c r="I1678" s="110" t="s">
        <v>3899</v>
      </c>
    </row>
    <row r="1679" spans="1:9" ht="13.5" customHeight="1" x14ac:dyDescent="0.25">
      <c r="A1679" s="160" t="s">
        <v>3084</v>
      </c>
      <c r="B1679" s="10"/>
      <c r="C1679" s="10"/>
      <c r="D1679" s="129" t="s">
        <v>3085</v>
      </c>
      <c r="E1679" s="12">
        <v>0</v>
      </c>
      <c r="F1679" s="12">
        <v>0</v>
      </c>
      <c r="G1679" s="12">
        <v>0</v>
      </c>
      <c r="H1679" s="12">
        <v>0</v>
      </c>
      <c r="I1679" s="110" t="s">
        <v>3899</v>
      </c>
    </row>
    <row r="1680" spans="1:9" ht="13.5" customHeight="1" x14ac:dyDescent="0.25">
      <c r="A1680" s="159" t="s">
        <v>3086</v>
      </c>
      <c r="B1680" s="7"/>
      <c r="C1680" s="8" t="s">
        <v>3087</v>
      </c>
      <c r="D1680" s="126"/>
      <c r="E1680" s="5">
        <v>0</v>
      </c>
      <c r="F1680" s="5">
        <v>0</v>
      </c>
      <c r="G1680" s="5">
        <v>0</v>
      </c>
      <c r="H1680" s="9">
        <f>SUM(H1681:H1684)</f>
        <v>1</v>
      </c>
      <c r="I1680" s="110">
        <v>4</v>
      </c>
    </row>
    <row r="1681" spans="1:9" ht="13.5" customHeight="1" x14ac:dyDescent="0.25">
      <c r="A1681" s="160" t="s">
        <v>3088</v>
      </c>
      <c r="B1681" s="10"/>
      <c r="C1681" s="10"/>
      <c r="D1681" s="129" t="s">
        <v>3087</v>
      </c>
      <c r="E1681" s="12">
        <v>0</v>
      </c>
      <c r="F1681" s="12">
        <v>0</v>
      </c>
      <c r="G1681" s="12">
        <v>0</v>
      </c>
      <c r="H1681" s="12">
        <v>1</v>
      </c>
      <c r="I1681" s="110">
        <v>4</v>
      </c>
    </row>
    <row r="1682" spans="1:9" ht="13.5" customHeight="1" x14ac:dyDescent="0.25">
      <c r="A1682" s="160" t="s">
        <v>3089</v>
      </c>
      <c r="B1682" s="10"/>
      <c r="C1682" s="10"/>
      <c r="D1682" s="129" t="s">
        <v>3090</v>
      </c>
      <c r="E1682" s="12">
        <v>0</v>
      </c>
      <c r="F1682" s="12">
        <v>0</v>
      </c>
      <c r="G1682" s="12">
        <v>0</v>
      </c>
      <c r="H1682" s="12">
        <v>0</v>
      </c>
      <c r="I1682" s="110" t="s">
        <v>3899</v>
      </c>
    </row>
    <row r="1683" spans="1:9" ht="13.5" customHeight="1" x14ac:dyDescent="0.25">
      <c r="A1683" s="160" t="s">
        <v>3091</v>
      </c>
      <c r="B1683" s="10"/>
      <c r="C1683" s="10"/>
      <c r="D1683" s="129" t="s">
        <v>3092</v>
      </c>
      <c r="E1683" s="12">
        <v>0</v>
      </c>
      <c r="F1683" s="12">
        <v>0</v>
      </c>
      <c r="G1683" s="12">
        <v>0</v>
      </c>
      <c r="H1683" s="12">
        <v>0</v>
      </c>
      <c r="I1683" s="110" t="s">
        <v>3899</v>
      </c>
    </row>
    <row r="1684" spans="1:9" ht="13.5" customHeight="1" x14ac:dyDescent="0.25">
      <c r="A1684" s="160" t="s">
        <v>3093</v>
      </c>
      <c r="B1684" s="10"/>
      <c r="C1684" s="10"/>
      <c r="D1684" s="129" t="s">
        <v>3094</v>
      </c>
      <c r="E1684" s="12">
        <v>0</v>
      </c>
      <c r="F1684" s="12">
        <v>0</v>
      </c>
      <c r="G1684" s="12">
        <v>0</v>
      </c>
      <c r="H1684" s="12">
        <v>0</v>
      </c>
      <c r="I1684" s="110" t="s">
        <v>3899</v>
      </c>
    </row>
    <row r="1685" spans="1:9" ht="13.5" customHeight="1" x14ac:dyDescent="0.25">
      <c r="A1685" s="159" t="s">
        <v>3095</v>
      </c>
      <c r="B1685" s="8" t="s">
        <v>3096</v>
      </c>
      <c r="C1685" s="7"/>
      <c r="D1685" s="126"/>
      <c r="E1685" s="5">
        <v>179</v>
      </c>
      <c r="F1685" s="5">
        <v>170</v>
      </c>
      <c r="G1685" s="5">
        <v>239</v>
      </c>
      <c r="H1685" s="5">
        <f>H1686+H1691+H1696</f>
        <v>241</v>
      </c>
      <c r="I1685" s="5">
        <f>I1686+I1691+I1696</f>
        <v>263</v>
      </c>
    </row>
    <row r="1686" spans="1:9" ht="13.5" customHeight="1" x14ac:dyDescent="0.25">
      <c r="A1686" s="159" t="s">
        <v>3097</v>
      </c>
      <c r="B1686" s="7"/>
      <c r="C1686" s="8" t="s">
        <v>3098</v>
      </c>
      <c r="D1686" s="126"/>
      <c r="E1686" s="5">
        <v>162</v>
      </c>
      <c r="F1686" s="5">
        <v>156</v>
      </c>
      <c r="G1686" s="5">
        <v>213</v>
      </c>
      <c r="H1686" s="9">
        <f>SUM(H1687:H1690)</f>
        <v>204</v>
      </c>
      <c r="I1686" s="110">
        <v>228</v>
      </c>
    </row>
    <row r="1687" spans="1:9" ht="13.5" customHeight="1" x14ac:dyDescent="0.25">
      <c r="A1687" s="160" t="s">
        <v>3099</v>
      </c>
      <c r="B1687" s="10"/>
      <c r="C1687" s="10"/>
      <c r="D1687" s="129" t="s">
        <v>3098</v>
      </c>
      <c r="E1687" s="12">
        <v>125</v>
      </c>
      <c r="F1687" s="12">
        <v>123</v>
      </c>
      <c r="G1687" s="12">
        <v>144</v>
      </c>
      <c r="H1687" s="12">
        <v>158</v>
      </c>
      <c r="I1687" s="110">
        <v>172</v>
      </c>
    </row>
    <row r="1688" spans="1:9" ht="13.5" customHeight="1" x14ac:dyDescent="0.25">
      <c r="A1688" s="160" t="s">
        <v>3100</v>
      </c>
      <c r="B1688" s="10"/>
      <c r="C1688" s="10"/>
      <c r="D1688" s="129" t="s">
        <v>3101</v>
      </c>
      <c r="E1688" s="12">
        <v>28</v>
      </c>
      <c r="F1688" s="12">
        <v>24</v>
      </c>
      <c r="G1688" s="12">
        <v>56</v>
      </c>
      <c r="H1688" s="12">
        <v>27</v>
      </c>
      <c r="I1688" s="110">
        <v>43</v>
      </c>
    </row>
    <row r="1689" spans="1:9" ht="13.5" customHeight="1" x14ac:dyDescent="0.25">
      <c r="A1689" s="160" t="s">
        <v>3102</v>
      </c>
      <c r="B1689" s="10"/>
      <c r="C1689" s="10"/>
      <c r="D1689" s="129" t="s">
        <v>3103</v>
      </c>
      <c r="E1689" s="12">
        <v>2</v>
      </c>
      <c r="F1689" s="12">
        <v>1</v>
      </c>
      <c r="G1689" s="12">
        <v>6</v>
      </c>
      <c r="H1689" s="12">
        <v>6</v>
      </c>
      <c r="I1689" s="110">
        <v>6</v>
      </c>
    </row>
    <row r="1690" spans="1:9" ht="13.5" customHeight="1" x14ac:dyDescent="0.25">
      <c r="A1690" s="160" t="s">
        <v>3104</v>
      </c>
      <c r="B1690" s="10"/>
      <c r="C1690" s="10"/>
      <c r="D1690" s="129" t="s">
        <v>3105</v>
      </c>
      <c r="E1690" s="12">
        <v>7</v>
      </c>
      <c r="F1690" s="12">
        <v>8</v>
      </c>
      <c r="G1690" s="12">
        <v>7</v>
      </c>
      <c r="H1690" s="12">
        <v>13</v>
      </c>
      <c r="I1690" s="110">
        <v>7</v>
      </c>
    </row>
    <row r="1691" spans="1:9" ht="13.5" customHeight="1" x14ac:dyDescent="0.25">
      <c r="A1691" s="159" t="s">
        <v>3106</v>
      </c>
      <c r="B1691" s="7"/>
      <c r="C1691" s="8" t="s">
        <v>3107</v>
      </c>
      <c r="D1691" s="126"/>
      <c r="E1691" s="5">
        <v>17</v>
      </c>
      <c r="F1691" s="5">
        <v>13</v>
      </c>
      <c r="G1691" s="5">
        <v>21</v>
      </c>
      <c r="H1691" s="9">
        <f>SUM(H1692:H1695)</f>
        <v>28</v>
      </c>
      <c r="I1691" s="110">
        <v>25</v>
      </c>
    </row>
    <row r="1692" spans="1:9" ht="13.5" customHeight="1" x14ac:dyDescent="0.25">
      <c r="A1692" s="160" t="s">
        <v>3108</v>
      </c>
      <c r="B1692" s="10"/>
      <c r="C1692" s="10"/>
      <c r="D1692" s="129" t="s">
        <v>3107</v>
      </c>
      <c r="E1692" s="12">
        <v>0</v>
      </c>
      <c r="F1692" s="12">
        <v>0</v>
      </c>
      <c r="G1692" s="12">
        <v>4</v>
      </c>
      <c r="H1692" s="12">
        <v>4</v>
      </c>
      <c r="I1692" s="110">
        <v>4</v>
      </c>
    </row>
    <row r="1693" spans="1:9" ht="13.5" customHeight="1" x14ac:dyDescent="0.25">
      <c r="A1693" s="160" t="s">
        <v>3109</v>
      </c>
      <c r="B1693" s="10"/>
      <c r="C1693" s="10"/>
      <c r="D1693" s="129" t="s">
        <v>3110</v>
      </c>
      <c r="E1693" s="12">
        <v>0</v>
      </c>
      <c r="F1693" s="12">
        <v>0</v>
      </c>
      <c r="G1693" s="12">
        <v>0</v>
      </c>
      <c r="H1693" s="12">
        <v>0</v>
      </c>
      <c r="I1693" s="110" t="s">
        <v>3899</v>
      </c>
    </row>
    <row r="1694" spans="1:9" ht="13.5" customHeight="1" x14ac:dyDescent="0.25">
      <c r="A1694" s="160" t="s">
        <v>3111</v>
      </c>
      <c r="B1694" s="10"/>
      <c r="C1694" s="10"/>
      <c r="D1694" s="129" t="s">
        <v>3096</v>
      </c>
      <c r="E1694" s="12">
        <v>8</v>
      </c>
      <c r="F1694" s="12">
        <v>9</v>
      </c>
      <c r="G1694" s="12">
        <v>16</v>
      </c>
      <c r="H1694" s="12">
        <v>14</v>
      </c>
      <c r="I1694" s="110">
        <v>13</v>
      </c>
    </row>
    <row r="1695" spans="1:9" ht="13.5" customHeight="1" x14ac:dyDescent="0.25">
      <c r="A1695" s="160" t="s">
        <v>3112</v>
      </c>
      <c r="B1695" s="10"/>
      <c r="C1695" s="10"/>
      <c r="D1695" s="129" t="s">
        <v>3113</v>
      </c>
      <c r="E1695" s="12">
        <v>9</v>
      </c>
      <c r="F1695" s="12">
        <v>4</v>
      </c>
      <c r="G1695" s="12">
        <v>1</v>
      </c>
      <c r="H1695" s="12">
        <v>10</v>
      </c>
      <c r="I1695" s="110">
        <v>8</v>
      </c>
    </row>
    <row r="1696" spans="1:9" ht="13.5" customHeight="1" x14ac:dyDescent="0.25">
      <c r="A1696" s="159" t="s">
        <v>3114</v>
      </c>
      <c r="B1696" s="7"/>
      <c r="C1696" s="8" t="s">
        <v>3115</v>
      </c>
      <c r="D1696" s="126"/>
      <c r="E1696" s="5">
        <v>0</v>
      </c>
      <c r="F1696" s="5">
        <v>1</v>
      </c>
      <c r="G1696" s="5">
        <v>5</v>
      </c>
      <c r="H1696" s="9">
        <f>SUM(H1697:H1699)</f>
        <v>9</v>
      </c>
      <c r="I1696" s="110">
        <v>10</v>
      </c>
    </row>
    <row r="1697" spans="1:9" ht="13.5" customHeight="1" x14ac:dyDescent="0.25">
      <c r="A1697" s="160" t="s">
        <v>3116</v>
      </c>
      <c r="B1697" s="10"/>
      <c r="C1697" s="10"/>
      <c r="D1697" s="129" t="s">
        <v>3117</v>
      </c>
      <c r="E1697" s="12">
        <v>0</v>
      </c>
      <c r="F1697" s="12">
        <v>1</v>
      </c>
      <c r="G1697" s="12">
        <v>0</v>
      </c>
      <c r="H1697" s="12">
        <v>0</v>
      </c>
      <c r="I1697" s="110" t="s">
        <v>3899</v>
      </c>
    </row>
    <row r="1698" spans="1:9" ht="13.5" customHeight="1" x14ac:dyDescent="0.25">
      <c r="A1698" s="160" t="s">
        <v>3118</v>
      </c>
      <c r="B1698" s="10"/>
      <c r="C1698" s="10"/>
      <c r="D1698" s="129" t="s">
        <v>3119</v>
      </c>
      <c r="E1698" s="12">
        <v>0</v>
      </c>
      <c r="F1698" s="12">
        <v>0</v>
      </c>
      <c r="G1698" s="12">
        <v>5</v>
      </c>
      <c r="H1698" s="12">
        <v>9</v>
      </c>
      <c r="I1698" s="110">
        <v>10</v>
      </c>
    </row>
    <row r="1699" spans="1:9" ht="13.5" customHeight="1" x14ac:dyDescent="0.25">
      <c r="A1699" s="160" t="s">
        <v>3120</v>
      </c>
      <c r="B1699" s="10"/>
      <c r="C1699" s="10"/>
      <c r="D1699" s="129" t="s">
        <v>3115</v>
      </c>
      <c r="E1699" s="12">
        <v>0</v>
      </c>
      <c r="F1699" s="12">
        <v>0</v>
      </c>
      <c r="G1699" s="12">
        <v>0</v>
      </c>
      <c r="H1699" s="12">
        <v>0</v>
      </c>
      <c r="I1699" s="110" t="s">
        <v>3899</v>
      </c>
    </row>
    <row r="1700" spans="1:9" ht="13.5" customHeight="1" x14ac:dyDescent="0.25">
      <c r="A1700" s="159" t="s">
        <v>3121</v>
      </c>
      <c r="B1700" s="8" t="s">
        <v>3122</v>
      </c>
      <c r="C1700" s="7"/>
      <c r="D1700" s="126"/>
      <c r="E1700" s="5">
        <v>192</v>
      </c>
      <c r="F1700" s="5">
        <v>203</v>
      </c>
      <c r="G1700" s="5">
        <v>293</v>
      </c>
      <c r="H1700" s="5">
        <f>H1701+H1709+H1721</f>
        <v>273</v>
      </c>
      <c r="I1700" s="5">
        <f>I1701+I1709+I1721</f>
        <v>267</v>
      </c>
    </row>
    <row r="1701" spans="1:9" ht="13.5" customHeight="1" x14ac:dyDescent="0.25">
      <c r="A1701" s="159" t="s">
        <v>3123</v>
      </c>
      <c r="B1701" s="7"/>
      <c r="C1701" s="8" t="s">
        <v>3124</v>
      </c>
      <c r="D1701" s="126"/>
      <c r="E1701" s="5">
        <v>118</v>
      </c>
      <c r="F1701" s="5">
        <v>129</v>
      </c>
      <c r="G1701" s="5">
        <v>154</v>
      </c>
      <c r="H1701" s="9">
        <f>SUM(H1702:H1707)</f>
        <v>133</v>
      </c>
      <c r="I1701" s="110">
        <v>157</v>
      </c>
    </row>
    <row r="1702" spans="1:9" ht="13.5" customHeight="1" x14ac:dyDescent="0.25">
      <c r="A1702" s="160" t="s">
        <v>3125</v>
      </c>
      <c r="B1702" s="10"/>
      <c r="C1702" s="10"/>
      <c r="D1702" s="129" t="s">
        <v>3122</v>
      </c>
      <c r="E1702" s="12">
        <v>112</v>
      </c>
      <c r="F1702" s="12">
        <v>124</v>
      </c>
      <c r="G1702" s="12">
        <v>148</v>
      </c>
      <c r="H1702" s="12">
        <v>120</v>
      </c>
      <c r="I1702" s="110">
        <v>145</v>
      </c>
    </row>
    <row r="1703" spans="1:9" ht="13.5" customHeight="1" x14ac:dyDescent="0.25">
      <c r="A1703" s="160" t="s">
        <v>3126</v>
      </c>
      <c r="B1703" s="10"/>
      <c r="C1703" s="10"/>
      <c r="D1703" s="129" t="s">
        <v>3127</v>
      </c>
      <c r="E1703" s="12">
        <v>0</v>
      </c>
      <c r="F1703" s="12">
        <v>0</v>
      </c>
      <c r="G1703" s="12">
        <v>0</v>
      </c>
      <c r="H1703" s="12">
        <v>0</v>
      </c>
      <c r="I1703" s="110" t="s">
        <v>3899</v>
      </c>
    </row>
    <row r="1704" spans="1:9" ht="13.5" customHeight="1" x14ac:dyDescent="0.25">
      <c r="A1704" s="160" t="s">
        <v>3128</v>
      </c>
      <c r="B1704" s="10"/>
      <c r="C1704" s="10"/>
      <c r="D1704" s="129" t="s">
        <v>3129</v>
      </c>
      <c r="E1704" s="12">
        <v>0</v>
      </c>
      <c r="F1704" s="12">
        <v>0</v>
      </c>
      <c r="G1704" s="12">
        <v>0</v>
      </c>
      <c r="H1704" s="12">
        <v>0</v>
      </c>
      <c r="I1704" s="110" t="s">
        <v>3899</v>
      </c>
    </row>
    <row r="1705" spans="1:9" ht="13.5" customHeight="1" x14ac:dyDescent="0.25">
      <c r="A1705" s="160" t="s">
        <v>3130</v>
      </c>
      <c r="B1705" s="10"/>
      <c r="C1705" s="10"/>
      <c r="D1705" s="129" t="s">
        <v>3131</v>
      </c>
      <c r="E1705" s="12">
        <v>6</v>
      </c>
      <c r="F1705" s="12">
        <v>5</v>
      </c>
      <c r="G1705" s="12">
        <v>5</v>
      </c>
      <c r="H1705" s="12">
        <v>6</v>
      </c>
      <c r="I1705" s="110">
        <v>7</v>
      </c>
    </row>
    <row r="1706" spans="1:9" ht="13.5" customHeight="1" x14ac:dyDescent="0.25">
      <c r="A1706" s="160" t="s">
        <v>3132</v>
      </c>
      <c r="B1706" s="10"/>
      <c r="C1706" s="10"/>
      <c r="D1706" s="129" t="s">
        <v>128</v>
      </c>
      <c r="E1706" s="12">
        <v>0</v>
      </c>
      <c r="F1706" s="12">
        <v>0</v>
      </c>
      <c r="G1706" s="12">
        <v>0</v>
      </c>
      <c r="H1706" s="12">
        <v>0</v>
      </c>
      <c r="I1706" s="110">
        <v>1</v>
      </c>
    </row>
    <row r="1707" spans="1:9" ht="13.5" customHeight="1" x14ac:dyDescent="0.25">
      <c r="A1707" s="160" t="s">
        <v>3133</v>
      </c>
      <c r="B1707" s="10"/>
      <c r="C1707" s="10"/>
      <c r="D1707" s="129" t="s">
        <v>3134</v>
      </c>
      <c r="E1707" s="12">
        <v>0</v>
      </c>
      <c r="F1707" s="12">
        <v>0</v>
      </c>
      <c r="G1707" s="12">
        <v>1</v>
      </c>
      <c r="H1707" s="12">
        <v>7</v>
      </c>
      <c r="I1707" s="110">
        <v>4</v>
      </c>
    </row>
    <row r="1708" spans="1:9" ht="13.5" customHeight="1" x14ac:dyDescent="0.25">
      <c r="A1708" s="160" t="s">
        <v>3960</v>
      </c>
      <c r="B1708" s="10"/>
      <c r="C1708" s="10"/>
      <c r="D1708" s="129" t="s">
        <v>703</v>
      </c>
      <c r="E1708" s="12">
        <v>0</v>
      </c>
      <c r="F1708" s="12">
        <v>0</v>
      </c>
      <c r="G1708" s="12">
        <v>0</v>
      </c>
      <c r="H1708" s="12">
        <v>0</v>
      </c>
      <c r="I1708" s="110" t="s">
        <v>3899</v>
      </c>
    </row>
    <row r="1709" spans="1:9" ht="13.5" customHeight="1" x14ac:dyDescent="0.25">
      <c r="A1709" s="159" t="s">
        <v>3135</v>
      </c>
      <c r="B1709" s="7"/>
      <c r="C1709" s="8" t="s">
        <v>3136</v>
      </c>
      <c r="D1709" s="126"/>
      <c r="E1709" s="5">
        <v>5</v>
      </c>
      <c r="F1709" s="5">
        <v>8</v>
      </c>
      <c r="G1709" s="5">
        <v>14</v>
      </c>
      <c r="H1709" s="9">
        <f>SUM(H1710:H1720)</f>
        <v>9</v>
      </c>
      <c r="I1709" s="110">
        <v>9</v>
      </c>
    </row>
    <row r="1710" spans="1:9" ht="13.5" customHeight="1" x14ac:dyDescent="0.25">
      <c r="A1710" s="160" t="s">
        <v>3137</v>
      </c>
      <c r="B1710" s="10"/>
      <c r="C1710" s="10"/>
      <c r="D1710" s="129" t="s">
        <v>3138</v>
      </c>
      <c r="E1710" s="12">
        <v>5</v>
      </c>
      <c r="F1710" s="12">
        <v>8</v>
      </c>
      <c r="G1710" s="12">
        <v>13</v>
      </c>
      <c r="H1710" s="12">
        <v>9</v>
      </c>
      <c r="I1710" s="110">
        <v>2</v>
      </c>
    </row>
    <row r="1711" spans="1:9" ht="13.5" customHeight="1" x14ac:dyDescent="0.25">
      <c r="A1711" s="160" t="s">
        <v>3139</v>
      </c>
      <c r="B1711" s="10"/>
      <c r="C1711" s="10"/>
      <c r="D1711" s="129" t="s">
        <v>3140</v>
      </c>
      <c r="E1711" s="12">
        <v>0</v>
      </c>
      <c r="F1711" s="12">
        <v>0</v>
      </c>
      <c r="G1711" s="12">
        <v>0</v>
      </c>
      <c r="H1711" s="12">
        <v>0</v>
      </c>
      <c r="I1711" s="110" t="s">
        <v>3899</v>
      </c>
    </row>
    <row r="1712" spans="1:9" ht="13.5" customHeight="1" x14ac:dyDescent="0.25">
      <c r="A1712" s="160" t="s">
        <v>3141</v>
      </c>
      <c r="B1712" s="10"/>
      <c r="C1712" s="10"/>
      <c r="D1712" s="129" t="s">
        <v>3142</v>
      </c>
      <c r="E1712" s="12">
        <v>0</v>
      </c>
      <c r="F1712" s="12">
        <v>0</v>
      </c>
      <c r="G1712" s="12">
        <v>0</v>
      </c>
      <c r="H1712" s="12">
        <v>0</v>
      </c>
      <c r="I1712" s="110" t="s">
        <v>3899</v>
      </c>
    </row>
    <row r="1713" spans="1:9" ht="13.5" customHeight="1" x14ac:dyDescent="0.25">
      <c r="A1713" s="160" t="s">
        <v>3143</v>
      </c>
      <c r="B1713" s="10"/>
      <c r="C1713" s="10"/>
      <c r="D1713" s="129" t="s">
        <v>3144</v>
      </c>
      <c r="E1713" s="12">
        <v>0</v>
      </c>
      <c r="F1713" s="12">
        <v>0</v>
      </c>
      <c r="G1713" s="12">
        <v>0</v>
      </c>
      <c r="H1713" s="12">
        <v>0</v>
      </c>
      <c r="I1713" s="110">
        <v>1</v>
      </c>
    </row>
    <row r="1714" spans="1:9" ht="13.5" customHeight="1" x14ac:dyDescent="0.25">
      <c r="A1714" s="160" t="s">
        <v>3145</v>
      </c>
      <c r="B1714" s="10"/>
      <c r="C1714" s="10"/>
      <c r="D1714" s="129" t="s">
        <v>3146</v>
      </c>
      <c r="E1714" s="12">
        <v>0</v>
      </c>
      <c r="F1714" s="12">
        <v>0</v>
      </c>
      <c r="G1714" s="12">
        <v>0</v>
      </c>
      <c r="H1714" s="12">
        <v>0</v>
      </c>
      <c r="I1714" s="110" t="s">
        <v>3899</v>
      </c>
    </row>
    <row r="1715" spans="1:9" ht="13.5" customHeight="1" x14ac:dyDescent="0.25">
      <c r="A1715" s="160" t="s">
        <v>3147</v>
      </c>
      <c r="B1715" s="10"/>
      <c r="C1715" s="10"/>
      <c r="D1715" s="129" t="s">
        <v>3148</v>
      </c>
      <c r="E1715" s="12">
        <v>0</v>
      </c>
      <c r="F1715" s="12">
        <v>0</v>
      </c>
      <c r="G1715" s="12">
        <v>0</v>
      </c>
      <c r="H1715" s="12">
        <v>0</v>
      </c>
      <c r="I1715" s="110" t="s">
        <v>3899</v>
      </c>
    </row>
    <row r="1716" spans="1:9" ht="13.5" customHeight="1" x14ac:dyDescent="0.25">
      <c r="A1716" s="160" t="s">
        <v>3149</v>
      </c>
      <c r="B1716" s="10"/>
      <c r="C1716" s="10"/>
      <c r="D1716" s="129" t="s">
        <v>3150</v>
      </c>
      <c r="E1716" s="12">
        <v>0</v>
      </c>
      <c r="F1716" s="12">
        <v>0</v>
      </c>
      <c r="G1716" s="12">
        <v>0</v>
      </c>
      <c r="H1716" s="12">
        <v>0</v>
      </c>
      <c r="I1716" s="110" t="s">
        <v>3899</v>
      </c>
    </row>
    <row r="1717" spans="1:9" ht="13.5" customHeight="1" x14ac:dyDescent="0.25">
      <c r="A1717" s="160" t="s">
        <v>3151</v>
      </c>
      <c r="B1717" s="10"/>
      <c r="C1717" s="10"/>
      <c r="D1717" s="129" t="s">
        <v>3152</v>
      </c>
      <c r="E1717" s="12">
        <v>0</v>
      </c>
      <c r="F1717" s="12">
        <v>0</v>
      </c>
      <c r="G1717" s="12">
        <v>1</v>
      </c>
      <c r="H1717" s="12">
        <v>0</v>
      </c>
      <c r="I1717" s="110">
        <v>5</v>
      </c>
    </row>
    <row r="1718" spans="1:9" ht="13.5" customHeight="1" x14ac:dyDescent="0.25">
      <c r="A1718" s="160" t="s">
        <v>3153</v>
      </c>
      <c r="B1718" s="10"/>
      <c r="C1718" s="10"/>
      <c r="D1718" s="129" t="s">
        <v>3154</v>
      </c>
      <c r="E1718" s="12">
        <v>0</v>
      </c>
      <c r="F1718" s="12">
        <v>0</v>
      </c>
      <c r="G1718" s="12">
        <v>0</v>
      </c>
      <c r="H1718" s="12">
        <v>0</v>
      </c>
      <c r="I1718" s="110">
        <v>1</v>
      </c>
    </row>
    <row r="1719" spans="1:9" ht="13.5" customHeight="1" x14ac:dyDescent="0.25">
      <c r="A1719" s="160" t="s">
        <v>3155</v>
      </c>
      <c r="B1719" s="10"/>
      <c r="C1719" s="10"/>
      <c r="D1719" s="129" t="s">
        <v>3156</v>
      </c>
      <c r="E1719" s="12">
        <v>0</v>
      </c>
      <c r="F1719" s="12">
        <v>0</v>
      </c>
      <c r="G1719" s="12">
        <v>0</v>
      </c>
      <c r="H1719" s="12">
        <v>0</v>
      </c>
      <c r="I1719" s="110" t="s">
        <v>3899</v>
      </c>
    </row>
    <row r="1720" spans="1:9" ht="13.5" customHeight="1" x14ac:dyDescent="0.25">
      <c r="A1720" s="160" t="s">
        <v>3157</v>
      </c>
      <c r="B1720" s="10"/>
      <c r="C1720" s="10"/>
      <c r="D1720" s="129" t="s">
        <v>3158</v>
      </c>
      <c r="E1720" s="12">
        <v>0</v>
      </c>
      <c r="F1720" s="12">
        <v>0</v>
      </c>
      <c r="G1720" s="12">
        <v>0</v>
      </c>
      <c r="H1720" s="12">
        <v>0</v>
      </c>
      <c r="I1720" s="110" t="s">
        <v>3899</v>
      </c>
    </row>
    <row r="1721" spans="1:9" ht="13.5" customHeight="1" x14ac:dyDescent="0.25">
      <c r="A1721" s="159" t="s">
        <v>3159</v>
      </c>
      <c r="B1721" s="7"/>
      <c r="C1721" s="7" t="s">
        <v>3160</v>
      </c>
      <c r="D1721" s="126"/>
      <c r="E1721" s="5">
        <v>69</v>
      </c>
      <c r="F1721" s="5">
        <v>66</v>
      </c>
      <c r="G1721" s="5">
        <v>125</v>
      </c>
      <c r="H1721" s="9">
        <f>SUM(H1722:H1724)</f>
        <v>131</v>
      </c>
      <c r="I1721" s="110">
        <v>101</v>
      </c>
    </row>
    <row r="1722" spans="1:9" ht="13.5" customHeight="1" x14ac:dyDescent="0.25">
      <c r="A1722" s="160" t="s">
        <v>3161</v>
      </c>
      <c r="B1722" s="10"/>
      <c r="C1722" s="10"/>
      <c r="D1722" s="129" t="s">
        <v>3160</v>
      </c>
      <c r="E1722" s="12">
        <v>67</v>
      </c>
      <c r="F1722" s="12">
        <v>60</v>
      </c>
      <c r="G1722" s="12">
        <v>109</v>
      </c>
      <c r="H1722" s="12">
        <v>124</v>
      </c>
      <c r="I1722" s="110">
        <v>97</v>
      </c>
    </row>
    <row r="1723" spans="1:9" ht="13.5" customHeight="1" x14ac:dyDescent="0.25">
      <c r="A1723" s="160" t="s">
        <v>3162</v>
      </c>
      <c r="B1723" s="10"/>
      <c r="C1723" s="10"/>
      <c r="D1723" s="129" t="s">
        <v>3163</v>
      </c>
      <c r="E1723" s="12">
        <v>0</v>
      </c>
      <c r="F1723" s="12">
        <v>4</v>
      </c>
      <c r="G1723" s="12">
        <v>8</v>
      </c>
      <c r="H1723" s="12">
        <v>3</v>
      </c>
      <c r="I1723" s="110">
        <v>1</v>
      </c>
    </row>
    <row r="1724" spans="1:9" ht="13.5" customHeight="1" x14ac:dyDescent="0.25">
      <c r="A1724" s="160" t="s">
        <v>3164</v>
      </c>
      <c r="B1724" s="10"/>
      <c r="C1724" s="10"/>
      <c r="D1724" s="129" t="s">
        <v>3165</v>
      </c>
      <c r="E1724" s="12">
        <v>2</v>
      </c>
      <c r="F1724" s="12">
        <v>2</v>
      </c>
      <c r="G1724" s="12">
        <v>8</v>
      </c>
      <c r="H1724" s="12">
        <v>4</v>
      </c>
      <c r="I1724" s="110">
        <v>3</v>
      </c>
    </row>
    <row r="1725" spans="1:9" ht="13.5" customHeight="1" x14ac:dyDescent="0.25">
      <c r="A1725" s="159" t="s">
        <v>3166</v>
      </c>
      <c r="B1725" s="7" t="s">
        <v>3167</v>
      </c>
      <c r="C1725" s="7"/>
      <c r="D1725" s="126"/>
      <c r="E1725" s="5">
        <v>226</v>
      </c>
      <c r="F1725" s="5">
        <v>305</v>
      </c>
      <c r="G1725" s="5">
        <v>301</v>
      </c>
      <c r="H1725" s="5">
        <f>H1726+H1740+H1749</f>
        <v>352</v>
      </c>
      <c r="I1725" s="5">
        <f>I1726+I1740+I1749</f>
        <v>309</v>
      </c>
    </row>
    <row r="1726" spans="1:9" ht="13.5" customHeight="1" x14ac:dyDescent="0.25">
      <c r="A1726" s="159" t="s">
        <v>3168</v>
      </c>
      <c r="B1726" s="7"/>
      <c r="C1726" s="8" t="s">
        <v>3167</v>
      </c>
      <c r="D1726" s="126"/>
      <c r="E1726" s="5">
        <v>104</v>
      </c>
      <c r="F1726" s="5">
        <v>122</v>
      </c>
      <c r="G1726" s="5">
        <v>106</v>
      </c>
      <c r="H1726" s="9">
        <f>SUM(H1727:H1739)</f>
        <v>102</v>
      </c>
      <c r="I1726" s="110">
        <v>126</v>
      </c>
    </row>
    <row r="1727" spans="1:9" ht="13.5" customHeight="1" x14ac:dyDescent="0.25">
      <c r="A1727" s="160" t="s">
        <v>3169</v>
      </c>
      <c r="B1727" s="10"/>
      <c r="C1727" s="10"/>
      <c r="D1727" s="129" t="s">
        <v>3170</v>
      </c>
      <c r="E1727" s="12">
        <v>16</v>
      </c>
      <c r="F1727" s="12">
        <v>18</v>
      </c>
      <c r="G1727" s="12">
        <v>21</v>
      </c>
      <c r="H1727" s="12">
        <v>24</v>
      </c>
      <c r="I1727" s="110">
        <v>35</v>
      </c>
    </row>
    <row r="1728" spans="1:9" ht="13.5" customHeight="1" x14ac:dyDescent="0.25">
      <c r="A1728" s="160" t="s">
        <v>3171</v>
      </c>
      <c r="B1728" s="10"/>
      <c r="C1728" s="10"/>
      <c r="D1728" s="129" t="s">
        <v>3172</v>
      </c>
      <c r="E1728" s="12">
        <v>2</v>
      </c>
      <c r="F1728" s="12">
        <v>1</v>
      </c>
      <c r="G1728" s="12">
        <v>4</v>
      </c>
      <c r="H1728" s="12">
        <v>3</v>
      </c>
      <c r="I1728" s="110">
        <v>2</v>
      </c>
    </row>
    <row r="1729" spans="1:9" ht="13.5" customHeight="1" x14ac:dyDescent="0.25">
      <c r="A1729" s="160" t="s">
        <v>3173</v>
      </c>
      <c r="B1729" s="10"/>
      <c r="C1729" s="10"/>
      <c r="D1729" s="129" t="s">
        <v>3174</v>
      </c>
      <c r="E1729" s="12">
        <v>10</v>
      </c>
      <c r="F1729" s="12">
        <v>6</v>
      </c>
      <c r="G1729" s="12">
        <v>8</v>
      </c>
      <c r="H1729" s="12">
        <v>9</v>
      </c>
      <c r="I1729" s="110">
        <v>8</v>
      </c>
    </row>
    <row r="1730" spans="1:9" ht="13.5" customHeight="1" x14ac:dyDescent="0.25">
      <c r="A1730" s="160" t="s">
        <v>3175</v>
      </c>
      <c r="B1730" s="10"/>
      <c r="C1730" s="10"/>
      <c r="D1730" s="129" t="s">
        <v>3176</v>
      </c>
      <c r="E1730" s="12">
        <v>6</v>
      </c>
      <c r="F1730" s="12">
        <v>7</v>
      </c>
      <c r="G1730" s="12">
        <v>6</v>
      </c>
      <c r="H1730" s="12">
        <v>10</v>
      </c>
      <c r="I1730" s="110">
        <v>12</v>
      </c>
    </row>
    <row r="1731" spans="1:9" ht="13.5" customHeight="1" x14ac:dyDescent="0.25">
      <c r="A1731" s="160" t="s">
        <v>3177</v>
      </c>
      <c r="B1731" s="10"/>
      <c r="C1731" s="10"/>
      <c r="D1731" s="129" t="s">
        <v>3178</v>
      </c>
      <c r="E1731" s="12">
        <v>0</v>
      </c>
      <c r="F1731" s="12">
        <v>0</v>
      </c>
      <c r="G1731" s="12">
        <v>0</v>
      </c>
      <c r="H1731" s="12">
        <v>0</v>
      </c>
      <c r="I1731" s="110" t="s">
        <v>3899</v>
      </c>
    </row>
    <row r="1732" spans="1:9" ht="13.5" customHeight="1" x14ac:dyDescent="0.25">
      <c r="A1732" s="160" t="s">
        <v>3179</v>
      </c>
      <c r="B1732" s="10"/>
      <c r="C1732" s="10"/>
      <c r="D1732" s="129" t="s">
        <v>3180</v>
      </c>
      <c r="E1732" s="12">
        <v>0</v>
      </c>
      <c r="F1732" s="12">
        <v>0</v>
      </c>
      <c r="G1732" s="12">
        <v>0</v>
      </c>
      <c r="H1732" s="12">
        <v>0</v>
      </c>
      <c r="I1732" s="110" t="s">
        <v>3899</v>
      </c>
    </row>
    <row r="1733" spans="1:9" ht="13.5" customHeight="1" x14ac:dyDescent="0.25">
      <c r="A1733" s="160" t="s">
        <v>3181</v>
      </c>
      <c r="B1733" s="10"/>
      <c r="C1733" s="10"/>
      <c r="D1733" s="129" t="s">
        <v>1642</v>
      </c>
      <c r="E1733" s="12">
        <v>12</v>
      </c>
      <c r="F1733" s="12">
        <v>17</v>
      </c>
      <c r="G1733" s="12">
        <v>18</v>
      </c>
      <c r="H1733" s="12">
        <v>8</v>
      </c>
      <c r="I1733" s="110">
        <v>9</v>
      </c>
    </row>
    <row r="1734" spans="1:9" ht="13.5" customHeight="1" x14ac:dyDescent="0.25">
      <c r="A1734" s="160" t="s">
        <v>3182</v>
      </c>
      <c r="B1734" s="10"/>
      <c r="C1734" s="10"/>
      <c r="D1734" s="129" t="s">
        <v>3183</v>
      </c>
      <c r="E1734" s="12">
        <v>10</v>
      </c>
      <c r="F1734" s="12">
        <v>0</v>
      </c>
      <c r="G1734" s="12">
        <v>8</v>
      </c>
      <c r="H1734" s="12">
        <v>1</v>
      </c>
      <c r="I1734" s="110">
        <v>1</v>
      </c>
    </row>
    <row r="1735" spans="1:9" ht="13.5" customHeight="1" x14ac:dyDescent="0.25">
      <c r="A1735" s="160" t="s">
        <v>3184</v>
      </c>
      <c r="B1735" s="10"/>
      <c r="C1735" s="10"/>
      <c r="D1735" s="129" t="s">
        <v>3185</v>
      </c>
      <c r="E1735" s="12">
        <v>0</v>
      </c>
      <c r="F1735" s="12">
        <v>2</v>
      </c>
      <c r="G1735" s="12">
        <v>0</v>
      </c>
      <c r="H1735" s="12">
        <v>0</v>
      </c>
      <c r="I1735" s="110" t="s">
        <v>3899</v>
      </c>
    </row>
    <row r="1736" spans="1:9" ht="13.5" customHeight="1" x14ac:dyDescent="0.25">
      <c r="A1736" s="160" t="s">
        <v>3186</v>
      </c>
      <c r="B1736" s="10"/>
      <c r="C1736" s="10"/>
      <c r="D1736" s="129" t="s">
        <v>3187</v>
      </c>
      <c r="E1736" s="12">
        <v>0</v>
      </c>
      <c r="F1736" s="12">
        <v>4</v>
      </c>
      <c r="G1736" s="12">
        <v>9</v>
      </c>
      <c r="H1736" s="12">
        <v>5</v>
      </c>
      <c r="I1736" s="110">
        <v>3</v>
      </c>
    </row>
    <row r="1737" spans="1:9" ht="13.5" customHeight="1" x14ac:dyDescent="0.25">
      <c r="A1737" s="160" t="s">
        <v>3188</v>
      </c>
      <c r="B1737" s="10"/>
      <c r="C1737" s="10"/>
      <c r="D1737" s="129" t="s">
        <v>3189</v>
      </c>
      <c r="E1737" s="12">
        <v>6</v>
      </c>
      <c r="F1737" s="12">
        <v>3</v>
      </c>
      <c r="G1737" s="12">
        <v>3</v>
      </c>
      <c r="H1737" s="12">
        <v>9</v>
      </c>
      <c r="I1737" s="110">
        <v>4</v>
      </c>
    </row>
    <row r="1738" spans="1:9" ht="13.5" customHeight="1" x14ac:dyDescent="0.25">
      <c r="A1738" s="160" t="s">
        <v>3190</v>
      </c>
      <c r="B1738" s="10"/>
      <c r="C1738" s="10"/>
      <c r="D1738" s="129" t="s">
        <v>3191</v>
      </c>
      <c r="E1738" s="12">
        <v>0</v>
      </c>
      <c r="F1738" s="12">
        <v>3</v>
      </c>
      <c r="G1738" s="12">
        <v>1</v>
      </c>
      <c r="H1738" s="12">
        <v>0</v>
      </c>
      <c r="I1738" s="110">
        <v>1</v>
      </c>
    </row>
    <row r="1739" spans="1:9" ht="13.5" customHeight="1" x14ac:dyDescent="0.25">
      <c r="A1739" s="160" t="s">
        <v>3192</v>
      </c>
      <c r="B1739" s="10"/>
      <c r="C1739" s="10"/>
      <c r="D1739" s="129" t="s">
        <v>2398</v>
      </c>
      <c r="E1739" s="12">
        <v>42</v>
      </c>
      <c r="F1739" s="12">
        <v>61</v>
      </c>
      <c r="G1739" s="12">
        <v>28</v>
      </c>
      <c r="H1739" s="12">
        <v>33</v>
      </c>
      <c r="I1739" s="110">
        <v>51</v>
      </c>
    </row>
    <row r="1740" spans="1:9" ht="13.5" customHeight="1" x14ac:dyDescent="0.25">
      <c r="A1740" s="159" t="s">
        <v>3193</v>
      </c>
      <c r="B1740" s="7"/>
      <c r="C1740" s="8" t="s">
        <v>3194</v>
      </c>
      <c r="D1740" s="126"/>
      <c r="E1740" s="5">
        <v>15</v>
      </c>
      <c r="F1740" s="5">
        <v>14</v>
      </c>
      <c r="G1740" s="5">
        <v>20</v>
      </c>
      <c r="H1740" s="9">
        <f>SUM(H1741:H1748)</f>
        <v>28</v>
      </c>
      <c r="I1740" s="110">
        <v>15</v>
      </c>
    </row>
    <row r="1741" spans="1:9" ht="13.5" customHeight="1" x14ac:dyDescent="0.25">
      <c r="A1741" s="160" t="s">
        <v>3195</v>
      </c>
      <c r="B1741" s="10"/>
      <c r="C1741" s="10"/>
      <c r="D1741" s="129" t="s">
        <v>3196</v>
      </c>
      <c r="E1741" s="12">
        <v>3</v>
      </c>
      <c r="F1741" s="12">
        <v>8</v>
      </c>
      <c r="G1741" s="12">
        <v>13</v>
      </c>
      <c r="H1741" s="12">
        <v>23</v>
      </c>
      <c r="I1741" s="110">
        <v>8</v>
      </c>
    </row>
    <row r="1742" spans="1:9" ht="13.5" customHeight="1" x14ac:dyDescent="0.25">
      <c r="A1742" s="164" t="s">
        <v>3197</v>
      </c>
      <c r="B1742" s="20"/>
      <c r="C1742" s="20"/>
      <c r="D1742" s="142" t="s">
        <v>3198</v>
      </c>
      <c r="E1742" s="12">
        <v>8</v>
      </c>
      <c r="F1742" s="12">
        <v>0</v>
      </c>
      <c r="G1742" s="12">
        <v>4</v>
      </c>
      <c r="H1742" s="12">
        <v>0</v>
      </c>
      <c r="I1742" s="110">
        <v>3</v>
      </c>
    </row>
    <row r="1743" spans="1:9" ht="13.5" customHeight="1" x14ac:dyDescent="0.25">
      <c r="A1743" s="160" t="s">
        <v>3199</v>
      </c>
      <c r="B1743" s="10"/>
      <c r="C1743" s="10"/>
      <c r="D1743" s="129" t="s">
        <v>3200</v>
      </c>
      <c r="E1743" s="12">
        <v>0</v>
      </c>
      <c r="F1743" s="12">
        <v>0</v>
      </c>
      <c r="G1743" s="12">
        <v>0</v>
      </c>
      <c r="H1743" s="12">
        <v>0</v>
      </c>
      <c r="I1743" s="110">
        <v>1</v>
      </c>
    </row>
    <row r="1744" spans="1:9" ht="13.5" customHeight="1" x14ac:dyDescent="0.25">
      <c r="A1744" s="160" t="s">
        <v>3201</v>
      </c>
      <c r="B1744" s="10"/>
      <c r="C1744" s="10"/>
      <c r="D1744" s="129" t="s">
        <v>3202</v>
      </c>
      <c r="E1744" s="12">
        <v>2</v>
      </c>
      <c r="F1744" s="12">
        <v>1</v>
      </c>
      <c r="G1744" s="12">
        <v>1</v>
      </c>
      <c r="H1744" s="12">
        <v>2</v>
      </c>
      <c r="I1744" s="110">
        <v>1</v>
      </c>
    </row>
    <row r="1745" spans="1:9" ht="13.5" customHeight="1" x14ac:dyDescent="0.25">
      <c r="A1745" s="160" t="s">
        <v>3203</v>
      </c>
      <c r="B1745" s="10"/>
      <c r="C1745" s="10"/>
      <c r="D1745" s="129" t="s">
        <v>3204</v>
      </c>
      <c r="E1745" s="12">
        <v>0</v>
      </c>
      <c r="F1745" s="12">
        <v>0</v>
      </c>
      <c r="G1745" s="12">
        <v>0</v>
      </c>
      <c r="H1745" s="12">
        <v>0</v>
      </c>
      <c r="I1745" s="110" t="s">
        <v>3899</v>
      </c>
    </row>
    <row r="1746" spans="1:9" ht="13.5" customHeight="1" x14ac:dyDescent="0.25">
      <c r="A1746" s="160" t="s">
        <v>3205</v>
      </c>
      <c r="B1746" s="10"/>
      <c r="C1746" s="10"/>
      <c r="D1746" s="129" t="s">
        <v>3206</v>
      </c>
      <c r="E1746" s="12">
        <v>2</v>
      </c>
      <c r="F1746" s="12">
        <v>5</v>
      </c>
      <c r="G1746" s="12">
        <v>2</v>
      </c>
      <c r="H1746" s="12">
        <v>3</v>
      </c>
      <c r="I1746" s="110">
        <v>2</v>
      </c>
    </row>
    <row r="1747" spans="1:9" ht="13.5" customHeight="1" x14ac:dyDescent="0.25">
      <c r="A1747" s="160" t="s">
        <v>3207</v>
      </c>
      <c r="B1747" s="10"/>
      <c r="C1747" s="10"/>
      <c r="D1747" s="129" t="s">
        <v>3208</v>
      </c>
      <c r="E1747" s="12">
        <v>0</v>
      </c>
      <c r="F1747" s="12">
        <v>0</v>
      </c>
      <c r="G1747" s="12">
        <v>0</v>
      </c>
      <c r="H1747" s="12">
        <v>0</v>
      </c>
      <c r="I1747" s="110" t="s">
        <v>3899</v>
      </c>
    </row>
    <row r="1748" spans="1:9" ht="13.5" customHeight="1" x14ac:dyDescent="0.25">
      <c r="A1748" s="160" t="s">
        <v>3209</v>
      </c>
      <c r="B1748" s="10"/>
      <c r="C1748" s="10"/>
      <c r="D1748" s="129" t="s">
        <v>708</v>
      </c>
      <c r="E1748" s="12">
        <v>0</v>
      </c>
      <c r="F1748" s="12">
        <v>0</v>
      </c>
      <c r="G1748" s="12">
        <v>0</v>
      </c>
      <c r="H1748" s="12">
        <v>0</v>
      </c>
      <c r="I1748" s="110" t="s">
        <v>3899</v>
      </c>
    </row>
    <row r="1749" spans="1:9" ht="13.5" customHeight="1" x14ac:dyDescent="0.25">
      <c r="A1749" s="159" t="s">
        <v>3210</v>
      </c>
      <c r="B1749" s="7"/>
      <c r="C1749" s="8" t="s">
        <v>3211</v>
      </c>
      <c r="D1749" s="126"/>
      <c r="E1749" s="5">
        <v>107</v>
      </c>
      <c r="F1749" s="5">
        <v>169</v>
      </c>
      <c r="G1749" s="5">
        <v>175</v>
      </c>
      <c r="H1749" s="9">
        <f>SUM(H1750:H1757)</f>
        <v>222</v>
      </c>
      <c r="I1749" s="110">
        <v>168</v>
      </c>
    </row>
    <row r="1750" spans="1:9" ht="13.5" customHeight="1" x14ac:dyDescent="0.25">
      <c r="A1750" s="160" t="s">
        <v>3212</v>
      </c>
      <c r="B1750" s="10"/>
      <c r="C1750" s="10"/>
      <c r="D1750" s="129" t="s">
        <v>3211</v>
      </c>
      <c r="E1750" s="12">
        <v>31</v>
      </c>
      <c r="F1750" s="12">
        <v>39</v>
      </c>
      <c r="G1750" s="12">
        <v>43</v>
      </c>
      <c r="H1750" s="12">
        <v>41</v>
      </c>
      <c r="I1750" s="110">
        <v>37</v>
      </c>
    </row>
    <row r="1751" spans="1:9" ht="13.5" customHeight="1" x14ac:dyDescent="0.25">
      <c r="A1751" s="160" t="s">
        <v>3213</v>
      </c>
      <c r="B1751" s="10"/>
      <c r="C1751" s="10"/>
      <c r="D1751" s="129" t="s">
        <v>3214</v>
      </c>
      <c r="E1751" s="12">
        <v>0</v>
      </c>
      <c r="F1751" s="12">
        <v>0</v>
      </c>
      <c r="G1751" s="12">
        <v>0</v>
      </c>
      <c r="H1751" s="12">
        <v>0</v>
      </c>
      <c r="I1751" s="110" t="s">
        <v>3899</v>
      </c>
    </row>
    <row r="1752" spans="1:9" ht="13.5" customHeight="1" x14ac:dyDescent="0.25">
      <c r="A1752" s="160" t="s">
        <v>3215</v>
      </c>
      <c r="B1752" s="10"/>
      <c r="C1752" s="10"/>
      <c r="D1752" s="129" t="s">
        <v>3216</v>
      </c>
      <c r="E1752" s="12">
        <v>0</v>
      </c>
      <c r="F1752" s="12">
        <v>7</v>
      </c>
      <c r="G1752" s="12">
        <v>0</v>
      </c>
      <c r="H1752" s="12">
        <v>6</v>
      </c>
      <c r="I1752" s="110">
        <v>6</v>
      </c>
    </row>
    <row r="1753" spans="1:9" ht="13.5" customHeight="1" x14ac:dyDescent="0.25">
      <c r="A1753" s="160" t="s">
        <v>3217</v>
      </c>
      <c r="B1753" s="10"/>
      <c r="C1753" s="10"/>
      <c r="D1753" s="129" t="s">
        <v>3218</v>
      </c>
      <c r="E1753" s="12">
        <v>0</v>
      </c>
      <c r="F1753" s="12">
        <v>4</v>
      </c>
      <c r="G1753" s="12">
        <v>20</v>
      </c>
      <c r="H1753" s="12">
        <v>23</v>
      </c>
      <c r="I1753" s="110">
        <v>14</v>
      </c>
    </row>
    <row r="1754" spans="1:9" ht="13.5" customHeight="1" x14ac:dyDescent="0.25">
      <c r="A1754" s="160" t="s">
        <v>3219</v>
      </c>
      <c r="B1754" s="10"/>
      <c r="C1754" s="10"/>
      <c r="D1754" s="129" t="s">
        <v>3220</v>
      </c>
      <c r="E1754" s="12">
        <v>9</v>
      </c>
      <c r="F1754" s="12">
        <v>10</v>
      </c>
      <c r="G1754" s="12">
        <v>9</v>
      </c>
      <c r="H1754" s="12">
        <v>11</v>
      </c>
      <c r="I1754" s="110">
        <v>4</v>
      </c>
    </row>
    <row r="1755" spans="1:9" ht="13.5" customHeight="1" x14ac:dyDescent="0.25">
      <c r="A1755" s="160" t="s">
        <v>3221</v>
      </c>
      <c r="B1755" s="10"/>
      <c r="C1755" s="10"/>
      <c r="D1755" s="129" t="s">
        <v>3222</v>
      </c>
      <c r="E1755" s="12">
        <v>40</v>
      </c>
      <c r="F1755" s="12">
        <v>23</v>
      </c>
      <c r="G1755" s="12">
        <v>35</v>
      </c>
      <c r="H1755" s="12">
        <v>83</v>
      </c>
      <c r="I1755" s="110">
        <v>52</v>
      </c>
    </row>
    <row r="1756" spans="1:9" ht="13.5" customHeight="1" x14ac:dyDescent="0.25">
      <c r="A1756" s="160" t="s">
        <v>3223</v>
      </c>
      <c r="B1756" s="10"/>
      <c r="C1756" s="10"/>
      <c r="D1756" s="129" t="s">
        <v>3224</v>
      </c>
      <c r="E1756" s="12">
        <v>27</v>
      </c>
      <c r="F1756" s="12">
        <v>26</v>
      </c>
      <c r="G1756" s="12">
        <v>47</v>
      </c>
      <c r="H1756" s="12">
        <v>49</v>
      </c>
      <c r="I1756" s="110">
        <v>42</v>
      </c>
    </row>
    <row r="1757" spans="1:9" ht="13.5" customHeight="1" x14ac:dyDescent="0.25">
      <c r="A1757" s="160" t="s">
        <v>3225</v>
      </c>
      <c r="B1757" s="10"/>
      <c r="C1757" s="10"/>
      <c r="D1757" s="129" t="s">
        <v>3226</v>
      </c>
      <c r="E1757" s="12">
        <v>0</v>
      </c>
      <c r="F1757" s="12">
        <v>60</v>
      </c>
      <c r="G1757" s="12">
        <v>21</v>
      </c>
      <c r="H1757" s="12">
        <v>9</v>
      </c>
      <c r="I1757" s="110">
        <v>13</v>
      </c>
    </row>
    <row r="1758" spans="1:9" ht="13.5" customHeight="1" x14ac:dyDescent="0.25">
      <c r="A1758" s="159" t="s">
        <v>3227</v>
      </c>
      <c r="B1758" s="8" t="s">
        <v>3228</v>
      </c>
      <c r="C1758" s="7"/>
      <c r="D1758" s="126"/>
      <c r="E1758" s="5">
        <v>1896</v>
      </c>
      <c r="F1758" s="5">
        <v>1680</v>
      </c>
      <c r="G1758" s="5">
        <v>1789</v>
      </c>
      <c r="H1758" s="5">
        <f>H1759+H1770+H1781+H1790+H1801+H1809+H1818+H1825</f>
        <v>1758</v>
      </c>
      <c r="I1758" s="5">
        <f>I1759+I1770+I1781+I1790+I1801+I1809+I1818+I1825</f>
        <v>2081</v>
      </c>
    </row>
    <row r="1759" spans="1:9" ht="13.5" customHeight="1" x14ac:dyDescent="0.25">
      <c r="A1759" s="159" t="s">
        <v>3229</v>
      </c>
      <c r="B1759" s="7"/>
      <c r="C1759" s="8" t="s">
        <v>3228</v>
      </c>
      <c r="D1759" s="126"/>
      <c r="E1759" s="5">
        <v>1113</v>
      </c>
      <c r="F1759" s="5">
        <v>1067</v>
      </c>
      <c r="G1759" s="5">
        <v>968</v>
      </c>
      <c r="H1759" s="9">
        <f>SUM(H1760:H1769)</f>
        <v>947</v>
      </c>
      <c r="I1759" s="110">
        <v>1105</v>
      </c>
    </row>
    <row r="1760" spans="1:9" ht="13.5" customHeight="1" x14ac:dyDescent="0.25">
      <c r="A1760" s="160" t="s">
        <v>3230</v>
      </c>
      <c r="B1760" s="10"/>
      <c r="C1760" s="10"/>
      <c r="D1760" s="129" t="s">
        <v>3228</v>
      </c>
      <c r="E1760" s="12">
        <v>460</v>
      </c>
      <c r="F1760" s="12">
        <v>534</v>
      </c>
      <c r="G1760" s="12">
        <v>366</v>
      </c>
      <c r="H1760" s="12">
        <v>298</v>
      </c>
      <c r="I1760" s="110">
        <v>468</v>
      </c>
    </row>
    <row r="1761" spans="1:9" ht="13.5" customHeight="1" x14ac:dyDescent="0.25">
      <c r="A1761" s="160" t="s">
        <v>3231</v>
      </c>
      <c r="B1761" s="10"/>
      <c r="C1761" s="10"/>
      <c r="D1761" s="129" t="s">
        <v>818</v>
      </c>
      <c r="E1761" s="12">
        <v>202</v>
      </c>
      <c r="F1761" s="12">
        <v>136</v>
      </c>
      <c r="G1761" s="12">
        <v>194</v>
      </c>
      <c r="H1761" s="12">
        <v>225</v>
      </c>
      <c r="I1761" s="110">
        <v>206</v>
      </c>
    </row>
    <row r="1762" spans="1:9" ht="13.5" customHeight="1" x14ac:dyDescent="0.25">
      <c r="A1762" s="160" t="s">
        <v>3232</v>
      </c>
      <c r="B1762" s="10"/>
      <c r="C1762" s="10"/>
      <c r="D1762" s="129" t="s">
        <v>3233</v>
      </c>
      <c r="E1762" s="12">
        <v>111</v>
      </c>
      <c r="F1762" s="12">
        <v>60</v>
      </c>
      <c r="G1762" s="12">
        <v>58</v>
      </c>
      <c r="H1762" s="12">
        <v>70</v>
      </c>
      <c r="I1762" s="110">
        <v>66</v>
      </c>
    </row>
    <row r="1763" spans="1:9" ht="13.5" customHeight="1" x14ac:dyDescent="0.25">
      <c r="A1763" s="160" t="s">
        <v>3234</v>
      </c>
      <c r="B1763" s="10"/>
      <c r="C1763" s="10"/>
      <c r="D1763" s="129" t="s">
        <v>3235</v>
      </c>
      <c r="E1763" s="12">
        <v>13</v>
      </c>
      <c r="F1763" s="12">
        <v>4</v>
      </c>
      <c r="G1763" s="12">
        <v>25</v>
      </c>
      <c r="H1763" s="12">
        <v>14</v>
      </c>
      <c r="I1763" s="110">
        <v>27</v>
      </c>
    </row>
    <row r="1764" spans="1:9" ht="13.5" customHeight="1" x14ac:dyDescent="0.25">
      <c r="A1764" s="160" t="s">
        <v>3236</v>
      </c>
      <c r="B1764" s="10"/>
      <c r="C1764" s="10"/>
      <c r="D1764" s="129" t="s">
        <v>3237</v>
      </c>
      <c r="E1764" s="12">
        <v>0</v>
      </c>
      <c r="F1764" s="12">
        <v>0</v>
      </c>
      <c r="G1764" s="12">
        <v>0</v>
      </c>
      <c r="H1764" s="12">
        <v>0</v>
      </c>
      <c r="I1764" s="110" t="s">
        <v>3899</v>
      </c>
    </row>
    <row r="1765" spans="1:9" ht="13.5" customHeight="1" x14ac:dyDescent="0.25">
      <c r="A1765" s="160" t="s">
        <v>3238</v>
      </c>
      <c r="B1765" s="10"/>
      <c r="C1765" s="10"/>
      <c r="D1765" s="129" t="s">
        <v>3239</v>
      </c>
      <c r="E1765" s="12">
        <v>25</v>
      </c>
      <c r="F1765" s="12">
        <v>13</v>
      </c>
      <c r="G1765" s="12">
        <v>23</v>
      </c>
      <c r="H1765" s="12">
        <v>37</v>
      </c>
      <c r="I1765" s="110">
        <v>33</v>
      </c>
    </row>
    <row r="1766" spans="1:9" ht="13.5" customHeight="1" x14ac:dyDescent="0.25">
      <c r="A1766" s="160" t="s">
        <v>3240</v>
      </c>
      <c r="B1766" s="10"/>
      <c r="C1766" s="10"/>
      <c r="D1766" s="129" t="s">
        <v>918</v>
      </c>
      <c r="E1766" s="12">
        <v>64</v>
      </c>
      <c r="F1766" s="12">
        <v>58</v>
      </c>
      <c r="G1766" s="12">
        <v>63</v>
      </c>
      <c r="H1766" s="12">
        <v>58</v>
      </c>
      <c r="I1766" s="110">
        <v>33</v>
      </c>
    </row>
    <row r="1767" spans="1:9" ht="13.5" customHeight="1" x14ac:dyDescent="0.25">
      <c r="A1767" s="160" t="s">
        <v>3241</v>
      </c>
      <c r="B1767" s="10"/>
      <c r="C1767" s="10"/>
      <c r="D1767" s="129" t="s">
        <v>3242</v>
      </c>
      <c r="E1767" s="12">
        <v>11</v>
      </c>
      <c r="F1767" s="12">
        <v>29</v>
      </c>
      <c r="G1767" s="12">
        <v>12</v>
      </c>
      <c r="H1767" s="12">
        <v>21</v>
      </c>
      <c r="I1767" s="110">
        <v>14</v>
      </c>
    </row>
    <row r="1768" spans="1:9" ht="13.5" customHeight="1" x14ac:dyDescent="0.25">
      <c r="A1768" s="160" t="s">
        <v>3243</v>
      </c>
      <c r="B1768" s="10"/>
      <c r="C1768" s="10"/>
      <c r="D1768" s="129" t="s">
        <v>3244</v>
      </c>
      <c r="E1768" s="12">
        <v>31</v>
      </c>
      <c r="F1768" s="12">
        <v>39</v>
      </c>
      <c r="G1768" s="12">
        <v>57</v>
      </c>
      <c r="H1768" s="12">
        <v>61</v>
      </c>
      <c r="I1768" s="110">
        <v>81</v>
      </c>
    </row>
    <row r="1769" spans="1:9" ht="13.5" customHeight="1" x14ac:dyDescent="0.25">
      <c r="A1769" s="160" t="s">
        <v>3245</v>
      </c>
      <c r="B1769" s="10"/>
      <c r="C1769" s="10"/>
      <c r="D1769" s="129" t="s">
        <v>3246</v>
      </c>
      <c r="E1769" s="12">
        <v>196</v>
      </c>
      <c r="F1769" s="12">
        <v>194</v>
      </c>
      <c r="G1769" s="12">
        <v>170</v>
      </c>
      <c r="H1769" s="12">
        <v>163</v>
      </c>
      <c r="I1769" s="110">
        <v>177</v>
      </c>
    </row>
    <row r="1770" spans="1:9" ht="13.5" customHeight="1" x14ac:dyDescent="0.25">
      <c r="A1770" s="159" t="s">
        <v>3247</v>
      </c>
      <c r="B1770" s="7"/>
      <c r="C1770" s="8" t="s">
        <v>3248</v>
      </c>
      <c r="D1770" s="126"/>
      <c r="E1770" s="5">
        <v>63</v>
      </c>
      <c r="F1770" s="5">
        <v>58</v>
      </c>
      <c r="G1770" s="5">
        <v>75</v>
      </c>
      <c r="H1770" s="9">
        <f>SUM(H1771:H1780)</f>
        <v>56</v>
      </c>
      <c r="I1770" s="110">
        <v>94</v>
      </c>
    </row>
    <row r="1771" spans="1:9" ht="13.5" customHeight="1" x14ac:dyDescent="0.25">
      <c r="A1771" s="164" t="s">
        <v>3249</v>
      </c>
      <c r="B1771" s="20"/>
      <c r="C1771" s="20"/>
      <c r="D1771" s="142" t="s">
        <v>3248</v>
      </c>
      <c r="E1771" s="12">
        <v>24</v>
      </c>
      <c r="F1771" s="12">
        <v>11</v>
      </c>
      <c r="G1771" s="12">
        <v>10</v>
      </c>
      <c r="H1771" s="12">
        <v>10</v>
      </c>
      <c r="I1771" s="110">
        <v>16</v>
      </c>
    </row>
    <row r="1772" spans="1:9" ht="13.5" customHeight="1" x14ac:dyDescent="0.25">
      <c r="A1772" s="164" t="s">
        <v>3250</v>
      </c>
      <c r="B1772" s="20"/>
      <c r="C1772" s="20"/>
      <c r="D1772" s="142" t="s">
        <v>3251</v>
      </c>
      <c r="E1772" s="12">
        <v>10</v>
      </c>
      <c r="F1772" s="12">
        <v>11</v>
      </c>
      <c r="G1772" s="12">
        <v>18</v>
      </c>
      <c r="H1772" s="12">
        <v>7</v>
      </c>
      <c r="I1772" s="110">
        <v>13</v>
      </c>
    </row>
    <row r="1773" spans="1:9" ht="13.5" customHeight="1" x14ac:dyDescent="0.25">
      <c r="A1773" s="164" t="s">
        <v>3252</v>
      </c>
      <c r="B1773" s="20"/>
      <c r="C1773" s="20"/>
      <c r="D1773" s="142" t="s">
        <v>3253</v>
      </c>
      <c r="E1773" s="12">
        <v>0</v>
      </c>
      <c r="F1773" s="12">
        <v>0</v>
      </c>
      <c r="G1773" s="12">
        <v>2</v>
      </c>
      <c r="H1773" s="12">
        <v>0</v>
      </c>
      <c r="I1773" s="110">
        <v>3</v>
      </c>
    </row>
    <row r="1774" spans="1:9" ht="13.5" customHeight="1" x14ac:dyDescent="0.25">
      <c r="A1774" s="164" t="s">
        <v>3254</v>
      </c>
      <c r="B1774" s="20"/>
      <c r="C1774" s="20"/>
      <c r="D1774" s="142" t="s">
        <v>2588</v>
      </c>
      <c r="E1774" s="12">
        <v>0</v>
      </c>
      <c r="F1774" s="12">
        <v>0</v>
      </c>
      <c r="G1774" s="12">
        <v>0</v>
      </c>
      <c r="H1774" s="12">
        <v>0</v>
      </c>
      <c r="I1774" s="110">
        <v>4</v>
      </c>
    </row>
    <row r="1775" spans="1:9" ht="13.5" customHeight="1" x14ac:dyDescent="0.25">
      <c r="A1775" s="164" t="s">
        <v>3255</v>
      </c>
      <c r="B1775" s="20"/>
      <c r="C1775" s="20"/>
      <c r="D1775" s="142" t="s">
        <v>3256</v>
      </c>
      <c r="E1775" s="12">
        <v>0</v>
      </c>
      <c r="F1775" s="12">
        <v>0</v>
      </c>
      <c r="G1775" s="12">
        <v>0</v>
      </c>
      <c r="H1775" s="12">
        <v>5</v>
      </c>
      <c r="I1775" s="110">
        <v>9</v>
      </c>
    </row>
    <row r="1776" spans="1:9" ht="13.5" customHeight="1" x14ac:dyDescent="0.25">
      <c r="A1776" s="164" t="s">
        <v>3257</v>
      </c>
      <c r="B1776" s="20"/>
      <c r="C1776" s="20"/>
      <c r="D1776" s="142" t="s">
        <v>3258</v>
      </c>
      <c r="E1776" s="12">
        <v>5</v>
      </c>
      <c r="F1776" s="12">
        <v>5</v>
      </c>
      <c r="G1776" s="12">
        <v>11</v>
      </c>
      <c r="H1776" s="12">
        <v>12</v>
      </c>
      <c r="I1776" s="110">
        <v>16</v>
      </c>
    </row>
    <row r="1777" spans="1:9" ht="13.5" customHeight="1" x14ac:dyDescent="0.25">
      <c r="A1777" s="164" t="s">
        <v>3259</v>
      </c>
      <c r="B1777" s="20"/>
      <c r="C1777" s="20"/>
      <c r="D1777" s="142" t="s">
        <v>3260</v>
      </c>
      <c r="E1777" s="12">
        <v>5</v>
      </c>
      <c r="F1777" s="12">
        <v>19</v>
      </c>
      <c r="G1777" s="12">
        <v>16</v>
      </c>
      <c r="H1777" s="12">
        <v>9</v>
      </c>
      <c r="I1777" s="110">
        <v>14</v>
      </c>
    </row>
    <row r="1778" spans="1:9" ht="13.5" customHeight="1" x14ac:dyDescent="0.25">
      <c r="A1778" s="164" t="s">
        <v>3261</v>
      </c>
      <c r="B1778" s="20"/>
      <c r="C1778" s="20"/>
      <c r="D1778" s="142" t="s">
        <v>3262</v>
      </c>
      <c r="E1778" s="12">
        <v>0</v>
      </c>
      <c r="F1778" s="12">
        <v>1</v>
      </c>
      <c r="G1778" s="12">
        <v>4</v>
      </c>
      <c r="H1778" s="12">
        <v>3</v>
      </c>
      <c r="I1778" s="110">
        <v>4</v>
      </c>
    </row>
    <row r="1779" spans="1:9" ht="13.5" customHeight="1" x14ac:dyDescent="0.25">
      <c r="A1779" s="164" t="s">
        <v>3263</v>
      </c>
      <c r="B1779" s="20"/>
      <c r="C1779" s="20"/>
      <c r="D1779" s="142" t="s">
        <v>3264</v>
      </c>
      <c r="E1779" s="12">
        <v>4</v>
      </c>
      <c r="F1779" s="12">
        <v>2</v>
      </c>
      <c r="G1779" s="12">
        <v>2</v>
      </c>
      <c r="H1779" s="12">
        <v>2</v>
      </c>
      <c r="I1779" s="110">
        <v>5</v>
      </c>
    </row>
    <row r="1780" spans="1:9" ht="13.5" customHeight="1" x14ac:dyDescent="0.25">
      <c r="A1780" s="164" t="s">
        <v>3265</v>
      </c>
      <c r="B1780" s="20"/>
      <c r="C1780" s="20"/>
      <c r="D1780" s="142" t="s">
        <v>3266</v>
      </c>
      <c r="E1780" s="12">
        <v>15</v>
      </c>
      <c r="F1780" s="12">
        <v>9</v>
      </c>
      <c r="G1780" s="12">
        <v>12</v>
      </c>
      <c r="H1780" s="12">
        <v>8</v>
      </c>
      <c r="I1780" s="110">
        <v>10</v>
      </c>
    </row>
    <row r="1781" spans="1:9" ht="13.5" customHeight="1" x14ac:dyDescent="0.25">
      <c r="A1781" s="159" t="s">
        <v>3267</v>
      </c>
      <c r="B1781" s="7"/>
      <c r="C1781" s="8" t="s">
        <v>3216</v>
      </c>
      <c r="D1781" s="126"/>
      <c r="E1781" s="5">
        <v>65</v>
      </c>
      <c r="F1781" s="5">
        <v>51</v>
      </c>
      <c r="G1781" s="5">
        <v>71</v>
      </c>
      <c r="H1781" s="9">
        <f>SUM(H1782:H1789)</f>
        <v>91</v>
      </c>
      <c r="I1781" s="110">
        <v>105</v>
      </c>
    </row>
    <row r="1782" spans="1:9" ht="13.5" customHeight="1" x14ac:dyDescent="0.25">
      <c r="A1782" s="160" t="s">
        <v>3268</v>
      </c>
      <c r="B1782" s="10"/>
      <c r="C1782" s="10"/>
      <c r="D1782" s="129" t="s">
        <v>3216</v>
      </c>
      <c r="E1782" s="12">
        <v>30</v>
      </c>
      <c r="F1782" s="12">
        <v>27</v>
      </c>
      <c r="G1782" s="12">
        <v>31</v>
      </c>
      <c r="H1782" s="12">
        <v>21</v>
      </c>
      <c r="I1782" s="110">
        <v>18</v>
      </c>
    </row>
    <row r="1783" spans="1:9" ht="13.5" customHeight="1" x14ac:dyDescent="0.25">
      <c r="A1783" s="160" t="s">
        <v>3269</v>
      </c>
      <c r="B1783" s="10"/>
      <c r="C1783" s="10"/>
      <c r="D1783" s="129" t="s">
        <v>3270</v>
      </c>
      <c r="E1783" s="12">
        <v>13</v>
      </c>
      <c r="F1783" s="12">
        <v>5</v>
      </c>
      <c r="G1783" s="12">
        <v>9</v>
      </c>
      <c r="H1783" s="12">
        <v>33</v>
      </c>
      <c r="I1783" s="110">
        <v>24</v>
      </c>
    </row>
    <row r="1784" spans="1:9" ht="13.5" customHeight="1" x14ac:dyDescent="0.25">
      <c r="A1784" s="160" t="s">
        <v>3271</v>
      </c>
      <c r="B1784" s="10"/>
      <c r="C1784" s="10"/>
      <c r="D1784" s="129" t="s">
        <v>3272</v>
      </c>
      <c r="E1784" s="12">
        <v>13</v>
      </c>
      <c r="F1784" s="12">
        <v>2</v>
      </c>
      <c r="G1784" s="12">
        <v>8</v>
      </c>
      <c r="H1784" s="12">
        <v>5</v>
      </c>
      <c r="I1784" s="110">
        <v>10</v>
      </c>
    </row>
    <row r="1785" spans="1:9" ht="13.5" customHeight="1" x14ac:dyDescent="0.25">
      <c r="A1785" s="160" t="s">
        <v>3273</v>
      </c>
      <c r="B1785" s="10"/>
      <c r="C1785" s="10"/>
      <c r="D1785" s="129" t="s">
        <v>3274</v>
      </c>
      <c r="E1785" s="12">
        <v>1</v>
      </c>
      <c r="F1785" s="12">
        <v>5</v>
      </c>
      <c r="G1785" s="12">
        <v>10</v>
      </c>
      <c r="H1785" s="12">
        <v>10</v>
      </c>
      <c r="I1785" s="110">
        <v>14</v>
      </c>
    </row>
    <row r="1786" spans="1:9" ht="13.5" customHeight="1" x14ac:dyDescent="0.25">
      <c r="A1786" s="160" t="s">
        <v>3275</v>
      </c>
      <c r="B1786" s="10"/>
      <c r="C1786" s="10"/>
      <c r="D1786" s="129" t="s">
        <v>3276</v>
      </c>
      <c r="E1786" s="12">
        <v>0</v>
      </c>
      <c r="F1786" s="12">
        <v>0</v>
      </c>
      <c r="G1786" s="12">
        <v>0</v>
      </c>
      <c r="H1786" s="12">
        <v>0</v>
      </c>
      <c r="I1786" s="110" t="s">
        <v>3899</v>
      </c>
    </row>
    <row r="1787" spans="1:9" ht="13.5" customHeight="1" x14ac:dyDescent="0.25">
      <c r="A1787" s="160" t="s">
        <v>3277</v>
      </c>
      <c r="B1787" s="10"/>
      <c r="C1787" s="10"/>
      <c r="D1787" s="129" t="s">
        <v>3278</v>
      </c>
      <c r="E1787" s="12">
        <v>4</v>
      </c>
      <c r="F1787" s="12">
        <v>4</v>
      </c>
      <c r="G1787" s="12">
        <v>5</v>
      </c>
      <c r="H1787" s="12">
        <v>13</v>
      </c>
      <c r="I1787" s="110">
        <v>30</v>
      </c>
    </row>
    <row r="1788" spans="1:9" ht="13.5" customHeight="1" x14ac:dyDescent="0.25">
      <c r="A1788" s="160" t="s">
        <v>3279</v>
      </c>
      <c r="B1788" s="10"/>
      <c r="C1788" s="10"/>
      <c r="D1788" s="129" t="s">
        <v>3280</v>
      </c>
      <c r="E1788" s="12">
        <v>0</v>
      </c>
      <c r="F1788" s="12">
        <v>1</v>
      </c>
      <c r="G1788" s="12">
        <v>7</v>
      </c>
      <c r="H1788" s="12">
        <v>7</v>
      </c>
      <c r="I1788" s="110">
        <v>7</v>
      </c>
    </row>
    <row r="1789" spans="1:9" ht="13.5" customHeight="1" x14ac:dyDescent="0.25">
      <c r="A1789" s="160" t="s">
        <v>3281</v>
      </c>
      <c r="B1789" s="10"/>
      <c r="C1789" s="10"/>
      <c r="D1789" s="129" t="s">
        <v>3282</v>
      </c>
      <c r="E1789" s="12">
        <v>4</v>
      </c>
      <c r="F1789" s="12">
        <v>7</v>
      </c>
      <c r="G1789" s="12">
        <v>1</v>
      </c>
      <c r="H1789" s="12">
        <v>2</v>
      </c>
      <c r="I1789" s="110">
        <v>2</v>
      </c>
    </row>
    <row r="1790" spans="1:9" ht="13.5" customHeight="1" x14ac:dyDescent="0.25">
      <c r="A1790" s="159" t="s">
        <v>3283</v>
      </c>
      <c r="B1790" s="7"/>
      <c r="C1790" s="8" t="s">
        <v>3284</v>
      </c>
      <c r="D1790" s="126"/>
      <c r="E1790" s="5">
        <v>167</v>
      </c>
      <c r="F1790" s="5">
        <v>135</v>
      </c>
      <c r="G1790" s="5">
        <v>161</v>
      </c>
      <c r="H1790" s="9">
        <f>SUM(H1791:H1800)</f>
        <v>152</v>
      </c>
      <c r="I1790" s="110">
        <v>165</v>
      </c>
    </row>
    <row r="1791" spans="1:9" ht="13.5" customHeight="1" x14ac:dyDescent="0.25">
      <c r="A1791" s="163" t="s">
        <v>3285</v>
      </c>
      <c r="B1791" s="17"/>
      <c r="C1791" s="17"/>
      <c r="D1791" s="138" t="s">
        <v>3286</v>
      </c>
      <c r="E1791" s="12">
        <v>103</v>
      </c>
      <c r="F1791" s="12">
        <v>81</v>
      </c>
      <c r="G1791" s="12">
        <v>88</v>
      </c>
      <c r="H1791" s="12">
        <v>90</v>
      </c>
      <c r="I1791" s="110">
        <v>97</v>
      </c>
    </row>
    <row r="1792" spans="1:9" ht="13.5" customHeight="1" x14ac:dyDescent="0.25">
      <c r="A1792" s="160" t="s">
        <v>3287</v>
      </c>
      <c r="B1792" s="10"/>
      <c r="C1792" s="10"/>
      <c r="D1792" s="129" t="s">
        <v>3288</v>
      </c>
      <c r="E1792" s="12">
        <v>8</v>
      </c>
      <c r="F1792" s="12">
        <v>11</v>
      </c>
      <c r="G1792" s="12">
        <v>11</v>
      </c>
      <c r="H1792" s="12">
        <v>0</v>
      </c>
      <c r="I1792" s="110">
        <v>10</v>
      </c>
    </row>
    <row r="1793" spans="1:9" ht="13.5" customHeight="1" x14ac:dyDescent="0.25">
      <c r="A1793" s="160" t="s">
        <v>3289</v>
      </c>
      <c r="B1793" s="10"/>
      <c r="C1793" s="10"/>
      <c r="D1793" s="129" t="s">
        <v>3290</v>
      </c>
      <c r="E1793" s="12">
        <v>0</v>
      </c>
      <c r="F1793" s="12">
        <v>0</v>
      </c>
      <c r="G1793" s="12">
        <v>2</v>
      </c>
      <c r="H1793" s="12">
        <v>5</v>
      </c>
      <c r="I1793" s="110">
        <v>5</v>
      </c>
    </row>
    <row r="1794" spans="1:9" ht="13.5" customHeight="1" x14ac:dyDescent="0.25">
      <c r="A1794" s="160" t="s">
        <v>3291</v>
      </c>
      <c r="B1794" s="10"/>
      <c r="C1794" s="10"/>
      <c r="D1794" s="129" t="s">
        <v>3292</v>
      </c>
      <c r="E1794" s="12">
        <v>9</v>
      </c>
      <c r="F1794" s="12">
        <v>9</v>
      </c>
      <c r="G1794" s="12">
        <v>17</v>
      </c>
      <c r="H1794" s="12">
        <v>12</v>
      </c>
      <c r="I1794" s="110">
        <v>8</v>
      </c>
    </row>
    <row r="1795" spans="1:9" ht="13.5" customHeight="1" x14ac:dyDescent="0.25">
      <c r="A1795" s="160" t="s">
        <v>3293</v>
      </c>
      <c r="B1795" s="10"/>
      <c r="C1795" s="10"/>
      <c r="D1795" s="129" t="s">
        <v>3284</v>
      </c>
      <c r="E1795" s="12">
        <v>21</v>
      </c>
      <c r="F1795" s="12">
        <v>15</v>
      </c>
      <c r="G1795" s="12">
        <v>17</v>
      </c>
      <c r="H1795" s="12">
        <v>16</v>
      </c>
      <c r="I1795" s="110">
        <v>18</v>
      </c>
    </row>
    <row r="1796" spans="1:9" ht="13.5" customHeight="1" x14ac:dyDescent="0.25">
      <c r="A1796" s="160" t="s">
        <v>3294</v>
      </c>
      <c r="B1796" s="10"/>
      <c r="C1796" s="10"/>
      <c r="D1796" s="129" t="s">
        <v>3295</v>
      </c>
      <c r="E1796" s="12">
        <v>9</v>
      </c>
      <c r="F1796" s="12">
        <v>5</v>
      </c>
      <c r="G1796" s="12">
        <v>10</v>
      </c>
      <c r="H1796" s="12">
        <v>9</v>
      </c>
      <c r="I1796" s="110">
        <v>9</v>
      </c>
    </row>
    <row r="1797" spans="1:9" ht="13.5" customHeight="1" x14ac:dyDescent="0.25">
      <c r="A1797" s="160" t="s">
        <v>3296</v>
      </c>
      <c r="B1797" s="10"/>
      <c r="C1797" s="10"/>
      <c r="D1797" s="129" t="s">
        <v>3297</v>
      </c>
      <c r="E1797" s="12">
        <v>7</v>
      </c>
      <c r="F1797" s="12">
        <v>2</v>
      </c>
      <c r="G1797" s="12">
        <v>10</v>
      </c>
      <c r="H1797" s="12">
        <v>11</v>
      </c>
      <c r="I1797" s="110">
        <v>7</v>
      </c>
    </row>
    <row r="1798" spans="1:9" ht="13.5" customHeight="1" x14ac:dyDescent="0.25">
      <c r="A1798" s="160" t="s">
        <v>3298</v>
      </c>
      <c r="B1798" s="10"/>
      <c r="C1798" s="10"/>
      <c r="D1798" s="129" t="s">
        <v>3299</v>
      </c>
      <c r="E1798" s="12">
        <v>4</v>
      </c>
      <c r="F1798" s="12">
        <v>2</v>
      </c>
      <c r="G1798" s="12">
        <v>0</v>
      </c>
      <c r="H1798" s="12">
        <v>1</v>
      </c>
      <c r="I1798" s="110">
        <v>3</v>
      </c>
    </row>
    <row r="1799" spans="1:9" ht="13.5" customHeight="1" x14ac:dyDescent="0.25">
      <c r="A1799" s="160" t="s">
        <v>3300</v>
      </c>
      <c r="B1799" s="10"/>
      <c r="C1799" s="10"/>
      <c r="D1799" s="129" t="s">
        <v>3301</v>
      </c>
      <c r="E1799" s="12">
        <v>3</v>
      </c>
      <c r="F1799" s="12">
        <v>2</v>
      </c>
      <c r="G1799" s="12">
        <v>2</v>
      </c>
      <c r="H1799" s="12">
        <v>3</v>
      </c>
      <c r="I1799" s="110">
        <v>6</v>
      </c>
    </row>
    <row r="1800" spans="1:9" ht="13.5" customHeight="1" x14ac:dyDescent="0.25">
      <c r="A1800" s="160" t="s">
        <v>3302</v>
      </c>
      <c r="B1800" s="10"/>
      <c r="C1800" s="10"/>
      <c r="D1800" s="129" t="s">
        <v>3303</v>
      </c>
      <c r="E1800" s="12">
        <v>3</v>
      </c>
      <c r="F1800" s="12">
        <v>8</v>
      </c>
      <c r="G1800" s="12">
        <v>4</v>
      </c>
      <c r="H1800" s="12">
        <v>5</v>
      </c>
      <c r="I1800" s="110">
        <v>2</v>
      </c>
    </row>
    <row r="1801" spans="1:9" ht="13.5" customHeight="1" x14ac:dyDescent="0.25">
      <c r="A1801" s="159" t="s">
        <v>3304</v>
      </c>
      <c r="B1801" s="7"/>
      <c r="C1801" s="8" t="s">
        <v>3305</v>
      </c>
      <c r="D1801" s="126"/>
      <c r="E1801" s="5">
        <v>88</v>
      </c>
      <c r="F1801" s="5">
        <v>74</v>
      </c>
      <c r="G1801" s="5">
        <v>85</v>
      </c>
      <c r="H1801" s="9">
        <f>SUM(H1802:H1808)</f>
        <v>87</v>
      </c>
      <c r="I1801" s="110">
        <v>89</v>
      </c>
    </row>
    <row r="1802" spans="1:9" ht="13.5" customHeight="1" x14ac:dyDescent="0.25">
      <c r="A1802" s="160" t="s">
        <v>3306</v>
      </c>
      <c r="B1802" s="10"/>
      <c r="C1802" s="10"/>
      <c r="D1802" s="129" t="s">
        <v>3305</v>
      </c>
      <c r="E1802" s="12">
        <v>77</v>
      </c>
      <c r="F1802" s="12">
        <v>50</v>
      </c>
      <c r="G1802" s="12">
        <v>63</v>
      </c>
      <c r="H1802" s="12">
        <v>58</v>
      </c>
      <c r="I1802" s="110">
        <v>63</v>
      </c>
    </row>
    <row r="1803" spans="1:9" ht="13.5" customHeight="1" x14ac:dyDescent="0.25">
      <c r="A1803" s="160" t="s">
        <v>3307</v>
      </c>
      <c r="B1803" s="10"/>
      <c r="C1803" s="10"/>
      <c r="D1803" s="129" t="s">
        <v>3308</v>
      </c>
      <c r="E1803" s="12">
        <v>2</v>
      </c>
      <c r="F1803" s="12">
        <v>5</v>
      </c>
      <c r="G1803" s="12">
        <v>2</v>
      </c>
      <c r="H1803" s="12">
        <v>2</v>
      </c>
      <c r="I1803" s="110" t="s">
        <v>3899</v>
      </c>
    </row>
    <row r="1804" spans="1:9" ht="13.5" customHeight="1" x14ac:dyDescent="0.25">
      <c r="A1804" s="160" t="s">
        <v>3309</v>
      </c>
      <c r="B1804" s="10"/>
      <c r="C1804" s="10"/>
      <c r="D1804" s="129" t="s">
        <v>3310</v>
      </c>
      <c r="E1804" s="12">
        <v>0</v>
      </c>
      <c r="F1804" s="12">
        <v>0</v>
      </c>
      <c r="G1804" s="12">
        <v>0</v>
      </c>
      <c r="H1804" s="12">
        <v>0</v>
      </c>
      <c r="I1804" s="110" t="s">
        <v>3899</v>
      </c>
    </row>
    <row r="1805" spans="1:9" ht="13.5" customHeight="1" x14ac:dyDescent="0.25">
      <c r="A1805" s="160" t="s">
        <v>3311</v>
      </c>
      <c r="B1805" s="10"/>
      <c r="C1805" s="10"/>
      <c r="D1805" s="129" t="s">
        <v>3312</v>
      </c>
      <c r="E1805" s="12">
        <v>8</v>
      </c>
      <c r="F1805" s="12">
        <v>9</v>
      </c>
      <c r="G1805" s="12">
        <v>13</v>
      </c>
      <c r="H1805" s="12">
        <v>14</v>
      </c>
      <c r="I1805" s="110">
        <v>13</v>
      </c>
    </row>
    <row r="1806" spans="1:9" ht="13.5" customHeight="1" x14ac:dyDescent="0.25">
      <c r="A1806" s="160" t="s">
        <v>3313</v>
      </c>
      <c r="B1806" s="10"/>
      <c r="C1806" s="10"/>
      <c r="D1806" s="129" t="s">
        <v>3314</v>
      </c>
      <c r="E1806" s="12">
        <v>0</v>
      </c>
      <c r="F1806" s="12">
        <v>0</v>
      </c>
      <c r="G1806" s="12">
        <v>0</v>
      </c>
      <c r="H1806" s="12">
        <v>2</v>
      </c>
      <c r="I1806" s="110">
        <v>4</v>
      </c>
    </row>
    <row r="1807" spans="1:9" ht="13.5" customHeight="1" x14ac:dyDescent="0.25">
      <c r="A1807" s="160" t="s">
        <v>3315</v>
      </c>
      <c r="B1807" s="10"/>
      <c r="C1807" s="10"/>
      <c r="D1807" s="129" t="s">
        <v>3316</v>
      </c>
      <c r="E1807" s="12">
        <v>1</v>
      </c>
      <c r="F1807" s="12">
        <v>8</v>
      </c>
      <c r="G1807" s="12">
        <v>4</v>
      </c>
      <c r="H1807" s="12">
        <v>2</v>
      </c>
      <c r="I1807" s="110">
        <v>4</v>
      </c>
    </row>
    <row r="1808" spans="1:9" ht="13.5" customHeight="1" x14ac:dyDescent="0.25">
      <c r="A1808" s="160" t="s">
        <v>3317</v>
      </c>
      <c r="B1808" s="10"/>
      <c r="C1808" s="10"/>
      <c r="D1808" s="129" t="s">
        <v>3318</v>
      </c>
      <c r="E1808" s="12">
        <v>0</v>
      </c>
      <c r="F1808" s="12">
        <v>2</v>
      </c>
      <c r="G1808" s="12">
        <v>3</v>
      </c>
      <c r="H1808" s="12">
        <v>9</v>
      </c>
      <c r="I1808" s="110">
        <v>5</v>
      </c>
    </row>
    <row r="1809" spans="1:9" ht="13.5" customHeight="1" x14ac:dyDescent="0.25">
      <c r="A1809" s="159" t="s">
        <v>3319</v>
      </c>
      <c r="B1809" s="7"/>
      <c r="C1809" s="8" t="s">
        <v>3320</v>
      </c>
      <c r="D1809" s="126"/>
      <c r="E1809" s="5">
        <v>236</v>
      </c>
      <c r="F1809" s="5">
        <v>180</v>
      </c>
      <c r="G1809" s="5">
        <v>232</v>
      </c>
      <c r="H1809" s="9">
        <f>SUM(H1810:H1817)</f>
        <v>224</v>
      </c>
      <c r="I1809" s="110">
        <v>277</v>
      </c>
    </row>
    <row r="1810" spans="1:9" ht="13.5" customHeight="1" x14ac:dyDescent="0.25">
      <c r="A1810" s="160" t="s">
        <v>3321</v>
      </c>
      <c r="B1810" s="10"/>
      <c r="C1810" s="10"/>
      <c r="D1810" s="129" t="s">
        <v>3320</v>
      </c>
      <c r="E1810" s="12">
        <v>94</v>
      </c>
      <c r="F1810" s="12">
        <v>97</v>
      </c>
      <c r="G1810" s="12">
        <v>137</v>
      </c>
      <c r="H1810" s="12">
        <v>146</v>
      </c>
      <c r="I1810" s="110">
        <v>164</v>
      </c>
    </row>
    <row r="1811" spans="1:9" ht="13.5" customHeight="1" x14ac:dyDescent="0.25">
      <c r="A1811" s="160" t="s">
        <v>3322</v>
      </c>
      <c r="B1811" s="10"/>
      <c r="C1811" s="10"/>
      <c r="D1811" s="129" t="s">
        <v>1339</v>
      </c>
      <c r="E1811" s="12">
        <v>84</v>
      </c>
      <c r="F1811" s="12">
        <v>45</v>
      </c>
      <c r="G1811" s="12">
        <v>26</v>
      </c>
      <c r="H1811" s="12">
        <v>0</v>
      </c>
      <c r="I1811" s="110">
        <v>35</v>
      </c>
    </row>
    <row r="1812" spans="1:9" ht="13.5" customHeight="1" x14ac:dyDescent="0.25">
      <c r="A1812" s="160" t="s">
        <v>3323</v>
      </c>
      <c r="B1812" s="10"/>
      <c r="C1812" s="10"/>
      <c r="D1812" s="129" t="s">
        <v>3324</v>
      </c>
      <c r="E1812" s="12">
        <v>11</v>
      </c>
      <c r="F1812" s="12">
        <v>0</v>
      </c>
      <c r="G1812" s="12">
        <v>13</v>
      </c>
      <c r="H1812" s="12">
        <v>21</v>
      </c>
      <c r="I1812" s="110">
        <v>19</v>
      </c>
    </row>
    <row r="1813" spans="1:9" ht="13.5" customHeight="1" x14ac:dyDescent="0.25">
      <c r="A1813" s="160" t="s">
        <v>3325</v>
      </c>
      <c r="B1813" s="10"/>
      <c r="C1813" s="10"/>
      <c r="D1813" s="129" t="s">
        <v>3326</v>
      </c>
      <c r="E1813" s="12">
        <v>0</v>
      </c>
      <c r="F1813" s="12">
        <v>2</v>
      </c>
      <c r="G1813" s="12">
        <v>4</v>
      </c>
      <c r="H1813" s="12">
        <v>0</v>
      </c>
      <c r="I1813" s="110" t="s">
        <v>3899</v>
      </c>
    </row>
    <row r="1814" spans="1:9" ht="13.5" customHeight="1" x14ac:dyDescent="0.25">
      <c r="A1814" s="160" t="s">
        <v>3327</v>
      </c>
      <c r="B1814" s="10"/>
      <c r="C1814" s="10"/>
      <c r="D1814" s="129" t="s">
        <v>3328</v>
      </c>
      <c r="E1814" s="12">
        <v>13</v>
      </c>
      <c r="F1814" s="12">
        <v>6</v>
      </c>
      <c r="G1814" s="12">
        <v>15</v>
      </c>
      <c r="H1814" s="12">
        <v>12</v>
      </c>
      <c r="I1814" s="110">
        <v>15</v>
      </c>
    </row>
    <row r="1815" spans="1:9" ht="13.5" customHeight="1" x14ac:dyDescent="0.25">
      <c r="A1815" s="160" t="s">
        <v>3329</v>
      </c>
      <c r="B1815" s="10"/>
      <c r="C1815" s="10"/>
      <c r="D1815" s="129" t="s">
        <v>3330</v>
      </c>
      <c r="E1815" s="12">
        <v>6</v>
      </c>
      <c r="F1815" s="12">
        <v>7</v>
      </c>
      <c r="G1815" s="12">
        <v>3</v>
      </c>
      <c r="H1815" s="12">
        <v>11</v>
      </c>
      <c r="I1815" s="110">
        <v>4</v>
      </c>
    </row>
    <row r="1816" spans="1:9" ht="13.5" customHeight="1" x14ac:dyDescent="0.25">
      <c r="A1816" s="160" t="s">
        <v>3331</v>
      </c>
      <c r="B1816" s="10"/>
      <c r="C1816" s="10"/>
      <c r="D1816" s="129" t="s">
        <v>3332</v>
      </c>
      <c r="E1816" s="12">
        <v>28</v>
      </c>
      <c r="F1816" s="12">
        <v>20</v>
      </c>
      <c r="G1816" s="12">
        <v>31</v>
      </c>
      <c r="H1816" s="12">
        <v>32</v>
      </c>
      <c r="I1816" s="110">
        <v>32</v>
      </c>
    </row>
    <row r="1817" spans="1:9" ht="13.5" customHeight="1" x14ac:dyDescent="0.25">
      <c r="A1817" s="160" t="s">
        <v>3333</v>
      </c>
      <c r="B1817" s="10"/>
      <c r="C1817" s="10"/>
      <c r="D1817" s="129" t="s">
        <v>3295</v>
      </c>
      <c r="E1817" s="12">
        <v>0</v>
      </c>
      <c r="F1817" s="12">
        <v>3</v>
      </c>
      <c r="G1817" s="12">
        <v>3</v>
      </c>
      <c r="H1817" s="12">
        <v>2</v>
      </c>
      <c r="I1817" s="110">
        <v>8</v>
      </c>
    </row>
    <row r="1818" spans="1:9" ht="13.5" customHeight="1" x14ac:dyDescent="0.25">
      <c r="A1818" s="159" t="s">
        <v>3334</v>
      </c>
      <c r="B1818" s="7"/>
      <c r="C1818" s="8" t="s">
        <v>3335</v>
      </c>
      <c r="D1818" s="126"/>
      <c r="E1818" s="5">
        <v>124</v>
      </c>
      <c r="F1818" s="5">
        <v>91</v>
      </c>
      <c r="G1818" s="5">
        <v>146</v>
      </c>
      <c r="H1818" s="9">
        <f>SUM(H1819:H1824)</f>
        <v>145</v>
      </c>
      <c r="I1818" s="110">
        <v>183</v>
      </c>
    </row>
    <row r="1819" spans="1:9" ht="13.5" customHeight="1" x14ac:dyDescent="0.25">
      <c r="A1819" s="160" t="s">
        <v>3336</v>
      </c>
      <c r="B1819" s="10"/>
      <c r="C1819" s="10"/>
      <c r="D1819" s="129" t="s">
        <v>3337</v>
      </c>
      <c r="E1819" s="12">
        <v>86</v>
      </c>
      <c r="F1819" s="12">
        <v>69</v>
      </c>
      <c r="G1819" s="12">
        <v>55</v>
      </c>
      <c r="H1819" s="12">
        <v>93</v>
      </c>
      <c r="I1819" s="110">
        <v>121</v>
      </c>
    </row>
    <row r="1820" spans="1:9" ht="13.5" customHeight="1" x14ac:dyDescent="0.25">
      <c r="A1820" s="160" t="s">
        <v>3338</v>
      </c>
      <c r="B1820" s="10"/>
      <c r="C1820" s="10"/>
      <c r="D1820" s="129" t="s">
        <v>3339</v>
      </c>
      <c r="E1820" s="12">
        <v>6</v>
      </c>
      <c r="F1820" s="12">
        <v>5</v>
      </c>
      <c r="G1820" s="12">
        <v>6</v>
      </c>
      <c r="H1820" s="12">
        <v>2</v>
      </c>
      <c r="I1820" s="110">
        <v>12</v>
      </c>
    </row>
    <row r="1821" spans="1:9" ht="13.5" customHeight="1" x14ac:dyDescent="0.25">
      <c r="A1821" s="160" t="s">
        <v>3340</v>
      </c>
      <c r="B1821" s="10"/>
      <c r="C1821" s="10"/>
      <c r="D1821" s="129" t="s">
        <v>3341</v>
      </c>
      <c r="E1821" s="12">
        <v>15</v>
      </c>
      <c r="F1821" s="12">
        <v>1</v>
      </c>
      <c r="G1821" s="12">
        <v>9</v>
      </c>
      <c r="H1821" s="12">
        <v>8</v>
      </c>
      <c r="I1821" s="110">
        <v>5</v>
      </c>
    </row>
    <row r="1822" spans="1:9" ht="13.5" customHeight="1" x14ac:dyDescent="0.25">
      <c r="A1822" s="160" t="s">
        <v>3342</v>
      </c>
      <c r="B1822" s="10"/>
      <c r="C1822" s="10"/>
      <c r="D1822" s="129" t="s">
        <v>3343</v>
      </c>
      <c r="E1822" s="12">
        <v>0</v>
      </c>
      <c r="F1822" s="12">
        <v>0</v>
      </c>
      <c r="G1822" s="12">
        <v>0</v>
      </c>
      <c r="H1822" s="12">
        <v>0</v>
      </c>
      <c r="I1822" s="110" t="s">
        <v>3899</v>
      </c>
    </row>
    <row r="1823" spans="1:9" ht="13.5" customHeight="1" x14ac:dyDescent="0.25">
      <c r="A1823" s="160" t="s">
        <v>3344</v>
      </c>
      <c r="B1823" s="10"/>
      <c r="C1823" s="10"/>
      <c r="D1823" s="129" t="s">
        <v>3345</v>
      </c>
      <c r="E1823" s="12">
        <v>4</v>
      </c>
      <c r="F1823" s="12">
        <v>2</v>
      </c>
      <c r="G1823" s="12">
        <v>14</v>
      </c>
      <c r="H1823" s="12">
        <v>6</v>
      </c>
      <c r="I1823" s="110">
        <v>8</v>
      </c>
    </row>
    <row r="1824" spans="1:9" ht="13.5" customHeight="1" x14ac:dyDescent="0.25">
      <c r="A1824" s="160" t="s">
        <v>3346</v>
      </c>
      <c r="B1824" s="10"/>
      <c r="C1824" s="10"/>
      <c r="D1824" s="129" t="s">
        <v>3347</v>
      </c>
      <c r="E1824" s="12">
        <v>13</v>
      </c>
      <c r="F1824" s="12">
        <v>14</v>
      </c>
      <c r="G1824" s="12">
        <v>62</v>
      </c>
      <c r="H1824" s="12">
        <v>36</v>
      </c>
      <c r="I1824" s="110">
        <v>37</v>
      </c>
    </row>
    <row r="1825" spans="1:9" ht="13.5" customHeight="1" x14ac:dyDescent="0.25">
      <c r="A1825" s="159" t="s">
        <v>3348</v>
      </c>
      <c r="B1825" s="7"/>
      <c r="C1825" s="8" t="s">
        <v>3349</v>
      </c>
      <c r="D1825" s="126"/>
      <c r="E1825" s="5">
        <v>40</v>
      </c>
      <c r="F1825" s="5">
        <v>24</v>
      </c>
      <c r="G1825" s="5">
        <v>51</v>
      </c>
      <c r="H1825" s="9">
        <f>SUM(H1826:H1831)</f>
        <v>56</v>
      </c>
      <c r="I1825" s="110">
        <v>63</v>
      </c>
    </row>
    <row r="1826" spans="1:9" ht="13.5" customHeight="1" x14ac:dyDescent="0.25">
      <c r="A1826" s="160" t="s">
        <v>3350</v>
      </c>
      <c r="B1826" s="10"/>
      <c r="C1826" s="10"/>
      <c r="D1826" s="129" t="s">
        <v>3349</v>
      </c>
      <c r="E1826" s="12">
        <v>21</v>
      </c>
      <c r="F1826" s="12">
        <v>16</v>
      </c>
      <c r="G1826" s="12">
        <v>36</v>
      </c>
      <c r="H1826" s="12">
        <v>38</v>
      </c>
      <c r="I1826" s="110">
        <v>44</v>
      </c>
    </row>
    <row r="1827" spans="1:9" ht="13.5" customHeight="1" x14ac:dyDescent="0.25">
      <c r="A1827" s="160" t="s">
        <v>3351</v>
      </c>
      <c r="B1827" s="10"/>
      <c r="C1827" s="10"/>
      <c r="D1827" s="129" t="s">
        <v>3352</v>
      </c>
      <c r="E1827" s="12">
        <v>0</v>
      </c>
      <c r="F1827" s="12">
        <v>0</v>
      </c>
      <c r="G1827" s="12">
        <v>0</v>
      </c>
      <c r="H1827" s="12">
        <v>0</v>
      </c>
      <c r="I1827" s="110" t="s">
        <v>3899</v>
      </c>
    </row>
    <row r="1828" spans="1:9" ht="13.5" customHeight="1" x14ac:dyDescent="0.25">
      <c r="A1828" s="160" t="s">
        <v>3353</v>
      </c>
      <c r="B1828" s="10"/>
      <c r="C1828" s="10"/>
      <c r="D1828" s="129" t="s">
        <v>3354</v>
      </c>
      <c r="E1828" s="12">
        <v>13</v>
      </c>
      <c r="F1828" s="12">
        <v>7</v>
      </c>
      <c r="G1828" s="12">
        <v>9</v>
      </c>
      <c r="H1828" s="12">
        <v>13</v>
      </c>
      <c r="I1828" s="110">
        <v>17</v>
      </c>
    </row>
    <row r="1829" spans="1:9" ht="13.5" customHeight="1" x14ac:dyDescent="0.25">
      <c r="A1829" s="160" t="s">
        <v>3355</v>
      </c>
      <c r="B1829" s="10"/>
      <c r="C1829" s="10"/>
      <c r="D1829" s="129" t="s">
        <v>3356</v>
      </c>
      <c r="E1829" s="12">
        <v>0</v>
      </c>
      <c r="F1829" s="12">
        <v>0</v>
      </c>
      <c r="G1829" s="12">
        <v>0</v>
      </c>
      <c r="H1829" s="12">
        <v>0</v>
      </c>
      <c r="I1829" s="110" t="s">
        <v>3899</v>
      </c>
    </row>
    <row r="1830" spans="1:9" ht="13.5" customHeight="1" x14ac:dyDescent="0.25">
      <c r="A1830" s="160" t="s">
        <v>3357</v>
      </c>
      <c r="B1830" s="10"/>
      <c r="C1830" s="10"/>
      <c r="D1830" s="129" t="s">
        <v>3358</v>
      </c>
      <c r="E1830" s="12">
        <v>6</v>
      </c>
      <c r="F1830" s="12">
        <v>1</v>
      </c>
      <c r="G1830" s="12">
        <v>4</v>
      </c>
      <c r="H1830" s="12">
        <v>4</v>
      </c>
      <c r="I1830" s="110">
        <v>1</v>
      </c>
    </row>
    <row r="1831" spans="1:9" ht="13.5" customHeight="1" x14ac:dyDescent="0.25">
      <c r="A1831" s="160" t="s">
        <v>3359</v>
      </c>
      <c r="B1831" s="10"/>
      <c r="C1831" s="10"/>
      <c r="D1831" s="129" t="s">
        <v>3360</v>
      </c>
      <c r="E1831" s="12">
        <v>0</v>
      </c>
      <c r="F1831" s="12">
        <v>0</v>
      </c>
      <c r="G1831" s="12">
        <v>2</v>
      </c>
      <c r="H1831" s="12">
        <v>1</v>
      </c>
      <c r="I1831" s="110">
        <v>1</v>
      </c>
    </row>
    <row r="1832" spans="1:9" ht="13.5" customHeight="1" x14ac:dyDescent="0.25">
      <c r="A1832" s="159" t="s">
        <v>3361</v>
      </c>
      <c r="B1832" s="8" t="s">
        <v>3362</v>
      </c>
      <c r="C1832" s="7"/>
      <c r="D1832" s="126"/>
      <c r="E1832" s="5">
        <v>380</v>
      </c>
      <c r="F1832" s="5">
        <v>427</v>
      </c>
      <c r="G1832" s="5">
        <v>635</v>
      </c>
      <c r="H1832" s="5">
        <f>H1833+H1849+H1865+H1876+H1884+H1890+H1899+H1910+H1920+H1925+H1931+H1937+H1948</f>
        <v>618</v>
      </c>
      <c r="I1832" s="5">
        <f>I1833+I1849+I1865+I1876+I1884+I1890+I1899+I1910+I1920+I1925+I1931+I1937+I1948</f>
        <v>603</v>
      </c>
    </row>
    <row r="1833" spans="1:9" ht="13.5" customHeight="1" x14ac:dyDescent="0.25">
      <c r="A1833" s="159" t="s">
        <v>3363</v>
      </c>
      <c r="B1833" s="7"/>
      <c r="C1833" s="8" t="s">
        <v>3362</v>
      </c>
      <c r="D1833" s="126"/>
      <c r="E1833" s="5">
        <v>118</v>
      </c>
      <c r="F1833" s="5">
        <v>139</v>
      </c>
      <c r="G1833" s="5">
        <v>166</v>
      </c>
      <c r="H1833" s="9">
        <f>SUM(H1834:H1848)</f>
        <v>200</v>
      </c>
      <c r="I1833" s="110">
        <v>209</v>
      </c>
    </row>
    <row r="1834" spans="1:9" ht="13.5" customHeight="1" x14ac:dyDescent="0.25">
      <c r="A1834" s="160" t="s">
        <v>3364</v>
      </c>
      <c r="B1834" s="10"/>
      <c r="C1834" s="10"/>
      <c r="D1834" s="129" t="s">
        <v>3362</v>
      </c>
      <c r="E1834" s="12">
        <v>96</v>
      </c>
      <c r="F1834" s="12">
        <v>125</v>
      </c>
      <c r="G1834" s="12">
        <v>128</v>
      </c>
      <c r="H1834" s="12">
        <v>165</v>
      </c>
      <c r="I1834" s="110">
        <v>183</v>
      </c>
    </row>
    <row r="1835" spans="1:9" ht="13.5" customHeight="1" x14ac:dyDescent="0.25">
      <c r="A1835" s="160" t="s">
        <v>3365</v>
      </c>
      <c r="B1835" s="10"/>
      <c r="C1835" s="10"/>
      <c r="D1835" s="129" t="s">
        <v>3366</v>
      </c>
      <c r="E1835" s="12">
        <v>6</v>
      </c>
      <c r="F1835" s="12">
        <v>4</v>
      </c>
      <c r="G1835" s="12">
        <v>8</v>
      </c>
      <c r="H1835" s="12">
        <v>5</v>
      </c>
      <c r="I1835" s="110">
        <v>6</v>
      </c>
    </row>
    <row r="1836" spans="1:9" ht="13.5" customHeight="1" x14ac:dyDescent="0.25">
      <c r="A1836" s="160" t="s">
        <v>3367</v>
      </c>
      <c r="B1836" s="10"/>
      <c r="C1836" s="10"/>
      <c r="D1836" s="129" t="s">
        <v>3368</v>
      </c>
      <c r="E1836" s="12">
        <v>0</v>
      </c>
      <c r="F1836" s="12">
        <v>0</v>
      </c>
      <c r="G1836" s="12">
        <v>0</v>
      </c>
      <c r="H1836" s="12">
        <v>0</v>
      </c>
      <c r="I1836" s="110" t="s">
        <v>3899</v>
      </c>
    </row>
    <row r="1837" spans="1:9" ht="13.5" customHeight="1" x14ac:dyDescent="0.25">
      <c r="A1837" s="160" t="s">
        <v>3369</v>
      </c>
      <c r="B1837" s="10"/>
      <c r="C1837" s="10"/>
      <c r="D1837" s="129" t="s">
        <v>3370</v>
      </c>
      <c r="E1837" s="12">
        <v>0</v>
      </c>
      <c r="F1837" s="12">
        <v>0</v>
      </c>
      <c r="G1837" s="12">
        <v>0</v>
      </c>
      <c r="H1837" s="12">
        <v>0</v>
      </c>
      <c r="I1837" s="110" t="s">
        <v>3899</v>
      </c>
    </row>
    <row r="1838" spans="1:9" ht="13.5" customHeight="1" x14ac:dyDescent="0.25">
      <c r="A1838" s="160" t="s">
        <v>3371</v>
      </c>
      <c r="B1838" s="10"/>
      <c r="C1838" s="10"/>
      <c r="D1838" s="129" t="s">
        <v>3372</v>
      </c>
      <c r="E1838" s="12">
        <v>1</v>
      </c>
      <c r="F1838" s="12">
        <v>1</v>
      </c>
      <c r="G1838" s="12">
        <v>8</v>
      </c>
      <c r="H1838" s="12">
        <v>4</v>
      </c>
      <c r="I1838" s="110">
        <v>3</v>
      </c>
    </row>
    <row r="1839" spans="1:9" ht="13.5" customHeight="1" x14ac:dyDescent="0.25">
      <c r="A1839" s="160" t="s">
        <v>3373</v>
      </c>
      <c r="B1839" s="10"/>
      <c r="C1839" s="10"/>
      <c r="D1839" s="129" t="s">
        <v>3374</v>
      </c>
      <c r="E1839" s="12">
        <v>2</v>
      </c>
      <c r="F1839" s="12">
        <v>1</v>
      </c>
      <c r="G1839" s="12">
        <v>6</v>
      </c>
      <c r="H1839" s="12">
        <v>3</v>
      </c>
      <c r="I1839" s="110">
        <v>1</v>
      </c>
    </row>
    <row r="1840" spans="1:9" ht="13.5" customHeight="1" x14ac:dyDescent="0.25">
      <c r="A1840" s="160" t="s">
        <v>3375</v>
      </c>
      <c r="B1840" s="10"/>
      <c r="C1840" s="10"/>
      <c r="D1840" s="129" t="s">
        <v>3376</v>
      </c>
      <c r="E1840" s="12">
        <v>0</v>
      </c>
      <c r="F1840" s="12">
        <v>0</v>
      </c>
      <c r="G1840" s="12">
        <v>0</v>
      </c>
      <c r="H1840" s="12">
        <v>0</v>
      </c>
      <c r="I1840" s="110" t="s">
        <v>3899</v>
      </c>
    </row>
    <row r="1841" spans="1:9" ht="13.5" customHeight="1" x14ac:dyDescent="0.25">
      <c r="A1841" s="160" t="s">
        <v>3377</v>
      </c>
      <c r="B1841" s="10"/>
      <c r="C1841" s="10"/>
      <c r="D1841" s="129" t="s">
        <v>376</v>
      </c>
      <c r="E1841" s="12">
        <v>1</v>
      </c>
      <c r="F1841" s="12">
        <v>0</v>
      </c>
      <c r="G1841" s="12">
        <v>0</v>
      </c>
      <c r="H1841" s="12">
        <v>1</v>
      </c>
      <c r="I1841" s="110">
        <v>1</v>
      </c>
    </row>
    <row r="1842" spans="1:9" ht="13.5" customHeight="1" x14ac:dyDescent="0.25">
      <c r="A1842" s="160" t="s">
        <v>3378</v>
      </c>
      <c r="B1842" s="10"/>
      <c r="C1842" s="10"/>
      <c r="D1842" s="129" t="s">
        <v>3379</v>
      </c>
      <c r="E1842" s="12">
        <v>3</v>
      </c>
      <c r="F1842" s="12">
        <v>4</v>
      </c>
      <c r="G1842" s="12">
        <v>8</v>
      </c>
      <c r="H1842" s="12">
        <v>3</v>
      </c>
      <c r="I1842" s="110">
        <v>6</v>
      </c>
    </row>
    <row r="1843" spans="1:9" ht="13.5" customHeight="1" x14ac:dyDescent="0.25">
      <c r="A1843" s="160" t="s">
        <v>3380</v>
      </c>
      <c r="B1843" s="10"/>
      <c r="C1843" s="10"/>
      <c r="D1843" s="129" t="s">
        <v>3381</v>
      </c>
      <c r="E1843" s="12">
        <v>4</v>
      </c>
      <c r="F1843" s="12">
        <v>1</v>
      </c>
      <c r="G1843" s="12">
        <v>2</v>
      </c>
      <c r="H1843" s="12">
        <v>11</v>
      </c>
      <c r="I1843" s="110">
        <v>2</v>
      </c>
    </row>
    <row r="1844" spans="1:9" ht="13.5" customHeight="1" x14ac:dyDescent="0.25">
      <c r="A1844" s="160" t="s">
        <v>3382</v>
      </c>
      <c r="B1844" s="10"/>
      <c r="C1844" s="10"/>
      <c r="D1844" s="129" t="s">
        <v>3383</v>
      </c>
      <c r="E1844" s="12">
        <v>1</v>
      </c>
      <c r="F1844" s="12">
        <v>0</v>
      </c>
      <c r="G1844" s="12">
        <v>1</v>
      </c>
      <c r="H1844" s="12">
        <v>5</v>
      </c>
      <c r="I1844" s="110">
        <v>3</v>
      </c>
    </row>
    <row r="1845" spans="1:9" ht="13.5" customHeight="1" x14ac:dyDescent="0.25">
      <c r="A1845" s="160" t="s">
        <v>3384</v>
      </c>
      <c r="B1845" s="10"/>
      <c r="C1845" s="10"/>
      <c r="D1845" s="129" t="s">
        <v>3385</v>
      </c>
      <c r="E1845" s="12">
        <v>3</v>
      </c>
      <c r="F1845" s="12">
        <v>3</v>
      </c>
      <c r="G1845" s="12">
        <v>5</v>
      </c>
      <c r="H1845" s="12">
        <v>3</v>
      </c>
      <c r="I1845" s="110">
        <v>4</v>
      </c>
    </row>
    <row r="1846" spans="1:9" ht="13.5" customHeight="1" x14ac:dyDescent="0.25">
      <c r="A1846" s="160" t="s">
        <v>3386</v>
      </c>
      <c r="B1846" s="10"/>
      <c r="C1846" s="10"/>
      <c r="D1846" s="129" t="s">
        <v>703</v>
      </c>
      <c r="E1846" s="12">
        <v>0</v>
      </c>
      <c r="F1846" s="12">
        <v>0</v>
      </c>
      <c r="G1846" s="12">
        <v>0</v>
      </c>
      <c r="H1846" s="12">
        <v>0</v>
      </c>
      <c r="I1846" s="110" t="s">
        <v>3899</v>
      </c>
    </row>
    <row r="1847" spans="1:9" ht="13.5" customHeight="1" x14ac:dyDescent="0.25">
      <c r="A1847" s="160" t="s">
        <v>3387</v>
      </c>
      <c r="B1847" s="10"/>
      <c r="C1847" s="10"/>
      <c r="D1847" s="129" t="s">
        <v>3388</v>
      </c>
      <c r="E1847" s="12">
        <v>1</v>
      </c>
      <c r="F1847" s="12">
        <v>0</v>
      </c>
      <c r="G1847" s="12">
        <v>0</v>
      </c>
      <c r="H1847" s="12">
        <v>0</v>
      </c>
      <c r="I1847" s="110" t="s">
        <v>3899</v>
      </c>
    </row>
    <row r="1848" spans="1:9" ht="13.5" customHeight="1" x14ac:dyDescent="0.25">
      <c r="A1848" s="160" t="s">
        <v>3389</v>
      </c>
      <c r="B1848" s="10"/>
      <c r="C1848" s="10"/>
      <c r="D1848" s="129" t="s">
        <v>3390</v>
      </c>
      <c r="E1848" s="12">
        <v>0</v>
      </c>
      <c r="F1848" s="12">
        <v>0</v>
      </c>
      <c r="G1848" s="12">
        <v>0</v>
      </c>
      <c r="H1848" s="12">
        <v>0</v>
      </c>
      <c r="I1848" s="110" t="s">
        <v>3899</v>
      </c>
    </row>
    <row r="1849" spans="1:9" ht="13.5" customHeight="1" x14ac:dyDescent="0.25">
      <c r="A1849" s="159" t="s">
        <v>3391</v>
      </c>
      <c r="B1849" s="7"/>
      <c r="C1849" s="8" t="s">
        <v>2927</v>
      </c>
      <c r="D1849" s="126"/>
      <c r="E1849" s="5">
        <v>7</v>
      </c>
      <c r="F1849" s="5">
        <v>37</v>
      </c>
      <c r="G1849" s="5">
        <v>47</v>
      </c>
      <c r="H1849" s="9">
        <f>SUM(H1850:H1864)</f>
        <v>42</v>
      </c>
      <c r="I1849" s="110">
        <v>70</v>
      </c>
    </row>
    <row r="1850" spans="1:9" ht="13.5" customHeight="1" x14ac:dyDescent="0.25">
      <c r="A1850" s="160" t="s">
        <v>3392</v>
      </c>
      <c r="B1850" s="10"/>
      <c r="C1850" s="10"/>
      <c r="D1850" s="129" t="s">
        <v>2927</v>
      </c>
      <c r="E1850" s="12">
        <v>1</v>
      </c>
      <c r="F1850" s="12">
        <v>26</v>
      </c>
      <c r="G1850" s="12">
        <v>30</v>
      </c>
      <c r="H1850" s="12">
        <v>25</v>
      </c>
      <c r="I1850" s="110">
        <v>17</v>
      </c>
    </row>
    <row r="1851" spans="1:9" ht="13.5" customHeight="1" x14ac:dyDescent="0.25">
      <c r="A1851" s="160" t="s">
        <v>3393</v>
      </c>
      <c r="B1851" s="10"/>
      <c r="C1851" s="10"/>
      <c r="D1851" s="129" t="s">
        <v>3394</v>
      </c>
      <c r="E1851" s="12">
        <v>0</v>
      </c>
      <c r="F1851" s="12">
        <v>0</v>
      </c>
      <c r="G1851" s="12">
        <v>0</v>
      </c>
      <c r="H1851" s="12">
        <v>0</v>
      </c>
      <c r="I1851" s="110" t="s">
        <v>3899</v>
      </c>
    </row>
    <row r="1852" spans="1:9" ht="13.5" customHeight="1" x14ac:dyDescent="0.25">
      <c r="A1852" s="160" t="s">
        <v>3395</v>
      </c>
      <c r="B1852" s="10"/>
      <c r="C1852" s="10"/>
      <c r="D1852" s="129" t="s">
        <v>3396</v>
      </c>
      <c r="E1852" s="12">
        <v>1</v>
      </c>
      <c r="F1852" s="12">
        <v>0</v>
      </c>
      <c r="G1852" s="12">
        <v>3</v>
      </c>
      <c r="H1852" s="12">
        <v>6</v>
      </c>
      <c r="I1852" s="110">
        <v>5</v>
      </c>
    </row>
    <row r="1853" spans="1:9" ht="13.5" customHeight="1" x14ac:dyDescent="0.25">
      <c r="A1853" s="160" t="s">
        <v>3397</v>
      </c>
      <c r="B1853" s="10"/>
      <c r="C1853" s="10"/>
      <c r="D1853" s="129" t="s">
        <v>3398</v>
      </c>
      <c r="E1853" s="12">
        <v>2</v>
      </c>
      <c r="F1853" s="12">
        <v>4</v>
      </c>
      <c r="G1853" s="12">
        <v>6</v>
      </c>
      <c r="H1853" s="12">
        <v>5</v>
      </c>
      <c r="I1853" s="110">
        <v>3</v>
      </c>
    </row>
    <row r="1854" spans="1:9" ht="13.5" customHeight="1" x14ac:dyDescent="0.25">
      <c r="A1854" s="160" t="s">
        <v>3399</v>
      </c>
      <c r="B1854" s="10"/>
      <c r="C1854" s="10"/>
      <c r="D1854" s="129" t="s">
        <v>3400</v>
      </c>
      <c r="E1854" s="12">
        <v>0</v>
      </c>
      <c r="F1854" s="12">
        <v>0</v>
      </c>
      <c r="G1854" s="12">
        <v>0</v>
      </c>
      <c r="H1854" s="12">
        <v>0</v>
      </c>
      <c r="I1854" s="110" t="s">
        <v>3899</v>
      </c>
    </row>
    <row r="1855" spans="1:9" ht="13.5" customHeight="1" x14ac:dyDescent="0.25">
      <c r="A1855" s="160" t="s">
        <v>3401</v>
      </c>
      <c r="B1855" s="10"/>
      <c r="C1855" s="10"/>
      <c r="D1855" s="129" t="s">
        <v>3402</v>
      </c>
      <c r="E1855" s="12">
        <v>0</v>
      </c>
      <c r="F1855" s="12">
        <v>0</v>
      </c>
      <c r="G1855" s="12">
        <v>0</v>
      </c>
      <c r="H1855" s="12">
        <v>0</v>
      </c>
      <c r="I1855" s="110" t="s">
        <v>3899</v>
      </c>
    </row>
    <row r="1856" spans="1:9" ht="13.5" customHeight="1" x14ac:dyDescent="0.25">
      <c r="A1856" s="160" t="s">
        <v>3403</v>
      </c>
      <c r="B1856" s="10"/>
      <c r="C1856" s="10"/>
      <c r="D1856" s="129" t="s">
        <v>3404</v>
      </c>
      <c r="E1856" s="12">
        <v>0</v>
      </c>
      <c r="F1856" s="12">
        <v>2</v>
      </c>
      <c r="G1856" s="12">
        <v>0</v>
      </c>
      <c r="H1856" s="12">
        <v>4</v>
      </c>
      <c r="I1856" s="110" t="s">
        <v>3899</v>
      </c>
    </row>
    <row r="1857" spans="1:9" ht="13.5" customHeight="1" x14ac:dyDescent="0.25">
      <c r="A1857" s="160" t="s">
        <v>3405</v>
      </c>
      <c r="B1857" s="10"/>
      <c r="C1857" s="10"/>
      <c r="D1857" s="129" t="s">
        <v>3406</v>
      </c>
      <c r="E1857" s="12">
        <v>0</v>
      </c>
      <c r="F1857" s="12">
        <v>0</v>
      </c>
      <c r="G1857" s="12">
        <v>0</v>
      </c>
      <c r="H1857" s="12">
        <v>0</v>
      </c>
      <c r="I1857" s="110" t="s">
        <v>3899</v>
      </c>
    </row>
    <row r="1858" spans="1:9" ht="13.5" customHeight="1" x14ac:dyDescent="0.25">
      <c r="A1858" s="160" t="s">
        <v>3407</v>
      </c>
      <c r="B1858" s="10"/>
      <c r="C1858" s="10"/>
      <c r="D1858" s="129" t="s">
        <v>3408</v>
      </c>
      <c r="E1858" s="12">
        <v>0</v>
      </c>
      <c r="F1858" s="12">
        <v>0</v>
      </c>
      <c r="G1858" s="12">
        <v>0</v>
      </c>
      <c r="H1858" s="12">
        <v>0</v>
      </c>
      <c r="I1858" s="110" t="s">
        <v>3899</v>
      </c>
    </row>
    <row r="1859" spans="1:9" ht="13.5" customHeight="1" x14ac:dyDescent="0.25">
      <c r="A1859" s="160" t="s">
        <v>3409</v>
      </c>
      <c r="B1859" s="10"/>
      <c r="C1859" s="10"/>
      <c r="D1859" s="129" t="s">
        <v>3410</v>
      </c>
      <c r="E1859" s="12">
        <v>0</v>
      </c>
      <c r="F1859" s="12">
        <v>3</v>
      </c>
      <c r="G1859" s="12">
        <v>0</v>
      </c>
      <c r="H1859" s="12">
        <v>0</v>
      </c>
      <c r="I1859" s="110" t="s">
        <v>3899</v>
      </c>
    </row>
    <row r="1860" spans="1:9" ht="13.5" customHeight="1" x14ac:dyDescent="0.25">
      <c r="A1860" s="160" t="s">
        <v>3411</v>
      </c>
      <c r="B1860" s="10"/>
      <c r="C1860" s="10"/>
      <c r="D1860" s="129" t="s">
        <v>3412</v>
      </c>
      <c r="E1860" s="12">
        <v>3</v>
      </c>
      <c r="F1860" s="12">
        <v>2</v>
      </c>
      <c r="G1860" s="12">
        <v>8</v>
      </c>
      <c r="H1860" s="12">
        <v>2</v>
      </c>
      <c r="I1860" s="110">
        <v>45</v>
      </c>
    </row>
    <row r="1861" spans="1:9" ht="13.5" customHeight="1" x14ac:dyDescent="0.25">
      <c r="A1861" s="160" t="s">
        <v>3413</v>
      </c>
      <c r="B1861" s="10"/>
      <c r="C1861" s="10"/>
      <c r="D1861" s="129" t="s">
        <v>2494</v>
      </c>
      <c r="E1861" s="12">
        <v>0</v>
      </c>
      <c r="F1861" s="12">
        <v>0</v>
      </c>
      <c r="G1861" s="12">
        <v>0</v>
      </c>
      <c r="H1861" s="12">
        <v>0</v>
      </c>
      <c r="I1861" s="110" t="s">
        <v>3899</v>
      </c>
    </row>
    <row r="1862" spans="1:9" ht="13.5" customHeight="1" x14ac:dyDescent="0.25">
      <c r="A1862" s="160" t="s">
        <v>3414</v>
      </c>
      <c r="B1862" s="10"/>
      <c r="C1862" s="10"/>
      <c r="D1862" s="129" t="s">
        <v>3415</v>
      </c>
      <c r="E1862" s="12">
        <v>0</v>
      </c>
      <c r="F1862" s="12">
        <v>0</v>
      </c>
      <c r="G1862" s="12">
        <v>0</v>
      </c>
      <c r="H1862" s="12">
        <v>0</v>
      </c>
      <c r="I1862" s="110" t="s">
        <v>3899</v>
      </c>
    </row>
    <row r="1863" spans="1:9" ht="13.5" customHeight="1" x14ac:dyDescent="0.25">
      <c r="A1863" s="160" t="s">
        <v>3416</v>
      </c>
      <c r="B1863" s="10"/>
      <c r="C1863" s="10"/>
      <c r="D1863" s="129" t="s">
        <v>3417</v>
      </c>
      <c r="E1863" s="12">
        <v>0</v>
      </c>
      <c r="F1863" s="12">
        <v>0</v>
      </c>
      <c r="G1863" s="12">
        <v>0</v>
      </c>
      <c r="H1863" s="12">
        <v>0</v>
      </c>
      <c r="I1863" s="110" t="s">
        <v>3899</v>
      </c>
    </row>
    <row r="1864" spans="1:9" ht="13.5" customHeight="1" x14ac:dyDescent="0.25">
      <c r="A1864" s="160" t="s">
        <v>3418</v>
      </c>
      <c r="B1864" s="10"/>
      <c r="C1864" s="10"/>
      <c r="D1864" s="129" t="s">
        <v>3419</v>
      </c>
      <c r="E1864" s="12">
        <v>0</v>
      </c>
      <c r="F1864" s="12">
        <v>0</v>
      </c>
      <c r="G1864" s="12">
        <v>0</v>
      </c>
      <c r="H1864" s="12">
        <v>0</v>
      </c>
      <c r="I1864" s="110" t="s">
        <v>3899</v>
      </c>
    </row>
    <row r="1865" spans="1:9" ht="13.5" customHeight="1" x14ac:dyDescent="0.25">
      <c r="A1865" s="159" t="s">
        <v>3420</v>
      </c>
      <c r="B1865" s="7"/>
      <c r="C1865" s="8" t="s">
        <v>3421</v>
      </c>
      <c r="D1865" s="126"/>
      <c r="E1865" s="5">
        <v>0</v>
      </c>
      <c r="F1865" s="5">
        <v>23</v>
      </c>
      <c r="G1865" s="5">
        <v>15</v>
      </c>
      <c r="H1865" s="9">
        <f>SUM(H1866:H1875)</f>
        <v>23</v>
      </c>
      <c r="I1865" s="110">
        <v>21</v>
      </c>
    </row>
    <row r="1866" spans="1:9" ht="13.5" customHeight="1" x14ac:dyDescent="0.25">
      <c r="A1866" s="160" t="s">
        <v>3422</v>
      </c>
      <c r="B1866" s="10"/>
      <c r="C1866" s="10"/>
      <c r="D1866" s="129" t="s">
        <v>3423</v>
      </c>
      <c r="E1866" s="12">
        <v>0</v>
      </c>
      <c r="F1866" s="12">
        <v>18</v>
      </c>
      <c r="G1866" s="12">
        <v>15</v>
      </c>
      <c r="H1866" s="12">
        <v>23</v>
      </c>
      <c r="I1866" s="110">
        <v>17</v>
      </c>
    </row>
    <row r="1867" spans="1:9" ht="13.5" customHeight="1" x14ac:dyDescent="0.25">
      <c r="A1867" s="160" t="s">
        <v>3424</v>
      </c>
      <c r="B1867" s="10"/>
      <c r="C1867" s="10"/>
      <c r="D1867" s="129" t="s">
        <v>3425</v>
      </c>
      <c r="E1867" s="12">
        <v>0</v>
      </c>
      <c r="F1867" s="12">
        <v>0</v>
      </c>
      <c r="G1867" s="12">
        <v>0</v>
      </c>
      <c r="H1867" s="12">
        <v>0</v>
      </c>
      <c r="I1867" s="110" t="s">
        <v>3899</v>
      </c>
    </row>
    <row r="1868" spans="1:9" ht="13.5" customHeight="1" x14ac:dyDescent="0.25">
      <c r="A1868" s="160" t="s">
        <v>3426</v>
      </c>
      <c r="B1868" s="10"/>
      <c r="C1868" s="10"/>
      <c r="D1868" s="129" t="s">
        <v>3427</v>
      </c>
      <c r="E1868" s="12">
        <v>0</v>
      </c>
      <c r="F1868" s="12">
        <v>0</v>
      </c>
      <c r="G1868" s="12">
        <v>0</v>
      </c>
      <c r="H1868" s="12">
        <v>0</v>
      </c>
      <c r="I1868" s="110" t="s">
        <v>3899</v>
      </c>
    </row>
    <row r="1869" spans="1:9" ht="13.5" customHeight="1" x14ac:dyDescent="0.25">
      <c r="A1869" s="160" t="s">
        <v>3428</v>
      </c>
      <c r="B1869" s="10"/>
      <c r="C1869" s="10"/>
      <c r="D1869" s="129" t="s">
        <v>3429</v>
      </c>
      <c r="E1869" s="12">
        <v>0</v>
      </c>
      <c r="F1869" s="12">
        <v>0</v>
      </c>
      <c r="G1869" s="12">
        <v>0</v>
      </c>
      <c r="H1869" s="12">
        <v>0</v>
      </c>
      <c r="I1869" s="110" t="s">
        <v>3899</v>
      </c>
    </row>
    <row r="1870" spans="1:9" ht="13.5" customHeight="1" x14ac:dyDescent="0.25">
      <c r="A1870" s="160" t="s">
        <v>3430</v>
      </c>
      <c r="B1870" s="10"/>
      <c r="C1870" s="10"/>
      <c r="D1870" s="129" t="s">
        <v>3431</v>
      </c>
      <c r="E1870" s="12">
        <v>0</v>
      </c>
      <c r="F1870" s="12">
        <v>0</v>
      </c>
      <c r="G1870" s="12">
        <v>0</v>
      </c>
      <c r="H1870" s="12">
        <v>0</v>
      </c>
      <c r="I1870" s="110" t="s">
        <v>3899</v>
      </c>
    </row>
    <row r="1871" spans="1:9" ht="13.5" customHeight="1" x14ac:dyDescent="0.25">
      <c r="A1871" s="160" t="s">
        <v>3432</v>
      </c>
      <c r="B1871" s="10"/>
      <c r="C1871" s="10"/>
      <c r="D1871" s="129" t="s">
        <v>3433</v>
      </c>
      <c r="E1871" s="12">
        <v>0</v>
      </c>
      <c r="F1871" s="12">
        <v>2</v>
      </c>
      <c r="G1871" s="12">
        <v>0</v>
      </c>
      <c r="H1871" s="12">
        <v>0</v>
      </c>
      <c r="I1871" s="110">
        <v>4</v>
      </c>
    </row>
    <row r="1872" spans="1:9" ht="13.5" customHeight="1" x14ac:dyDescent="0.25">
      <c r="A1872" s="160" t="s">
        <v>3434</v>
      </c>
      <c r="B1872" s="10"/>
      <c r="C1872" s="10"/>
      <c r="D1872" s="129" t="s">
        <v>3435</v>
      </c>
      <c r="E1872" s="12">
        <v>0</v>
      </c>
      <c r="F1872" s="12">
        <v>0</v>
      </c>
      <c r="G1872" s="12">
        <v>0</v>
      </c>
      <c r="H1872" s="12">
        <v>0</v>
      </c>
      <c r="I1872" s="110" t="s">
        <v>3899</v>
      </c>
    </row>
    <row r="1873" spans="1:9" ht="13.5" customHeight="1" x14ac:dyDescent="0.25">
      <c r="A1873" s="160" t="s">
        <v>3436</v>
      </c>
      <c r="B1873" s="10"/>
      <c r="C1873" s="10"/>
      <c r="D1873" s="129" t="s">
        <v>3437</v>
      </c>
      <c r="E1873" s="12">
        <v>0</v>
      </c>
      <c r="F1873" s="12">
        <v>0</v>
      </c>
      <c r="G1873" s="12">
        <v>0</v>
      </c>
      <c r="H1873" s="12">
        <v>0</v>
      </c>
      <c r="I1873" s="110" t="s">
        <v>3899</v>
      </c>
    </row>
    <row r="1874" spans="1:9" ht="13.5" customHeight="1" x14ac:dyDescent="0.25">
      <c r="A1874" s="160" t="s">
        <v>3438</v>
      </c>
      <c r="B1874" s="10"/>
      <c r="C1874" s="10"/>
      <c r="D1874" s="129" t="s">
        <v>3439</v>
      </c>
      <c r="E1874" s="12">
        <v>0</v>
      </c>
      <c r="F1874" s="12">
        <v>3</v>
      </c>
      <c r="G1874" s="12">
        <v>0</v>
      </c>
      <c r="H1874" s="12">
        <v>0</v>
      </c>
      <c r="I1874" s="110" t="s">
        <v>3899</v>
      </c>
    </row>
    <row r="1875" spans="1:9" ht="13.5" customHeight="1" x14ac:dyDescent="0.25">
      <c r="A1875" s="160" t="s">
        <v>3440</v>
      </c>
      <c r="B1875" s="10"/>
      <c r="C1875" s="10"/>
      <c r="D1875" s="129" t="s">
        <v>3441</v>
      </c>
      <c r="E1875" s="12">
        <v>0</v>
      </c>
      <c r="F1875" s="12">
        <v>0</v>
      </c>
      <c r="G1875" s="12">
        <v>0</v>
      </c>
      <c r="H1875" s="12">
        <v>0</v>
      </c>
      <c r="I1875" s="110" t="s">
        <v>3899</v>
      </c>
    </row>
    <row r="1876" spans="1:9" ht="13.5" customHeight="1" x14ac:dyDescent="0.25">
      <c r="A1876" s="159" t="s">
        <v>3442</v>
      </c>
      <c r="B1876" s="7"/>
      <c r="C1876" s="8" t="s">
        <v>3374</v>
      </c>
      <c r="D1876" s="126"/>
      <c r="E1876" s="5">
        <v>33</v>
      </c>
      <c r="F1876" s="5">
        <v>22</v>
      </c>
      <c r="G1876" s="5">
        <v>31</v>
      </c>
      <c r="H1876" s="9">
        <f>SUM(H1877:H1883)</f>
        <v>32</v>
      </c>
      <c r="I1876" s="110">
        <v>17</v>
      </c>
    </row>
    <row r="1877" spans="1:9" ht="13.5" customHeight="1" x14ac:dyDescent="0.25">
      <c r="A1877" s="160" t="s">
        <v>3443</v>
      </c>
      <c r="B1877" s="10"/>
      <c r="C1877" s="10"/>
      <c r="D1877" s="129" t="s">
        <v>3444</v>
      </c>
      <c r="E1877" s="12">
        <v>10</v>
      </c>
      <c r="F1877" s="12">
        <v>5</v>
      </c>
      <c r="G1877" s="12">
        <v>11</v>
      </c>
      <c r="H1877" s="12">
        <v>5</v>
      </c>
      <c r="I1877" s="110" t="s">
        <v>3899</v>
      </c>
    </row>
    <row r="1878" spans="1:9" ht="13.5" customHeight="1" x14ac:dyDescent="0.25">
      <c r="A1878" s="160" t="s">
        <v>3445</v>
      </c>
      <c r="B1878" s="10"/>
      <c r="C1878" s="10"/>
      <c r="D1878" s="129" t="s">
        <v>3446</v>
      </c>
      <c r="E1878" s="12">
        <v>2</v>
      </c>
      <c r="F1878" s="12">
        <v>3</v>
      </c>
      <c r="G1878" s="12">
        <v>10</v>
      </c>
      <c r="H1878" s="12">
        <v>13</v>
      </c>
      <c r="I1878" s="110">
        <v>11</v>
      </c>
    </row>
    <row r="1879" spans="1:9" ht="13.5" customHeight="1" x14ac:dyDescent="0.25">
      <c r="A1879" s="160" t="s">
        <v>3447</v>
      </c>
      <c r="B1879" s="10"/>
      <c r="C1879" s="10"/>
      <c r="D1879" s="129" t="s">
        <v>3448</v>
      </c>
      <c r="E1879" s="12">
        <v>4</v>
      </c>
      <c r="F1879" s="12">
        <v>2</v>
      </c>
      <c r="G1879" s="12">
        <v>3</v>
      </c>
      <c r="H1879" s="12">
        <v>4</v>
      </c>
      <c r="I1879" s="110" t="s">
        <v>3899</v>
      </c>
    </row>
    <row r="1880" spans="1:9" ht="13.5" customHeight="1" x14ac:dyDescent="0.25">
      <c r="A1880" s="160" t="s">
        <v>3449</v>
      </c>
      <c r="B1880" s="10"/>
      <c r="C1880" s="10"/>
      <c r="D1880" s="129" t="s">
        <v>3450</v>
      </c>
      <c r="E1880" s="12">
        <v>0</v>
      </c>
      <c r="F1880" s="12">
        <v>0</v>
      </c>
      <c r="G1880" s="12">
        <v>0</v>
      </c>
      <c r="H1880" s="12">
        <v>0</v>
      </c>
      <c r="I1880" s="110" t="s">
        <v>3899</v>
      </c>
    </row>
    <row r="1881" spans="1:9" ht="13.5" customHeight="1" x14ac:dyDescent="0.25">
      <c r="A1881" s="160" t="s">
        <v>3451</v>
      </c>
      <c r="B1881" s="10"/>
      <c r="C1881" s="10"/>
      <c r="D1881" s="129" t="s">
        <v>3452</v>
      </c>
      <c r="E1881" s="12">
        <v>0</v>
      </c>
      <c r="F1881" s="12">
        <v>0</v>
      </c>
      <c r="G1881" s="12">
        <v>0</v>
      </c>
      <c r="H1881" s="12">
        <v>0</v>
      </c>
      <c r="I1881" s="110" t="s">
        <v>3899</v>
      </c>
    </row>
    <row r="1882" spans="1:9" ht="13.5" customHeight="1" x14ac:dyDescent="0.25">
      <c r="A1882" s="160" t="s">
        <v>3453</v>
      </c>
      <c r="B1882" s="10"/>
      <c r="C1882" s="10"/>
      <c r="D1882" s="129" t="s">
        <v>3454</v>
      </c>
      <c r="E1882" s="12">
        <v>4</v>
      </c>
      <c r="F1882" s="12">
        <v>6</v>
      </c>
      <c r="G1882" s="12">
        <v>2</v>
      </c>
      <c r="H1882" s="12">
        <v>5</v>
      </c>
      <c r="I1882" s="110">
        <v>6</v>
      </c>
    </row>
    <row r="1883" spans="1:9" ht="13.5" customHeight="1" x14ac:dyDescent="0.25">
      <c r="A1883" s="160" t="s">
        <v>3455</v>
      </c>
      <c r="B1883" s="10"/>
      <c r="C1883" s="10"/>
      <c r="D1883" s="129" t="s">
        <v>3456</v>
      </c>
      <c r="E1883" s="12">
        <v>13</v>
      </c>
      <c r="F1883" s="12">
        <v>6</v>
      </c>
      <c r="G1883" s="12">
        <v>5</v>
      </c>
      <c r="H1883" s="12">
        <v>5</v>
      </c>
      <c r="I1883" s="110" t="s">
        <v>3899</v>
      </c>
    </row>
    <row r="1884" spans="1:9" ht="13.5" customHeight="1" x14ac:dyDescent="0.25">
      <c r="A1884" s="159" t="s">
        <v>3457</v>
      </c>
      <c r="B1884" s="7"/>
      <c r="C1884" s="8" t="s">
        <v>3458</v>
      </c>
      <c r="D1884" s="126"/>
      <c r="E1884" s="5">
        <v>3</v>
      </c>
      <c r="F1884" s="5">
        <v>14</v>
      </c>
      <c r="G1884" s="5">
        <v>10</v>
      </c>
      <c r="H1884" s="9">
        <f>SUM(H1885:H1889)</f>
        <v>15</v>
      </c>
      <c r="I1884" s="110">
        <v>21</v>
      </c>
    </row>
    <row r="1885" spans="1:9" ht="13.5" customHeight="1" x14ac:dyDescent="0.25">
      <c r="A1885" s="160" t="s">
        <v>3459</v>
      </c>
      <c r="B1885" s="10"/>
      <c r="C1885" s="10"/>
      <c r="D1885" s="129" t="s">
        <v>3460</v>
      </c>
      <c r="E1885" s="12">
        <v>2</v>
      </c>
      <c r="F1885" s="12">
        <v>14</v>
      </c>
      <c r="G1885" s="12">
        <v>5</v>
      </c>
      <c r="H1885" s="12">
        <v>8</v>
      </c>
      <c r="I1885" s="110">
        <v>17</v>
      </c>
    </row>
    <row r="1886" spans="1:9" ht="13.5" customHeight="1" x14ac:dyDescent="0.25">
      <c r="A1886" s="160" t="s">
        <v>3461</v>
      </c>
      <c r="B1886" s="10"/>
      <c r="C1886" s="10"/>
      <c r="D1886" s="129" t="s">
        <v>3462</v>
      </c>
      <c r="E1886" s="12">
        <v>0</v>
      </c>
      <c r="F1886" s="12">
        <v>0</v>
      </c>
      <c r="G1886" s="12">
        <v>0</v>
      </c>
      <c r="H1886" s="12">
        <v>0</v>
      </c>
      <c r="I1886" s="110" t="s">
        <v>3899</v>
      </c>
    </row>
    <row r="1887" spans="1:9" ht="13.5" customHeight="1" x14ac:dyDescent="0.25">
      <c r="A1887" s="160" t="s">
        <v>3463</v>
      </c>
      <c r="B1887" s="10"/>
      <c r="C1887" s="10"/>
      <c r="D1887" s="129" t="s">
        <v>3464</v>
      </c>
      <c r="E1887" s="12">
        <v>1</v>
      </c>
      <c r="F1887" s="12">
        <v>0</v>
      </c>
      <c r="G1887" s="12">
        <v>3</v>
      </c>
      <c r="H1887" s="12">
        <v>6</v>
      </c>
      <c r="I1887" s="110">
        <v>2</v>
      </c>
    </row>
    <row r="1888" spans="1:9" ht="13.5" customHeight="1" x14ac:dyDescent="0.25">
      <c r="A1888" s="160" t="s">
        <v>3465</v>
      </c>
      <c r="B1888" s="10"/>
      <c r="C1888" s="10"/>
      <c r="D1888" s="129" t="s">
        <v>164</v>
      </c>
      <c r="E1888" s="12">
        <v>0</v>
      </c>
      <c r="F1888" s="12">
        <v>0</v>
      </c>
      <c r="G1888" s="12">
        <v>2</v>
      </c>
      <c r="H1888" s="12">
        <v>1</v>
      </c>
      <c r="I1888" s="110">
        <v>2</v>
      </c>
    </row>
    <row r="1889" spans="1:9" ht="13.5" customHeight="1" x14ac:dyDescent="0.25">
      <c r="A1889" s="160" t="s">
        <v>3466</v>
      </c>
      <c r="B1889" s="10"/>
      <c r="C1889" s="10"/>
      <c r="D1889" s="129" t="s">
        <v>3467</v>
      </c>
      <c r="E1889" s="12">
        <v>0</v>
      </c>
      <c r="F1889" s="12">
        <v>0</v>
      </c>
      <c r="G1889" s="12">
        <v>0</v>
      </c>
      <c r="H1889" s="12">
        <v>0</v>
      </c>
      <c r="I1889" s="110" t="s">
        <v>3899</v>
      </c>
    </row>
    <row r="1890" spans="1:9" ht="13.5" customHeight="1" x14ac:dyDescent="0.25">
      <c r="A1890" s="159" t="s">
        <v>3468</v>
      </c>
      <c r="B1890" s="7"/>
      <c r="C1890" s="8" t="s">
        <v>3469</v>
      </c>
      <c r="D1890" s="126"/>
      <c r="E1890" s="5">
        <v>4</v>
      </c>
      <c r="F1890" s="5">
        <v>14</v>
      </c>
      <c r="G1890" s="5">
        <v>23</v>
      </c>
      <c r="H1890" s="9">
        <f>SUM(H1891:H1898)</f>
        <v>13</v>
      </c>
      <c r="I1890" s="110">
        <v>19</v>
      </c>
    </row>
    <row r="1891" spans="1:9" ht="13.5" customHeight="1" x14ac:dyDescent="0.25">
      <c r="A1891" s="160" t="s">
        <v>3470</v>
      </c>
      <c r="B1891" s="10"/>
      <c r="C1891" s="10"/>
      <c r="D1891" s="129" t="s">
        <v>3469</v>
      </c>
      <c r="E1891" s="12">
        <v>4</v>
      </c>
      <c r="F1891" s="12">
        <v>9</v>
      </c>
      <c r="G1891" s="12">
        <v>15</v>
      </c>
      <c r="H1891" s="12">
        <v>7</v>
      </c>
      <c r="I1891" s="110">
        <v>11</v>
      </c>
    </row>
    <row r="1892" spans="1:9" ht="13.5" customHeight="1" x14ac:dyDescent="0.25">
      <c r="A1892" s="160" t="s">
        <v>3471</v>
      </c>
      <c r="B1892" s="10"/>
      <c r="C1892" s="10"/>
      <c r="D1892" s="129" t="s">
        <v>3472</v>
      </c>
      <c r="E1892" s="12">
        <v>0</v>
      </c>
      <c r="F1892" s="12">
        <v>0</v>
      </c>
      <c r="G1892" s="12">
        <v>0</v>
      </c>
      <c r="H1892" s="12">
        <v>0</v>
      </c>
      <c r="I1892" s="110" t="s">
        <v>3899</v>
      </c>
    </row>
    <row r="1893" spans="1:9" ht="13.5" customHeight="1" x14ac:dyDescent="0.25">
      <c r="A1893" s="160" t="s">
        <v>3473</v>
      </c>
      <c r="B1893" s="10"/>
      <c r="C1893" s="10"/>
      <c r="D1893" s="129" t="s">
        <v>3474</v>
      </c>
      <c r="E1893" s="12">
        <v>0</v>
      </c>
      <c r="F1893" s="12">
        <v>0</v>
      </c>
      <c r="G1893" s="12">
        <v>0</v>
      </c>
      <c r="H1893" s="12">
        <v>0</v>
      </c>
      <c r="I1893" s="110" t="s">
        <v>3899</v>
      </c>
    </row>
    <row r="1894" spans="1:9" ht="13.5" customHeight="1" x14ac:dyDescent="0.25">
      <c r="A1894" s="160" t="s">
        <v>3475</v>
      </c>
      <c r="B1894" s="10"/>
      <c r="C1894" s="10"/>
      <c r="D1894" s="129" t="s">
        <v>3476</v>
      </c>
      <c r="E1894" s="12">
        <v>0</v>
      </c>
      <c r="F1894" s="12">
        <v>0</v>
      </c>
      <c r="G1894" s="12">
        <v>0</v>
      </c>
      <c r="H1894" s="12">
        <v>0</v>
      </c>
      <c r="I1894" s="110" t="s">
        <v>3899</v>
      </c>
    </row>
    <row r="1895" spans="1:9" ht="13.5" customHeight="1" x14ac:dyDescent="0.25">
      <c r="A1895" s="160" t="s">
        <v>3477</v>
      </c>
      <c r="B1895" s="10"/>
      <c r="C1895" s="10"/>
      <c r="D1895" s="129" t="s">
        <v>3478</v>
      </c>
      <c r="E1895" s="12">
        <v>0</v>
      </c>
      <c r="F1895" s="12">
        <v>1</v>
      </c>
      <c r="G1895" s="12">
        <v>1</v>
      </c>
      <c r="H1895" s="12">
        <v>0</v>
      </c>
      <c r="I1895" s="110">
        <v>1</v>
      </c>
    </row>
    <row r="1896" spans="1:9" ht="13.5" customHeight="1" x14ac:dyDescent="0.25">
      <c r="A1896" s="160" t="s">
        <v>3479</v>
      </c>
      <c r="B1896" s="10"/>
      <c r="C1896" s="10"/>
      <c r="D1896" s="129" t="s">
        <v>3480</v>
      </c>
      <c r="E1896" s="12">
        <v>0</v>
      </c>
      <c r="F1896" s="12">
        <v>0</v>
      </c>
      <c r="G1896" s="12">
        <v>0</v>
      </c>
      <c r="H1896" s="12">
        <v>3</v>
      </c>
      <c r="I1896" s="110" t="s">
        <v>3899</v>
      </c>
    </row>
    <row r="1897" spans="1:9" ht="13.5" customHeight="1" x14ac:dyDescent="0.25">
      <c r="A1897" s="160" t="s">
        <v>3481</v>
      </c>
      <c r="B1897" s="10"/>
      <c r="C1897" s="10"/>
      <c r="D1897" s="129" t="s">
        <v>3482</v>
      </c>
      <c r="E1897" s="12">
        <v>0</v>
      </c>
      <c r="F1897" s="12">
        <v>4</v>
      </c>
      <c r="G1897" s="12">
        <v>7</v>
      </c>
      <c r="H1897" s="12">
        <v>2</v>
      </c>
      <c r="I1897" s="110">
        <v>3</v>
      </c>
    </row>
    <row r="1898" spans="1:9" ht="13.5" customHeight="1" x14ac:dyDescent="0.25">
      <c r="A1898" s="160" t="s">
        <v>3483</v>
      </c>
      <c r="B1898" s="10"/>
      <c r="C1898" s="10"/>
      <c r="D1898" s="129" t="s">
        <v>3484</v>
      </c>
      <c r="E1898" s="12">
        <v>0</v>
      </c>
      <c r="F1898" s="12">
        <v>0</v>
      </c>
      <c r="G1898" s="12">
        <v>0</v>
      </c>
      <c r="H1898" s="12">
        <v>1</v>
      </c>
      <c r="I1898" s="110">
        <v>4</v>
      </c>
    </row>
    <row r="1899" spans="1:9" ht="13.5" customHeight="1" x14ac:dyDescent="0.25">
      <c r="A1899" s="159" t="s">
        <v>3485</v>
      </c>
      <c r="B1899" s="7"/>
      <c r="C1899" s="8" t="s">
        <v>1110</v>
      </c>
      <c r="D1899" s="126"/>
      <c r="E1899" s="5">
        <v>6</v>
      </c>
      <c r="F1899" s="5">
        <v>3</v>
      </c>
      <c r="G1899" s="5">
        <v>24</v>
      </c>
      <c r="H1899" s="9">
        <f>SUM(H1900:H1909)</f>
        <v>1</v>
      </c>
      <c r="I1899" s="110">
        <v>11</v>
      </c>
    </row>
    <row r="1900" spans="1:9" ht="13.5" customHeight="1" x14ac:dyDescent="0.25">
      <c r="A1900" s="160" t="s">
        <v>3486</v>
      </c>
      <c r="B1900" s="10"/>
      <c r="C1900" s="10"/>
      <c r="D1900" s="129" t="s">
        <v>1110</v>
      </c>
      <c r="E1900" s="12">
        <v>2</v>
      </c>
      <c r="F1900" s="12">
        <v>0</v>
      </c>
      <c r="G1900" s="12">
        <v>7</v>
      </c>
      <c r="H1900" s="12">
        <v>0</v>
      </c>
      <c r="I1900" s="110">
        <v>4</v>
      </c>
    </row>
    <row r="1901" spans="1:9" ht="13.5" customHeight="1" x14ac:dyDescent="0.25">
      <c r="A1901" s="160" t="s">
        <v>3487</v>
      </c>
      <c r="B1901" s="10"/>
      <c r="C1901" s="10"/>
      <c r="D1901" s="129" t="s">
        <v>3488</v>
      </c>
      <c r="E1901" s="12">
        <v>0</v>
      </c>
      <c r="F1901" s="12">
        <v>1</v>
      </c>
      <c r="G1901" s="12">
        <v>2</v>
      </c>
      <c r="H1901" s="12">
        <v>0</v>
      </c>
      <c r="I1901" s="110">
        <v>1</v>
      </c>
    </row>
    <row r="1902" spans="1:9" ht="13.5" customHeight="1" x14ac:dyDescent="0.25">
      <c r="A1902" s="160" t="s">
        <v>3489</v>
      </c>
      <c r="B1902" s="10"/>
      <c r="C1902" s="10"/>
      <c r="D1902" s="129" t="s">
        <v>3490</v>
      </c>
      <c r="E1902" s="12">
        <v>0</v>
      </c>
      <c r="F1902" s="12">
        <v>0</v>
      </c>
      <c r="G1902" s="12">
        <v>0</v>
      </c>
      <c r="H1902" s="12">
        <v>0</v>
      </c>
      <c r="I1902" s="110" t="s">
        <v>3899</v>
      </c>
    </row>
    <row r="1903" spans="1:9" ht="13.5" customHeight="1" x14ac:dyDescent="0.25">
      <c r="A1903" s="160" t="s">
        <v>3491</v>
      </c>
      <c r="B1903" s="10"/>
      <c r="C1903" s="10"/>
      <c r="D1903" s="129" t="s">
        <v>3492</v>
      </c>
      <c r="E1903" s="12">
        <v>0</v>
      </c>
      <c r="F1903" s="12">
        <v>0</v>
      </c>
      <c r="G1903" s="12">
        <v>0</v>
      </c>
      <c r="H1903" s="12">
        <v>0</v>
      </c>
      <c r="I1903" s="110" t="s">
        <v>3899</v>
      </c>
    </row>
    <row r="1904" spans="1:9" ht="13.5" customHeight="1" x14ac:dyDescent="0.25">
      <c r="A1904" s="160" t="s">
        <v>3493</v>
      </c>
      <c r="B1904" s="10"/>
      <c r="C1904" s="10"/>
      <c r="D1904" s="129" t="s">
        <v>3494</v>
      </c>
      <c r="E1904" s="12">
        <v>0</v>
      </c>
      <c r="F1904" s="12">
        <v>0</v>
      </c>
      <c r="G1904" s="12">
        <v>0</v>
      </c>
      <c r="H1904" s="12">
        <v>0</v>
      </c>
      <c r="I1904" s="110" t="s">
        <v>3899</v>
      </c>
    </row>
    <row r="1905" spans="1:9" ht="13.5" customHeight="1" x14ac:dyDescent="0.25">
      <c r="A1905" s="160" t="s">
        <v>3495</v>
      </c>
      <c r="B1905" s="10"/>
      <c r="C1905" s="10"/>
      <c r="D1905" s="129" t="s">
        <v>1720</v>
      </c>
      <c r="E1905" s="12">
        <v>0</v>
      </c>
      <c r="F1905" s="12">
        <v>0</v>
      </c>
      <c r="G1905" s="12">
        <v>0</v>
      </c>
      <c r="H1905" s="12">
        <v>0</v>
      </c>
      <c r="I1905" s="110" t="s">
        <v>3899</v>
      </c>
    </row>
    <row r="1906" spans="1:9" ht="13.5" customHeight="1" x14ac:dyDescent="0.25">
      <c r="A1906" s="160" t="s">
        <v>3496</v>
      </c>
      <c r="B1906" s="10"/>
      <c r="C1906" s="10"/>
      <c r="D1906" s="129" t="s">
        <v>3497</v>
      </c>
      <c r="E1906" s="12">
        <v>0</v>
      </c>
      <c r="F1906" s="12">
        <v>0</v>
      </c>
      <c r="G1906" s="12">
        <v>0</v>
      </c>
      <c r="H1906" s="12">
        <v>0</v>
      </c>
      <c r="I1906" s="110" t="s">
        <v>3899</v>
      </c>
    </row>
    <row r="1907" spans="1:9" ht="13.5" customHeight="1" x14ac:dyDescent="0.25">
      <c r="A1907" s="160" t="s">
        <v>3498</v>
      </c>
      <c r="B1907" s="10"/>
      <c r="C1907" s="10"/>
      <c r="D1907" s="129" t="s">
        <v>3499</v>
      </c>
      <c r="E1907" s="12">
        <v>1</v>
      </c>
      <c r="F1907" s="12">
        <v>1</v>
      </c>
      <c r="G1907" s="12">
        <v>4</v>
      </c>
      <c r="H1907" s="12">
        <v>0</v>
      </c>
      <c r="I1907" s="110" t="s">
        <v>3899</v>
      </c>
    </row>
    <row r="1908" spans="1:9" ht="13.5" customHeight="1" x14ac:dyDescent="0.25">
      <c r="A1908" s="160" t="s">
        <v>3500</v>
      </c>
      <c r="B1908" s="10"/>
      <c r="C1908" s="10"/>
      <c r="D1908" s="129" t="s">
        <v>1082</v>
      </c>
      <c r="E1908" s="12">
        <v>3</v>
      </c>
      <c r="F1908" s="12">
        <v>1</v>
      </c>
      <c r="G1908" s="12">
        <v>11</v>
      </c>
      <c r="H1908" s="12">
        <v>1</v>
      </c>
      <c r="I1908" s="110">
        <v>6</v>
      </c>
    </row>
    <row r="1909" spans="1:9" ht="13.5" customHeight="1" x14ac:dyDescent="0.25">
      <c r="A1909" s="160" t="s">
        <v>3501</v>
      </c>
      <c r="B1909" s="10"/>
      <c r="C1909" s="10"/>
      <c r="D1909" s="129" t="s">
        <v>3502</v>
      </c>
      <c r="E1909" s="12">
        <v>0</v>
      </c>
      <c r="F1909" s="12">
        <v>0</v>
      </c>
      <c r="G1909" s="12">
        <v>0</v>
      </c>
      <c r="H1909" s="12">
        <v>0</v>
      </c>
      <c r="I1909" s="110" t="s">
        <v>3899</v>
      </c>
    </row>
    <row r="1910" spans="1:9" ht="13.5" customHeight="1" x14ac:dyDescent="0.25">
      <c r="A1910" s="159" t="s">
        <v>3503</v>
      </c>
      <c r="B1910" s="7"/>
      <c r="C1910" s="8" t="s">
        <v>3504</v>
      </c>
      <c r="D1910" s="126"/>
      <c r="E1910" s="5">
        <v>32</v>
      </c>
      <c r="F1910" s="5">
        <v>23</v>
      </c>
      <c r="G1910" s="5">
        <v>26</v>
      </c>
      <c r="H1910" s="9">
        <f>SUM(H1911:H1919)</f>
        <v>19</v>
      </c>
      <c r="I1910" s="110">
        <v>22</v>
      </c>
    </row>
    <row r="1911" spans="1:9" ht="13.5" customHeight="1" x14ac:dyDescent="0.25">
      <c r="A1911" s="160" t="s">
        <v>3505</v>
      </c>
      <c r="B1911" s="10"/>
      <c r="C1911" s="10"/>
      <c r="D1911" s="129" t="s">
        <v>2925</v>
      </c>
      <c r="E1911" s="12">
        <v>27</v>
      </c>
      <c r="F1911" s="12">
        <v>13</v>
      </c>
      <c r="G1911" s="12">
        <v>23</v>
      </c>
      <c r="H1911" s="12">
        <v>13</v>
      </c>
      <c r="I1911" s="110">
        <v>15</v>
      </c>
    </row>
    <row r="1912" spans="1:9" ht="13.5" customHeight="1" x14ac:dyDescent="0.25">
      <c r="A1912" s="160" t="s">
        <v>3506</v>
      </c>
      <c r="B1912" s="10"/>
      <c r="C1912" s="10"/>
      <c r="D1912" s="129" t="s">
        <v>3507</v>
      </c>
      <c r="E1912" s="12">
        <v>0</v>
      </c>
      <c r="F1912" s="12">
        <v>0</v>
      </c>
      <c r="G1912" s="12">
        <v>0</v>
      </c>
      <c r="H1912" s="12">
        <v>0</v>
      </c>
      <c r="I1912" s="110" t="s">
        <v>3899</v>
      </c>
    </row>
    <row r="1913" spans="1:9" ht="13.5" customHeight="1" x14ac:dyDescent="0.25">
      <c r="A1913" s="160" t="s">
        <v>3508</v>
      </c>
      <c r="B1913" s="10"/>
      <c r="C1913" s="10"/>
      <c r="D1913" s="129" t="s">
        <v>3509</v>
      </c>
      <c r="E1913" s="12">
        <v>0</v>
      </c>
      <c r="F1913" s="12">
        <v>0</v>
      </c>
      <c r="G1913" s="12">
        <v>0</v>
      </c>
      <c r="H1913" s="12">
        <v>0</v>
      </c>
      <c r="I1913" s="110" t="s">
        <v>3899</v>
      </c>
    </row>
    <row r="1914" spans="1:9" ht="13.5" customHeight="1" x14ac:dyDescent="0.25">
      <c r="A1914" s="160" t="s">
        <v>3510</v>
      </c>
      <c r="B1914" s="10"/>
      <c r="C1914" s="10"/>
      <c r="D1914" s="129" t="s">
        <v>3511</v>
      </c>
      <c r="E1914" s="12">
        <v>0</v>
      </c>
      <c r="F1914" s="12">
        <v>0</v>
      </c>
      <c r="G1914" s="12">
        <v>0</v>
      </c>
      <c r="H1914" s="12">
        <v>0</v>
      </c>
      <c r="I1914" s="110" t="s">
        <v>3899</v>
      </c>
    </row>
    <row r="1915" spans="1:9" ht="13.5" customHeight="1" x14ac:dyDescent="0.25">
      <c r="A1915" s="160" t="s">
        <v>3512</v>
      </c>
      <c r="B1915" s="10"/>
      <c r="C1915" s="10"/>
      <c r="D1915" s="129" t="s">
        <v>3513</v>
      </c>
      <c r="E1915" s="12">
        <v>0</v>
      </c>
      <c r="F1915" s="12">
        <v>0</v>
      </c>
      <c r="G1915" s="12">
        <v>0</v>
      </c>
      <c r="H1915" s="12">
        <v>0</v>
      </c>
      <c r="I1915" s="110" t="s">
        <v>3899</v>
      </c>
    </row>
    <row r="1916" spans="1:9" ht="13.5" customHeight="1" x14ac:dyDescent="0.25">
      <c r="A1916" s="160" t="s">
        <v>3514</v>
      </c>
      <c r="B1916" s="10"/>
      <c r="C1916" s="10"/>
      <c r="D1916" s="129" t="s">
        <v>3515</v>
      </c>
      <c r="E1916" s="12">
        <v>2</v>
      </c>
      <c r="F1916" s="12">
        <v>5</v>
      </c>
      <c r="G1916" s="12">
        <v>2</v>
      </c>
      <c r="H1916" s="12">
        <v>4</v>
      </c>
      <c r="I1916" s="110">
        <v>2</v>
      </c>
    </row>
    <row r="1917" spans="1:9" ht="13.5" customHeight="1" x14ac:dyDescent="0.25">
      <c r="A1917" s="160" t="s">
        <v>3516</v>
      </c>
      <c r="B1917" s="10"/>
      <c r="C1917" s="10"/>
      <c r="D1917" s="129" t="s">
        <v>3517</v>
      </c>
      <c r="E1917" s="12">
        <v>1</v>
      </c>
      <c r="F1917" s="12">
        <v>2</v>
      </c>
      <c r="G1917" s="12">
        <v>0</v>
      </c>
      <c r="H1917" s="12">
        <v>2</v>
      </c>
      <c r="I1917" s="110">
        <v>5</v>
      </c>
    </row>
    <row r="1918" spans="1:9" ht="13.5" customHeight="1" x14ac:dyDescent="0.25">
      <c r="A1918" s="160" t="s">
        <v>3518</v>
      </c>
      <c r="B1918" s="10"/>
      <c r="C1918" s="10"/>
      <c r="D1918" s="129" t="s">
        <v>164</v>
      </c>
      <c r="E1918" s="12">
        <v>2</v>
      </c>
      <c r="F1918" s="12">
        <v>3</v>
      </c>
      <c r="G1918" s="12">
        <v>1</v>
      </c>
      <c r="H1918" s="12">
        <v>0</v>
      </c>
      <c r="I1918" s="110" t="s">
        <v>3899</v>
      </c>
    </row>
    <row r="1919" spans="1:9" ht="13.5" customHeight="1" x14ac:dyDescent="0.25">
      <c r="A1919" s="160" t="s">
        <v>3519</v>
      </c>
      <c r="B1919" s="10"/>
      <c r="C1919" s="10"/>
      <c r="D1919" s="129" t="s">
        <v>3520</v>
      </c>
      <c r="E1919" s="12">
        <v>0</v>
      </c>
      <c r="F1919" s="12">
        <v>0</v>
      </c>
      <c r="G1919" s="12">
        <v>0</v>
      </c>
      <c r="H1919" s="12">
        <v>0</v>
      </c>
      <c r="I1919" s="110" t="s">
        <v>3899</v>
      </c>
    </row>
    <row r="1920" spans="1:9" ht="13.5" customHeight="1" x14ac:dyDescent="0.25">
      <c r="A1920" s="159" t="s">
        <v>3521</v>
      </c>
      <c r="B1920" s="7"/>
      <c r="C1920" s="8" t="s">
        <v>3522</v>
      </c>
      <c r="D1920" s="126"/>
      <c r="E1920" s="5">
        <v>1</v>
      </c>
      <c r="F1920" s="5">
        <v>2</v>
      </c>
      <c r="G1920" s="5">
        <v>6</v>
      </c>
      <c r="H1920" s="9">
        <f>SUM(H1921:H1924)</f>
        <v>6</v>
      </c>
      <c r="I1920" s="110">
        <v>7</v>
      </c>
    </row>
    <row r="1921" spans="1:9" ht="13.5" customHeight="1" x14ac:dyDescent="0.25">
      <c r="A1921" s="160" t="s">
        <v>3523</v>
      </c>
      <c r="B1921" s="10"/>
      <c r="C1921" s="10"/>
      <c r="D1921" s="129" t="s">
        <v>3522</v>
      </c>
      <c r="E1921" s="12">
        <v>1</v>
      </c>
      <c r="F1921" s="12">
        <v>1</v>
      </c>
      <c r="G1921" s="12">
        <v>6</v>
      </c>
      <c r="H1921" s="12">
        <v>6</v>
      </c>
      <c r="I1921" s="110">
        <v>6</v>
      </c>
    </row>
    <row r="1922" spans="1:9" ht="13.5" customHeight="1" x14ac:dyDescent="0.25">
      <c r="A1922" s="160" t="s">
        <v>3524</v>
      </c>
      <c r="B1922" s="10"/>
      <c r="C1922" s="10"/>
      <c r="D1922" s="129" t="s">
        <v>3525</v>
      </c>
      <c r="E1922" s="12">
        <v>0</v>
      </c>
      <c r="F1922" s="12">
        <v>1</v>
      </c>
      <c r="G1922" s="12">
        <v>0</v>
      </c>
      <c r="H1922" s="12">
        <v>0</v>
      </c>
      <c r="I1922" s="110">
        <v>1</v>
      </c>
    </row>
    <row r="1923" spans="1:9" ht="13.5" customHeight="1" x14ac:dyDescent="0.25">
      <c r="A1923" s="160" t="s">
        <v>3526</v>
      </c>
      <c r="B1923" s="10"/>
      <c r="C1923" s="10"/>
      <c r="D1923" s="129" t="s">
        <v>3527</v>
      </c>
      <c r="E1923" s="12">
        <v>0</v>
      </c>
      <c r="F1923" s="12">
        <v>0</v>
      </c>
      <c r="G1923" s="12">
        <v>0</v>
      </c>
      <c r="H1923" s="12">
        <v>0</v>
      </c>
      <c r="I1923" s="110" t="s">
        <v>3899</v>
      </c>
    </row>
    <row r="1924" spans="1:9" ht="13.5" customHeight="1" x14ac:dyDescent="0.25">
      <c r="A1924" s="160" t="s">
        <v>3528</v>
      </c>
      <c r="B1924" s="10"/>
      <c r="C1924" s="10"/>
      <c r="D1924" s="129" t="s">
        <v>3529</v>
      </c>
      <c r="E1924" s="12">
        <v>0</v>
      </c>
      <c r="F1924" s="12">
        <v>0</v>
      </c>
      <c r="G1924" s="12">
        <v>0</v>
      </c>
      <c r="H1924" s="12">
        <v>0</v>
      </c>
      <c r="I1924" s="110" t="s">
        <v>3899</v>
      </c>
    </row>
    <row r="1925" spans="1:9" ht="13.5" customHeight="1" x14ac:dyDescent="0.25">
      <c r="A1925" s="159" t="s">
        <v>3530</v>
      </c>
      <c r="B1925" s="7"/>
      <c r="C1925" s="8" t="s">
        <v>3531</v>
      </c>
      <c r="D1925" s="126"/>
      <c r="E1925" s="5">
        <v>14</v>
      </c>
      <c r="F1925" s="5">
        <v>11</v>
      </c>
      <c r="G1925" s="5">
        <v>18</v>
      </c>
      <c r="H1925" s="9">
        <f>SUM(H1926:H1930)</f>
        <v>11</v>
      </c>
      <c r="I1925" s="110">
        <v>9</v>
      </c>
    </row>
    <row r="1926" spans="1:9" ht="13.5" customHeight="1" x14ac:dyDescent="0.25">
      <c r="A1926" s="160" t="s">
        <v>3532</v>
      </c>
      <c r="B1926" s="10"/>
      <c r="C1926" s="10"/>
      <c r="D1926" s="129" t="s">
        <v>3533</v>
      </c>
      <c r="E1926" s="12">
        <v>10</v>
      </c>
      <c r="F1926" s="12">
        <v>8</v>
      </c>
      <c r="G1926" s="12">
        <v>11</v>
      </c>
      <c r="H1926" s="12">
        <v>5</v>
      </c>
      <c r="I1926" s="110">
        <v>4</v>
      </c>
    </row>
    <row r="1927" spans="1:9" ht="13.5" customHeight="1" x14ac:dyDescent="0.25">
      <c r="A1927" s="160" t="s">
        <v>3534</v>
      </c>
      <c r="B1927" s="10"/>
      <c r="C1927" s="10"/>
      <c r="D1927" s="129" t="s">
        <v>3535</v>
      </c>
      <c r="E1927" s="12">
        <v>4</v>
      </c>
      <c r="F1927" s="12">
        <v>3</v>
      </c>
      <c r="G1927" s="12">
        <v>7</v>
      </c>
      <c r="H1927" s="12">
        <v>6</v>
      </c>
      <c r="I1927" s="110">
        <v>5</v>
      </c>
    </row>
    <row r="1928" spans="1:9" ht="13.5" customHeight="1" x14ac:dyDescent="0.25">
      <c r="A1928" s="160" t="s">
        <v>3536</v>
      </c>
      <c r="B1928" s="10"/>
      <c r="C1928" s="10"/>
      <c r="D1928" s="129" t="s">
        <v>3537</v>
      </c>
      <c r="E1928" s="12">
        <v>0</v>
      </c>
      <c r="F1928" s="12">
        <v>0</v>
      </c>
      <c r="G1928" s="12">
        <v>0</v>
      </c>
      <c r="H1928" s="12">
        <v>0</v>
      </c>
      <c r="I1928" s="110" t="s">
        <v>3899</v>
      </c>
    </row>
    <row r="1929" spans="1:9" ht="13.5" customHeight="1" x14ac:dyDescent="0.25">
      <c r="A1929" s="160" t="s">
        <v>3538</v>
      </c>
      <c r="B1929" s="10"/>
      <c r="C1929" s="10"/>
      <c r="D1929" s="129" t="s">
        <v>3539</v>
      </c>
      <c r="E1929" s="12">
        <v>0</v>
      </c>
      <c r="F1929" s="12">
        <v>0</v>
      </c>
      <c r="G1929" s="12">
        <v>0</v>
      </c>
      <c r="H1929" s="12">
        <v>0</v>
      </c>
      <c r="I1929" s="110" t="s">
        <v>3899</v>
      </c>
    </row>
    <row r="1930" spans="1:9" ht="13.5" customHeight="1" x14ac:dyDescent="0.25">
      <c r="A1930" s="160" t="s">
        <v>3540</v>
      </c>
      <c r="B1930" s="10"/>
      <c r="C1930" s="10"/>
      <c r="D1930" s="129" t="s">
        <v>3541</v>
      </c>
      <c r="E1930" s="12">
        <v>0</v>
      </c>
      <c r="F1930" s="12">
        <v>0</v>
      </c>
      <c r="G1930" s="12">
        <v>0</v>
      </c>
      <c r="H1930" s="12">
        <v>0</v>
      </c>
      <c r="I1930" s="110" t="s">
        <v>3899</v>
      </c>
    </row>
    <row r="1931" spans="1:9" ht="13.5" customHeight="1" x14ac:dyDescent="0.25">
      <c r="A1931" s="159" t="s">
        <v>3542</v>
      </c>
      <c r="B1931" s="7"/>
      <c r="C1931" s="8" t="s">
        <v>3543</v>
      </c>
      <c r="D1931" s="126"/>
      <c r="E1931" s="5">
        <v>140</v>
      </c>
      <c r="F1931" s="5">
        <v>118</v>
      </c>
      <c r="G1931" s="5">
        <v>232</v>
      </c>
      <c r="H1931" s="9">
        <f>SUM(H1932:H1936)</f>
        <v>222</v>
      </c>
      <c r="I1931" s="110">
        <v>173</v>
      </c>
    </row>
    <row r="1932" spans="1:9" ht="13.5" customHeight="1" x14ac:dyDescent="0.25">
      <c r="A1932" s="160" t="s">
        <v>3544</v>
      </c>
      <c r="B1932" s="10"/>
      <c r="C1932" s="10"/>
      <c r="D1932" s="129" t="s">
        <v>3545</v>
      </c>
      <c r="E1932" s="12">
        <v>132</v>
      </c>
      <c r="F1932" s="12">
        <v>116</v>
      </c>
      <c r="G1932" s="12">
        <v>221</v>
      </c>
      <c r="H1932" s="12">
        <v>218</v>
      </c>
      <c r="I1932" s="110">
        <v>166</v>
      </c>
    </row>
    <row r="1933" spans="1:9" ht="13.5" customHeight="1" x14ac:dyDescent="0.25">
      <c r="A1933" s="160" t="s">
        <v>3546</v>
      </c>
      <c r="B1933" s="10"/>
      <c r="C1933" s="10"/>
      <c r="D1933" s="129" t="s">
        <v>432</v>
      </c>
      <c r="E1933" s="12">
        <v>0</v>
      </c>
      <c r="F1933" s="12">
        <v>0</v>
      </c>
      <c r="G1933" s="12">
        <v>0</v>
      </c>
      <c r="H1933" s="12">
        <v>0</v>
      </c>
      <c r="I1933" s="110" t="s">
        <v>3899</v>
      </c>
    </row>
    <row r="1934" spans="1:9" ht="13.5" customHeight="1" x14ac:dyDescent="0.25">
      <c r="A1934" s="160" t="s">
        <v>3547</v>
      </c>
      <c r="B1934" s="10"/>
      <c r="C1934" s="10"/>
      <c r="D1934" s="129" t="s">
        <v>3548</v>
      </c>
      <c r="E1934" s="12">
        <v>3</v>
      </c>
      <c r="F1934" s="12">
        <v>2</v>
      </c>
      <c r="G1934" s="12">
        <v>6</v>
      </c>
      <c r="H1934" s="12">
        <v>3</v>
      </c>
      <c r="I1934" s="110">
        <v>4</v>
      </c>
    </row>
    <row r="1935" spans="1:9" ht="13.5" customHeight="1" x14ac:dyDescent="0.25">
      <c r="A1935" s="160" t="s">
        <v>3549</v>
      </c>
      <c r="B1935" s="10"/>
      <c r="C1935" s="10"/>
      <c r="D1935" s="129" t="s">
        <v>3550</v>
      </c>
      <c r="E1935" s="12">
        <v>5</v>
      </c>
      <c r="F1935" s="12">
        <v>0</v>
      </c>
      <c r="G1935" s="12">
        <v>5</v>
      </c>
      <c r="H1935" s="12">
        <v>1</v>
      </c>
      <c r="I1935" s="110">
        <v>3</v>
      </c>
    </row>
    <row r="1936" spans="1:9" ht="13.5" customHeight="1" x14ac:dyDescent="0.25">
      <c r="A1936" s="160" t="s">
        <v>3551</v>
      </c>
      <c r="B1936" s="10"/>
      <c r="C1936" s="10"/>
      <c r="D1936" s="129" t="s">
        <v>1025</v>
      </c>
      <c r="E1936" s="12">
        <v>0</v>
      </c>
      <c r="F1936" s="12">
        <v>0</v>
      </c>
      <c r="G1936" s="12">
        <v>0</v>
      </c>
      <c r="H1936" s="12">
        <v>0</v>
      </c>
      <c r="I1936" s="110" t="s">
        <v>3899</v>
      </c>
    </row>
    <row r="1937" spans="1:9" ht="13.5" customHeight="1" x14ac:dyDescent="0.25">
      <c r="A1937" s="159" t="s">
        <v>3552</v>
      </c>
      <c r="B1937" s="7"/>
      <c r="C1937" s="8" t="s">
        <v>3553</v>
      </c>
      <c r="D1937" s="126"/>
      <c r="E1937" s="5">
        <v>13</v>
      </c>
      <c r="F1937" s="5">
        <v>10</v>
      </c>
      <c r="G1937" s="5">
        <v>22</v>
      </c>
      <c r="H1937" s="9">
        <f>SUM(H1938:H1947)</f>
        <v>20</v>
      </c>
      <c r="I1937" s="110">
        <v>19</v>
      </c>
    </row>
    <row r="1938" spans="1:9" ht="13.5" customHeight="1" x14ac:dyDescent="0.25">
      <c r="A1938" s="160" t="s">
        <v>3554</v>
      </c>
      <c r="B1938" s="10"/>
      <c r="C1938" s="10"/>
      <c r="D1938" s="129" t="s">
        <v>3553</v>
      </c>
      <c r="E1938" s="12">
        <v>10</v>
      </c>
      <c r="F1938" s="12">
        <v>4</v>
      </c>
      <c r="G1938" s="12">
        <v>14</v>
      </c>
      <c r="H1938" s="12">
        <v>13</v>
      </c>
      <c r="I1938" s="110">
        <v>14</v>
      </c>
    </row>
    <row r="1939" spans="1:9" ht="13.5" customHeight="1" x14ac:dyDescent="0.25">
      <c r="A1939" s="160" t="s">
        <v>3555</v>
      </c>
      <c r="B1939" s="10"/>
      <c r="C1939" s="10"/>
      <c r="D1939" s="129" t="s">
        <v>3556</v>
      </c>
      <c r="E1939" s="12">
        <v>0</v>
      </c>
      <c r="F1939" s="12">
        <v>0</v>
      </c>
      <c r="G1939" s="12">
        <v>0</v>
      </c>
      <c r="H1939" s="12">
        <v>0</v>
      </c>
      <c r="I1939" s="110" t="s">
        <v>3899</v>
      </c>
    </row>
    <row r="1940" spans="1:9" ht="13.5" customHeight="1" x14ac:dyDescent="0.25">
      <c r="A1940" s="160" t="s">
        <v>3557</v>
      </c>
      <c r="B1940" s="10"/>
      <c r="C1940" s="10"/>
      <c r="D1940" s="129" t="s">
        <v>3558</v>
      </c>
      <c r="E1940" s="12">
        <v>0</v>
      </c>
      <c r="F1940" s="12">
        <v>0</v>
      </c>
      <c r="G1940" s="12">
        <v>0</v>
      </c>
      <c r="H1940" s="12">
        <v>3</v>
      </c>
      <c r="I1940" s="110">
        <v>1</v>
      </c>
    </row>
    <row r="1941" spans="1:9" ht="13.5" customHeight="1" x14ac:dyDescent="0.25">
      <c r="A1941" s="160" t="s">
        <v>3559</v>
      </c>
      <c r="B1941" s="10"/>
      <c r="C1941" s="10"/>
      <c r="D1941" s="129" t="s">
        <v>3560</v>
      </c>
      <c r="E1941" s="12">
        <v>0</v>
      </c>
      <c r="F1941" s="12">
        <v>0</v>
      </c>
      <c r="G1941" s="12">
        <v>0</v>
      </c>
      <c r="H1941" s="12">
        <v>0</v>
      </c>
      <c r="I1941" s="110" t="s">
        <v>3899</v>
      </c>
    </row>
    <row r="1942" spans="1:9" ht="13.5" customHeight="1" x14ac:dyDescent="0.25">
      <c r="A1942" s="160" t="s">
        <v>3561</v>
      </c>
      <c r="B1942" s="10"/>
      <c r="C1942" s="10"/>
      <c r="D1942" s="129" t="s">
        <v>3562</v>
      </c>
      <c r="E1942" s="12">
        <v>0</v>
      </c>
      <c r="F1942" s="12">
        <v>0</v>
      </c>
      <c r="G1942" s="12">
        <v>0</v>
      </c>
      <c r="H1942" s="12">
        <v>0</v>
      </c>
      <c r="I1942" s="110" t="s">
        <v>3899</v>
      </c>
    </row>
    <row r="1943" spans="1:9" ht="13.5" customHeight="1" x14ac:dyDescent="0.25">
      <c r="A1943" s="160" t="s">
        <v>3563</v>
      </c>
      <c r="B1943" s="10"/>
      <c r="C1943" s="10"/>
      <c r="D1943" s="129" t="s">
        <v>3564</v>
      </c>
      <c r="E1943" s="12">
        <v>0</v>
      </c>
      <c r="F1943" s="12">
        <v>0</v>
      </c>
      <c r="G1943" s="12">
        <v>0</v>
      </c>
      <c r="H1943" s="12">
        <v>1</v>
      </c>
      <c r="I1943" s="110">
        <v>1</v>
      </c>
    </row>
    <row r="1944" spans="1:9" ht="13.5" customHeight="1" x14ac:dyDescent="0.25">
      <c r="A1944" s="160" t="s">
        <v>3565</v>
      </c>
      <c r="B1944" s="10"/>
      <c r="C1944" s="10"/>
      <c r="D1944" s="129" t="s">
        <v>3566</v>
      </c>
      <c r="E1944" s="12">
        <v>3</v>
      </c>
      <c r="F1944" s="12">
        <v>6</v>
      </c>
      <c r="G1944" s="12">
        <v>8</v>
      </c>
      <c r="H1944" s="12">
        <v>3</v>
      </c>
      <c r="I1944" s="110">
        <v>3</v>
      </c>
    </row>
    <row r="1945" spans="1:9" ht="13.5" customHeight="1" x14ac:dyDescent="0.25">
      <c r="A1945" s="160" t="s">
        <v>3567</v>
      </c>
      <c r="B1945" s="10"/>
      <c r="C1945" s="10"/>
      <c r="D1945" s="129" t="s">
        <v>3568</v>
      </c>
      <c r="E1945" s="12">
        <v>0</v>
      </c>
      <c r="F1945" s="12">
        <v>0</v>
      </c>
      <c r="G1945" s="12">
        <v>0</v>
      </c>
      <c r="H1945" s="12">
        <v>0</v>
      </c>
      <c r="I1945" s="110" t="s">
        <v>3899</v>
      </c>
    </row>
    <row r="1946" spans="1:9" ht="13.5" customHeight="1" x14ac:dyDescent="0.25">
      <c r="A1946" s="160" t="s">
        <v>3569</v>
      </c>
      <c r="B1946" s="10"/>
      <c r="C1946" s="10"/>
      <c r="D1946" s="129" t="s">
        <v>3570</v>
      </c>
      <c r="E1946" s="12">
        <v>0</v>
      </c>
      <c r="F1946" s="12">
        <v>0</v>
      </c>
      <c r="G1946" s="12">
        <v>0</v>
      </c>
      <c r="H1946" s="12">
        <v>0</v>
      </c>
      <c r="I1946" s="110" t="s">
        <v>3899</v>
      </c>
    </row>
    <row r="1947" spans="1:9" ht="13.5" customHeight="1" x14ac:dyDescent="0.25">
      <c r="A1947" s="160" t="s">
        <v>3571</v>
      </c>
      <c r="B1947" s="10"/>
      <c r="C1947" s="10"/>
      <c r="D1947" s="129" t="s">
        <v>3572</v>
      </c>
      <c r="E1947" s="12">
        <v>0</v>
      </c>
      <c r="F1947" s="12">
        <v>0</v>
      </c>
      <c r="G1947" s="12">
        <v>0</v>
      </c>
      <c r="H1947" s="12">
        <v>0</v>
      </c>
      <c r="I1947" s="110" t="s">
        <v>3899</v>
      </c>
    </row>
    <row r="1948" spans="1:9" ht="13.5" customHeight="1" x14ac:dyDescent="0.25">
      <c r="A1948" s="159" t="s">
        <v>3573</v>
      </c>
      <c r="B1948" s="7"/>
      <c r="C1948" s="8" t="s">
        <v>3574</v>
      </c>
      <c r="D1948" s="126"/>
      <c r="E1948" s="5">
        <v>9</v>
      </c>
      <c r="F1948" s="5">
        <v>11</v>
      </c>
      <c r="G1948" s="5">
        <v>15</v>
      </c>
      <c r="H1948" s="9">
        <f>SUM(H1949:H1955)</f>
        <v>14</v>
      </c>
      <c r="I1948" s="110">
        <v>5</v>
      </c>
    </row>
    <row r="1949" spans="1:9" ht="13.5" customHeight="1" x14ac:dyDescent="0.25">
      <c r="A1949" s="160" t="s">
        <v>3575</v>
      </c>
      <c r="B1949" s="10"/>
      <c r="C1949" s="10"/>
      <c r="D1949" s="129" t="s">
        <v>3574</v>
      </c>
      <c r="E1949" s="12">
        <v>9</v>
      </c>
      <c r="F1949" s="12">
        <v>5</v>
      </c>
      <c r="G1949" s="12">
        <v>12</v>
      </c>
      <c r="H1949" s="12">
        <v>13</v>
      </c>
      <c r="I1949" s="110">
        <v>4</v>
      </c>
    </row>
    <row r="1950" spans="1:9" ht="13.5" customHeight="1" x14ac:dyDescent="0.25">
      <c r="A1950" s="160" t="s">
        <v>3576</v>
      </c>
      <c r="B1950" s="10"/>
      <c r="C1950" s="10"/>
      <c r="D1950" s="129" t="s">
        <v>3577</v>
      </c>
      <c r="E1950" s="12">
        <v>0</v>
      </c>
      <c r="F1950" s="12">
        <v>0</v>
      </c>
      <c r="G1950" s="12">
        <v>0</v>
      </c>
      <c r="H1950" s="12">
        <v>0</v>
      </c>
      <c r="I1950" s="110" t="s">
        <v>3899</v>
      </c>
    </row>
    <row r="1951" spans="1:9" ht="13.5" customHeight="1" x14ac:dyDescent="0.25">
      <c r="A1951" s="160" t="s">
        <v>3578</v>
      </c>
      <c r="B1951" s="10"/>
      <c r="C1951" s="10"/>
      <c r="D1951" s="129" t="s">
        <v>3579</v>
      </c>
      <c r="E1951" s="12">
        <v>0</v>
      </c>
      <c r="F1951" s="12">
        <v>2</v>
      </c>
      <c r="G1951" s="12">
        <v>0</v>
      </c>
      <c r="H1951" s="12">
        <v>0</v>
      </c>
      <c r="I1951" s="110" t="s">
        <v>3899</v>
      </c>
    </row>
    <row r="1952" spans="1:9" ht="13.5" customHeight="1" x14ac:dyDescent="0.25">
      <c r="A1952" s="160" t="s">
        <v>3580</v>
      </c>
      <c r="B1952" s="10"/>
      <c r="C1952" s="10"/>
      <c r="D1952" s="129" t="s">
        <v>3581</v>
      </c>
      <c r="E1952" s="12">
        <v>0</v>
      </c>
      <c r="F1952" s="12">
        <v>0</v>
      </c>
      <c r="G1952" s="12">
        <v>0</v>
      </c>
      <c r="H1952" s="12">
        <v>0</v>
      </c>
      <c r="I1952" s="110" t="s">
        <v>3899</v>
      </c>
    </row>
    <row r="1953" spans="1:9" ht="13.5" customHeight="1" x14ac:dyDescent="0.25">
      <c r="A1953" s="160" t="s">
        <v>3582</v>
      </c>
      <c r="B1953" s="10"/>
      <c r="C1953" s="10"/>
      <c r="D1953" s="129" t="s">
        <v>3583</v>
      </c>
      <c r="E1953" s="12">
        <v>0</v>
      </c>
      <c r="F1953" s="12">
        <v>0</v>
      </c>
      <c r="G1953" s="12">
        <v>0</v>
      </c>
      <c r="H1953" s="12">
        <v>0</v>
      </c>
      <c r="I1953" s="110" t="s">
        <v>3899</v>
      </c>
    </row>
    <row r="1954" spans="1:9" ht="13.5" customHeight="1" x14ac:dyDescent="0.25">
      <c r="A1954" s="160" t="s">
        <v>3584</v>
      </c>
      <c r="B1954" s="10"/>
      <c r="C1954" s="10"/>
      <c r="D1954" s="129" t="s">
        <v>3585</v>
      </c>
      <c r="E1954" s="12">
        <v>0</v>
      </c>
      <c r="F1954" s="12">
        <v>0</v>
      </c>
      <c r="G1954" s="12">
        <v>0</v>
      </c>
      <c r="H1954" s="12">
        <v>0</v>
      </c>
      <c r="I1954" s="110" t="s">
        <v>3899</v>
      </c>
    </row>
    <row r="1955" spans="1:9" ht="13.5" customHeight="1" x14ac:dyDescent="0.25">
      <c r="A1955" s="160" t="s">
        <v>3586</v>
      </c>
      <c r="B1955" s="10"/>
      <c r="C1955" s="10"/>
      <c r="D1955" s="129" t="s">
        <v>3587</v>
      </c>
      <c r="E1955" s="12">
        <v>0</v>
      </c>
      <c r="F1955" s="12">
        <v>4</v>
      </c>
      <c r="G1955" s="12">
        <v>3</v>
      </c>
      <c r="H1955" s="12">
        <v>1</v>
      </c>
      <c r="I1955" s="110">
        <v>1</v>
      </c>
    </row>
    <row r="1956" spans="1:9" ht="13.5" customHeight="1" x14ac:dyDescent="0.25">
      <c r="A1956" s="159" t="s">
        <v>3588</v>
      </c>
      <c r="B1956" s="8" t="s">
        <v>3589</v>
      </c>
      <c r="C1956" s="7"/>
      <c r="D1956" s="126"/>
      <c r="E1956" s="5">
        <v>812</v>
      </c>
      <c r="F1956" s="5">
        <v>980</v>
      </c>
      <c r="G1956" s="5">
        <v>1218</v>
      </c>
      <c r="H1956" s="5">
        <f>H1957+H1964+H1971+H1977+H1984+H1996+H2002+H2013+H2023+H2038</f>
        <v>1232</v>
      </c>
      <c r="I1956" s="5">
        <f>I1957+I1964+I1971+I1977+I1984+I1996+I2002+I2013+I2023+I2038</f>
        <v>1239</v>
      </c>
    </row>
    <row r="1957" spans="1:9" ht="13.5" customHeight="1" x14ac:dyDescent="0.25">
      <c r="A1957" s="159" t="s">
        <v>3590</v>
      </c>
      <c r="B1957" s="7"/>
      <c r="C1957" s="8" t="s">
        <v>3591</v>
      </c>
      <c r="D1957" s="126"/>
      <c r="E1957" s="5">
        <v>174</v>
      </c>
      <c r="F1957" s="5">
        <v>206</v>
      </c>
      <c r="G1957" s="5">
        <v>248</v>
      </c>
      <c r="H1957" s="9">
        <f>SUM(H1958:H1963)</f>
        <v>199</v>
      </c>
      <c r="I1957" s="110">
        <v>217</v>
      </c>
    </row>
    <row r="1958" spans="1:9" ht="13.5" customHeight="1" x14ac:dyDescent="0.25">
      <c r="A1958" s="160" t="s">
        <v>3592</v>
      </c>
      <c r="B1958" s="10"/>
      <c r="C1958" s="10"/>
      <c r="D1958" s="129" t="s">
        <v>3591</v>
      </c>
      <c r="E1958" s="12">
        <v>123</v>
      </c>
      <c r="F1958" s="12">
        <v>137</v>
      </c>
      <c r="G1958" s="12">
        <v>151</v>
      </c>
      <c r="H1958" s="12">
        <v>137</v>
      </c>
      <c r="I1958" s="110">
        <v>138</v>
      </c>
    </row>
    <row r="1959" spans="1:9" ht="13.5" customHeight="1" x14ac:dyDescent="0.25">
      <c r="A1959" s="160" t="s">
        <v>3593</v>
      </c>
      <c r="B1959" s="10"/>
      <c r="C1959" s="10"/>
      <c r="D1959" s="129" t="s">
        <v>3594</v>
      </c>
      <c r="E1959" s="12">
        <v>4</v>
      </c>
      <c r="F1959" s="12">
        <v>6</v>
      </c>
      <c r="G1959" s="12">
        <v>6</v>
      </c>
      <c r="H1959" s="12">
        <v>8</v>
      </c>
      <c r="I1959" s="110">
        <v>4</v>
      </c>
    </row>
    <row r="1960" spans="1:9" ht="13.5" customHeight="1" x14ac:dyDescent="0.25">
      <c r="A1960" s="160" t="s">
        <v>3595</v>
      </c>
      <c r="B1960" s="10"/>
      <c r="C1960" s="10"/>
      <c r="D1960" s="129" t="s">
        <v>3596</v>
      </c>
      <c r="E1960" s="12">
        <v>0</v>
      </c>
      <c r="F1960" s="12">
        <v>0</v>
      </c>
      <c r="G1960" s="12">
        <v>0</v>
      </c>
      <c r="H1960" s="12">
        <v>0</v>
      </c>
      <c r="I1960" s="110" t="s">
        <v>3899</v>
      </c>
    </row>
    <row r="1961" spans="1:9" ht="13.5" customHeight="1" x14ac:dyDescent="0.25">
      <c r="A1961" s="160" t="s">
        <v>3597</v>
      </c>
      <c r="B1961" s="10"/>
      <c r="C1961" s="10"/>
      <c r="D1961" s="129" t="s">
        <v>3598</v>
      </c>
      <c r="E1961" s="12">
        <v>0</v>
      </c>
      <c r="F1961" s="12">
        <v>12</v>
      </c>
      <c r="G1961" s="12">
        <v>11</v>
      </c>
      <c r="H1961" s="12">
        <v>12</v>
      </c>
      <c r="I1961" s="110">
        <v>8</v>
      </c>
    </row>
    <row r="1962" spans="1:9" ht="13.5" customHeight="1" x14ac:dyDescent="0.25">
      <c r="A1962" s="160" t="s">
        <v>3599</v>
      </c>
      <c r="B1962" s="10"/>
      <c r="C1962" s="10"/>
      <c r="D1962" s="129" t="s">
        <v>3600</v>
      </c>
      <c r="E1962" s="12">
        <v>43</v>
      </c>
      <c r="F1962" s="12">
        <v>46</v>
      </c>
      <c r="G1962" s="12">
        <v>73</v>
      </c>
      <c r="H1962" s="12">
        <v>39</v>
      </c>
      <c r="I1962" s="110">
        <v>61</v>
      </c>
    </row>
    <row r="1963" spans="1:9" ht="13.5" customHeight="1" x14ac:dyDescent="0.25">
      <c r="A1963" s="160" t="s">
        <v>3601</v>
      </c>
      <c r="B1963" s="10"/>
      <c r="C1963" s="10"/>
      <c r="D1963" s="129" t="s">
        <v>3602</v>
      </c>
      <c r="E1963" s="12">
        <v>4</v>
      </c>
      <c r="F1963" s="12">
        <v>5</v>
      </c>
      <c r="G1963" s="12">
        <v>7</v>
      </c>
      <c r="H1963" s="12">
        <v>3</v>
      </c>
      <c r="I1963" s="110">
        <v>6</v>
      </c>
    </row>
    <row r="1964" spans="1:9" ht="13.5" customHeight="1" x14ac:dyDescent="0.25">
      <c r="A1964" s="159" t="s">
        <v>3603</v>
      </c>
      <c r="B1964" s="7"/>
      <c r="C1964" s="8" t="s">
        <v>1339</v>
      </c>
      <c r="D1964" s="126"/>
      <c r="E1964" s="5">
        <v>39</v>
      </c>
      <c r="F1964" s="5">
        <v>57</v>
      </c>
      <c r="G1964" s="5">
        <v>87</v>
      </c>
      <c r="H1964" s="9">
        <f>SUM(H1965:H1970)</f>
        <v>73</v>
      </c>
      <c r="I1964" s="110">
        <v>50</v>
      </c>
    </row>
    <row r="1965" spans="1:9" ht="13.5" customHeight="1" x14ac:dyDescent="0.25">
      <c r="A1965" s="160" t="s">
        <v>3604</v>
      </c>
      <c r="B1965" s="10"/>
      <c r="C1965" s="10"/>
      <c r="D1965" s="129" t="s">
        <v>1339</v>
      </c>
      <c r="E1965" s="12">
        <v>19</v>
      </c>
      <c r="F1965" s="12">
        <v>38</v>
      </c>
      <c r="G1965" s="12">
        <v>57</v>
      </c>
      <c r="H1965" s="12">
        <v>62</v>
      </c>
      <c r="I1965" s="110">
        <v>34</v>
      </c>
    </row>
    <row r="1966" spans="1:9" ht="13.5" customHeight="1" x14ac:dyDescent="0.25">
      <c r="A1966" s="160" t="s">
        <v>3605</v>
      </c>
      <c r="B1966" s="10"/>
      <c r="C1966" s="10"/>
      <c r="D1966" s="129" t="s">
        <v>3606</v>
      </c>
      <c r="E1966" s="12">
        <v>0</v>
      </c>
      <c r="F1966" s="12">
        <v>0</v>
      </c>
      <c r="G1966" s="12">
        <v>0</v>
      </c>
      <c r="H1966" s="12">
        <v>0</v>
      </c>
      <c r="I1966" s="110" t="s">
        <v>3899</v>
      </c>
    </row>
    <row r="1967" spans="1:9" ht="13.5" customHeight="1" x14ac:dyDescent="0.25">
      <c r="A1967" s="160" t="s">
        <v>3607</v>
      </c>
      <c r="B1967" s="10"/>
      <c r="C1967" s="10"/>
      <c r="D1967" s="129" t="s">
        <v>3608</v>
      </c>
      <c r="E1967" s="12">
        <v>9</v>
      </c>
      <c r="F1967" s="12">
        <v>11</v>
      </c>
      <c r="G1967" s="12">
        <v>15</v>
      </c>
      <c r="H1967" s="12">
        <v>11</v>
      </c>
      <c r="I1967" s="110">
        <v>16</v>
      </c>
    </row>
    <row r="1968" spans="1:9" ht="13.5" customHeight="1" x14ac:dyDescent="0.25">
      <c r="A1968" s="160" t="s">
        <v>3609</v>
      </c>
      <c r="B1968" s="10"/>
      <c r="C1968" s="10"/>
      <c r="D1968" s="129" t="s">
        <v>3610</v>
      </c>
      <c r="E1968" s="12">
        <v>0</v>
      </c>
      <c r="F1968" s="12">
        <v>0</v>
      </c>
      <c r="G1968" s="12">
        <v>0</v>
      </c>
      <c r="H1968" s="12">
        <v>0</v>
      </c>
      <c r="I1968" s="110" t="s">
        <v>3899</v>
      </c>
    </row>
    <row r="1969" spans="1:9" ht="13.5" customHeight="1" x14ac:dyDescent="0.25">
      <c r="A1969" s="160" t="s">
        <v>3611</v>
      </c>
      <c r="B1969" s="10"/>
      <c r="C1969" s="10"/>
      <c r="D1969" s="129" t="s">
        <v>1416</v>
      </c>
      <c r="E1969" s="12">
        <v>11</v>
      </c>
      <c r="F1969" s="12">
        <v>8</v>
      </c>
      <c r="G1969" s="12">
        <v>15</v>
      </c>
      <c r="H1969" s="12">
        <v>0</v>
      </c>
      <c r="I1969" s="110" t="s">
        <v>3899</v>
      </c>
    </row>
    <row r="1970" spans="1:9" ht="13.5" customHeight="1" x14ac:dyDescent="0.25">
      <c r="A1970" s="160" t="s">
        <v>3612</v>
      </c>
      <c r="B1970" s="10"/>
      <c r="C1970" s="10"/>
      <c r="D1970" s="129" t="s">
        <v>1931</v>
      </c>
      <c r="E1970" s="12">
        <v>0</v>
      </c>
      <c r="F1970" s="12">
        <v>0</v>
      </c>
      <c r="G1970" s="12">
        <v>0</v>
      </c>
      <c r="H1970" s="12">
        <v>0</v>
      </c>
      <c r="I1970" s="110" t="s">
        <v>3899</v>
      </c>
    </row>
    <row r="1971" spans="1:9" ht="13.5" customHeight="1" x14ac:dyDescent="0.25">
      <c r="A1971" s="159" t="s">
        <v>3613</v>
      </c>
      <c r="B1971" s="7"/>
      <c r="C1971" s="8" t="s">
        <v>3614</v>
      </c>
      <c r="D1971" s="126"/>
      <c r="E1971" s="5">
        <v>7</v>
      </c>
      <c r="F1971" s="5">
        <v>4</v>
      </c>
      <c r="G1971" s="5">
        <v>35</v>
      </c>
      <c r="H1971" s="9">
        <f>SUM(H1972:H1976)</f>
        <v>45</v>
      </c>
      <c r="I1971" s="110">
        <v>38</v>
      </c>
    </row>
    <row r="1972" spans="1:9" ht="13.5" customHeight="1" x14ac:dyDescent="0.25">
      <c r="A1972" s="163" t="s">
        <v>3615</v>
      </c>
      <c r="B1972" s="17"/>
      <c r="C1972" s="17"/>
      <c r="D1972" s="138" t="s">
        <v>3616</v>
      </c>
      <c r="E1972" s="12">
        <v>7</v>
      </c>
      <c r="F1972" s="12">
        <v>4</v>
      </c>
      <c r="G1972" s="12">
        <v>22</v>
      </c>
      <c r="H1972" s="12">
        <v>25</v>
      </c>
      <c r="I1972" s="110">
        <v>31</v>
      </c>
    </row>
    <row r="1973" spans="1:9" ht="13.5" customHeight="1" x14ac:dyDescent="0.25">
      <c r="A1973" s="160" t="s">
        <v>3617</v>
      </c>
      <c r="B1973" s="10"/>
      <c r="C1973" s="10"/>
      <c r="D1973" s="129" t="s">
        <v>3618</v>
      </c>
      <c r="E1973" s="12">
        <v>0</v>
      </c>
      <c r="F1973" s="12">
        <v>0</v>
      </c>
      <c r="G1973" s="12">
        <v>0</v>
      </c>
      <c r="H1973" s="12">
        <v>0</v>
      </c>
      <c r="I1973" s="110" t="s">
        <v>3899</v>
      </c>
    </row>
    <row r="1974" spans="1:9" ht="13.5" customHeight="1" x14ac:dyDescent="0.25">
      <c r="A1974" s="160" t="s">
        <v>3619</v>
      </c>
      <c r="B1974" s="10"/>
      <c r="C1974" s="10"/>
      <c r="D1974" s="129" t="s">
        <v>3589</v>
      </c>
      <c r="E1974" s="12">
        <v>0</v>
      </c>
      <c r="F1974" s="12">
        <v>0</v>
      </c>
      <c r="G1974" s="12">
        <v>13</v>
      </c>
      <c r="H1974" s="12">
        <v>20</v>
      </c>
      <c r="I1974" s="110">
        <v>7</v>
      </c>
    </row>
    <row r="1975" spans="1:9" ht="13.5" customHeight="1" x14ac:dyDescent="0.25">
      <c r="A1975" s="160" t="s">
        <v>3620</v>
      </c>
      <c r="B1975" s="10"/>
      <c r="C1975" s="10"/>
      <c r="D1975" s="129" t="s">
        <v>164</v>
      </c>
      <c r="E1975" s="12">
        <v>0</v>
      </c>
      <c r="F1975" s="12">
        <v>0</v>
      </c>
      <c r="G1975" s="12">
        <v>0</v>
      </c>
      <c r="H1975" s="12">
        <v>0</v>
      </c>
      <c r="I1975" s="110" t="s">
        <v>3899</v>
      </c>
    </row>
    <row r="1976" spans="1:9" ht="13.5" customHeight="1" x14ac:dyDescent="0.25">
      <c r="A1976" s="160" t="s">
        <v>3621</v>
      </c>
      <c r="B1976" s="10"/>
      <c r="C1976" s="10"/>
      <c r="D1976" s="129" t="s">
        <v>3622</v>
      </c>
      <c r="E1976" s="12">
        <v>0</v>
      </c>
      <c r="F1976" s="12">
        <v>0</v>
      </c>
      <c r="G1976" s="12">
        <v>0</v>
      </c>
      <c r="H1976" s="12">
        <v>0</v>
      </c>
      <c r="I1976" s="110" t="s">
        <v>3899</v>
      </c>
    </row>
    <row r="1977" spans="1:9" ht="13.5" customHeight="1" x14ac:dyDescent="0.25">
      <c r="A1977" s="159" t="s">
        <v>3623</v>
      </c>
      <c r="B1977" s="7"/>
      <c r="C1977" s="8" t="s">
        <v>3610</v>
      </c>
      <c r="D1977" s="126"/>
      <c r="E1977" s="5">
        <v>50</v>
      </c>
      <c r="F1977" s="5">
        <v>31</v>
      </c>
      <c r="G1977" s="5">
        <v>25</v>
      </c>
      <c r="H1977" s="9">
        <f>SUM(H1978:H1983)</f>
        <v>29</v>
      </c>
      <c r="I1977" s="110">
        <v>26</v>
      </c>
    </row>
    <row r="1978" spans="1:9" ht="13.5" customHeight="1" x14ac:dyDescent="0.25">
      <c r="A1978" s="160" t="s">
        <v>3624</v>
      </c>
      <c r="B1978" s="10"/>
      <c r="C1978" s="10"/>
      <c r="D1978" s="129" t="s">
        <v>3625</v>
      </c>
      <c r="E1978" s="12">
        <v>48</v>
      </c>
      <c r="F1978" s="12">
        <v>29</v>
      </c>
      <c r="G1978" s="12">
        <v>20</v>
      </c>
      <c r="H1978" s="12">
        <v>24</v>
      </c>
      <c r="I1978" s="110">
        <v>19</v>
      </c>
    </row>
    <row r="1979" spans="1:9" ht="13.5" customHeight="1" x14ac:dyDescent="0.25">
      <c r="A1979" s="160" t="s">
        <v>3626</v>
      </c>
      <c r="B1979" s="10"/>
      <c r="C1979" s="10"/>
      <c r="D1979" s="129" t="s">
        <v>3627</v>
      </c>
      <c r="E1979" s="12">
        <v>0</v>
      </c>
      <c r="F1979" s="12">
        <v>0</v>
      </c>
      <c r="G1979" s="12">
        <v>0</v>
      </c>
      <c r="H1979" s="12">
        <v>0</v>
      </c>
      <c r="I1979" s="110" t="s">
        <v>3899</v>
      </c>
    </row>
    <row r="1980" spans="1:9" ht="13.5" customHeight="1" x14ac:dyDescent="0.25">
      <c r="A1980" s="160" t="s">
        <v>3628</v>
      </c>
      <c r="B1980" s="10"/>
      <c r="C1980" s="10"/>
      <c r="D1980" s="129" t="s">
        <v>3629</v>
      </c>
      <c r="E1980" s="12">
        <v>0</v>
      </c>
      <c r="F1980" s="12">
        <v>0</v>
      </c>
      <c r="G1980" s="12">
        <v>0</v>
      </c>
      <c r="H1980" s="12">
        <v>0</v>
      </c>
      <c r="I1980" s="110" t="s">
        <v>3899</v>
      </c>
    </row>
    <row r="1981" spans="1:9" ht="13.5" customHeight="1" x14ac:dyDescent="0.25">
      <c r="A1981" s="160" t="s">
        <v>3630</v>
      </c>
      <c r="B1981" s="10"/>
      <c r="C1981" s="10"/>
      <c r="D1981" s="129" t="s">
        <v>3631</v>
      </c>
      <c r="E1981" s="12">
        <v>0</v>
      </c>
      <c r="F1981" s="12">
        <v>0</v>
      </c>
      <c r="G1981" s="12">
        <v>0</v>
      </c>
      <c r="H1981" s="12">
        <v>0</v>
      </c>
      <c r="I1981" s="110" t="s">
        <v>3899</v>
      </c>
    </row>
    <row r="1982" spans="1:9" ht="13.5" customHeight="1" x14ac:dyDescent="0.25">
      <c r="A1982" s="160" t="s">
        <v>3632</v>
      </c>
      <c r="B1982" s="10"/>
      <c r="C1982" s="10"/>
      <c r="D1982" s="129" t="s">
        <v>3633</v>
      </c>
      <c r="E1982" s="12">
        <v>2</v>
      </c>
      <c r="F1982" s="12">
        <v>2</v>
      </c>
      <c r="G1982" s="12">
        <v>5</v>
      </c>
      <c r="H1982" s="12">
        <v>5</v>
      </c>
      <c r="I1982" s="110">
        <v>7</v>
      </c>
    </row>
    <row r="1983" spans="1:9" ht="13.5" customHeight="1" x14ac:dyDescent="0.25">
      <c r="A1983" s="160" t="s">
        <v>3634</v>
      </c>
      <c r="B1983" s="10"/>
      <c r="C1983" s="10"/>
      <c r="D1983" s="129" t="s">
        <v>3635</v>
      </c>
      <c r="E1983" s="12">
        <v>0</v>
      </c>
      <c r="F1983" s="12">
        <v>0</v>
      </c>
      <c r="G1983" s="12">
        <v>0</v>
      </c>
      <c r="H1983" s="12">
        <v>0</v>
      </c>
      <c r="I1983" s="110" t="s">
        <v>3899</v>
      </c>
    </row>
    <row r="1984" spans="1:9" ht="13.5" customHeight="1" x14ac:dyDescent="0.25">
      <c r="A1984" s="159" t="s">
        <v>3636</v>
      </c>
      <c r="B1984" s="7"/>
      <c r="C1984" s="8" t="s">
        <v>3637</v>
      </c>
      <c r="D1984" s="126"/>
      <c r="E1984" s="5">
        <v>65</v>
      </c>
      <c r="F1984" s="5">
        <v>66</v>
      </c>
      <c r="G1984" s="5">
        <v>88</v>
      </c>
      <c r="H1984" s="9">
        <f>SUM(H1985:H1995)</f>
        <v>89</v>
      </c>
      <c r="I1984" s="110">
        <v>110</v>
      </c>
    </row>
    <row r="1985" spans="1:9" ht="13.5" customHeight="1" x14ac:dyDescent="0.25">
      <c r="A1985" s="160" t="s">
        <v>3638</v>
      </c>
      <c r="B1985" s="10"/>
      <c r="C1985" s="10"/>
      <c r="D1985" s="129" t="s">
        <v>3637</v>
      </c>
      <c r="E1985" s="12">
        <v>31</v>
      </c>
      <c r="F1985" s="12">
        <v>26</v>
      </c>
      <c r="G1985" s="12">
        <v>23</v>
      </c>
      <c r="H1985" s="12">
        <v>27</v>
      </c>
      <c r="I1985" s="110">
        <v>31</v>
      </c>
    </row>
    <row r="1986" spans="1:9" ht="13.5" customHeight="1" x14ac:dyDescent="0.25">
      <c r="A1986" s="160" t="s">
        <v>3639</v>
      </c>
      <c r="B1986" s="10"/>
      <c r="C1986" s="10"/>
      <c r="D1986" s="129" t="s">
        <v>3640</v>
      </c>
      <c r="E1986" s="12">
        <v>7</v>
      </c>
      <c r="F1986" s="12">
        <v>10</v>
      </c>
      <c r="G1986" s="12">
        <v>31</v>
      </c>
      <c r="H1986" s="12">
        <v>24</v>
      </c>
      <c r="I1986" s="110">
        <v>15</v>
      </c>
    </row>
    <row r="1987" spans="1:9" ht="13.5" customHeight="1" x14ac:dyDescent="0.25">
      <c r="A1987" s="160" t="s">
        <v>3641</v>
      </c>
      <c r="B1987" s="10"/>
      <c r="C1987" s="10"/>
      <c r="D1987" s="129" t="s">
        <v>3642</v>
      </c>
      <c r="E1987" s="12">
        <v>0</v>
      </c>
      <c r="F1987" s="12">
        <v>0</v>
      </c>
      <c r="G1987" s="12">
        <v>0</v>
      </c>
      <c r="H1987" s="12">
        <v>0</v>
      </c>
      <c r="I1987" s="110" t="s">
        <v>3899</v>
      </c>
    </row>
    <row r="1988" spans="1:9" ht="13.5" customHeight="1" x14ac:dyDescent="0.25">
      <c r="A1988" s="160" t="s">
        <v>3643</v>
      </c>
      <c r="B1988" s="10"/>
      <c r="C1988" s="10"/>
      <c r="D1988" s="129" t="s">
        <v>3644</v>
      </c>
      <c r="E1988" s="12">
        <v>0</v>
      </c>
      <c r="F1988" s="12">
        <v>8</v>
      </c>
      <c r="G1988" s="12">
        <v>10</v>
      </c>
      <c r="H1988" s="12">
        <v>13</v>
      </c>
      <c r="I1988" s="110">
        <v>27</v>
      </c>
    </row>
    <row r="1989" spans="1:9" ht="13.5" customHeight="1" x14ac:dyDescent="0.25">
      <c r="A1989" s="160" t="s">
        <v>3645</v>
      </c>
      <c r="B1989" s="10"/>
      <c r="C1989" s="10"/>
      <c r="D1989" s="129" t="s">
        <v>3646</v>
      </c>
      <c r="E1989" s="12">
        <v>0</v>
      </c>
      <c r="F1989" s="12">
        <v>0</v>
      </c>
      <c r="G1989" s="12">
        <v>0</v>
      </c>
      <c r="H1989" s="12">
        <v>0</v>
      </c>
      <c r="I1989" s="110" t="s">
        <v>3899</v>
      </c>
    </row>
    <row r="1990" spans="1:9" ht="13.5" customHeight="1" x14ac:dyDescent="0.25">
      <c r="A1990" s="160" t="s">
        <v>3647</v>
      </c>
      <c r="B1990" s="10"/>
      <c r="C1990" s="10"/>
      <c r="D1990" s="129" t="s">
        <v>3648</v>
      </c>
      <c r="E1990" s="12">
        <v>0</v>
      </c>
      <c r="F1990" s="12">
        <v>0</v>
      </c>
      <c r="G1990" s="12">
        <v>0</v>
      </c>
      <c r="H1990" s="12">
        <v>0</v>
      </c>
      <c r="I1990" s="110" t="s">
        <v>3899</v>
      </c>
    </row>
    <row r="1991" spans="1:9" ht="13.5" customHeight="1" x14ac:dyDescent="0.25">
      <c r="A1991" s="160" t="s">
        <v>3649</v>
      </c>
      <c r="B1991" s="10"/>
      <c r="C1991" s="10"/>
      <c r="D1991" s="129" t="s">
        <v>3650</v>
      </c>
      <c r="E1991" s="12">
        <v>0</v>
      </c>
      <c r="F1991" s="12">
        <v>0</v>
      </c>
      <c r="G1991" s="12">
        <v>0</v>
      </c>
      <c r="H1991" s="12">
        <v>0</v>
      </c>
      <c r="I1991" s="110" t="s">
        <v>3899</v>
      </c>
    </row>
    <row r="1992" spans="1:9" ht="13.5" customHeight="1" x14ac:dyDescent="0.25">
      <c r="A1992" s="160" t="s">
        <v>3651</v>
      </c>
      <c r="B1992" s="10"/>
      <c r="C1992" s="10"/>
      <c r="D1992" s="129" t="s">
        <v>3652</v>
      </c>
      <c r="E1992" s="12">
        <v>0</v>
      </c>
      <c r="F1992" s="12">
        <v>0</v>
      </c>
      <c r="G1992" s="12">
        <v>0</v>
      </c>
      <c r="H1992" s="12">
        <v>0</v>
      </c>
      <c r="I1992" s="110" t="s">
        <v>3899</v>
      </c>
    </row>
    <row r="1993" spans="1:9" ht="13.5" customHeight="1" x14ac:dyDescent="0.25">
      <c r="A1993" s="160" t="s">
        <v>3653</v>
      </c>
      <c r="B1993" s="10"/>
      <c r="C1993" s="10"/>
      <c r="D1993" s="129" t="s">
        <v>3654</v>
      </c>
      <c r="E1993" s="12">
        <v>0</v>
      </c>
      <c r="F1993" s="12">
        <v>0</v>
      </c>
      <c r="G1993" s="12">
        <v>0</v>
      </c>
      <c r="H1993" s="12">
        <v>0</v>
      </c>
      <c r="I1993" s="110" t="s">
        <v>3899</v>
      </c>
    </row>
    <row r="1994" spans="1:9" ht="13.5" customHeight="1" x14ac:dyDescent="0.25">
      <c r="A1994" s="160" t="s">
        <v>3655</v>
      </c>
      <c r="B1994" s="10"/>
      <c r="C1994" s="10"/>
      <c r="D1994" s="129" t="s">
        <v>3656</v>
      </c>
      <c r="E1994" s="12">
        <v>27</v>
      </c>
      <c r="F1994" s="12">
        <v>22</v>
      </c>
      <c r="G1994" s="12">
        <v>24</v>
      </c>
      <c r="H1994" s="12">
        <v>25</v>
      </c>
      <c r="I1994" s="110">
        <v>37</v>
      </c>
    </row>
    <row r="1995" spans="1:9" ht="13.5" customHeight="1" x14ac:dyDescent="0.25">
      <c r="A1995" s="160" t="s">
        <v>3657</v>
      </c>
      <c r="B1995" s="10"/>
      <c r="C1995" s="10"/>
      <c r="D1995" s="129" t="s">
        <v>3658</v>
      </c>
      <c r="E1995" s="12">
        <v>0</v>
      </c>
      <c r="F1995" s="12">
        <v>0</v>
      </c>
      <c r="G1995" s="12">
        <v>0</v>
      </c>
      <c r="H1995" s="12">
        <v>0</v>
      </c>
      <c r="I1995" s="110" t="s">
        <v>3899</v>
      </c>
    </row>
    <row r="1996" spans="1:9" ht="13.5" customHeight="1" x14ac:dyDescent="0.25">
      <c r="A1996" s="159" t="s">
        <v>3659</v>
      </c>
      <c r="B1996" s="7"/>
      <c r="C1996" s="8" t="s">
        <v>781</v>
      </c>
      <c r="D1996" s="126"/>
      <c r="E1996" s="5">
        <v>66</v>
      </c>
      <c r="F1996" s="5">
        <v>71</v>
      </c>
      <c r="G1996" s="5">
        <v>86</v>
      </c>
      <c r="H1996" s="9">
        <f>SUM(H1997:H2001)</f>
        <v>98</v>
      </c>
      <c r="I1996" s="110">
        <v>114</v>
      </c>
    </row>
    <row r="1997" spans="1:9" ht="13.5" customHeight="1" x14ac:dyDescent="0.25">
      <c r="A1997" s="160" t="s">
        <v>3660</v>
      </c>
      <c r="B1997" s="10"/>
      <c r="C1997" s="10"/>
      <c r="D1997" s="129" t="s">
        <v>3661</v>
      </c>
      <c r="E1997" s="12">
        <v>63</v>
      </c>
      <c r="F1997" s="12">
        <v>68</v>
      </c>
      <c r="G1997" s="12">
        <v>78</v>
      </c>
      <c r="H1997" s="12">
        <v>82</v>
      </c>
      <c r="I1997" s="110">
        <v>101</v>
      </c>
    </row>
    <row r="1998" spans="1:9" ht="13.5" customHeight="1" x14ac:dyDescent="0.25">
      <c r="A1998" s="160" t="s">
        <v>3662</v>
      </c>
      <c r="B1998" s="10"/>
      <c r="C1998" s="10"/>
      <c r="D1998" s="129" t="s">
        <v>3663</v>
      </c>
      <c r="E1998" s="12">
        <v>0</v>
      </c>
      <c r="F1998" s="12">
        <v>0</v>
      </c>
      <c r="G1998" s="12">
        <v>0</v>
      </c>
      <c r="H1998" s="12">
        <v>11</v>
      </c>
      <c r="I1998" s="110">
        <v>7</v>
      </c>
    </row>
    <row r="1999" spans="1:9" ht="13.5" customHeight="1" x14ac:dyDescent="0.25">
      <c r="A1999" s="160" t="s">
        <v>3664</v>
      </c>
      <c r="B1999" s="10"/>
      <c r="C1999" s="10"/>
      <c r="D1999" s="129" t="s">
        <v>3665</v>
      </c>
      <c r="E1999" s="12">
        <v>0</v>
      </c>
      <c r="F1999" s="12">
        <v>0</v>
      </c>
      <c r="G1999" s="12">
        <v>3</v>
      </c>
      <c r="H1999" s="12">
        <v>4</v>
      </c>
      <c r="I1999" s="110">
        <v>6</v>
      </c>
    </row>
    <row r="2000" spans="1:9" ht="13.5" customHeight="1" x14ac:dyDescent="0.25">
      <c r="A2000" s="160" t="s">
        <v>3666</v>
      </c>
      <c r="B2000" s="10"/>
      <c r="C2000" s="10"/>
      <c r="D2000" s="129" t="s">
        <v>3667</v>
      </c>
      <c r="E2000" s="12">
        <v>0</v>
      </c>
      <c r="F2000" s="12">
        <v>0</v>
      </c>
      <c r="G2000" s="12">
        <v>0</v>
      </c>
      <c r="H2000" s="12">
        <v>0</v>
      </c>
      <c r="I2000" s="110" t="s">
        <v>3899</v>
      </c>
    </row>
    <row r="2001" spans="1:9" ht="13.5" customHeight="1" x14ac:dyDescent="0.25">
      <c r="A2001" s="160" t="s">
        <v>3668</v>
      </c>
      <c r="B2001" s="10"/>
      <c r="C2001" s="10"/>
      <c r="D2001" s="129" t="s">
        <v>3669</v>
      </c>
      <c r="E2001" s="12">
        <v>3</v>
      </c>
      <c r="F2001" s="12">
        <v>3</v>
      </c>
      <c r="G2001" s="12">
        <v>5</v>
      </c>
      <c r="H2001" s="12">
        <v>1</v>
      </c>
      <c r="I2001" s="110" t="s">
        <v>3899</v>
      </c>
    </row>
    <row r="2002" spans="1:9" ht="13.5" customHeight="1" x14ac:dyDescent="0.25">
      <c r="A2002" s="159" t="s">
        <v>3670</v>
      </c>
      <c r="B2002" s="7"/>
      <c r="C2002" s="8" t="s">
        <v>3671</v>
      </c>
      <c r="D2002" s="126"/>
      <c r="E2002" s="5">
        <v>29</v>
      </c>
      <c r="F2002" s="5">
        <v>40</v>
      </c>
      <c r="G2002" s="5">
        <v>32</v>
      </c>
      <c r="H2002" s="9">
        <f>SUM(H2003:H2012)</f>
        <v>34</v>
      </c>
      <c r="I2002" s="110">
        <v>42</v>
      </c>
    </row>
    <row r="2003" spans="1:9" ht="13.5" customHeight="1" x14ac:dyDescent="0.25">
      <c r="A2003" s="160" t="s">
        <v>3672</v>
      </c>
      <c r="B2003" s="10"/>
      <c r="C2003" s="10"/>
      <c r="D2003" s="129" t="s">
        <v>3671</v>
      </c>
      <c r="E2003" s="12">
        <v>27</v>
      </c>
      <c r="F2003" s="12">
        <v>38</v>
      </c>
      <c r="G2003" s="12">
        <v>25</v>
      </c>
      <c r="H2003" s="12">
        <v>32</v>
      </c>
      <c r="I2003" s="110">
        <v>39</v>
      </c>
    </row>
    <row r="2004" spans="1:9" ht="13.5" customHeight="1" x14ac:dyDescent="0.25">
      <c r="A2004" s="160" t="s">
        <v>3673</v>
      </c>
      <c r="B2004" s="10"/>
      <c r="C2004" s="10"/>
      <c r="D2004" s="129" t="s">
        <v>3288</v>
      </c>
      <c r="E2004" s="12">
        <v>0</v>
      </c>
      <c r="F2004" s="12">
        <v>0</v>
      </c>
      <c r="G2004" s="12">
        <v>0</v>
      </c>
      <c r="H2004" s="12">
        <v>0</v>
      </c>
      <c r="I2004" s="110" t="s">
        <v>3899</v>
      </c>
    </row>
    <row r="2005" spans="1:9" ht="13.5" customHeight="1" x14ac:dyDescent="0.25">
      <c r="A2005" s="160" t="s">
        <v>3674</v>
      </c>
      <c r="B2005" s="10"/>
      <c r="C2005" s="10"/>
      <c r="D2005" s="129" t="s">
        <v>3675</v>
      </c>
      <c r="E2005" s="12">
        <v>0</v>
      </c>
      <c r="F2005" s="12">
        <v>0</v>
      </c>
      <c r="G2005" s="12">
        <v>0</v>
      </c>
      <c r="H2005" s="12">
        <v>0</v>
      </c>
      <c r="I2005" s="110" t="s">
        <v>3899</v>
      </c>
    </row>
    <row r="2006" spans="1:9" ht="13.5" customHeight="1" x14ac:dyDescent="0.25">
      <c r="A2006" s="160" t="s">
        <v>3676</v>
      </c>
      <c r="B2006" s="10"/>
      <c r="C2006" s="10"/>
      <c r="D2006" s="129" t="s">
        <v>3677</v>
      </c>
      <c r="E2006" s="12">
        <v>0</v>
      </c>
      <c r="F2006" s="12">
        <v>0</v>
      </c>
      <c r="G2006" s="12">
        <v>0</v>
      </c>
      <c r="H2006" s="12">
        <v>0</v>
      </c>
      <c r="I2006" s="110" t="s">
        <v>3899</v>
      </c>
    </row>
    <row r="2007" spans="1:9" ht="13.5" customHeight="1" x14ac:dyDescent="0.25">
      <c r="A2007" s="160" t="s">
        <v>3678</v>
      </c>
      <c r="B2007" s="10"/>
      <c r="C2007" s="10"/>
      <c r="D2007" s="129" t="s">
        <v>3679</v>
      </c>
      <c r="E2007" s="12">
        <v>0</v>
      </c>
      <c r="F2007" s="12">
        <v>0</v>
      </c>
      <c r="G2007" s="12">
        <v>0</v>
      </c>
      <c r="H2007" s="12">
        <v>0</v>
      </c>
      <c r="I2007" s="110" t="s">
        <v>3899</v>
      </c>
    </row>
    <row r="2008" spans="1:9" ht="13.5" customHeight="1" x14ac:dyDescent="0.25">
      <c r="A2008" s="160" t="s">
        <v>3680</v>
      </c>
      <c r="B2008" s="10"/>
      <c r="C2008" s="10"/>
      <c r="D2008" s="129" t="s">
        <v>128</v>
      </c>
      <c r="E2008" s="12">
        <v>0</v>
      </c>
      <c r="F2008" s="12">
        <v>0</v>
      </c>
      <c r="G2008" s="12">
        <v>0</v>
      </c>
      <c r="H2008" s="12">
        <v>0</v>
      </c>
      <c r="I2008" s="110" t="s">
        <v>3899</v>
      </c>
    </row>
    <row r="2009" spans="1:9" ht="13.5" customHeight="1" x14ac:dyDescent="0.25">
      <c r="A2009" s="160" t="s">
        <v>3681</v>
      </c>
      <c r="B2009" s="10"/>
      <c r="C2009" s="10"/>
      <c r="D2009" s="129" t="s">
        <v>3682</v>
      </c>
      <c r="E2009" s="12">
        <v>2</v>
      </c>
      <c r="F2009" s="12">
        <v>2</v>
      </c>
      <c r="G2009" s="12">
        <v>7</v>
      </c>
      <c r="H2009" s="12">
        <v>2</v>
      </c>
      <c r="I2009" s="110">
        <v>3</v>
      </c>
    </row>
    <row r="2010" spans="1:9" ht="13.5" customHeight="1" x14ac:dyDescent="0.25">
      <c r="A2010" s="160" t="s">
        <v>3683</v>
      </c>
      <c r="B2010" s="10"/>
      <c r="C2010" s="10"/>
      <c r="D2010" s="129" t="s">
        <v>3684</v>
      </c>
      <c r="E2010" s="12">
        <v>0</v>
      </c>
      <c r="F2010" s="12">
        <v>0</v>
      </c>
      <c r="G2010" s="12">
        <v>0</v>
      </c>
      <c r="H2010" s="12">
        <v>0</v>
      </c>
      <c r="I2010" s="110" t="s">
        <v>3899</v>
      </c>
    </row>
    <row r="2011" spans="1:9" ht="13.5" customHeight="1" x14ac:dyDescent="0.25">
      <c r="A2011" s="160" t="s">
        <v>3685</v>
      </c>
      <c r="B2011" s="10"/>
      <c r="C2011" s="10"/>
      <c r="D2011" s="129" t="s">
        <v>3686</v>
      </c>
      <c r="E2011" s="12">
        <v>0</v>
      </c>
      <c r="F2011" s="12">
        <v>0</v>
      </c>
      <c r="G2011" s="12">
        <v>0</v>
      </c>
      <c r="H2011" s="12">
        <v>0</v>
      </c>
      <c r="I2011" s="110" t="s">
        <v>3899</v>
      </c>
    </row>
    <row r="2012" spans="1:9" ht="13.5" customHeight="1" x14ac:dyDescent="0.25">
      <c r="A2012" s="160" t="s">
        <v>3687</v>
      </c>
      <c r="B2012" s="10"/>
      <c r="C2012" s="10"/>
      <c r="D2012" s="129" t="s">
        <v>3688</v>
      </c>
      <c r="E2012" s="12">
        <v>0</v>
      </c>
      <c r="F2012" s="12">
        <v>0</v>
      </c>
      <c r="G2012" s="12">
        <v>0</v>
      </c>
      <c r="H2012" s="12">
        <v>0</v>
      </c>
      <c r="I2012" s="110" t="s">
        <v>3899</v>
      </c>
    </row>
    <row r="2013" spans="1:9" ht="13.5" customHeight="1" x14ac:dyDescent="0.25">
      <c r="A2013" s="159" t="s">
        <v>3689</v>
      </c>
      <c r="B2013" s="7"/>
      <c r="C2013" s="8" t="s">
        <v>3690</v>
      </c>
      <c r="D2013" s="126"/>
      <c r="E2013" s="5">
        <v>98</v>
      </c>
      <c r="F2013" s="5">
        <v>191</v>
      </c>
      <c r="G2013" s="5">
        <v>234</v>
      </c>
      <c r="H2013" s="9">
        <f>SUM(H2014:H2022)</f>
        <v>214</v>
      </c>
      <c r="I2013" s="110">
        <v>199</v>
      </c>
    </row>
    <row r="2014" spans="1:9" ht="13.5" customHeight="1" x14ac:dyDescent="0.25">
      <c r="A2014" s="160" t="s">
        <v>3691</v>
      </c>
      <c r="B2014" s="10"/>
      <c r="C2014" s="10"/>
      <c r="D2014" s="129" t="s">
        <v>3690</v>
      </c>
      <c r="E2014" s="12">
        <v>39</v>
      </c>
      <c r="F2014" s="12">
        <v>53</v>
      </c>
      <c r="G2014" s="12">
        <v>71</v>
      </c>
      <c r="H2014" s="12">
        <v>59</v>
      </c>
      <c r="I2014" s="110">
        <v>48</v>
      </c>
    </row>
    <row r="2015" spans="1:9" ht="13.5" customHeight="1" x14ac:dyDescent="0.25">
      <c r="A2015" s="160" t="s">
        <v>3692</v>
      </c>
      <c r="B2015" s="10"/>
      <c r="C2015" s="10"/>
      <c r="D2015" s="129" t="s">
        <v>3693</v>
      </c>
      <c r="E2015" s="12">
        <v>0</v>
      </c>
      <c r="F2015" s="12">
        <v>3</v>
      </c>
      <c r="G2015" s="12">
        <v>37</v>
      </c>
      <c r="H2015" s="12">
        <v>0</v>
      </c>
      <c r="I2015" s="110" t="s">
        <v>3899</v>
      </c>
    </row>
    <row r="2016" spans="1:9" ht="13.5" customHeight="1" x14ac:dyDescent="0.25">
      <c r="A2016" s="160" t="s">
        <v>3694</v>
      </c>
      <c r="B2016" s="10"/>
      <c r="C2016" s="10"/>
      <c r="D2016" s="129" t="s">
        <v>3695</v>
      </c>
      <c r="E2016" s="12">
        <v>0</v>
      </c>
      <c r="F2016" s="12">
        <v>15</v>
      </c>
      <c r="G2016" s="12">
        <v>11</v>
      </c>
      <c r="H2016" s="12">
        <v>13</v>
      </c>
      <c r="I2016" s="110">
        <v>14</v>
      </c>
    </row>
    <row r="2017" spans="1:9" ht="13.5" customHeight="1" x14ac:dyDescent="0.25">
      <c r="A2017" s="160" t="s">
        <v>3696</v>
      </c>
      <c r="B2017" s="10"/>
      <c r="C2017" s="10"/>
      <c r="D2017" s="129" t="s">
        <v>3697</v>
      </c>
      <c r="E2017" s="12">
        <v>48</v>
      </c>
      <c r="F2017" s="12">
        <v>71</v>
      </c>
      <c r="G2017" s="12">
        <v>65</v>
      </c>
      <c r="H2017" s="12">
        <v>113</v>
      </c>
      <c r="I2017" s="110">
        <v>95</v>
      </c>
    </row>
    <row r="2018" spans="1:9" ht="13.5" customHeight="1" x14ac:dyDescent="0.25">
      <c r="A2018" s="160" t="s">
        <v>3698</v>
      </c>
      <c r="B2018" s="10"/>
      <c r="C2018" s="10"/>
      <c r="D2018" s="129" t="s">
        <v>3699</v>
      </c>
      <c r="E2018" s="12">
        <v>11</v>
      </c>
      <c r="F2018" s="12">
        <v>39</v>
      </c>
      <c r="G2018" s="12">
        <v>35</v>
      </c>
      <c r="H2018" s="12">
        <v>21</v>
      </c>
      <c r="I2018" s="110">
        <v>23</v>
      </c>
    </row>
    <row r="2019" spans="1:9" ht="13.5" customHeight="1" x14ac:dyDescent="0.25">
      <c r="A2019" s="160" t="s">
        <v>3700</v>
      </c>
      <c r="B2019" s="10"/>
      <c r="C2019" s="10"/>
      <c r="D2019" s="129" t="s">
        <v>3701</v>
      </c>
      <c r="E2019" s="12">
        <v>0</v>
      </c>
      <c r="F2019" s="12">
        <v>0</v>
      </c>
      <c r="G2019" s="12">
        <v>0</v>
      </c>
      <c r="H2019" s="12">
        <v>0</v>
      </c>
      <c r="I2019" s="110" t="s">
        <v>3899</v>
      </c>
    </row>
    <row r="2020" spans="1:9" ht="13.5" customHeight="1" x14ac:dyDescent="0.25">
      <c r="A2020" s="160" t="s">
        <v>3702</v>
      </c>
      <c r="B2020" s="10"/>
      <c r="C2020" s="10"/>
      <c r="D2020" s="129" t="s">
        <v>3703</v>
      </c>
      <c r="E2020" s="12">
        <v>0</v>
      </c>
      <c r="F2020" s="12">
        <v>0</v>
      </c>
      <c r="G2020" s="12">
        <v>0</v>
      </c>
      <c r="H2020" s="12">
        <v>0</v>
      </c>
      <c r="I2020" s="110" t="s">
        <v>3899</v>
      </c>
    </row>
    <row r="2021" spans="1:9" ht="13.5" customHeight="1" x14ac:dyDescent="0.25">
      <c r="A2021" s="160" t="s">
        <v>3704</v>
      </c>
      <c r="B2021" s="10"/>
      <c r="C2021" s="10"/>
      <c r="D2021" s="129" t="s">
        <v>3705</v>
      </c>
      <c r="E2021" s="12">
        <v>0</v>
      </c>
      <c r="F2021" s="12">
        <v>0</v>
      </c>
      <c r="G2021" s="12">
        <v>0</v>
      </c>
      <c r="H2021" s="12">
        <v>0</v>
      </c>
      <c r="I2021" s="110" t="s">
        <v>3899</v>
      </c>
    </row>
    <row r="2022" spans="1:9" ht="13.5" customHeight="1" x14ac:dyDescent="0.25">
      <c r="A2022" s="160" t="s">
        <v>3706</v>
      </c>
      <c r="B2022" s="10"/>
      <c r="C2022" s="10"/>
      <c r="D2022" s="129" t="s">
        <v>3707</v>
      </c>
      <c r="E2022" s="12">
        <v>0</v>
      </c>
      <c r="F2022" s="12">
        <v>10</v>
      </c>
      <c r="G2022" s="12">
        <v>15</v>
      </c>
      <c r="H2022" s="12">
        <v>8</v>
      </c>
      <c r="I2022" s="110">
        <v>19</v>
      </c>
    </row>
    <row r="2023" spans="1:9" ht="13.5" customHeight="1" x14ac:dyDescent="0.25">
      <c r="A2023" s="159" t="s">
        <v>3708</v>
      </c>
      <c r="B2023" s="7"/>
      <c r="C2023" s="8" t="s">
        <v>3589</v>
      </c>
      <c r="D2023" s="126"/>
      <c r="E2023" s="5">
        <v>169</v>
      </c>
      <c r="F2023" s="5">
        <v>206</v>
      </c>
      <c r="G2023" s="5">
        <v>249</v>
      </c>
      <c r="H2023" s="9">
        <f>SUM(H2024:H2037)</f>
        <v>279</v>
      </c>
      <c r="I2023" s="110">
        <v>289</v>
      </c>
    </row>
    <row r="2024" spans="1:9" ht="13.5" customHeight="1" x14ac:dyDescent="0.25">
      <c r="A2024" s="160" t="s">
        <v>3709</v>
      </c>
      <c r="B2024" s="10"/>
      <c r="C2024" s="10"/>
      <c r="D2024" s="129" t="s">
        <v>3710</v>
      </c>
      <c r="E2024" s="12">
        <v>88</v>
      </c>
      <c r="F2024" s="12">
        <v>121</v>
      </c>
      <c r="G2024" s="12">
        <v>136</v>
      </c>
      <c r="H2024" s="12">
        <v>152</v>
      </c>
      <c r="I2024" s="110">
        <v>186</v>
      </c>
    </row>
    <row r="2025" spans="1:9" ht="13.5" customHeight="1" x14ac:dyDescent="0.25">
      <c r="A2025" s="160" t="s">
        <v>3711</v>
      </c>
      <c r="B2025" s="10"/>
      <c r="C2025" s="10"/>
      <c r="D2025" s="129" t="s">
        <v>3712</v>
      </c>
      <c r="E2025" s="12">
        <v>0</v>
      </c>
      <c r="F2025" s="12">
        <v>0</v>
      </c>
      <c r="G2025" s="12">
        <v>0</v>
      </c>
      <c r="H2025" s="12">
        <v>0</v>
      </c>
      <c r="I2025" s="110" t="s">
        <v>3899</v>
      </c>
    </row>
    <row r="2026" spans="1:9" ht="13.5" customHeight="1" x14ac:dyDescent="0.25">
      <c r="A2026" s="160" t="s">
        <v>3713</v>
      </c>
      <c r="B2026" s="10"/>
      <c r="C2026" s="10"/>
      <c r="D2026" s="129" t="s">
        <v>3714</v>
      </c>
      <c r="E2026" s="12">
        <v>0</v>
      </c>
      <c r="F2026" s="12">
        <v>0</v>
      </c>
      <c r="G2026" s="12">
        <v>0</v>
      </c>
      <c r="H2026" s="12">
        <v>0</v>
      </c>
      <c r="I2026" s="110" t="s">
        <v>3899</v>
      </c>
    </row>
    <row r="2027" spans="1:9" ht="13.5" customHeight="1" x14ac:dyDescent="0.25">
      <c r="A2027" s="160" t="s">
        <v>3715</v>
      </c>
      <c r="B2027" s="10"/>
      <c r="C2027" s="10"/>
      <c r="D2027" s="129" t="s">
        <v>3716</v>
      </c>
      <c r="E2027" s="12">
        <v>8</v>
      </c>
      <c r="F2027" s="12">
        <v>11</v>
      </c>
      <c r="G2027" s="12">
        <v>8</v>
      </c>
      <c r="H2027" s="12">
        <v>6</v>
      </c>
      <c r="I2027" s="110">
        <v>11</v>
      </c>
    </row>
    <row r="2028" spans="1:9" ht="13.5" customHeight="1" x14ac:dyDescent="0.25">
      <c r="A2028" s="160" t="s">
        <v>3717</v>
      </c>
      <c r="B2028" s="10"/>
      <c r="C2028" s="10"/>
      <c r="D2028" s="129" t="s">
        <v>3718</v>
      </c>
      <c r="E2028" s="12">
        <v>0</v>
      </c>
      <c r="F2028" s="12">
        <v>0</v>
      </c>
      <c r="G2028" s="12">
        <v>0</v>
      </c>
      <c r="H2028" s="12">
        <v>0</v>
      </c>
      <c r="I2028" s="110" t="s">
        <v>3899</v>
      </c>
    </row>
    <row r="2029" spans="1:9" ht="13.5" customHeight="1" x14ac:dyDescent="0.25">
      <c r="A2029" s="160" t="s">
        <v>3719</v>
      </c>
      <c r="B2029" s="10"/>
      <c r="C2029" s="10"/>
      <c r="D2029" s="129" t="s">
        <v>681</v>
      </c>
      <c r="E2029" s="12">
        <v>0</v>
      </c>
      <c r="F2029" s="12">
        <v>7</v>
      </c>
      <c r="G2029" s="12">
        <v>4</v>
      </c>
      <c r="H2029" s="12">
        <v>10</v>
      </c>
      <c r="I2029" s="110">
        <v>7</v>
      </c>
    </row>
    <row r="2030" spans="1:9" ht="13.5" customHeight="1" x14ac:dyDescent="0.25">
      <c r="A2030" s="160" t="s">
        <v>3720</v>
      </c>
      <c r="B2030" s="10"/>
      <c r="C2030" s="10"/>
      <c r="D2030" s="129" t="s">
        <v>3721</v>
      </c>
      <c r="E2030" s="12">
        <v>0</v>
      </c>
      <c r="F2030" s="12">
        <v>0</v>
      </c>
      <c r="G2030" s="12">
        <v>0</v>
      </c>
      <c r="H2030" s="12">
        <v>0</v>
      </c>
      <c r="I2030" s="110" t="s">
        <v>3899</v>
      </c>
    </row>
    <row r="2031" spans="1:9" ht="13.5" customHeight="1" x14ac:dyDescent="0.25">
      <c r="A2031" s="160" t="s">
        <v>3722</v>
      </c>
      <c r="B2031" s="10"/>
      <c r="C2031" s="10"/>
      <c r="D2031" s="129" t="s">
        <v>3723</v>
      </c>
      <c r="E2031" s="12">
        <v>0</v>
      </c>
      <c r="F2031" s="12">
        <v>0</v>
      </c>
      <c r="G2031" s="12">
        <v>0</v>
      </c>
      <c r="H2031" s="12">
        <v>0</v>
      </c>
      <c r="I2031" s="110" t="s">
        <v>3899</v>
      </c>
    </row>
    <row r="2032" spans="1:9" ht="13.5" customHeight="1" x14ac:dyDescent="0.25">
      <c r="A2032" s="160" t="s">
        <v>3724</v>
      </c>
      <c r="B2032" s="10"/>
      <c r="C2032" s="10"/>
      <c r="D2032" s="129" t="s">
        <v>3725</v>
      </c>
      <c r="E2032" s="12">
        <v>54</v>
      </c>
      <c r="F2032" s="12">
        <v>49</v>
      </c>
      <c r="G2032" s="12">
        <v>66</v>
      </c>
      <c r="H2032" s="12">
        <v>53</v>
      </c>
      <c r="I2032" s="110">
        <v>50</v>
      </c>
    </row>
    <row r="2033" spans="1:9" ht="13.5" customHeight="1" x14ac:dyDescent="0.25">
      <c r="A2033" s="160" t="s">
        <v>3726</v>
      </c>
      <c r="B2033" s="10"/>
      <c r="C2033" s="10"/>
      <c r="D2033" s="129" t="s">
        <v>3727</v>
      </c>
      <c r="E2033" s="12">
        <v>19</v>
      </c>
      <c r="F2033" s="12">
        <v>18</v>
      </c>
      <c r="G2033" s="12">
        <v>29</v>
      </c>
      <c r="H2033" s="12">
        <v>43</v>
      </c>
      <c r="I2033" s="110">
        <v>21</v>
      </c>
    </row>
    <row r="2034" spans="1:9" ht="13.5" customHeight="1" x14ac:dyDescent="0.25">
      <c r="A2034" s="160" t="s">
        <v>3728</v>
      </c>
      <c r="B2034" s="10"/>
      <c r="C2034" s="10"/>
      <c r="D2034" s="129" t="s">
        <v>3729</v>
      </c>
      <c r="E2034" s="12">
        <v>0</v>
      </c>
      <c r="F2034" s="12">
        <v>0</v>
      </c>
      <c r="G2034" s="12">
        <v>0</v>
      </c>
      <c r="H2034" s="12">
        <v>0</v>
      </c>
      <c r="I2034" s="110" t="s">
        <v>3899</v>
      </c>
    </row>
    <row r="2035" spans="1:9" ht="13.5" customHeight="1" x14ac:dyDescent="0.25">
      <c r="A2035" s="160" t="s">
        <v>3730</v>
      </c>
      <c r="B2035" s="10"/>
      <c r="C2035" s="10"/>
      <c r="D2035" s="129" t="s">
        <v>703</v>
      </c>
      <c r="E2035" s="12">
        <v>0</v>
      </c>
      <c r="F2035" s="12">
        <v>0</v>
      </c>
      <c r="G2035" s="12">
        <v>0</v>
      </c>
      <c r="H2035" s="12">
        <v>0</v>
      </c>
      <c r="I2035" s="110" t="s">
        <v>3899</v>
      </c>
    </row>
    <row r="2036" spans="1:9" ht="13.5" customHeight="1" x14ac:dyDescent="0.25">
      <c r="A2036" s="160" t="s">
        <v>3731</v>
      </c>
      <c r="B2036" s="10"/>
      <c r="C2036" s="10"/>
      <c r="D2036" s="129" t="s">
        <v>3732</v>
      </c>
      <c r="E2036" s="12">
        <v>0</v>
      </c>
      <c r="F2036" s="12">
        <v>0</v>
      </c>
      <c r="G2036" s="12">
        <v>3</v>
      </c>
      <c r="H2036" s="12">
        <v>14</v>
      </c>
      <c r="I2036" s="110">
        <v>13</v>
      </c>
    </row>
    <row r="2037" spans="1:9" ht="13.5" customHeight="1" x14ac:dyDescent="0.25">
      <c r="A2037" s="160" t="s">
        <v>3733</v>
      </c>
      <c r="B2037" s="10"/>
      <c r="C2037" s="10"/>
      <c r="D2037" s="129" t="s">
        <v>3734</v>
      </c>
      <c r="E2037" s="12">
        <v>0</v>
      </c>
      <c r="F2037" s="12">
        <v>0</v>
      </c>
      <c r="G2037" s="12">
        <v>3</v>
      </c>
      <c r="H2037" s="12">
        <v>1</v>
      </c>
      <c r="I2037" s="110">
        <v>1</v>
      </c>
    </row>
    <row r="2038" spans="1:9" ht="13.5" customHeight="1" x14ac:dyDescent="0.25">
      <c r="A2038" s="159" t="s">
        <v>3735</v>
      </c>
      <c r="B2038" s="7"/>
      <c r="C2038" s="8" t="s">
        <v>3736</v>
      </c>
      <c r="D2038" s="126"/>
      <c r="E2038" s="5">
        <v>115</v>
      </c>
      <c r="F2038" s="5">
        <v>108</v>
      </c>
      <c r="G2038" s="5">
        <v>134</v>
      </c>
      <c r="H2038" s="9">
        <f>SUM(H2039:H2044)</f>
        <v>172</v>
      </c>
      <c r="I2038" s="110">
        <v>154</v>
      </c>
    </row>
    <row r="2039" spans="1:9" ht="13.5" customHeight="1" x14ac:dyDescent="0.25">
      <c r="A2039" s="160" t="s">
        <v>3737</v>
      </c>
      <c r="B2039" s="10"/>
      <c r="C2039" s="10"/>
      <c r="D2039" s="129" t="s">
        <v>3736</v>
      </c>
      <c r="E2039" s="12">
        <v>62</v>
      </c>
      <c r="F2039" s="12">
        <v>59</v>
      </c>
      <c r="G2039" s="12">
        <v>76</v>
      </c>
      <c r="H2039" s="12">
        <v>85</v>
      </c>
      <c r="I2039" s="110">
        <v>70</v>
      </c>
    </row>
    <row r="2040" spans="1:9" ht="13.5" customHeight="1" x14ac:dyDescent="0.25">
      <c r="A2040" s="160" t="s">
        <v>3738</v>
      </c>
      <c r="B2040" s="10"/>
      <c r="C2040" s="10"/>
      <c r="D2040" s="129" t="s">
        <v>3739</v>
      </c>
      <c r="E2040" s="12">
        <v>26</v>
      </c>
      <c r="F2040" s="12">
        <v>24</v>
      </c>
      <c r="G2040" s="12">
        <v>23</v>
      </c>
      <c r="H2040" s="12">
        <v>20</v>
      </c>
      <c r="I2040" s="110">
        <v>29</v>
      </c>
    </row>
    <row r="2041" spans="1:9" ht="13.5" customHeight="1" x14ac:dyDescent="0.25">
      <c r="A2041" s="160" t="s">
        <v>3740</v>
      </c>
      <c r="B2041" s="10"/>
      <c r="C2041" s="10"/>
      <c r="D2041" s="129" t="s">
        <v>3741</v>
      </c>
      <c r="E2041" s="12">
        <v>0</v>
      </c>
      <c r="F2041" s="12">
        <v>0</v>
      </c>
      <c r="G2041" s="12">
        <v>2</v>
      </c>
      <c r="H2041" s="12">
        <v>14</v>
      </c>
      <c r="I2041" s="110">
        <v>17</v>
      </c>
    </row>
    <row r="2042" spans="1:9" ht="13.5" customHeight="1" x14ac:dyDescent="0.25">
      <c r="A2042" s="160" t="s">
        <v>3742</v>
      </c>
      <c r="B2042" s="10"/>
      <c r="C2042" s="10"/>
      <c r="D2042" s="129" t="s">
        <v>3743</v>
      </c>
      <c r="E2042" s="12">
        <v>0</v>
      </c>
      <c r="F2042" s="12">
        <v>0</v>
      </c>
      <c r="G2042" s="12">
        <v>0</v>
      </c>
      <c r="H2042" s="12">
        <v>0</v>
      </c>
      <c r="I2042" s="110" t="s">
        <v>3899</v>
      </c>
    </row>
    <row r="2043" spans="1:9" ht="13.5" customHeight="1" x14ac:dyDescent="0.25">
      <c r="A2043" s="160" t="s">
        <v>3744</v>
      </c>
      <c r="B2043" s="10"/>
      <c r="C2043" s="10"/>
      <c r="D2043" s="129" t="s">
        <v>3745</v>
      </c>
      <c r="E2043" s="12">
        <v>27</v>
      </c>
      <c r="F2043" s="12">
        <v>25</v>
      </c>
      <c r="G2043" s="12">
        <v>33</v>
      </c>
      <c r="H2043" s="12">
        <v>30</v>
      </c>
      <c r="I2043" s="110">
        <v>32</v>
      </c>
    </row>
    <row r="2044" spans="1:9" ht="13.5" customHeight="1" x14ac:dyDescent="0.25">
      <c r="A2044" s="160" t="s">
        <v>3947</v>
      </c>
      <c r="B2044" s="10"/>
      <c r="C2044" s="10"/>
      <c r="D2044" s="129" t="s">
        <v>1082</v>
      </c>
      <c r="E2044" s="12">
        <v>0</v>
      </c>
      <c r="F2044" s="12">
        <v>0</v>
      </c>
      <c r="G2044" s="12">
        <v>0</v>
      </c>
      <c r="H2044" s="12">
        <v>23</v>
      </c>
      <c r="I2044" s="110">
        <v>6</v>
      </c>
    </row>
    <row r="2045" spans="1:9" ht="13.5" customHeight="1" x14ac:dyDescent="0.25">
      <c r="A2045" s="159" t="s">
        <v>3746</v>
      </c>
      <c r="B2045" s="8" t="s">
        <v>3747</v>
      </c>
      <c r="C2045" s="7"/>
      <c r="D2045" s="126"/>
      <c r="E2045" s="5">
        <v>517</v>
      </c>
      <c r="F2045" s="5">
        <v>417</v>
      </c>
      <c r="G2045" s="5">
        <v>661</v>
      </c>
      <c r="H2045" s="5">
        <f>H2046+H2058+H2065+H2069</f>
        <v>519</v>
      </c>
      <c r="I2045" s="5">
        <f>I2046+I2058+I2065+I2069</f>
        <v>462</v>
      </c>
    </row>
    <row r="2046" spans="1:9" ht="13.5" customHeight="1" x14ac:dyDescent="0.25">
      <c r="A2046" s="159" t="s">
        <v>3748</v>
      </c>
      <c r="B2046" s="7"/>
      <c r="C2046" s="8" t="s">
        <v>3747</v>
      </c>
      <c r="D2046" s="126"/>
      <c r="E2046" s="5">
        <v>509</v>
      </c>
      <c r="F2046" s="5">
        <v>414</v>
      </c>
      <c r="G2046" s="5">
        <v>644</v>
      </c>
      <c r="H2046" s="9">
        <f>SUM(H2047:H2057)</f>
        <v>497</v>
      </c>
      <c r="I2046" s="110">
        <v>434</v>
      </c>
    </row>
    <row r="2047" spans="1:9" ht="13.5" customHeight="1" x14ac:dyDescent="0.25">
      <c r="A2047" s="160" t="s">
        <v>3749</v>
      </c>
      <c r="B2047" s="10"/>
      <c r="C2047" s="10"/>
      <c r="D2047" s="129" t="s">
        <v>3747</v>
      </c>
      <c r="E2047" s="12">
        <v>135</v>
      </c>
      <c r="F2047" s="12">
        <v>184</v>
      </c>
      <c r="G2047" s="12">
        <v>147</v>
      </c>
      <c r="H2047" s="12">
        <v>165</v>
      </c>
      <c r="I2047" s="110">
        <v>144</v>
      </c>
    </row>
    <row r="2048" spans="1:9" ht="13.5" customHeight="1" x14ac:dyDescent="0.25">
      <c r="A2048" s="160" t="s">
        <v>3750</v>
      </c>
      <c r="B2048" s="10"/>
      <c r="C2048" s="10"/>
      <c r="D2048" s="129" t="s">
        <v>3751</v>
      </c>
      <c r="E2048" s="12">
        <v>41</v>
      </c>
      <c r="F2048" s="12">
        <v>16</v>
      </c>
      <c r="G2048" s="12">
        <v>34</v>
      </c>
      <c r="H2048" s="12">
        <v>38</v>
      </c>
      <c r="I2048" s="110">
        <v>33</v>
      </c>
    </row>
    <row r="2049" spans="1:9" ht="13.5" customHeight="1" x14ac:dyDescent="0.25">
      <c r="A2049" s="160" t="s">
        <v>3752</v>
      </c>
      <c r="B2049" s="10"/>
      <c r="C2049" s="10"/>
      <c r="D2049" s="129" t="s">
        <v>3753</v>
      </c>
      <c r="E2049" s="12">
        <v>0</v>
      </c>
      <c r="F2049" s="12">
        <v>31</v>
      </c>
      <c r="G2049" s="12">
        <v>7</v>
      </c>
      <c r="H2049" s="12">
        <v>5</v>
      </c>
      <c r="I2049" s="110">
        <v>4</v>
      </c>
    </row>
    <row r="2050" spans="1:9" ht="13.5" customHeight="1" x14ac:dyDescent="0.25">
      <c r="A2050" s="160" t="s">
        <v>3754</v>
      </c>
      <c r="B2050" s="10"/>
      <c r="C2050" s="10"/>
      <c r="D2050" s="129" t="s">
        <v>3755</v>
      </c>
      <c r="E2050" s="12">
        <v>20</v>
      </c>
      <c r="F2050" s="12">
        <v>15</v>
      </c>
      <c r="G2050" s="12">
        <v>52</v>
      </c>
      <c r="H2050" s="12">
        <v>51</v>
      </c>
      <c r="I2050" s="110">
        <v>34</v>
      </c>
    </row>
    <row r="2051" spans="1:9" ht="13.5" customHeight="1" x14ac:dyDescent="0.25">
      <c r="A2051" s="160" t="s">
        <v>3756</v>
      </c>
      <c r="B2051" s="10"/>
      <c r="C2051" s="10"/>
      <c r="D2051" s="129" t="s">
        <v>3757</v>
      </c>
      <c r="E2051" s="12">
        <v>1</v>
      </c>
      <c r="F2051" s="12">
        <v>3</v>
      </c>
      <c r="G2051" s="12">
        <v>1</v>
      </c>
      <c r="H2051" s="12">
        <v>2</v>
      </c>
      <c r="I2051" s="110">
        <v>2</v>
      </c>
    </row>
    <row r="2052" spans="1:9" ht="13.5" customHeight="1" x14ac:dyDescent="0.25">
      <c r="A2052" s="160" t="s">
        <v>3758</v>
      </c>
      <c r="B2052" s="10"/>
      <c r="C2052" s="10"/>
      <c r="D2052" s="129" t="s">
        <v>3759</v>
      </c>
      <c r="E2052" s="12">
        <v>6</v>
      </c>
      <c r="F2052" s="12">
        <v>0</v>
      </c>
      <c r="G2052" s="12">
        <v>4</v>
      </c>
      <c r="H2052" s="12">
        <v>2</v>
      </c>
      <c r="I2052" s="110">
        <v>4</v>
      </c>
    </row>
    <row r="2053" spans="1:9" ht="13.5" customHeight="1" x14ac:dyDescent="0.25">
      <c r="A2053" s="160" t="s">
        <v>3760</v>
      </c>
      <c r="B2053" s="10"/>
      <c r="C2053" s="10"/>
      <c r="D2053" s="129" t="s">
        <v>1720</v>
      </c>
      <c r="E2053" s="12">
        <v>0</v>
      </c>
      <c r="F2053" s="12">
        <v>0</v>
      </c>
      <c r="G2053" s="12">
        <v>0</v>
      </c>
      <c r="H2053" s="12">
        <v>0</v>
      </c>
      <c r="I2053" s="110" t="s">
        <v>3899</v>
      </c>
    </row>
    <row r="2054" spans="1:9" ht="13.5" customHeight="1" x14ac:dyDescent="0.25">
      <c r="A2054" s="160" t="s">
        <v>3761</v>
      </c>
      <c r="B2054" s="10"/>
      <c r="C2054" s="10"/>
      <c r="D2054" s="129" t="s">
        <v>3762</v>
      </c>
      <c r="E2054" s="12">
        <v>33</v>
      </c>
      <c r="F2054" s="12">
        <v>32</v>
      </c>
      <c r="G2054" s="12">
        <v>44</v>
      </c>
      <c r="H2054" s="12">
        <v>29</v>
      </c>
      <c r="I2054" s="110">
        <v>37</v>
      </c>
    </row>
    <row r="2055" spans="1:9" ht="13.5" customHeight="1" x14ac:dyDescent="0.25">
      <c r="A2055" s="160" t="s">
        <v>3763</v>
      </c>
      <c r="B2055" s="10"/>
      <c r="C2055" s="10"/>
      <c r="D2055" s="129" t="s">
        <v>3764</v>
      </c>
      <c r="E2055" s="12">
        <v>3</v>
      </c>
      <c r="F2055" s="12">
        <v>0</v>
      </c>
      <c r="G2055" s="12">
        <v>10</v>
      </c>
      <c r="H2055" s="12">
        <v>6</v>
      </c>
      <c r="I2055" s="110">
        <v>4</v>
      </c>
    </row>
    <row r="2056" spans="1:9" ht="13.5" customHeight="1" x14ac:dyDescent="0.25">
      <c r="A2056" s="160" t="s">
        <v>3765</v>
      </c>
      <c r="B2056" s="10"/>
      <c r="C2056" s="10"/>
      <c r="D2056" s="129" t="s">
        <v>3766</v>
      </c>
      <c r="E2056" s="12">
        <v>270</v>
      </c>
      <c r="F2056" s="12">
        <v>133</v>
      </c>
      <c r="G2056" s="12">
        <v>341</v>
      </c>
      <c r="H2056" s="12">
        <v>195</v>
      </c>
      <c r="I2056" s="110">
        <v>164</v>
      </c>
    </row>
    <row r="2057" spans="1:9" ht="13.5" customHeight="1" x14ac:dyDescent="0.25">
      <c r="A2057" s="160" t="s">
        <v>3767</v>
      </c>
      <c r="B2057" s="10"/>
      <c r="C2057" s="10"/>
      <c r="D2057" s="129" t="s">
        <v>3768</v>
      </c>
      <c r="E2057" s="12">
        <v>0</v>
      </c>
      <c r="F2057" s="12">
        <v>0</v>
      </c>
      <c r="G2057" s="12">
        <v>4</v>
      </c>
      <c r="H2057" s="12">
        <v>4</v>
      </c>
      <c r="I2057" s="110">
        <v>8</v>
      </c>
    </row>
    <row r="2058" spans="1:9" ht="13.5" customHeight="1" x14ac:dyDescent="0.25">
      <c r="A2058" s="159" t="s">
        <v>3769</v>
      </c>
      <c r="B2058" s="7"/>
      <c r="C2058" s="8" t="s">
        <v>3770</v>
      </c>
      <c r="D2058" s="126"/>
      <c r="E2058" s="5">
        <v>0</v>
      </c>
      <c r="F2058" s="5">
        <v>0</v>
      </c>
      <c r="G2058" s="5">
        <v>1</v>
      </c>
      <c r="H2058" s="9">
        <f>SUM(H2059:H2064)</f>
        <v>2</v>
      </c>
      <c r="I2058" s="110">
        <v>1</v>
      </c>
    </row>
    <row r="2059" spans="1:9" ht="13.5" customHeight="1" x14ac:dyDescent="0.25">
      <c r="A2059" s="160" t="s">
        <v>3771</v>
      </c>
      <c r="B2059" s="10"/>
      <c r="C2059" s="10"/>
      <c r="D2059" s="129" t="s">
        <v>3770</v>
      </c>
      <c r="E2059" s="12">
        <v>0</v>
      </c>
      <c r="F2059" s="12">
        <v>0</v>
      </c>
      <c r="G2059" s="12">
        <v>1</v>
      </c>
      <c r="H2059" s="12">
        <v>2</v>
      </c>
      <c r="I2059" s="110">
        <v>1</v>
      </c>
    </row>
    <row r="2060" spans="1:9" ht="13.5" customHeight="1" x14ac:dyDescent="0.25">
      <c r="A2060" s="160" t="s">
        <v>3772</v>
      </c>
      <c r="B2060" s="10"/>
      <c r="C2060" s="10"/>
      <c r="D2060" s="129" t="s">
        <v>3773</v>
      </c>
      <c r="E2060" s="12">
        <v>0</v>
      </c>
      <c r="F2060" s="12">
        <v>0</v>
      </c>
      <c r="G2060" s="12">
        <v>0</v>
      </c>
      <c r="H2060" s="12">
        <v>0</v>
      </c>
      <c r="I2060" s="110" t="s">
        <v>3899</v>
      </c>
    </row>
    <row r="2061" spans="1:9" ht="13.5" customHeight="1" x14ac:dyDescent="0.25">
      <c r="A2061" s="160" t="s">
        <v>3774</v>
      </c>
      <c r="B2061" s="10"/>
      <c r="C2061" s="10"/>
      <c r="D2061" s="129" t="s">
        <v>3775</v>
      </c>
      <c r="E2061" s="12">
        <v>0</v>
      </c>
      <c r="F2061" s="12">
        <v>0</v>
      </c>
      <c r="G2061" s="12">
        <v>0</v>
      </c>
      <c r="H2061" s="12">
        <v>0</v>
      </c>
      <c r="I2061" s="110" t="s">
        <v>3899</v>
      </c>
    </row>
    <row r="2062" spans="1:9" ht="13.5" customHeight="1" x14ac:dyDescent="0.25">
      <c r="A2062" s="160" t="s">
        <v>3776</v>
      </c>
      <c r="B2062" s="10"/>
      <c r="C2062" s="10"/>
      <c r="D2062" s="129" t="s">
        <v>3777</v>
      </c>
      <c r="E2062" s="12">
        <v>0</v>
      </c>
      <c r="F2062" s="12">
        <v>0</v>
      </c>
      <c r="G2062" s="12">
        <v>0</v>
      </c>
      <c r="H2062" s="12">
        <v>0</v>
      </c>
      <c r="I2062" s="110" t="s">
        <v>3899</v>
      </c>
    </row>
    <row r="2063" spans="1:9" ht="13.5" customHeight="1" x14ac:dyDescent="0.25">
      <c r="A2063" s="160" t="s">
        <v>3778</v>
      </c>
      <c r="B2063" s="10"/>
      <c r="C2063" s="10"/>
      <c r="D2063" s="129" t="s">
        <v>3779</v>
      </c>
      <c r="E2063" s="12">
        <v>0</v>
      </c>
      <c r="F2063" s="12">
        <v>0</v>
      </c>
      <c r="G2063" s="12">
        <v>0</v>
      </c>
      <c r="H2063" s="12">
        <v>0</v>
      </c>
      <c r="I2063" s="110" t="s">
        <v>3899</v>
      </c>
    </row>
    <row r="2064" spans="1:9" ht="13.5" customHeight="1" x14ac:dyDescent="0.25">
      <c r="A2064" s="160" t="s">
        <v>3780</v>
      </c>
      <c r="B2064" s="10"/>
      <c r="C2064" s="10"/>
      <c r="D2064" s="129" t="s">
        <v>3781</v>
      </c>
      <c r="E2064" s="12">
        <v>0</v>
      </c>
      <c r="F2064" s="12">
        <v>0</v>
      </c>
      <c r="G2064" s="12">
        <v>0</v>
      </c>
      <c r="H2064" s="12">
        <v>0</v>
      </c>
      <c r="I2064" s="110" t="s">
        <v>3899</v>
      </c>
    </row>
    <row r="2065" spans="1:9" ht="13.5" customHeight="1" x14ac:dyDescent="0.25">
      <c r="A2065" s="159" t="s">
        <v>3782</v>
      </c>
      <c r="B2065" s="7"/>
      <c r="C2065" s="8" t="s">
        <v>3783</v>
      </c>
      <c r="D2065" s="126"/>
      <c r="E2065" s="5">
        <v>2</v>
      </c>
      <c r="F2065" s="5">
        <v>0</v>
      </c>
      <c r="G2065" s="5">
        <v>9</v>
      </c>
      <c r="H2065" s="9">
        <f>SUM(H2066:H2068)</f>
        <v>15</v>
      </c>
      <c r="I2065" s="110">
        <v>18</v>
      </c>
    </row>
    <row r="2066" spans="1:9" ht="13.5" customHeight="1" x14ac:dyDescent="0.25">
      <c r="A2066" s="160" t="s">
        <v>3784</v>
      </c>
      <c r="B2066" s="10"/>
      <c r="C2066" s="10"/>
      <c r="D2066" s="129" t="s">
        <v>3785</v>
      </c>
      <c r="E2066" s="12">
        <v>1</v>
      </c>
      <c r="F2066" s="12">
        <v>0</v>
      </c>
      <c r="G2066" s="12">
        <v>4</v>
      </c>
      <c r="H2066" s="12">
        <v>5</v>
      </c>
      <c r="I2066" s="110">
        <v>6</v>
      </c>
    </row>
    <row r="2067" spans="1:9" ht="13.5" customHeight="1" x14ac:dyDescent="0.25">
      <c r="A2067" s="160" t="s">
        <v>3786</v>
      </c>
      <c r="B2067" s="10"/>
      <c r="C2067" s="10"/>
      <c r="D2067" s="129" t="s">
        <v>3787</v>
      </c>
      <c r="E2067" s="12">
        <v>1</v>
      </c>
      <c r="F2067" s="12">
        <v>0</v>
      </c>
      <c r="G2067" s="12">
        <v>2</v>
      </c>
      <c r="H2067" s="12">
        <v>2</v>
      </c>
      <c r="I2067" s="110">
        <v>1</v>
      </c>
    </row>
    <row r="2068" spans="1:9" ht="13.5" customHeight="1" x14ac:dyDescent="0.25">
      <c r="A2068" s="160" t="s">
        <v>3788</v>
      </c>
      <c r="B2068" s="10"/>
      <c r="C2068" s="10"/>
      <c r="D2068" s="129" t="s">
        <v>3789</v>
      </c>
      <c r="E2068" s="12">
        <v>0</v>
      </c>
      <c r="F2068" s="12">
        <v>0</v>
      </c>
      <c r="G2068" s="12">
        <v>3</v>
      </c>
      <c r="H2068" s="12">
        <v>8</v>
      </c>
      <c r="I2068" s="110">
        <v>11</v>
      </c>
    </row>
    <row r="2069" spans="1:9" ht="13.5" customHeight="1" x14ac:dyDescent="0.25">
      <c r="A2069" s="159" t="s">
        <v>3790</v>
      </c>
      <c r="B2069" s="7"/>
      <c r="C2069" s="8" t="s">
        <v>3791</v>
      </c>
      <c r="D2069" s="126"/>
      <c r="E2069" s="5">
        <v>6</v>
      </c>
      <c r="F2069" s="5">
        <v>3</v>
      </c>
      <c r="G2069" s="5">
        <v>7</v>
      </c>
      <c r="H2069" s="9">
        <f>SUM(H2070:H2077)</f>
        <v>5</v>
      </c>
      <c r="I2069" s="110">
        <v>9</v>
      </c>
    </row>
    <row r="2070" spans="1:9" ht="13.5" customHeight="1" x14ac:dyDescent="0.25">
      <c r="A2070" s="160" t="s">
        <v>3792</v>
      </c>
      <c r="B2070" s="10"/>
      <c r="C2070" s="10"/>
      <c r="D2070" s="129" t="s">
        <v>3791</v>
      </c>
      <c r="E2070" s="12">
        <v>5</v>
      </c>
      <c r="F2070" s="12">
        <v>2</v>
      </c>
      <c r="G2070" s="12">
        <v>7</v>
      </c>
      <c r="H2070" s="12">
        <v>3</v>
      </c>
      <c r="I2070" s="110">
        <v>8</v>
      </c>
    </row>
    <row r="2071" spans="1:9" ht="13.5" customHeight="1" x14ac:dyDescent="0.25">
      <c r="A2071" s="160" t="s">
        <v>3793</v>
      </c>
      <c r="B2071" s="10"/>
      <c r="C2071" s="10"/>
      <c r="D2071" s="129" t="s">
        <v>3794</v>
      </c>
      <c r="E2071" s="12">
        <v>0</v>
      </c>
      <c r="F2071" s="12">
        <v>0</v>
      </c>
      <c r="G2071" s="12">
        <v>0</v>
      </c>
      <c r="H2071" s="12">
        <v>0</v>
      </c>
      <c r="I2071" s="110" t="s">
        <v>3899</v>
      </c>
    </row>
    <row r="2072" spans="1:9" ht="13.5" customHeight="1" x14ac:dyDescent="0.25">
      <c r="A2072" s="160" t="s">
        <v>3795</v>
      </c>
      <c r="B2072" s="10"/>
      <c r="C2072" s="10"/>
      <c r="D2072" s="129" t="s">
        <v>3796</v>
      </c>
      <c r="E2072" s="12">
        <v>0</v>
      </c>
      <c r="F2072" s="12">
        <v>0</v>
      </c>
      <c r="G2072" s="12">
        <v>0</v>
      </c>
      <c r="H2072" s="12">
        <v>0</v>
      </c>
      <c r="I2072" s="110" t="s">
        <v>3899</v>
      </c>
    </row>
    <row r="2073" spans="1:9" ht="13.5" customHeight="1" x14ac:dyDescent="0.25">
      <c r="A2073" s="160" t="s">
        <v>3797</v>
      </c>
      <c r="B2073" s="10"/>
      <c r="C2073" s="10"/>
      <c r="D2073" s="129" t="s">
        <v>3798</v>
      </c>
      <c r="E2073" s="12">
        <v>1</v>
      </c>
      <c r="F2073" s="12">
        <v>1</v>
      </c>
      <c r="G2073" s="12">
        <v>0</v>
      </c>
      <c r="H2073" s="12">
        <v>0</v>
      </c>
      <c r="I2073" s="110">
        <v>1</v>
      </c>
    </row>
    <row r="2074" spans="1:9" ht="13.5" customHeight="1" x14ac:dyDescent="0.25">
      <c r="A2074" s="160" t="s">
        <v>3799</v>
      </c>
      <c r="B2074" s="10"/>
      <c r="C2074" s="10"/>
      <c r="D2074" s="129" t="s">
        <v>3800</v>
      </c>
      <c r="E2074" s="12">
        <v>0</v>
      </c>
      <c r="F2074" s="12">
        <v>0</v>
      </c>
      <c r="G2074" s="12">
        <v>0</v>
      </c>
      <c r="H2074" s="12">
        <v>0</v>
      </c>
      <c r="I2074" s="110" t="s">
        <v>3899</v>
      </c>
    </row>
    <row r="2075" spans="1:9" ht="13.5" customHeight="1" x14ac:dyDescent="0.25">
      <c r="A2075" s="160" t="s">
        <v>3801</v>
      </c>
      <c r="B2075" s="10"/>
      <c r="C2075" s="10"/>
      <c r="D2075" s="129" t="s">
        <v>3802</v>
      </c>
      <c r="E2075" s="12">
        <v>0</v>
      </c>
      <c r="F2075" s="12">
        <v>0</v>
      </c>
      <c r="G2075" s="12">
        <v>0</v>
      </c>
      <c r="H2075" s="12">
        <v>1</v>
      </c>
      <c r="I2075" s="110" t="s">
        <v>3899</v>
      </c>
    </row>
    <row r="2076" spans="1:9" ht="13.5" customHeight="1" x14ac:dyDescent="0.25">
      <c r="A2076" s="160" t="s">
        <v>3803</v>
      </c>
      <c r="B2076" s="10"/>
      <c r="C2076" s="10"/>
      <c r="D2076" s="129" t="s">
        <v>3804</v>
      </c>
      <c r="E2076" s="12">
        <v>0</v>
      </c>
      <c r="F2076" s="12">
        <v>0</v>
      </c>
      <c r="G2076" s="12">
        <v>0</v>
      </c>
      <c r="H2076" s="12">
        <v>0</v>
      </c>
      <c r="I2076" s="110" t="s">
        <v>3899</v>
      </c>
    </row>
    <row r="2077" spans="1:9" ht="13.5" customHeight="1" x14ac:dyDescent="0.25">
      <c r="A2077" s="160" t="s">
        <v>3805</v>
      </c>
      <c r="B2077" s="10"/>
      <c r="C2077" s="10"/>
      <c r="D2077" s="129" t="s">
        <v>3806</v>
      </c>
      <c r="E2077" s="12">
        <v>0</v>
      </c>
      <c r="F2077" s="12">
        <v>0</v>
      </c>
      <c r="G2077" s="12">
        <v>0</v>
      </c>
      <c r="H2077" s="12">
        <v>1</v>
      </c>
      <c r="I2077" s="110" t="s">
        <v>3899</v>
      </c>
    </row>
    <row r="2078" spans="1:9" ht="13.5" customHeight="1" x14ac:dyDescent="0.25">
      <c r="A2078" s="159" t="s">
        <v>3807</v>
      </c>
      <c r="B2078" s="8" t="s">
        <v>3808</v>
      </c>
      <c r="C2078" s="7"/>
      <c r="D2078" s="126"/>
      <c r="E2078" s="5">
        <v>357</v>
      </c>
      <c r="F2078" s="5">
        <v>300</v>
      </c>
      <c r="G2078" s="5">
        <v>323</v>
      </c>
      <c r="H2078" s="5">
        <f>H2079+H2086+H2090</f>
        <v>329</v>
      </c>
      <c r="I2078" s="5">
        <f>I2079+I2086+I2090</f>
        <v>374</v>
      </c>
    </row>
    <row r="2079" spans="1:9" ht="13.5" customHeight="1" x14ac:dyDescent="0.25">
      <c r="A2079" s="159" t="s">
        <v>3809</v>
      </c>
      <c r="B2079" s="7"/>
      <c r="C2079" s="8" t="s">
        <v>3808</v>
      </c>
      <c r="D2079" s="126"/>
      <c r="E2079" s="5">
        <v>255</v>
      </c>
      <c r="F2079" s="5">
        <v>261</v>
      </c>
      <c r="G2079" s="5">
        <v>267</v>
      </c>
      <c r="H2079" s="9">
        <f>SUM(H2080:H2085)</f>
        <v>265</v>
      </c>
      <c r="I2079" s="110">
        <v>297</v>
      </c>
    </row>
    <row r="2080" spans="1:9" ht="13.5" customHeight="1" x14ac:dyDescent="0.25">
      <c r="A2080" s="160" t="s">
        <v>3810</v>
      </c>
      <c r="B2080" s="10"/>
      <c r="C2080" s="10"/>
      <c r="D2080" s="129" t="s">
        <v>3808</v>
      </c>
      <c r="E2080" s="12">
        <v>227</v>
      </c>
      <c r="F2080" s="12">
        <v>252</v>
      </c>
      <c r="G2080" s="12">
        <v>221</v>
      </c>
      <c r="H2080" s="12">
        <v>220</v>
      </c>
      <c r="I2080" s="110">
        <v>230</v>
      </c>
    </row>
    <row r="2081" spans="1:9" ht="13.5" customHeight="1" x14ac:dyDescent="0.25">
      <c r="A2081" s="160" t="s">
        <v>3811</v>
      </c>
      <c r="B2081" s="10"/>
      <c r="C2081" s="10"/>
      <c r="D2081" s="129" t="s">
        <v>3812</v>
      </c>
      <c r="E2081" s="12">
        <v>11</v>
      </c>
      <c r="F2081" s="12">
        <v>5</v>
      </c>
      <c r="G2081" s="12">
        <v>22</v>
      </c>
      <c r="H2081" s="12">
        <v>15</v>
      </c>
      <c r="I2081" s="110">
        <v>38</v>
      </c>
    </row>
    <row r="2082" spans="1:9" ht="13.5" customHeight="1" x14ac:dyDescent="0.25">
      <c r="A2082" s="160" t="s">
        <v>3813</v>
      </c>
      <c r="B2082" s="10"/>
      <c r="C2082" s="10"/>
      <c r="D2082" s="129" t="s">
        <v>3814</v>
      </c>
      <c r="E2082" s="12">
        <v>7</v>
      </c>
      <c r="F2082" s="12">
        <v>1</v>
      </c>
      <c r="G2082" s="12">
        <v>9</v>
      </c>
      <c r="H2082" s="12">
        <v>11</v>
      </c>
      <c r="I2082" s="110">
        <v>4</v>
      </c>
    </row>
    <row r="2083" spans="1:9" ht="13.5" customHeight="1" x14ac:dyDescent="0.25">
      <c r="A2083" s="160" t="s">
        <v>3815</v>
      </c>
      <c r="B2083" s="10"/>
      <c r="C2083" s="10"/>
      <c r="D2083" s="129" t="s">
        <v>3816</v>
      </c>
      <c r="E2083" s="12">
        <v>4</v>
      </c>
      <c r="F2083" s="12">
        <v>0</v>
      </c>
      <c r="G2083" s="12">
        <v>4</v>
      </c>
      <c r="H2083" s="12">
        <v>9</v>
      </c>
      <c r="I2083" s="110">
        <v>13</v>
      </c>
    </row>
    <row r="2084" spans="1:9" ht="13.5" customHeight="1" x14ac:dyDescent="0.25">
      <c r="A2084" s="160" t="s">
        <v>3817</v>
      </c>
      <c r="B2084" s="10"/>
      <c r="C2084" s="10"/>
      <c r="D2084" s="129" t="s">
        <v>3818</v>
      </c>
      <c r="E2084" s="12">
        <v>4</v>
      </c>
      <c r="F2084" s="12">
        <v>3</v>
      </c>
      <c r="G2084" s="12">
        <v>6</v>
      </c>
      <c r="H2084" s="12">
        <v>5</v>
      </c>
      <c r="I2084" s="110">
        <v>8</v>
      </c>
    </row>
    <row r="2085" spans="1:9" ht="13.5" customHeight="1" x14ac:dyDescent="0.25">
      <c r="A2085" s="160" t="s">
        <v>3819</v>
      </c>
      <c r="B2085" s="10"/>
      <c r="C2085" s="10"/>
      <c r="D2085" s="129" t="s">
        <v>3820</v>
      </c>
      <c r="E2085" s="12">
        <v>2</v>
      </c>
      <c r="F2085" s="12">
        <v>0</v>
      </c>
      <c r="G2085" s="12">
        <v>5</v>
      </c>
      <c r="H2085" s="12">
        <v>5</v>
      </c>
      <c r="I2085" s="110">
        <v>4</v>
      </c>
    </row>
    <row r="2086" spans="1:9" ht="13.5" customHeight="1" x14ac:dyDescent="0.25">
      <c r="A2086" s="159" t="s">
        <v>3821</v>
      </c>
      <c r="B2086" s="7"/>
      <c r="C2086" s="8" t="s">
        <v>3822</v>
      </c>
      <c r="D2086" s="126"/>
      <c r="E2086" s="5">
        <v>23</v>
      </c>
      <c r="F2086" s="5">
        <v>15</v>
      </c>
      <c r="G2086" s="5">
        <v>17</v>
      </c>
      <c r="H2086" s="9">
        <f>SUM(H2087:H2089)</f>
        <v>28</v>
      </c>
      <c r="I2086" s="110">
        <v>29</v>
      </c>
    </row>
    <row r="2087" spans="1:9" ht="13.5" customHeight="1" x14ac:dyDescent="0.25">
      <c r="A2087" s="160" t="s">
        <v>3823</v>
      </c>
      <c r="B2087" s="10"/>
      <c r="C2087" s="10"/>
      <c r="D2087" s="129" t="s">
        <v>3824</v>
      </c>
      <c r="E2087" s="12">
        <v>12</v>
      </c>
      <c r="F2087" s="12">
        <v>9</v>
      </c>
      <c r="G2087" s="12">
        <v>9</v>
      </c>
      <c r="H2087" s="12">
        <v>16</v>
      </c>
      <c r="I2087" s="110">
        <v>18</v>
      </c>
    </row>
    <row r="2088" spans="1:9" ht="13.5" customHeight="1" x14ac:dyDescent="0.25">
      <c r="A2088" s="160" t="s">
        <v>3825</v>
      </c>
      <c r="B2088" s="10"/>
      <c r="C2088" s="10"/>
      <c r="D2088" s="129" t="s">
        <v>3826</v>
      </c>
      <c r="E2088" s="12">
        <v>1</v>
      </c>
      <c r="F2088" s="12">
        <v>2</v>
      </c>
      <c r="G2088" s="12">
        <v>0</v>
      </c>
      <c r="H2088" s="12">
        <v>2</v>
      </c>
      <c r="I2088" s="110">
        <v>1</v>
      </c>
    </row>
    <row r="2089" spans="1:9" ht="13.5" customHeight="1" x14ac:dyDescent="0.25">
      <c r="A2089" s="160" t="s">
        <v>3827</v>
      </c>
      <c r="B2089" s="10"/>
      <c r="C2089" s="10"/>
      <c r="D2089" s="129" t="s">
        <v>3828</v>
      </c>
      <c r="E2089" s="12">
        <v>10</v>
      </c>
      <c r="F2089" s="12">
        <v>4</v>
      </c>
      <c r="G2089" s="12">
        <v>8</v>
      </c>
      <c r="H2089" s="12">
        <v>10</v>
      </c>
      <c r="I2089" s="110">
        <v>10</v>
      </c>
    </row>
    <row r="2090" spans="1:9" ht="13.5" customHeight="1" x14ac:dyDescent="0.25">
      <c r="A2090" s="159" t="s">
        <v>3829</v>
      </c>
      <c r="B2090" s="7"/>
      <c r="C2090" s="8" t="s">
        <v>3830</v>
      </c>
      <c r="D2090" s="126"/>
      <c r="E2090" s="5">
        <v>79</v>
      </c>
      <c r="F2090" s="5">
        <v>24</v>
      </c>
      <c r="G2090" s="5">
        <v>39</v>
      </c>
      <c r="H2090" s="9">
        <f>SUM(H2091:H2094)</f>
        <v>36</v>
      </c>
      <c r="I2090" s="110">
        <v>48</v>
      </c>
    </row>
    <row r="2091" spans="1:9" ht="13.5" customHeight="1" x14ac:dyDescent="0.25">
      <c r="A2091" s="160" t="s">
        <v>3831</v>
      </c>
      <c r="B2091" s="10"/>
      <c r="C2091" s="10"/>
      <c r="D2091" s="129" t="s">
        <v>3830</v>
      </c>
      <c r="E2091" s="12">
        <v>58</v>
      </c>
      <c r="F2091" s="12">
        <v>15</v>
      </c>
      <c r="G2091" s="12">
        <v>14</v>
      </c>
      <c r="H2091" s="12">
        <v>12</v>
      </c>
      <c r="I2091" s="110">
        <v>29</v>
      </c>
    </row>
    <row r="2092" spans="1:9" ht="13.5" customHeight="1" x14ac:dyDescent="0.25">
      <c r="A2092" s="160" t="s">
        <v>3832</v>
      </c>
      <c r="B2092" s="10"/>
      <c r="C2092" s="10"/>
      <c r="D2092" s="129" t="s">
        <v>3833</v>
      </c>
      <c r="E2092" s="12">
        <v>13</v>
      </c>
      <c r="F2092" s="12">
        <v>5</v>
      </c>
      <c r="G2092" s="12">
        <v>14</v>
      </c>
      <c r="H2092" s="12">
        <v>17</v>
      </c>
      <c r="I2092" s="110">
        <v>13</v>
      </c>
    </row>
    <row r="2093" spans="1:9" ht="13.5" customHeight="1" x14ac:dyDescent="0.25">
      <c r="A2093" s="160" t="s">
        <v>3834</v>
      </c>
      <c r="B2093" s="10"/>
      <c r="C2093" s="10"/>
      <c r="D2093" s="129" t="s">
        <v>3835</v>
      </c>
      <c r="E2093" s="12">
        <v>0</v>
      </c>
      <c r="F2093" s="12">
        <v>0</v>
      </c>
      <c r="G2093" s="12">
        <v>0</v>
      </c>
      <c r="H2093" s="12">
        <v>0</v>
      </c>
      <c r="I2093" s="110" t="s">
        <v>3899</v>
      </c>
    </row>
    <row r="2094" spans="1:9" ht="13.5" customHeight="1" x14ac:dyDescent="0.25">
      <c r="A2094" s="160" t="s">
        <v>3836</v>
      </c>
      <c r="B2094" s="10"/>
      <c r="C2094" s="10"/>
      <c r="D2094" s="129" t="s">
        <v>3837</v>
      </c>
      <c r="E2094" s="12">
        <v>8</v>
      </c>
      <c r="F2094" s="12">
        <v>4</v>
      </c>
      <c r="G2094" s="12">
        <v>11</v>
      </c>
      <c r="H2094" s="12">
        <v>7</v>
      </c>
      <c r="I2094" s="110">
        <v>6</v>
      </c>
    </row>
    <row r="2095" spans="1:9" ht="13.5" customHeight="1" x14ac:dyDescent="0.25">
      <c r="A2095" s="159" t="s">
        <v>3838</v>
      </c>
      <c r="B2095" s="8" t="s">
        <v>3061</v>
      </c>
      <c r="C2095" s="7"/>
      <c r="D2095" s="126"/>
      <c r="E2095" s="5">
        <v>780</v>
      </c>
      <c r="F2095" s="5">
        <v>596</v>
      </c>
      <c r="G2095" s="5">
        <v>724</v>
      </c>
      <c r="H2095" s="5">
        <f>H2096+H2104+H2109+H2117</f>
        <v>668</v>
      </c>
      <c r="I2095" s="5">
        <f>I2096+I2104+I2109+I2117</f>
        <v>903</v>
      </c>
    </row>
    <row r="2096" spans="1:9" ht="13.5" customHeight="1" x14ac:dyDescent="0.25">
      <c r="A2096" s="159" t="s">
        <v>3839</v>
      </c>
      <c r="B2096" s="23"/>
      <c r="C2096" s="8" t="s">
        <v>3840</v>
      </c>
      <c r="D2096" s="126"/>
      <c r="E2096" s="5">
        <v>624</v>
      </c>
      <c r="F2096" s="5">
        <v>497</v>
      </c>
      <c r="G2096" s="5">
        <v>566</v>
      </c>
      <c r="H2096" s="9">
        <f>SUM(H2097:H2103)</f>
        <v>510</v>
      </c>
      <c r="I2096" s="110">
        <v>742</v>
      </c>
    </row>
    <row r="2097" spans="1:9" ht="13.5" customHeight="1" x14ac:dyDescent="0.25">
      <c r="A2097" s="160" t="s">
        <v>3841</v>
      </c>
      <c r="B2097" s="24"/>
      <c r="C2097" s="10"/>
      <c r="D2097" s="129" t="s">
        <v>3842</v>
      </c>
      <c r="E2097" s="12">
        <v>485</v>
      </c>
      <c r="F2097" s="12">
        <v>362</v>
      </c>
      <c r="G2097" s="12">
        <v>270</v>
      </c>
      <c r="H2097" s="12">
        <v>289</v>
      </c>
      <c r="I2097" s="110">
        <v>492</v>
      </c>
    </row>
    <row r="2098" spans="1:9" ht="13.5" customHeight="1" x14ac:dyDescent="0.25">
      <c r="A2098" s="160" t="s">
        <v>3843</v>
      </c>
      <c r="B2098" s="24"/>
      <c r="C2098" s="10"/>
      <c r="D2098" s="129" t="s">
        <v>3844</v>
      </c>
      <c r="E2098" s="12">
        <v>30</v>
      </c>
      <c r="F2098" s="12">
        <v>26</v>
      </c>
      <c r="G2098" s="12">
        <v>43</v>
      </c>
      <c r="H2098" s="12">
        <v>37</v>
      </c>
      <c r="I2098" s="110">
        <v>27</v>
      </c>
    </row>
    <row r="2099" spans="1:9" ht="13.5" customHeight="1" x14ac:dyDescent="0.25">
      <c r="A2099" s="160" t="s">
        <v>3845</v>
      </c>
      <c r="B2099" s="24"/>
      <c r="C2099" s="10"/>
      <c r="D2099" s="129" t="s">
        <v>3846</v>
      </c>
      <c r="E2099" s="12">
        <v>0</v>
      </c>
      <c r="F2099" s="12">
        <v>0</v>
      </c>
      <c r="G2099" s="12">
        <v>0</v>
      </c>
      <c r="H2099" s="12">
        <v>0</v>
      </c>
      <c r="I2099" s="110" t="s">
        <v>3899</v>
      </c>
    </row>
    <row r="2100" spans="1:9" ht="13.5" customHeight="1" x14ac:dyDescent="0.25">
      <c r="A2100" s="160" t="s">
        <v>3847</v>
      </c>
      <c r="B2100" s="24"/>
      <c r="C2100" s="10"/>
      <c r="D2100" s="129" t="s">
        <v>3848</v>
      </c>
      <c r="E2100" s="12">
        <v>0</v>
      </c>
      <c r="F2100" s="12">
        <v>0</v>
      </c>
      <c r="G2100" s="12">
        <v>6</v>
      </c>
      <c r="H2100" s="12">
        <v>3</v>
      </c>
      <c r="I2100" s="110">
        <v>6</v>
      </c>
    </row>
    <row r="2101" spans="1:9" ht="13.5" customHeight="1" x14ac:dyDescent="0.25">
      <c r="A2101" s="160" t="s">
        <v>3849</v>
      </c>
      <c r="B2101" s="24"/>
      <c r="C2101" s="10"/>
      <c r="D2101" s="129" t="s">
        <v>3850</v>
      </c>
      <c r="E2101" s="12">
        <v>67</v>
      </c>
      <c r="F2101" s="12">
        <v>54</v>
      </c>
      <c r="G2101" s="12">
        <v>146</v>
      </c>
      <c r="H2101" s="12">
        <v>95</v>
      </c>
      <c r="I2101" s="110">
        <v>131</v>
      </c>
    </row>
    <row r="2102" spans="1:9" ht="13.5" customHeight="1" x14ac:dyDescent="0.25">
      <c r="A2102" s="160" t="s">
        <v>3851</v>
      </c>
      <c r="B2102" s="24"/>
      <c r="C2102" s="10"/>
      <c r="D2102" s="129" t="s">
        <v>3852</v>
      </c>
      <c r="E2102" s="12">
        <v>0</v>
      </c>
      <c r="F2102" s="12">
        <v>0</v>
      </c>
      <c r="G2102" s="12">
        <v>0</v>
      </c>
      <c r="H2102" s="12">
        <v>5</v>
      </c>
      <c r="I2102" s="110">
        <v>6</v>
      </c>
    </row>
    <row r="2103" spans="1:9" ht="13.5" customHeight="1" x14ac:dyDescent="0.25">
      <c r="A2103" s="160" t="s">
        <v>3853</v>
      </c>
      <c r="B2103" s="24"/>
      <c r="C2103" s="10"/>
      <c r="D2103" s="129" t="s">
        <v>3854</v>
      </c>
      <c r="E2103" s="12">
        <v>42</v>
      </c>
      <c r="F2103" s="12">
        <v>55</v>
      </c>
      <c r="G2103" s="12">
        <v>101</v>
      </c>
      <c r="H2103" s="12">
        <v>81</v>
      </c>
      <c r="I2103" s="110">
        <v>80</v>
      </c>
    </row>
    <row r="2104" spans="1:9" ht="13.5" customHeight="1" x14ac:dyDescent="0.25">
      <c r="A2104" s="159" t="s">
        <v>3855</v>
      </c>
      <c r="B2104" s="23"/>
      <c r="C2104" s="8" t="s">
        <v>3856</v>
      </c>
      <c r="D2104" s="126"/>
      <c r="E2104" s="5">
        <v>42</v>
      </c>
      <c r="F2104" s="5">
        <v>33</v>
      </c>
      <c r="G2104" s="5">
        <v>78</v>
      </c>
      <c r="H2104" s="9">
        <f>SUM(H2105:H2108)</f>
        <v>79</v>
      </c>
      <c r="I2104" s="110">
        <v>70</v>
      </c>
    </row>
    <row r="2105" spans="1:9" ht="13.5" customHeight="1" x14ac:dyDescent="0.25">
      <c r="A2105" s="160" t="s">
        <v>3857</v>
      </c>
      <c r="B2105" s="24"/>
      <c r="C2105" s="10"/>
      <c r="D2105" s="129" t="s">
        <v>3858</v>
      </c>
      <c r="E2105" s="12">
        <v>42</v>
      </c>
      <c r="F2105" s="12">
        <v>31</v>
      </c>
      <c r="G2105" s="12">
        <v>66</v>
      </c>
      <c r="H2105" s="12">
        <v>65</v>
      </c>
      <c r="I2105" s="110">
        <v>58</v>
      </c>
    </row>
    <row r="2106" spans="1:9" ht="13.5" customHeight="1" x14ac:dyDescent="0.25">
      <c r="A2106" s="160" t="s">
        <v>3859</v>
      </c>
      <c r="B2106" s="24"/>
      <c r="C2106" s="10"/>
      <c r="D2106" s="129" t="s">
        <v>3860</v>
      </c>
      <c r="E2106" s="12">
        <v>0</v>
      </c>
      <c r="F2106" s="12">
        <v>1</v>
      </c>
      <c r="G2106" s="12">
        <v>7</v>
      </c>
      <c r="H2106" s="12">
        <v>9</v>
      </c>
      <c r="I2106" s="110">
        <v>9</v>
      </c>
    </row>
    <row r="2107" spans="1:9" ht="13.5" customHeight="1" x14ac:dyDescent="0.25">
      <c r="A2107" s="160" t="s">
        <v>3861</v>
      </c>
      <c r="B2107" s="24"/>
      <c r="C2107" s="10"/>
      <c r="D2107" s="129" t="s">
        <v>3862</v>
      </c>
      <c r="E2107" s="12">
        <v>0</v>
      </c>
      <c r="F2107" s="12">
        <v>1</v>
      </c>
      <c r="G2107" s="12">
        <v>5</v>
      </c>
      <c r="H2107" s="12">
        <v>5</v>
      </c>
      <c r="I2107" s="110">
        <v>3</v>
      </c>
    </row>
    <row r="2108" spans="1:9" ht="13.5" customHeight="1" x14ac:dyDescent="0.25">
      <c r="A2108" s="160" t="s">
        <v>3863</v>
      </c>
      <c r="B2108" s="24"/>
      <c r="C2108" s="10"/>
      <c r="D2108" s="129" t="s">
        <v>3864</v>
      </c>
      <c r="E2108" s="12">
        <v>0</v>
      </c>
      <c r="F2108" s="12">
        <v>0</v>
      </c>
      <c r="G2108" s="12">
        <v>0</v>
      </c>
      <c r="H2108" s="12">
        <v>0</v>
      </c>
      <c r="I2108" s="110" t="s">
        <v>3899</v>
      </c>
    </row>
    <row r="2109" spans="1:9" ht="13.5" customHeight="1" x14ac:dyDescent="0.25">
      <c r="A2109" s="159" t="s">
        <v>3865</v>
      </c>
      <c r="B2109" s="23"/>
      <c r="C2109" s="8" t="s">
        <v>3866</v>
      </c>
      <c r="D2109" s="126"/>
      <c r="E2109" s="5">
        <v>114</v>
      </c>
      <c r="F2109" s="5">
        <v>66</v>
      </c>
      <c r="G2109" s="5">
        <v>77</v>
      </c>
      <c r="H2109" s="9">
        <f>SUM(H2110:H2114)</f>
        <v>79</v>
      </c>
      <c r="I2109" s="110">
        <v>89</v>
      </c>
    </row>
    <row r="2110" spans="1:9" ht="13.5" customHeight="1" x14ac:dyDescent="0.25">
      <c r="A2110" s="160" t="s">
        <v>3867</v>
      </c>
      <c r="B2110" s="24"/>
      <c r="C2110" s="10"/>
      <c r="D2110" s="129" t="s">
        <v>3866</v>
      </c>
      <c r="E2110" s="12">
        <v>69</v>
      </c>
      <c r="F2110" s="12">
        <v>50</v>
      </c>
      <c r="G2110" s="12">
        <v>29</v>
      </c>
      <c r="H2110" s="12">
        <v>29</v>
      </c>
      <c r="I2110" s="110">
        <v>29</v>
      </c>
    </row>
    <row r="2111" spans="1:9" ht="13.5" customHeight="1" x14ac:dyDescent="0.25">
      <c r="A2111" s="160" t="s">
        <v>3868</v>
      </c>
      <c r="B2111" s="24"/>
      <c r="C2111" s="10"/>
      <c r="D2111" s="129" t="s">
        <v>3869</v>
      </c>
      <c r="E2111" s="12">
        <v>24</v>
      </c>
      <c r="F2111" s="12">
        <v>5</v>
      </c>
      <c r="G2111" s="12">
        <v>24</v>
      </c>
      <c r="H2111" s="12">
        <v>22</v>
      </c>
      <c r="I2111" s="110">
        <v>20</v>
      </c>
    </row>
    <row r="2112" spans="1:9" ht="13.5" customHeight="1" x14ac:dyDescent="0.25">
      <c r="A2112" s="160" t="s">
        <v>3870</v>
      </c>
      <c r="B2112" s="24"/>
      <c r="C2112" s="10"/>
      <c r="D2112" s="129" t="s">
        <v>3871</v>
      </c>
      <c r="E2112" s="12">
        <v>0</v>
      </c>
      <c r="F2112" s="12">
        <v>0</v>
      </c>
      <c r="G2112" s="12">
        <v>0</v>
      </c>
      <c r="H2112" s="12">
        <v>1</v>
      </c>
      <c r="I2112" s="110">
        <v>6</v>
      </c>
    </row>
    <row r="2113" spans="1:9" ht="13.5" customHeight="1" x14ac:dyDescent="0.25">
      <c r="A2113" s="160" t="s">
        <v>3872</v>
      </c>
      <c r="B2113" s="24"/>
      <c r="C2113" s="10"/>
      <c r="D2113" s="129" t="s">
        <v>3873</v>
      </c>
      <c r="E2113" s="12">
        <v>6</v>
      </c>
      <c r="F2113" s="12">
        <v>9</v>
      </c>
      <c r="G2113" s="12">
        <v>10</v>
      </c>
      <c r="H2113" s="12">
        <v>16</v>
      </c>
      <c r="I2113" s="110">
        <v>14</v>
      </c>
    </row>
    <row r="2114" spans="1:9" ht="13.5" customHeight="1" x14ac:dyDescent="0.25">
      <c r="A2114" s="160" t="s">
        <v>3874</v>
      </c>
      <c r="B2114" s="24"/>
      <c r="C2114" s="10"/>
      <c r="D2114" s="129" t="s">
        <v>3875</v>
      </c>
      <c r="E2114" s="12">
        <v>15</v>
      </c>
      <c r="F2114" s="12">
        <v>2</v>
      </c>
      <c r="G2114" s="12">
        <v>14</v>
      </c>
      <c r="H2114" s="12">
        <v>11</v>
      </c>
      <c r="I2114" s="110">
        <v>20</v>
      </c>
    </row>
    <row r="2115" spans="1:9" ht="13.5" customHeight="1" x14ac:dyDescent="0.25">
      <c r="A2115" s="160" t="s">
        <v>3987</v>
      </c>
      <c r="B2115" s="24"/>
      <c r="C2115" s="10"/>
      <c r="D2115" s="129" t="s">
        <v>3989</v>
      </c>
      <c r="E2115" s="12">
        <v>0</v>
      </c>
      <c r="F2115" s="12">
        <v>0</v>
      </c>
      <c r="G2115" s="12">
        <v>0</v>
      </c>
      <c r="H2115" s="12">
        <v>0</v>
      </c>
      <c r="I2115" s="110" t="s">
        <v>3899</v>
      </c>
    </row>
    <row r="2116" spans="1:9" ht="13.5" customHeight="1" x14ac:dyDescent="0.25">
      <c r="A2116" s="160" t="s">
        <v>3988</v>
      </c>
      <c r="B2116" s="24"/>
      <c r="C2116" s="10"/>
      <c r="D2116" s="129" t="s">
        <v>3990</v>
      </c>
      <c r="E2116" s="12">
        <v>0</v>
      </c>
      <c r="F2116" s="12">
        <v>0</v>
      </c>
      <c r="G2116" s="12">
        <v>0</v>
      </c>
      <c r="H2116" s="12">
        <v>0</v>
      </c>
      <c r="I2116" s="110" t="s">
        <v>3899</v>
      </c>
    </row>
    <row r="2117" spans="1:9" ht="13.5" customHeight="1" x14ac:dyDescent="0.25">
      <c r="A2117" s="159" t="s">
        <v>3876</v>
      </c>
      <c r="B2117" s="23"/>
      <c r="C2117" s="8" t="s">
        <v>3877</v>
      </c>
      <c r="D2117" s="126"/>
      <c r="E2117" s="5">
        <v>0</v>
      </c>
      <c r="F2117" s="5">
        <v>0</v>
      </c>
      <c r="G2117" s="5">
        <v>3</v>
      </c>
      <c r="H2117" s="12">
        <v>0</v>
      </c>
      <c r="I2117" s="110">
        <v>2</v>
      </c>
    </row>
    <row r="2118" spans="1:9" s="6" customFormat="1" ht="13.5" customHeight="1" x14ac:dyDescent="0.25">
      <c r="A2118" s="166" t="s">
        <v>3878</v>
      </c>
      <c r="B2118" s="25"/>
      <c r="C2118" s="26"/>
      <c r="D2118" s="157" t="s">
        <v>3877</v>
      </c>
      <c r="E2118" s="27">
        <v>0</v>
      </c>
      <c r="F2118" s="27">
        <v>0</v>
      </c>
      <c r="G2118" s="27">
        <v>3</v>
      </c>
      <c r="H2118" s="27">
        <v>0</v>
      </c>
      <c r="I2118" s="76">
        <v>2</v>
      </c>
    </row>
    <row r="2119" spans="1:9" ht="13.5" customHeight="1" x14ac:dyDescent="0.25">
      <c r="A2119" s="28" t="s">
        <v>3879</v>
      </c>
      <c r="H2119" s="12"/>
    </row>
    <row r="2120" spans="1:9" ht="13.5" customHeight="1" x14ac:dyDescent="0.25">
      <c r="A2120" s="30" t="s">
        <v>3880</v>
      </c>
      <c r="H2120" s="12"/>
    </row>
    <row r="2121" spans="1:9" ht="13.5" customHeight="1" x14ac:dyDescent="0.25">
      <c r="A2121" s="30" t="s">
        <v>3881</v>
      </c>
      <c r="H2121" s="12"/>
    </row>
  </sheetData>
  <mergeCells count="8">
    <mergeCell ref="I3:I4"/>
    <mergeCell ref="A1:I2"/>
    <mergeCell ref="H3:H4"/>
    <mergeCell ref="G3:G4"/>
    <mergeCell ref="A3:A4"/>
    <mergeCell ref="B3:D4"/>
    <mergeCell ref="E3:E4"/>
    <mergeCell ref="F3:F4"/>
  </mergeCells>
  <phoneticPr fontId="22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FCAD0-034F-46A5-8253-90B9589441E6}">
  <sheetPr>
    <tabColor theme="5" tint="0.59999389629810485"/>
  </sheetPr>
  <dimension ref="A1:Z105"/>
  <sheetViews>
    <sheetView showGridLines="0" workbookViewId="0">
      <selection activeCell="AD81" sqref="AD81"/>
    </sheetView>
  </sheetViews>
  <sheetFormatPr baseColWidth="10" defaultColWidth="3.28515625" defaultRowHeight="12.75" x14ac:dyDescent="0.25"/>
  <cols>
    <col min="1" max="1" width="21" style="237" customWidth="1"/>
    <col min="2" max="2" width="7.28515625" style="237" customWidth="1"/>
    <col min="3" max="3" width="5.5703125" style="237" customWidth="1"/>
    <col min="4" max="4" width="8.85546875" style="237" customWidth="1"/>
    <col min="5" max="5" width="7" style="237" customWidth="1"/>
    <col min="6" max="6" width="7.42578125" style="237" customWidth="1"/>
    <col min="7" max="7" width="5.7109375" style="237" customWidth="1"/>
    <col min="8" max="8" width="10" style="237" customWidth="1"/>
    <col min="9" max="9" width="6" style="237" customWidth="1"/>
    <col min="10" max="10" width="9.85546875" style="237" customWidth="1"/>
    <col min="11" max="11" width="9.5703125" style="263" customWidth="1"/>
    <col min="12" max="12" width="1.85546875" style="237" customWidth="1"/>
    <col min="13" max="13" width="10.42578125" style="264" customWidth="1"/>
    <col min="14" max="14" width="10.42578125" style="237" customWidth="1"/>
    <col min="15" max="15" width="3.28515625" style="237"/>
    <col min="16" max="16" width="9.5703125" style="237" customWidth="1"/>
    <col min="17" max="16384" width="3.28515625" style="237"/>
  </cols>
  <sheetData>
    <row r="1" spans="1:16" s="233" customFormat="1" ht="13.5" x14ac:dyDescent="0.25">
      <c r="A1" s="983" t="s">
        <v>4493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</row>
    <row r="2" spans="1:16" s="233" customFormat="1" ht="12.75" customHeight="1" x14ac:dyDescent="0.25">
      <c r="A2" s="816" t="s">
        <v>4090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</row>
    <row r="3" spans="1:16" s="234" customFormat="1" ht="10.5" customHeight="1" x14ac:dyDescent="0.25">
      <c r="A3" s="994" t="s">
        <v>3998</v>
      </c>
      <c r="B3" s="994"/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994"/>
      <c r="N3" s="994"/>
    </row>
    <row r="4" spans="1:16" ht="3" customHeight="1" x14ac:dyDescent="0.25">
      <c r="A4" s="292"/>
      <c r="B4" s="292"/>
      <c r="C4" s="292"/>
      <c r="D4" s="292"/>
      <c r="E4" s="292"/>
      <c r="F4" s="292"/>
      <c r="G4" s="292"/>
      <c r="H4" s="292"/>
      <c r="I4" s="292"/>
      <c r="J4" s="292"/>
      <c r="K4" s="293"/>
      <c r="L4" s="292"/>
      <c r="M4" s="294"/>
      <c r="N4" s="236"/>
    </row>
    <row r="5" spans="1:16" ht="18" customHeight="1" x14ac:dyDescent="0.25">
      <c r="A5" s="985" t="s">
        <v>4091</v>
      </c>
      <c r="B5" s="996" t="s">
        <v>4092</v>
      </c>
      <c r="C5" s="840"/>
      <c r="D5" s="840"/>
      <c r="E5" s="840"/>
      <c r="F5" s="840"/>
      <c r="G5" s="840"/>
      <c r="H5" s="840"/>
      <c r="I5" s="840"/>
      <c r="J5" s="840"/>
      <c r="K5" s="840"/>
      <c r="L5" s="189"/>
      <c r="M5" s="1001" t="s">
        <v>4002</v>
      </c>
      <c r="N5" s="1002"/>
    </row>
    <row r="6" spans="1:16" ht="18" customHeight="1" x14ac:dyDescent="0.25">
      <c r="A6" s="1000"/>
      <c r="B6" s="1005" t="s">
        <v>4093</v>
      </c>
      <c r="C6" s="841"/>
      <c r="D6" s="841"/>
      <c r="E6" s="841"/>
      <c r="F6" s="841"/>
      <c r="G6" s="841"/>
      <c r="H6" s="1006" t="s">
        <v>4094</v>
      </c>
      <c r="I6" s="837" t="s">
        <v>4095</v>
      </c>
      <c r="J6" s="837"/>
      <c r="K6" s="1006" t="s">
        <v>4096</v>
      </c>
      <c r="L6" s="189"/>
      <c r="M6" s="1003"/>
      <c r="N6" s="1004"/>
    </row>
    <row r="7" spans="1:16" ht="66" customHeight="1" x14ac:dyDescent="0.25">
      <c r="A7" s="986"/>
      <c r="B7" s="239" t="s">
        <v>4097</v>
      </c>
      <c r="C7" s="239" t="s">
        <v>4098</v>
      </c>
      <c r="D7" s="239" t="s">
        <v>4099</v>
      </c>
      <c r="E7" s="239" t="s">
        <v>4100</v>
      </c>
      <c r="F7" s="239" t="s">
        <v>4101</v>
      </c>
      <c r="G7" s="239" t="s">
        <v>4102</v>
      </c>
      <c r="H7" s="993"/>
      <c r="I7" s="295" t="s">
        <v>4103</v>
      </c>
      <c r="J7" s="295" t="s">
        <v>4104</v>
      </c>
      <c r="K7" s="993"/>
      <c r="L7" s="199"/>
      <c r="M7" s="296" t="s">
        <v>4006</v>
      </c>
      <c r="N7" s="241" t="s">
        <v>4007</v>
      </c>
    </row>
    <row r="8" spans="1:16" ht="5.0999999999999996" customHeight="1" x14ac:dyDescent="0.25">
      <c r="A8" s="297"/>
      <c r="B8" s="298"/>
      <c r="C8" s="298"/>
      <c r="D8" s="298"/>
      <c r="E8" s="298"/>
      <c r="F8" s="298"/>
      <c r="G8" s="298"/>
      <c r="H8" s="298"/>
      <c r="I8" s="298"/>
      <c r="J8" s="298"/>
      <c r="K8" s="299"/>
      <c r="L8" s="298"/>
      <c r="M8" s="300"/>
    </row>
    <row r="9" spans="1:16" ht="11.1" customHeight="1" x14ac:dyDescent="0.25">
      <c r="A9" s="224" t="s">
        <v>4008</v>
      </c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251"/>
    </row>
    <row r="10" spans="1:16" ht="13.5" customHeight="1" x14ac:dyDescent="0.25">
      <c r="A10" s="302" t="s">
        <v>4009</v>
      </c>
      <c r="B10" s="303">
        <v>34.890208080168421</v>
      </c>
      <c r="C10" s="303">
        <v>10.537468940025937</v>
      </c>
      <c r="D10" s="303">
        <v>13.023747562529934</v>
      </c>
      <c r="E10" s="303">
        <v>23.464523645990244</v>
      </c>
      <c r="F10" s="303">
        <v>8.9269619416918662</v>
      </c>
      <c r="G10" s="303">
        <v>45.842808944237959</v>
      </c>
      <c r="H10" s="303">
        <v>7.7920969357886314</v>
      </c>
      <c r="I10" s="303">
        <v>3.9150842460622095</v>
      </c>
      <c r="J10" s="303">
        <v>7.8352271176368147</v>
      </c>
      <c r="K10" s="303">
        <v>48.405617018354761</v>
      </c>
      <c r="L10" s="303"/>
      <c r="M10" s="304">
        <v>372.72970600000031</v>
      </c>
      <c r="N10" s="304">
        <v>688</v>
      </c>
      <c r="P10" s="305"/>
    </row>
    <row r="11" spans="1:16" ht="13.5" customHeight="1" x14ac:dyDescent="0.25">
      <c r="A11" s="302" t="s">
        <v>4011</v>
      </c>
      <c r="B11" s="303">
        <v>29.566035260037243</v>
      </c>
      <c r="C11" s="303">
        <v>13.826062948947277</v>
      </c>
      <c r="D11" s="303">
        <v>12.428375509705553</v>
      </c>
      <c r="E11" s="303">
        <v>21.09494747554773</v>
      </c>
      <c r="F11" s="303">
        <v>7.6693005851471066</v>
      </c>
      <c r="G11" s="303">
        <v>38.102765216448255</v>
      </c>
      <c r="H11" s="303">
        <v>11.728541264180835</v>
      </c>
      <c r="I11" s="303">
        <v>6.587129487784134</v>
      </c>
      <c r="J11" s="303">
        <v>11.561236750253716</v>
      </c>
      <c r="K11" s="303">
        <v>40.571320889233306</v>
      </c>
      <c r="L11" s="303"/>
      <c r="M11" s="304">
        <v>1529.1876709999935</v>
      </c>
      <c r="N11" s="304">
        <v>2604</v>
      </c>
    </row>
    <row r="12" spans="1:16" ht="13.5" customHeight="1" x14ac:dyDescent="0.25">
      <c r="A12" s="302" t="s">
        <v>4013</v>
      </c>
      <c r="B12" s="303">
        <v>30.630841649624578</v>
      </c>
      <c r="C12" s="303">
        <v>12.005951792756951</v>
      </c>
      <c r="D12" s="303">
        <v>11.699204264351062</v>
      </c>
      <c r="E12" s="303">
        <v>24.695624964685866</v>
      </c>
      <c r="F12" s="303">
        <v>8.0498307532760833</v>
      </c>
      <c r="G12" s="303">
        <v>41.733414366220906</v>
      </c>
      <c r="H12" s="303">
        <v>14.307651898664279</v>
      </c>
      <c r="I12" s="303">
        <v>6.0227058218959995</v>
      </c>
      <c r="J12" s="303">
        <v>14.540317473090031</v>
      </c>
      <c r="K12" s="303">
        <v>44.60712037649823</v>
      </c>
      <c r="L12" s="303"/>
      <c r="M12" s="304">
        <v>2923.0748970000086</v>
      </c>
      <c r="N12" s="304">
        <v>4446</v>
      </c>
    </row>
    <row r="13" spans="1:16" ht="13.5" customHeight="1" x14ac:dyDescent="0.25">
      <c r="A13" s="302" t="s">
        <v>4014</v>
      </c>
      <c r="B13" s="303">
        <v>32.723222111620039</v>
      </c>
      <c r="C13" s="303">
        <v>14.000026653851606</v>
      </c>
      <c r="D13" s="303">
        <v>13.089673240839005</v>
      </c>
      <c r="E13" s="303">
        <v>23.508378189265027</v>
      </c>
      <c r="F13" s="303">
        <v>8.2150307630652755</v>
      </c>
      <c r="G13" s="303">
        <v>43.570583536227197</v>
      </c>
      <c r="H13" s="303">
        <v>14.825000749891256</v>
      </c>
      <c r="I13" s="303">
        <v>7.1303524773782767</v>
      </c>
      <c r="J13" s="303">
        <v>15.011650488781534</v>
      </c>
      <c r="K13" s="303">
        <v>47.785917075696695</v>
      </c>
      <c r="L13" s="303"/>
      <c r="M13" s="304">
        <v>3749.777011000006</v>
      </c>
      <c r="N13" s="304">
        <v>4973</v>
      </c>
    </row>
    <row r="14" spans="1:16" ht="13.5" customHeight="1" x14ac:dyDescent="0.25">
      <c r="A14" s="302" t="s">
        <v>4015</v>
      </c>
      <c r="B14" s="303">
        <v>33.380865013087593</v>
      </c>
      <c r="C14" s="303">
        <v>13.947531799507033</v>
      </c>
      <c r="D14" s="303">
        <v>13.54995118401645</v>
      </c>
      <c r="E14" s="303">
        <v>24.642172971646197</v>
      </c>
      <c r="F14" s="303">
        <v>11.529815977544546</v>
      </c>
      <c r="G14" s="303">
        <v>44.615068736712644</v>
      </c>
      <c r="H14" s="303">
        <v>18.933494016127678</v>
      </c>
      <c r="I14" s="303">
        <v>6.5439198981045417</v>
      </c>
      <c r="J14" s="303">
        <v>15.933140293890371</v>
      </c>
      <c r="K14" s="303">
        <v>49.456404922474867</v>
      </c>
      <c r="L14" s="303"/>
      <c r="M14" s="304">
        <v>3447.3800949999959</v>
      </c>
      <c r="N14" s="304">
        <v>4050</v>
      </c>
    </row>
    <row r="15" spans="1:16" ht="13.5" customHeight="1" x14ac:dyDescent="0.25">
      <c r="A15" s="302" t="s">
        <v>4016</v>
      </c>
      <c r="B15" s="303">
        <v>36.440698413219224</v>
      </c>
      <c r="C15" s="303">
        <v>16.385281556611574</v>
      </c>
      <c r="D15" s="303">
        <v>18.30950217617028</v>
      </c>
      <c r="E15" s="303">
        <v>27.291972392953497</v>
      </c>
      <c r="F15" s="303">
        <v>14.261493804086021</v>
      </c>
      <c r="G15" s="303">
        <v>49.504184712206033</v>
      </c>
      <c r="H15" s="303">
        <v>23.31461415792916</v>
      </c>
      <c r="I15" s="303">
        <v>11.498266101174151</v>
      </c>
      <c r="J15" s="303">
        <v>18.905662200162357</v>
      </c>
      <c r="K15" s="303">
        <v>55.333097006755452</v>
      </c>
      <c r="L15" s="303"/>
      <c r="M15" s="304">
        <v>3278.7763709999922</v>
      </c>
      <c r="N15" s="304">
        <v>2845</v>
      </c>
    </row>
    <row r="16" spans="1:16" ht="13.5" customHeight="1" x14ac:dyDescent="0.25">
      <c r="A16" s="302" t="s">
        <v>4017</v>
      </c>
      <c r="B16" s="303">
        <v>37.997278082533512</v>
      </c>
      <c r="C16" s="303">
        <v>16.855552907166683</v>
      </c>
      <c r="D16" s="303">
        <v>16.874636069097061</v>
      </c>
      <c r="E16" s="303">
        <v>26.159335858602095</v>
      </c>
      <c r="F16" s="303">
        <v>14.330951768091266</v>
      </c>
      <c r="G16" s="303">
        <v>47.964250343273498</v>
      </c>
      <c r="H16" s="303">
        <v>24.198244241826622</v>
      </c>
      <c r="I16" s="303">
        <v>12.841424872435692</v>
      </c>
      <c r="J16" s="303">
        <v>15.975995988681913</v>
      </c>
      <c r="K16" s="303">
        <v>54.147618004027862</v>
      </c>
      <c r="L16" s="303"/>
      <c r="M16" s="304">
        <v>2776.0231870000011</v>
      </c>
      <c r="N16" s="304">
        <v>1743</v>
      </c>
    </row>
    <row r="17" spans="1:14" ht="5.0999999999999996" customHeight="1" x14ac:dyDescent="0.25">
      <c r="A17" s="306"/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4"/>
      <c r="N17" s="304"/>
    </row>
    <row r="18" spans="1:14" ht="11.1" customHeight="1" x14ac:dyDescent="0.25">
      <c r="A18" s="224" t="s">
        <v>4018</v>
      </c>
      <c r="B18" s="303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4"/>
      <c r="N18" s="307"/>
    </row>
    <row r="19" spans="1:14" ht="13.5" customHeight="1" x14ac:dyDescent="0.25">
      <c r="A19" s="302" t="s">
        <v>4019</v>
      </c>
      <c r="B19" s="303">
        <v>28.254530845829528</v>
      </c>
      <c r="C19" s="303">
        <v>9.5629312473362607</v>
      </c>
      <c r="D19" s="303">
        <v>8.6491379457753403</v>
      </c>
      <c r="E19" s="303">
        <v>19.271913962957672</v>
      </c>
      <c r="F19" s="303">
        <v>7.6422896318068787</v>
      </c>
      <c r="G19" s="303">
        <v>38.656620521190298</v>
      </c>
      <c r="H19" s="303">
        <v>13.386409991332885</v>
      </c>
      <c r="I19" s="303">
        <v>4.4467992786222483</v>
      </c>
      <c r="J19" s="303">
        <v>9.9595046209850526</v>
      </c>
      <c r="K19" s="303">
        <v>42.648394854672141</v>
      </c>
      <c r="L19" s="303"/>
      <c r="M19" s="304">
        <v>14113.009778000174</v>
      </c>
      <c r="N19" s="304">
        <v>17905</v>
      </c>
    </row>
    <row r="20" spans="1:14" ht="13.5" customHeight="1" x14ac:dyDescent="0.25">
      <c r="A20" s="302" t="s">
        <v>4020</v>
      </c>
      <c r="B20" s="303">
        <v>53.416548729269685</v>
      </c>
      <c r="C20" s="303">
        <v>31.861570776479915</v>
      </c>
      <c r="D20" s="303">
        <v>34.98143245972534</v>
      </c>
      <c r="E20" s="303">
        <v>44.50416933240728</v>
      </c>
      <c r="F20" s="303">
        <v>22.156038489753293</v>
      </c>
      <c r="G20" s="303">
        <v>66.708890304966289</v>
      </c>
      <c r="H20" s="303">
        <v>34.869097284530547</v>
      </c>
      <c r="I20" s="303">
        <v>22.458536245546274</v>
      </c>
      <c r="J20" s="303">
        <v>35.343297221544709</v>
      </c>
      <c r="K20" s="303">
        <v>73.158935315243454</v>
      </c>
      <c r="L20" s="303"/>
      <c r="M20" s="304">
        <v>3963.9391599999876</v>
      </c>
      <c r="N20" s="304">
        <v>3444</v>
      </c>
    </row>
    <row r="21" spans="1:14" ht="5.0999999999999996" customHeight="1" x14ac:dyDescent="0.25">
      <c r="A21" s="306"/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4"/>
      <c r="N21" s="304"/>
    </row>
    <row r="22" spans="1:14" ht="11.1" customHeight="1" x14ac:dyDescent="0.25">
      <c r="A22" s="224" t="s">
        <v>4021</v>
      </c>
      <c r="B22" s="303"/>
      <c r="C22" s="303"/>
      <c r="D22" s="303"/>
      <c r="E22" s="303"/>
      <c r="F22" s="303"/>
      <c r="G22" s="303"/>
      <c r="H22" s="303"/>
      <c r="I22" s="303"/>
      <c r="J22" s="303"/>
      <c r="K22" s="303"/>
      <c r="L22" s="303"/>
      <c r="M22" s="304"/>
      <c r="N22" s="304"/>
    </row>
    <row r="23" spans="1:14" ht="13.5" customHeight="1" x14ac:dyDescent="0.25">
      <c r="A23" s="302" t="s">
        <v>4022</v>
      </c>
      <c r="B23" s="303">
        <v>30.982950320826003</v>
      </c>
      <c r="C23" s="303">
        <v>13.785135675794152</v>
      </c>
      <c r="D23" s="303">
        <v>10.299540031559323</v>
      </c>
      <c r="E23" s="303">
        <v>18.940827344719402</v>
      </c>
      <c r="F23" s="303">
        <v>17.720726102793815</v>
      </c>
      <c r="G23" s="303">
        <v>45.722007308849967</v>
      </c>
      <c r="H23" s="303">
        <v>22.782128251651816</v>
      </c>
      <c r="I23" s="303">
        <v>17.200349695678625</v>
      </c>
      <c r="J23" s="303">
        <v>12.103148206025406</v>
      </c>
      <c r="K23" s="303">
        <v>50.709156154934888</v>
      </c>
      <c r="L23" s="303"/>
      <c r="M23" s="304">
        <v>257.58854199999996</v>
      </c>
      <c r="N23" s="304">
        <v>289</v>
      </c>
    </row>
    <row r="24" spans="1:14" ht="13.5" customHeight="1" x14ac:dyDescent="0.25">
      <c r="A24" s="302" t="s">
        <v>4025</v>
      </c>
      <c r="B24" s="303">
        <v>34.141025699685123</v>
      </c>
      <c r="C24" s="303">
        <v>19.299342601842504</v>
      </c>
      <c r="D24" s="303">
        <v>16.957321089886861</v>
      </c>
      <c r="E24" s="303">
        <v>27.079291878038021</v>
      </c>
      <c r="F24" s="303">
        <v>16.244889611653583</v>
      </c>
      <c r="G24" s="303">
        <v>48.557429474843808</v>
      </c>
      <c r="H24" s="303">
        <v>22.105878249648018</v>
      </c>
      <c r="I24" s="303">
        <v>11.414977642506297</v>
      </c>
      <c r="J24" s="303">
        <v>16.703567495934209</v>
      </c>
      <c r="K24" s="303">
        <v>53.206583537644811</v>
      </c>
      <c r="L24" s="303"/>
      <c r="M24" s="304">
        <v>3154.4562089999868</v>
      </c>
      <c r="N24" s="304">
        <v>3977</v>
      </c>
    </row>
    <row r="25" spans="1:14" ht="13.5" customHeight="1" x14ac:dyDescent="0.25">
      <c r="A25" s="302" t="s">
        <v>4026</v>
      </c>
      <c r="B25" s="303">
        <v>36.838103438642463</v>
      </c>
      <c r="C25" s="303">
        <v>15.675281327060461</v>
      </c>
      <c r="D25" s="303">
        <v>15.433977566202941</v>
      </c>
      <c r="E25" s="303">
        <v>25.843894640908132</v>
      </c>
      <c r="F25" s="303">
        <v>11.207563579184477</v>
      </c>
      <c r="G25" s="303">
        <v>46.94023203963129</v>
      </c>
      <c r="H25" s="303">
        <v>18.483901455718421</v>
      </c>
      <c r="I25" s="303">
        <v>8.2883337653902149</v>
      </c>
      <c r="J25" s="303">
        <v>15.287947542277939</v>
      </c>
      <c r="K25" s="303">
        <v>51.007148039176144</v>
      </c>
      <c r="L25" s="303"/>
      <c r="M25" s="304">
        <v>8114.0923500000572</v>
      </c>
      <c r="N25" s="304">
        <v>10074</v>
      </c>
    </row>
    <row r="26" spans="1:14" ht="13.5" customHeight="1" x14ac:dyDescent="0.25">
      <c r="A26" s="302" t="s">
        <v>4027</v>
      </c>
      <c r="B26" s="303">
        <v>29.906434114541685</v>
      </c>
      <c r="C26" s="303">
        <v>10.630524526238217</v>
      </c>
      <c r="D26" s="303">
        <v>12.113422087901148</v>
      </c>
      <c r="E26" s="303">
        <v>22.653284080276681</v>
      </c>
      <c r="F26" s="303">
        <v>7.4697981437380889</v>
      </c>
      <c r="G26" s="303">
        <v>40.325401610218798</v>
      </c>
      <c r="H26" s="303">
        <v>15.503573347408336</v>
      </c>
      <c r="I26" s="303">
        <v>6.730620325707898</v>
      </c>
      <c r="J26" s="303">
        <v>15.387580319535324</v>
      </c>
      <c r="K26" s="303">
        <v>45.355926027646092</v>
      </c>
      <c r="L26" s="303"/>
      <c r="M26" s="304">
        <v>6550.811836999992</v>
      </c>
      <c r="N26" s="304">
        <v>7009</v>
      </c>
    </row>
    <row r="27" spans="1:14" ht="5.0999999999999996" customHeight="1" x14ac:dyDescent="0.25">
      <c r="A27" s="306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4"/>
      <c r="N27" s="304"/>
    </row>
    <row r="28" spans="1:14" ht="11.1" customHeight="1" x14ac:dyDescent="0.25">
      <c r="A28" s="224" t="s">
        <v>4028</v>
      </c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4"/>
      <c r="N28" s="304"/>
    </row>
    <row r="29" spans="1:14" ht="13.5" customHeight="1" x14ac:dyDescent="0.25">
      <c r="A29" s="302" t="s">
        <v>4029</v>
      </c>
      <c r="B29" s="303">
        <v>31.131941300281625</v>
      </c>
      <c r="C29" s="303">
        <v>17.628076769292999</v>
      </c>
      <c r="D29" s="303">
        <v>14.726096689955101</v>
      </c>
      <c r="E29" s="303">
        <v>25.016792187887738</v>
      </c>
      <c r="F29" s="303">
        <v>13.637688238101948</v>
      </c>
      <c r="G29" s="303">
        <v>44.306784994450503</v>
      </c>
      <c r="H29" s="303">
        <v>18.627495079099262</v>
      </c>
      <c r="I29" s="303">
        <v>9.1473569879452477</v>
      </c>
      <c r="J29" s="303">
        <v>14.683583932272084</v>
      </c>
      <c r="K29" s="303">
        <v>48.51453328972184</v>
      </c>
      <c r="L29" s="303"/>
      <c r="M29" s="304">
        <v>3782.0458789999875</v>
      </c>
      <c r="N29" s="304">
        <v>6486</v>
      </c>
    </row>
    <row r="30" spans="1:14" ht="13.5" customHeight="1" x14ac:dyDescent="0.25">
      <c r="A30" s="302" t="s">
        <v>4030</v>
      </c>
      <c r="B30" s="303">
        <v>36.753662981631216</v>
      </c>
      <c r="C30" s="303">
        <v>16.672574352336785</v>
      </c>
      <c r="D30" s="303">
        <v>16.508686702967626</v>
      </c>
      <c r="E30" s="303">
        <v>25.957716084086645</v>
      </c>
      <c r="F30" s="303">
        <v>11.936815730133347</v>
      </c>
      <c r="G30" s="303">
        <v>46.917258924526116</v>
      </c>
      <c r="H30" s="303">
        <v>19.396559067496995</v>
      </c>
      <c r="I30" s="303">
        <v>8.3566482117709064</v>
      </c>
      <c r="J30" s="303">
        <v>16.317119980282925</v>
      </c>
      <c r="K30" s="303">
        <v>51.703571881660849</v>
      </c>
      <c r="L30" s="303"/>
      <c r="M30" s="304">
        <v>4141.7318669999895</v>
      </c>
      <c r="N30" s="304">
        <v>5664</v>
      </c>
    </row>
    <row r="31" spans="1:14" ht="13.5" customHeight="1" x14ac:dyDescent="0.25">
      <c r="A31" s="302" t="s">
        <v>4031</v>
      </c>
      <c r="B31" s="303">
        <v>37.311724395391074</v>
      </c>
      <c r="C31" s="303">
        <v>13.592488233961628</v>
      </c>
      <c r="D31" s="303">
        <v>15.057063279428329</v>
      </c>
      <c r="E31" s="303">
        <v>26.683065363056862</v>
      </c>
      <c r="F31" s="303">
        <v>11.474624495409095</v>
      </c>
      <c r="G31" s="303">
        <v>48.327372847683279</v>
      </c>
      <c r="H31" s="303">
        <v>19.565149170410297</v>
      </c>
      <c r="I31" s="303">
        <v>8.3061020709861886</v>
      </c>
      <c r="J31" s="303">
        <v>17.148989264012215</v>
      </c>
      <c r="K31" s="303">
        <v>53.368114512235074</v>
      </c>
      <c r="L31" s="303"/>
      <c r="M31" s="304">
        <v>3896.7406399999954</v>
      </c>
      <c r="N31" s="304">
        <v>4151</v>
      </c>
    </row>
    <row r="32" spans="1:14" ht="13.5" customHeight="1" x14ac:dyDescent="0.25">
      <c r="A32" s="302" t="s">
        <v>4032</v>
      </c>
      <c r="B32" s="303">
        <v>33.901752512636833</v>
      </c>
      <c r="C32" s="303">
        <v>13.905600929664097</v>
      </c>
      <c r="D32" s="303">
        <v>13.149954052612085</v>
      </c>
      <c r="E32" s="303">
        <v>23.531702208989209</v>
      </c>
      <c r="F32" s="303">
        <v>7.3413913779279829</v>
      </c>
      <c r="G32" s="303">
        <v>44.278526046977682</v>
      </c>
      <c r="H32" s="303">
        <v>16.126749664136742</v>
      </c>
      <c r="I32" s="303">
        <v>8.416998392787745</v>
      </c>
      <c r="J32" s="303">
        <v>14.656849626549759</v>
      </c>
      <c r="K32" s="303">
        <v>48.457026061293099</v>
      </c>
      <c r="L32" s="303"/>
      <c r="M32" s="304">
        <v>3464.1827810000023</v>
      </c>
      <c r="N32" s="304">
        <v>3088</v>
      </c>
    </row>
    <row r="33" spans="1:14" ht="13.5" customHeight="1" x14ac:dyDescent="0.25">
      <c r="A33" s="302" t="s">
        <v>4034</v>
      </c>
      <c r="B33" s="303">
        <v>27.824963316982128</v>
      </c>
      <c r="C33" s="303">
        <v>8.7376193307022962</v>
      </c>
      <c r="D33" s="303">
        <v>11.615371972661521</v>
      </c>
      <c r="E33" s="303">
        <v>21.76628876965087</v>
      </c>
      <c r="F33" s="303">
        <v>8.7806989245869431</v>
      </c>
      <c r="G33" s="303">
        <v>38.103388175289581</v>
      </c>
      <c r="H33" s="303">
        <v>15.847378430945122</v>
      </c>
      <c r="I33" s="303">
        <v>7.5389178634606164</v>
      </c>
      <c r="J33" s="303">
        <v>14.304952810722469</v>
      </c>
      <c r="K33" s="303">
        <v>42.41835750757236</v>
      </c>
      <c r="L33" s="303"/>
      <c r="M33" s="304">
        <v>2792.2477710000007</v>
      </c>
      <c r="N33" s="304">
        <v>1960</v>
      </c>
    </row>
    <row r="34" spans="1:14" ht="5.0999999999999996" customHeight="1" x14ac:dyDescent="0.25">
      <c r="A34" s="306"/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4"/>
      <c r="N34" s="304"/>
    </row>
    <row r="35" spans="1:14" s="258" customFormat="1" ht="12.95" customHeight="1" x14ac:dyDescent="0.25">
      <c r="A35" s="253" t="s">
        <v>4036</v>
      </c>
      <c r="B35" s="254"/>
      <c r="C35" s="255"/>
      <c r="D35" s="256"/>
      <c r="E35" s="254"/>
      <c r="F35" s="255"/>
      <c r="G35" s="255"/>
      <c r="H35" s="255"/>
      <c r="I35" s="255"/>
      <c r="J35" s="255"/>
      <c r="K35" s="255"/>
    </row>
    <row r="36" spans="1:14" s="258" customFormat="1" ht="13.5" customHeight="1" x14ac:dyDescent="0.25">
      <c r="A36" s="259" t="s">
        <v>4037</v>
      </c>
      <c r="B36" s="254">
        <v>34.727224539986288</v>
      </c>
      <c r="C36" s="255">
        <v>17.547086086581785</v>
      </c>
      <c r="D36" s="256">
        <v>16.838104537869185</v>
      </c>
      <c r="E36" s="254">
        <v>25.976275274624712</v>
      </c>
      <c r="F36" s="255">
        <v>14.672084816462791</v>
      </c>
      <c r="G36" s="255">
        <v>47.069132005117545</v>
      </c>
      <c r="H36" s="255">
        <v>23.038435036984907</v>
      </c>
      <c r="I36" s="255">
        <v>11.340313518468321</v>
      </c>
      <c r="J36" s="255">
        <v>16.871772230081778</v>
      </c>
      <c r="K36" s="255">
        <v>52.88093058424537</v>
      </c>
      <c r="M36" s="304">
        <v>5034.7644540000019</v>
      </c>
      <c r="N36" s="304">
        <v>7612</v>
      </c>
    </row>
    <row r="37" spans="1:14" s="258" customFormat="1" ht="13.5" customHeight="1" x14ac:dyDescent="0.25">
      <c r="A37" s="259" t="s">
        <v>4038</v>
      </c>
      <c r="B37" s="254">
        <v>32.420721740149318</v>
      </c>
      <c r="C37" s="255">
        <v>12.373647657304378</v>
      </c>
      <c r="D37" s="256">
        <v>13.1717605199581</v>
      </c>
      <c r="E37" s="254">
        <v>22.327059130100917</v>
      </c>
      <c r="F37" s="255">
        <v>8.6076911845604656</v>
      </c>
      <c r="G37" s="255">
        <v>42.491415644509409</v>
      </c>
      <c r="H37" s="255">
        <v>15.925620985758643</v>
      </c>
      <c r="I37" s="255">
        <v>7.5302238348510464</v>
      </c>
      <c r="J37" s="255">
        <v>12.338800669541584</v>
      </c>
      <c r="K37" s="255">
        <v>46.004492962808463</v>
      </c>
      <c r="M37" s="304">
        <v>2238.2192839999952</v>
      </c>
      <c r="N37" s="304">
        <v>2393</v>
      </c>
    </row>
    <row r="38" spans="1:14" s="258" customFormat="1" ht="13.5" customHeight="1" x14ac:dyDescent="0.25">
      <c r="A38" s="259" t="s">
        <v>4040</v>
      </c>
      <c r="B38" s="254">
        <v>40.86316370738421</v>
      </c>
      <c r="C38" s="255">
        <v>14.798532551779692</v>
      </c>
      <c r="D38" s="256">
        <v>12.912661721120916</v>
      </c>
      <c r="E38" s="254">
        <v>24.920117027981831</v>
      </c>
      <c r="F38" s="255">
        <v>8.800889169125961</v>
      </c>
      <c r="G38" s="255">
        <v>50.562723421997887</v>
      </c>
      <c r="H38" s="255">
        <v>15.706637608604318</v>
      </c>
      <c r="I38" s="255">
        <v>6.4960331675507739</v>
      </c>
      <c r="J38" s="255">
        <v>13.755730831565232</v>
      </c>
      <c r="K38" s="255">
        <v>55.656844506324873</v>
      </c>
      <c r="M38" s="304">
        <v>1542.4116289999968</v>
      </c>
      <c r="N38" s="304">
        <v>1474</v>
      </c>
    </row>
    <row r="39" spans="1:14" s="258" customFormat="1" ht="13.5" customHeight="1" x14ac:dyDescent="0.25">
      <c r="A39" s="259" t="s">
        <v>4042</v>
      </c>
      <c r="B39" s="254">
        <v>31.454499675981495</v>
      </c>
      <c r="C39" s="255">
        <v>12.902704718352959</v>
      </c>
      <c r="D39" s="256">
        <v>13.359053607243276</v>
      </c>
      <c r="E39" s="254">
        <v>23.863005628823654</v>
      </c>
      <c r="F39" s="255">
        <v>9.2406872298451805</v>
      </c>
      <c r="G39" s="255">
        <v>42.039715237124078</v>
      </c>
      <c r="H39" s="255">
        <v>16.015713608823187</v>
      </c>
      <c r="I39" s="255">
        <v>6.9397157082619749</v>
      </c>
      <c r="J39" s="255">
        <v>15.922171114933603</v>
      </c>
      <c r="K39" s="255">
        <v>46.066251684619395</v>
      </c>
      <c r="M39" s="304">
        <v>8018.0361760000078</v>
      </c>
      <c r="N39" s="304">
        <v>8675</v>
      </c>
    </row>
    <row r="40" spans="1:14" s="258" customFormat="1" ht="13.5" customHeight="1" x14ac:dyDescent="0.25">
      <c r="A40" s="259" t="s">
        <v>4043</v>
      </c>
      <c r="B40" s="254">
        <v>38.485351385052397</v>
      </c>
      <c r="C40" s="255">
        <v>15.230109668067819</v>
      </c>
      <c r="D40" s="256">
        <v>15.635040714488765</v>
      </c>
      <c r="E40" s="254">
        <v>30.452109115851961</v>
      </c>
      <c r="F40" s="255">
        <v>11.964245260919732</v>
      </c>
      <c r="G40" s="255">
        <v>50.533798282733308</v>
      </c>
      <c r="H40" s="255">
        <v>18.385523187635037</v>
      </c>
      <c r="I40" s="255">
        <v>9.7863083772945529</v>
      </c>
      <c r="J40" s="255">
        <v>15.450835008222786</v>
      </c>
      <c r="K40" s="255">
        <v>54.262990506859822</v>
      </c>
      <c r="M40" s="304">
        <v>1243.5173949999996</v>
      </c>
      <c r="N40" s="304">
        <v>1195</v>
      </c>
    </row>
    <row r="41" spans="1:14" s="258" customFormat="1" ht="4.5" customHeight="1" x14ac:dyDescent="0.25">
      <c r="A41" s="259"/>
      <c r="B41" s="254"/>
      <c r="C41" s="255"/>
      <c r="D41" s="256"/>
      <c r="E41" s="254"/>
      <c r="F41" s="255"/>
      <c r="G41" s="255"/>
      <c r="H41" s="255"/>
      <c r="I41" s="255"/>
      <c r="J41" s="255"/>
      <c r="K41" s="255"/>
    </row>
    <row r="42" spans="1:14" s="258" customFormat="1" ht="12.95" customHeight="1" x14ac:dyDescent="0.25">
      <c r="A42" s="253" t="s">
        <v>4045</v>
      </c>
      <c r="B42" s="254"/>
      <c r="C42" s="255"/>
      <c r="D42" s="256"/>
      <c r="E42" s="254"/>
      <c r="F42" s="255"/>
      <c r="G42" s="255"/>
      <c r="H42" s="255"/>
      <c r="I42" s="255"/>
      <c r="J42" s="255"/>
      <c r="K42" s="255"/>
    </row>
    <row r="43" spans="1:14" s="258" customFormat="1" ht="13.5" customHeight="1" x14ac:dyDescent="0.25">
      <c r="A43" s="259" t="s">
        <v>4046</v>
      </c>
      <c r="B43" s="254">
        <v>33.58142091708973</v>
      </c>
      <c r="C43" s="255">
        <v>13.498029358481558</v>
      </c>
      <c r="D43" s="256">
        <v>13.82273830958165</v>
      </c>
      <c r="E43" s="254">
        <v>24.497411148958296</v>
      </c>
      <c r="F43" s="255">
        <v>9.3679642320298804</v>
      </c>
      <c r="G43" s="255">
        <v>44.083453936748889</v>
      </c>
      <c r="H43" s="255">
        <v>16.849528861018527</v>
      </c>
      <c r="I43" s="255">
        <v>7.4988981563278614</v>
      </c>
      <c r="J43" s="255">
        <v>14.844315011629272</v>
      </c>
      <c r="K43" s="255">
        <v>48.383975463331552</v>
      </c>
      <c r="M43" s="304">
        <v>14946.646169000143</v>
      </c>
      <c r="N43" s="258">
        <v>16313</v>
      </c>
    </row>
    <row r="44" spans="1:14" s="258" customFormat="1" ht="13.5" customHeight="1" x14ac:dyDescent="0.25">
      <c r="A44" s="259" t="s">
        <v>4047</v>
      </c>
      <c r="B44" s="254">
        <v>34.720539570215941</v>
      </c>
      <c r="C44" s="255">
        <v>19.052424252387617</v>
      </c>
      <c r="D44" s="256">
        <v>17.326496826376257</v>
      </c>
      <c r="E44" s="254">
        <v>26.331297616758103</v>
      </c>
      <c r="F44" s="255">
        <v>17.807332517261312</v>
      </c>
      <c r="G44" s="255">
        <v>48.321877354723888</v>
      </c>
      <c r="H44" s="255">
        <v>24.08751035510678</v>
      </c>
      <c r="I44" s="255">
        <v>12.709571096612335</v>
      </c>
      <c r="J44" s="255">
        <v>18.819243595316042</v>
      </c>
      <c r="K44" s="255">
        <v>53.96512668023685</v>
      </c>
      <c r="M44" s="304">
        <v>3123.2294700000116</v>
      </c>
      <c r="N44" s="258">
        <v>5019</v>
      </c>
    </row>
    <row r="45" spans="1:14" s="258" customFormat="1" ht="13.5" customHeight="1" x14ac:dyDescent="0.25">
      <c r="A45" s="259" t="s">
        <v>4048</v>
      </c>
      <c r="B45" s="308">
        <v>0.52430980225775836</v>
      </c>
      <c r="C45" s="308">
        <v>0.52430980225775836</v>
      </c>
      <c r="D45" s="308">
        <v>0.52430980225775836</v>
      </c>
      <c r="E45" s="308">
        <v>0.52430980225775836</v>
      </c>
      <c r="F45" s="308">
        <v>0.52430980225775836</v>
      </c>
      <c r="G45" s="308">
        <v>0.52430980225775836</v>
      </c>
      <c r="H45" s="308">
        <v>0.52430980225775836</v>
      </c>
      <c r="I45" s="308">
        <v>0.52430980225775836</v>
      </c>
      <c r="J45" s="308">
        <v>0.52430980225775836</v>
      </c>
      <c r="K45" s="309" t="s">
        <v>4049</v>
      </c>
      <c r="M45" s="304">
        <v>7.0732989999999996</v>
      </c>
      <c r="N45" s="258">
        <v>17</v>
      </c>
    </row>
    <row r="46" spans="1:14" s="312" customFormat="1" ht="6" customHeight="1" x14ac:dyDescent="0.25">
      <c r="A46" s="310"/>
      <c r="B46" s="311"/>
      <c r="C46" s="311"/>
      <c r="D46" s="311"/>
      <c r="E46" s="311"/>
      <c r="F46" s="311"/>
      <c r="G46" s="311"/>
      <c r="H46" s="311"/>
      <c r="I46" s="311"/>
      <c r="J46" s="311"/>
      <c r="K46" s="311"/>
    </row>
    <row r="47" spans="1:14" ht="12.95" customHeight="1" x14ac:dyDescent="0.25">
      <c r="A47" s="224" t="s">
        <v>4052</v>
      </c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4"/>
      <c r="N47" s="304"/>
    </row>
    <row r="48" spans="1:14" ht="13.5" customHeight="1" x14ac:dyDescent="0.25">
      <c r="A48" s="302" t="s">
        <v>4053</v>
      </c>
      <c r="B48" s="303">
        <v>34.696775432481182</v>
      </c>
      <c r="C48" s="303">
        <v>14.040215761013879</v>
      </c>
      <c r="D48" s="303">
        <v>14.657972537702499</v>
      </c>
      <c r="E48" s="303">
        <v>24.865971816913689</v>
      </c>
      <c r="F48" s="303">
        <v>10.587706152803005</v>
      </c>
      <c r="G48" s="303">
        <v>45.249552010702857</v>
      </c>
      <c r="H48" s="303">
        <v>18.235285997176049</v>
      </c>
      <c r="I48" s="303">
        <v>8.5242307620789823</v>
      </c>
      <c r="J48" s="303">
        <v>16.198187444134966</v>
      </c>
      <c r="K48" s="303">
        <v>49.774977422702186</v>
      </c>
      <c r="L48" s="303"/>
      <c r="M48" s="304">
        <v>14129.72261800014</v>
      </c>
      <c r="N48" s="304">
        <v>14330</v>
      </c>
    </row>
    <row r="49" spans="1:14" ht="13.5" customHeight="1" x14ac:dyDescent="0.25">
      <c r="A49" s="302" t="s">
        <v>4054</v>
      </c>
      <c r="B49" s="303">
        <v>30.462050323985391</v>
      </c>
      <c r="C49" s="303">
        <v>15.928834833063279</v>
      </c>
      <c r="D49" s="303">
        <v>13.583348902071599</v>
      </c>
      <c r="E49" s="303">
        <v>24.586187244515521</v>
      </c>
      <c r="F49" s="303">
        <v>11.673905184134499</v>
      </c>
      <c r="G49" s="303">
        <v>43.227221767207958</v>
      </c>
      <c r="H49" s="303">
        <v>17.602735862381493</v>
      </c>
      <c r="I49" s="303">
        <v>7.9389865843821434</v>
      </c>
      <c r="J49" s="303">
        <v>13.118419442440318</v>
      </c>
      <c r="K49" s="303">
        <v>47.777386602955239</v>
      </c>
      <c r="L49" s="303"/>
      <c r="M49" s="304">
        <v>3947.2263199999916</v>
      </c>
      <c r="N49" s="304">
        <v>7019</v>
      </c>
    </row>
    <row r="50" spans="1:14" ht="5.0999999999999996" customHeight="1" x14ac:dyDescent="0.25">
      <c r="A50" s="306"/>
      <c r="B50" s="303"/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304"/>
      <c r="N50" s="304"/>
    </row>
    <row r="51" spans="1:14" ht="12.95" customHeight="1" x14ac:dyDescent="0.25">
      <c r="A51" s="224" t="s">
        <v>4055</v>
      </c>
      <c r="B51" s="303"/>
      <c r="C51" s="303"/>
      <c r="D51" s="303"/>
      <c r="E51" s="303"/>
      <c r="F51" s="303"/>
      <c r="G51" s="303"/>
      <c r="H51" s="303"/>
      <c r="I51" s="303"/>
      <c r="J51" s="303"/>
      <c r="K51" s="303"/>
      <c r="L51" s="303"/>
      <c r="M51" s="304"/>
      <c r="N51" s="304"/>
    </row>
    <row r="52" spans="1:14" ht="13.5" customHeight="1" x14ac:dyDescent="0.25">
      <c r="A52" s="302" t="s">
        <v>4056</v>
      </c>
      <c r="B52" s="303">
        <v>35.184498207098102</v>
      </c>
      <c r="C52" s="303">
        <v>12.779498378519103</v>
      </c>
      <c r="D52" s="303">
        <v>14.509512774789707</v>
      </c>
      <c r="E52" s="303">
        <v>24.64289303895681</v>
      </c>
      <c r="F52" s="303">
        <v>9.5734141808934723</v>
      </c>
      <c r="G52" s="303">
        <v>45.299728993902697</v>
      </c>
      <c r="H52" s="303">
        <v>17.177665361019763</v>
      </c>
      <c r="I52" s="303">
        <v>7.684088904651361</v>
      </c>
      <c r="J52" s="303">
        <v>15.452902868675627</v>
      </c>
      <c r="K52" s="303">
        <v>49.597923313059511</v>
      </c>
      <c r="L52" s="303"/>
      <c r="M52" s="304">
        <v>10572.756238000096</v>
      </c>
      <c r="N52" s="304">
        <v>8651</v>
      </c>
    </row>
    <row r="53" spans="1:14" ht="13.5" customHeight="1" x14ac:dyDescent="0.25">
      <c r="A53" s="302" t="s">
        <v>4057</v>
      </c>
      <c r="B53" s="303">
        <v>32.73852660648425</v>
      </c>
      <c r="C53" s="303">
        <v>17.299722353673864</v>
      </c>
      <c r="D53" s="303">
        <v>15.004161781014883</v>
      </c>
      <c r="E53" s="303">
        <v>24.778641683993271</v>
      </c>
      <c r="F53" s="303">
        <v>13.907476915483862</v>
      </c>
      <c r="G53" s="303">
        <v>44.638254185754128</v>
      </c>
      <c r="H53" s="303">
        <v>21.521265607414399</v>
      </c>
      <c r="I53" s="303">
        <v>10.624745044641482</v>
      </c>
      <c r="J53" s="303">
        <v>16.185111162365807</v>
      </c>
      <c r="K53" s="303">
        <v>49.880110828570757</v>
      </c>
      <c r="L53" s="303"/>
      <c r="M53" s="304">
        <v>4710.3907989999952</v>
      </c>
      <c r="N53" s="304">
        <v>7175</v>
      </c>
    </row>
    <row r="54" spans="1:14" ht="13.5" customHeight="1" x14ac:dyDescent="0.25">
      <c r="A54" s="302" t="s">
        <v>4058</v>
      </c>
      <c r="B54" s="303">
        <v>30.169655897875369</v>
      </c>
      <c r="C54" s="303">
        <v>15.983988014331294</v>
      </c>
      <c r="D54" s="303">
        <v>13.11783454900011</v>
      </c>
      <c r="E54" s="303">
        <v>25.462128461770273</v>
      </c>
      <c r="F54" s="303">
        <v>10.363609205662142</v>
      </c>
      <c r="G54" s="303">
        <v>43.233069551841474</v>
      </c>
      <c r="H54" s="303">
        <v>15.803795961408786</v>
      </c>
      <c r="I54" s="303">
        <v>7.3352705475161706</v>
      </c>
      <c r="J54" s="303">
        <v>14.689406605855119</v>
      </c>
      <c r="K54" s="303">
        <v>47.445459161780342</v>
      </c>
      <c r="L54" s="303"/>
      <c r="M54" s="304">
        <v>2793.8019010000007</v>
      </c>
      <c r="N54" s="304">
        <v>5523</v>
      </c>
    </row>
    <row r="55" spans="1:14" ht="5.0999999999999996" customHeight="1" x14ac:dyDescent="0.25">
      <c r="A55" s="306"/>
      <c r="B55" s="303"/>
      <c r="C55" s="303"/>
      <c r="D55" s="303"/>
      <c r="E55" s="303"/>
      <c r="F55" s="303"/>
      <c r="G55" s="303"/>
      <c r="H55" s="303"/>
      <c r="I55" s="303"/>
      <c r="J55" s="303"/>
      <c r="K55" s="303"/>
      <c r="L55" s="303"/>
      <c r="M55" s="304"/>
      <c r="N55" s="304"/>
    </row>
    <row r="56" spans="1:14" ht="12.95" customHeight="1" x14ac:dyDescent="0.25">
      <c r="A56" s="246" t="s">
        <v>3890</v>
      </c>
      <c r="B56" s="303"/>
      <c r="C56" s="303"/>
      <c r="D56" s="303"/>
      <c r="E56" s="303"/>
      <c r="F56" s="303"/>
      <c r="G56" s="303"/>
      <c r="H56" s="303"/>
      <c r="I56" s="303"/>
      <c r="J56" s="303"/>
      <c r="K56" s="303"/>
      <c r="L56" s="303"/>
      <c r="M56" s="304"/>
      <c r="N56" s="304"/>
    </row>
    <row r="57" spans="1:14" ht="13.5" customHeight="1" x14ac:dyDescent="0.25">
      <c r="A57" s="313" t="s">
        <v>5</v>
      </c>
      <c r="B57" s="303">
        <v>30.952931412768454</v>
      </c>
      <c r="C57" s="303">
        <v>15.962680258280393</v>
      </c>
      <c r="D57" s="303">
        <v>14.650543567685617</v>
      </c>
      <c r="E57" s="303">
        <v>20.671960907377784</v>
      </c>
      <c r="F57" s="303">
        <v>9.3210882070804253</v>
      </c>
      <c r="G57" s="303">
        <v>40.094388906707692</v>
      </c>
      <c r="H57" s="303">
        <v>17.998065629821184</v>
      </c>
      <c r="I57" s="303">
        <v>9.7937946556125741</v>
      </c>
      <c r="J57" s="303">
        <v>16.686099340013318</v>
      </c>
      <c r="K57" s="303">
        <v>45.434059584979025</v>
      </c>
      <c r="L57" s="303"/>
      <c r="M57" s="304">
        <v>286.38365399999998</v>
      </c>
      <c r="N57" s="304">
        <v>902</v>
      </c>
    </row>
    <row r="58" spans="1:14" ht="13.5" customHeight="1" x14ac:dyDescent="0.25">
      <c r="A58" s="313" t="s">
        <v>186</v>
      </c>
      <c r="B58" s="303">
        <v>34.696440508794325</v>
      </c>
      <c r="C58" s="303">
        <v>18.810483456867825</v>
      </c>
      <c r="D58" s="303">
        <v>14.217757582174476</v>
      </c>
      <c r="E58" s="303">
        <v>31.55768358244816</v>
      </c>
      <c r="F58" s="303">
        <v>11.960397754825314</v>
      </c>
      <c r="G58" s="303">
        <v>51.021607666493388</v>
      </c>
      <c r="H58" s="303">
        <v>18.417135998416466</v>
      </c>
      <c r="I58" s="303">
        <v>8.6252386920630855</v>
      </c>
      <c r="J58" s="303">
        <v>17.032714637131104</v>
      </c>
      <c r="K58" s="303">
        <v>54.450122380263743</v>
      </c>
      <c r="L58" s="303"/>
      <c r="M58" s="304">
        <v>625.38474499999973</v>
      </c>
      <c r="N58" s="304">
        <v>702</v>
      </c>
    </row>
    <row r="59" spans="1:14" ht="13.5" customHeight="1" x14ac:dyDescent="0.25">
      <c r="A59" s="313" t="s">
        <v>538</v>
      </c>
      <c r="B59" s="303">
        <v>41.753732719804468</v>
      </c>
      <c r="C59" s="303">
        <v>23.022704801882107</v>
      </c>
      <c r="D59" s="303">
        <v>21.66555034088039</v>
      </c>
      <c r="E59" s="303">
        <v>35.516539817586185</v>
      </c>
      <c r="F59" s="303">
        <v>20.043774662275649</v>
      </c>
      <c r="G59" s="303">
        <v>57.26972142090645</v>
      </c>
      <c r="H59" s="303">
        <v>28.486925968032622</v>
      </c>
      <c r="I59" s="303">
        <v>13.571446209721682</v>
      </c>
      <c r="J59" s="303">
        <v>20.656934216446743</v>
      </c>
      <c r="K59" s="303">
        <v>62.722460432418181</v>
      </c>
      <c r="L59" s="303"/>
      <c r="M59" s="304">
        <v>267.27561999999915</v>
      </c>
      <c r="N59" s="304">
        <v>779</v>
      </c>
    </row>
    <row r="60" spans="1:14" ht="13.5" customHeight="1" x14ac:dyDescent="0.25">
      <c r="A60" s="313" t="s">
        <v>714</v>
      </c>
      <c r="B60" s="303">
        <v>36.787627144937396</v>
      </c>
      <c r="C60" s="303">
        <v>15.70298486232903</v>
      </c>
      <c r="D60" s="303">
        <v>14.340965220968133</v>
      </c>
      <c r="E60" s="303">
        <v>25.684242519191208</v>
      </c>
      <c r="F60" s="303">
        <v>12.660220028782268</v>
      </c>
      <c r="G60" s="303">
        <v>47.905353038440488</v>
      </c>
      <c r="H60" s="303">
        <v>20.587255956814001</v>
      </c>
      <c r="I60" s="303">
        <v>7.2286395419234335</v>
      </c>
      <c r="J60" s="303">
        <v>23.093847662273742</v>
      </c>
      <c r="K60" s="303">
        <v>54.44584172615555</v>
      </c>
      <c r="L60" s="303"/>
      <c r="M60" s="304">
        <v>734.78859599999976</v>
      </c>
      <c r="N60" s="304">
        <v>756</v>
      </c>
    </row>
    <row r="61" spans="1:14" ht="13.5" customHeight="1" x14ac:dyDescent="0.25">
      <c r="A61" s="313" t="s">
        <v>942</v>
      </c>
      <c r="B61" s="303">
        <v>35.502607796114532</v>
      </c>
      <c r="C61" s="303">
        <v>17.047185287193965</v>
      </c>
      <c r="D61" s="303">
        <v>16.143463972967684</v>
      </c>
      <c r="E61" s="303">
        <v>19.381096485000107</v>
      </c>
      <c r="F61" s="303">
        <v>17.391830294541695</v>
      </c>
      <c r="G61" s="303">
        <v>45.624835216791006</v>
      </c>
      <c r="H61" s="303">
        <v>24.04998139286927</v>
      </c>
      <c r="I61" s="303">
        <v>12.782783456907982</v>
      </c>
      <c r="J61" s="303">
        <v>21.167434354813118</v>
      </c>
      <c r="K61" s="303">
        <v>52.408821932622885</v>
      </c>
      <c r="L61" s="303"/>
      <c r="M61" s="304">
        <v>303.80826000000013</v>
      </c>
      <c r="N61" s="304">
        <v>863</v>
      </c>
    </row>
    <row r="62" spans="1:14" ht="13.5" customHeight="1" x14ac:dyDescent="0.25">
      <c r="A62" s="313" t="s">
        <v>1190</v>
      </c>
      <c r="B62" s="303">
        <v>23.868328781297858</v>
      </c>
      <c r="C62" s="303">
        <v>9.4565995283884394</v>
      </c>
      <c r="D62" s="303">
        <v>9.8988808770064356</v>
      </c>
      <c r="E62" s="303">
        <v>19.977415061035792</v>
      </c>
      <c r="F62" s="303">
        <v>7.012061252845732</v>
      </c>
      <c r="G62" s="303">
        <v>33.197484743690183</v>
      </c>
      <c r="H62" s="303">
        <v>16.643807080086457</v>
      </c>
      <c r="I62" s="303">
        <v>6.8585628531173253</v>
      </c>
      <c r="J62" s="303">
        <v>10.126396271899734</v>
      </c>
      <c r="K62" s="303">
        <v>39.597415776596478</v>
      </c>
      <c r="L62" s="303"/>
      <c r="M62" s="304">
        <v>865.36341899999934</v>
      </c>
      <c r="N62" s="304">
        <v>754</v>
      </c>
    </row>
    <row r="63" spans="1:14" ht="13.5" customHeight="1" x14ac:dyDescent="0.25">
      <c r="A63" s="313" t="s">
        <v>1446</v>
      </c>
      <c r="B63" s="303">
        <v>38.926036194444272</v>
      </c>
      <c r="C63" s="303">
        <v>12.806777604512476</v>
      </c>
      <c r="D63" s="303">
        <v>15.309804513111905</v>
      </c>
      <c r="E63" s="303">
        <v>27.875540085443358</v>
      </c>
      <c r="F63" s="303">
        <v>10.634526054868736</v>
      </c>
      <c r="G63" s="303">
        <v>48.959486397235239</v>
      </c>
      <c r="H63" s="303">
        <v>17.847378394892274</v>
      </c>
      <c r="I63" s="303">
        <v>8.3060499544741475</v>
      </c>
      <c r="J63" s="303">
        <v>17.719470057671732</v>
      </c>
      <c r="K63" s="303">
        <v>52.635501158523788</v>
      </c>
      <c r="L63" s="303"/>
      <c r="M63" s="304">
        <v>571.82433599999877</v>
      </c>
      <c r="N63" s="304">
        <v>691</v>
      </c>
    </row>
    <row r="64" spans="1:14" ht="13.5" customHeight="1" x14ac:dyDescent="0.25">
      <c r="A64" s="313" t="s">
        <v>1462</v>
      </c>
      <c r="B64" s="303">
        <v>36.881822637508201</v>
      </c>
      <c r="C64" s="303">
        <v>23.365947814266015</v>
      </c>
      <c r="D64" s="303">
        <v>18.752655992241575</v>
      </c>
      <c r="E64" s="303">
        <v>27.211002638799698</v>
      </c>
      <c r="F64" s="303">
        <v>17.313837644164526</v>
      </c>
      <c r="G64" s="303">
        <v>47.855599774857666</v>
      </c>
      <c r="H64" s="303">
        <v>23.509342841243601</v>
      </c>
      <c r="I64" s="303">
        <v>12.085957471763372</v>
      </c>
      <c r="J64" s="303">
        <v>19.557641515159517</v>
      </c>
      <c r="K64" s="303">
        <v>52.529238182372374</v>
      </c>
      <c r="L64" s="303"/>
      <c r="M64" s="304">
        <v>673.28415799999914</v>
      </c>
      <c r="N64" s="304">
        <v>685</v>
      </c>
    </row>
    <row r="65" spans="1:14" ht="13.5" customHeight="1" x14ac:dyDescent="0.25">
      <c r="A65" s="313" t="s">
        <v>1693</v>
      </c>
      <c r="B65" s="303">
        <v>29.079934194195712</v>
      </c>
      <c r="C65" s="303">
        <v>17.329102485253618</v>
      </c>
      <c r="D65" s="303">
        <v>16.119358008103422</v>
      </c>
      <c r="E65" s="303">
        <v>25.666204376648281</v>
      </c>
      <c r="F65" s="303">
        <v>14.808236230224287</v>
      </c>
      <c r="G65" s="303">
        <v>45.552248758226831</v>
      </c>
      <c r="H65" s="303">
        <v>18.32851480406071</v>
      </c>
      <c r="I65" s="303">
        <v>11.186265265054368</v>
      </c>
      <c r="J65" s="303">
        <v>15.948022653873227</v>
      </c>
      <c r="K65" s="303">
        <v>50.923874184371329</v>
      </c>
      <c r="L65" s="303"/>
      <c r="M65" s="304">
        <v>201.52933499999952</v>
      </c>
      <c r="N65" s="304">
        <v>725</v>
      </c>
    </row>
    <row r="66" spans="1:14" ht="13.5" customHeight="1" x14ac:dyDescent="0.25">
      <c r="A66" s="313" t="s">
        <v>1890</v>
      </c>
      <c r="B66" s="303">
        <v>30.416781356026746</v>
      </c>
      <c r="C66" s="303">
        <v>14.39762323564878</v>
      </c>
      <c r="D66" s="303">
        <v>15.258340423554065</v>
      </c>
      <c r="E66" s="303">
        <v>27.342371794533921</v>
      </c>
      <c r="F66" s="303">
        <v>11.745036780652519</v>
      </c>
      <c r="G66" s="303">
        <v>43.084945483243771</v>
      </c>
      <c r="H66" s="303">
        <v>19.253581893826325</v>
      </c>
      <c r="I66" s="303">
        <v>8.0824130136689263</v>
      </c>
      <c r="J66" s="303">
        <v>15.163962012284834</v>
      </c>
      <c r="K66" s="303">
        <v>48.887114369773208</v>
      </c>
      <c r="L66" s="303"/>
      <c r="M66" s="304">
        <v>413.99510200000066</v>
      </c>
      <c r="N66" s="304">
        <v>859</v>
      </c>
    </row>
    <row r="67" spans="1:14" ht="13.5" customHeight="1" x14ac:dyDescent="0.25">
      <c r="A67" s="313" t="s">
        <v>2071</v>
      </c>
      <c r="B67" s="303">
        <v>35.947608973644215</v>
      </c>
      <c r="C67" s="303">
        <v>13.626037381090761</v>
      </c>
      <c r="D67" s="303">
        <v>15.516357710181245</v>
      </c>
      <c r="E67" s="303">
        <v>18.732860506740508</v>
      </c>
      <c r="F67" s="303">
        <v>7.7250246753258658</v>
      </c>
      <c r="G67" s="303">
        <v>41.963546655366834</v>
      </c>
      <c r="H67" s="303">
        <v>16.783432444380121</v>
      </c>
      <c r="I67" s="303">
        <v>7.7091302010868281</v>
      </c>
      <c r="J67" s="303">
        <v>14.9228524716241</v>
      </c>
      <c r="K67" s="303">
        <v>44.491163954090254</v>
      </c>
      <c r="L67" s="303"/>
      <c r="M67" s="304">
        <v>536.75886800000262</v>
      </c>
      <c r="N67" s="304">
        <v>789</v>
      </c>
    </row>
    <row r="68" spans="1:14" ht="13.5" customHeight="1" x14ac:dyDescent="0.25">
      <c r="A68" s="313" t="s">
        <v>2156</v>
      </c>
      <c r="B68" s="303">
        <v>29.218055262222837</v>
      </c>
      <c r="C68" s="303">
        <v>16.45394167348876</v>
      </c>
      <c r="D68" s="303">
        <v>15.102762482632073</v>
      </c>
      <c r="E68" s="303">
        <v>26.871793077469885</v>
      </c>
      <c r="F68" s="303">
        <v>13.067497054335217</v>
      </c>
      <c r="G68" s="303">
        <v>43.947062429756059</v>
      </c>
      <c r="H68" s="303">
        <v>20.205975744549562</v>
      </c>
      <c r="I68" s="303">
        <v>10.836144904708634</v>
      </c>
      <c r="J68" s="303">
        <v>15.429470747084197</v>
      </c>
      <c r="K68" s="303">
        <v>49.866247883185629</v>
      </c>
      <c r="L68" s="303"/>
      <c r="M68" s="304">
        <v>771.66367500000081</v>
      </c>
      <c r="N68" s="304">
        <v>755</v>
      </c>
    </row>
    <row r="69" spans="1:14" ht="13.5" customHeight="1" x14ac:dyDescent="0.25">
      <c r="A69" s="313" t="s">
        <v>201</v>
      </c>
      <c r="B69" s="303">
        <v>39.022488966555144</v>
      </c>
      <c r="C69" s="303">
        <v>14.299100505914986</v>
      </c>
      <c r="D69" s="303">
        <v>14.540527856957318</v>
      </c>
      <c r="E69" s="303">
        <v>29.118299393811022</v>
      </c>
      <c r="F69" s="303">
        <v>8.0453126084638189</v>
      </c>
      <c r="G69" s="303">
        <v>49.70914949756164</v>
      </c>
      <c r="H69" s="303">
        <v>17.120935965772162</v>
      </c>
      <c r="I69" s="303">
        <v>9.1744492519554832</v>
      </c>
      <c r="J69" s="303">
        <v>14.604805860087996</v>
      </c>
      <c r="K69" s="303">
        <v>51.746442845780471</v>
      </c>
      <c r="L69" s="303"/>
      <c r="M69" s="304">
        <v>1097.6009920000004</v>
      </c>
      <c r="N69" s="304">
        <v>787</v>
      </c>
    </row>
    <row r="70" spans="1:14" ht="13.5" customHeight="1" x14ac:dyDescent="0.25">
      <c r="A70" s="313" t="s">
        <v>2573</v>
      </c>
      <c r="B70" s="303">
        <v>32.63997604356711</v>
      </c>
      <c r="C70" s="303">
        <v>14.812547071805545</v>
      </c>
      <c r="D70" s="303">
        <v>15.074187214480329</v>
      </c>
      <c r="E70" s="303">
        <v>25.457271411272981</v>
      </c>
      <c r="F70" s="303">
        <v>8.6267351121423648</v>
      </c>
      <c r="G70" s="303">
        <v>40.944274755099478</v>
      </c>
      <c r="H70" s="303">
        <v>15.703515820637664</v>
      </c>
      <c r="I70" s="303">
        <v>7.9272736189060939</v>
      </c>
      <c r="J70" s="303">
        <v>12.364593807280762</v>
      </c>
      <c r="K70" s="303">
        <v>44.239805100352577</v>
      </c>
      <c r="L70" s="303"/>
      <c r="M70" s="304">
        <v>773.33049100000051</v>
      </c>
      <c r="N70" s="304">
        <v>828</v>
      </c>
    </row>
    <row r="71" spans="1:14" ht="13.5" customHeight="1" x14ac:dyDescent="0.25">
      <c r="A71" s="313" t="s">
        <v>4066</v>
      </c>
      <c r="B71" s="303">
        <v>34.008631020895592</v>
      </c>
      <c r="C71" s="303">
        <v>12.031927334267952</v>
      </c>
      <c r="D71" s="303">
        <v>14.635735030025767</v>
      </c>
      <c r="E71" s="303">
        <v>25.8114257485046</v>
      </c>
      <c r="F71" s="303">
        <v>10.608371425950693</v>
      </c>
      <c r="G71" s="303">
        <v>45.988467527457033</v>
      </c>
      <c r="H71" s="303">
        <v>17.3999893558811</v>
      </c>
      <c r="I71" s="303">
        <v>7.6213931154944667</v>
      </c>
      <c r="J71" s="303">
        <v>15.921339038621849</v>
      </c>
      <c r="K71" s="303">
        <v>50.712017079413918</v>
      </c>
      <c r="L71" s="303"/>
      <c r="M71" s="304">
        <v>5213.3765569999969</v>
      </c>
      <c r="N71" s="304">
        <v>1667</v>
      </c>
    </row>
    <row r="72" spans="1:14" ht="13.5" customHeight="1" x14ac:dyDescent="0.25">
      <c r="A72" s="313" t="s">
        <v>4068</v>
      </c>
      <c r="B72" s="303">
        <v>37.260770775059619</v>
      </c>
      <c r="C72" s="303">
        <v>14.446551004098412</v>
      </c>
      <c r="D72" s="303">
        <v>15.818554169733831</v>
      </c>
      <c r="E72" s="303">
        <v>27.032251074171</v>
      </c>
      <c r="F72" s="303">
        <v>10.393965644787919</v>
      </c>
      <c r="G72" s="303">
        <v>48.818008079780093</v>
      </c>
      <c r="H72" s="303">
        <v>16.446777150902168</v>
      </c>
      <c r="I72" s="303">
        <v>6.9575059520096243</v>
      </c>
      <c r="J72" s="303">
        <v>17.818084103450488</v>
      </c>
      <c r="K72" s="303">
        <v>53.190790234390221</v>
      </c>
      <c r="L72" s="303"/>
      <c r="M72" s="304">
        <v>571.66406000000188</v>
      </c>
      <c r="N72" s="304">
        <v>796</v>
      </c>
    </row>
    <row r="73" spans="1:14" ht="13.5" customHeight="1" x14ac:dyDescent="0.25">
      <c r="A73" s="313" t="s">
        <v>2982</v>
      </c>
      <c r="B73" s="303">
        <v>31.059547010611084</v>
      </c>
      <c r="C73" s="303">
        <v>20.291897616135572</v>
      </c>
      <c r="D73" s="303">
        <v>14.898158613623103</v>
      </c>
      <c r="E73" s="303">
        <v>26.567418413770028</v>
      </c>
      <c r="F73" s="303">
        <v>10.815679565744482</v>
      </c>
      <c r="G73" s="303">
        <v>45.850495348792386</v>
      </c>
      <c r="H73" s="303">
        <v>13.53365254606226</v>
      </c>
      <c r="I73" s="303">
        <v>6.0804800553903835</v>
      </c>
      <c r="J73" s="303">
        <v>14.827177629704746</v>
      </c>
      <c r="K73" s="303">
        <v>50.01313590645541</v>
      </c>
      <c r="L73" s="303"/>
      <c r="M73" s="304">
        <v>597.59104000000036</v>
      </c>
      <c r="N73" s="304">
        <v>760</v>
      </c>
    </row>
    <row r="74" spans="1:14" ht="13.5" customHeight="1" x14ac:dyDescent="0.25">
      <c r="A74" s="313" t="s">
        <v>3096</v>
      </c>
      <c r="B74" s="303">
        <v>35.346792410956418</v>
      </c>
      <c r="C74" s="303">
        <v>18.251167501037262</v>
      </c>
      <c r="D74" s="303">
        <v>11.532481136641362</v>
      </c>
      <c r="E74" s="303">
        <v>28.764513306512136</v>
      </c>
      <c r="F74" s="303">
        <v>12.654083484331505</v>
      </c>
      <c r="G74" s="303">
        <v>48.761016048427209</v>
      </c>
      <c r="H74" s="303">
        <v>21.426677196938524</v>
      </c>
      <c r="I74" s="303">
        <v>8.0184830552189474</v>
      </c>
      <c r="J74" s="303">
        <v>18.247508079949078</v>
      </c>
      <c r="K74" s="303">
        <v>53.383199317117359</v>
      </c>
      <c r="L74" s="303"/>
      <c r="M74" s="304">
        <v>92.992850999999959</v>
      </c>
      <c r="N74" s="304">
        <v>808</v>
      </c>
    </row>
    <row r="75" spans="1:14" ht="13.5" customHeight="1" x14ac:dyDescent="0.25">
      <c r="A75" s="313" t="s">
        <v>3122</v>
      </c>
      <c r="B75" s="303">
        <v>35.808657014705062</v>
      </c>
      <c r="C75" s="303">
        <v>15.453438594103003</v>
      </c>
      <c r="D75" s="303">
        <v>17.929072882385118</v>
      </c>
      <c r="E75" s="303">
        <v>22.906285731001557</v>
      </c>
      <c r="F75" s="303">
        <v>12.108977501464075</v>
      </c>
      <c r="G75" s="303">
        <v>45.018854921247105</v>
      </c>
      <c r="H75" s="303">
        <v>23.794957293846743</v>
      </c>
      <c r="I75" s="303">
        <v>11.454223172932268</v>
      </c>
      <c r="J75" s="303">
        <v>21.904855857424639</v>
      </c>
      <c r="K75" s="303">
        <v>50.882792111906269</v>
      </c>
      <c r="L75" s="303"/>
      <c r="M75" s="304">
        <v>112.46798500000014</v>
      </c>
      <c r="N75" s="304">
        <v>701</v>
      </c>
    </row>
    <row r="76" spans="1:14" ht="13.5" customHeight="1" x14ac:dyDescent="0.25">
      <c r="A76" s="313" t="s">
        <v>3167</v>
      </c>
      <c r="B76" s="303">
        <v>29.148245901399306</v>
      </c>
      <c r="C76" s="303">
        <v>15.490658321527615</v>
      </c>
      <c r="D76" s="303">
        <v>13.491617686795967</v>
      </c>
      <c r="E76" s="303">
        <v>20.643832308997638</v>
      </c>
      <c r="F76" s="303">
        <v>13.221105294291332</v>
      </c>
      <c r="G76" s="303">
        <v>39.814048622658241</v>
      </c>
      <c r="H76" s="303">
        <v>21.456978444656315</v>
      </c>
      <c r="I76" s="303">
        <v>10.322131392608256</v>
      </c>
      <c r="J76" s="303">
        <v>16.486933018688834</v>
      </c>
      <c r="K76" s="303">
        <v>45.221043748978374</v>
      </c>
      <c r="L76" s="303"/>
      <c r="M76" s="304">
        <v>140.77432700000006</v>
      </c>
      <c r="N76" s="304">
        <v>757</v>
      </c>
    </row>
    <row r="77" spans="1:14" ht="13.5" customHeight="1" x14ac:dyDescent="0.25">
      <c r="A77" s="313" t="s">
        <v>3228</v>
      </c>
      <c r="B77" s="303">
        <v>34.008896723271612</v>
      </c>
      <c r="C77" s="303">
        <v>11.268307776617693</v>
      </c>
      <c r="D77" s="303">
        <v>11.825746512630467</v>
      </c>
      <c r="E77" s="303">
        <v>15.778040096026372</v>
      </c>
      <c r="F77" s="303">
        <v>7.0941564665457397</v>
      </c>
      <c r="G77" s="303">
        <v>38.738362056840018</v>
      </c>
      <c r="H77" s="303">
        <v>15.316985249493762</v>
      </c>
      <c r="I77" s="303">
        <v>6.7092125484053424</v>
      </c>
      <c r="J77" s="303">
        <v>12.372105103476262</v>
      </c>
      <c r="K77" s="303">
        <v>42.957108773267116</v>
      </c>
      <c r="L77" s="303"/>
      <c r="M77" s="304">
        <v>1209.8577949999972</v>
      </c>
      <c r="N77" s="304">
        <v>846</v>
      </c>
    </row>
    <row r="78" spans="1:14" ht="13.5" customHeight="1" x14ac:dyDescent="0.25">
      <c r="A78" s="313" t="s">
        <v>3362</v>
      </c>
      <c r="B78" s="303">
        <v>38.008899122497048</v>
      </c>
      <c r="C78" s="303">
        <v>21.429456867245229</v>
      </c>
      <c r="D78" s="303">
        <v>16.320015404624442</v>
      </c>
      <c r="E78" s="303">
        <v>20.690563613077291</v>
      </c>
      <c r="F78" s="303">
        <v>16.533032085888198</v>
      </c>
      <c r="G78" s="303">
        <v>47.099828942422647</v>
      </c>
      <c r="H78" s="303">
        <v>27.924798320682697</v>
      </c>
      <c r="I78" s="303">
        <v>15.089103819680233</v>
      </c>
      <c r="J78" s="303">
        <v>12.791749947284528</v>
      </c>
      <c r="K78" s="303">
        <v>51.842611986386089</v>
      </c>
      <c r="L78" s="303"/>
      <c r="M78" s="304">
        <v>671.43473999999958</v>
      </c>
      <c r="N78" s="304">
        <v>700</v>
      </c>
    </row>
    <row r="79" spans="1:14" ht="13.5" customHeight="1" x14ac:dyDescent="0.25">
      <c r="A79" s="313" t="s">
        <v>3589</v>
      </c>
      <c r="B79" s="303">
        <v>30.39766640143754</v>
      </c>
      <c r="C79" s="303">
        <v>15.610627466111096</v>
      </c>
      <c r="D79" s="303">
        <v>13.368884252995061</v>
      </c>
      <c r="E79" s="303">
        <v>28.676140248180605</v>
      </c>
      <c r="F79" s="303">
        <v>10.361080773763707</v>
      </c>
      <c r="G79" s="303">
        <v>45.208980791265596</v>
      </c>
      <c r="H79" s="303">
        <v>17.342659063219521</v>
      </c>
      <c r="I79" s="303">
        <v>8.4664929486380487</v>
      </c>
      <c r="J79" s="303">
        <v>18.146017317676598</v>
      </c>
      <c r="K79" s="303">
        <v>49.242942915020649</v>
      </c>
      <c r="L79" s="303"/>
      <c r="M79" s="304">
        <v>615.67127399999936</v>
      </c>
      <c r="N79" s="304">
        <v>918</v>
      </c>
    </row>
    <row r="80" spans="1:14" ht="13.5" customHeight="1" x14ac:dyDescent="0.25">
      <c r="A80" s="313" t="s">
        <v>3747</v>
      </c>
      <c r="B80" s="303">
        <v>32.694921642549005</v>
      </c>
      <c r="C80" s="303">
        <v>11.64013309325829</v>
      </c>
      <c r="D80" s="303">
        <v>8.8812157488417771</v>
      </c>
      <c r="E80" s="303">
        <v>10.338899307069081</v>
      </c>
      <c r="F80" s="303">
        <v>7.8706049234316833</v>
      </c>
      <c r="G80" s="303">
        <v>36.403684906317466</v>
      </c>
      <c r="H80" s="303">
        <v>17.190344863306862</v>
      </c>
      <c r="I80" s="303">
        <v>6.095147694097597</v>
      </c>
      <c r="J80" s="303">
        <v>7.289810195954094</v>
      </c>
      <c r="K80" s="303">
        <v>41.253073907626124</v>
      </c>
      <c r="L80" s="303"/>
      <c r="M80" s="304">
        <v>211.21731000000048</v>
      </c>
      <c r="N80" s="304">
        <v>782</v>
      </c>
    </row>
    <row r="81" spans="1:26" ht="13.5" customHeight="1" x14ac:dyDescent="0.25">
      <c r="A81" s="313" t="s">
        <v>3808</v>
      </c>
      <c r="B81" s="303">
        <v>38.340205858885753</v>
      </c>
      <c r="C81" s="303">
        <v>14.700085769010924</v>
      </c>
      <c r="D81" s="303">
        <v>17.438066084375478</v>
      </c>
      <c r="E81" s="303">
        <v>31.208135962237449</v>
      </c>
      <c r="F81" s="303">
        <v>9.7960646347268341</v>
      </c>
      <c r="G81" s="303">
        <v>50.271784334016381</v>
      </c>
      <c r="H81" s="303">
        <v>14.564051178754337</v>
      </c>
      <c r="I81" s="303">
        <v>6.3004454418367741</v>
      </c>
      <c r="J81" s="303">
        <v>15.888772201239556</v>
      </c>
      <c r="K81" s="303">
        <v>55.004845353316611</v>
      </c>
      <c r="L81" s="303"/>
      <c r="M81" s="304">
        <v>170.44267900000017</v>
      </c>
      <c r="N81" s="304">
        <v>855</v>
      </c>
    </row>
    <row r="82" spans="1:26" ht="13.5" customHeight="1" x14ac:dyDescent="0.25">
      <c r="A82" s="302" t="s">
        <v>3061</v>
      </c>
      <c r="B82" s="303">
        <v>21.482030085808823</v>
      </c>
      <c r="C82" s="303">
        <v>8.3028277645630997</v>
      </c>
      <c r="D82" s="303">
        <v>4.9587194677944941</v>
      </c>
      <c r="E82" s="303">
        <v>16.790712943630439</v>
      </c>
      <c r="F82" s="303">
        <v>7.786652012229184</v>
      </c>
      <c r="G82" s="303">
        <v>31.059697624538163</v>
      </c>
      <c r="H82" s="303">
        <v>8.1391146585420451</v>
      </c>
      <c r="I82" s="303">
        <v>2.8419451315876714</v>
      </c>
      <c r="J82" s="303">
        <v>5.0018084114077785</v>
      </c>
      <c r="K82" s="303">
        <v>33.53814471758642</v>
      </c>
      <c r="L82" s="303"/>
      <c r="M82" s="304">
        <v>346.46706900000009</v>
      </c>
      <c r="N82" s="304">
        <v>884</v>
      </c>
    </row>
    <row r="83" spans="1:26" ht="5.0999999999999996" customHeight="1" x14ac:dyDescent="0.25">
      <c r="A83" s="306"/>
      <c r="B83" s="303"/>
      <c r="C83" s="303"/>
      <c r="D83" s="303"/>
      <c r="E83" s="303"/>
      <c r="F83" s="303"/>
      <c r="G83" s="303"/>
      <c r="H83" s="303"/>
      <c r="I83" s="303"/>
      <c r="J83" s="303"/>
      <c r="K83" s="303"/>
      <c r="L83" s="303"/>
      <c r="M83" s="304"/>
      <c r="N83" s="304"/>
    </row>
    <row r="84" spans="1:26" ht="13.5" customHeight="1" x14ac:dyDescent="0.25">
      <c r="A84" s="246" t="s">
        <v>4075</v>
      </c>
      <c r="B84" s="314">
        <v>33.772094034998531</v>
      </c>
      <c r="C84" s="314">
        <v>14.45260874476449</v>
      </c>
      <c r="D84" s="314">
        <v>14.423321064536198</v>
      </c>
      <c r="E84" s="314">
        <v>24.8048789282917</v>
      </c>
      <c r="F84" s="314">
        <v>10.824885193355547</v>
      </c>
      <c r="G84" s="314">
        <v>44.807962271625513</v>
      </c>
      <c r="H84" s="315">
        <v>18.097164318050826</v>
      </c>
      <c r="I84" s="315">
        <v>8.3964386645434246</v>
      </c>
      <c r="J84" s="315">
        <v>15.525698886609337</v>
      </c>
      <c r="K84" s="315">
        <v>49.338789707212847</v>
      </c>
      <c r="L84" s="315"/>
      <c r="M84" s="316">
        <v>18076.948937999947</v>
      </c>
      <c r="N84" s="316">
        <v>21349</v>
      </c>
    </row>
    <row r="85" spans="1:26" ht="13.5" customHeight="1" x14ac:dyDescent="0.25">
      <c r="A85" s="252" t="s">
        <v>4105</v>
      </c>
      <c r="B85" s="303">
        <v>37.888133244706744</v>
      </c>
      <c r="C85" s="303">
        <v>15.204520601680352</v>
      </c>
      <c r="D85" s="303">
        <v>18.74911169400643</v>
      </c>
      <c r="E85" s="303">
        <v>40.427542702274707</v>
      </c>
      <c r="F85" s="303">
        <v>14.071032654553608</v>
      </c>
      <c r="G85" s="303">
        <v>57.06597084408903</v>
      </c>
      <c r="H85" s="303">
        <v>18.996045722065752</v>
      </c>
      <c r="I85" s="303">
        <v>9.1303373605498432</v>
      </c>
      <c r="J85" s="303">
        <v>15.881144535506008</v>
      </c>
      <c r="K85" s="303">
        <v>61.52367041829315</v>
      </c>
      <c r="L85" s="303"/>
      <c r="M85" s="304">
        <v>18928.415563999715</v>
      </c>
      <c r="N85" s="251">
        <v>21454</v>
      </c>
    </row>
    <row r="86" spans="1:26" ht="5.0999999999999996" customHeight="1" thickBot="1" x14ac:dyDescent="0.3">
      <c r="A86" s="270"/>
      <c r="B86" s="271"/>
      <c r="C86" s="271"/>
      <c r="D86" s="271"/>
      <c r="E86" s="271"/>
      <c r="F86" s="271"/>
      <c r="G86" s="271"/>
      <c r="H86" s="271"/>
      <c r="I86" s="271"/>
      <c r="J86" s="271"/>
      <c r="K86" s="291"/>
      <c r="L86" s="271"/>
      <c r="M86" s="272"/>
      <c r="N86" s="271"/>
    </row>
    <row r="87" spans="1:26" ht="5.0999999999999996" customHeight="1" x14ac:dyDescent="0.25">
      <c r="A87" s="317"/>
    </row>
    <row r="88" spans="1:26" x14ac:dyDescent="0.25">
      <c r="A88" s="884" t="s">
        <v>4106</v>
      </c>
      <c r="B88" s="884"/>
      <c r="C88" s="884"/>
      <c r="D88" s="884"/>
      <c r="E88" s="884"/>
      <c r="F88" s="884"/>
      <c r="G88" s="884"/>
      <c r="H88" s="884"/>
      <c r="I88" s="884"/>
      <c r="J88" s="884"/>
      <c r="K88" s="884"/>
      <c r="L88" s="884"/>
      <c r="M88" s="884"/>
      <c r="N88" s="884"/>
    </row>
    <row r="89" spans="1:26" ht="13.5" customHeight="1" x14ac:dyDescent="0.25">
      <c r="A89" s="883" t="s">
        <v>4107</v>
      </c>
      <c r="B89" s="883"/>
      <c r="C89" s="883"/>
      <c r="D89" s="883"/>
      <c r="E89" s="883"/>
      <c r="F89" s="883"/>
      <c r="G89" s="883"/>
      <c r="H89" s="883"/>
      <c r="I89" s="883"/>
      <c r="J89" s="883"/>
      <c r="K89" s="883"/>
      <c r="L89" s="883"/>
      <c r="M89" s="883"/>
      <c r="N89" s="883"/>
      <c r="O89" s="883"/>
      <c r="P89" s="883"/>
    </row>
    <row r="90" spans="1:26" ht="13.5" customHeight="1" x14ac:dyDescent="0.25">
      <c r="A90" s="883" t="s">
        <v>4108</v>
      </c>
      <c r="B90" s="883"/>
      <c r="C90" s="883"/>
      <c r="D90" s="883"/>
      <c r="E90" s="883"/>
      <c r="F90" s="883"/>
      <c r="G90" s="883"/>
      <c r="H90" s="883"/>
      <c r="I90" s="883"/>
      <c r="J90" s="883"/>
      <c r="K90" s="883"/>
      <c r="L90" s="883"/>
      <c r="M90" s="883"/>
      <c r="N90" s="883"/>
    </row>
    <row r="91" spans="1:26" ht="13.5" customHeight="1" x14ac:dyDescent="0.25">
      <c r="A91" s="883" t="s">
        <v>4109</v>
      </c>
      <c r="B91" s="883"/>
      <c r="C91" s="883"/>
      <c r="D91" s="883"/>
      <c r="E91" s="883"/>
      <c r="F91" s="883"/>
      <c r="G91" s="883"/>
      <c r="H91" s="883"/>
      <c r="I91" s="883"/>
      <c r="J91" s="883"/>
      <c r="K91" s="883"/>
      <c r="L91" s="883"/>
      <c r="M91" s="883"/>
      <c r="N91" s="883"/>
    </row>
    <row r="92" spans="1:26" ht="13.5" customHeight="1" x14ac:dyDescent="0.25">
      <c r="A92" s="883" t="s">
        <v>4079</v>
      </c>
      <c r="B92" s="883"/>
      <c r="C92" s="883"/>
      <c r="D92" s="883"/>
      <c r="E92" s="883"/>
      <c r="F92" s="883"/>
      <c r="G92" s="883"/>
      <c r="H92" s="883"/>
      <c r="I92" s="883"/>
      <c r="J92" s="883"/>
      <c r="K92" s="883"/>
      <c r="L92" s="883"/>
      <c r="M92" s="883"/>
      <c r="N92" s="883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</row>
    <row r="93" spans="1:26" ht="13.5" customHeight="1" x14ac:dyDescent="0.25">
      <c r="A93" s="982" t="s">
        <v>4080</v>
      </c>
      <c r="B93" s="982"/>
      <c r="C93" s="982"/>
      <c r="D93" s="982"/>
      <c r="E93" s="982"/>
      <c r="F93" s="982"/>
      <c r="G93" s="982"/>
      <c r="H93" s="982"/>
      <c r="I93" s="982"/>
      <c r="J93" s="982"/>
      <c r="K93" s="982"/>
      <c r="L93" s="982"/>
      <c r="M93" s="982"/>
      <c r="N93" s="982"/>
    </row>
    <row r="94" spans="1:26" ht="13.5" customHeight="1" x14ac:dyDescent="0.25">
      <c r="A94" s="982" t="s">
        <v>4081</v>
      </c>
      <c r="B94" s="982"/>
      <c r="C94" s="982"/>
      <c r="D94" s="982"/>
      <c r="E94" s="982"/>
      <c r="F94" s="982"/>
      <c r="G94" s="982"/>
      <c r="H94" s="982"/>
      <c r="I94" s="982"/>
      <c r="J94" s="982"/>
      <c r="K94" s="982"/>
      <c r="L94" s="982"/>
      <c r="M94" s="982"/>
      <c r="N94" s="982"/>
    </row>
    <row r="95" spans="1:26" ht="13.5" customHeight="1" x14ac:dyDescent="0.25">
      <c r="A95" s="982" t="s">
        <v>4082</v>
      </c>
      <c r="B95" s="982"/>
      <c r="C95" s="982"/>
      <c r="D95" s="982"/>
      <c r="E95" s="982"/>
      <c r="F95" s="982"/>
      <c r="G95" s="982"/>
      <c r="H95" s="982"/>
      <c r="I95" s="982"/>
      <c r="J95" s="982"/>
      <c r="K95" s="982"/>
      <c r="L95" s="982"/>
      <c r="M95" s="982"/>
      <c r="N95" s="982"/>
    </row>
    <row r="96" spans="1:26" ht="13.5" customHeight="1" x14ac:dyDescent="0.25">
      <c r="A96" s="237" t="s">
        <v>4586</v>
      </c>
      <c r="D96" s="264"/>
      <c r="G96" s="276"/>
      <c r="H96" s="276"/>
      <c r="I96" s="276"/>
      <c r="M96" s="237"/>
    </row>
    <row r="97" spans="1:14" ht="13.5" customHeight="1" x14ac:dyDescent="0.25">
      <c r="A97" s="237" t="s">
        <v>4587</v>
      </c>
      <c r="D97" s="264"/>
      <c r="G97" s="276"/>
      <c r="H97" s="276"/>
      <c r="I97" s="276"/>
      <c r="M97" s="237"/>
    </row>
    <row r="98" spans="1:14" ht="13.5" customHeight="1" x14ac:dyDescent="0.25">
      <c r="A98" s="981" t="s">
        <v>4083</v>
      </c>
      <c r="B98" s="981"/>
      <c r="C98" s="981"/>
      <c r="D98" s="981"/>
      <c r="E98" s="981"/>
      <c r="F98" s="981"/>
      <c r="G98" s="981"/>
      <c r="H98" s="981"/>
      <c r="I98" s="981"/>
      <c r="J98" s="981"/>
      <c r="K98" s="981"/>
      <c r="L98" s="981"/>
      <c r="M98" s="981"/>
      <c r="N98" s="981"/>
    </row>
    <row r="99" spans="1:14" ht="12.95" hidden="1" customHeight="1" x14ac:dyDescent="0.25">
      <c r="M99" s="237"/>
    </row>
    <row r="100" spans="1:14" ht="12.95" hidden="1" customHeight="1" x14ac:dyDescent="0.25">
      <c r="M100" s="237"/>
    </row>
    <row r="101" spans="1:14" ht="12.95" hidden="1" customHeight="1" x14ac:dyDescent="0.25">
      <c r="M101" s="237"/>
    </row>
    <row r="102" spans="1:14" hidden="1" x14ac:dyDescent="0.25">
      <c r="M102" s="237"/>
    </row>
    <row r="103" spans="1:14" ht="12.95" hidden="1" customHeight="1" x14ac:dyDescent="0.25">
      <c r="A103" s="319" t="s">
        <v>4084</v>
      </c>
      <c r="B103" s="320">
        <v>39.171295884918564</v>
      </c>
      <c r="C103" s="321">
        <v>16.215995850690142</v>
      </c>
      <c r="D103" s="321">
        <v>19.028388432137927</v>
      </c>
      <c r="E103" s="321">
        <v>43.542747167438485</v>
      </c>
      <c r="F103" s="321">
        <v>14.371661672684382</v>
      </c>
      <c r="G103" s="321">
        <v>60.511651242844934</v>
      </c>
      <c r="H103" s="321">
        <v>18.774218750705394</v>
      </c>
      <c r="I103" s="321">
        <v>9.3983006093059878</v>
      </c>
      <c r="J103" s="321">
        <v>16.82748600820063</v>
      </c>
      <c r="K103" s="321">
        <v>64.248733010832936</v>
      </c>
      <c r="L103" s="321"/>
      <c r="M103" s="269">
        <v>18661.708875999782</v>
      </c>
    </row>
    <row r="104" spans="1:14" hidden="1" x14ac:dyDescent="0.25">
      <c r="A104" s="237" t="s">
        <v>4085</v>
      </c>
      <c r="B104" s="237">
        <v>40.200000000000003</v>
      </c>
      <c r="C104" s="237">
        <v>17</v>
      </c>
      <c r="D104" s="237">
        <v>19.5</v>
      </c>
      <c r="E104" s="237">
        <v>47.1</v>
      </c>
      <c r="F104" s="237">
        <v>14.1</v>
      </c>
      <c r="G104" s="237">
        <v>63.5</v>
      </c>
      <c r="H104" s="322">
        <v>21</v>
      </c>
      <c r="I104" s="237">
        <v>9.8000000000000007</v>
      </c>
      <c r="J104" s="237">
        <v>17.899999999999999</v>
      </c>
      <c r="K104" s="263">
        <v>67.400000000000006</v>
      </c>
      <c r="M104" s="237">
        <v>20301</v>
      </c>
    </row>
    <row r="105" spans="1:14" hidden="1" x14ac:dyDescent="0.25">
      <c r="A105" s="258" t="s">
        <v>4086</v>
      </c>
      <c r="B105" s="266">
        <f>B103-B104</f>
        <v>-1.0287041150814389</v>
      </c>
      <c r="C105" s="266">
        <f t="shared" ref="C105:M105" si="0">C103-C104</f>
        <v>-0.78400414930985818</v>
      </c>
      <c r="D105" s="266">
        <f t="shared" si="0"/>
        <v>-0.47161156786207314</v>
      </c>
      <c r="E105" s="266">
        <f t="shared" si="0"/>
        <v>-3.5572528325615167</v>
      </c>
      <c r="F105" s="266">
        <f t="shared" si="0"/>
        <v>0.27166167268438279</v>
      </c>
      <c r="G105" s="266">
        <f t="shared" si="0"/>
        <v>-2.988348757155066</v>
      </c>
      <c r="H105" s="266">
        <f t="shared" si="0"/>
        <v>-2.2257812492946059</v>
      </c>
      <c r="I105" s="266">
        <f t="shared" si="0"/>
        <v>-0.40169939069401295</v>
      </c>
      <c r="J105" s="266">
        <f t="shared" si="0"/>
        <v>-1.0725139917993687</v>
      </c>
      <c r="K105" s="267">
        <f t="shared" si="0"/>
        <v>-3.1512669891670697</v>
      </c>
      <c r="L105" s="266"/>
      <c r="M105" s="266">
        <f t="shared" si="0"/>
        <v>-1639.2911240002177</v>
      </c>
    </row>
  </sheetData>
  <mergeCells count="19">
    <mergeCell ref="A1:N1"/>
    <mergeCell ref="A2:N2"/>
    <mergeCell ref="A3:N3"/>
    <mergeCell ref="A5:A7"/>
    <mergeCell ref="B5:K5"/>
    <mergeCell ref="M5:N6"/>
    <mergeCell ref="B6:G6"/>
    <mergeCell ref="H6:H7"/>
    <mergeCell ref="I6:J6"/>
    <mergeCell ref="K6:K7"/>
    <mergeCell ref="A94:N94"/>
    <mergeCell ref="A95:N95"/>
    <mergeCell ref="A98:N98"/>
    <mergeCell ref="A88:N88"/>
    <mergeCell ref="A89:P89"/>
    <mergeCell ref="A90:N90"/>
    <mergeCell ref="A91:N91"/>
    <mergeCell ref="A92:N92"/>
    <mergeCell ref="A93:N9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0724-02CB-4224-A6A4-B7269CA5E493}">
  <sheetPr>
    <tabColor theme="5" tint="0.59999389629810485"/>
  </sheetPr>
  <dimension ref="A1:R114"/>
  <sheetViews>
    <sheetView showGridLines="0" topLeftCell="A67" workbookViewId="0">
      <selection activeCell="G121" sqref="G121"/>
    </sheetView>
  </sheetViews>
  <sheetFormatPr baseColWidth="10" defaultColWidth="9.140625" defaultRowHeight="12.75" x14ac:dyDescent="0.25"/>
  <cols>
    <col min="1" max="1" width="20.42578125" style="237" customWidth="1"/>
    <col min="2" max="2" width="7.28515625" style="237" customWidth="1"/>
    <col min="3" max="3" width="0.7109375" style="237" customWidth="1"/>
    <col min="4" max="4" width="5.140625" style="237" customWidth="1"/>
    <col min="5" max="5" width="7.42578125" style="237" customWidth="1"/>
    <col min="6" max="6" width="6.85546875" style="237" customWidth="1"/>
    <col min="7" max="7" width="7.28515625" style="237" customWidth="1"/>
    <col min="8" max="8" width="6" style="237" customWidth="1"/>
    <col min="9" max="9" width="6.85546875" style="237" customWidth="1"/>
    <col min="10" max="10" width="8.5703125" style="237" customWidth="1"/>
    <col min="11" max="11" width="8.140625" style="237" customWidth="1"/>
    <col min="12" max="12" width="1.28515625" style="237" customWidth="1"/>
    <col min="13" max="13" width="4.85546875" style="237" customWidth="1"/>
    <col min="14" max="14" width="9.7109375" style="237" customWidth="1"/>
    <col min="15" max="15" width="10.42578125" style="237" customWidth="1"/>
    <col min="16" max="16" width="1.42578125" style="237" customWidth="1"/>
    <col min="17" max="17" width="10.85546875" style="264" customWidth="1"/>
    <col min="18" max="18" width="10.85546875" style="237" customWidth="1"/>
    <col min="19" max="19" width="1.42578125" style="237" customWidth="1"/>
    <col min="20" max="16384" width="9.140625" style="237"/>
  </cols>
  <sheetData>
    <row r="1" spans="1:18" s="233" customFormat="1" ht="13.5" x14ac:dyDescent="0.25">
      <c r="A1" s="983" t="s">
        <v>4576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</row>
    <row r="2" spans="1:18" s="233" customFormat="1" ht="12.75" customHeight="1" x14ac:dyDescent="0.25">
      <c r="A2" s="983" t="s">
        <v>4110</v>
      </c>
      <c r="B2" s="983"/>
      <c r="C2" s="983"/>
      <c r="D2" s="983"/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  <c r="Q2" s="983"/>
      <c r="R2" s="983"/>
    </row>
    <row r="3" spans="1:18" s="234" customFormat="1" ht="13.5" x14ac:dyDescent="0.25">
      <c r="A3" s="1007" t="s">
        <v>3998</v>
      </c>
      <c r="B3" s="1007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</row>
    <row r="4" spans="1:18" ht="6.7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4"/>
    </row>
    <row r="5" spans="1:18" ht="31.5" customHeight="1" x14ac:dyDescent="0.25">
      <c r="A5" s="837" t="s">
        <v>3999</v>
      </c>
      <c r="B5" s="987" t="s">
        <v>4111</v>
      </c>
      <c r="C5" s="189"/>
      <c r="D5" s="837" t="s">
        <v>4112</v>
      </c>
      <c r="E5" s="837"/>
      <c r="F5" s="837"/>
      <c r="G5" s="837"/>
      <c r="H5" s="837"/>
      <c r="I5" s="837"/>
      <c r="J5" s="837"/>
      <c r="K5" s="837"/>
      <c r="L5" s="189"/>
      <c r="M5" s="840" t="s">
        <v>4113</v>
      </c>
      <c r="N5" s="840"/>
      <c r="O5" s="840"/>
      <c r="P5" s="189"/>
      <c r="Q5" s="1003" t="s">
        <v>4002</v>
      </c>
      <c r="R5" s="1003"/>
    </row>
    <row r="6" spans="1:18" ht="83.25" customHeight="1" x14ac:dyDescent="0.25">
      <c r="A6" s="840"/>
      <c r="B6" s="988"/>
      <c r="C6" s="199"/>
      <c r="D6" s="295" t="s">
        <v>3882</v>
      </c>
      <c r="E6" s="295" t="s">
        <v>4114</v>
      </c>
      <c r="F6" s="295" t="s">
        <v>4115</v>
      </c>
      <c r="G6" s="295" t="s">
        <v>4116</v>
      </c>
      <c r="H6" s="295" t="s">
        <v>4117</v>
      </c>
      <c r="I6" s="295" t="s">
        <v>4118</v>
      </c>
      <c r="J6" s="295" t="s">
        <v>4119</v>
      </c>
      <c r="K6" s="295" t="s">
        <v>4120</v>
      </c>
      <c r="L6" s="239"/>
      <c r="M6" s="239" t="s">
        <v>3882</v>
      </c>
      <c r="N6" s="239" t="s">
        <v>4121</v>
      </c>
      <c r="O6" s="239" t="s">
        <v>4122</v>
      </c>
      <c r="P6" s="199"/>
      <c r="Q6" s="296" t="s">
        <v>4006</v>
      </c>
      <c r="R6" s="296" t="s">
        <v>4007</v>
      </c>
    </row>
    <row r="7" spans="1:18" ht="5.25" customHeight="1" x14ac:dyDescent="0.25">
      <c r="A7" s="285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48"/>
    </row>
    <row r="8" spans="1:18" ht="11.1" customHeight="1" x14ac:dyDescent="0.25">
      <c r="A8" s="325" t="s">
        <v>4008</v>
      </c>
      <c r="B8" s="260"/>
      <c r="C8" s="260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48"/>
    </row>
    <row r="9" spans="1:18" ht="13.5" customHeight="1" x14ac:dyDescent="0.25">
      <c r="A9" s="313" t="s">
        <v>4009</v>
      </c>
      <c r="B9" s="303">
        <v>13.831026658229376</v>
      </c>
      <c r="C9" s="303"/>
      <c r="D9" s="303">
        <v>12.852124268302884</v>
      </c>
      <c r="E9" s="303">
        <v>11.168807672120442</v>
      </c>
      <c r="F9" s="303">
        <v>8.3604728838006714</v>
      </c>
      <c r="G9" s="303">
        <v>6.1682427319061022</v>
      </c>
      <c r="H9" s="303">
        <v>3.2003295707265123</v>
      </c>
      <c r="I9" s="303">
        <v>0.66207440949179364</v>
      </c>
      <c r="J9" s="303">
        <v>0.75053610028066764</v>
      </c>
      <c r="K9" s="303">
        <v>0.68486465095432925</v>
      </c>
      <c r="L9" s="303">
        <v>0.68486465095432925</v>
      </c>
      <c r="M9" s="303" t="s">
        <v>4010</v>
      </c>
      <c r="N9" s="303">
        <v>2.3194470043125546</v>
      </c>
      <c r="O9" s="303">
        <v>0.88133275859692184</v>
      </c>
      <c r="P9" s="303"/>
      <c r="Q9" s="304">
        <v>372.72970600000031</v>
      </c>
      <c r="R9" s="304">
        <v>688</v>
      </c>
    </row>
    <row r="10" spans="1:18" ht="13.5" customHeight="1" x14ac:dyDescent="0.25">
      <c r="A10" s="313" t="s">
        <v>4011</v>
      </c>
      <c r="B10" s="303">
        <v>21.912573607193423</v>
      </c>
      <c r="C10" s="303"/>
      <c r="D10" s="303">
        <v>21.48951363079631</v>
      </c>
      <c r="E10" s="303">
        <v>19.036143733073647</v>
      </c>
      <c r="F10" s="303">
        <v>12.943015023824431</v>
      </c>
      <c r="G10" s="303">
        <v>9.0290856785230051</v>
      </c>
      <c r="H10" s="303">
        <v>5.0533248119550356</v>
      </c>
      <c r="I10" s="303">
        <v>3.1751696616968217</v>
      </c>
      <c r="J10" s="303">
        <v>1.2600007419233294</v>
      </c>
      <c r="K10" s="303">
        <v>2.1282744830604998</v>
      </c>
      <c r="L10" s="303">
        <v>2.1282744830604998</v>
      </c>
      <c r="M10" s="303" t="s">
        <v>4012</v>
      </c>
      <c r="N10" s="303">
        <v>5.1516364860883259</v>
      </c>
      <c r="O10" s="303">
        <v>3.2595721208898101</v>
      </c>
      <c r="P10" s="303"/>
      <c r="Q10" s="304">
        <v>1529.1876709999935</v>
      </c>
      <c r="R10" s="304">
        <v>2604</v>
      </c>
    </row>
    <row r="11" spans="1:18" ht="13.5" customHeight="1" x14ac:dyDescent="0.25">
      <c r="A11" s="313" t="s">
        <v>4013</v>
      </c>
      <c r="B11" s="303">
        <v>24.68247367662293</v>
      </c>
      <c r="C11" s="303"/>
      <c r="D11" s="303">
        <v>24.375777566673758</v>
      </c>
      <c r="E11" s="303">
        <v>22.142959992721607</v>
      </c>
      <c r="F11" s="303">
        <v>11.903650548164507</v>
      </c>
      <c r="G11" s="303">
        <v>8.2841079525031152</v>
      </c>
      <c r="H11" s="303">
        <v>5.2392114946208137</v>
      </c>
      <c r="I11" s="303">
        <v>1.912400159755463</v>
      </c>
      <c r="J11" s="303">
        <v>0.98987282295421497</v>
      </c>
      <c r="K11" s="303">
        <v>1.2646083765399965</v>
      </c>
      <c r="L11" s="303">
        <v>1.2646083765399965</v>
      </c>
      <c r="M11" s="303">
        <v>4.3242886841431352</v>
      </c>
      <c r="N11" s="303">
        <v>3.8231532525798166</v>
      </c>
      <c r="O11" s="303">
        <v>2.8754487983275157</v>
      </c>
      <c r="P11" s="303"/>
      <c r="Q11" s="304">
        <v>2923.0748970000086</v>
      </c>
      <c r="R11" s="304">
        <v>4446</v>
      </c>
    </row>
    <row r="12" spans="1:18" ht="13.5" customHeight="1" x14ac:dyDescent="0.25">
      <c r="A12" s="313" t="s">
        <v>4014</v>
      </c>
      <c r="B12" s="303">
        <v>26.295036641046778</v>
      </c>
      <c r="C12" s="303"/>
      <c r="D12" s="303">
        <v>25.388407076134769</v>
      </c>
      <c r="E12" s="303">
        <v>22.698754739365462</v>
      </c>
      <c r="F12" s="303">
        <v>13.568126704801539</v>
      </c>
      <c r="G12" s="303">
        <v>10.400561629556577</v>
      </c>
      <c r="H12" s="303">
        <v>5.60026586604938</v>
      </c>
      <c r="I12" s="303">
        <v>2.4792194769791833</v>
      </c>
      <c r="J12" s="303">
        <v>0.90106016706815706</v>
      </c>
      <c r="K12" s="303">
        <v>1.1085779468500754</v>
      </c>
      <c r="L12" s="303">
        <v>1.1085779468500754</v>
      </c>
      <c r="M12" s="303">
        <v>5.6477991458889907</v>
      </c>
      <c r="N12" s="303">
        <v>5.0554151205232758</v>
      </c>
      <c r="O12" s="303">
        <v>3.1031030287576691</v>
      </c>
      <c r="P12" s="303"/>
      <c r="Q12" s="304">
        <v>3749.777011000006</v>
      </c>
      <c r="R12" s="304">
        <v>4973</v>
      </c>
    </row>
    <row r="13" spans="1:18" ht="13.5" customHeight="1" x14ac:dyDescent="0.25">
      <c r="A13" s="313" t="s">
        <v>4015</v>
      </c>
      <c r="B13" s="303">
        <v>26.72260155867728</v>
      </c>
      <c r="C13" s="303"/>
      <c r="D13" s="303">
        <v>26.219570778139001</v>
      </c>
      <c r="E13" s="303">
        <v>24.161455309441319</v>
      </c>
      <c r="F13" s="303">
        <v>15.317402098070687</v>
      </c>
      <c r="G13" s="303">
        <v>12.35597318142549</v>
      </c>
      <c r="H13" s="303">
        <v>6.7234395573662491</v>
      </c>
      <c r="I13" s="303">
        <v>2.8307178585133683</v>
      </c>
      <c r="J13" s="303">
        <v>1.549830495264841</v>
      </c>
      <c r="K13" s="303">
        <v>1.4789127567901694</v>
      </c>
      <c r="L13" s="303">
        <v>1.4789127567901694</v>
      </c>
      <c r="M13" s="303">
        <v>5.6850979758296765</v>
      </c>
      <c r="N13" s="303">
        <v>5.2413967134656838</v>
      </c>
      <c r="O13" s="303">
        <v>2.8706044959628998</v>
      </c>
      <c r="P13" s="303"/>
      <c r="Q13" s="304">
        <v>3447.3800949999959</v>
      </c>
      <c r="R13" s="304">
        <v>4050</v>
      </c>
    </row>
    <row r="14" spans="1:18" ht="13.5" customHeight="1" x14ac:dyDescent="0.25">
      <c r="A14" s="313" t="s">
        <v>4016</v>
      </c>
      <c r="B14" s="303">
        <v>32.206631911219262</v>
      </c>
      <c r="C14" s="303"/>
      <c r="D14" s="303">
        <v>31.620893488499608</v>
      </c>
      <c r="E14" s="303">
        <v>27.789324427823338</v>
      </c>
      <c r="F14" s="303">
        <v>18.511179273104545</v>
      </c>
      <c r="G14" s="303">
        <v>14.434899348004397</v>
      </c>
      <c r="H14" s="303">
        <v>8.5847554133175983</v>
      </c>
      <c r="I14" s="303">
        <v>3.9832799258635467</v>
      </c>
      <c r="J14" s="303">
        <v>2.4609725052822204</v>
      </c>
      <c r="K14" s="303">
        <v>2.88605181606636</v>
      </c>
      <c r="L14" s="303">
        <v>2.88605181606636</v>
      </c>
      <c r="M14" s="303">
        <v>8.7429192346098183</v>
      </c>
      <c r="N14" s="303">
        <v>7.7561790199933309</v>
      </c>
      <c r="O14" s="303">
        <v>4.2134413381131548</v>
      </c>
      <c r="P14" s="303"/>
      <c r="Q14" s="304">
        <v>3278.7763709999922</v>
      </c>
      <c r="R14" s="304">
        <v>2845</v>
      </c>
    </row>
    <row r="15" spans="1:18" ht="13.5" customHeight="1" x14ac:dyDescent="0.25">
      <c r="A15" s="313" t="s">
        <v>4017</v>
      </c>
      <c r="B15" s="303">
        <v>34.884562547423677</v>
      </c>
      <c r="C15" s="303"/>
      <c r="D15" s="303">
        <v>33.624294615807159</v>
      </c>
      <c r="E15" s="303">
        <v>29.396534539824803</v>
      </c>
      <c r="F15" s="303">
        <v>21.717904512589357</v>
      </c>
      <c r="G15" s="303">
        <v>18.000995284914385</v>
      </c>
      <c r="H15" s="303">
        <v>12.846593092956029</v>
      </c>
      <c r="I15" s="303">
        <v>4.1321409178849171</v>
      </c>
      <c r="J15" s="303">
        <v>2.7778791388027391</v>
      </c>
      <c r="K15" s="303">
        <v>3.2382266265270916</v>
      </c>
      <c r="L15" s="303">
        <v>3.2382266265270916</v>
      </c>
      <c r="M15" s="303">
        <v>9.067450163196348</v>
      </c>
      <c r="N15" s="303">
        <v>7.4332676314205397</v>
      </c>
      <c r="O15" s="303">
        <v>5.8514975581145929</v>
      </c>
      <c r="P15" s="303"/>
      <c r="Q15" s="304">
        <v>2776.0231870000011</v>
      </c>
      <c r="R15" s="304">
        <v>1743</v>
      </c>
    </row>
    <row r="16" spans="1:18" ht="5.0999999999999996" customHeight="1" x14ac:dyDescent="0.25">
      <c r="A16" s="252"/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4"/>
      <c r="R16" s="304"/>
    </row>
    <row r="17" spans="1:18" ht="12.95" customHeight="1" x14ac:dyDescent="0.25">
      <c r="A17" s="325" t="s">
        <v>4018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4"/>
      <c r="R17" s="304"/>
    </row>
    <row r="18" spans="1:18" ht="13.5" customHeight="1" x14ac:dyDescent="0.25">
      <c r="A18" s="313" t="s">
        <v>4019</v>
      </c>
      <c r="B18" s="303">
        <v>21.971973106925745</v>
      </c>
      <c r="C18" s="303"/>
      <c r="D18" s="303">
        <v>21.453707314224165</v>
      </c>
      <c r="E18" s="303">
        <v>18.7230129261232</v>
      </c>
      <c r="F18" s="303">
        <v>10.839761220776078</v>
      </c>
      <c r="G18" s="303">
        <v>8.1481144708945799</v>
      </c>
      <c r="H18" s="303">
        <v>4.4060587768409647</v>
      </c>
      <c r="I18" s="303">
        <v>1.2561274865432732</v>
      </c>
      <c r="J18" s="303">
        <v>0.62736787823969209</v>
      </c>
      <c r="K18" s="303">
        <v>0.83255586050227803</v>
      </c>
      <c r="L18" s="303"/>
      <c r="M18" s="303">
        <v>3.3852636575420827</v>
      </c>
      <c r="N18" s="303">
        <v>2.9445708501371612</v>
      </c>
      <c r="O18" s="303">
        <v>1.9058253429348457</v>
      </c>
      <c r="P18" s="303"/>
      <c r="Q18" s="304">
        <v>14113.009778000174</v>
      </c>
      <c r="R18" s="304">
        <v>17905</v>
      </c>
    </row>
    <row r="19" spans="1:18" ht="13.5" customHeight="1" x14ac:dyDescent="0.25">
      <c r="A19" s="313" t="s">
        <v>4020</v>
      </c>
      <c r="B19" s="303">
        <v>48.911927951992212</v>
      </c>
      <c r="C19" s="303"/>
      <c r="D19" s="303">
        <v>47.613511227553893</v>
      </c>
      <c r="E19" s="303">
        <v>44.120172444826444</v>
      </c>
      <c r="F19" s="303">
        <v>32.641238116278345</v>
      </c>
      <c r="G19" s="303">
        <v>26.292636817362357</v>
      </c>
      <c r="H19" s="303">
        <v>17.669325252711559</v>
      </c>
      <c r="I19" s="303">
        <v>9.2208373349504491</v>
      </c>
      <c r="J19" s="303">
        <v>5.2341905772338002</v>
      </c>
      <c r="K19" s="303">
        <v>5.8436521765384706</v>
      </c>
      <c r="L19" s="303"/>
      <c r="M19" s="303">
        <v>17.422991174264212</v>
      </c>
      <c r="N19" s="303">
        <v>15.502866042979385</v>
      </c>
      <c r="O19" s="303">
        <v>9.6903734768724679</v>
      </c>
      <c r="P19" s="303"/>
      <c r="Q19" s="304">
        <v>3963.9391599999876</v>
      </c>
      <c r="R19" s="304">
        <v>3444</v>
      </c>
    </row>
    <row r="20" spans="1:18" ht="5.0999999999999996" customHeight="1" x14ac:dyDescent="0.25">
      <c r="A20" s="252"/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4"/>
      <c r="R20" s="304"/>
    </row>
    <row r="21" spans="1:18" ht="12.95" customHeight="1" x14ac:dyDescent="0.25">
      <c r="A21" s="325" t="s">
        <v>4021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4"/>
      <c r="R21" s="304"/>
    </row>
    <row r="22" spans="1:18" ht="13.5" customHeight="1" x14ac:dyDescent="0.25">
      <c r="A22" s="313" t="s">
        <v>4022</v>
      </c>
      <c r="B22" s="303" t="s">
        <v>4123</v>
      </c>
      <c r="C22" s="303"/>
      <c r="D22" s="303" t="s">
        <v>4023</v>
      </c>
      <c r="E22" s="303">
        <v>21.948995697176631</v>
      </c>
      <c r="F22" s="303">
        <v>20.720837419856984</v>
      </c>
      <c r="G22" s="303">
        <v>18.779513104274642</v>
      </c>
      <c r="H22" s="303">
        <v>10.953005044766318</v>
      </c>
      <c r="I22" s="303">
        <v>6.8348494320838231</v>
      </c>
      <c r="J22" s="303">
        <v>2.7443984678479993</v>
      </c>
      <c r="K22" s="303">
        <v>2.7744378474722691</v>
      </c>
      <c r="L22" s="303"/>
      <c r="M22" s="303" t="s">
        <v>4024</v>
      </c>
      <c r="N22" s="303">
        <v>3.8792300008437497</v>
      </c>
      <c r="O22" s="303">
        <v>2.1157000842063853</v>
      </c>
      <c r="P22" s="303"/>
      <c r="Q22" s="304">
        <v>257.58854199999996</v>
      </c>
      <c r="R22" s="304">
        <v>289</v>
      </c>
    </row>
    <row r="23" spans="1:18" ht="13.5" customHeight="1" x14ac:dyDescent="0.25">
      <c r="A23" s="313" t="s">
        <v>4025</v>
      </c>
      <c r="B23" s="303">
        <v>32.506878715716006</v>
      </c>
      <c r="C23" s="303"/>
      <c r="D23" s="303">
        <v>31.562643861067542</v>
      </c>
      <c r="E23" s="303">
        <v>26.917326846302171</v>
      </c>
      <c r="F23" s="303">
        <v>19.43184204780324</v>
      </c>
      <c r="G23" s="303">
        <v>19.089483483142004</v>
      </c>
      <c r="H23" s="303">
        <v>12.089423048953847</v>
      </c>
      <c r="I23" s="303">
        <v>3.6323655301692752</v>
      </c>
      <c r="J23" s="303">
        <v>2.3260966118550512</v>
      </c>
      <c r="K23" s="303">
        <v>2.4491565227495062</v>
      </c>
      <c r="L23" s="303"/>
      <c r="M23" s="303">
        <v>8.6357537702626317</v>
      </c>
      <c r="N23" s="303">
        <v>7.4057254094536447</v>
      </c>
      <c r="O23" s="303">
        <v>5.1518819800487732</v>
      </c>
      <c r="P23" s="303"/>
      <c r="Q23" s="304">
        <v>3154.4562089999868</v>
      </c>
      <c r="R23" s="304">
        <v>3977</v>
      </c>
    </row>
    <row r="24" spans="1:18" ht="13.5" customHeight="1" x14ac:dyDescent="0.25">
      <c r="A24" s="313" t="s">
        <v>4026</v>
      </c>
      <c r="B24" s="303">
        <v>29.365420816291042</v>
      </c>
      <c r="C24" s="303"/>
      <c r="D24" s="303">
        <v>28.567905527966779</v>
      </c>
      <c r="E24" s="303">
        <v>25.527421523616038</v>
      </c>
      <c r="F24" s="303">
        <v>16.28783751764902</v>
      </c>
      <c r="G24" s="303">
        <v>12.694367472906478</v>
      </c>
      <c r="H24" s="303">
        <v>7.464213381796128</v>
      </c>
      <c r="I24" s="303">
        <v>2.6898101301496595</v>
      </c>
      <c r="J24" s="303">
        <v>1.6177736256600426</v>
      </c>
      <c r="K24" s="303">
        <v>2.062949147972156</v>
      </c>
      <c r="L24" s="303"/>
      <c r="M24" s="303">
        <v>6.9212771161027771</v>
      </c>
      <c r="N24" s="303">
        <v>6.2558953497737377</v>
      </c>
      <c r="O24" s="303">
        <v>3.937019733328496</v>
      </c>
      <c r="P24" s="303"/>
      <c r="Q24" s="304">
        <v>8114.0923500000572</v>
      </c>
      <c r="R24" s="304">
        <v>10074</v>
      </c>
    </row>
    <row r="25" spans="1:18" ht="13.5" customHeight="1" x14ac:dyDescent="0.25">
      <c r="A25" s="313" t="s">
        <v>4027</v>
      </c>
      <c r="B25" s="303">
        <v>23.834545287672888</v>
      </c>
      <c r="C25" s="303"/>
      <c r="D25" s="303">
        <v>23.382260903122933</v>
      </c>
      <c r="E25" s="303">
        <v>21.590079675494124</v>
      </c>
      <c r="F25" s="303">
        <v>12.757834796591212</v>
      </c>
      <c r="G25" s="303">
        <v>7.809602240602433</v>
      </c>
      <c r="H25" s="303">
        <v>4.6865397394866486</v>
      </c>
      <c r="I25" s="303">
        <v>2.9361998907311961</v>
      </c>
      <c r="J25" s="303">
        <v>1.286985813327981</v>
      </c>
      <c r="K25" s="303">
        <v>1.4859792407742165</v>
      </c>
      <c r="L25" s="303"/>
      <c r="M25" s="303">
        <v>4.9520124996989798</v>
      </c>
      <c r="N25" s="303">
        <v>4.2571793227954426</v>
      </c>
      <c r="O25" s="303">
        <v>2.5290414550492022</v>
      </c>
      <c r="P25" s="303"/>
      <c r="Q25" s="304">
        <v>6550.811836999992</v>
      </c>
      <c r="R25" s="304">
        <v>7009</v>
      </c>
    </row>
    <row r="26" spans="1:18" ht="5.0999999999999996" customHeight="1" x14ac:dyDescent="0.25">
      <c r="A26" s="252"/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</row>
    <row r="27" spans="1:18" ht="12.95" customHeight="1" x14ac:dyDescent="0.25">
      <c r="A27" s="325" t="s">
        <v>4028</v>
      </c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4"/>
      <c r="R27" s="304"/>
    </row>
    <row r="28" spans="1:18" ht="13.5" customHeight="1" x14ac:dyDescent="0.25">
      <c r="A28" s="313" t="s">
        <v>4029</v>
      </c>
      <c r="B28" s="303">
        <v>29.163765387521956</v>
      </c>
      <c r="C28" s="303"/>
      <c r="D28" s="303">
        <v>28.339278244911061</v>
      </c>
      <c r="E28" s="303">
        <v>24.025415372281454</v>
      </c>
      <c r="F28" s="303">
        <v>17.816888624792952</v>
      </c>
      <c r="G28" s="303">
        <v>16.647658017477013</v>
      </c>
      <c r="H28" s="303">
        <v>10.346723638991641</v>
      </c>
      <c r="I28" s="303">
        <v>3.4098162509360828</v>
      </c>
      <c r="J28" s="303">
        <v>1.9571626407549521</v>
      </c>
      <c r="K28" s="303">
        <v>2.139783006053805</v>
      </c>
      <c r="L28" s="303"/>
      <c r="M28" s="303">
        <v>7.223675643835338</v>
      </c>
      <c r="N28" s="303">
        <v>6.8114815166683229</v>
      </c>
      <c r="O28" s="303">
        <v>3.6096163126423151</v>
      </c>
      <c r="P28" s="303"/>
      <c r="Q28" s="304">
        <v>3782.0458789999875</v>
      </c>
      <c r="R28" s="304">
        <v>6486</v>
      </c>
    </row>
    <row r="29" spans="1:18" ht="13.5" customHeight="1" x14ac:dyDescent="0.25">
      <c r="A29" s="313" t="s">
        <v>4030</v>
      </c>
      <c r="B29" s="303">
        <v>30.585639768070529</v>
      </c>
      <c r="C29" s="303"/>
      <c r="D29" s="303">
        <v>29.864653838538857</v>
      </c>
      <c r="E29" s="303">
        <v>26.315817392338282</v>
      </c>
      <c r="F29" s="303">
        <v>16.848305018486162</v>
      </c>
      <c r="G29" s="303">
        <v>13.215663340284545</v>
      </c>
      <c r="H29" s="303">
        <v>7.5798341389829282</v>
      </c>
      <c r="I29" s="303">
        <v>2.5709029560411252</v>
      </c>
      <c r="J29" s="303">
        <v>1.3146908527287366</v>
      </c>
      <c r="K29" s="303">
        <v>2.1957577390414924</v>
      </c>
      <c r="L29" s="303"/>
      <c r="M29" s="303">
        <v>7.5054853375905601</v>
      </c>
      <c r="N29" s="303">
        <v>6.3534645517891715</v>
      </c>
      <c r="O29" s="303">
        <v>4.2885456061320752</v>
      </c>
      <c r="P29" s="303"/>
      <c r="Q29" s="304">
        <v>4141.7318669999895</v>
      </c>
      <c r="R29" s="304">
        <v>5664</v>
      </c>
    </row>
    <row r="30" spans="1:18" ht="13.5" customHeight="1" x14ac:dyDescent="0.25">
      <c r="A30" s="313" t="s">
        <v>4031</v>
      </c>
      <c r="B30" s="303">
        <v>28.945553789794943</v>
      </c>
      <c r="C30" s="303"/>
      <c r="D30" s="303">
        <v>27.677207405828284</v>
      </c>
      <c r="E30" s="303">
        <v>25.086685753866373</v>
      </c>
      <c r="F30" s="303">
        <v>16.343330486578175</v>
      </c>
      <c r="G30" s="303">
        <v>12.239187979418633</v>
      </c>
      <c r="H30" s="303">
        <v>6.6592583898527185</v>
      </c>
      <c r="I30" s="303">
        <v>2.9101455928562943</v>
      </c>
      <c r="J30" s="303">
        <v>1.4808284238285887</v>
      </c>
      <c r="K30" s="303">
        <v>1.6195117106895793</v>
      </c>
      <c r="L30" s="303"/>
      <c r="M30" s="303">
        <v>6.1703922640332642</v>
      </c>
      <c r="N30" s="303">
        <v>5.3309972151495373</v>
      </c>
      <c r="O30" s="303">
        <v>3.8772426999401288</v>
      </c>
      <c r="P30" s="303"/>
      <c r="Q30" s="304">
        <v>3896.7406399999954</v>
      </c>
      <c r="R30" s="304">
        <v>4151</v>
      </c>
    </row>
    <row r="31" spans="1:18" ht="13.5" customHeight="1" x14ac:dyDescent="0.25">
      <c r="A31" s="313" t="s">
        <v>4032</v>
      </c>
      <c r="B31" s="303">
        <v>25.68529085359485</v>
      </c>
      <c r="C31" s="303"/>
      <c r="D31" s="303">
        <v>25.406228933045462</v>
      </c>
      <c r="E31" s="303">
        <v>23.268907443945892</v>
      </c>
      <c r="F31" s="303">
        <v>12.294514259927544</v>
      </c>
      <c r="G31" s="303">
        <v>10.387013438596025</v>
      </c>
      <c r="H31" s="303">
        <v>5.9903372055933035</v>
      </c>
      <c r="I31" s="303">
        <v>3.4067862310063237</v>
      </c>
      <c r="J31" s="303">
        <v>2.0003691023484698</v>
      </c>
      <c r="K31" s="303">
        <v>2.2534755217929114</v>
      </c>
      <c r="L31" s="303"/>
      <c r="M31" s="303" t="s">
        <v>4033</v>
      </c>
      <c r="N31" s="303">
        <v>4.5684910700443746</v>
      </c>
      <c r="O31" s="303">
        <v>2.9140695044635962</v>
      </c>
      <c r="P31" s="303"/>
      <c r="Q31" s="304">
        <v>3464.1827810000023</v>
      </c>
      <c r="R31" s="304">
        <v>3088</v>
      </c>
    </row>
    <row r="32" spans="1:18" ht="13.5" customHeight="1" x14ac:dyDescent="0.25">
      <c r="A32" s="313" t="s">
        <v>4034</v>
      </c>
      <c r="B32" s="303">
        <v>23.359854693926469</v>
      </c>
      <c r="C32" s="303"/>
      <c r="D32" s="303">
        <v>23.199547251066662</v>
      </c>
      <c r="E32" s="303">
        <v>21.81232100265504</v>
      </c>
      <c r="F32" s="303">
        <v>13.941428051013757</v>
      </c>
      <c r="G32" s="303">
        <v>6.3903488026098927</v>
      </c>
      <c r="H32" s="303">
        <v>5.3707379251051393</v>
      </c>
      <c r="I32" s="303">
        <v>2.7192044985609556</v>
      </c>
      <c r="J32" s="303">
        <v>1.4521768598450064</v>
      </c>
      <c r="K32" s="303">
        <v>1.292680842111414</v>
      </c>
      <c r="L32" s="303"/>
      <c r="M32" s="303" t="s">
        <v>4035</v>
      </c>
      <c r="N32" s="303">
        <v>5.1334596266385546</v>
      </c>
      <c r="O32" s="303">
        <v>3.1128195679021626</v>
      </c>
      <c r="P32" s="303"/>
      <c r="Q32" s="304">
        <v>2792.2477710000007</v>
      </c>
      <c r="R32" s="304">
        <v>1960</v>
      </c>
    </row>
    <row r="33" spans="1:18" ht="5.0999999999999996" customHeight="1" x14ac:dyDescent="0.25">
      <c r="A33" s="252"/>
      <c r="B33" s="303"/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3"/>
      <c r="Q33" s="304"/>
      <c r="R33" s="304"/>
    </row>
    <row r="34" spans="1:18" s="258" customFormat="1" ht="12.95" customHeight="1" x14ac:dyDescent="0.25">
      <c r="A34" s="253" t="s">
        <v>4036</v>
      </c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</row>
    <row r="35" spans="1:18" s="258" customFormat="1" ht="13.5" customHeight="1" x14ac:dyDescent="0.25">
      <c r="A35" s="259" t="s">
        <v>4037</v>
      </c>
      <c r="B35" s="303">
        <v>32.63622844748074</v>
      </c>
      <c r="C35" s="303"/>
      <c r="D35" s="303">
        <v>31.932496459148073</v>
      </c>
      <c r="E35" s="303">
        <v>28.63192622357375</v>
      </c>
      <c r="F35" s="303">
        <v>18.802644168346212</v>
      </c>
      <c r="G35" s="303">
        <v>16.178188919103711</v>
      </c>
      <c r="H35" s="303">
        <v>10.251831038290717</v>
      </c>
      <c r="I35" s="303">
        <v>4.0844398755660265</v>
      </c>
      <c r="J35" s="303">
        <v>1.8925195383132409</v>
      </c>
      <c r="K35" s="303">
        <v>2.1991404565517332</v>
      </c>
      <c r="L35" s="303"/>
      <c r="M35" s="303">
        <v>8.6095578444711141</v>
      </c>
      <c r="N35" s="303">
        <v>7.6720410563222821</v>
      </c>
      <c r="O35" s="303">
        <v>4.9481737879926673</v>
      </c>
      <c r="P35" s="303"/>
      <c r="Q35" s="304">
        <v>5034.7644540000019</v>
      </c>
      <c r="R35" s="304">
        <v>7612</v>
      </c>
    </row>
    <row r="36" spans="1:18" s="258" customFormat="1" ht="13.5" customHeight="1" x14ac:dyDescent="0.25">
      <c r="A36" s="259" t="s">
        <v>4038</v>
      </c>
      <c r="B36" s="303">
        <v>25.148962348052102</v>
      </c>
      <c r="C36" s="303"/>
      <c r="D36" s="303">
        <v>24.616637071204924</v>
      </c>
      <c r="E36" s="303">
        <v>21.797952215302296</v>
      </c>
      <c r="F36" s="303">
        <v>13.22453479495625</v>
      </c>
      <c r="G36" s="303">
        <v>11.628586790426402</v>
      </c>
      <c r="H36" s="303">
        <v>6.7986395295484527</v>
      </c>
      <c r="I36" s="303">
        <v>2.0050779796605527</v>
      </c>
      <c r="J36" s="303">
        <v>0.85763370627808599</v>
      </c>
      <c r="K36" s="303">
        <v>1.5337410076572318</v>
      </c>
      <c r="L36" s="303"/>
      <c r="M36" s="303" t="s">
        <v>4039</v>
      </c>
      <c r="N36" s="303">
        <v>4.3121285161798388</v>
      </c>
      <c r="O36" s="303">
        <v>3.1018068915896326</v>
      </c>
      <c r="P36" s="303"/>
      <c r="Q36" s="304">
        <v>2238.2192839999952</v>
      </c>
      <c r="R36" s="304">
        <v>2393</v>
      </c>
    </row>
    <row r="37" spans="1:18" s="258" customFormat="1" ht="13.5" customHeight="1" x14ac:dyDescent="0.25">
      <c r="A37" s="259" t="s">
        <v>4040</v>
      </c>
      <c r="B37" s="303">
        <v>27.215450279777492</v>
      </c>
      <c r="C37" s="303"/>
      <c r="D37" s="303">
        <v>25.641735549959403</v>
      </c>
      <c r="E37" s="303">
        <v>23.043535027704387</v>
      </c>
      <c r="F37" s="303">
        <v>14.678089995131938</v>
      </c>
      <c r="G37" s="303">
        <v>9.113495474041212</v>
      </c>
      <c r="H37" s="303">
        <v>5.1201115522709912</v>
      </c>
      <c r="I37" s="303">
        <v>1.658483865074649</v>
      </c>
      <c r="J37" s="303">
        <v>0.72997115609791763</v>
      </c>
      <c r="K37" s="303">
        <v>0.97459431174970934</v>
      </c>
      <c r="L37" s="303"/>
      <c r="M37" s="303" t="s">
        <v>4041</v>
      </c>
      <c r="N37" s="303">
        <v>5.0971405117693251</v>
      </c>
      <c r="O37" s="303">
        <v>3.1077549662328243</v>
      </c>
      <c r="P37" s="303"/>
      <c r="Q37" s="304">
        <v>1542.4116289999968</v>
      </c>
      <c r="R37" s="304">
        <v>1474</v>
      </c>
    </row>
    <row r="38" spans="1:18" s="258" customFormat="1" ht="13.5" customHeight="1" x14ac:dyDescent="0.25">
      <c r="A38" s="259" t="s">
        <v>4042</v>
      </c>
      <c r="B38" s="303">
        <v>25.768384422914071</v>
      </c>
      <c r="C38" s="303"/>
      <c r="D38" s="303">
        <v>25.316615221517552</v>
      </c>
      <c r="E38" s="303">
        <v>22.614708055664916</v>
      </c>
      <c r="F38" s="303">
        <v>14.515235295191806</v>
      </c>
      <c r="G38" s="303">
        <v>10.040936749697186</v>
      </c>
      <c r="H38" s="303">
        <v>6.0397695317158124</v>
      </c>
      <c r="I38" s="303">
        <v>2.9302001617708791</v>
      </c>
      <c r="J38" s="303">
        <v>1.8189334619933981</v>
      </c>
      <c r="K38" s="303">
        <v>1.951890943925318</v>
      </c>
      <c r="L38" s="303"/>
      <c r="M38" s="303">
        <v>5.6068637273756261</v>
      </c>
      <c r="N38" s="303">
        <v>4.9383761972190907</v>
      </c>
      <c r="O38" s="303">
        <v>3.0543466832070796</v>
      </c>
      <c r="P38" s="303"/>
      <c r="Q38" s="304">
        <v>8018.0361760000078</v>
      </c>
      <c r="R38" s="304">
        <v>8675</v>
      </c>
    </row>
    <row r="39" spans="1:18" s="258" customFormat="1" ht="13.5" customHeight="1" x14ac:dyDescent="0.25">
      <c r="A39" s="259" t="s">
        <v>4043</v>
      </c>
      <c r="B39" s="303">
        <v>27.969610348715712</v>
      </c>
      <c r="C39" s="303"/>
      <c r="D39" s="303">
        <v>26.621071191368419</v>
      </c>
      <c r="E39" s="303">
        <v>23.575045124318521</v>
      </c>
      <c r="F39" s="303">
        <v>15.343497788384381</v>
      </c>
      <c r="G39" s="303">
        <v>13.808233619442051</v>
      </c>
      <c r="H39" s="303">
        <v>7.2906660867417941</v>
      </c>
      <c r="I39" s="303">
        <v>2.5524895049819558</v>
      </c>
      <c r="J39" s="303">
        <v>1.9653197533276168</v>
      </c>
      <c r="K39" s="303">
        <v>2.6177277560319139</v>
      </c>
      <c r="L39" s="303"/>
      <c r="M39" s="303" t="s">
        <v>4044</v>
      </c>
      <c r="N39" s="303">
        <v>5.8485698947540676</v>
      </c>
      <c r="O39" s="303">
        <v>3.3536076911895565</v>
      </c>
      <c r="P39" s="303"/>
      <c r="Q39" s="304">
        <v>1243.5173949999996</v>
      </c>
      <c r="R39" s="304">
        <v>1195</v>
      </c>
    </row>
    <row r="40" spans="1:18" s="258" customFormat="1" ht="4.5" customHeight="1" x14ac:dyDescent="0.25">
      <c r="A40" s="259"/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4"/>
      <c r="R40" s="304"/>
    </row>
    <row r="41" spans="1:18" s="258" customFormat="1" ht="12.95" customHeight="1" x14ac:dyDescent="0.25">
      <c r="A41" s="253" t="s">
        <v>4045</v>
      </c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4"/>
      <c r="R41" s="304"/>
    </row>
    <row r="42" spans="1:18" s="258" customFormat="1" ht="13.5" customHeight="1" x14ac:dyDescent="0.25">
      <c r="A42" s="259" t="s">
        <v>4046</v>
      </c>
      <c r="B42" s="303">
        <v>26.641445739571985</v>
      </c>
      <c r="C42" s="303"/>
      <c r="D42" s="303">
        <v>25.956424867047712</v>
      </c>
      <c r="E42" s="303">
        <v>23.234655860140059</v>
      </c>
      <c r="F42" s="303">
        <v>14.699942616939444</v>
      </c>
      <c r="G42" s="303">
        <v>10.521794743905428</v>
      </c>
      <c r="H42" s="303">
        <v>6.0029316868482594</v>
      </c>
      <c r="I42" s="303">
        <v>2.5348848746136179</v>
      </c>
      <c r="J42" s="303">
        <v>1.4644687278005091</v>
      </c>
      <c r="K42" s="303">
        <v>1.8077694416852259</v>
      </c>
      <c r="L42" s="303"/>
      <c r="M42" s="303">
        <v>5.8439409692564617</v>
      </c>
      <c r="N42" s="303">
        <v>5.2007207049044668</v>
      </c>
      <c r="O42" s="303">
        <v>3.1305411776620709</v>
      </c>
      <c r="P42" s="303"/>
      <c r="Q42" s="304">
        <v>14946.646169000143</v>
      </c>
      <c r="R42" s="304">
        <v>16313</v>
      </c>
    </row>
    <row r="43" spans="1:18" s="258" customFormat="1" ht="13.5" customHeight="1" x14ac:dyDescent="0.25">
      <c r="A43" s="259" t="s">
        <v>4047</v>
      </c>
      <c r="B43" s="303">
        <v>33.845597614702157</v>
      </c>
      <c r="C43" s="303"/>
      <c r="D43" s="303">
        <v>33.134035905469183</v>
      </c>
      <c r="E43" s="303">
        <v>29.386510847696229</v>
      </c>
      <c r="F43" s="303">
        <v>20.040783970958024</v>
      </c>
      <c r="G43" s="303">
        <v>19.816753137898555</v>
      </c>
      <c r="H43" s="303">
        <v>13.588551212024742</v>
      </c>
      <c r="I43" s="303">
        <v>5.2479494566244416</v>
      </c>
      <c r="J43" s="303">
        <v>2.469612359286546</v>
      </c>
      <c r="K43" s="303">
        <v>2.5073183303434861</v>
      </c>
      <c r="L43" s="303"/>
      <c r="M43" s="303">
        <v>9.4418005091377157</v>
      </c>
      <c r="N43" s="303">
        <v>8.0916674367829629</v>
      </c>
      <c r="O43" s="303">
        <v>5.9290844550080184</v>
      </c>
      <c r="P43" s="303"/>
      <c r="Q43" s="304">
        <v>3123.2294700000116</v>
      </c>
      <c r="R43" s="304">
        <v>5019</v>
      </c>
    </row>
    <row r="44" spans="1:18" s="258" customFormat="1" ht="13.5" customHeight="1" x14ac:dyDescent="0.25">
      <c r="A44" s="259" t="s">
        <v>4048</v>
      </c>
      <c r="B44" s="303" t="s">
        <v>4050</v>
      </c>
      <c r="C44" s="303"/>
      <c r="D44" s="303" t="s">
        <v>4050</v>
      </c>
      <c r="E44" s="326">
        <v>9.4364878396912104</v>
      </c>
      <c r="F44" s="326">
        <v>9.4364878396912104</v>
      </c>
      <c r="G44" s="326">
        <v>9.4364878396912104</v>
      </c>
      <c r="H44" s="326">
        <v>9.4364878396912104</v>
      </c>
      <c r="I44" s="326">
        <v>9.4364878396912104</v>
      </c>
      <c r="J44" s="326">
        <v>9.4364878396912104</v>
      </c>
      <c r="K44" s="326">
        <v>9.4364878396912104</v>
      </c>
      <c r="L44" s="303"/>
      <c r="M44" s="303" t="s">
        <v>4051</v>
      </c>
      <c r="N44" s="326">
        <v>9.4364878396912104</v>
      </c>
      <c r="O44" s="326">
        <v>9.4364878396912104</v>
      </c>
      <c r="P44" s="303"/>
      <c r="Q44" s="304">
        <v>7.0732989999999996</v>
      </c>
      <c r="R44" s="304">
        <v>17</v>
      </c>
    </row>
    <row r="45" spans="1:18" s="258" customFormat="1" ht="3.75" customHeight="1" x14ac:dyDescent="0.25">
      <c r="A45" s="259"/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03"/>
      <c r="Q45" s="304"/>
      <c r="R45" s="304"/>
    </row>
    <row r="46" spans="1:18" ht="11.1" customHeight="1" x14ac:dyDescent="0.25">
      <c r="A46" s="325" t="s">
        <v>4052</v>
      </c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303"/>
      <c r="N46" s="303"/>
      <c r="O46" s="303"/>
      <c r="P46" s="303"/>
      <c r="Q46" s="304"/>
      <c r="R46" s="304"/>
    </row>
    <row r="47" spans="1:18" ht="11.1" customHeight="1" x14ac:dyDescent="0.25">
      <c r="A47" s="313" t="s">
        <v>4053</v>
      </c>
      <c r="B47" s="303">
        <v>27.950451956989358</v>
      </c>
      <c r="C47" s="303"/>
      <c r="D47" s="303">
        <v>27.361938365830358</v>
      </c>
      <c r="E47" s="303">
        <v>24.851276050718273</v>
      </c>
      <c r="F47" s="303">
        <v>15.555571899196194</v>
      </c>
      <c r="G47" s="303">
        <v>11.366461051075547</v>
      </c>
      <c r="H47" s="303">
        <v>6.7746435997303651</v>
      </c>
      <c r="I47" s="303">
        <v>3.1092656089393302</v>
      </c>
      <c r="J47" s="303">
        <v>1.730760685198877</v>
      </c>
      <c r="K47" s="303">
        <v>1.9964045270120478</v>
      </c>
      <c r="L47" s="303"/>
      <c r="M47" s="303">
        <v>6.5313661205517608</v>
      </c>
      <c r="N47" s="303">
        <v>5.6925981758150357</v>
      </c>
      <c r="O47" s="303">
        <v>3.6740223996943233</v>
      </c>
      <c r="P47" s="303"/>
      <c r="Q47" s="304">
        <v>14129.72261800014</v>
      </c>
      <c r="R47" s="304">
        <v>14330</v>
      </c>
    </row>
    <row r="48" spans="1:18" ht="11.1" customHeight="1" x14ac:dyDescent="0.25">
      <c r="A48" s="313" t="s">
        <v>4054</v>
      </c>
      <c r="B48" s="303">
        <v>27.625080464096609</v>
      </c>
      <c r="C48" s="303"/>
      <c r="D48" s="303">
        <v>26.574823659971926</v>
      </c>
      <c r="E48" s="303">
        <v>22.290616085069086</v>
      </c>
      <c r="F48" s="303">
        <v>15.852554915067582</v>
      </c>
      <c r="G48" s="303">
        <v>14.848880035842521</v>
      </c>
      <c r="H48" s="303">
        <v>9.2467578600864666</v>
      </c>
      <c r="I48" s="303">
        <v>2.6209586837169301</v>
      </c>
      <c r="J48" s="303">
        <v>1.3039266519686177</v>
      </c>
      <c r="K48" s="303">
        <v>1.69868863764569</v>
      </c>
      <c r="L48" s="303"/>
      <c r="M48" s="303">
        <v>6.2204552030855096</v>
      </c>
      <c r="N48" s="303">
        <v>5.719039135308579</v>
      </c>
      <c r="O48" s="303">
        <v>3.3937920235594756</v>
      </c>
      <c r="P48" s="303"/>
      <c r="Q48" s="304">
        <v>3947.2263199999916</v>
      </c>
      <c r="R48" s="304">
        <v>7019</v>
      </c>
    </row>
    <row r="49" spans="1:18" ht="5.0999999999999996" customHeight="1" x14ac:dyDescent="0.25">
      <c r="A49" s="252"/>
      <c r="B49" s="303"/>
      <c r="C49" s="303"/>
      <c r="D49" s="303"/>
      <c r="E49" s="303"/>
      <c r="F49" s="303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4"/>
      <c r="R49" s="304"/>
    </row>
    <row r="50" spans="1:18" ht="11.1" customHeight="1" x14ac:dyDescent="0.25">
      <c r="A50" s="325" t="s">
        <v>4055</v>
      </c>
      <c r="B50" s="303"/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  <c r="O50" s="303"/>
      <c r="P50" s="303"/>
      <c r="Q50" s="304"/>
      <c r="R50" s="304"/>
    </row>
    <row r="51" spans="1:18" ht="13.5" customHeight="1" x14ac:dyDescent="0.25">
      <c r="A51" s="313" t="s">
        <v>4056</v>
      </c>
      <c r="B51" s="303">
        <v>26.291673168526625</v>
      </c>
      <c r="C51" s="303"/>
      <c r="D51" s="303">
        <v>25.65121754394098</v>
      </c>
      <c r="E51" s="303">
        <v>23.247810019168043</v>
      </c>
      <c r="F51" s="303">
        <v>13.902231527074646</v>
      </c>
      <c r="G51" s="303">
        <v>9.761097511080159</v>
      </c>
      <c r="H51" s="303">
        <v>5.9163706125350144</v>
      </c>
      <c r="I51" s="303">
        <v>2.7113275719882108</v>
      </c>
      <c r="J51" s="303">
        <v>1.496592415810112</v>
      </c>
      <c r="K51" s="303">
        <v>1.7823160844541008</v>
      </c>
      <c r="L51" s="303"/>
      <c r="M51" s="303">
        <v>5.987788630978133</v>
      </c>
      <c r="N51" s="303">
        <v>5.135563525511742</v>
      </c>
      <c r="O51" s="303">
        <v>3.3184758174881201</v>
      </c>
      <c r="P51" s="303"/>
      <c r="Q51" s="304">
        <v>10572.756238000096</v>
      </c>
      <c r="R51" s="304">
        <v>8651</v>
      </c>
    </row>
    <row r="52" spans="1:18" ht="13.5" customHeight="1" x14ac:dyDescent="0.25">
      <c r="A52" s="313" t="s">
        <v>4057</v>
      </c>
      <c r="B52" s="303">
        <v>31.272367046758088</v>
      </c>
      <c r="C52" s="303"/>
      <c r="D52" s="303">
        <v>30.544474490427508</v>
      </c>
      <c r="E52" s="303">
        <v>26.843904528440344</v>
      </c>
      <c r="F52" s="303">
        <v>18.292523970260063</v>
      </c>
      <c r="G52" s="303">
        <v>16.281666059699688</v>
      </c>
      <c r="H52" s="303">
        <v>11.064407800529953</v>
      </c>
      <c r="I52" s="303">
        <v>4.0077406112477485</v>
      </c>
      <c r="J52" s="303">
        <v>2.1430868330804094</v>
      </c>
      <c r="K52" s="303">
        <v>2.4212028442356028</v>
      </c>
      <c r="L52" s="303"/>
      <c r="M52" s="303">
        <v>7.7503938330871573</v>
      </c>
      <c r="N52" s="303">
        <v>7.0858272326546468</v>
      </c>
      <c r="O52" s="303">
        <v>4.495376775212665</v>
      </c>
      <c r="P52" s="303"/>
      <c r="Q52" s="304">
        <v>4710.3907989999952</v>
      </c>
      <c r="R52" s="304">
        <v>7175</v>
      </c>
    </row>
    <row r="53" spans="1:18" ht="13.5" customHeight="1" x14ac:dyDescent="0.25">
      <c r="A53" s="313" t="s">
        <v>4058</v>
      </c>
      <c r="B53" s="303">
        <v>28.167371627828242</v>
      </c>
      <c r="C53" s="303"/>
      <c r="D53" s="303">
        <v>27.358045991966002</v>
      </c>
      <c r="E53" s="303">
        <v>23.941938931338747</v>
      </c>
      <c r="F53" s="303">
        <v>17.617461131507778</v>
      </c>
      <c r="G53" s="303">
        <v>14.074769326316691</v>
      </c>
      <c r="H53" s="303">
        <v>6.2827832902959972</v>
      </c>
      <c r="I53" s="303">
        <v>2.4104599891601257</v>
      </c>
      <c r="J53" s="303">
        <v>1.3186971841780555</v>
      </c>
      <c r="K53" s="303">
        <v>1.6697481658704039</v>
      </c>
      <c r="L53" s="303"/>
      <c r="M53" s="303">
        <v>6.0938904415184583</v>
      </c>
      <c r="N53" s="303">
        <v>5.4889712454240343</v>
      </c>
      <c r="O53" s="303">
        <v>3.2387998937079985</v>
      </c>
      <c r="P53" s="303"/>
      <c r="Q53" s="304">
        <v>2793.8019010000007</v>
      </c>
      <c r="R53" s="304">
        <v>5523</v>
      </c>
    </row>
    <row r="54" spans="1:18" ht="5.0999999999999996" customHeight="1" x14ac:dyDescent="0.25">
      <c r="A54" s="252"/>
      <c r="B54" s="303"/>
      <c r="C54" s="303"/>
      <c r="D54" s="303"/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4"/>
      <c r="R54" s="304"/>
    </row>
    <row r="55" spans="1:18" ht="12.95" customHeight="1" x14ac:dyDescent="0.25">
      <c r="A55" s="246" t="s">
        <v>3890</v>
      </c>
      <c r="B55" s="303"/>
      <c r="C55" s="303"/>
      <c r="D55" s="303"/>
      <c r="E55" s="303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4"/>
      <c r="R55" s="304"/>
    </row>
    <row r="56" spans="1:18" ht="13.5" customHeight="1" x14ac:dyDescent="0.25">
      <c r="A56" s="313" t="s">
        <v>5</v>
      </c>
      <c r="B56" s="303">
        <v>28.613578971933968</v>
      </c>
      <c r="C56" s="303"/>
      <c r="D56" s="303">
        <v>28.33790332181464</v>
      </c>
      <c r="E56" s="303">
        <v>24.829958346714896</v>
      </c>
      <c r="F56" s="303">
        <v>17.410220626628366</v>
      </c>
      <c r="G56" s="303">
        <v>15.127888898295858</v>
      </c>
      <c r="H56" s="303">
        <v>8.8962594911230557</v>
      </c>
      <c r="I56" s="303">
        <v>3.2664196679325843</v>
      </c>
      <c r="J56" s="303">
        <v>1.6619750930337667</v>
      </c>
      <c r="K56" s="303">
        <v>3.038523979444721</v>
      </c>
      <c r="L56" s="303"/>
      <c r="M56" s="303" t="s">
        <v>4044</v>
      </c>
      <c r="N56" s="303">
        <v>6.5319901253861392</v>
      </c>
      <c r="O56" s="303">
        <v>2.3991065495658495</v>
      </c>
      <c r="P56" s="303"/>
      <c r="Q56" s="304">
        <v>286.38365399999998</v>
      </c>
      <c r="R56" s="304">
        <v>902</v>
      </c>
    </row>
    <row r="57" spans="1:18" ht="13.5" customHeight="1" x14ac:dyDescent="0.25">
      <c r="A57" s="313" t="s">
        <v>186</v>
      </c>
      <c r="B57" s="303">
        <v>32.541974620759277</v>
      </c>
      <c r="C57" s="303"/>
      <c r="D57" s="303">
        <v>32.325503398711795</v>
      </c>
      <c r="E57" s="303">
        <v>29.415615822224776</v>
      </c>
      <c r="F57" s="303">
        <v>17.458220059397203</v>
      </c>
      <c r="G57" s="303">
        <v>12.61599241599666</v>
      </c>
      <c r="H57" s="303">
        <v>8.238067431593656</v>
      </c>
      <c r="I57" s="303">
        <v>2.3658482427485508</v>
      </c>
      <c r="J57" s="303">
        <v>1.5464099623984282</v>
      </c>
      <c r="K57" s="303">
        <v>1.9176499100565692</v>
      </c>
      <c r="L57" s="303"/>
      <c r="M57" s="303" t="s">
        <v>4039</v>
      </c>
      <c r="N57" s="303">
        <v>4.18439404050382</v>
      </c>
      <c r="O57" s="303">
        <v>4.5328115574677179</v>
      </c>
      <c r="P57" s="303"/>
      <c r="Q57" s="304">
        <v>625.38474499999973</v>
      </c>
      <c r="R57" s="304">
        <v>702</v>
      </c>
    </row>
    <row r="58" spans="1:18" ht="13.5" customHeight="1" x14ac:dyDescent="0.25">
      <c r="A58" s="313" t="s">
        <v>538</v>
      </c>
      <c r="B58" s="303">
        <v>42.025351956905148</v>
      </c>
      <c r="C58" s="303"/>
      <c r="D58" s="303">
        <v>40.634153612664093</v>
      </c>
      <c r="E58" s="303">
        <v>34.72727703334867</v>
      </c>
      <c r="F58" s="303">
        <v>23.911901130376275</v>
      </c>
      <c r="G58" s="303">
        <v>24.613060854559119</v>
      </c>
      <c r="H58" s="303">
        <v>15.297919054495171</v>
      </c>
      <c r="I58" s="303">
        <v>6.8869801892144364</v>
      </c>
      <c r="J58" s="303">
        <v>2.0649919360396645</v>
      </c>
      <c r="K58" s="303">
        <v>2.3588335516722476</v>
      </c>
      <c r="L58" s="303"/>
      <c r="M58" s="303" t="s">
        <v>4059</v>
      </c>
      <c r="N58" s="303">
        <v>11.309655927465474</v>
      </c>
      <c r="O58" s="303">
        <v>2.7507469630039663</v>
      </c>
      <c r="P58" s="303"/>
      <c r="Q58" s="304">
        <v>267.27561999999915</v>
      </c>
      <c r="R58" s="304">
        <v>779</v>
      </c>
    </row>
    <row r="59" spans="1:18" ht="13.5" customHeight="1" x14ac:dyDescent="0.25">
      <c r="A59" s="313" t="s">
        <v>714</v>
      </c>
      <c r="B59" s="303">
        <v>31.649237653655703</v>
      </c>
      <c r="C59" s="303"/>
      <c r="D59" s="303">
        <v>31.065168028274641</v>
      </c>
      <c r="E59" s="303">
        <v>27.76049834066831</v>
      </c>
      <c r="F59" s="303">
        <v>15.719307652401291</v>
      </c>
      <c r="G59" s="303">
        <v>11.183705551140589</v>
      </c>
      <c r="H59" s="303">
        <v>7.1248839849985979</v>
      </c>
      <c r="I59" s="303">
        <v>2.9946696396469394</v>
      </c>
      <c r="J59" s="303">
        <v>0.79416733353874802</v>
      </c>
      <c r="K59" s="303">
        <v>1.2685673200077814</v>
      </c>
      <c r="L59" s="303"/>
      <c r="M59" s="303" t="s">
        <v>4060</v>
      </c>
      <c r="N59" s="303">
        <v>7.469153753714493</v>
      </c>
      <c r="O59" s="303">
        <v>4.2955186256048004</v>
      </c>
      <c r="P59" s="303"/>
      <c r="Q59" s="304">
        <v>734.78859599999976</v>
      </c>
      <c r="R59" s="304">
        <v>756</v>
      </c>
    </row>
    <row r="60" spans="1:18" ht="13.5" customHeight="1" x14ac:dyDescent="0.25">
      <c r="A60" s="313" t="s">
        <v>942</v>
      </c>
      <c r="B60" s="303">
        <v>39.187091884861843</v>
      </c>
      <c r="C60" s="303"/>
      <c r="D60" s="303">
        <v>38.558825885774134</v>
      </c>
      <c r="E60" s="303">
        <v>31.430278755422879</v>
      </c>
      <c r="F60" s="303">
        <v>26.860664025395465</v>
      </c>
      <c r="G60" s="303">
        <v>21.623490421228155</v>
      </c>
      <c r="H60" s="303">
        <v>16.141279042248549</v>
      </c>
      <c r="I60" s="303">
        <v>5.4104216916287893</v>
      </c>
      <c r="J60" s="303">
        <v>1.3696721083225314</v>
      </c>
      <c r="K60" s="303">
        <v>2.6713631815013841</v>
      </c>
      <c r="L60" s="303"/>
      <c r="M60" s="303">
        <v>9.8708596665541535</v>
      </c>
      <c r="N60" s="303">
        <v>8.6904868880128472</v>
      </c>
      <c r="O60" s="303">
        <v>5.7572108144788396</v>
      </c>
      <c r="P60" s="303"/>
      <c r="Q60" s="304">
        <v>303.80826000000013</v>
      </c>
      <c r="R60" s="304">
        <v>863</v>
      </c>
    </row>
    <row r="61" spans="1:18" ht="13.5" customHeight="1" x14ac:dyDescent="0.25">
      <c r="A61" s="313" t="s">
        <v>1190</v>
      </c>
      <c r="B61" s="303">
        <v>24.875663596776114</v>
      </c>
      <c r="C61" s="303"/>
      <c r="D61" s="303">
        <v>23.80985612242527</v>
      </c>
      <c r="E61" s="303">
        <v>21.496071005053679</v>
      </c>
      <c r="F61" s="303">
        <v>16.000147563436609</v>
      </c>
      <c r="G61" s="303">
        <v>13.603854914047405</v>
      </c>
      <c r="H61" s="303">
        <v>7.1915814366079704</v>
      </c>
      <c r="I61" s="303">
        <v>1.8432587569315788</v>
      </c>
      <c r="J61" s="303">
        <v>1.5948058003131296</v>
      </c>
      <c r="K61" s="303">
        <v>1.3185824301639455</v>
      </c>
      <c r="L61" s="303"/>
      <c r="M61" s="303" t="s">
        <v>4061</v>
      </c>
      <c r="N61" s="303">
        <v>4.014142409687417</v>
      </c>
      <c r="O61" s="303">
        <v>1.5906853349436541</v>
      </c>
      <c r="P61" s="303"/>
      <c r="Q61" s="304">
        <v>865.36341899999934</v>
      </c>
      <c r="R61" s="304">
        <v>754</v>
      </c>
    </row>
    <row r="62" spans="1:18" ht="13.5" customHeight="1" x14ac:dyDescent="0.25">
      <c r="A62" s="313" t="s">
        <v>1446</v>
      </c>
      <c r="B62" s="303">
        <v>25.382986847905048</v>
      </c>
      <c r="C62" s="303"/>
      <c r="D62" s="303">
        <v>24.889712983464271</v>
      </c>
      <c r="E62" s="303">
        <v>23.804260404894745</v>
      </c>
      <c r="F62" s="303">
        <v>14.158686488642234</v>
      </c>
      <c r="G62" s="303">
        <v>10.877586713972965</v>
      </c>
      <c r="H62" s="303">
        <v>6.4065134506622465</v>
      </c>
      <c r="I62" s="303">
        <v>1.4869615482752063</v>
      </c>
      <c r="J62" s="303">
        <v>2.4978795236165023</v>
      </c>
      <c r="K62" s="303">
        <v>3.1938121290451753</v>
      </c>
      <c r="L62" s="303"/>
      <c r="M62" s="303" t="s">
        <v>4062</v>
      </c>
      <c r="N62" s="303">
        <v>5.6076710942921588</v>
      </c>
      <c r="O62" s="303">
        <v>4.0244890871521166</v>
      </c>
      <c r="P62" s="303"/>
      <c r="Q62" s="304">
        <v>571.82433599999877</v>
      </c>
      <c r="R62" s="304">
        <v>691</v>
      </c>
    </row>
    <row r="63" spans="1:18" ht="13.5" customHeight="1" x14ac:dyDescent="0.25">
      <c r="A63" s="313" t="s">
        <v>1462</v>
      </c>
      <c r="B63" s="303">
        <v>35.463818086746137</v>
      </c>
      <c r="C63" s="303"/>
      <c r="D63" s="303">
        <v>34.751318922314582</v>
      </c>
      <c r="E63" s="303">
        <v>30.763730371330134</v>
      </c>
      <c r="F63" s="303">
        <v>22.063850936471937</v>
      </c>
      <c r="G63" s="303">
        <v>21.756630727081546</v>
      </c>
      <c r="H63" s="303">
        <v>14.437402966490129</v>
      </c>
      <c r="I63" s="303">
        <v>6.4187746713624678</v>
      </c>
      <c r="J63" s="303">
        <v>3.577705893385958</v>
      </c>
      <c r="K63" s="303">
        <v>3.6766358907853625</v>
      </c>
      <c r="L63" s="303"/>
      <c r="M63" s="303" t="s">
        <v>4059</v>
      </c>
      <c r="N63" s="303">
        <v>10.100495487969003</v>
      </c>
      <c r="O63" s="303">
        <v>7.6845886517947823</v>
      </c>
      <c r="P63" s="303"/>
      <c r="Q63" s="304">
        <v>673.28415799999914</v>
      </c>
      <c r="R63" s="304">
        <v>685</v>
      </c>
    </row>
    <row r="64" spans="1:18" ht="13.5" customHeight="1" x14ac:dyDescent="0.25">
      <c r="A64" s="313" t="s">
        <v>1693</v>
      </c>
      <c r="B64" s="303">
        <v>29.713591324062179</v>
      </c>
      <c r="C64" s="303"/>
      <c r="D64" s="303">
        <v>28.986498169112796</v>
      </c>
      <c r="E64" s="303">
        <v>20.086080272135128</v>
      </c>
      <c r="F64" s="303">
        <v>16.213622200460335</v>
      </c>
      <c r="G64" s="303">
        <v>15.328335698621778</v>
      </c>
      <c r="H64" s="303">
        <v>12.687439771485408</v>
      </c>
      <c r="I64" s="303">
        <v>3.2202617053244467</v>
      </c>
      <c r="J64" s="303">
        <v>1.0269611617584133</v>
      </c>
      <c r="K64" s="303">
        <v>0.80955708011441807</v>
      </c>
      <c r="L64" s="303"/>
      <c r="M64" s="303" t="s">
        <v>4063</v>
      </c>
      <c r="N64" s="303">
        <v>6.512255895649151</v>
      </c>
      <c r="O64" s="303">
        <v>3.5095471336716408</v>
      </c>
      <c r="P64" s="303"/>
      <c r="Q64" s="304">
        <v>201.52933499999952</v>
      </c>
      <c r="R64" s="304">
        <v>725</v>
      </c>
    </row>
    <row r="65" spans="1:18" ht="13.5" customHeight="1" x14ac:dyDescent="0.25">
      <c r="A65" s="313" t="s">
        <v>1890</v>
      </c>
      <c r="B65" s="303">
        <v>24.431177207502312</v>
      </c>
      <c r="C65" s="303"/>
      <c r="D65" s="303">
        <v>24.122186595338015</v>
      </c>
      <c r="E65" s="303">
        <v>21.88008663928586</v>
      </c>
      <c r="F65" s="303">
        <v>14.787143061417154</v>
      </c>
      <c r="G65" s="303">
        <v>12.256813608388995</v>
      </c>
      <c r="H65" s="303">
        <v>7.6248324792982576</v>
      </c>
      <c r="I65" s="303">
        <v>3.7071527962183417</v>
      </c>
      <c r="J65" s="303">
        <v>1.3734544134775755</v>
      </c>
      <c r="K65" s="303">
        <v>2.5808529976279724</v>
      </c>
      <c r="L65" s="303"/>
      <c r="M65" s="303" t="s">
        <v>4064</v>
      </c>
      <c r="N65" s="303">
        <v>4.9049133436366033</v>
      </c>
      <c r="O65" s="303">
        <v>3.9980248365353783</v>
      </c>
      <c r="P65" s="303"/>
      <c r="Q65" s="304">
        <v>413.99510200000066</v>
      </c>
      <c r="R65" s="304">
        <v>859</v>
      </c>
    </row>
    <row r="66" spans="1:18" ht="13.5" customHeight="1" x14ac:dyDescent="0.25">
      <c r="A66" s="313" t="s">
        <v>2071</v>
      </c>
      <c r="B66" s="303">
        <v>25.239207039984894</v>
      </c>
      <c r="C66" s="303"/>
      <c r="D66" s="303">
        <v>25.020481822761287</v>
      </c>
      <c r="E66" s="303">
        <v>24.052932088678467</v>
      </c>
      <c r="F66" s="303">
        <v>14.547098642439119</v>
      </c>
      <c r="G66" s="303">
        <v>11.185082274225175</v>
      </c>
      <c r="H66" s="303">
        <v>6.2189610624187823</v>
      </c>
      <c r="I66" s="303">
        <v>2.2029735706201583</v>
      </c>
      <c r="J66" s="303">
        <v>1.1475784318108313</v>
      </c>
      <c r="K66" s="303">
        <v>0.57788817007490689</v>
      </c>
      <c r="L66" s="303"/>
      <c r="M66" s="303" t="s">
        <v>4063</v>
      </c>
      <c r="N66" s="303">
        <v>5.1180849796411483</v>
      </c>
      <c r="O66" s="303">
        <v>5.9664217788013962</v>
      </c>
      <c r="P66" s="303"/>
      <c r="Q66" s="304">
        <v>536.75886800000262</v>
      </c>
      <c r="R66" s="304">
        <v>789</v>
      </c>
    </row>
    <row r="67" spans="1:18" ht="13.5" customHeight="1" x14ac:dyDescent="0.25">
      <c r="A67" s="313" t="s">
        <v>2156</v>
      </c>
      <c r="B67" s="303">
        <v>33.931266234606603</v>
      </c>
      <c r="C67" s="303"/>
      <c r="D67" s="303">
        <v>31.914355823474455</v>
      </c>
      <c r="E67" s="303">
        <v>28.176571224503945</v>
      </c>
      <c r="F67" s="303">
        <v>19.105707029684893</v>
      </c>
      <c r="G67" s="303">
        <v>13.724333078137944</v>
      </c>
      <c r="H67" s="303">
        <v>7.6095203004080654</v>
      </c>
      <c r="I67" s="303">
        <v>3.0171325610214801</v>
      </c>
      <c r="J67" s="303">
        <v>1.6931096309541833</v>
      </c>
      <c r="K67" s="303">
        <v>1.8515537873413548</v>
      </c>
      <c r="L67" s="303"/>
      <c r="M67" s="303" t="s">
        <v>4065</v>
      </c>
      <c r="N67" s="303">
        <v>7.9738842184064112</v>
      </c>
      <c r="O67" s="303">
        <v>4.4566538654291277</v>
      </c>
      <c r="P67" s="303"/>
      <c r="Q67" s="304">
        <v>771.66367500000081</v>
      </c>
      <c r="R67" s="304">
        <v>755</v>
      </c>
    </row>
    <row r="68" spans="1:18" ht="13.5" customHeight="1" x14ac:dyDescent="0.25">
      <c r="A68" s="313" t="s">
        <v>201</v>
      </c>
      <c r="B68" s="303">
        <v>24.161420218541487</v>
      </c>
      <c r="C68" s="303"/>
      <c r="D68" s="303">
        <v>23.71829115475143</v>
      </c>
      <c r="E68" s="303">
        <v>21.091958069221565</v>
      </c>
      <c r="F68" s="303">
        <v>13.390728331265937</v>
      </c>
      <c r="G68" s="303">
        <v>8.9029921357797015</v>
      </c>
      <c r="H68" s="303">
        <v>6.4049463796402959</v>
      </c>
      <c r="I68" s="303">
        <v>2.6105920283279032</v>
      </c>
      <c r="J68" s="303">
        <v>1.2995448349594783</v>
      </c>
      <c r="K68" s="303">
        <v>1.8979602015520038</v>
      </c>
      <c r="L68" s="303"/>
      <c r="M68" s="303" t="s">
        <v>4039</v>
      </c>
      <c r="N68" s="303">
        <v>4.3115591499028074</v>
      </c>
      <c r="O68" s="303">
        <v>3.408060330907571</v>
      </c>
      <c r="P68" s="303"/>
      <c r="Q68" s="304">
        <v>1097.6009920000004</v>
      </c>
      <c r="R68" s="304">
        <v>787</v>
      </c>
    </row>
    <row r="69" spans="1:18" ht="13.5" customHeight="1" x14ac:dyDescent="0.25">
      <c r="A69" s="313" t="s">
        <v>2573</v>
      </c>
      <c r="B69" s="303">
        <v>24.741296279755765</v>
      </c>
      <c r="C69" s="303"/>
      <c r="D69" s="303">
        <v>23.542856012902256</v>
      </c>
      <c r="E69" s="303">
        <v>20.744665426621587</v>
      </c>
      <c r="F69" s="303">
        <v>16.039050502148115</v>
      </c>
      <c r="G69" s="303">
        <v>11.865217014959253</v>
      </c>
      <c r="H69" s="303">
        <v>5.9249101817711685</v>
      </c>
      <c r="I69" s="303">
        <v>2.5656270159920518</v>
      </c>
      <c r="J69" s="303">
        <v>1.0663001260091263</v>
      </c>
      <c r="K69" s="303">
        <v>0.99258688094324665</v>
      </c>
      <c r="L69" s="303"/>
      <c r="M69" s="303" t="s">
        <v>4012</v>
      </c>
      <c r="N69" s="303">
        <v>4.8324301750569374</v>
      </c>
      <c r="O69" s="303">
        <v>3.121578714526593</v>
      </c>
      <c r="P69" s="303"/>
      <c r="Q69" s="304">
        <v>773.33049100000051</v>
      </c>
      <c r="R69" s="304">
        <v>828</v>
      </c>
    </row>
    <row r="70" spans="1:18" ht="13.5" customHeight="1" x14ac:dyDescent="0.25">
      <c r="A70" s="313" t="s">
        <v>4066</v>
      </c>
      <c r="B70" s="303">
        <v>25.972698848731962</v>
      </c>
      <c r="C70" s="303"/>
      <c r="D70" s="303">
        <v>25.358985995839333</v>
      </c>
      <c r="E70" s="303">
        <v>22.886666672829055</v>
      </c>
      <c r="F70" s="303">
        <v>12.882436529512336</v>
      </c>
      <c r="G70" s="303">
        <v>8.7577797806865814</v>
      </c>
      <c r="H70" s="303">
        <v>5.1229726086329217</v>
      </c>
      <c r="I70" s="303">
        <v>2.9537595897084574</v>
      </c>
      <c r="J70" s="303">
        <v>1.7420379097315999</v>
      </c>
      <c r="K70" s="303">
        <v>2.0568495835203113</v>
      </c>
      <c r="L70" s="303"/>
      <c r="M70" s="303" t="s">
        <v>4067</v>
      </c>
      <c r="N70" s="303">
        <v>5.5311510850452512</v>
      </c>
      <c r="O70" s="303">
        <v>3.4030847965851265</v>
      </c>
      <c r="P70" s="303"/>
      <c r="Q70" s="304">
        <v>5213.3765569999969</v>
      </c>
      <c r="R70" s="304">
        <v>1667</v>
      </c>
    </row>
    <row r="71" spans="1:18" ht="13.5" customHeight="1" x14ac:dyDescent="0.25">
      <c r="A71" s="313" t="s">
        <v>4068</v>
      </c>
      <c r="B71" s="303">
        <v>27.890657145736846</v>
      </c>
      <c r="C71" s="303"/>
      <c r="D71" s="303">
        <v>27.077948192160168</v>
      </c>
      <c r="E71" s="303">
        <v>23.672875114800732</v>
      </c>
      <c r="F71" s="303">
        <v>13.601403593572027</v>
      </c>
      <c r="G71" s="303">
        <v>12.415162499458116</v>
      </c>
      <c r="H71" s="303">
        <v>8.2599995878698156</v>
      </c>
      <c r="I71" s="303">
        <v>2.8947149484961403</v>
      </c>
      <c r="J71" s="303">
        <v>1.0486657146156748</v>
      </c>
      <c r="K71" s="303">
        <v>1.3477146000747315</v>
      </c>
      <c r="L71" s="303"/>
      <c r="M71" s="303" t="s">
        <v>4069</v>
      </c>
      <c r="N71" s="303">
        <v>6.2627227256511251</v>
      </c>
      <c r="O71" s="303">
        <v>2.8540991364753534</v>
      </c>
      <c r="P71" s="303"/>
      <c r="Q71" s="304">
        <v>571.66406000000188</v>
      </c>
      <c r="R71" s="304">
        <v>796</v>
      </c>
    </row>
    <row r="72" spans="1:18" ht="13.5" customHeight="1" x14ac:dyDescent="0.25">
      <c r="A72" s="313" t="s">
        <v>2982</v>
      </c>
      <c r="B72" s="303">
        <v>26.718468703948407</v>
      </c>
      <c r="C72" s="303"/>
      <c r="D72" s="303">
        <v>26.434880114668353</v>
      </c>
      <c r="E72" s="303">
        <v>21.970018492914466</v>
      </c>
      <c r="F72" s="303">
        <v>16.454142786344303</v>
      </c>
      <c r="G72" s="303">
        <v>14.904973976852117</v>
      </c>
      <c r="H72" s="303">
        <v>7.669523793395558</v>
      </c>
      <c r="I72" s="303">
        <v>3.2134705366399055</v>
      </c>
      <c r="J72" s="303">
        <v>1.7125954565851575</v>
      </c>
      <c r="K72" s="303">
        <v>1.6369283247620301</v>
      </c>
      <c r="L72" s="303"/>
      <c r="M72" s="303" t="s">
        <v>4062</v>
      </c>
      <c r="N72" s="303">
        <v>4.9500703691942878</v>
      </c>
      <c r="O72" s="303">
        <v>3.5839786018210695</v>
      </c>
      <c r="P72" s="303"/>
      <c r="Q72" s="304">
        <v>597.59104000000036</v>
      </c>
      <c r="R72" s="304">
        <v>760</v>
      </c>
    </row>
    <row r="73" spans="1:18" ht="13.5" customHeight="1" x14ac:dyDescent="0.25">
      <c r="A73" s="313" t="s">
        <v>3096</v>
      </c>
      <c r="B73" s="303">
        <v>34.1445763395296</v>
      </c>
      <c r="C73" s="303"/>
      <c r="D73" s="303">
        <v>33.412275960869309</v>
      </c>
      <c r="E73" s="303">
        <v>28.189036811012496</v>
      </c>
      <c r="F73" s="303">
        <v>20.585525440014749</v>
      </c>
      <c r="G73" s="303">
        <v>14.481386316459973</v>
      </c>
      <c r="H73" s="303">
        <v>8.2484781545196473</v>
      </c>
      <c r="I73" s="303">
        <v>3.6832368974255894</v>
      </c>
      <c r="J73" s="303">
        <v>0.96332781538228174</v>
      </c>
      <c r="K73" s="303">
        <v>2.3317641912064846</v>
      </c>
      <c r="L73" s="303"/>
      <c r="M73" s="303">
        <v>8.912514145845476</v>
      </c>
      <c r="N73" s="303">
        <v>8.6485777277653355</v>
      </c>
      <c r="O73" s="303">
        <v>3.6383377470597194</v>
      </c>
      <c r="P73" s="303"/>
      <c r="Q73" s="304">
        <v>92.992850999999959</v>
      </c>
      <c r="R73" s="304">
        <v>808</v>
      </c>
    </row>
    <row r="74" spans="1:18" ht="13.5" customHeight="1" x14ac:dyDescent="0.25">
      <c r="A74" s="313" t="s">
        <v>3122</v>
      </c>
      <c r="B74" s="303">
        <v>35.026095648463809</v>
      </c>
      <c r="C74" s="303"/>
      <c r="D74" s="303">
        <v>33.896963655923869</v>
      </c>
      <c r="E74" s="303">
        <v>30.531447682644913</v>
      </c>
      <c r="F74" s="303">
        <v>21.422268746079126</v>
      </c>
      <c r="G74" s="303">
        <v>14.645190806966077</v>
      </c>
      <c r="H74" s="303">
        <v>12.084860416055273</v>
      </c>
      <c r="I74" s="303">
        <v>4.3959389865480327</v>
      </c>
      <c r="J74" s="303">
        <v>2.1287835822789898</v>
      </c>
      <c r="K74" s="303">
        <v>2.5671474420031584</v>
      </c>
      <c r="L74" s="303"/>
      <c r="M74" s="303" t="s">
        <v>4050</v>
      </c>
      <c r="N74" s="303">
        <v>7.6084976537989819</v>
      </c>
      <c r="O74" s="303">
        <v>7.1693984737078651</v>
      </c>
      <c r="P74" s="303"/>
      <c r="Q74" s="304">
        <v>112.46798500000014</v>
      </c>
      <c r="R74" s="304">
        <v>701</v>
      </c>
    </row>
    <row r="75" spans="1:18" ht="13.5" customHeight="1" x14ac:dyDescent="0.25">
      <c r="A75" s="313" t="s">
        <v>3167</v>
      </c>
      <c r="B75" s="303">
        <v>29.196448582560052</v>
      </c>
      <c r="C75" s="303"/>
      <c r="D75" s="303">
        <v>28.91614250089788</v>
      </c>
      <c r="E75" s="303">
        <v>26.638545393294578</v>
      </c>
      <c r="F75" s="303">
        <v>18.692068760520506</v>
      </c>
      <c r="G75" s="303">
        <v>12.25712483782643</v>
      </c>
      <c r="H75" s="303">
        <v>7.414328466297694</v>
      </c>
      <c r="I75" s="303">
        <v>1.4787866824609288</v>
      </c>
      <c r="J75" s="303">
        <v>0.97886527278514324</v>
      </c>
      <c r="K75" s="303">
        <v>1.1859016026409412</v>
      </c>
      <c r="L75" s="303"/>
      <c r="M75" s="303" t="s">
        <v>4070</v>
      </c>
      <c r="N75" s="303">
        <v>3.9034127295099745</v>
      </c>
      <c r="O75" s="303">
        <v>1.516137242836898</v>
      </c>
      <c r="P75" s="303"/>
      <c r="Q75" s="304">
        <v>140.77432700000006</v>
      </c>
      <c r="R75" s="304">
        <v>757</v>
      </c>
    </row>
    <row r="76" spans="1:18" ht="13.5" customHeight="1" x14ac:dyDescent="0.25">
      <c r="A76" s="313" t="s">
        <v>3228</v>
      </c>
      <c r="B76" s="303">
        <v>26.344787074748798</v>
      </c>
      <c r="C76" s="303"/>
      <c r="D76" s="303">
        <v>25.421353259124214</v>
      </c>
      <c r="E76" s="303">
        <v>23.488232515789235</v>
      </c>
      <c r="F76" s="303">
        <v>13.803447867193389</v>
      </c>
      <c r="G76" s="303">
        <v>9.8494411072501489</v>
      </c>
      <c r="H76" s="303">
        <v>6.3229314483195243</v>
      </c>
      <c r="I76" s="303">
        <v>2.2677948692308969</v>
      </c>
      <c r="J76" s="303">
        <v>0.96202107785733837</v>
      </c>
      <c r="K76" s="303">
        <v>1.5365052055560002</v>
      </c>
      <c r="L76" s="303"/>
      <c r="M76" s="303" t="s">
        <v>4071</v>
      </c>
      <c r="N76" s="303">
        <v>4.5196235645198399</v>
      </c>
      <c r="O76" s="303">
        <v>2.0018229497789908</v>
      </c>
      <c r="P76" s="303"/>
      <c r="Q76" s="304">
        <v>1209.8577949999972</v>
      </c>
      <c r="R76" s="304">
        <v>846</v>
      </c>
    </row>
    <row r="77" spans="1:18" ht="13.5" customHeight="1" x14ac:dyDescent="0.25">
      <c r="A77" s="313" t="s">
        <v>3362</v>
      </c>
      <c r="B77" s="303">
        <v>33.934135430645163</v>
      </c>
      <c r="C77" s="303"/>
      <c r="D77" s="303">
        <v>33.458775606397765</v>
      </c>
      <c r="E77" s="303">
        <v>30.581803229305681</v>
      </c>
      <c r="F77" s="303">
        <v>20.981622726283135</v>
      </c>
      <c r="G77" s="303">
        <v>21.946671392070087</v>
      </c>
      <c r="H77" s="303">
        <v>15.101083688341779</v>
      </c>
      <c r="I77" s="303">
        <v>4.4759140702192477</v>
      </c>
      <c r="J77" s="303">
        <v>3.7364882251996696</v>
      </c>
      <c r="K77" s="303">
        <v>3.4830580854365709</v>
      </c>
      <c r="L77" s="303"/>
      <c r="M77" s="303" t="s">
        <v>4067</v>
      </c>
      <c r="N77" s="303">
        <v>6.3436570172106439</v>
      </c>
      <c r="O77" s="303">
        <v>4.1813809038239551</v>
      </c>
      <c r="P77" s="303"/>
      <c r="Q77" s="304">
        <v>671.43473999999958</v>
      </c>
      <c r="R77" s="304">
        <v>700</v>
      </c>
    </row>
    <row r="78" spans="1:18" ht="13.5" customHeight="1" x14ac:dyDescent="0.25">
      <c r="A78" s="313" t="s">
        <v>3589</v>
      </c>
      <c r="B78" s="303">
        <v>28.704444151149467</v>
      </c>
      <c r="C78" s="303"/>
      <c r="D78" s="303">
        <v>27.949435074666212</v>
      </c>
      <c r="E78" s="303">
        <v>23.820640688199507</v>
      </c>
      <c r="F78" s="303">
        <v>18.201549224789737</v>
      </c>
      <c r="G78" s="303">
        <v>15.047490911521738</v>
      </c>
      <c r="H78" s="303">
        <v>5.6089433531050279</v>
      </c>
      <c r="I78" s="303">
        <v>2.744513137704069</v>
      </c>
      <c r="J78" s="303">
        <v>1.7465781585255531</v>
      </c>
      <c r="K78" s="303">
        <v>2.0435925032292501</v>
      </c>
      <c r="L78" s="303"/>
      <c r="M78" s="303" t="s">
        <v>4072</v>
      </c>
      <c r="N78" s="303">
        <v>6.195583034461996</v>
      </c>
      <c r="O78" s="303">
        <v>4.4674751221217486</v>
      </c>
      <c r="P78" s="303"/>
      <c r="Q78" s="304">
        <v>615.67127399999936</v>
      </c>
      <c r="R78" s="304">
        <v>918</v>
      </c>
    </row>
    <row r="79" spans="1:18" ht="13.5" customHeight="1" x14ac:dyDescent="0.25">
      <c r="A79" s="313" t="s">
        <v>3747</v>
      </c>
      <c r="B79" s="303">
        <v>24.717922977051398</v>
      </c>
      <c r="C79" s="303"/>
      <c r="D79" s="303">
        <v>24.717922977051398</v>
      </c>
      <c r="E79" s="303">
        <v>23.068269357279419</v>
      </c>
      <c r="F79" s="303">
        <v>13.781392254261707</v>
      </c>
      <c r="G79" s="303">
        <v>9.7993033809586692</v>
      </c>
      <c r="H79" s="303">
        <v>7.4379950203891738</v>
      </c>
      <c r="I79" s="303">
        <v>2.6274120241375987</v>
      </c>
      <c r="J79" s="303">
        <v>0.84317805202613161</v>
      </c>
      <c r="K79" s="303">
        <v>1.0102046087037067</v>
      </c>
      <c r="L79" s="303"/>
      <c r="M79" s="303" t="s">
        <v>4073</v>
      </c>
      <c r="N79" s="303">
        <v>3.6512016936490586</v>
      </c>
      <c r="O79" s="303">
        <v>2.9531594735298849</v>
      </c>
      <c r="P79" s="303"/>
      <c r="Q79" s="304">
        <v>211.21731000000048</v>
      </c>
      <c r="R79" s="304">
        <v>782</v>
      </c>
    </row>
    <row r="80" spans="1:18" ht="13.5" customHeight="1" x14ac:dyDescent="0.25">
      <c r="A80" s="313" t="s">
        <v>3808</v>
      </c>
      <c r="B80" s="303">
        <v>26.4108580457128</v>
      </c>
      <c r="C80" s="303"/>
      <c r="D80" s="303">
        <v>25.851330933374932</v>
      </c>
      <c r="E80" s="303">
        <v>23.061239256864734</v>
      </c>
      <c r="F80" s="303">
        <v>16.203169981856458</v>
      </c>
      <c r="G80" s="303">
        <v>12.229665786935897</v>
      </c>
      <c r="H80" s="303">
        <v>5.5535309909086736</v>
      </c>
      <c r="I80" s="303">
        <v>3.513514945396977</v>
      </c>
      <c r="J80" s="303">
        <v>1.0795236326929583</v>
      </c>
      <c r="K80" s="303">
        <v>1.1427126183577518</v>
      </c>
      <c r="L80" s="303"/>
      <c r="M80" s="303" t="s">
        <v>4039</v>
      </c>
      <c r="N80" s="303">
        <v>4.2173656517098008</v>
      </c>
      <c r="O80" s="303">
        <v>2.6040520050732106</v>
      </c>
      <c r="P80" s="303"/>
      <c r="Q80" s="304">
        <v>170.44267900000017</v>
      </c>
      <c r="R80" s="304">
        <v>855</v>
      </c>
    </row>
    <row r="81" spans="1:18" ht="13.5" customHeight="1" x14ac:dyDescent="0.25">
      <c r="A81" s="313" t="s">
        <v>3061</v>
      </c>
      <c r="B81" s="303">
        <v>20.311594750726499</v>
      </c>
      <c r="C81" s="303"/>
      <c r="D81" s="303">
        <v>19.893921577868618</v>
      </c>
      <c r="E81" s="303">
        <v>18.209782875497456</v>
      </c>
      <c r="F81" s="303">
        <v>14.815463457509715</v>
      </c>
      <c r="G81" s="303">
        <v>8.1712083291817823</v>
      </c>
      <c r="H81" s="303">
        <v>3.4902356044695249</v>
      </c>
      <c r="I81" s="303">
        <v>0.73874495702793574</v>
      </c>
      <c r="J81" s="303">
        <v>0.46003968128930589</v>
      </c>
      <c r="K81" s="303">
        <v>0.57082567925091876</v>
      </c>
      <c r="L81" s="303"/>
      <c r="M81" s="303" t="s">
        <v>4074</v>
      </c>
      <c r="N81" s="303">
        <v>1.6196104917549896</v>
      </c>
      <c r="O81" s="303">
        <v>0.62224008943256859</v>
      </c>
      <c r="P81" s="303"/>
      <c r="Q81" s="304">
        <v>346.46706900000009</v>
      </c>
      <c r="R81" s="304">
        <v>884</v>
      </c>
    </row>
    <row r="82" spans="1:18" ht="5.0999999999999996" customHeight="1" x14ac:dyDescent="0.25">
      <c r="A82" s="252"/>
      <c r="B82" s="303"/>
      <c r="C82" s="303"/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</row>
    <row r="83" spans="1:18" ht="16.5" customHeight="1" x14ac:dyDescent="0.25">
      <c r="A83" s="246" t="s">
        <v>4075</v>
      </c>
      <c r="B83" s="315">
        <v>27.9</v>
      </c>
      <c r="C83" s="315"/>
      <c r="D83" s="315">
        <v>27.2</v>
      </c>
      <c r="E83" s="315">
        <v>24.3</v>
      </c>
      <c r="F83" s="315">
        <v>15.6</v>
      </c>
      <c r="G83" s="315">
        <v>12.1</v>
      </c>
      <c r="H83" s="315">
        <v>7.3</v>
      </c>
      <c r="I83" s="315">
        <v>3</v>
      </c>
      <c r="J83" s="315">
        <v>1.6</v>
      </c>
      <c r="K83" s="315">
        <v>1.9</v>
      </c>
      <c r="L83" s="315"/>
      <c r="M83" s="315">
        <v>6.5</v>
      </c>
      <c r="N83" s="315">
        <v>5.7</v>
      </c>
      <c r="O83" s="315">
        <v>3.6</v>
      </c>
      <c r="P83" s="315"/>
      <c r="Q83" s="316">
        <v>18077</v>
      </c>
      <c r="R83" s="316">
        <v>21349</v>
      </c>
    </row>
    <row r="84" spans="1:18" ht="5.0999999999999996" customHeight="1" thickBot="1" x14ac:dyDescent="0.3">
      <c r="A84" s="270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2"/>
      <c r="R84" s="271"/>
    </row>
    <row r="85" spans="1:18" ht="5.0999999999999996" customHeight="1" x14ac:dyDescent="0.25"/>
    <row r="86" spans="1:18" x14ac:dyDescent="0.25">
      <c r="A86" s="883" t="s">
        <v>4124</v>
      </c>
      <c r="B86" s="883"/>
      <c r="C86" s="883"/>
      <c r="D86" s="883"/>
      <c r="E86" s="883"/>
      <c r="F86" s="883"/>
      <c r="G86" s="883"/>
      <c r="H86" s="883"/>
      <c r="I86" s="883"/>
      <c r="J86" s="883"/>
      <c r="K86" s="883"/>
      <c r="L86" s="883"/>
      <c r="M86" s="883"/>
      <c r="N86" s="883"/>
      <c r="O86" s="883"/>
      <c r="P86" s="883"/>
      <c r="Q86" s="883"/>
      <c r="R86" s="883"/>
    </row>
    <row r="87" spans="1:18" ht="13.5" customHeight="1" x14ac:dyDescent="0.25">
      <c r="A87" s="883" t="s">
        <v>4107</v>
      </c>
      <c r="B87" s="883"/>
      <c r="C87" s="883"/>
      <c r="D87" s="883"/>
      <c r="E87" s="883"/>
      <c r="F87" s="883"/>
      <c r="G87" s="883"/>
      <c r="H87" s="883"/>
      <c r="I87" s="883"/>
      <c r="J87" s="883"/>
      <c r="K87" s="883"/>
      <c r="L87" s="883"/>
      <c r="M87" s="883"/>
      <c r="N87" s="883"/>
      <c r="O87" s="883"/>
      <c r="P87" s="883"/>
      <c r="Q87" s="883"/>
      <c r="R87" s="883"/>
    </row>
    <row r="88" spans="1:18" ht="13.5" customHeight="1" x14ac:dyDescent="0.25">
      <c r="A88" s="883" t="s">
        <v>4108</v>
      </c>
      <c r="B88" s="883"/>
      <c r="C88" s="883"/>
      <c r="D88" s="883"/>
      <c r="E88" s="883"/>
      <c r="F88" s="883"/>
      <c r="G88" s="883"/>
      <c r="H88" s="883"/>
      <c r="I88" s="883"/>
      <c r="J88" s="883"/>
      <c r="K88" s="883"/>
      <c r="L88" s="883"/>
      <c r="M88" s="883"/>
      <c r="N88" s="883"/>
      <c r="O88" s="883"/>
      <c r="P88" s="883"/>
      <c r="Q88" s="883"/>
      <c r="R88" s="883"/>
    </row>
    <row r="89" spans="1:18" ht="13.5" customHeight="1" x14ac:dyDescent="0.25">
      <c r="A89" s="883" t="s">
        <v>4109</v>
      </c>
      <c r="B89" s="883"/>
      <c r="C89" s="883"/>
      <c r="D89" s="883"/>
      <c r="E89" s="883"/>
      <c r="F89" s="883"/>
      <c r="G89" s="883"/>
      <c r="H89" s="883"/>
      <c r="I89" s="883"/>
      <c r="J89" s="883"/>
      <c r="K89" s="883"/>
      <c r="L89" s="883"/>
      <c r="M89" s="883"/>
      <c r="N89" s="883"/>
      <c r="O89" s="883"/>
      <c r="P89" s="883"/>
      <c r="Q89" s="883"/>
      <c r="R89" s="883"/>
    </row>
    <row r="90" spans="1:18" ht="13.5" customHeight="1" x14ac:dyDescent="0.25">
      <c r="A90" s="883" t="s">
        <v>4079</v>
      </c>
      <c r="B90" s="883"/>
      <c r="C90" s="883"/>
      <c r="D90" s="883"/>
      <c r="E90" s="883"/>
      <c r="F90" s="883"/>
      <c r="G90" s="883"/>
      <c r="H90" s="883"/>
      <c r="I90" s="883"/>
      <c r="J90" s="883"/>
      <c r="K90" s="883"/>
      <c r="L90" s="883"/>
      <c r="M90" s="883"/>
      <c r="N90" s="883"/>
      <c r="O90" s="274"/>
      <c r="P90" s="274"/>
      <c r="Q90" s="274"/>
      <c r="R90" s="274"/>
    </row>
    <row r="91" spans="1:18" ht="13.5" customHeight="1" x14ac:dyDescent="0.25">
      <c r="A91" s="982" t="s">
        <v>4080</v>
      </c>
      <c r="B91" s="982"/>
      <c r="C91" s="982"/>
      <c r="D91" s="982"/>
      <c r="E91" s="982"/>
      <c r="F91" s="982"/>
      <c r="G91" s="982"/>
      <c r="H91" s="982"/>
      <c r="I91" s="982"/>
      <c r="J91" s="982"/>
      <c r="K91" s="982"/>
      <c r="L91" s="982"/>
      <c r="M91" s="982"/>
      <c r="N91" s="982"/>
      <c r="O91" s="982"/>
      <c r="P91" s="982"/>
      <c r="Q91" s="982"/>
      <c r="R91" s="982"/>
    </row>
    <row r="92" spans="1:18" ht="13.5" customHeight="1" x14ac:dyDescent="0.25">
      <c r="A92" s="982" t="s">
        <v>4081</v>
      </c>
      <c r="B92" s="982"/>
      <c r="C92" s="982"/>
      <c r="D92" s="982"/>
      <c r="E92" s="982"/>
      <c r="F92" s="982"/>
      <c r="G92" s="982"/>
      <c r="H92" s="982"/>
      <c r="I92" s="982"/>
      <c r="J92" s="982"/>
      <c r="K92" s="982"/>
      <c r="L92" s="982"/>
      <c r="M92" s="982"/>
      <c r="N92" s="982"/>
      <c r="O92" s="982"/>
      <c r="P92" s="982"/>
      <c r="Q92" s="982"/>
      <c r="R92" s="982"/>
    </row>
    <row r="93" spans="1:18" ht="13.5" customHeight="1" x14ac:dyDescent="0.25">
      <c r="A93" s="982" t="s">
        <v>4082</v>
      </c>
      <c r="B93" s="982"/>
      <c r="C93" s="982"/>
      <c r="D93" s="982"/>
      <c r="E93" s="982"/>
      <c r="F93" s="982"/>
      <c r="G93" s="982"/>
      <c r="H93" s="982"/>
      <c r="I93" s="982"/>
      <c r="J93" s="982"/>
      <c r="K93" s="982"/>
      <c r="L93" s="982"/>
      <c r="M93" s="982"/>
      <c r="N93" s="982"/>
      <c r="O93" s="982"/>
      <c r="P93" s="982"/>
      <c r="Q93" s="982"/>
      <c r="R93" s="982"/>
    </row>
    <row r="94" spans="1:18" ht="13.5" customHeight="1" x14ac:dyDescent="0.25">
      <c r="A94" s="237" t="s">
        <v>4586</v>
      </c>
      <c r="D94" s="264"/>
      <c r="G94" s="276"/>
      <c r="H94" s="276"/>
      <c r="I94" s="276"/>
      <c r="K94" s="263"/>
      <c r="Q94" s="237"/>
    </row>
    <row r="95" spans="1:18" ht="13.5" customHeight="1" x14ac:dyDescent="0.25">
      <c r="A95" s="237" t="s">
        <v>4587</v>
      </c>
      <c r="D95" s="264"/>
      <c r="G95" s="276"/>
      <c r="H95" s="276"/>
      <c r="I95" s="276"/>
      <c r="K95" s="263"/>
      <c r="Q95" s="237"/>
    </row>
    <row r="96" spans="1:18" ht="13.5" customHeight="1" x14ac:dyDescent="0.25">
      <c r="A96" s="981" t="s">
        <v>4083</v>
      </c>
      <c r="B96" s="981"/>
      <c r="C96" s="981"/>
      <c r="D96" s="981"/>
      <c r="E96" s="981"/>
      <c r="F96" s="981"/>
      <c r="G96" s="981"/>
      <c r="H96" s="981"/>
      <c r="I96" s="981"/>
      <c r="J96" s="981"/>
      <c r="K96" s="981"/>
      <c r="L96" s="981"/>
      <c r="M96" s="981"/>
      <c r="N96" s="981"/>
      <c r="O96" s="981"/>
      <c r="P96" s="981"/>
      <c r="Q96" s="981"/>
      <c r="R96" s="981"/>
    </row>
    <row r="97" spans="1:17" ht="12.95" hidden="1" customHeight="1" x14ac:dyDescent="0.25"/>
    <row r="98" spans="1:17" ht="12.95" hidden="1" customHeight="1" x14ac:dyDescent="0.25">
      <c r="A98" s="327" t="s">
        <v>4084</v>
      </c>
      <c r="B98" s="328">
        <v>32.16812254380644</v>
      </c>
      <c r="C98" s="329"/>
      <c r="D98" s="329">
        <v>31.715286977880986</v>
      </c>
      <c r="E98" s="329">
        <v>27.48795043414901</v>
      </c>
      <c r="F98" s="329">
        <v>18.160603841369465</v>
      </c>
      <c r="G98" s="329">
        <v>15.26976390498073</v>
      </c>
      <c r="H98" s="329">
        <v>9.642649100127457</v>
      </c>
      <c r="I98" s="329">
        <v>2.7487895851794955</v>
      </c>
      <c r="J98" s="329">
        <v>1.3961462732658878</v>
      </c>
      <c r="K98" s="329">
        <v>2.0583351961620462</v>
      </c>
      <c r="L98" s="330"/>
      <c r="M98" s="329">
        <v>6.6111629336726692</v>
      </c>
      <c r="N98" s="329">
        <v>5.8820624000394082</v>
      </c>
      <c r="O98" s="329">
        <v>3.4309062490168034</v>
      </c>
      <c r="P98" s="329"/>
      <c r="Q98" s="331">
        <v>18661.708875999782</v>
      </c>
    </row>
    <row r="99" spans="1:17" ht="12.95" hidden="1" customHeight="1" x14ac:dyDescent="0.25">
      <c r="A99" s="237" t="s">
        <v>4125</v>
      </c>
      <c r="B99" s="237">
        <v>37.200000000000003</v>
      </c>
      <c r="D99" s="237">
        <v>36.4</v>
      </c>
      <c r="E99" s="237">
        <v>29.7</v>
      </c>
      <c r="F99" s="237">
        <v>23.3</v>
      </c>
      <c r="G99" s="237">
        <v>19.8</v>
      </c>
      <c r="H99" s="237">
        <v>14.3</v>
      </c>
      <c r="I99" s="237">
        <v>3.7</v>
      </c>
      <c r="J99" s="237">
        <v>1.7</v>
      </c>
      <c r="K99" s="260">
        <v>2.6</v>
      </c>
      <c r="M99" s="237">
        <v>8.6999999999999993</v>
      </c>
      <c r="N99" s="237">
        <v>7.9</v>
      </c>
      <c r="O99" s="237">
        <v>4.5</v>
      </c>
      <c r="Q99" s="237">
        <v>12842</v>
      </c>
    </row>
    <row r="100" spans="1:17" ht="12.95" hidden="1" customHeight="1" x14ac:dyDescent="0.25">
      <c r="A100" s="258" t="s">
        <v>4086</v>
      </c>
      <c r="B100" s="266">
        <f>B98-B99</f>
        <v>-5.0318774561935626</v>
      </c>
      <c r="C100" s="266"/>
      <c r="D100" s="266">
        <f t="shared" ref="D100:Q100" si="0">D98-D99</f>
        <v>-4.6847130221190127</v>
      </c>
      <c r="E100" s="266">
        <f t="shared" si="0"/>
        <v>-2.2120495658509896</v>
      </c>
      <c r="F100" s="266">
        <f t="shared" si="0"/>
        <v>-5.1393961586305359</v>
      </c>
      <c r="G100" s="266">
        <f t="shared" si="0"/>
        <v>-4.530236095019271</v>
      </c>
      <c r="H100" s="266">
        <f t="shared" si="0"/>
        <v>-4.6573508998725437</v>
      </c>
      <c r="I100" s="266">
        <f t="shared" si="0"/>
        <v>-0.95121041482050472</v>
      </c>
      <c r="J100" s="266">
        <f t="shared" si="0"/>
        <v>-0.30385372673411215</v>
      </c>
      <c r="K100" s="266">
        <f t="shared" si="0"/>
        <v>-0.5416648038379539</v>
      </c>
      <c r="L100" s="266">
        <f t="shared" si="0"/>
        <v>0</v>
      </c>
      <c r="M100" s="266">
        <f t="shared" si="0"/>
        <v>-2.0888370663273301</v>
      </c>
      <c r="N100" s="266">
        <f t="shared" si="0"/>
        <v>-2.0179375999605922</v>
      </c>
      <c r="O100" s="266">
        <f t="shared" si="0"/>
        <v>-1.0690937509831966</v>
      </c>
      <c r="P100" s="266"/>
      <c r="Q100" s="266">
        <f t="shared" si="0"/>
        <v>5819.7088759997823</v>
      </c>
    </row>
    <row r="101" spans="1:17" ht="12.95" hidden="1" customHeight="1" x14ac:dyDescent="0.25"/>
    <row r="102" spans="1:17" ht="12.95" hidden="1" customHeight="1" x14ac:dyDescent="0.25"/>
    <row r="103" spans="1:17" ht="12.95" hidden="1" customHeight="1" x14ac:dyDescent="0.25"/>
    <row r="104" spans="1:17" ht="12.95" hidden="1" customHeight="1" x14ac:dyDescent="0.25"/>
    <row r="105" spans="1:17" ht="12.95" hidden="1" customHeight="1" x14ac:dyDescent="0.25"/>
    <row r="106" spans="1:17" ht="12.95" hidden="1" customHeight="1" x14ac:dyDescent="0.25"/>
    <row r="107" spans="1:17" ht="12.95" hidden="1" customHeight="1" x14ac:dyDescent="0.25"/>
    <row r="108" spans="1:17" ht="12.95" hidden="1" customHeight="1" x14ac:dyDescent="0.25"/>
    <row r="109" spans="1:17" ht="12.95" hidden="1" customHeight="1" x14ac:dyDescent="0.25"/>
    <row r="110" spans="1:17" ht="12.95" hidden="1" customHeight="1" x14ac:dyDescent="0.25"/>
    <row r="111" spans="1:17" ht="12.95" hidden="1" customHeight="1" x14ac:dyDescent="0.25"/>
    <row r="112" spans="1:17" ht="12.95" hidden="1" customHeight="1" x14ac:dyDescent="0.25"/>
    <row r="113" ht="12.95" hidden="1" customHeight="1" x14ac:dyDescent="0.25"/>
    <row r="114" ht="12.95" hidden="1" customHeight="1" x14ac:dyDescent="0.25"/>
  </sheetData>
  <mergeCells count="17">
    <mergeCell ref="A1:R1"/>
    <mergeCell ref="A2:R2"/>
    <mergeCell ref="A3:R3"/>
    <mergeCell ref="A5:A6"/>
    <mergeCell ref="B5:B6"/>
    <mergeCell ref="D5:K5"/>
    <mergeCell ref="M5:O5"/>
    <mergeCell ref="Q5:R5"/>
    <mergeCell ref="A92:R92"/>
    <mergeCell ref="A93:R93"/>
    <mergeCell ref="A96:R96"/>
    <mergeCell ref="A86:R86"/>
    <mergeCell ref="A87:R87"/>
    <mergeCell ref="A88:R88"/>
    <mergeCell ref="A89:R89"/>
    <mergeCell ref="A90:N90"/>
    <mergeCell ref="A91:R9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AF859-020A-4D9E-83AC-B47ABF1F22A4}">
  <sheetPr>
    <tabColor theme="5" tint="0.59999389629810485"/>
  </sheetPr>
  <dimension ref="A1:XCH104"/>
  <sheetViews>
    <sheetView showGridLines="0" topLeftCell="A49" workbookViewId="0">
      <selection activeCell="B83" sqref="B83"/>
    </sheetView>
  </sheetViews>
  <sheetFormatPr baseColWidth="10" defaultColWidth="9.140625" defaultRowHeight="12.75" x14ac:dyDescent="0.25"/>
  <cols>
    <col min="1" max="1" width="22.85546875" style="237" customWidth="1"/>
    <col min="2" max="2" width="8" style="266" customWidth="1"/>
    <col min="3" max="3" width="1.7109375" style="266" customWidth="1"/>
    <col min="4" max="4" width="5.28515625" style="266" customWidth="1"/>
    <col min="5" max="5" width="8" style="266" customWidth="1"/>
    <col min="6" max="6" width="6.5703125" style="266" customWidth="1"/>
    <col min="7" max="7" width="7.140625" style="266" customWidth="1"/>
    <col min="8" max="8" width="5.85546875" style="266" customWidth="1"/>
    <col min="9" max="9" width="7.28515625" style="266" customWidth="1"/>
    <col min="10" max="10" width="8.85546875" style="266" customWidth="1"/>
    <col min="11" max="11" width="8" style="266" customWidth="1"/>
    <col min="12" max="12" width="1.7109375" style="266" customWidth="1"/>
    <col min="13" max="13" width="5.7109375" style="266" customWidth="1"/>
    <col min="14" max="14" width="10.140625" style="266" customWidth="1"/>
    <col min="15" max="15" width="9.42578125" style="266" customWidth="1"/>
    <col min="16" max="16" width="1.7109375" style="266" customWidth="1"/>
    <col min="17" max="17" width="9.85546875" style="264" customWidth="1"/>
    <col min="18" max="18" width="10.85546875" style="237" customWidth="1"/>
    <col min="19" max="16384" width="9.140625" style="237"/>
  </cols>
  <sheetData>
    <row r="1" spans="1:18" s="233" customFormat="1" ht="13.5" x14ac:dyDescent="0.25">
      <c r="A1" s="983" t="s">
        <v>4577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  <c r="R1" s="983"/>
    </row>
    <row r="2" spans="1:18" s="233" customFormat="1" ht="12.75" customHeight="1" x14ac:dyDescent="0.25">
      <c r="A2" s="816" t="s">
        <v>4126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</row>
    <row r="3" spans="1:18" s="234" customFormat="1" ht="13.5" x14ac:dyDescent="0.25">
      <c r="A3" s="1007" t="s">
        <v>3998</v>
      </c>
      <c r="B3" s="1007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</row>
    <row r="4" spans="1:18" ht="5.25" customHeight="1" x14ac:dyDescent="0.25"/>
    <row r="5" spans="1:18" ht="33.75" customHeight="1" x14ac:dyDescent="0.25">
      <c r="A5" s="837" t="s">
        <v>3999</v>
      </c>
      <c r="B5" s="1009" t="s">
        <v>4127</v>
      </c>
      <c r="C5" s="332"/>
      <c r="D5" s="1010" t="s">
        <v>4112</v>
      </c>
      <c r="E5" s="1010"/>
      <c r="F5" s="1010"/>
      <c r="G5" s="1010"/>
      <c r="H5" s="1010"/>
      <c r="I5" s="1010"/>
      <c r="J5" s="1010"/>
      <c r="K5" s="1010"/>
      <c r="L5" s="333"/>
      <c r="M5" s="1011" t="s">
        <v>4113</v>
      </c>
      <c r="N5" s="1011"/>
      <c r="O5" s="1011"/>
      <c r="P5" s="332"/>
      <c r="Q5" s="1012" t="s">
        <v>4002</v>
      </c>
      <c r="R5" s="1012"/>
    </row>
    <row r="6" spans="1:18" ht="85.5" customHeight="1" x14ac:dyDescent="0.25">
      <c r="A6" s="837"/>
      <c r="B6" s="1009"/>
      <c r="C6" s="332"/>
      <c r="D6" s="334" t="s">
        <v>3882</v>
      </c>
      <c r="E6" s="283" t="s">
        <v>4114</v>
      </c>
      <c r="F6" s="283" t="s">
        <v>4115</v>
      </c>
      <c r="G6" s="283" t="s">
        <v>4116</v>
      </c>
      <c r="H6" s="283" t="s">
        <v>4128</v>
      </c>
      <c r="I6" s="283" t="s">
        <v>4118</v>
      </c>
      <c r="J6" s="283" t="s">
        <v>4119</v>
      </c>
      <c r="K6" s="283" t="s">
        <v>4129</v>
      </c>
      <c r="L6" s="238"/>
      <c r="M6" s="334" t="s">
        <v>3882</v>
      </c>
      <c r="N6" s="238" t="s">
        <v>4121</v>
      </c>
      <c r="O6" s="238" t="s">
        <v>4122</v>
      </c>
      <c r="P6" s="189"/>
      <c r="Q6" s="335" t="s">
        <v>4006</v>
      </c>
      <c r="R6" s="335" t="s">
        <v>4007</v>
      </c>
    </row>
    <row r="7" spans="1:18" ht="5.0999999999999996" customHeight="1" x14ac:dyDescent="0.25">
      <c r="A7" s="336"/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8"/>
    </row>
    <row r="8" spans="1:18" ht="12.95" customHeight="1" x14ac:dyDescent="0.25">
      <c r="A8" s="246" t="s">
        <v>4008</v>
      </c>
      <c r="C8" s="260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48"/>
    </row>
    <row r="9" spans="1:18" ht="12.95" customHeight="1" x14ac:dyDescent="0.25">
      <c r="A9" s="249" t="s">
        <v>4009</v>
      </c>
      <c r="B9" s="303">
        <v>10.598707686582932</v>
      </c>
      <c r="C9" s="303"/>
      <c r="D9" s="303">
        <v>9.6198052966564358</v>
      </c>
      <c r="E9" s="303">
        <v>8.0252122432119677</v>
      </c>
      <c r="F9" s="303">
        <v>6.2877853905210266</v>
      </c>
      <c r="G9" s="303">
        <v>4.5675785229739621</v>
      </c>
      <c r="H9" s="303">
        <v>2.6120179967625097</v>
      </c>
      <c r="I9" s="303">
        <v>0.31297907873218966</v>
      </c>
      <c r="J9" s="303">
        <v>0.40144076952106383</v>
      </c>
      <c r="K9" s="303">
        <v>0.53351020001609373</v>
      </c>
      <c r="L9" s="303"/>
      <c r="M9" s="303" t="s">
        <v>4130</v>
      </c>
      <c r="N9" s="303">
        <v>1.8259529333033615</v>
      </c>
      <c r="O9" s="303">
        <v>0.38783868758772849</v>
      </c>
      <c r="P9" s="303"/>
      <c r="Q9" s="304">
        <v>372.72970600000031</v>
      </c>
      <c r="R9" s="304">
        <v>688</v>
      </c>
    </row>
    <row r="10" spans="1:18" ht="12.95" customHeight="1" x14ac:dyDescent="0.25">
      <c r="A10" s="249" t="s">
        <v>4011</v>
      </c>
      <c r="B10" s="303">
        <v>12.339469221368109</v>
      </c>
      <c r="C10" s="303"/>
      <c r="D10" s="303">
        <v>11.89513853986603</v>
      </c>
      <c r="E10" s="303">
        <v>10.080094544523741</v>
      </c>
      <c r="F10" s="303">
        <v>7.4082903719670705</v>
      </c>
      <c r="G10" s="303">
        <v>4.5425539531439432</v>
      </c>
      <c r="H10" s="303">
        <v>2.2838294254074016</v>
      </c>
      <c r="I10" s="303">
        <v>1.204494605162173</v>
      </c>
      <c r="J10" s="303">
        <v>0.85282383891257874</v>
      </c>
      <c r="K10" s="303">
        <v>0.92091875098567022</v>
      </c>
      <c r="L10" s="303"/>
      <c r="M10" s="303" t="s">
        <v>4131</v>
      </c>
      <c r="N10" s="303">
        <v>2.3014436793742723</v>
      </c>
      <c r="O10" s="303">
        <v>2.0707845479353288</v>
      </c>
      <c r="P10" s="303"/>
      <c r="Q10" s="304">
        <v>1529.1876709999935</v>
      </c>
      <c r="R10" s="304">
        <v>2604</v>
      </c>
    </row>
    <row r="11" spans="1:18" ht="12.95" customHeight="1" x14ac:dyDescent="0.25">
      <c r="A11" s="249" t="s">
        <v>4013</v>
      </c>
      <c r="B11" s="303">
        <v>10.585034557874321</v>
      </c>
      <c r="C11" s="303"/>
      <c r="D11" s="303">
        <v>10.180994551505652</v>
      </c>
      <c r="E11" s="303">
        <v>9.3000555093200301</v>
      </c>
      <c r="F11" s="303">
        <v>4.9405098086338732</v>
      </c>
      <c r="G11" s="303">
        <v>3.3873715347362761</v>
      </c>
      <c r="H11" s="303">
        <v>2.1747567968662906</v>
      </c>
      <c r="I11" s="303">
        <v>0.67077015440565846</v>
      </c>
      <c r="J11" s="303">
        <v>0.4695150991199511</v>
      </c>
      <c r="K11" s="303">
        <v>0.61448907855336243</v>
      </c>
      <c r="L11" s="303"/>
      <c r="M11" s="303" t="s">
        <v>4132</v>
      </c>
      <c r="N11" s="303">
        <v>1.7232714786644021</v>
      </c>
      <c r="O11" s="303">
        <v>1.3960460281698992</v>
      </c>
      <c r="P11" s="303"/>
      <c r="Q11" s="304">
        <v>2923.0748970000086</v>
      </c>
      <c r="R11" s="304">
        <v>4446</v>
      </c>
    </row>
    <row r="12" spans="1:18" ht="12.95" customHeight="1" x14ac:dyDescent="0.25">
      <c r="A12" s="249" t="s">
        <v>4014</v>
      </c>
      <c r="B12" s="303">
        <v>8.2249889018800566</v>
      </c>
      <c r="C12" s="303"/>
      <c r="D12" s="303">
        <v>7.3500811966015736</v>
      </c>
      <c r="E12" s="303">
        <v>6.2732343366003862</v>
      </c>
      <c r="F12" s="303">
        <v>3.6330400341237712</v>
      </c>
      <c r="G12" s="303">
        <v>2.8189974947819585</v>
      </c>
      <c r="H12" s="303">
        <v>1.3577170282566418</v>
      </c>
      <c r="I12" s="303">
        <v>0.69072261961232539</v>
      </c>
      <c r="J12" s="303">
        <v>0.15645453003711932</v>
      </c>
      <c r="K12" s="303">
        <v>8.4147457055280206E-2</v>
      </c>
      <c r="L12" s="303"/>
      <c r="M12" s="303" t="s">
        <v>4133</v>
      </c>
      <c r="N12" s="303">
        <v>1.9914930616123476</v>
      </c>
      <c r="O12" s="303">
        <v>1.3183871962246636</v>
      </c>
      <c r="P12" s="303"/>
      <c r="Q12" s="304">
        <v>3749.777011000006</v>
      </c>
      <c r="R12" s="304">
        <v>4973</v>
      </c>
    </row>
    <row r="13" spans="1:18" ht="12.95" customHeight="1" x14ac:dyDescent="0.25">
      <c r="A13" s="249" t="s">
        <v>4015</v>
      </c>
      <c r="B13" s="303">
        <v>8.346088480852595</v>
      </c>
      <c r="C13" s="303"/>
      <c r="D13" s="303">
        <v>7.8582901952968536</v>
      </c>
      <c r="E13" s="303">
        <v>6.7099986837975925</v>
      </c>
      <c r="F13" s="303">
        <v>3.7210477076795931</v>
      </c>
      <c r="G13" s="303">
        <v>2.809559704207786</v>
      </c>
      <c r="H13" s="303">
        <v>0.75441837811040768</v>
      </c>
      <c r="I13" s="303">
        <v>0.36709117217316928</v>
      </c>
      <c r="J13" s="303">
        <v>2.625741795379256E-2</v>
      </c>
      <c r="K13" s="303">
        <v>9.0139378727253569E-2</v>
      </c>
      <c r="L13" s="303"/>
      <c r="M13" s="303" t="s">
        <v>4134</v>
      </c>
      <c r="N13" s="303">
        <v>1.2039716786727011</v>
      </c>
      <c r="O13" s="303">
        <v>0.85872991037270663</v>
      </c>
      <c r="P13" s="303"/>
      <c r="Q13" s="304">
        <v>3447.3800949999959</v>
      </c>
      <c r="R13" s="304">
        <v>4050</v>
      </c>
    </row>
    <row r="14" spans="1:18" ht="12.95" customHeight="1" x14ac:dyDescent="0.25">
      <c r="A14" s="249" t="s">
        <v>4016</v>
      </c>
      <c r="B14" s="303">
        <v>6.857895798834905</v>
      </c>
      <c r="C14" s="303"/>
      <c r="D14" s="303">
        <v>6.1811206702758223</v>
      </c>
      <c r="E14" s="303">
        <v>4.9818088066244766</v>
      </c>
      <c r="F14" s="303">
        <v>3.2286557551259185</v>
      </c>
      <c r="G14" s="303">
        <v>2.4409978279668465</v>
      </c>
      <c r="H14" s="303">
        <v>1.0083522405621264</v>
      </c>
      <c r="I14" s="303">
        <v>0.50947692400580735</v>
      </c>
      <c r="J14" s="303">
        <v>0.23422295792798423</v>
      </c>
      <c r="K14" s="303">
        <v>0.24279566823802815</v>
      </c>
      <c r="L14" s="303"/>
      <c r="M14" s="303" t="s">
        <v>4132</v>
      </c>
      <c r="N14" s="303">
        <v>1.8383409595457325</v>
      </c>
      <c r="O14" s="303">
        <v>1.113926168403514</v>
      </c>
      <c r="P14" s="303"/>
      <c r="Q14" s="304">
        <v>3278.7763709999922</v>
      </c>
      <c r="R14" s="304">
        <v>2845</v>
      </c>
    </row>
    <row r="15" spans="1:18" ht="12.95" customHeight="1" x14ac:dyDescent="0.25">
      <c r="A15" s="249" t="s">
        <v>4017</v>
      </c>
      <c r="B15" s="303" t="s">
        <v>4135</v>
      </c>
      <c r="C15" s="303"/>
      <c r="D15" s="303" t="s">
        <v>4061</v>
      </c>
      <c r="E15" s="303">
        <v>3.712158438826469</v>
      </c>
      <c r="F15" s="303">
        <v>1.6636577899015939</v>
      </c>
      <c r="G15" s="303">
        <v>1.3067825647091753</v>
      </c>
      <c r="H15" s="303">
        <v>0.97515910986517207</v>
      </c>
      <c r="I15" s="303">
        <v>0.35962134778811544</v>
      </c>
      <c r="J15" s="303">
        <v>0.24869053804484659</v>
      </c>
      <c r="K15" s="303">
        <v>0.29742316413872216</v>
      </c>
      <c r="L15" s="303"/>
      <c r="M15" s="303" t="s">
        <v>4136</v>
      </c>
      <c r="N15" s="303">
        <v>1.0317620952926134</v>
      </c>
      <c r="O15" s="303">
        <v>0.60632011572603595</v>
      </c>
      <c r="P15" s="303"/>
      <c r="Q15" s="304">
        <v>2776.0231870000011</v>
      </c>
      <c r="R15" s="304">
        <v>1743</v>
      </c>
    </row>
    <row r="16" spans="1:18" ht="5.0999999999999996" customHeight="1" x14ac:dyDescent="0.25">
      <c r="A16" s="252"/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4"/>
      <c r="R16" s="304"/>
    </row>
    <row r="17" spans="1:18" ht="12.95" customHeight="1" x14ac:dyDescent="0.25">
      <c r="A17" s="246" t="s">
        <v>4018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4"/>
      <c r="R17" s="304"/>
    </row>
    <row r="18" spans="1:18" ht="12.95" customHeight="1" x14ac:dyDescent="0.25">
      <c r="A18" s="249" t="s">
        <v>4019</v>
      </c>
      <c r="B18" s="303">
        <v>7.6288446471448683</v>
      </c>
      <c r="C18" s="303"/>
      <c r="D18" s="303">
        <v>7.0498570939202168</v>
      </c>
      <c r="E18" s="303">
        <v>6.1556212223010434</v>
      </c>
      <c r="F18" s="303">
        <v>3.2379290256876296</v>
      </c>
      <c r="G18" s="303">
        <v>2.3634824410025024</v>
      </c>
      <c r="H18" s="303">
        <v>1.0516945664656947</v>
      </c>
      <c r="I18" s="303">
        <v>0.34072413862391504</v>
      </c>
      <c r="J18" s="303">
        <v>0.12167017007787542</v>
      </c>
      <c r="K18" s="303">
        <v>0.12622458483497392</v>
      </c>
      <c r="L18" s="303"/>
      <c r="M18" s="303">
        <v>1.5106313207005382</v>
      </c>
      <c r="N18" s="303">
        <v>1.2931985796856851</v>
      </c>
      <c r="O18" s="303">
        <v>0.89249716383211064</v>
      </c>
      <c r="P18" s="303"/>
      <c r="Q18" s="304">
        <v>14113.009778000174</v>
      </c>
      <c r="R18" s="304">
        <v>17905</v>
      </c>
    </row>
    <row r="19" spans="1:18" ht="12.95" customHeight="1" x14ac:dyDescent="0.25">
      <c r="A19" s="249" t="s">
        <v>4020</v>
      </c>
      <c r="B19" s="303">
        <v>10.486685017637907</v>
      </c>
      <c r="C19" s="303"/>
      <c r="D19" s="303">
        <v>9.7330647476436454</v>
      </c>
      <c r="E19" s="303">
        <v>8.0754085791771146</v>
      </c>
      <c r="F19" s="303">
        <v>6.0728014554088388</v>
      </c>
      <c r="G19" s="303">
        <v>4.3093387185084993</v>
      </c>
      <c r="H19" s="303">
        <v>2.4434054633674123</v>
      </c>
      <c r="I19" s="303">
        <v>1.4215555972357601</v>
      </c>
      <c r="J19" s="303">
        <v>0.81852325907040657</v>
      </c>
      <c r="K19" s="303">
        <v>0.97627802642662431</v>
      </c>
      <c r="L19" s="303"/>
      <c r="M19" s="303" t="s">
        <v>4137</v>
      </c>
      <c r="N19" s="303">
        <v>2.9001860109275834</v>
      </c>
      <c r="O19" s="303">
        <v>2.0271761688693593</v>
      </c>
      <c r="P19" s="303"/>
      <c r="Q19" s="304">
        <v>3963.9391599999876</v>
      </c>
      <c r="R19" s="304">
        <v>3444</v>
      </c>
    </row>
    <row r="20" spans="1:18" ht="5.0999999999999996" customHeight="1" x14ac:dyDescent="0.25">
      <c r="A20" s="252"/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4"/>
      <c r="R20" s="304"/>
    </row>
    <row r="21" spans="1:18" ht="12.95" customHeight="1" x14ac:dyDescent="0.25">
      <c r="A21" s="246" t="s">
        <v>4021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4"/>
      <c r="R21" s="304"/>
    </row>
    <row r="22" spans="1:18" ht="12.95" customHeight="1" x14ac:dyDescent="0.25">
      <c r="A22" s="249" t="s">
        <v>4022</v>
      </c>
      <c r="B22" s="303" t="s">
        <v>4138</v>
      </c>
      <c r="C22" s="303"/>
      <c r="D22" s="303" t="s">
        <v>4139</v>
      </c>
      <c r="E22" s="303">
        <v>5.5073882129431064</v>
      </c>
      <c r="F22" s="303">
        <v>6.3183485855516057</v>
      </c>
      <c r="G22" s="303">
        <v>4.1763620060398496</v>
      </c>
      <c r="H22" s="303">
        <v>4.4072857091601536</v>
      </c>
      <c r="I22" s="303">
        <v>2.9836824030783178</v>
      </c>
      <c r="J22" s="303">
        <v>2.5011174604187172</v>
      </c>
      <c r="K22" s="303">
        <v>2.3404189305904763</v>
      </c>
      <c r="L22" s="303"/>
      <c r="M22" s="303" t="s">
        <v>4140</v>
      </c>
      <c r="N22" s="303">
        <v>1.7096389326199148</v>
      </c>
      <c r="O22" s="303">
        <v>1.523642693703356</v>
      </c>
      <c r="P22" s="303"/>
      <c r="Q22" s="304">
        <v>257.58854199999996</v>
      </c>
      <c r="R22" s="304">
        <v>289</v>
      </c>
    </row>
    <row r="23" spans="1:18" ht="12.95" customHeight="1" x14ac:dyDescent="0.25">
      <c r="A23" s="249" t="s">
        <v>4025</v>
      </c>
      <c r="B23" s="303">
        <v>7.6135591394415503</v>
      </c>
      <c r="C23" s="303"/>
      <c r="D23" s="303">
        <v>6.4814998989894272</v>
      </c>
      <c r="E23" s="303">
        <v>5.6380950698434873</v>
      </c>
      <c r="F23" s="303">
        <v>3.6680316458309865</v>
      </c>
      <c r="G23" s="303">
        <v>3.5154318415837111</v>
      </c>
      <c r="H23" s="303">
        <v>1.6869431836833026</v>
      </c>
      <c r="I23" s="303">
        <v>0.69334238774972612</v>
      </c>
      <c r="J23" s="303">
        <v>0.23202626744722801</v>
      </c>
      <c r="K23" s="303">
        <v>0.204883966420598</v>
      </c>
      <c r="L23" s="303"/>
      <c r="M23" s="303" t="s">
        <v>4141</v>
      </c>
      <c r="N23" s="303">
        <v>2.1960025567119952</v>
      </c>
      <c r="O23" s="303">
        <v>1.3622051204071786</v>
      </c>
      <c r="P23" s="303"/>
      <c r="Q23" s="304">
        <v>3154.4562089999868</v>
      </c>
      <c r="R23" s="304">
        <v>3977</v>
      </c>
    </row>
    <row r="24" spans="1:18" ht="12.95" customHeight="1" x14ac:dyDescent="0.25">
      <c r="A24" s="249" t="s">
        <v>4026</v>
      </c>
      <c r="B24" s="303">
        <v>10.266741356474624</v>
      </c>
      <c r="C24" s="303"/>
      <c r="D24" s="303">
        <v>9.6736180972847094</v>
      </c>
      <c r="E24" s="303">
        <v>8.2069965595103831</v>
      </c>
      <c r="F24" s="303">
        <v>4.8394590554542756</v>
      </c>
      <c r="G24" s="303">
        <v>3.433348426210582</v>
      </c>
      <c r="H24" s="303">
        <v>1.6709425176803543</v>
      </c>
      <c r="I24" s="303">
        <v>0.57796029398161419</v>
      </c>
      <c r="J24" s="303">
        <v>0.26080385934971329</v>
      </c>
      <c r="K24" s="303">
        <v>0.35192722449110148</v>
      </c>
      <c r="L24" s="303"/>
      <c r="M24" s="303">
        <v>2.4179395986292773</v>
      </c>
      <c r="N24" s="303">
        <v>2.2189297118364562</v>
      </c>
      <c r="O24" s="303">
        <v>1.4510230956392698</v>
      </c>
      <c r="P24" s="303"/>
      <c r="Q24" s="304">
        <v>8114.0923500000572</v>
      </c>
      <c r="R24" s="304">
        <v>10074</v>
      </c>
    </row>
    <row r="25" spans="1:18" ht="12.95" customHeight="1" x14ac:dyDescent="0.25">
      <c r="A25" s="249" t="s">
        <v>4027</v>
      </c>
      <c r="B25" s="303">
        <v>6.0858162914747229</v>
      </c>
      <c r="C25" s="303"/>
      <c r="D25" s="303">
        <v>5.6685611835564078</v>
      </c>
      <c r="E25" s="303">
        <v>5.0510806176892533</v>
      </c>
      <c r="F25" s="303">
        <v>2.6413737458110429</v>
      </c>
      <c r="G25" s="303">
        <v>1.5897636139048847</v>
      </c>
      <c r="H25" s="303">
        <v>0.6889603628222799</v>
      </c>
      <c r="I25" s="303">
        <v>0.42716830671196754</v>
      </c>
      <c r="J25" s="303">
        <v>0.224299863369744</v>
      </c>
      <c r="K25" s="303">
        <v>0.23609026460883245</v>
      </c>
      <c r="L25" s="303"/>
      <c r="M25" s="303" t="s">
        <v>4142</v>
      </c>
      <c r="N25" s="303">
        <v>0.66784198796397287</v>
      </c>
      <c r="O25" s="303">
        <v>0.6362874714943525</v>
      </c>
      <c r="P25" s="303"/>
      <c r="Q25" s="304">
        <v>6550.811836999992</v>
      </c>
      <c r="R25" s="304">
        <v>7009</v>
      </c>
    </row>
    <row r="26" spans="1:18" ht="5.0999999999999996" customHeight="1" x14ac:dyDescent="0.25">
      <c r="A26" s="252"/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</row>
    <row r="27" spans="1:18" ht="12.95" customHeight="1" x14ac:dyDescent="0.25">
      <c r="A27" s="246" t="s">
        <v>4028</v>
      </c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4"/>
      <c r="R27" s="304"/>
    </row>
    <row r="28" spans="1:18" ht="12.95" customHeight="1" x14ac:dyDescent="0.25">
      <c r="A28" s="249" t="s">
        <v>4029</v>
      </c>
      <c r="B28" s="303">
        <v>9.9760284531440497</v>
      </c>
      <c r="C28" s="303"/>
      <c r="D28" s="303">
        <v>9.1593963976871624</v>
      </c>
      <c r="E28" s="303">
        <v>7.3561378656136878</v>
      </c>
      <c r="F28" s="303">
        <v>5.1064049241799445</v>
      </c>
      <c r="G28" s="303">
        <v>4.4195816324733848</v>
      </c>
      <c r="H28" s="303">
        <v>2.8318093018035633</v>
      </c>
      <c r="I28" s="303">
        <v>0.83055198178361656</v>
      </c>
      <c r="J28" s="303">
        <v>0.76019485008473875</v>
      </c>
      <c r="K28" s="303">
        <v>0.74191783753345852</v>
      </c>
      <c r="L28" s="303"/>
      <c r="M28" s="303" t="s">
        <v>4143</v>
      </c>
      <c r="N28" s="303">
        <v>2.7420599410449502</v>
      </c>
      <c r="O28" s="303">
        <v>1.3617130158563093</v>
      </c>
      <c r="P28" s="303"/>
      <c r="Q28" s="304">
        <v>3782.0458789999875</v>
      </c>
      <c r="R28" s="304">
        <v>6486</v>
      </c>
    </row>
    <row r="29" spans="1:18" ht="12.95" customHeight="1" x14ac:dyDescent="0.25">
      <c r="A29" s="249" t="s">
        <v>4030</v>
      </c>
      <c r="B29" s="303">
        <v>10.34837625330036</v>
      </c>
      <c r="C29" s="303"/>
      <c r="D29" s="303">
        <v>9.530688385337756</v>
      </c>
      <c r="E29" s="303">
        <v>8.8832350044547503</v>
      </c>
      <c r="F29" s="303">
        <v>4.870839288447848</v>
      </c>
      <c r="G29" s="303">
        <v>3.3591668526039884</v>
      </c>
      <c r="H29" s="303">
        <v>1.5636824178797126</v>
      </c>
      <c r="I29" s="303">
        <v>0.6613132109838743</v>
      </c>
      <c r="J29" s="303">
        <v>3.4460053084841659E-2</v>
      </c>
      <c r="K29" s="303">
        <v>0.13894769591080378</v>
      </c>
      <c r="L29" s="303"/>
      <c r="M29" s="303">
        <v>2.2622755651217106</v>
      </c>
      <c r="N29" s="303">
        <v>1.899945108155892</v>
      </c>
      <c r="O29" s="303">
        <v>1.3520283494489223</v>
      </c>
      <c r="P29" s="303"/>
      <c r="Q29" s="304">
        <v>4141.7318669999895</v>
      </c>
      <c r="R29" s="304">
        <v>5664</v>
      </c>
    </row>
    <row r="30" spans="1:18" ht="12.95" customHeight="1" x14ac:dyDescent="0.25">
      <c r="A30" s="249" t="s">
        <v>4031</v>
      </c>
      <c r="B30" s="303">
        <v>8.7043491814225664</v>
      </c>
      <c r="C30" s="303"/>
      <c r="D30" s="303">
        <v>7.7328461614011985</v>
      </c>
      <c r="E30" s="303">
        <v>6.4454215254110467</v>
      </c>
      <c r="F30" s="303">
        <v>3.9263960867562431</v>
      </c>
      <c r="G30" s="303">
        <v>2.5088378219598453</v>
      </c>
      <c r="H30" s="303">
        <v>1.0421440314282773</v>
      </c>
      <c r="I30" s="303">
        <v>0.76873940986742273</v>
      </c>
      <c r="J30" s="303">
        <v>0.44747109471468494</v>
      </c>
      <c r="K30" s="303">
        <v>0.39216225588983561</v>
      </c>
      <c r="L30" s="303"/>
      <c r="M30" s="303" t="s">
        <v>4010</v>
      </c>
      <c r="N30" s="303">
        <v>2.0522605014841351</v>
      </c>
      <c r="O30" s="303">
        <v>1.6937362041113437</v>
      </c>
      <c r="P30" s="303"/>
      <c r="Q30" s="304">
        <v>3896.7406399999954</v>
      </c>
      <c r="R30" s="304">
        <v>4151</v>
      </c>
    </row>
    <row r="31" spans="1:18" ht="12.95" customHeight="1" x14ac:dyDescent="0.25">
      <c r="A31" s="249" t="s">
        <v>4032</v>
      </c>
      <c r="B31" s="303">
        <v>5.6564441424605008</v>
      </c>
      <c r="C31" s="303"/>
      <c r="D31" s="303">
        <v>5.4319246961235859</v>
      </c>
      <c r="E31" s="303">
        <v>4.5356344607960741</v>
      </c>
      <c r="F31" s="303">
        <v>2.8570522763071255</v>
      </c>
      <c r="G31" s="303">
        <v>2.175649056781106</v>
      </c>
      <c r="H31" s="303">
        <v>0.50379356700578171</v>
      </c>
      <c r="I31" s="303">
        <v>0.39815029610009461</v>
      </c>
      <c r="J31" s="303">
        <v>4.0234684140934743E-2</v>
      </c>
      <c r="K31" s="303">
        <v>0.14332647304963314</v>
      </c>
      <c r="L31" s="303"/>
      <c r="M31" s="303" t="s">
        <v>4144</v>
      </c>
      <c r="N31" s="303">
        <v>0.59598847131386345</v>
      </c>
      <c r="O31" s="303">
        <v>0.58017784483641499</v>
      </c>
      <c r="P31" s="303"/>
      <c r="Q31" s="304">
        <v>3464.1827810000023</v>
      </c>
      <c r="R31" s="304">
        <v>3088</v>
      </c>
    </row>
    <row r="32" spans="1:18" ht="12.95" customHeight="1" x14ac:dyDescent="0.25">
      <c r="A32" s="249" t="s">
        <v>4034</v>
      </c>
      <c r="B32" s="303" t="s">
        <v>4145</v>
      </c>
      <c r="C32" s="303"/>
      <c r="D32" s="303" t="s">
        <v>4145</v>
      </c>
      <c r="E32" s="303">
        <v>4.8144508304811158</v>
      </c>
      <c r="F32" s="303">
        <v>1.8212112308997517</v>
      </c>
      <c r="G32" s="303">
        <v>0.89420506515644704</v>
      </c>
      <c r="H32" s="303">
        <v>0.5499162058423217</v>
      </c>
      <c r="I32" s="303">
        <v>6.7541212480745849E-2</v>
      </c>
      <c r="J32" s="303">
        <v>2.1786569455551363E-2</v>
      </c>
      <c r="K32" s="303">
        <v>8.7814699879654748E-2</v>
      </c>
      <c r="L32" s="303"/>
      <c r="M32" s="303" t="s">
        <v>4146</v>
      </c>
      <c r="N32" s="303">
        <v>0.51774971942488113</v>
      </c>
      <c r="O32" s="303">
        <v>0.45545077095523978</v>
      </c>
      <c r="P32" s="303"/>
      <c r="Q32" s="304">
        <v>2792.2477710000007</v>
      </c>
      <c r="R32" s="304">
        <v>1960</v>
      </c>
    </row>
    <row r="33" spans="1:18" ht="5.0999999999999996" customHeight="1" x14ac:dyDescent="0.25">
      <c r="A33" s="252"/>
      <c r="B33" s="303"/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3"/>
      <c r="Q33" s="304"/>
      <c r="R33" s="304"/>
    </row>
    <row r="34" spans="1:18" s="258" customFormat="1" ht="12.95" customHeight="1" x14ac:dyDescent="0.25">
      <c r="A34" s="253" t="s">
        <v>4036</v>
      </c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</row>
    <row r="35" spans="1:18" s="258" customFormat="1" ht="12.95" customHeight="1" x14ac:dyDescent="0.25">
      <c r="A35" s="259" t="s">
        <v>4037</v>
      </c>
      <c r="B35" s="303">
        <v>10.017337188422131</v>
      </c>
      <c r="C35" s="303"/>
      <c r="D35" s="303">
        <v>9.2189474252612253</v>
      </c>
      <c r="E35" s="303">
        <v>8.0601026067385604</v>
      </c>
      <c r="F35" s="303">
        <v>4.7072521101103337</v>
      </c>
      <c r="G35" s="303">
        <v>3.3241878846394193</v>
      </c>
      <c r="H35" s="303">
        <v>1.6927063575395609</v>
      </c>
      <c r="I35" s="303">
        <v>0.60164615994963044</v>
      </c>
      <c r="J35" s="303">
        <v>0.1705333601689879</v>
      </c>
      <c r="K35" s="303">
        <v>0.21270997080094972</v>
      </c>
      <c r="L35" s="303"/>
      <c r="M35" s="303">
        <v>2.4060039770829755</v>
      </c>
      <c r="N35" s="303">
        <v>2.1827253291400939</v>
      </c>
      <c r="O35" s="303">
        <v>1.3743479686527551</v>
      </c>
      <c r="P35" s="303"/>
      <c r="Q35" s="304">
        <v>5034.7644540000019</v>
      </c>
      <c r="R35" s="304">
        <v>7612</v>
      </c>
    </row>
    <row r="36" spans="1:18" s="258" customFormat="1" ht="12.95" customHeight="1" x14ac:dyDescent="0.25">
      <c r="A36" s="259" t="s">
        <v>4038</v>
      </c>
      <c r="B36" s="303">
        <v>7.0294894304913997</v>
      </c>
      <c r="C36" s="303"/>
      <c r="D36" s="303">
        <v>6.6824397443624335</v>
      </c>
      <c r="E36" s="303">
        <v>5.6557339535459148</v>
      </c>
      <c r="F36" s="303">
        <v>3.4494184529597747</v>
      </c>
      <c r="G36" s="303">
        <v>2.8339193328119032</v>
      </c>
      <c r="H36" s="303">
        <v>1.5976667816074481</v>
      </c>
      <c r="I36" s="303">
        <v>0.39225781239404323</v>
      </c>
      <c r="J36" s="303">
        <v>7.0396140863559983E-2</v>
      </c>
      <c r="K36" s="303">
        <v>0.17640067835283688</v>
      </c>
      <c r="L36" s="303"/>
      <c r="M36" s="303" t="s">
        <v>4136</v>
      </c>
      <c r="N36" s="303">
        <v>1.0372800004881046</v>
      </c>
      <c r="O36" s="303">
        <v>0.76193776552235437</v>
      </c>
      <c r="P36" s="303"/>
      <c r="Q36" s="304">
        <v>2238.2192839999952</v>
      </c>
      <c r="R36" s="304">
        <v>2393</v>
      </c>
    </row>
    <row r="37" spans="1:18" s="258" customFormat="1" ht="12.95" customHeight="1" x14ac:dyDescent="0.25">
      <c r="A37" s="259" t="s">
        <v>4040</v>
      </c>
      <c r="B37" s="303">
        <v>7.9236171915558238</v>
      </c>
      <c r="C37" s="303"/>
      <c r="D37" s="303">
        <v>6.7431132548858779</v>
      </c>
      <c r="E37" s="303">
        <v>5.9309677313124167</v>
      </c>
      <c r="F37" s="303">
        <v>4.048061803092132</v>
      </c>
      <c r="G37" s="303">
        <v>3.2184312583395402</v>
      </c>
      <c r="H37" s="303">
        <v>1.7717932415822091</v>
      </c>
      <c r="I37" s="303">
        <v>0.75037952141892361</v>
      </c>
      <c r="J37" s="303">
        <v>0.34777720156828584</v>
      </c>
      <c r="K37" s="303">
        <v>0.33812750772511263</v>
      </c>
      <c r="L37" s="303"/>
      <c r="M37" s="303" t="s">
        <v>4010</v>
      </c>
      <c r="N37" s="303">
        <v>2.0609304547716207</v>
      </c>
      <c r="O37" s="303">
        <v>1.5605825674178735</v>
      </c>
      <c r="P37" s="303"/>
      <c r="Q37" s="304">
        <v>1542.4116289999968</v>
      </c>
      <c r="R37" s="304">
        <v>1474</v>
      </c>
    </row>
    <row r="38" spans="1:18" s="258" customFormat="1" ht="12.95" customHeight="1" x14ac:dyDescent="0.25">
      <c r="A38" s="259" t="s">
        <v>4042</v>
      </c>
      <c r="B38" s="303">
        <v>7.7663111057532346</v>
      </c>
      <c r="C38" s="303"/>
      <c r="D38" s="303">
        <v>7.3017969755790171</v>
      </c>
      <c r="E38" s="303">
        <v>6.3354552268111402</v>
      </c>
      <c r="F38" s="303">
        <v>3.5030672702716896</v>
      </c>
      <c r="G38" s="303">
        <v>2.355086380942264</v>
      </c>
      <c r="H38" s="303">
        <v>1.116465903059302</v>
      </c>
      <c r="I38" s="303">
        <v>0.62842687278990317</v>
      </c>
      <c r="J38" s="303">
        <v>0.42518338969390013</v>
      </c>
      <c r="K38" s="303">
        <v>0.45613131691113429</v>
      </c>
      <c r="L38" s="303"/>
      <c r="M38" s="303" t="s">
        <v>4140</v>
      </c>
      <c r="N38" s="303">
        <v>1.453374884348986</v>
      </c>
      <c r="O38" s="303">
        <v>1.066115681242094</v>
      </c>
      <c r="P38" s="303"/>
      <c r="Q38" s="304">
        <v>8018.0361760000078</v>
      </c>
      <c r="R38" s="304">
        <v>8675</v>
      </c>
    </row>
    <row r="39" spans="1:18" s="258" customFormat="1" ht="12.95" customHeight="1" x14ac:dyDescent="0.25">
      <c r="A39" s="259" t="s">
        <v>4043</v>
      </c>
      <c r="B39" s="303" t="s">
        <v>4147</v>
      </c>
      <c r="C39" s="303"/>
      <c r="D39" s="303" t="s">
        <v>4148</v>
      </c>
      <c r="E39" s="303">
        <v>4.5832709079232483</v>
      </c>
      <c r="F39" s="303">
        <v>3.2304986775034226</v>
      </c>
      <c r="G39" s="303">
        <v>2.8234890916021329</v>
      </c>
      <c r="H39" s="303">
        <v>0.59917247880557412</v>
      </c>
      <c r="I39" s="303">
        <v>0.27370248407341347</v>
      </c>
      <c r="J39" s="303">
        <v>0</v>
      </c>
      <c r="K39" s="303">
        <v>5.4187420514531697E-3</v>
      </c>
      <c r="L39" s="303"/>
      <c r="M39" s="303" t="s">
        <v>4074</v>
      </c>
      <c r="N39" s="303">
        <v>1.2898103447921616</v>
      </c>
      <c r="O39" s="303">
        <v>0.84543031261738022</v>
      </c>
      <c r="P39" s="303"/>
      <c r="Q39" s="304">
        <v>1243.5173949999996</v>
      </c>
      <c r="R39" s="304">
        <v>1195</v>
      </c>
    </row>
    <row r="40" spans="1:18" s="258" customFormat="1" ht="4.5" customHeight="1" x14ac:dyDescent="0.25">
      <c r="A40" s="259"/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4"/>
      <c r="R40" s="304"/>
    </row>
    <row r="41" spans="1:18" s="258" customFormat="1" ht="12.95" customHeight="1" x14ac:dyDescent="0.25">
      <c r="A41" s="253" t="s">
        <v>4045</v>
      </c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4"/>
      <c r="R41" s="304"/>
    </row>
    <row r="42" spans="1:18" s="258" customFormat="1" ht="12.95" customHeight="1" x14ac:dyDescent="0.25">
      <c r="A42" s="259" t="s">
        <v>4046</v>
      </c>
      <c r="B42" s="303">
        <v>7.9049840856642017</v>
      </c>
      <c r="C42" s="303"/>
      <c r="D42" s="303">
        <v>7.3473521991687214</v>
      </c>
      <c r="E42" s="303">
        <v>6.294669214498021</v>
      </c>
      <c r="F42" s="303">
        <v>3.6044191981835034</v>
      </c>
      <c r="G42" s="303">
        <v>2.5245711762590202</v>
      </c>
      <c r="H42" s="303">
        <v>1.1894263100221132</v>
      </c>
      <c r="I42" s="303">
        <v>0.50411163245620882</v>
      </c>
      <c r="J42" s="303">
        <v>0.27910970480135933</v>
      </c>
      <c r="K42" s="303">
        <v>0.32470372584759299</v>
      </c>
      <c r="L42" s="303"/>
      <c r="M42" s="303">
        <v>1.6559456496223275</v>
      </c>
      <c r="N42" s="303">
        <v>1.4216383702231874</v>
      </c>
      <c r="O42" s="303">
        <v>1.0107534646356462</v>
      </c>
      <c r="P42" s="303"/>
      <c r="Q42" s="304">
        <v>14946.646169000143</v>
      </c>
      <c r="R42" s="304">
        <v>16313</v>
      </c>
    </row>
    <row r="43" spans="1:18" s="258" customFormat="1" ht="12.95" customHeight="1" x14ac:dyDescent="0.25">
      <c r="A43" s="259" t="s">
        <v>4047</v>
      </c>
      <c r="B43" s="303">
        <v>9.9517312764085535</v>
      </c>
      <c r="C43" s="303"/>
      <c r="D43" s="303">
        <v>9.0475916904049658</v>
      </c>
      <c r="E43" s="303">
        <v>7.9406836859796641</v>
      </c>
      <c r="F43" s="303">
        <v>5.0893350145034173</v>
      </c>
      <c r="G43" s="303">
        <v>4.0675638220075934</v>
      </c>
      <c r="H43" s="303">
        <v>2.1612731836831625</v>
      </c>
      <c r="I43" s="303">
        <v>0.93135161150998902</v>
      </c>
      <c r="J43" s="303">
        <v>0.25292880577231397</v>
      </c>
      <c r="K43" s="303">
        <v>0.25553159243211071</v>
      </c>
      <c r="L43" s="303"/>
      <c r="M43" s="303">
        <v>2.9238184666591174</v>
      </c>
      <c r="N43" s="303">
        <v>2.7210166533168541</v>
      </c>
      <c r="O43" s="303">
        <v>1.7686980265334071</v>
      </c>
      <c r="P43" s="303"/>
      <c r="Q43" s="304">
        <v>3123.2294700000116</v>
      </c>
      <c r="R43" s="304">
        <v>5019</v>
      </c>
    </row>
    <row r="44" spans="1:18" s="258" customFormat="1" ht="12.95" customHeight="1" x14ac:dyDescent="0.25">
      <c r="A44" s="259" t="s">
        <v>4048</v>
      </c>
      <c r="B44" s="339" t="s">
        <v>4149</v>
      </c>
      <c r="C44" s="339"/>
      <c r="D44" s="339" t="s">
        <v>4149</v>
      </c>
      <c r="E44" s="339" t="s">
        <v>4149</v>
      </c>
      <c r="F44" s="339" t="s">
        <v>4149</v>
      </c>
      <c r="G44" s="339" t="s">
        <v>4149</v>
      </c>
      <c r="H44" s="339" t="s">
        <v>4149</v>
      </c>
      <c r="I44" s="339" t="s">
        <v>4149</v>
      </c>
      <c r="J44" s="339" t="s">
        <v>4149</v>
      </c>
      <c r="K44" s="339" t="s">
        <v>4149</v>
      </c>
      <c r="L44" s="339"/>
      <c r="M44" s="339" t="s">
        <v>4149</v>
      </c>
      <c r="N44" s="339" t="s">
        <v>4149</v>
      </c>
      <c r="O44" s="339" t="s">
        <v>4149</v>
      </c>
      <c r="P44" s="303"/>
      <c r="Q44" s="304">
        <v>7.0732989999999996</v>
      </c>
      <c r="R44" s="304">
        <v>17</v>
      </c>
    </row>
    <row r="45" spans="1:18" s="258" customFormat="1" ht="6" customHeight="1" x14ac:dyDescent="0.25">
      <c r="A45" s="259"/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03"/>
      <c r="Q45" s="304"/>
      <c r="R45" s="304"/>
    </row>
    <row r="46" spans="1:18" ht="12.95" customHeight="1" x14ac:dyDescent="0.25">
      <c r="A46" s="246" t="s">
        <v>4052</v>
      </c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303"/>
      <c r="N46" s="303"/>
      <c r="O46" s="303"/>
      <c r="P46" s="303"/>
      <c r="Q46" s="304"/>
      <c r="R46" s="304"/>
    </row>
    <row r="47" spans="1:18" ht="12.95" customHeight="1" x14ac:dyDescent="0.25">
      <c r="A47" s="249" t="s">
        <v>4053</v>
      </c>
      <c r="B47" s="303">
        <v>8.2021438377254672</v>
      </c>
      <c r="C47" s="303"/>
      <c r="D47" s="303">
        <v>7.6821978275581602</v>
      </c>
      <c r="E47" s="303">
        <v>6.6805816895335681</v>
      </c>
      <c r="F47" s="303">
        <v>3.8391633909992366</v>
      </c>
      <c r="G47" s="303">
        <v>2.5774703923490478</v>
      </c>
      <c r="H47" s="303">
        <v>1.1113459424883274</v>
      </c>
      <c r="I47" s="303">
        <v>0.54754729510005196</v>
      </c>
      <c r="J47" s="303">
        <v>0.2505093267358835</v>
      </c>
      <c r="K47" s="303">
        <v>0.30179653311577537</v>
      </c>
      <c r="L47" s="303"/>
      <c r="M47" s="303">
        <v>1.6969832422226088</v>
      </c>
      <c r="N47" s="303">
        <v>1.4715437636059474</v>
      </c>
      <c r="O47" s="303">
        <v>1.0487294337344399</v>
      </c>
      <c r="P47" s="303"/>
      <c r="Q47" s="304">
        <v>14129.72261800014</v>
      </c>
      <c r="R47" s="304">
        <v>14330</v>
      </c>
    </row>
    <row r="48" spans="1:18" ht="12.95" customHeight="1" x14ac:dyDescent="0.25">
      <c r="A48" s="249" t="s">
        <v>4054</v>
      </c>
      <c r="B48" s="303">
        <v>8.4465699448416984</v>
      </c>
      <c r="C48" s="303"/>
      <c r="D48" s="303">
        <v>7.4808617003749811</v>
      </c>
      <c r="E48" s="303">
        <v>6.2043578489312567</v>
      </c>
      <c r="F48" s="303">
        <v>3.9325907464054524</v>
      </c>
      <c r="G48" s="303">
        <v>3.5515738048686378</v>
      </c>
      <c r="H48" s="303">
        <v>2.2357665065427557</v>
      </c>
      <c r="I48" s="303">
        <v>0.68577562585770502</v>
      </c>
      <c r="J48" s="303">
        <v>0.36027359079831106</v>
      </c>
      <c r="K48" s="303">
        <v>0.35138958031674333</v>
      </c>
      <c r="L48" s="303"/>
      <c r="M48" s="303">
        <v>2.5092777553226333</v>
      </c>
      <c r="N48" s="303">
        <v>2.2685752409555313</v>
      </c>
      <c r="O48" s="303">
        <v>1.4727222937650077</v>
      </c>
      <c r="P48" s="303"/>
      <c r="Q48" s="304">
        <v>3947.2263199999916</v>
      </c>
      <c r="R48" s="304">
        <v>7019</v>
      </c>
    </row>
    <row r="49" spans="1:18" ht="5.0999999999999996" customHeight="1" x14ac:dyDescent="0.25">
      <c r="A49" s="252"/>
      <c r="B49" s="303"/>
      <c r="C49" s="303"/>
      <c r="D49" s="303"/>
      <c r="E49" s="303"/>
      <c r="F49" s="303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4"/>
      <c r="R49" s="304"/>
    </row>
    <row r="50" spans="1:18" ht="12.95" customHeight="1" x14ac:dyDescent="0.25">
      <c r="A50" s="246" t="s">
        <v>4055</v>
      </c>
      <c r="B50" s="303"/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  <c r="O50" s="303"/>
      <c r="P50" s="303"/>
      <c r="Q50" s="304"/>
      <c r="R50" s="304"/>
    </row>
    <row r="51" spans="1:18" ht="12.95" customHeight="1" x14ac:dyDescent="0.25">
      <c r="A51" s="249" t="s">
        <v>4056</v>
      </c>
      <c r="B51" s="303">
        <v>7.5880256192471611</v>
      </c>
      <c r="C51" s="303"/>
      <c r="D51" s="303">
        <v>7.1206389710769136</v>
      </c>
      <c r="E51" s="303">
        <v>6.1421275813206133</v>
      </c>
      <c r="F51" s="303">
        <v>3.4389256010008542</v>
      </c>
      <c r="G51" s="303">
        <v>2.1681142252775532</v>
      </c>
      <c r="H51" s="303">
        <v>0.98038031584852559</v>
      </c>
      <c r="I51" s="303">
        <v>0.44108624042978301</v>
      </c>
      <c r="J51" s="303">
        <v>0.2648609252841051</v>
      </c>
      <c r="K51" s="303">
        <v>0.29916122426353164</v>
      </c>
      <c r="L51" s="303"/>
      <c r="M51" s="303" t="s">
        <v>4150</v>
      </c>
      <c r="N51" s="303">
        <v>1.2474927070194957</v>
      </c>
      <c r="O51" s="303">
        <v>0.91449118681552943</v>
      </c>
      <c r="P51" s="303"/>
      <c r="Q51" s="304">
        <v>10572.756238000096</v>
      </c>
      <c r="R51" s="304">
        <v>8651</v>
      </c>
    </row>
    <row r="52" spans="1:18" ht="12.95" customHeight="1" x14ac:dyDescent="0.25">
      <c r="A52" s="249" t="s">
        <v>4057</v>
      </c>
      <c r="B52" s="303">
        <v>9.3557005523524346</v>
      </c>
      <c r="C52" s="303"/>
      <c r="D52" s="303">
        <v>8.4024104769401564</v>
      </c>
      <c r="E52" s="303">
        <v>7.4116286503047082</v>
      </c>
      <c r="F52" s="303">
        <v>4.5762533131170962</v>
      </c>
      <c r="G52" s="303">
        <v>3.5641562274544563</v>
      </c>
      <c r="H52" s="303">
        <v>1.9548114568232471</v>
      </c>
      <c r="I52" s="303">
        <v>0.70245710837887609</v>
      </c>
      <c r="J52" s="303">
        <v>0.22327722791562818</v>
      </c>
      <c r="K52" s="303">
        <v>0.22993535912772597</v>
      </c>
      <c r="L52" s="303"/>
      <c r="M52" s="303">
        <v>2.6338926703563326</v>
      </c>
      <c r="N52" s="303">
        <v>2.4633825504379367</v>
      </c>
      <c r="O52" s="303">
        <v>1.5478787453363489</v>
      </c>
      <c r="P52" s="303"/>
      <c r="Q52" s="304">
        <v>4710.3907989999952</v>
      </c>
      <c r="R52" s="304">
        <v>7175</v>
      </c>
    </row>
    <row r="53" spans="1:18" ht="12.95" customHeight="1" x14ac:dyDescent="0.25">
      <c r="A53" s="249" t="s">
        <v>4058</v>
      </c>
      <c r="B53" s="303">
        <v>8.9266134048635912</v>
      </c>
      <c r="C53" s="303"/>
      <c r="D53" s="303">
        <v>8.3085924924352685</v>
      </c>
      <c r="E53" s="303">
        <v>6.8128973973376858</v>
      </c>
      <c r="F53" s="303">
        <v>4.2430624360864435</v>
      </c>
      <c r="G53" s="303">
        <v>3.8393185272587416</v>
      </c>
      <c r="H53" s="303">
        <v>1.773510963045192</v>
      </c>
      <c r="I53" s="303">
        <v>0.88455026074520515</v>
      </c>
      <c r="J53" s="303">
        <v>0.3971919768551978</v>
      </c>
      <c r="K53" s="303">
        <v>0.50299607838945348</v>
      </c>
      <c r="L53" s="303"/>
      <c r="M53" s="303">
        <v>2.1092167264582287</v>
      </c>
      <c r="N53" s="303">
        <v>1.7732661353787222</v>
      </c>
      <c r="O53" s="303">
        <v>1.3142012677011194</v>
      </c>
      <c r="P53" s="303"/>
      <c r="Q53" s="304">
        <v>2793.8019010000007</v>
      </c>
      <c r="R53" s="304">
        <v>5523</v>
      </c>
    </row>
    <row r="54" spans="1:18" ht="5.0999999999999996" customHeight="1" x14ac:dyDescent="0.25">
      <c r="A54" s="252"/>
      <c r="B54" s="303"/>
      <c r="C54" s="303"/>
      <c r="D54" s="303"/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4"/>
      <c r="R54" s="304"/>
    </row>
    <row r="55" spans="1:18" ht="12.95" customHeight="1" x14ac:dyDescent="0.25">
      <c r="A55" s="246" t="s">
        <v>3890</v>
      </c>
      <c r="B55" s="303"/>
      <c r="C55" s="303"/>
      <c r="D55" s="303"/>
      <c r="E55" s="303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4"/>
      <c r="R55" s="304"/>
    </row>
    <row r="56" spans="1:18" ht="13.5" customHeight="1" x14ac:dyDescent="0.25">
      <c r="A56" s="249" t="s">
        <v>5</v>
      </c>
      <c r="B56" s="303">
        <v>8.1717586437387961</v>
      </c>
      <c r="C56" s="303"/>
      <c r="D56" s="303">
        <v>7.9291438889176291</v>
      </c>
      <c r="E56" s="303">
        <v>6.6041656832830311</v>
      </c>
      <c r="F56" s="303">
        <v>4.5537106667407778</v>
      </c>
      <c r="G56" s="303">
        <v>4.0863041016998825</v>
      </c>
      <c r="H56" s="303">
        <v>2.0850900240276982</v>
      </c>
      <c r="I56" s="303">
        <v>1.1302624834865749</v>
      </c>
      <c r="J56" s="303">
        <v>0.4711529380793501</v>
      </c>
      <c r="K56" s="303">
        <v>0.89808198340817313</v>
      </c>
      <c r="L56" s="303"/>
      <c r="M56" s="303" t="s">
        <v>4151</v>
      </c>
      <c r="N56" s="303">
        <v>2.3896650190796151</v>
      </c>
      <c r="O56" s="303">
        <v>1.2544738325044207</v>
      </c>
      <c r="P56" s="303"/>
      <c r="Q56" s="304">
        <v>286.38365399999998</v>
      </c>
      <c r="R56" s="304">
        <v>902</v>
      </c>
    </row>
    <row r="57" spans="1:18" ht="13.5" customHeight="1" x14ac:dyDescent="0.25">
      <c r="A57" s="249" t="s">
        <v>186</v>
      </c>
      <c r="B57" s="303">
        <v>9.6412916180102926</v>
      </c>
      <c r="C57" s="303"/>
      <c r="D57" s="303">
        <v>9.3288944871848525</v>
      </c>
      <c r="E57" s="303">
        <v>7.7603686991117815</v>
      </c>
      <c r="F57" s="303">
        <v>4.0326684015933276</v>
      </c>
      <c r="G57" s="303">
        <v>2.2688090992689633</v>
      </c>
      <c r="H57" s="303">
        <v>1.3695501958558332</v>
      </c>
      <c r="I57" s="303">
        <v>0.22360634971996329</v>
      </c>
      <c r="J57" s="303">
        <v>0.49110983671339814</v>
      </c>
      <c r="K57" s="303">
        <v>0</v>
      </c>
      <c r="L57" s="303"/>
      <c r="M57" s="303" t="s">
        <v>4134</v>
      </c>
      <c r="N57" s="303">
        <v>1.1114770636114577</v>
      </c>
      <c r="O57" s="303">
        <v>1.4206910339650198</v>
      </c>
      <c r="P57" s="303"/>
      <c r="Q57" s="304">
        <v>625.38474499999973</v>
      </c>
      <c r="R57" s="304">
        <v>702</v>
      </c>
    </row>
    <row r="58" spans="1:18" ht="13.5" customHeight="1" x14ac:dyDescent="0.25">
      <c r="A58" s="249" t="s">
        <v>538</v>
      </c>
      <c r="B58" s="303">
        <v>14.176811188390515</v>
      </c>
      <c r="C58" s="303"/>
      <c r="D58" s="303">
        <v>12.047918923544206</v>
      </c>
      <c r="E58" s="303">
        <v>10.641003470499889</v>
      </c>
      <c r="F58" s="303">
        <v>6.1818878205202754</v>
      </c>
      <c r="G58" s="303">
        <v>5.833935770123758</v>
      </c>
      <c r="H58" s="303">
        <v>3.3204644703471375</v>
      </c>
      <c r="I58" s="303">
        <v>1.0239482374037738</v>
      </c>
      <c r="J58" s="303">
        <v>0.15234648038605292</v>
      </c>
      <c r="K58" s="303">
        <v>0.5587988159937689</v>
      </c>
      <c r="L58" s="303"/>
      <c r="M58" s="303" t="s">
        <v>4152</v>
      </c>
      <c r="N58" s="303">
        <v>4.551752606541533</v>
      </c>
      <c r="O58" s="303">
        <v>1.1503656786952769</v>
      </c>
      <c r="P58" s="303"/>
      <c r="Q58" s="304">
        <v>267.27561999999915</v>
      </c>
      <c r="R58" s="304">
        <v>779</v>
      </c>
    </row>
    <row r="59" spans="1:18" ht="13.5" customHeight="1" x14ac:dyDescent="0.25">
      <c r="A59" s="249" t="s">
        <v>714</v>
      </c>
      <c r="B59" s="303">
        <v>9.6377971004873899</v>
      </c>
      <c r="C59" s="303"/>
      <c r="D59" s="303">
        <v>9.2071084619827168</v>
      </c>
      <c r="E59" s="303">
        <v>8.5453982739819239</v>
      </c>
      <c r="F59" s="303">
        <v>5.10743950087108</v>
      </c>
      <c r="G59" s="303">
        <v>2.3311038158790374</v>
      </c>
      <c r="H59" s="303">
        <v>1.0239355973891573</v>
      </c>
      <c r="I59" s="303">
        <v>0.49143182401812907</v>
      </c>
      <c r="J59" s="303">
        <v>0</v>
      </c>
      <c r="K59" s="303">
        <v>0</v>
      </c>
      <c r="L59" s="303"/>
      <c r="M59" s="303" t="s">
        <v>4153</v>
      </c>
      <c r="N59" s="303">
        <v>1.9236153196912167</v>
      </c>
      <c r="O59" s="303">
        <v>1.1416204668478556</v>
      </c>
      <c r="P59" s="303"/>
      <c r="Q59" s="304">
        <v>734.78859599999976</v>
      </c>
      <c r="R59" s="304">
        <v>756</v>
      </c>
    </row>
    <row r="60" spans="1:18" ht="13.5" customHeight="1" x14ac:dyDescent="0.25">
      <c r="A60" s="249" t="s">
        <v>942</v>
      </c>
      <c r="B60" s="303">
        <v>8.8160045418119921</v>
      </c>
      <c r="C60" s="303"/>
      <c r="D60" s="303" t="s">
        <v>4138</v>
      </c>
      <c r="E60" s="303">
        <v>6.366830513429754</v>
      </c>
      <c r="F60" s="303">
        <v>5.452547603544418</v>
      </c>
      <c r="G60" s="303">
        <v>3.322056154760241</v>
      </c>
      <c r="H60" s="303">
        <v>1.201257990813021</v>
      </c>
      <c r="I60" s="303">
        <v>0.79231486332860046</v>
      </c>
      <c r="J60" s="303">
        <v>0.15313573106932635</v>
      </c>
      <c r="K60" s="303">
        <v>0.21791046760874763</v>
      </c>
      <c r="L60" s="303"/>
      <c r="M60" s="303" t="s">
        <v>4132</v>
      </c>
      <c r="N60" s="303">
        <v>1.9851491200403821</v>
      </c>
      <c r="O60" s="303">
        <v>1.1658705395304254</v>
      </c>
      <c r="P60" s="303"/>
      <c r="Q60" s="304">
        <v>303.80826000000013</v>
      </c>
      <c r="R60" s="304">
        <v>863</v>
      </c>
    </row>
    <row r="61" spans="1:18" ht="13.5" customHeight="1" x14ac:dyDescent="0.25">
      <c r="A61" s="249" t="s">
        <v>1190</v>
      </c>
      <c r="B61" s="303" t="s">
        <v>4154</v>
      </c>
      <c r="C61" s="303"/>
      <c r="D61" s="303" t="s">
        <v>4071</v>
      </c>
      <c r="E61" s="303">
        <v>4.6065020920418673</v>
      </c>
      <c r="F61" s="303">
        <v>3.4600850166050314</v>
      </c>
      <c r="G61" s="303">
        <v>2.7028809499515041</v>
      </c>
      <c r="H61" s="303">
        <v>1.7282996567249174</v>
      </c>
      <c r="I61" s="303">
        <v>0.8237695104142142</v>
      </c>
      <c r="J61" s="303">
        <v>0.5925541671180814</v>
      </c>
      <c r="K61" s="303">
        <v>0.38398884526918076</v>
      </c>
      <c r="L61" s="303"/>
      <c r="M61" s="303" t="s">
        <v>4140</v>
      </c>
      <c r="N61" s="303">
        <v>1.6405870283268824</v>
      </c>
      <c r="O61" s="303">
        <v>0.68423772833411223</v>
      </c>
      <c r="P61" s="303"/>
      <c r="Q61" s="304">
        <v>865.36341899999934</v>
      </c>
      <c r="R61" s="304">
        <v>754</v>
      </c>
    </row>
    <row r="62" spans="1:18" ht="13.5" customHeight="1" x14ac:dyDescent="0.25">
      <c r="A62" s="249" t="s">
        <v>1446</v>
      </c>
      <c r="B62" s="303" t="s">
        <v>4155</v>
      </c>
      <c r="C62" s="303"/>
      <c r="D62" s="303" t="s">
        <v>4156</v>
      </c>
      <c r="E62" s="303">
        <v>9.6594451342134082</v>
      </c>
      <c r="F62" s="303">
        <v>6.0028260147361197</v>
      </c>
      <c r="G62" s="303">
        <v>3.2531752898323725</v>
      </c>
      <c r="H62" s="303">
        <v>1.8081738305030837</v>
      </c>
      <c r="I62" s="303">
        <v>0.33242918853317288</v>
      </c>
      <c r="J62" s="303">
        <v>7.5999213856473735E-2</v>
      </c>
      <c r="K62" s="303">
        <v>0.81043140493412125</v>
      </c>
      <c r="L62" s="303"/>
      <c r="M62" s="303" t="s">
        <v>4140</v>
      </c>
      <c r="N62" s="303">
        <v>1.4176505772220263</v>
      </c>
      <c r="O62" s="303">
        <v>0.88576415537515896</v>
      </c>
      <c r="P62" s="303"/>
      <c r="Q62" s="304">
        <v>571.82433599999877</v>
      </c>
      <c r="R62" s="304">
        <v>691</v>
      </c>
    </row>
    <row r="63" spans="1:18" ht="13.5" customHeight="1" x14ac:dyDescent="0.25">
      <c r="A63" s="249" t="s">
        <v>1462</v>
      </c>
      <c r="B63" s="303" t="s">
        <v>4157</v>
      </c>
      <c r="C63" s="303"/>
      <c r="D63" s="303" t="s">
        <v>4158</v>
      </c>
      <c r="E63" s="303">
        <v>8.3716244219131148</v>
      </c>
      <c r="F63" s="303">
        <v>6.0154971001114887</v>
      </c>
      <c r="G63" s="303">
        <v>4.7629397809178853</v>
      </c>
      <c r="H63" s="303">
        <v>3.3487245663071175</v>
      </c>
      <c r="I63" s="303">
        <v>1.3250754371677955</v>
      </c>
      <c r="J63" s="303">
        <v>0.87133150695638484</v>
      </c>
      <c r="K63" s="303">
        <v>0.6118181975700081</v>
      </c>
      <c r="L63" s="303"/>
      <c r="M63" s="303" t="s">
        <v>4073</v>
      </c>
      <c r="N63" s="303">
        <v>3.8207484454134488</v>
      </c>
      <c r="O63" s="303">
        <v>3.1590726957220374</v>
      </c>
      <c r="P63" s="303"/>
      <c r="Q63" s="304">
        <v>673.28415799999914</v>
      </c>
      <c r="R63" s="304">
        <v>685</v>
      </c>
    </row>
    <row r="64" spans="1:18" ht="13.5" customHeight="1" x14ac:dyDescent="0.25">
      <c r="A64" s="249" t="s">
        <v>1693</v>
      </c>
      <c r="B64" s="303">
        <v>8.7683071052658637</v>
      </c>
      <c r="C64" s="303"/>
      <c r="D64" s="303">
        <v>8.2633796216317812</v>
      </c>
      <c r="E64" s="303">
        <v>6.7671979367172685</v>
      </c>
      <c r="F64" s="303">
        <v>2.3926923591545677</v>
      </c>
      <c r="G64" s="303">
        <v>2.0465129803559416</v>
      </c>
      <c r="H64" s="303">
        <v>1.3844862833492733</v>
      </c>
      <c r="I64" s="303">
        <v>0.50102532219441021</v>
      </c>
      <c r="J64" s="303">
        <v>0.20539987391910014</v>
      </c>
      <c r="K64" s="303">
        <v>0</v>
      </c>
      <c r="L64" s="303"/>
      <c r="M64" s="303" t="s">
        <v>4133</v>
      </c>
      <c r="N64" s="303">
        <v>2.2011162791759378</v>
      </c>
      <c r="O64" s="303">
        <v>1.4860605777317764</v>
      </c>
      <c r="P64" s="303"/>
      <c r="Q64" s="304">
        <v>201.52933499999952</v>
      </c>
      <c r="R64" s="304">
        <v>725</v>
      </c>
    </row>
    <row r="65" spans="1:18" ht="13.5" customHeight="1" x14ac:dyDescent="0.25">
      <c r="A65" s="249" t="s">
        <v>1890</v>
      </c>
      <c r="B65" s="303" t="s">
        <v>4159</v>
      </c>
      <c r="C65" s="303"/>
      <c r="D65" s="303" t="s">
        <v>4160</v>
      </c>
      <c r="E65" s="303">
        <v>9.414891338497025</v>
      </c>
      <c r="F65" s="303">
        <v>4.5846849173592332</v>
      </c>
      <c r="G65" s="303">
        <v>3.9091670219808488</v>
      </c>
      <c r="H65" s="303">
        <v>2.4327012448567529</v>
      </c>
      <c r="I65" s="303">
        <v>1.2461058053773766</v>
      </c>
      <c r="J65" s="303">
        <v>0.50824876667260577</v>
      </c>
      <c r="K65" s="303">
        <v>0.4893910556458701</v>
      </c>
      <c r="L65" s="303"/>
      <c r="M65" s="303" t="s">
        <v>4143</v>
      </c>
      <c r="N65" s="303">
        <v>2.3597672901936857</v>
      </c>
      <c r="O65" s="303">
        <v>2.2446381503325097</v>
      </c>
      <c r="P65" s="303"/>
      <c r="Q65" s="304">
        <v>413.99510200000066</v>
      </c>
      <c r="R65" s="304">
        <v>859</v>
      </c>
    </row>
    <row r="66" spans="1:18" ht="13.5" customHeight="1" x14ac:dyDescent="0.25">
      <c r="A66" s="249" t="s">
        <v>2071</v>
      </c>
      <c r="B66" s="303" t="s">
        <v>4044</v>
      </c>
      <c r="C66" s="303"/>
      <c r="D66" s="303" t="s">
        <v>4069</v>
      </c>
      <c r="E66" s="303">
        <v>5.4060375580045115</v>
      </c>
      <c r="F66" s="303">
        <v>2.7037341840433142</v>
      </c>
      <c r="G66" s="303">
        <v>2.4355979527104781</v>
      </c>
      <c r="H66" s="303">
        <v>0.92817227567444216</v>
      </c>
      <c r="I66" s="303">
        <v>0</v>
      </c>
      <c r="J66" s="303">
        <v>0</v>
      </c>
      <c r="K66" s="303">
        <v>0</v>
      </c>
      <c r="L66" s="303"/>
      <c r="M66" s="303" t="s">
        <v>4134</v>
      </c>
      <c r="N66" s="303">
        <v>1.1096366273728655</v>
      </c>
      <c r="O66" s="303">
        <v>0.97590078381340783</v>
      </c>
      <c r="P66" s="303"/>
      <c r="Q66" s="304">
        <v>536.75886800000262</v>
      </c>
      <c r="R66" s="304">
        <v>789</v>
      </c>
    </row>
    <row r="67" spans="1:18" ht="13.5" customHeight="1" x14ac:dyDescent="0.25">
      <c r="A67" s="249" t="s">
        <v>2156</v>
      </c>
      <c r="B67" s="303" t="s">
        <v>4156</v>
      </c>
      <c r="C67" s="303"/>
      <c r="D67" s="303" t="s">
        <v>4161</v>
      </c>
      <c r="E67" s="303">
        <v>8.1561854003300009</v>
      </c>
      <c r="F67" s="303">
        <v>3.3647355501086622</v>
      </c>
      <c r="G67" s="303">
        <v>2.9682262807044757</v>
      </c>
      <c r="H67" s="303">
        <v>0.92870031753146798</v>
      </c>
      <c r="I67" s="303">
        <v>0.33685556081151508</v>
      </c>
      <c r="J67" s="303">
        <v>0.10417167816017764</v>
      </c>
      <c r="K67" s="303">
        <v>0.10417167816017764</v>
      </c>
      <c r="L67" s="303"/>
      <c r="M67" s="303" t="s">
        <v>4133</v>
      </c>
      <c r="N67" s="303">
        <v>2.1790516444874752</v>
      </c>
      <c r="O67" s="303">
        <v>0.81343870436819432</v>
      </c>
      <c r="P67" s="303"/>
      <c r="Q67" s="304">
        <v>771.66367500000081</v>
      </c>
      <c r="R67" s="304">
        <v>755</v>
      </c>
    </row>
    <row r="68" spans="1:18" ht="13.5" customHeight="1" x14ac:dyDescent="0.25">
      <c r="A68" s="249" t="s">
        <v>201</v>
      </c>
      <c r="B68" s="303" t="s">
        <v>4162</v>
      </c>
      <c r="C68" s="303"/>
      <c r="D68" s="303" t="s">
        <v>4062</v>
      </c>
      <c r="E68" s="303">
        <v>5.1915645498979268</v>
      </c>
      <c r="F68" s="303">
        <v>3.3711964793851044</v>
      </c>
      <c r="G68" s="303">
        <v>2.279219605515808</v>
      </c>
      <c r="H68" s="303">
        <v>0.93733916741941115</v>
      </c>
      <c r="I68" s="303">
        <v>0.13890275346981462</v>
      </c>
      <c r="J68" s="303">
        <v>0</v>
      </c>
      <c r="K68" s="303">
        <v>7.4073457105621826E-2</v>
      </c>
      <c r="L68" s="303"/>
      <c r="M68" s="303" t="s">
        <v>4163</v>
      </c>
      <c r="N68" s="303">
        <v>1.1028069479004259</v>
      </c>
      <c r="O68" s="303">
        <v>1.0778951628352753</v>
      </c>
      <c r="P68" s="303"/>
      <c r="Q68" s="304">
        <v>1097.6009920000004</v>
      </c>
      <c r="R68" s="304">
        <v>787</v>
      </c>
    </row>
    <row r="69" spans="1:18" ht="13.5" customHeight="1" x14ac:dyDescent="0.25">
      <c r="A69" s="249" t="s">
        <v>2573</v>
      </c>
      <c r="B69" s="303" t="s">
        <v>4164</v>
      </c>
      <c r="C69" s="303"/>
      <c r="D69" s="303" t="s">
        <v>4138</v>
      </c>
      <c r="E69" s="303">
        <v>6.5888688721055448</v>
      </c>
      <c r="F69" s="303">
        <v>5.8716621843376897</v>
      </c>
      <c r="G69" s="303">
        <v>2.9934005278992655</v>
      </c>
      <c r="H69" s="303">
        <v>1.3454503761445498</v>
      </c>
      <c r="I69" s="303">
        <v>0.2801685728437156</v>
      </c>
      <c r="J69" s="303">
        <v>0.105425947830628</v>
      </c>
      <c r="K69" s="303">
        <v>9.2244778694494739E-2</v>
      </c>
      <c r="L69" s="303"/>
      <c r="M69" s="303" t="s">
        <v>4131</v>
      </c>
      <c r="N69" s="303">
        <v>1.8484041643716838</v>
      </c>
      <c r="O69" s="303">
        <v>1.6418905174139824</v>
      </c>
      <c r="P69" s="303"/>
      <c r="Q69" s="304">
        <v>773.33049100000051</v>
      </c>
      <c r="R69" s="304">
        <v>828</v>
      </c>
    </row>
    <row r="70" spans="1:18" ht="13.5" customHeight="1" x14ac:dyDescent="0.25">
      <c r="A70" s="249" t="s">
        <v>4066</v>
      </c>
      <c r="B70" s="303">
        <v>7.361375085877965</v>
      </c>
      <c r="C70" s="303"/>
      <c r="D70" s="303">
        <v>6.9724385918743916</v>
      </c>
      <c r="E70" s="303">
        <v>5.7728100916843159</v>
      </c>
      <c r="F70" s="303">
        <v>2.883436681706014</v>
      </c>
      <c r="G70" s="303">
        <v>1.7663347543226398</v>
      </c>
      <c r="H70" s="303">
        <v>0.60570330293139452</v>
      </c>
      <c r="I70" s="303">
        <v>0.54399891682330326</v>
      </c>
      <c r="J70" s="303">
        <v>0.39502705731754822</v>
      </c>
      <c r="K70" s="303">
        <v>0.41592961419379804</v>
      </c>
      <c r="L70" s="303"/>
      <c r="M70" s="303" t="s">
        <v>4150</v>
      </c>
      <c r="N70" s="303">
        <v>1.3610611707056872</v>
      </c>
      <c r="O70" s="303">
        <v>1.0053069911021206</v>
      </c>
      <c r="P70" s="303"/>
      <c r="Q70" s="304">
        <v>5213.3765569999969</v>
      </c>
      <c r="R70" s="304">
        <v>1667</v>
      </c>
    </row>
    <row r="71" spans="1:18" ht="13.5" customHeight="1" x14ac:dyDescent="0.25">
      <c r="A71" s="249" t="s">
        <v>4068</v>
      </c>
      <c r="B71" s="303" t="s">
        <v>4064</v>
      </c>
      <c r="C71" s="303"/>
      <c r="D71" s="303" t="s">
        <v>4165</v>
      </c>
      <c r="E71" s="303">
        <v>4.3436776487225579</v>
      </c>
      <c r="F71" s="303">
        <v>2.0671567143822127</v>
      </c>
      <c r="G71" s="303">
        <v>1.3349334922331786</v>
      </c>
      <c r="H71" s="303">
        <v>0.72785212350064232</v>
      </c>
      <c r="I71" s="303">
        <v>5.0921340061153925E-2</v>
      </c>
      <c r="J71" s="303">
        <v>0.10910271322636547</v>
      </c>
      <c r="K71" s="303">
        <v>7.093641674797585E-2</v>
      </c>
      <c r="L71" s="303"/>
      <c r="M71" s="303" t="s">
        <v>4136</v>
      </c>
      <c r="N71" s="303">
        <v>1.1669306270539341</v>
      </c>
      <c r="O71" s="303">
        <v>0.25870158778216618</v>
      </c>
      <c r="P71" s="303"/>
      <c r="Q71" s="304">
        <v>571.66406000000188</v>
      </c>
      <c r="R71" s="304">
        <v>796</v>
      </c>
    </row>
    <row r="72" spans="1:18" ht="13.5" customHeight="1" x14ac:dyDescent="0.25">
      <c r="A72" s="249" t="s">
        <v>2982</v>
      </c>
      <c r="B72" s="303">
        <v>13.446382161285406</v>
      </c>
      <c r="C72" s="303"/>
      <c r="D72" s="303">
        <v>13.267835474909385</v>
      </c>
      <c r="E72" s="303">
        <v>9.0462840607516384</v>
      </c>
      <c r="F72" s="303">
        <v>7.5298252463758413</v>
      </c>
      <c r="G72" s="303">
        <v>7.7970461203702035</v>
      </c>
      <c r="H72" s="303">
        <v>3.4928965802432361</v>
      </c>
      <c r="I72" s="303">
        <v>1.6046035429179113</v>
      </c>
      <c r="J72" s="303">
        <v>0.37721817248130068</v>
      </c>
      <c r="K72" s="303">
        <v>0.48570005333413269</v>
      </c>
      <c r="L72" s="303"/>
      <c r="M72" s="303" t="s">
        <v>4141</v>
      </c>
      <c r="N72" s="303">
        <v>2.0750537022777302</v>
      </c>
      <c r="O72" s="303">
        <v>1.9066910708701374</v>
      </c>
      <c r="P72" s="303"/>
      <c r="Q72" s="304">
        <v>597.59104000000036</v>
      </c>
      <c r="R72" s="304">
        <v>760</v>
      </c>
    </row>
    <row r="73" spans="1:18" ht="13.5" customHeight="1" x14ac:dyDescent="0.25">
      <c r="A73" s="249" t="s">
        <v>3096</v>
      </c>
      <c r="B73" s="303" t="s">
        <v>4166</v>
      </c>
      <c r="C73" s="303"/>
      <c r="D73" s="303" t="s">
        <v>4167</v>
      </c>
      <c r="E73" s="303">
        <v>7.7388733893103314</v>
      </c>
      <c r="F73" s="303">
        <v>4.7585561173944448</v>
      </c>
      <c r="G73" s="303">
        <v>2.9724209659944729</v>
      </c>
      <c r="H73" s="303">
        <v>1.8725364168047722</v>
      </c>
      <c r="I73" s="303">
        <v>0.76937527165394715</v>
      </c>
      <c r="J73" s="303">
        <v>9.4166378445586146E-2</v>
      </c>
      <c r="K73" s="303">
        <v>0.34337155659417312</v>
      </c>
      <c r="L73" s="303"/>
      <c r="M73" s="303" t="s">
        <v>4143</v>
      </c>
      <c r="N73" s="303">
        <v>2.7681880621124306</v>
      </c>
      <c r="O73" s="303">
        <v>1.463167313797058</v>
      </c>
      <c r="P73" s="303"/>
      <c r="Q73" s="304">
        <v>92.992850999999959</v>
      </c>
      <c r="R73" s="304">
        <v>808</v>
      </c>
    </row>
    <row r="74" spans="1:18" ht="13.5" customHeight="1" x14ac:dyDescent="0.25">
      <c r="A74" s="249" t="s">
        <v>3122</v>
      </c>
      <c r="B74" s="303" t="s">
        <v>4060</v>
      </c>
      <c r="C74" s="303"/>
      <c r="D74" s="303" t="s">
        <v>4168</v>
      </c>
      <c r="E74" s="303">
        <v>6.6022050630674958</v>
      </c>
      <c r="F74" s="303">
        <v>6.1203114824187441</v>
      </c>
      <c r="G74" s="303">
        <v>3.2767298178232638</v>
      </c>
      <c r="H74" s="303">
        <v>1.2199311653000613</v>
      </c>
      <c r="I74" s="303">
        <v>0.26267386225511163</v>
      </c>
      <c r="J74" s="303">
        <v>0</v>
      </c>
      <c r="K74" s="303">
        <v>0.2676059324793626</v>
      </c>
      <c r="L74" s="303"/>
      <c r="M74" s="303" t="s">
        <v>4130</v>
      </c>
      <c r="N74" s="303">
        <v>1.7564802997048428</v>
      </c>
      <c r="O74" s="303">
        <v>1.4439415803528426</v>
      </c>
      <c r="P74" s="303"/>
      <c r="Q74" s="304">
        <v>112.46798500000014</v>
      </c>
      <c r="R74" s="304">
        <v>701</v>
      </c>
    </row>
    <row r="75" spans="1:18" ht="13.5" customHeight="1" x14ac:dyDescent="0.25">
      <c r="A75" s="249" t="s">
        <v>3167</v>
      </c>
      <c r="B75" s="303" t="s">
        <v>4044</v>
      </c>
      <c r="C75" s="303"/>
      <c r="D75" s="303" t="s">
        <v>4148</v>
      </c>
      <c r="E75" s="303">
        <v>5.0088898666871264</v>
      </c>
      <c r="F75" s="303">
        <v>4.0611730290850536</v>
      </c>
      <c r="G75" s="303">
        <v>2.7747197114996682</v>
      </c>
      <c r="H75" s="303">
        <v>1.82702631567189</v>
      </c>
      <c r="I75" s="303">
        <v>0.27485693467389105</v>
      </c>
      <c r="J75" s="303">
        <v>0.17865402403948266</v>
      </c>
      <c r="K75" s="303">
        <v>0.45680133139617124</v>
      </c>
      <c r="L75" s="303"/>
      <c r="M75" s="303" t="s">
        <v>4074</v>
      </c>
      <c r="N75" s="303">
        <v>1.4663263138881844</v>
      </c>
      <c r="O75" s="303">
        <v>0.61577847216417492</v>
      </c>
      <c r="P75" s="303"/>
      <c r="Q75" s="304">
        <v>140.77432700000006</v>
      </c>
      <c r="R75" s="304">
        <v>757</v>
      </c>
    </row>
    <row r="76" spans="1:18" ht="13.5" customHeight="1" x14ac:dyDescent="0.25">
      <c r="A76" s="249" t="s">
        <v>3228</v>
      </c>
      <c r="B76" s="303">
        <v>8.5732481477296449</v>
      </c>
      <c r="C76" s="303"/>
      <c r="D76" s="303" t="s">
        <v>4169</v>
      </c>
      <c r="E76" s="303">
        <v>7.0685570116941054</v>
      </c>
      <c r="F76" s="303">
        <v>3.8315281507939623</v>
      </c>
      <c r="G76" s="303">
        <v>2.9731823978536318</v>
      </c>
      <c r="H76" s="303">
        <v>2.1492663937417591</v>
      </c>
      <c r="I76" s="303">
        <v>0.59381772218940965</v>
      </c>
      <c r="J76" s="303">
        <v>0.20269349093213107</v>
      </c>
      <c r="K76" s="303">
        <v>0.29105842145687943</v>
      </c>
      <c r="L76" s="303"/>
      <c r="M76" s="303" t="s">
        <v>4140</v>
      </c>
      <c r="N76" s="303">
        <v>1.2702072147247716</v>
      </c>
      <c r="O76" s="303">
        <v>0.82266164181717094</v>
      </c>
      <c r="P76" s="303"/>
      <c r="Q76" s="304">
        <v>1209.8577949999972</v>
      </c>
      <c r="R76" s="304">
        <v>846</v>
      </c>
    </row>
    <row r="77" spans="1:18" ht="13.5" customHeight="1" x14ac:dyDescent="0.25">
      <c r="A77" s="249" t="s">
        <v>3362</v>
      </c>
      <c r="B77" s="303" t="s">
        <v>4170</v>
      </c>
      <c r="C77" s="303"/>
      <c r="D77" s="303" t="s">
        <v>4171</v>
      </c>
      <c r="E77" s="303">
        <v>7.7321347715788482</v>
      </c>
      <c r="F77" s="303">
        <v>4.6853560183674769</v>
      </c>
      <c r="G77" s="303">
        <v>5.1223553014251282</v>
      </c>
      <c r="H77" s="303">
        <v>2.5379269175139809</v>
      </c>
      <c r="I77" s="303">
        <v>0.85715835912809679</v>
      </c>
      <c r="J77" s="303">
        <v>8.256513507180166E-2</v>
      </c>
      <c r="K77" s="303">
        <v>0.14663048265867218</v>
      </c>
      <c r="L77" s="303"/>
      <c r="M77" s="303" t="s">
        <v>4172</v>
      </c>
      <c r="N77" s="303">
        <v>1.9267495750964581</v>
      </c>
      <c r="O77" s="303">
        <v>0.77110621353908548</v>
      </c>
      <c r="P77" s="303"/>
      <c r="Q77" s="304">
        <v>671.43473999999958</v>
      </c>
      <c r="R77" s="304">
        <v>700</v>
      </c>
    </row>
    <row r="78" spans="1:18" ht="13.5" customHeight="1" x14ac:dyDescent="0.25">
      <c r="A78" s="249" t="s">
        <v>3589</v>
      </c>
      <c r="B78" s="303">
        <v>8.2444868135913882</v>
      </c>
      <c r="C78" s="303"/>
      <c r="D78" s="303" t="s">
        <v>4173</v>
      </c>
      <c r="E78" s="303">
        <v>6.5394969199099044</v>
      </c>
      <c r="F78" s="303">
        <v>2.7990966490991451</v>
      </c>
      <c r="G78" s="303">
        <v>2.821476936408116</v>
      </c>
      <c r="H78" s="303">
        <v>0.62994590843944498</v>
      </c>
      <c r="I78" s="303">
        <v>0.70288840534729968</v>
      </c>
      <c r="J78" s="303">
        <v>9.8875654218033335E-2</v>
      </c>
      <c r="K78" s="303">
        <v>0.39737455738433597</v>
      </c>
      <c r="L78" s="303"/>
      <c r="M78" s="303" t="s">
        <v>4132</v>
      </c>
      <c r="N78" s="303">
        <v>1.4206602401917505</v>
      </c>
      <c r="O78" s="303">
        <v>1.491786508135835</v>
      </c>
      <c r="P78" s="303"/>
      <c r="Q78" s="304">
        <v>615.67127399999936</v>
      </c>
      <c r="R78" s="304">
        <v>918</v>
      </c>
    </row>
    <row r="79" spans="1:18" ht="13.5" customHeight="1" x14ac:dyDescent="0.25">
      <c r="A79" s="249" t="s">
        <v>3747</v>
      </c>
      <c r="B79" s="303" t="s">
        <v>4174</v>
      </c>
      <c r="C79" s="303"/>
      <c r="D79" s="303" t="s">
        <v>4175</v>
      </c>
      <c r="E79" s="303">
        <v>3.4638496248247774</v>
      </c>
      <c r="F79" s="303">
        <v>1.3808115442810978</v>
      </c>
      <c r="G79" s="303">
        <v>1.0523725541244677</v>
      </c>
      <c r="H79" s="303">
        <v>0.73398198282138738</v>
      </c>
      <c r="I79" s="303">
        <v>0.21848919484866036</v>
      </c>
      <c r="J79" s="303">
        <v>0</v>
      </c>
      <c r="K79" s="303">
        <v>0.14858157222057192</v>
      </c>
      <c r="L79" s="303"/>
      <c r="M79" s="303" t="s">
        <v>4163</v>
      </c>
      <c r="N79" s="303">
        <v>1.2401767639214769</v>
      </c>
      <c r="O79" s="303">
        <v>1.0699047346072132</v>
      </c>
      <c r="P79" s="303"/>
      <c r="Q79" s="304">
        <v>211.21731000000048</v>
      </c>
      <c r="R79" s="304">
        <v>782</v>
      </c>
    </row>
    <row r="80" spans="1:18" ht="13.5" customHeight="1" x14ac:dyDescent="0.25">
      <c r="A80" s="249" t="s">
        <v>3808</v>
      </c>
      <c r="B80" s="303" t="s">
        <v>4063</v>
      </c>
      <c r="C80" s="303"/>
      <c r="D80" s="303" t="s">
        <v>4176</v>
      </c>
      <c r="E80" s="303">
        <v>5.6036586939589172</v>
      </c>
      <c r="F80" s="303">
        <v>3.5396838605194616</v>
      </c>
      <c r="G80" s="303">
        <v>2.6667106071478699</v>
      </c>
      <c r="H80" s="303">
        <v>1.1159124059532048</v>
      </c>
      <c r="I80" s="303">
        <v>1.3650911929165332</v>
      </c>
      <c r="J80" s="303">
        <v>0.1348441607163425</v>
      </c>
      <c r="K80" s="303">
        <v>0.20300666595366043</v>
      </c>
      <c r="L80" s="303"/>
      <c r="M80" s="303" t="s">
        <v>4177</v>
      </c>
      <c r="N80" s="303">
        <v>0.40751764996606232</v>
      </c>
      <c r="O80" s="303">
        <v>0.76877810633333132</v>
      </c>
      <c r="P80" s="303"/>
      <c r="Q80" s="304">
        <v>170.44267900000017</v>
      </c>
      <c r="R80" s="304">
        <v>855</v>
      </c>
    </row>
    <row r="81" spans="1:18" ht="13.5" customHeight="1" x14ac:dyDescent="0.25">
      <c r="A81" s="249" t="s">
        <v>3061</v>
      </c>
      <c r="B81" s="303" t="s">
        <v>4175</v>
      </c>
      <c r="C81" s="303"/>
      <c r="D81" s="303" t="s">
        <v>4178</v>
      </c>
      <c r="E81" s="303">
        <v>3.108669470690733</v>
      </c>
      <c r="F81" s="303">
        <v>2.6532663050871359</v>
      </c>
      <c r="G81" s="303">
        <v>1.7289241997195406</v>
      </c>
      <c r="H81" s="303">
        <v>1.2930963433064393</v>
      </c>
      <c r="I81" s="303">
        <v>0.27183622464275237</v>
      </c>
      <c r="J81" s="303">
        <v>0.31791217652492093</v>
      </c>
      <c r="K81" s="303">
        <v>0.4286981744865338</v>
      </c>
      <c r="L81" s="303"/>
      <c r="M81" s="303" t="s">
        <v>4144</v>
      </c>
      <c r="N81" s="303">
        <v>0.84694744827249357</v>
      </c>
      <c r="O81" s="303">
        <v>0.353510076306848</v>
      </c>
      <c r="P81" s="303"/>
      <c r="Q81" s="304">
        <v>346.46706900000009</v>
      </c>
      <c r="R81" s="304">
        <v>884</v>
      </c>
    </row>
    <row r="82" spans="1:18" ht="5.0999999999999996" customHeight="1" x14ac:dyDescent="0.25">
      <c r="A82" s="252"/>
      <c r="B82" s="303"/>
      <c r="C82" s="303"/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</row>
    <row r="83" spans="1:18" ht="12.95" customHeight="1" x14ac:dyDescent="0.25">
      <c r="A83" s="246" t="s">
        <v>4075</v>
      </c>
      <c r="B83" s="315">
        <v>8.3000000000000007</v>
      </c>
      <c r="C83" s="315"/>
      <c r="D83" s="315">
        <v>7.6</v>
      </c>
      <c r="E83" s="315">
        <v>6.6</v>
      </c>
      <c r="F83" s="315">
        <v>3.9</v>
      </c>
      <c r="G83" s="315">
        <v>2.8</v>
      </c>
      <c r="H83" s="315">
        <v>1.4</v>
      </c>
      <c r="I83" s="315">
        <v>0.6</v>
      </c>
      <c r="J83" s="315">
        <v>0.3</v>
      </c>
      <c r="K83" s="315">
        <v>0.3</v>
      </c>
      <c r="L83" s="315"/>
      <c r="M83" s="315">
        <v>1.9</v>
      </c>
      <c r="N83" s="315">
        <v>1.6</v>
      </c>
      <c r="O83" s="315">
        <v>1.1000000000000001</v>
      </c>
      <c r="P83" s="315"/>
      <c r="Q83" s="316">
        <v>18076.948937999947</v>
      </c>
      <c r="R83" s="316">
        <v>21349</v>
      </c>
    </row>
    <row r="84" spans="1:18" ht="5.0999999999999996" customHeight="1" thickBot="1" x14ac:dyDescent="0.3">
      <c r="A84" s="340"/>
      <c r="B84" s="341"/>
      <c r="C84" s="341"/>
      <c r="D84" s="341"/>
      <c r="E84" s="341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272"/>
      <c r="R84" s="271"/>
    </row>
    <row r="85" spans="1:18" x14ac:dyDescent="0.25">
      <c r="A85" s="883" t="s">
        <v>4179</v>
      </c>
      <c r="B85" s="883"/>
      <c r="C85" s="883"/>
      <c r="D85" s="883"/>
      <c r="E85" s="883"/>
      <c r="F85" s="883"/>
      <c r="G85" s="883"/>
      <c r="H85" s="883"/>
      <c r="I85" s="883"/>
      <c r="J85" s="883"/>
      <c r="K85" s="883"/>
      <c r="L85" s="883"/>
      <c r="M85" s="883"/>
      <c r="N85" s="883"/>
      <c r="O85" s="883"/>
      <c r="P85" s="883"/>
      <c r="Q85" s="883"/>
      <c r="R85" s="883"/>
    </row>
    <row r="86" spans="1:18" ht="13.5" customHeight="1" x14ac:dyDescent="0.25">
      <c r="A86" s="883" t="s">
        <v>4107</v>
      </c>
      <c r="B86" s="883"/>
      <c r="C86" s="883"/>
      <c r="D86" s="883"/>
      <c r="E86" s="883"/>
      <c r="F86" s="883"/>
      <c r="G86" s="883"/>
      <c r="H86" s="883"/>
      <c r="I86" s="883"/>
      <c r="J86" s="883"/>
      <c r="K86" s="883"/>
      <c r="L86" s="883"/>
      <c r="M86" s="883"/>
      <c r="N86" s="883"/>
      <c r="O86" s="883"/>
      <c r="P86" s="883"/>
      <c r="Q86" s="883"/>
      <c r="R86" s="883"/>
    </row>
    <row r="87" spans="1:18" ht="13.5" customHeight="1" x14ac:dyDescent="0.25">
      <c r="A87" s="883" t="s">
        <v>4108</v>
      </c>
      <c r="B87" s="883"/>
      <c r="C87" s="883"/>
      <c r="D87" s="883"/>
      <c r="E87" s="883"/>
      <c r="F87" s="883"/>
      <c r="G87" s="883"/>
      <c r="H87" s="883"/>
      <c r="I87" s="883"/>
      <c r="J87" s="883"/>
      <c r="K87" s="883"/>
      <c r="L87" s="883"/>
      <c r="M87" s="883"/>
      <c r="N87" s="883"/>
      <c r="O87" s="883"/>
      <c r="P87" s="883"/>
      <c r="Q87" s="883"/>
      <c r="R87" s="883"/>
    </row>
    <row r="88" spans="1:18" ht="13.5" customHeight="1" x14ac:dyDescent="0.25">
      <c r="A88" s="883" t="s">
        <v>4109</v>
      </c>
      <c r="B88" s="883"/>
      <c r="C88" s="883"/>
      <c r="D88" s="883"/>
      <c r="E88" s="883"/>
      <c r="F88" s="883"/>
      <c r="G88" s="883"/>
      <c r="H88" s="883"/>
      <c r="I88" s="883"/>
      <c r="J88" s="883"/>
      <c r="K88" s="883"/>
      <c r="L88" s="883"/>
      <c r="M88" s="883"/>
      <c r="N88" s="883"/>
      <c r="O88" s="883"/>
      <c r="P88" s="883"/>
      <c r="Q88" s="883"/>
      <c r="R88" s="883"/>
    </row>
    <row r="89" spans="1:18" ht="13.5" customHeight="1" x14ac:dyDescent="0.25">
      <c r="A89" s="883" t="s">
        <v>4079</v>
      </c>
      <c r="B89" s="883"/>
      <c r="C89" s="883"/>
      <c r="D89" s="883"/>
      <c r="E89" s="883"/>
      <c r="F89" s="883"/>
      <c r="G89" s="883"/>
      <c r="H89" s="883"/>
      <c r="I89" s="883"/>
      <c r="J89" s="883"/>
      <c r="K89" s="883"/>
      <c r="L89" s="883"/>
      <c r="M89" s="883"/>
      <c r="N89" s="883"/>
      <c r="O89" s="274"/>
      <c r="P89" s="274"/>
      <c r="Q89" s="274"/>
      <c r="R89" s="274"/>
    </row>
    <row r="90" spans="1:18" ht="13.5" customHeight="1" x14ac:dyDescent="0.25">
      <c r="A90" s="982" t="s">
        <v>4080</v>
      </c>
      <c r="B90" s="982"/>
      <c r="C90" s="982"/>
      <c r="D90" s="982"/>
      <c r="E90" s="982"/>
      <c r="F90" s="982"/>
      <c r="G90" s="982"/>
      <c r="H90" s="982"/>
      <c r="I90" s="982"/>
      <c r="J90" s="982"/>
      <c r="K90" s="982"/>
      <c r="L90" s="982"/>
      <c r="M90" s="982"/>
      <c r="N90" s="982"/>
      <c r="O90" s="982"/>
      <c r="P90" s="982"/>
      <c r="Q90" s="982"/>
      <c r="R90" s="982"/>
    </row>
    <row r="91" spans="1:18" ht="13.5" customHeight="1" x14ac:dyDescent="0.25">
      <c r="A91" s="982" t="s">
        <v>4081</v>
      </c>
      <c r="B91" s="982"/>
      <c r="C91" s="982"/>
      <c r="D91" s="982"/>
      <c r="E91" s="982"/>
      <c r="F91" s="982"/>
      <c r="G91" s="982"/>
      <c r="H91" s="982"/>
      <c r="I91" s="982"/>
      <c r="J91" s="982"/>
      <c r="K91" s="982"/>
      <c r="L91" s="982"/>
      <c r="M91" s="982"/>
      <c r="N91" s="982"/>
      <c r="O91" s="982"/>
      <c r="P91" s="982"/>
      <c r="Q91" s="982"/>
      <c r="R91" s="982"/>
    </row>
    <row r="92" spans="1:18" ht="13.5" customHeight="1" x14ac:dyDescent="0.25">
      <c r="A92" s="982" t="s">
        <v>4082</v>
      </c>
      <c r="B92" s="982"/>
      <c r="C92" s="982"/>
      <c r="D92" s="982"/>
      <c r="E92" s="982"/>
      <c r="F92" s="982"/>
      <c r="G92" s="982"/>
      <c r="H92" s="982"/>
      <c r="I92" s="982"/>
      <c r="J92" s="982"/>
      <c r="K92" s="982"/>
      <c r="L92" s="982"/>
      <c r="M92" s="982"/>
      <c r="N92" s="982"/>
      <c r="O92" s="982"/>
      <c r="P92" s="982"/>
      <c r="Q92" s="982"/>
      <c r="R92" s="982"/>
    </row>
    <row r="93" spans="1:18" ht="13.5" customHeight="1" x14ac:dyDescent="0.25">
      <c r="A93" s="237" t="s">
        <v>4586</v>
      </c>
      <c r="B93" s="237"/>
      <c r="C93" s="237"/>
      <c r="D93" s="264"/>
      <c r="E93" s="237"/>
      <c r="F93" s="237"/>
      <c r="G93" s="276"/>
      <c r="H93" s="276"/>
      <c r="I93" s="276"/>
      <c r="J93" s="237"/>
      <c r="K93" s="237"/>
      <c r="L93" s="276"/>
      <c r="M93" s="276"/>
      <c r="N93" s="276"/>
      <c r="O93" s="276"/>
      <c r="P93" s="276"/>
      <c r="Q93" s="276"/>
    </row>
    <row r="94" spans="1:18" ht="13.5" customHeight="1" x14ac:dyDescent="0.25">
      <c r="A94" s="237" t="s">
        <v>4587</v>
      </c>
      <c r="B94" s="237"/>
      <c r="C94" s="237"/>
      <c r="D94" s="264"/>
      <c r="E94" s="237"/>
      <c r="F94" s="237"/>
      <c r="G94" s="276"/>
      <c r="H94" s="276"/>
      <c r="I94" s="276"/>
      <c r="J94" s="237"/>
      <c r="K94" s="237"/>
      <c r="L94" s="276"/>
      <c r="M94" s="276"/>
      <c r="N94" s="276"/>
      <c r="O94" s="276"/>
      <c r="P94" s="276"/>
      <c r="Q94" s="276"/>
    </row>
    <row r="95" spans="1:18" ht="13.5" customHeight="1" x14ac:dyDescent="0.25">
      <c r="A95" s="1008" t="s">
        <v>4083</v>
      </c>
      <c r="B95" s="1008"/>
      <c r="C95" s="1008"/>
      <c r="D95" s="1008"/>
      <c r="E95" s="1008"/>
      <c r="F95" s="1008"/>
      <c r="G95" s="1008"/>
      <c r="H95" s="1008"/>
      <c r="I95" s="1008"/>
      <c r="J95" s="1008"/>
      <c r="K95" s="1008"/>
      <c r="L95" s="1008"/>
      <c r="M95" s="1008"/>
      <c r="N95" s="1008"/>
      <c r="O95" s="1008"/>
      <c r="P95" s="1008"/>
      <c r="Q95" s="1008"/>
      <c r="R95" s="1008"/>
    </row>
    <row r="96" spans="1:18" ht="12.95" hidden="1" customHeight="1" x14ac:dyDescent="0.25"/>
    <row r="97" spans="1:16310" ht="12.95" hidden="1" customHeight="1" x14ac:dyDescent="0.25"/>
    <row r="98" spans="1:16310" ht="12.95" hidden="1" customHeight="1" x14ac:dyDescent="0.25"/>
    <row r="99" spans="1:16310" ht="12.95" hidden="1" customHeight="1" x14ac:dyDescent="0.25"/>
    <row r="100" spans="1:16310" ht="12.95" hidden="1" customHeight="1" x14ac:dyDescent="0.25"/>
    <row r="101" spans="1:16310" hidden="1" x14ac:dyDescent="0.25"/>
    <row r="102" spans="1:16310" ht="12.95" hidden="1" customHeight="1" x14ac:dyDescent="0.25">
      <c r="A102" s="327" t="s">
        <v>4084</v>
      </c>
      <c r="B102" s="328">
        <v>10.79982503955992</v>
      </c>
      <c r="C102" s="329"/>
      <c r="D102" s="329">
        <v>10.239237214001557</v>
      </c>
      <c r="E102" s="329">
        <v>8.5931757946475198</v>
      </c>
      <c r="F102" s="329">
        <v>5.6490660903824716</v>
      </c>
      <c r="G102" s="329">
        <v>4.4666026168267683</v>
      </c>
      <c r="H102" s="329">
        <v>2.6047868297053665</v>
      </c>
      <c r="I102" s="329">
        <v>0.81192054279049775</v>
      </c>
      <c r="J102" s="329">
        <v>0.38275247714244115</v>
      </c>
      <c r="K102" s="329">
        <v>0.56708904689914308</v>
      </c>
      <c r="M102" s="329">
        <v>2.4541326897934685</v>
      </c>
      <c r="N102" s="329">
        <v>2.1477749581415373</v>
      </c>
      <c r="O102" s="329">
        <v>1.2451103783899933</v>
      </c>
      <c r="P102" s="329"/>
      <c r="Q102" s="331">
        <v>18661.708875999782</v>
      </c>
    </row>
    <row r="103" spans="1:16310" ht="12.95" hidden="1" customHeight="1" x14ac:dyDescent="0.25">
      <c r="A103" s="342" t="s">
        <v>4085</v>
      </c>
      <c r="B103" s="343">
        <v>11.7</v>
      </c>
      <c r="C103" s="260"/>
      <c r="D103" s="260">
        <v>10.9</v>
      </c>
      <c r="E103" s="260">
        <v>9.1</v>
      </c>
      <c r="F103" s="260">
        <v>5.9</v>
      </c>
      <c r="G103" s="260">
        <v>5.0999999999999996</v>
      </c>
      <c r="H103" s="260">
        <v>2.6</v>
      </c>
      <c r="I103" s="260">
        <v>1</v>
      </c>
      <c r="J103" s="260">
        <v>0.4</v>
      </c>
      <c r="K103" s="260">
        <v>0.5</v>
      </c>
      <c r="L103" s="237"/>
      <c r="M103" s="260">
        <v>2.9</v>
      </c>
      <c r="N103" s="260">
        <v>2.6</v>
      </c>
      <c r="O103" s="260">
        <v>1.3</v>
      </c>
      <c r="P103" s="260"/>
      <c r="Q103" s="248">
        <v>20301</v>
      </c>
    </row>
    <row r="104" spans="1:16310" hidden="1" x14ac:dyDescent="0.25">
      <c r="A104" s="258" t="s">
        <v>4086</v>
      </c>
      <c r="B104" s="266">
        <f>B102-B103</f>
        <v>-0.90017496044007927</v>
      </c>
      <c r="D104" s="266">
        <f t="shared" ref="D104:K104" si="0">D102-D103</f>
        <v>-0.66076278599844329</v>
      </c>
      <c r="E104" s="266">
        <f t="shared" si="0"/>
        <v>-0.50682420535247985</v>
      </c>
      <c r="F104" s="266">
        <f t="shared" si="0"/>
        <v>-0.25093390961752871</v>
      </c>
      <c r="G104" s="266">
        <f t="shared" si="0"/>
        <v>-0.63339738317323135</v>
      </c>
      <c r="H104" s="266">
        <f t="shared" si="0"/>
        <v>4.7868297053663689E-3</v>
      </c>
      <c r="I104" s="266">
        <f t="shared" si="0"/>
        <v>-0.18807945720950225</v>
      </c>
      <c r="J104" s="266">
        <f t="shared" si="0"/>
        <v>-1.7247522857558872E-2</v>
      </c>
      <c r="K104" s="266">
        <f t="shared" si="0"/>
        <v>6.7089046899143079E-2</v>
      </c>
      <c r="M104" s="266">
        <f>M102-M103</f>
        <v>-0.44586731020653136</v>
      </c>
      <c r="N104" s="266">
        <f>N102-N103</f>
        <v>-0.4522250418584628</v>
      </c>
      <c r="O104" s="266">
        <f>O102-O103</f>
        <v>-5.4889621610006767E-2</v>
      </c>
      <c r="Q104" s="264">
        <f>Q102-Q103</f>
        <v>-1639.2911240002177</v>
      </c>
      <c r="R104" s="266">
        <f>R102-R103</f>
        <v>0</v>
      </c>
      <c r="S104" s="266">
        <f t="shared" ref="S104:CD104" si="1">S102-S103</f>
        <v>0</v>
      </c>
      <c r="T104" s="266">
        <f t="shared" si="1"/>
        <v>0</v>
      </c>
      <c r="U104" s="266">
        <f t="shared" si="1"/>
        <v>0</v>
      </c>
      <c r="V104" s="266">
        <f t="shared" si="1"/>
        <v>0</v>
      </c>
      <c r="W104" s="266">
        <f t="shared" si="1"/>
        <v>0</v>
      </c>
      <c r="X104" s="266">
        <f t="shared" si="1"/>
        <v>0</v>
      </c>
      <c r="Y104" s="266">
        <f t="shared" si="1"/>
        <v>0</v>
      </c>
      <c r="Z104" s="266">
        <f t="shared" si="1"/>
        <v>0</v>
      </c>
      <c r="AA104" s="266">
        <f t="shared" si="1"/>
        <v>0</v>
      </c>
      <c r="AB104" s="266">
        <f t="shared" si="1"/>
        <v>0</v>
      </c>
      <c r="AC104" s="266">
        <f t="shared" si="1"/>
        <v>0</v>
      </c>
      <c r="AD104" s="266">
        <f t="shared" si="1"/>
        <v>0</v>
      </c>
      <c r="AE104" s="266">
        <f t="shared" si="1"/>
        <v>0</v>
      </c>
      <c r="AF104" s="266">
        <f t="shared" si="1"/>
        <v>0</v>
      </c>
      <c r="AG104" s="266">
        <f t="shared" si="1"/>
        <v>0</v>
      </c>
      <c r="AH104" s="266">
        <f t="shared" si="1"/>
        <v>0</v>
      </c>
      <c r="AI104" s="266">
        <f t="shared" si="1"/>
        <v>0</v>
      </c>
      <c r="AJ104" s="266">
        <f t="shared" si="1"/>
        <v>0</v>
      </c>
      <c r="AK104" s="266">
        <f t="shared" si="1"/>
        <v>0</v>
      </c>
      <c r="AL104" s="266">
        <f t="shared" si="1"/>
        <v>0</v>
      </c>
      <c r="AM104" s="266">
        <f t="shared" si="1"/>
        <v>0</v>
      </c>
      <c r="AN104" s="266">
        <f t="shared" si="1"/>
        <v>0</v>
      </c>
      <c r="AO104" s="266">
        <f t="shared" si="1"/>
        <v>0</v>
      </c>
      <c r="AP104" s="266">
        <f t="shared" si="1"/>
        <v>0</v>
      </c>
      <c r="AQ104" s="266">
        <f t="shared" si="1"/>
        <v>0</v>
      </c>
      <c r="AR104" s="266">
        <f t="shared" si="1"/>
        <v>0</v>
      </c>
      <c r="AS104" s="266">
        <f t="shared" si="1"/>
        <v>0</v>
      </c>
      <c r="AT104" s="266">
        <f t="shared" si="1"/>
        <v>0</v>
      </c>
      <c r="AU104" s="266">
        <f t="shared" si="1"/>
        <v>0</v>
      </c>
      <c r="AV104" s="266">
        <f t="shared" si="1"/>
        <v>0</v>
      </c>
      <c r="AW104" s="266">
        <f t="shared" si="1"/>
        <v>0</v>
      </c>
      <c r="AX104" s="266">
        <f t="shared" si="1"/>
        <v>0</v>
      </c>
      <c r="AY104" s="266">
        <f t="shared" si="1"/>
        <v>0</v>
      </c>
      <c r="AZ104" s="266">
        <f t="shared" si="1"/>
        <v>0</v>
      </c>
      <c r="BA104" s="266">
        <f t="shared" si="1"/>
        <v>0</v>
      </c>
      <c r="BB104" s="266">
        <f t="shared" si="1"/>
        <v>0</v>
      </c>
      <c r="BC104" s="266">
        <f t="shared" si="1"/>
        <v>0</v>
      </c>
      <c r="BD104" s="266">
        <f t="shared" si="1"/>
        <v>0</v>
      </c>
      <c r="BE104" s="266">
        <f t="shared" si="1"/>
        <v>0</v>
      </c>
      <c r="BF104" s="266">
        <f t="shared" si="1"/>
        <v>0</v>
      </c>
      <c r="BG104" s="266">
        <f t="shared" si="1"/>
        <v>0</v>
      </c>
      <c r="BH104" s="266">
        <f t="shared" si="1"/>
        <v>0</v>
      </c>
      <c r="BI104" s="266">
        <f t="shared" si="1"/>
        <v>0</v>
      </c>
      <c r="BJ104" s="266">
        <f t="shared" si="1"/>
        <v>0</v>
      </c>
      <c r="BK104" s="266">
        <f t="shared" si="1"/>
        <v>0</v>
      </c>
      <c r="BL104" s="266">
        <f t="shared" si="1"/>
        <v>0</v>
      </c>
      <c r="BM104" s="266">
        <f t="shared" si="1"/>
        <v>0</v>
      </c>
      <c r="BN104" s="266">
        <f t="shared" si="1"/>
        <v>0</v>
      </c>
      <c r="BO104" s="266">
        <f t="shared" si="1"/>
        <v>0</v>
      </c>
      <c r="BP104" s="266">
        <f t="shared" si="1"/>
        <v>0</v>
      </c>
      <c r="BQ104" s="266">
        <f t="shared" si="1"/>
        <v>0</v>
      </c>
      <c r="BR104" s="266">
        <f t="shared" si="1"/>
        <v>0</v>
      </c>
      <c r="BS104" s="266">
        <f t="shared" si="1"/>
        <v>0</v>
      </c>
      <c r="BT104" s="266">
        <f t="shared" si="1"/>
        <v>0</v>
      </c>
      <c r="BU104" s="266">
        <f t="shared" si="1"/>
        <v>0</v>
      </c>
      <c r="BV104" s="266">
        <f t="shared" si="1"/>
        <v>0</v>
      </c>
      <c r="BW104" s="266">
        <f t="shared" si="1"/>
        <v>0</v>
      </c>
      <c r="BX104" s="266">
        <f t="shared" si="1"/>
        <v>0</v>
      </c>
      <c r="BY104" s="266">
        <f t="shared" si="1"/>
        <v>0</v>
      </c>
      <c r="BZ104" s="266">
        <f t="shared" si="1"/>
        <v>0</v>
      </c>
      <c r="CA104" s="266">
        <f t="shared" si="1"/>
        <v>0</v>
      </c>
      <c r="CB104" s="266">
        <f t="shared" si="1"/>
        <v>0</v>
      </c>
      <c r="CC104" s="266">
        <f t="shared" si="1"/>
        <v>0</v>
      </c>
      <c r="CD104" s="266">
        <f t="shared" si="1"/>
        <v>0</v>
      </c>
      <c r="CE104" s="266">
        <f t="shared" ref="CE104:EP104" si="2">CE102-CE103</f>
        <v>0</v>
      </c>
      <c r="CF104" s="266">
        <f t="shared" si="2"/>
        <v>0</v>
      </c>
      <c r="CG104" s="266">
        <f t="shared" si="2"/>
        <v>0</v>
      </c>
      <c r="CH104" s="266">
        <f t="shared" si="2"/>
        <v>0</v>
      </c>
      <c r="CI104" s="266">
        <f t="shared" si="2"/>
        <v>0</v>
      </c>
      <c r="CJ104" s="266">
        <f t="shared" si="2"/>
        <v>0</v>
      </c>
      <c r="CK104" s="266">
        <f t="shared" si="2"/>
        <v>0</v>
      </c>
      <c r="CL104" s="266">
        <f t="shared" si="2"/>
        <v>0</v>
      </c>
      <c r="CM104" s="266">
        <f t="shared" si="2"/>
        <v>0</v>
      </c>
      <c r="CN104" s="266">
        <f t="shared" si="2"/>
        <v>0</v>
      </c>
      <c r="CO104" s="266">
        <f t="shared" si="2"/>
        <v>0</v>
      </c>
      <c r="CP104" s="266">
        <f t="shared" si="2"/>
        <v>0</v>
      </c>
      <c r="CQ104" s="266">
        <f t="shared" si="2"/>
        <v>0</v>
      </c>
      <c r="CR104" s="266">
        <f t="shared" si="2"/>
        <v>0</v>
      </c>
      <c r="CS104" s="266">
        <f t="shared" si="2"/>
        <v>0</v>
      </c>
      <c r="CT104" s="266">
        <f t="shared" si="2"/>
        <v>0</v>
      </c>
      <c r="CU104" s="266">
        <f t="shared" si="2"/>
        <v>0</v>
      </c>
      <c r="CV104" s="266">
        <f t="shared" si="2"/>
        <v>0</v>
      </c>
      <c r="CW104" s="266">
        <f t="shared" si="2"/>
        <v>0</v>
      </c>
      <c r="CX104" s="266">
        <f t="shared" si="2"/>
        <v>0</v>
      </c>
      <c r="CY104" s="266">
        <f t="shared" si="2"/>
        <v>0</v>
      </c>
      <c r="CZ104" s="266">
        <f t="shared" si="2"/>
        <v>0</v>
      </c>
      <c r="DA104" s="266">
        <f t="shared" si="2"/>
        <v>0</v>
      </c>
      <c r="DB104" s="266">
        <f t="shared" si="2"/>
        <v>0</v>
      </c>
      <c r="DC104" s="266">
        <f t="shared" si="2"/>
        <v>0</v>
      </c>
      <c r="DD104" s="266">
        <f t="shared" si="2"/>
        <v>0</v>
      </c>
      <c r="DE104" s="266">
        <f t="shared" si="2"/>
        <v>0</v>
      </c>
      <c r="DF104" s="266">
        <f t="shared" si="2"/>
        <v>0</v>
      </c>
      <c r="DG104" s="266">
        <f t="shared" si="2"/>
        <v>0</v>
      </c>
      <c r="DH104" s="266">
        <f t="shared" si="2"/>
        <v>0</v>
      </c>
      <c r="DI104" s="266">
        <f t="shared" si="2"/>
        <v>0</v>
      </c>
      <c r="DJ104" s="266">
        <f t="shared" si="2"/>
        <v>0</v>
      </c>
      <c r="DK104" s="266">
        <f t="shared" si="2"/>
        <v>0</v>
      </c>
      <c r="DL104" s="266">
        <f t="shared" si="2"/>
        <v>0</v>
      </c>
      <c r="DM104" s="266">
        <f t="shared" si="2"/>
        <v>0</v>
      </c>
      <c r="DN104" s="266">
        <f t="shared" si="2"/>
        <v>0</v>
      </c>
      <c r="DO104" s="266">
        <f t="shared" si="2"/>
        <v>0</v>
      </c>
      <c r="DP104" s="266">
        <f t="shared" si="2"/>
        <v>0</v>
      </c>
      <c r="DQ104" s="266">
        <f t="shared" si="2"/>
        <v>0</v>
      </c>
      <c r="DR104" s="266">
        <f t="shared" si="2"/>
        <v>0</v>
      </c>
      <c r="DS104" s="266">
        <f t="shared" si="2"/>
        <v>0</v>
      </c>
      <c r="DT104" s="266">
        <f t="shared" si="2"/>
        <v>0</v>
      </c>
      <c r="DU104" s="266">
        <f t="shared" si="2"/>
        <v>0</v>
      </c>
      <c r="DV104" s="266">
        <f t="shared" si="2"/>
        <v>0</v>
      </c>
      <c r="DW104" s="266">
        <f t="shared" si="2"/>
        <v>0</v>
      </c>
      <c r="DX104" s="266">
        <f t="shared" si="2"/>
        <v>0</v>
      </c>
      <c r="DY104" s="266">
        <f t="shared" si="2"/>
        <v>0</v>
      </c>
      <c r="DZ104" s="266">
        <f t="shared" si="2"/>
        <v>0</v>
      </c>
      <c r="EA104" s="266">
        <f t="shared" si="2"/>
        <v>0</v>
      </c>
      <c r="EB104" s="266">
        <f t="shared" si="2"/>
        <v>0</v>
      </c>
      <c r="EC104" s="266">
        <f t="shared" si="2"/>
        <v>0</v>
      </c>
      <c r="ED104" s="266">
        <f t="shared" si="2"/>
        <v>0</v>
      </c>
      <c r="EE104" s="266">
        <f t="shared" si="2"/>
        <v>0</v>
      </c>
      <c r="EF104" s="266">
        <f t="shared" si="2"/>
        <v>0</v>
      </c>
      <c r="EG104" s="266">
        <f t="shared" si="2"/>
        <v>0</v>
      </c>
      <c r="EH104" s="266">
        <f t="shared" si="2"/>
        <v>0</v>
      </c>
      <c r="EI104" s="266">
        <f t="shared" si="2"/>
        <v>0</v>
      </c>
      <c r="EJ104" s="266">
        <f t="shared" si="2"/>
        <v>0</v>
      </c>
      <c r="EK104" s="266">
        <f t="shared" si="2"/>
        <v>0</v>
      </c>
      <c r="EL104" s="266">
        <f t="shared" si="2"/>
        <v>0</v>
      </c>
      <c r="EM104" s="266">
        <f t="shared" si="2"/>
        <v>0</v>
      </c>
      <c r="EN104" s="266">
        <f t="shared" si="2"/>
        <v>0</v>
      </c>
      <c r="EO104" s="266">
        <f t="shared" si="2"/>
        <v>0</v>
      </c>
      <c r="EP104" s="266">
        <f t="shared" si="2"/>
        <v>0</v>
      </c>
      <c r="EQ104" s="266">
        <f t="shared" ref="EQ104:HB104" si="3">EQ102-EQ103</f>
        <v>0</v>
      </c>
      <c r="ER104" s="266">
        <f t="shared" si="3"/>
        <v>0</v>
      </c>
      <c r="ES104" s="266">
        <f t="shared" si="3"/>
        <v>0</v>
      </c>
      <c r="ET104" s="266">
        <f t="shared" si="3"/>
        <v>0</v>
      </c>
      <c r="EU104" s="266">
        <f t="shared" si="3"/>
        <v>0</v>
      </c>
      <c r="EV104" s="266">
        <f t="shared" si="3"/>
        <v>0</v>
      </c>
      <c r="EW104" s="266">
        <f t="shared" si="3"/>
        <v>0</v>
      </c>
      <c r="EX104" s="266">
        <f t="shared" si="3"/>
        <v>0</v>
      </c>
      <c r="EY104" s="266">
        <f t="shared" si="3"/>
        <v>0</v>
      </c>
      <c r="EZ104" s="266">
        <f t="shared" si="3"/>
        <v>0</v>
      </c>
      <c r="FA104" s="266">
        <f t="shared" si="3"/>
        <v>0</v>
      </c>
      <c r="FB104" s="266">
        <f t="shared" si="3"/>
        <v>0</v>
      </c>
      <c r="FC104" s="266">
        <f t="shared" si="3"/>
        <v>0</v>
      </c>
      <c r="FD104" s="266">
        <f t="shared" si="3"/>
        <v>0</v>
      </c>
      <c r="FE104" s="266">
        <f t="shared" si="3"/>
        <v>0</v>
      </c>
      <c r="FF104" s="266">
        <f t="shared" si="3"/>
        <v>0</v>
      </c>
      <c r="FG104" s="266">
        <f t="shared" si="3"/>
        <v>0</v>
      </c>
      <c r="FH104" s="266">
        <f t="shared" si="3"/>
        <v>0</v>
      </c>
      <c r="FI104" s="266">
        <f t="shared" si="3"/>
        <v>0</v>
      </c>
      <c r="FJ104" s="266">
        <f t="shared" si="3"/>
        <v>0</v>
      </c>
      <c r="FK104" s="266">
        <f t="shared" si="3"/>
        <v>0</v>
      </c>
      <c r="FL104" s="266">
        <f t="shared" si="3"/>
        <v>0</v>
      </c>
      <c r="FM104" s="266">
        <f t="shared" si="3"/>
        <v>0</v>
      </c>
      <c r="FN104" s="266">
        <f t="shared" si="3"/>
        <v>0</v>
      </c>
      <c r="FO104" s="266">
        <f t="shared" si="3"/>
        <v>0</v>
      </c>
      <c r="FP104" s="266">
        <f t="shared" si="3"/>
        <v>0</v>
      </c>
      <c r="FQ104" s="266">
        <f t="shared" si="3"/>
        <v>0</v>
      </c>
      <c r="FR104" s="266">
        <f t="shared" si="3"/>
        <v>0</v>
      </c>
      <c r="FS104" s="266">
        <f t="shared" si="3"/>
        <v>0</v>
      </c>
      <c r="FT104" s="266">
        <f t="shared" si="3"/>
        <v>0</v>
      </c>
      <c r="FU104" s="266">
        <f t="shared" si="3"/>
        <v>0</v>
      </c>
      <c r="FV104" s="266">
        <f t="shared" si="3"/>
        <v>0</v>
      </c>
      <c r="FW104" s="266">
        <f t="shared" si="3"/>
        <v>0</v>
      </c>
      <c r="FX104" s="266">
        <f t="shared" si="3"/>
        <v>0</v>
      </c>
      <c r="FY104" s="266">
        <f t="shared" si="3"/>
        <v>0</v>
      </c>
      <c r="FZ104" s="266">
        <f t="shared" si="3"/>
        <v>0</v>
      </c>
      <c r="GA104" s="266">
        <f t="shared" si="3"/>
        <v>0</v>
      </c>
      <c r="GB104" s="266">
        <f t="shared" si="3"/>
        <v>0</v>
      </c>
      <c r="GC104" s="266">
        <f t="shared" si="3"/>
        <v>0</v>
      </c>
      <c r="GD104" s="266">
        <f t="shared" si="3"/>
        <v>0</v>
      </c>
      <c r="GE104" s="266">
        <f t="shared" si="3"/>
        <v>0</v>
      </c>
      <c r="GF104" s="266">
        <f t="shared" si="3"/>
        <v>0</v>
      </c>
      <c r="GG104" s="266">
        <f t="shared" si="3"/>
        <v>0</v>
      </c>
      <c r="GH104" s="266">
        <f t="shared" si="3"/>
        <v>0</v>
      </c>
      <c r="GI104" s="266">
        <f t="shared" si="3"/>
        <v>0</v>
      </c>
      <c r="GJ104" s="266">
        <f t="shared" si="3"/>
        <v>0</v>
      </c>
      <c r="GK104" s="266">
        <f t="shared" si="3"/>
        <v>0</v>
      </c>
      <c r="GL104" s="266">
        <f t="shared" si="3"/>
        <v>0</v>
      </c>
      <c r="GM104" s="266">
        <f t="shared" si="3"/>
        <v>0</v>
      </c>
      <c r="GN104" s="266">
        <f t="shared" si="3"/>
        <v>0</v>
      </c>
      <c r="GO104" s="266">
        <f t="shared" si="3"/>
        <v>0</v>
      </c>
      <c r="GP104" s="266">
        <f t="shared" si="3"/>
        <v>0</v>
      </c>
      <c r="GQ104" s="266">
        <f t="shared" si="3"/>
        <v>0</v>
      </c>
      <c r="GR104" s="266">
        <f t="shared" si="3"/>
        <v>0</v>
      </c>
      <c r="GS104" s="266">
        <f t="shared" si="3"/>
        <v>0</v>
      </c>
      <c r="GT104" s="266">
        <f t="shared" si="3"/>
        <v>0</v>
      </c>
      <c r="GU104" s="266">
        <f t="shared" si="3"/>
        <v>0</v>
      </c>
      <c r="GV104" s="266">
        <f t="shared" si="3"/>
        <v>0</v>
      </c>
      <c r="GW104" s="266">
        <f t="shared" si="3"/>
        <v>0</v>
      </c>
      <c r="GX104" s="266">
        <f t="shared" si="3"/>
        <v>0</v>
      </c>
      <c r="GY104" s="266">
        <f t="shared" si="3"/>
        <v>0</v>
      </c>
      <c r="GZ104" s="266">
        <f t="shared" si="3"/>
        <v>0</v>
      </c>
      <c r="HA104" s="266">
        <f t="shared" si="3"/>
        <v>0</v>
      </c>
      <c r="HB104" s="266">
        <f t="shared" si="3"/>
        <v>0</v>
      </c>
      <c r="HC104" s="266">
        <f t="shared" ref="HC104:JN104" si="4">HC102-HC103</f>
        <v>0</v>
      </c>
      <c r="HD104" s="266">
        <f t="shared" si="4"/>
        <v>0</v>
      </c>
      <c r="HE104" s="266">
        <f t="shared" si="4"/>
        <v>0</v>
      </c>
      <c r="HF104" s="266">
        <f t="shared" si="4"/>
        <v>0</v>
      </c>
      <c r="HG104" s="266">
        <f t="shared" si="4"/>
        <v>0</v>
      </c>
      <c r="HH104" s="266">
        <f t="shared" si="4"/>
        <v>0</v>
      </c>
      <c r="HI104" s="266">
        <f t="shared" si="4"/>
        <v>0</v>
      </c>
      <c r="HJ104" s="266">
        <f t="shared" si="4"/>
        <v>0</v>
      </c>
      <c r="HK104" s="266">
        <f t="shared" si="4"/>
        <v>0</v>
      </c>
      <c r="HL104" s="266">
        <f t="shared" si="4"/>
        <v>0</v>
      </c>
      <c r="HM104" s="266">
        <f t="shared" si="4"/>
        <v>0</v>
      </c>
      <c r="HN104" s="266">
        <f t="shared" si="4"/>
        <v>0</v>
      </c>
      <c r="HO104" s="266">
        <f t="shared" si="4"/>
        <v>0</v>
      </c>
      <c r="HP104" s="266">
        <f t="shared" si="4"/>
        <v>0</v>
      </c>
      <c r="HQ104" s="266">
        <f t="shared" si="4"/>
        <v>0</v>
      </c>
      <c r="HR104" s="266">
        <f t="shared" si="4"/>
        <v>0</v>
      </c>
      <c r="HS104" s="266">
        <f t="shared" si="4"/>
        <v>0</v>
      </c>
      <c r="HT104" s="266">
        <f t="shared" si="4"/>
        <v>0</v>
      </c>
      <c r="HU104" s="266">
        <f t="shared" si="4"/>
        <v>0</v>
      </c>
      <c r="HV104" s="266">
        <f t="shared" si="4"/>
        <v>0</v>
      </c>
      <c r="HW104" s="266">
        <f t="shared" si="4"/>
        <v>0</v>
      </c>
      <c r="HX104" s="266">
        <f t="shared" si="4"/>
        <v>0</v>
      </c>
      <c r="HY104" s="266">
        <f t="shared" si="4"/>
        <v>0</v>
      </c>
      <c r="HZ104" s="266">
        <f t="shared" si="4"/>
        <v>0</v>
      </c>
      <c r="IA104" s="266">
        <f t="shared" si="4"/>
        <v>0</v>
      </c>
      <c r="IB104" s="266">
        <f t="shared" si="4"/>
        <v>0</v>
      </c>
      <c r="IC104" s="266">
        <f t="shared" si="4"/>
        <v>0</v>
      </c>
      <c r="ID104" s="266">
        <f t="shared" si="4"/>
        <v>0</v>
      </c>
      <c r="IE104" s="266">
        <f t="shared" si="4"/>
        <v>0</v>
      </c>
      <c r="IF104" s="266">
        <f t="shared" si="4"/>
        <v>0</v>
      </c>
      <c r="IG104" s="266">
        <f t="shared" si="4"/>
        <v>0</v>
      </c>
      <c r="IH104" s="266">
        <f t="shared" si="4"/>
        <v>0</v>
      </c>
      <c r="II104" s="266">
        <f t="shared" si="4"/>
        <v>0</v>
      </c>
      <c r="IJ104" s="266">
        <f t="shared" si="4"/>
        <v>0</v>
      </c>
      <c r="IK104" s="266">
        <f t="shared" si="4"/>
        <v>0</v>
      </c>
      <c r="IL104" s="266">
        <f t="shared" si="4"/>
        <v>0</v>
      </c>
      <c r="IM104" s="266">
        <f t="shared" si="4"/>
        <v>0</v>
      </c>
      <c r="IN104" s="266">
        <f t="shared" si="4"/>
        <v>0</v>
      </c>
      <c r="IO104" s="266">
        <f t="shared" si="4"/>
        <v>0</v>
      </c>
      <c r="IP104" s="266">
        <f t="shared" si="4"/>
        <v>0</v>
      </c>
      <c r="IQ104" s="266">
        <f t="shared" si="4"/>
        <v>0</v>
      </c>
      <c r="IR104" s="266">
        <f t="shared" si="4"/>
        <v>0</v>
      </c>
      <c r="IS104" s="266">
        <f t="shared" si="4"/>
        <v>0</v>
      </c>
      <c r="IT104" s="266">
        <f t="shared" si="4"/>
        <v>0</v>
      </c>
      <c r="IU104" s="266">
        <f t="shared" si="4"/>
        <v>0</v>
      </c>
      <c r="IV104" s="266">
        <f t="shared" si="4"/>
        <v>0</v>
      </c>
      <c r="IW104" s="266">
        <f t="shared" si="4"/>
        <v>0</v>
      </c>
      <c r="IX104" s="266">
        <f t="shared" si="4"/>
        <v>0</v>
      </c>
      <c r="IY104" s="266">
        <f t="shared" si="4"/>
        <v>0</v>
      </c>
      <c r="IZ104" s="266">
        <f t="shared" si="4"/>
        <v>0</v>
      </c>
      <c r="JA104" s="266">
        <f t="shared" si="4"/>
        <v>0</v>
      </c>
      <c r="JB104" s="266">
        <f t="shared" si="4"/>
        <v>0</v>
      </c>
      <c r="JC104" s="266">
        <f t="shared" si="4"/>
        <v>0</v>
      </c>
      <c r="JD104" s="266">
        <f t="shared" si="4"/>
        <v>0</v>
      </c>
      <c r="JE104" s="266">
        <f t="shared" si="4"/>
        <v>0</v>
      </c>
      <c r="JF104" s="266">
        <f t="shared" si="4"/>
        <v>0</v>
      </c>
      <c r="JG104" s="266">
        <f t="shared" si="4"/>
        <v>0</v>
      </c>
      <c r="JH104" s="266">
        <f t="shared" si="4"/>
        <v>0</v>
      </c>
      <c r="JI104" s="266">
        <f t="shared" si="4"/>
        <v>0</v>
      </c>
      <c r="JJ104" s="266">
        <f t="shared" si="4"/>
        <v>0</v>
      </c>
      <c r="JK104" s="266">
        <f t="shared" si="4"/>
        <v>0</v>
      </c>
      <c r="JL104" s="266">
        <f t="shared" si="4"/>
        <v>0</v>
      </c>
      <c r="JM104" s="266">
        <f t="shared" si="4"/>
        <v>0</v>
      </c>
      <c r="JN104" s="266">
        <f t="shared" si="4"/>
        <v>0</v>
      </c>
      <c r="JO104" s="266">
        <f t="shared" ref="JO104:LZ104" si="5">JO102-JO103</f>
        <v>0</v>
      </c>
      <c r="JP104" s="266">
        <f t="shared" si="5"/>
        <v>0</v>
      </c>
      <c r="JQ104" s="266">
        <f t="shared" si="5"/>
        <v>0</v>
      </c>
      <c r="JR104" s="266">
        <f t="shared" si="5"/>
        <v>0</v>
      </c>
      <c r="JS104" s="266">
        <f t="shared" si="5"/>
        <v>0</v>
      </c>
      <c r="JT104" s="266">
        <f t="shared" si="5"/>
        <v>0</v>
      </c>
      <c r="JU104" s="266">
        <f t="shared" si="5"/>
        <v>0</v>
      </c>
      <c r="JV104" s="266">
        <f t="shared" si="5"/>
        <v>0</v>
      </c>
      <c r="JW104" s="266">
        <f t="shared" si="5"/>
        <v>0</v>
      </c>
      <c r="JX104" s="266">
        <f t="shared" si="5"/>
        <v>0</v>
      </c>
      <c r="JY104" s="266">
        <f t="shared" si="5"/>
        <v>0</v>
      </c>
      <c r="JZ104" s="266">
        <f t="shared" si="5"/>
        <v>0</v>
      </c>
      <c r="KA104" s="266">
        <f t="shared" si="5"/>
        <v>0</v>
      </c>
      <c r="KB104" s="266">
        <f t="shared" si="5"/>
        <v>0</v>
      </c>
      <c r="KC104" s="266">
        <f t="shared" si="5"/>
        <v>0</v>
      </c>
      <c r="KD104" s="266">
        <f t="shared" si="5"/>
        <v>0</v>
      </c>
      <c r="KE104" s="266">
        <f t="shared" si="5"/>
        <v>0</v>
      </c>
      <c r="KF104" s="266">
        <f t="shared" si="5"/>
        <v>0</v>
      </c>
      <c r="KG104" s="266">
        <f t="shared" si="5"/>
        <v>0</v>
      </c>
      <c r="KH104" s="266">
        <f t="shared" si="5"/>
        <v>0</v>
      </c>
      <c r="KI104" s="266">
        <f t="shared" si="5"/>
        <v>0</v>
      </c>
      <c r="KJ104" s="266">
        <f t="shared" si="5"/>
        <v>0</v>
      </c>
      <c r="KK104" s="266">
        <f t="shared" si="5"/>
        <v>0</v>
      </c>
      <c r="KL104" s="266">
        <f t="shared" si="5"/>
        <v>0</v>
      </c>
      <c r="KM104" s="266">
        <f t="shared" si="5"/>
        <v>0</v>
      </c>
      <c r="KN104" s="266">
        <f t="shared" si="5"/>
        <v>0</v>
      </c>
      <c r="KO104" s="266">
        <f t="shared" si="5"/>
        <v>0</v>
      </c>
      <c r="KP104" s="266">
        <f t="shared" si="5"/>
        <v>0</v>
      </c>
      <c r="KQ104" s="266">
        <f t="shared" si="5"/>
        <v>0</v>
      </c>
      <c r="KR104" s="266">
        <f t="shared" si="5"/>
        <v>0</v>
      </c>
      <c r="KS104" s="266">
        <f t="shared" si="5"/>
        <v>0</v>
      </c>
      <c r="KT104" s="266">
        <f t="shared" si="5"/>
        <v>0</v>
      </c>
      <c r="KU104" s="266">
        <f t="shared" si="5"/>
        <v>0</v>
      </c>
      <c r="KV104" s="266">
        <f t="shared" si="5"/>
        <v>0</v>
      </c>
      <c r="KW104" s="266">
        <f t="shared" si="5"/>
        <v>0</v>
      </c>
      <c r="KX104" s="266">
        <f t="shared" si="5"/>
        <v>0</v>
      </c>
      <c r="KY104" s="266">
        <f t="shared" si="5"/>
        <v>0</v>
      </c>
      <c r="KZ104" s="266">
        <f t="shared" si="5"/>
        <v>0</v>
      </c>
      <c r="LA104" s="266">
        <f t="shared" si="5"/>
        <v>0</v>
      </c>
      <c r="LB104" s="266">
        <f t="shared" si="5"/>
        <v>0</v>
      </c>
      <c r="LC104" s="266">
        <f t="shared" si="5"/>
        <v>0</v>
      </c>
      <c r="LD104" s="266">
        <f t="shared" si="5"/>
        <v>0</v>
      </c>
      <c r="LE104" s="266">
        <f t="shared" si="5"/>
        <v>0</v>
      </c>
      <c r="LF104" s="266">
        <f t="shared" si="5"/>
        <v>0</v>
      </c>
      <c r="LG104" s="266">
        <f t="shared" si="5"/>
        <v>0</v>
      </c>
      <c r="LH104" s="266">
        <f t="shared" si="5"/>
        <v>0</v>
      </c>
      <c r="LI104" s="266">
        <f t="shared" si="5"/>
        <v>0</v>
      </c>
      <c r="LJ104" s="266">
        <f t="shared" si="5"/>
        <v>0</v>
      </c>
      <c r="LK104" s="266">
        <f t="shared" si="5"/>
        <v>0</v>
      </c>
      <c r="LL104" s="266">
        <f t="shared" si="5"/>
        <v>0</v>
      </c>
      <c r="LM104" s="266">
        <f t="shared" si="5"/>
        <v>0</v>
      </c>
      <c r="LN104" s="266">
        <f t="shared" si="5"/>
        <v>0</v>
      </c>
      <c r="LO104" s="266">
        <f t="shared" si="5"/>
        <v>0</v>
      </c>
      <c r="LP104" s="266">
        <f t="shared" si="5"/>
        <v>0</v>
      </c>
      <c r="LQ104" s="266">
        <f t="shared" si="5"/>
        <v>0</v>
      </c>
      <c r="LR104" s="266">
        <f t="shared" si="5"/>
        <v>0</v>
      </c>
      <c r="LS104" s="266">
        <f t="shared" si="5"/>
        <v>0</v>
      </c>
      <c r="LT104" s="266">
        <f t="shared" si="5"/>
        <v>0</v>
      </c>
      <c r="LU104" s="266">
        <f t="shared" si="5"/>
        <v>0</v>
      </c>
      <c r="LV104" s="266">
        <f t="shared" si="5"/>
        <v>0</v>
      </c>
      <c r="LW104" s="266">
        <f t="shared" si="5"/>
        <v>0</v>
      </c>
      <c r="LX104" s="266">
        <f t="shared" si="5"/>
        <v>0</v>
      </c>
      <c r="LY104" s="266">
        <f t="shared" si="5"/>
        <v>0</v>
      </c>
      <c r="LZ104" s="266">
        <f t="shared" si="5"/>
        <v>0</v>
      </c>
      <c r="MA104" s="266">
        <f t="shared" ref="MA104:OL104" si="6">MA102-MA103</f>
        <v>0</v>
      </c>
      <c r="MB104" s="266">
        <f t="shared" si="6"/>
        <v>0</v>
      </c>
      <c r="MC104" s="266">
        <f t="shared" si="6"/>
        <v>0</v>
      </c>
      <c r="MD104" s="266">
        <f t="shared" si="6"/>
        <v>0</v>
      </c>
      <c r="ME104" s="266">
        <f t="shared" si="6"/>
        <v>0</v>
      </c>
      <c r="MF104" s="266">
        <f t="shared" si="6"/>
        <v>0</v>
      </c>
      <c r="MG104" s="266">
        <f t="shared" si="6"/>
        <v>0</v>
      </c>
      <c r="MH104" s="266">
        <f t="shared" si="6"/>
        <v>0</v>
      </c>
      <c r="MI104" s="266">
        <f t="shared" si="6"/>
        <v>0</v>
      </c>
      <c r="MJ104" s="266">
        <f t="shared" si="6"/>
        <v>0</v>
      </c>
      <c r="MK104" s="266">
        <f t="shared" si="6"/>
        <v>0</v>
      </c>
      <c r="ML104" s="266">
        <f t="shared" si="6"/>
        <v>0</v>
      </c>
      <c r="MM104" s="266">
        <f t="shared" si="6"/>
        <v>0</v>
      </c>
      <c r="MN104" s="266">
        <f t="shared" si="6"/>
        <v>0</v>
      </c>
      <c r="MO104" s="266">
        <f t="shared" si="6"/>
        <v>0</v>
      </c>
      <c r="MP104" s="266">
        <f t="shared" si="6"/>
        <v>0</v>
      </c>
      <c r="MQ104" s="266">
        <f t="shared" si="6"/>
        <v>0</v>
      </c>
      <c r="MR104" s="266">
        <f t="shared" si="6"/>
        <v>0</v>
      </c>
      <c r="MS104" s="266">
        <f t="shared" si="6"/>
        <v>0</v>
      </c>
      <c r="MT104" s="266">
        <f t="shared" si="6"/>
        <v>0</v>
      </c>
      <c r="MU104" s="266">
        <f t="shared" si="6"/>
        <v>0</v>
      </c>
      <c r="MV104" s="266">
        <f t="shared" si="6"/>
        <v>0</v>
      </c>
      <c r="MW104" s="266">
        <f t="shared" si="6"/>
        <v>0</v>
      </c>
      <c r="MX104" s="266">
        <f t="shared" si="6"/>
        <v>0</v>
      </c>
      <c r="MY104" s="266">
        <f t="shared" si="6"/>
        <v>0</v>
      </c>
      <c r="MZ104" s="266">
        <f t="shared" si="6"/>
        <v>0</v>
      </c>
      <c r="NA104" s="266">
        <f t="shared" si="6"/>
        <v>0</v>
      </c>
      <c r="NB104" s="266">
        <f t="shared" si="6"/>
        <v>0</v>
      </c>
      <c r="NC104" s="266">
        <f t="shared" si="6"/>
        <v>0</v>
      </c>
      <c r="ND104" s="266">
        <f t="shared" si="6"/>
        <v>0</v>
      </c>
      <c r="NE104" s="266">
        <f t="shared" si="6"/>
        <v>0</v>
      </c>
      <c r="NF104" s="266">
        <f t="shared" si="6"/>
        <v>0</v>
      </c>
      <c r="NG104" s="266">
        <f t="shared" si="6"/>
        <v>0</v>
      </c>
      <c r="NH104" s="266">
        <f t="shared" si="6"/>
        <v>0</v>
      </c>
      <c r="NI104" s="266">
        <f t="shared" si="6"/>
        <v>0</v>
      </c>
      <c r="NJ104" s="266">
        <f t="shared" si="6"/>
        <v>0</v>
      </c>
      <c r="NK104" s="266">
        <f t="shared" si="6"/>
        <v>0</v>
      </c>
      <c r="NL104" s="266">
        <f t="shared" si="6"/>
        <v>0</v>
      </c>
      <c r="NM104" s="266">
        <f t="shared" si="6"/>
        <v>0</v>
      </c>
      <c r="NN104" s="266">
        <f t="shared" si="6"/>
        <v>0</v>
      </c>
      <c r="NO104" s="266">
        <f t="shared" si="6"/>
        <v>0</v>
      </c>
      <c r="NP104" s="266">
        <f t="shared" si="6"/>
        <v>0</v>
      </c>
      <c r="NQ104" s="266">
        <f t="shared" si="6"/>
        <v>0</v>
      </c>
      <c r="NR104" s="266">
        <f t="shared" si="6"/>
        <v>0</v>
      </c>
      <c r="NS104" s="266">
        <f t="shared" si="6"/>
        <v>0</v>
      </c>
      <c r="NT104" s="266">
        <f t="shared" si="6"/>
        <v>0</v>
      </c>
      <c r="NU104" s="266">
        <f t="shared" si="6"/>
        <v>0</v>
      </c>
      <c r="NV104" s="266">
        <f t="shared" si="6"/>
        <v>0</v>
      </c>
      <c r="NW104" s="266">
        <f t="shared" si="6"/>
        <v>0</v>
      </c>
      <c r="NX104" s="266">
        <f t="shared" si="6"/>
        <v>0</v>
      </c>
      <c r="NY104" s="266">
        <f t="shared" si="6"/>
        <v>0</v>
      </c>
      <c r="NZ104" s="266">
        <f t="shared" si="6"/>
        <v>0</v>
      </c>
      <c r="OA104" s="266">
        <f t="shared" si="6"/>
        <v>0</v>
      </c>
      <c r="OB104" s="266">
        <f t="shared" si="6"/>
        <v>0</v>
      </c>
      <c r="OC104" s="266">
        <f t="shared" si="6"/>
        <v>0</v>
      </c>
      <c r="OD104" s="266">
        <f t="shared" si="6"/>
        <v>0</v>
      </c>
      <c r="OE104" s="266">
        <f t="shared" si="6"/>
        <v>0</v>
      </c>
      <c r="OF104" s="266">
        <f t="shared" si="6"/>
        <v>0</v>
      </c>
      <c r="OG104" s="266">
        <f t="shared" si="6"/>
        <v>0</v>
      </c>
      <c r="OH104" s="266">
        <f t="shared" si="6"/>
        <v>0</v>
      </c>
      <c r="OI104" s="266">
        <f t="shared" si="6"/>
        <v>0</v>
      </c>
      <c r="OJ104" s="266">
        <f t="shared" si="6"/>
        <v>0</v>
      </c>
      <c r="OK104" s="266">
        <f t="shared" si="6"/>
        <v>0</v>
      </c>
      <c r="OL104" s="266">
        <f t="shared" si="6"/>
        <v>0</v>
      </c>
      <c r="OM104" s="266">
        <f t="shared" ref="OM104:QX104" si="7">OM102-OM103</f>
        <v>0</v>
      </c>
      <c r="ON104" s="266">
        <f t="shared" si="7"/>
        <v>0</v>
      </c>
      <c r="OO104" s="266">
        <f t="shared" si="7"/>
        <v>0</v>
      </c>
      <c r="OP104" s="266">
        <f t="shared" si="7"/>
        <v>0</v>
      </c>
      <c r="OQ104" s="266">
        <f t="shared" si="7"/>
        <v>0</v>
      </c>
      <c r="OR104" s="266">
        <f t="shared" si="7"/>
        <v>0</v>
      </c>
      <c r="OS104" s="266">
        <f t="shared" si="7"/>
        <v>0</v>
      </c>
      <c r="OT104" s="266">
        <f t="shared" si="7"/>
        <v>0</v>
      </c>
      <c r="OU104" s="266">
        <f t="shared" si="7"/>
        <v>0</v>
      </c>
      <c r="OV104" s="266">
        <f t="shared" si="7"/>
        <v>0</v>
      </c>
      <c r="OW104" s="266">
        <f t="shared" si="7"/>
        <v>0</v>
      </c>
      <c r="OX104" s="266">
        <f t="shared" si="7"/>
        <v>0</v>
      </c>
      <c r="OY104" s="266">
        <f t="shared" si="7"/>
        <v>0</v>
      </c>
      <c r="OZ104" s="266">
        <f t="shared" si="7"/>
        <v>0</v>
      </c>
      <c r="PA104" s="266">
        <f t="shared" si="7"/>
        <v>0</v>
      </c>
      <c r="PB104" s="266">
        <f t="shared" si="7"/>
        <v>0</v>
      </c>
      <c r="PC104" s="266">
        <f t="shared" si="7"/>
        <v>0</v>
      </c>
      <c r="PD104" s="266">
        <f t="shared" si="7"/>
        <v>0</v>
      </c>
      <c r="PE104" s="266">
        <f t="shared" si="7"/>
        <v>0</v>
      </c>
      <c r="PF104" s="266">
        <f t="shared" si="7"/>
        <v>0</v>
      </c>
      <c r="PG104" s="266">
        <f t="shared" si="7"/>
        <v>0</v>
      </c>
      <c r="PH104" s="266">
        <f t="shared" si="7"/>
        <v>0</v>
      </c>
      <c r="PI104" s="266">
        <f t="shared" si="7"/>
        <v>0</v>
      </c>
      <c r="PJ104" s="266">
        <f t="shared" si="7"/>
        <v>0</v>
      </c>
      <c r="PK104" s="266">
        <f t="shared" si="7"/>
        <v>0</v>
      </c>
      <c r="PL104" s="266">
        <f t="shared" si="7"/>
        <v>0</v>
      </c>
      <c r="PM104" s="266">
        <f t="shared" si="7"/>
        <v>0</v>
      </c>
      <c r="PN104" s="266">
        <f t="shared" si="7"/>
        <v>0</v>
      </c>
      <c r="PO104" s="266">
        <f t="shared" si="7"/>
        <v>0</v>
      </c>
      <c r="PP104" s="266">
        <f t="shared" si="7"/>
        <v>0</v>
      </c>
      <c r="PQ104" s="266">
        <f t="shared" si="7"/>
        <v>0</v>
      </c>
      <c r="PR104" s="266">
        <f t="shared" si="7"/>
        <v>0</v>
      </c>
      <c r="PS104" s="266">
        <f t="shared" si="7"/>
        <v>0</v>
      </c>
      <c r="PT104" s="266">
        <f t="shared" si="7"/>
        <v>0</v>
      </c>
      <c r="PU104" s="266">
        <f t="shared" si="7"/>
        <v>0</v>
      </c>
      <c r="PV104" s="266">
        <f t="shared" si="7"/>
        <v>0</v>
      </c>
      <c r="PW104" s="266">
        <f t="shared" si="7"/>
        <v>0</v>
      </c>
      <c r="PX104" s="266">
        <f t="shared" si="7"/>
        <v>0</v>
      </c>
      <c r="PY104" s="266">
        <f t="shared" si="7"/>
        <v>0</v>
      </c>
      <c r="PZ104" s="266">
        <f t="shared" si="7"/>
        <v>0</v>
      </c>
      <c r="QA104" s="266">
        <f t="shared" si="7"/>
        <v>0</v>
      </c>
      <c r="QB104" s="266">
        <f t="shared" si="7"/>
        <v>0</v>
      </c>
      <c r="QC104" s="266">
        <f t="shared" si="7"/>
        <v>0</v>
      </c>
      <c r="QD104" s="266">
        <f t="shared" si="7"/>
        <v>0</v>
      </c>
      <c r="QE104" s="266">
        <f t="shared" si="7"/>
        <v>0</v>
      </c>
      <c r="QF104" s="266">
        <f t="shared" si="7"/>
        <v>0</v>
      </c>
      <c r="QG104" s="266">
        <f t="shared" si="7"/>
        <v>0</v>
      </c>
      <c r="QH104" s="266">
        <f t="shared" si="7"/>
        <v>0</v>
      </c>
      <c r="QI104" s="266">
        <f t="shared" si="7"/>
        <v>0</v>
      </c>
      <c r="QJ104" s="266">
        <f t="shared" si="7"/>
        <v>0</v>
      </c>
      <c r="QK104" s="266">
        <f t="shared" si="7"/>
        <v>0</v>
      </c>
      <c r="QL104" s="266">
        <f t="shared" si="7"/>
        <v>0</v>
      </c>
      <c r="QM104" s="266">
        <f t="shared" si="7"/>
        <v>0</v>
      </c>
      <c r="QN104" s="266">
        <f t="shared" si="7"/>
        <v>0</v>
      </c>
      <c r="QO104" s="266">
        <f t="shared" si="7"/>
        <v>0</v>
      </c>
      <c r="QP104" s="266">
        <f t="shared" si="7"/>
        <v>0</v>
      </c>
      <c r="QQ104" s="266">
        <f t="shared" si="7"/>
        <v>0</v>
      </c>
      <c r="QR104" s="266">
        <f t="shared" si="7"/>
        <v>0</v>
      </c>
      <c r="QS104" s="266">
        <f t="shared" si="7"/>
        <v>0</v>
      </c>
      <c r="QT104" s="266">
        <f t="shared" si="7"/>
        <v>0</v>
      </c>
      <c r="QU104" s="266">
        <f t="shared" si="7"/>
        <v>0</v>
      </c>
      <c r="QV104" s="266">
        <f t="shared" si="7"/>
        <v>0</v>
      </c>
      <c r="QW104" s="266">
        <f t="shared" si="7"/>
        <v>0</v>
      </c>
      <c r="QX104" s="266">
        <f t="shared" si="7"/>
        <v>0</v>
      </c>
      <c r="QY104" s="266">
        <f t="shared" ref="QY104:TJ104" si="8">QY102-QY103</f>
        <v>0</v>
      </c>
      <c r="QZ104" s="266">
        <f t="shared" si="8"/>
        <v>0</v>
      </c>
      <c r="RA104" s="266">
        <f t="shared" si="8"/>
        <v>0</v>
      </c>
      <c r="RB104" s="266">
        <f t="shared" si="8"/>
        <v>0</v>
      </c>
      <c r="RC104" s="266">
        <f t="shared" si="8"/>
        <v>0</v>
      </c>
      <c r="RD104" s="266">
        <f t="shared" si="8"/>
        <v>0</v>
      </c>
      <c r="RE104" s="266">
        <f t="shared" si="8"/>
        <v>0</v>
      </c>
      <c r="RF104" s="266">
        <f t="shared" si="8"/>
        <v>0</v>
      </c>
      <c r="RG104" s="266">
        <f t="shared" si="8"/>
        <v>0</v>
      </c>
      <c r="RH104" s="266">
        <f t="shared" si="8"/>
        <v>0</v>
      </c>
      <c r="RI104" s="266">
        <f t="shared" si="8"/>
        <v>0</v>
      </c>
      <c r="RJ104" s="266">
        <f t="shared" si="8"/>
        <v>0</v>
      </c>
      <c r="RK104" s="266">
        <f t="shared" si="8"/>
        <v>0</v>
      </c>
      <c r="RL104" s="266">
        <f t="shared" si="8"/>
        <v>0</v>
      </c>
      <c r="RM104" s="266">
        <f t="shared" si="8"/>
        <v>0</v>
      </c>
      <c r="RN104" s="266">
        <f t="shared" si="8"/>
        <v>0</v>
      </c>
      <c r="RO104" s="266">
        <f t="shared" si="8"/>
        <v>0</v>
      </c>
      <c r="RP104" s="266">
        <f t="shared" si="8"/>
        <v>0</v>
      </c>
      <c r="RQ104" s="266">
        <f t="shared" si="8"/>
        <v>0</v>
      </c>
      <c r="RR104" s="266">
        <f t="shared" si="8"/>
        <v>0</v>
      </c>
      <c r="RS104" s="266">
        <f t="shared" si="8"/>
        <v>0</v>
      </c>
      <c r="RT104" s="266">
        <f t="shared" si="8"/>
        <v>0</v>
      </c>
      <c r="RU104" s="266">
        <f t="shared" si="8"/>
        <v>0</v>
      </c>
      <c r="RV104" s="266">
        <f t="shared" si="8"/>
        <v>0</v>
      </c>
      <c r="RW104" s="266">
        <f t="shared" si="8"/>
        <v>0</v>
      </c>
      <c r="RX104" s="266">
        <f t="shared" si="8"/>
        <v>0</v>
      </c>
      <c r="RY104" s="266">
        <f t="shared" si="8"/>
        <v>0</v>
      </c>
      <c r="RZ104" s="266">
        <f t="shared" si="8"/>
        <v>0</v>
      </c>
      <c r="SA104" s="266">
        <f t="shared" si="8"/>
        <v>0</v>
      </c>
      <c r="SB104" s="266">
        <f t="shared" si="8"/>
        <v>0</v>
      </c>
      <c r="SC104" s="266">
        <f t="shared" si="8"/>
        <v>0</v>
      </c>
      <c r="SD104" s="266">
        <f t="shared" si="8"/>
        <v>0</v>
      </c>
      <c r="SE104" s="266">
        <f t="shared" si="8"/>
        <v>0</v>
      </c>
      <c r="SF104" s="266">
        <f t="shared" si="8"/>
        <v>0</v>
      </c>
      <c r="SG104" s="266">
        <f t="shared" si="8"/>
        <v>0</v>
      </c>
      <c r="SH104" s="266">
        <f t="shared" si="8"/>
        <v>0</v>
      </c>
      <c r="SI104" s="266">
        <f t="shared" si="8"/>
        <v>0</v>
      </c>
      <c r="SJ104" s="266">
        <f t="shared" si="8"/>
        <v>0</v>
      </c>
      <c r="SK104" s="266">
        <f t="shared" si="8"/>
        <v>0</v>
      </c>
      <c r="SL104" s="266">
        <f t="shared" si="8"/>
        <v>0</v>
      </c>
      <c r="SM104" s="266">
        <f t="shared" si="8"/>
        <v>0</v>
      </c>
      <c r="SN104" s="266">
        <f t="shared" si="8"/>
        <v>0</v>
      </c>
      <c r="SO104" s="266">
        <f t="shared" si="8"/>
        <v>0</v>
      </c>
      <c r="SP104" s="266">
        <f t="shared" si="8"/>
        <v>0</v>
      </c>
      <c r="SQ104" s="266">
        <f t="shared" si="8"/>
        <v>0</v>
      </c>
      <c r="SR104" s="266">
        <f t="shared" si="8"/>
        <v>0</v>
      </c>
      <c r="SS104" s="266">
        <f t="shared" si="8"/>
        <v>0</v>
      </c>
      <c r="ST104" s="266">
        <f t="shared" si="8"/>
        <v>0</v>
      </c>
      <c r="SU104" s="266">
        <f t="shared" si="8"/>
        <v>0</v>
      </c>
      <c r="SV104" s="266">
        <f t="shared" si="8"/>
        <v>0</v>
      </c>
      <c r="SW104" s="266">
        <f t="shared" si="8"/>
        <v>0</v>
      </c>
      <c r="SX104" s="266">
        <f t="shared" si="8"/>
        <v>0</v>
      </c>
      <c r="SY104" s="266">
        <f t="shared" si="8"/>
        <v>0</v>
      </c>
      <c r="SZ104" s="266">
        <f t="shared" si="8"/>
        <v>0</v>
      </c>
      <c r="TA104" s="266">
        <f t="shared" si="8"/>
        <v>0</v>
      </c>
      <c r="TB104" s="266">
        <f t="shared" si="8"/>
        <v>0</v>
      </c>
      <c r="TC104" s="266">
        <f t="shared" si="8"/>
        <v>0</v>
      </c>
      <c r="TD104" s="266">
        <f t="shared" si="8"/>
        <v>0</v>
      </c>
      <c r="TE104" s="266">
        <f t="shared" si="8"/>
        <v>0</v>
      </c>
      <c r="TF104" s="266">
        <f t="shared" si="8"/>
        <v>0</v>
      </c>
      <c r="TG104" s="266">
        <f t="shared" si="8"/>
        <v>0</v>
      </c>
      <c r="TH104" s="266">
        <f t="shared" si="8"/>
        <v>0</v>
      </c>
      <c r="TI104" s="266">
        <f t="shared" si="8"/>
        <v>0</v>
      </c>
      <c r="TJ104" s="266">
        <f t="shared" si="8"/>
        <v>0</v>
      </c>
      <c r="TK104" s="266">
        <f t="shared" ref="TK104:VV104" si="9">TK102-TK103</f>
        <v>0</v>
      </c>
      <c r="TL104" s="266">
        <f t="shared" si="9"/>
        <v>0</v>
      </c>
      <c r="TM104" s="266">
        <f t="shared" si="9"/>
        <v>0</v>
      </c>
      <c r="TN104" s="266">
        <f t="shared" si="9"/>
        <v>0</v>
      </c>
      <c r="TO104" s="266">
        <f t="shared" si="9"/>
        <v>0</v>
      </c>
      <c r="TP104" s="266">
        <f t="shared" si="9"/>
        <v>0</v>
      </c>
      <c r="TQ104" s="266">
        <f t="shared" si="9"/>
        <v>0</v>
      </c>
      <c r="TR104" s="266">
        <f t="shared" si="9"/>
        <v>0</v>
      </c>
      <c r="TS104" s="266">
        <f t="shared" si="9"/>
        <v>0</v>
      </c>
      <c r="TT104" s="266">
        <f t="shared" si="9"/>
        <v>0</v>
      </c>
      <c r="TU104" s="266">
        <f t="shared" si="9"/>
        <v>0</v>
      </c>
      <c r="TV104" s="266">
        <f t="shared" si="9"/>
        <v>0</v>
      </c>
      <c r="TW104" s="266">
        <f t="shared" si="9"/>
        <v>0</v>
      </c>
      <c r="TX104" s="266">
        <f t="shared" si="9"/>
        <v>0</v>
      </c>
      <c r="TY104" s="266">
        <f t="shared" si="9"/>
        <v>0</v>
      </c>
      <c r="TZ104" s="266">
        <f t="shared" si="9"/>
        <v>0</v>
      </c>
      <c r="UA104" s="266">
        <f t="shared" si="9"/>
        <v>0</v>
      </c>
      <c r="UB104" s="266">
        <f t="shared" si="9"/>
        <v>0</v>
      </c>
      <c r="UC104" s="266">
        <f t="shared" si="9"/>
        <v>0</v>
      </c>
      <c r="UD104" s="266">
        <f t="shared" si="9"/>
        <v>0</v>
      </c>
      <c r="UE104" s="266">
        <f t="shared" si="9"/>
        <v>0</v>
      </c>
      <c r="UF104" s="266">
        <f t="shared" si="9"/>
        <v>0</v>
      </c>
      <c r="UG104" s="266">
        <f t="shared" si="9"/>
        <v>0</v>
      </c>
      <c r="UH104" s="266">
        <f t="shared" si="9"/>
        <v>0</v>
      </c>
      <c r="UI104" s="266">
        <f t="shared" si="9"/>
        <v>0</v>
      </c>
      <c r="UJ104" s="266">
        <f t="shared" si="9"/>
        <v>0</v>
      </c>
      <c r="UK104" s="266">
        <f t="shared" si="9"/>
        <v>0</v>
      </c>
      <c r="UL104" s="266">
        <f t="shared" si="9"/>
        <v>0</v>
      </c>
      <c r="UM104" s="266">
        <f t="shared" si="9"/>
        <v>0</v>
      </c>
      <c r="UN104" s="266">
        <f t="shared" si="9"/>
        <v>0</v>
      </c>
      <c r="UO104" s="266">
        <f t="shared" si="9"/>
        <v>0</v>
      </c>
      <c r="UP104" s="266">
        <f t="shared" si="9"/>
        <v>0</v>
      </c>
      <c r="UQ104" s="266">
        <f t="shared" si="9"/>
        <v>0</v>
      </c>
      <c r="UR104" s="266">
        <f t="shared" si="9"/>
        <v>0</v>
      </c>
      <c r="US104" s="266">
        <f t="shared" si="9"/>
        <v>0</v>
      </c>
      <c r="UT104" s="266">
        <f t="shared" si="9"/>
        <v>0</v>
      </c>
      <c r="UU104" s="266">
        <f t="shared" si="9"/>
        <v>0</v>
      </c>
      <c r="UV104" s="266">
        <f t="shared" si="9"/>
        <v>0</v>
      </c>
      <c r="UW104" s="266">
        <f t="shared" si="9"/>
        <v>0</v>
      </c>
      <c r="UX104" s="266">
        <f t="shared" si="9"/>
        <v>0</v>
      </c>
      <c r="UY104" s="266">
        <f t="shared" si="9"/>
        <v>0</v>
      </c>
      <c r="UZ104" s="266">
        <f t="shared" si="9"/>
        <v>0</v>
      </c>
      <c r="VA104" s="266">
        <f t="shared" si="9"/>
        <v>0</v>
      </c>
      <c r="VB104" s="266">
        <f t="shared" si="9"/>
        <v>0</v>
      </c>
      <c r="VC104" s="266">
        <f t="shared" si="9"/>
        <v>0</v>
      </c>
      <c r="VD104" s="266">
        <f t="shared" si="9"/>
        <v>0</v>
      </c>
      <c r="VE104" s="266">
        <f t="shared" si="9"/>
        <v>0</v>
      </c>
      <c r="VF104" s="266">
        <f t="shared" si="9"/>
        <v>0</v>
      </c>
      <c r="VG104" s="266">
        <f t="shared" si="9"/>
        <v>0</v>
      </c>
      <c r="VH104" s="266">
        <f t="shared" si="9"/>
        <v>0</v>
      </c>
      <c r="VI104" s="266">
        <f t="shared" si="9"/>
        <v>0</v>
      </c>
      <c r="VJ104" s="266">
        <f t="shared" si="9"/>
        <v>0</v>
      </c>
      <c r="VK104" s="266">
        <f t="shared" si="9"/>
        <v>0</v>
      </c>
      <c r="VL104" s="266">
        <f t="shared" si="9"/>
        <v>0</v>
      </c>
      <c r="VM104" s="266">
        <f t="shared" si="9"/>
        <v>0</v>
      </c>
      <c r="VN104" s="266">
        <f t="shared" si="9"/>
        <v>0</v>
      </c>
      <c r="VO104" s="266">
        <f t="shared" si="9"/>
        <v>0</v>
      </c>
      <c r="VP104" s="266">
        <f t="shared" si="9"/>
        <v>0</v>
      </c>
      <c r="VQ104" s="266">
        <f t="shared" si="9"/>
        <v>0</v>
      </c>
      <c r="VR104" s="266">
        <f t="shared" si="9"/>
        <v>0</v>
      </c>
      <c r="VS104" s="266">
        <f t="shared" si="9"/>
        <v>0</v>
      </c>
      <c r="VT104" s="266">
        <f t="shared" si="9"/>
        <v>0</v>
      </c>
      <c r="VU104" s="266">
        <f t="shared" si="9"/>
        <v>0</v>
      </c>
      <c r="VV104" s="266">
        <f t="shared" si="9"/>
        <v>0</v>
      </c>
      <c r="VW104" s="266">
        <f t="shared" ref="VW104:YH104" si="10">VW102-VW103</f>
        <v>0</v>
      </c>
      <c r="VX104" s="266">
        <f t="shared" si="10"/>
        <v>0</v>
      </c>
      <c r="VY104" s="266">
        <f t="shared" si="10"/>
        <v>0</v>
      </c>
      <c r="VZ104" s="266">
        <f t="shared" si="10"/>
        <v>0</v>
      </c>
      <c r="WA104" s="266">
        <f t="shared" si="10"/>
        <v>0</v>
      </c>
      <c r="WB104" s="266">
        <f t="shared" si="10"/>
        <v>0</v>
      </c>
      <c r="WC104" s="266">
        <f t="shared" si="10"/>
        <v>0</v>
      </c>
      <c r="WD104" s="266">
        <f t="shared" si="10"/>
        <v>0</v>
      </c>
      <c r="WE104" s="266">
        <f t="shared" si="10"/>
        <v>0</v>
      </c>
      <c r="WF104" s="266">
        <f t="shared" si="10"/>
        <v>0</v>
      </c>
      <c r="WG104" s="266">
        <f t="shared" si="10"/>
        <v>0</v>
      </c>
      <c r="WH104" s="266">
        <f t="shared" si="10"/>
        <v>0</v>
      </c>
      <c r="WI104" s="266">
        <f t="shared" si="10"/>
        <v>0</v>
      </c>
      <c r="WJ104" s="266">
        <f t="shared" si="10"/>
        <v>0</v>
      </c>
      <c r="WK104" s="266">
        <f t="shared" si="10"/>
        <v>0</v>
      </c>
      <c r="WL104" s="266">
        <f t="shared" si="10"/>
        <v>0</v>
      </c>
      <c r="WM104" s="266">
        <f t="shared" si="10"/>
        <v>0</v>
      </c>
      <c r="WN104" s="266">
        <f t="shared" si="10"/>
        <v>0</v>
      </c>
      <c r="WO104" s="266">
        <f t="shared" si="10"/>
        <v>0</v>
      </c>
      <c r="WP104" s="266">
        <f t="shared" si="10"/>
        <v>0</v>
      </c>
      <c r="WQ104" s="266">
        <f t="shared" si="10"/>
        <v>0</v>
      </c>
      <c r="WR104" s="266">
        <f t="shared" si="10"/>
        <v>0</v>
      </c>
      <c r="WS104" s="266">
        <f t="shared" si="10"/>
        <v>0</v>
      </c>
      <c r="WT104" s="266">
        <f t="shared" si="10"/>
        <v>0</v>
      </c>
      <c r="WU104" s="266">
        <f t="shared" si="10"/>
        <v>0</v>
      </c>
      <c r="WV104" s="266">
        <f t="shared" si="10"/>
        <v>0</v>
      </c>
      <c r="WW104" s="266">
        <f t="shared" si="10"/>
        <v>0</v>
      </c>
      <c r="WX104" s="266">
        <f t="shared" si="10"/>
        <v>0</v>
      </c>
      <c r="WY104" s="266">
        <f t="shared" si="10"/>
        <v>0</v>
      </c>
      <c r="WZ104" s="266">
        <f t="shared" si="10"/>
        <v>0</v>
      </c>
      <c r="XA104" s="266">
        <f t="shared" si="10"/>
        <v>0</v>
      </c>
      <c r="XB104" s="266">
        <f t="shared" si="10"/>
        <v>0</v>
      </c>
      <c r="XC104" s="266">
        <f t="shared" si="10"/>
        <v>0</v>
      </c>
      <c r="XD104" s="266">
        <f t="shared" si="10"/>
        <v>0</v>
      </c>
      <c r="XE104" s="266">
        <f t="shared" si="10"/>
        <v>0</v>
      </c>
      <c r="XF104" s="266">
        <f t="shared" si="10"/>
        <v>0</v>
      </c>
      <c r="XG104" s="266">
        <f t="shared" si="10"/>
        <v>0</v>
      </c>
      <c r="XH104" s="266">
        <f t="shared" si="10"/>
        <v>0</v>
      </c>
      <c r="XI104" s="266">
        <f t="shared" si="10"/>
        <v>0</v>
      </c>
      <c r="XJ104" s="266">
        <f t="shared" si="10"/>
        <v>0</v>
      </c>
      <c r="XK104" s="266">
        <f t="shared" si="10"/>
        <v>0</v>
      </c>
      <c r="XL104" s="266">
        <f t="shared" si="10"/>
        <v>0</v>
      </c>
      <c r="XM104" s="266">
        <f t="shared" si="10"/>
        <v>0</v>
      </c>
      <c r="XN104" s="266">
        <f t="shared" si="10"/>
        <v>0</v>
      </c>
      <c r="XO104" s="266">
        <f t="shared" si="10"/>
        <v>0</v>
      </c>
      <c r="XP104" s="266">
        <f t="shared" si="10"/>
        <v>0</v>
      </c>
      <c r="XQ104" s="266">
        <f t="shared" si="10"/>
        <v>0</v>
      </c>
      <c r="XR104" s="266">
        <f t="shared" si="10"/>
        <v>0</v>
      </c>
      <c r="XS104" s="266">
        <f t="shared" si="10"/>
        <v>0</v>
      </c>
      <c r="XT104" s="266">
        <f t="shared" si="10"/>
        <v>0</v>
      </c>
      <c r="XU104" s="266">
        <f t="shared" si="10"/>
        <v>0</v>
      </c>
      <c r="XV104" s="266">
        <f t="shared" si="10"/>
        <v>0</v>
      </c>
      <c r="XW104" s="266">
        <f t="shared" si="10"/>
        <v>0</v>
      </c>
      <c r="XX104" s="266">
        <f t="shared" si="10"/>
        <v>0</v>
      </c>
      <c r="XY104" s="266">
        <f t="shared" si="10"/>
        <v>0</v>
      </c>
      <c r="XZ104" s="266">
        <f t="shared" si="10"/>
        <v>0</v>
      </c>
      <c r="YA104" s="266">
        <f t="shared" si="10"/>
        <v>0</v>
      </c>
      <c r="YB104" s="266">
        <f t="shared" si="10"/>
        <v>0</v>
      </c>
      <c r="YC104" s="266">
        <f t="shared" si="10"/>
        <v>0</v>
      </c>
      <c r="YD104" s="266">
        <f t="shared" si="10"/>
        <v>0</v>
      </c>
      <c r="YE104" s="266">
        <f t="shared" si="10"/>
        <v>0</v>
      </c>
      <c r="YF104" s="266">
        <f t="shared" si="10"/>
        <v>0</v>
      </c>
      <c r="YG104" s="266">
        <f t="shared" si="10"/>
        <v>0</v>
      </c>
      <c r="YH104" s="266">
        <f t="shared" si="10"/>
        <v>0</v>
      </c>
      <c r="YI104" s="266">
        <f t="shared" ref="YI104:AAT104" si="11">YI102-YI103</f>
        <v>0</v>
      </c>
      <c r="YJ104" s="266">
        <f t="shared" si="11"/>
        <v>0</v>
      </c>
      <c r="YK104" s="266">
        <f t="shared" si="11"/>
        <v>0</v>
      </c>
      <c r="YL104" s="266">
        <f t="shared" si="11"/>
        <v>0</v>
      </c>
      <c r="YM104" s="266">
        <f t="shared" si="11"/>
        <v>0</v>
      </c>
      <c r="YN104" s="266">
        <f t="shared" si="11"/>
        <v>0</v>
      </c>
      <c r="YO104" s="266">
        <f t="shared" si="11"/>
        <v>0</v>
      </c>
      <c r="YP104" s="266">
        <f t="shared" si="11"/>
        <v>0</v>
      </c>
      <c r="YQ104" s="266">
        <f t="shared" si="11"/>
        <v>0</v>
      </c>
      <c r="YR104" s="266">
        <f t="shared" si="11"/>
        <v>0</v>
      </c>
      <c r="YS104" s="266">
        <f t="shared" si="11"/>
        <v>0</v>
      </c>
      <c r="YT104" s="266">
        <f t="shared" si="11"/>
        <v>0</v>
      </c>
      <c r="YU104" s="266">
        <f t="shared" si="11"/>
        <v>0</v>
      </c>
      <c r="YV104" s="266">
        <f t="shared" si="11"/>
        <v>0</v>
      </c>
      <c r="YW104" s="266">
        <f t="shared" si="11"/>
        <v>0</v>
      </c>
      <c r="YX104" s="266">
        <f t="shared" si="11"/>
        <v>0</v>
      </c>
      <c r="YY104" s="266">
        <f t="shared" si="11"/>
        <v>0</v>
      </c>
      <c r="YZ104" s="266">
        <f t="shared" si="11"/>
        <v>0</v>
      </c>
      <c r="ZA104" s="266">
        <f t="shared" si="11"/>
        <v>0</v>
      </c>
      <c r="ZB104" s="266">
        <f t="shared" si="11"/>
        <v>0</v>
      </c>
      <c r="ZC104" s="266">
        <f t="shared" si="11"/>
        <v>0</v>
      </c>
      <c r="ZD104" s="266">
        <f t="shared" si="11"/>
        <v>0</v>
      </c>
      <c r="ZE104" s="266">
        <f t="shared" si="11"/>
        <v>0</v>
      </c>
      <c r="ZF104" s="266">
        <f t="shared" si="11"/>
        <v>0</v>
      </c>
      <c r="ZG104" s="266">
        <f t="shared" si="11"/>
        <v>0</v>
      </c>
      <c r="ZH104" s="266">
        <f t="shared" si="11"/>
        <v>0</v>
      </c>
      <c r="ZI104" s="266">
        <f t="shared" si="11"/>
        <v>0</v>
      </c>
      <c r="ZJ104" s="266">
        <f t="shared" si="11"/>
        <v>0</v>
      </c>
      <c r="ZK104" s="266">
        <f t="shared" si="11"/>
        <v>0</v>
      </c>
      <c r="ZL104" s="266">
        <f t="shared" si="11"/>
        <v>0</v>
      </c>
      <c r="ZM104" s="266">
        <f t="shared" si="11"/>
        <v>0</v>
      </c>
      <c r="ZN104" s="266">
        <f t="shared" si="11"/>
        <v>0</v>
      </c>
      <c r="ZO104" s="266">
        <f t="shared" si="11"/>
        <v>0</v>
      </c>
      <c r="ZP104" s="266">
        <f t="shared" si="11"/>
        <v>0</v>
      </c>
      <c r="ZQ104" s="266">
        <f t="shared" si="11"/>
        <v>0</v>
      </c>
      <c r="ZR104" s="266">
        <f t="shared" si="11"/>
        <v>0</v>
      </c>
      <c r="ZS104" s="266">
        <f t="shared" si="11"/>
        <v>0</v>
      </c>
      <c r="ZT104" s="266">
        <f t="shared" si="11"/>
        <v>0</v>
      </c>
      <c r="ZU104" s="266">
        <f t="shared" si="11"/>
        <v>0</v>
      </c>
      <c r="ZV104" s="266">
        <f t="shared" si="11"/>
        <v>0</v>
      </c>
      <c r="ZW104" s="266">
        <f t="shared" si="11"/>
        <v>0</v>
      </c>
      <c r="ZX104" s="266">
        <f t="shared" si="11"/>
        <v>0</v>
      </c>
      <c r="ZY104" s="266">
        <f t="shared" si="11"/>
        <v>0</v>
      </c>
      <c r="ZZ104" s="266">
        <f t="shared" si="11"/>
        <v>0</v>
      </c>
      <c r="AAA104" s="266">
        <f t="shared" si="11"/>
        <v>0</v>
      </c>
      <c r="AAB104" s="266">
        <f t="shared" si="11"/>
        <v>0</v>
      </c>
      <c r="AAC104" s="266">
        <f t="shared" si="11"/>
        <v>0</v>
      </c>
      <c r="AAD104" s="266">
        <f t="shared" si="11"/>
        <v>0</v>
      </c>
      <c r="AAE104" s="266">
        <f t="shared" si="11"/>
        <v>0</v>
      </c>
      <c r="AAF104" s="266">
        <f t="shared" si="11"/>
        <v>0</v>
      </c>
      <c r="AAG104" s="266">
        <f t="shared" si="11"/>
        <v>0</v>
      </c>
      <c r="AAH104" s="266">
        <f t="shared" si="11"/>
        <v>0</v>
      </c>
      <c r="AAI104" s="266">
        <f t="shared" si="11"/>
        <v>0</v>
      </c>
      <c r="AAJ104" s="266">
        <f t="shared" si="11"/>
        <v>0</v>
      </c>
      <c r="AAK104" s="266">
        <f t="shared" si="11"/>
        <v>0</v>
      </c>
      <c r="AAL104" s="266">
        <f t="shared" si="11"/>
        <v>0</v>
      </c>
      <c r="AAM104" s="266">
        <f t="shared" si="11"/>
        <v>0</v>
      </c>
      <c r="AAN104" s="266">
        <f t="shared" si="11"/>
        <v>0</v>
      </c>
      <c r="AAO104" s="266">
        <f t="shared" si="11"/>
        <v>0</v>
      </c>
      <c r="AAP104" s="266">
        <f t="shared" si="11"/>
        <v>0</v>
      </c>
      <c r="AAQ104" s="266">
        <f t="shared" si="11"/>
        <v>0</v>
      </c>
      <c r="AAR104" s="266">
        <f t="shared" si="11"/>
        <v>0</v>
      </c>
      <c r="AAS104" s="266">
        <f t="shared" si="11"/>
        <v>0</v>
      </c>
      <c r="AAT104" s="266">
        <f t="shared" si="11"/>
        <v>0</v>
      </c>
      <c r="AAU104" s="266">
        <f t="shared" ref="AAU104:ADF104" si="12">AAU102-AAU103</f>
        <v>0</v>
      </c>
      <c r="AAV104" s="266">
        <f t="shared" si="12"/>
        <v>0</v>
      </c>
      <c r="AAW104" s="266">
        <f t="shared" si="12"/>
        <v>0</v>
      </c>
      <c r="AAX104" s="266">
        <f t="shared" si="12"/>
        <v>0</v>
      </c>
      <c r="AAY104" s="266">
        <f t="shared" si="12"/>
        <v>0</v>
      </c>
      <c r="AAZ104" s="266">
        <f t="shared" si="12"/>
        <v>0</v>
      </c>
      <c r="ABA104" s="266">
        <f t="shared" si="12"/>
        <v>0</v>
      </c>
      <c r="ABB104" s="266">
        <f t="shared" si="12"/>
        <v>0</v>
      </c>
      <c r="ABC104" s="266">
        <f t="shared" si="12"/>
        <v>0</v>
      </c>
      <c r="ABD104" s="266">
        <f t="shared" si="12"/>
        <v>0</v>
      </c>
      <c r="ABE104" s="266">
        <f t="shared" si="12"/>
        <v>0</v>
      </c>
      <c r="ABF104" s="266">
        <f t="shared" si="12"/>
        <v>0</v>
      </c>
      <c r="ABG104" s="266">
        <f t="shared" si="12"/>
        <v>0</v>
      </c>
      <c r="ABH104" s="266">
        <f t="shared" si="12"/>
        <v>0</v>
      </c>
      <c r="ABI104" s="266">
        <f t="shared" si="12"/>
        <v>0</v>
      </c>
      <c r="ABJ104" s="266">
        <f t="shared" si="12"/>
        <v>0</v>
      </c>
      <c r="ABK104" s="266">
        <f t="shared" si="12"/>
        <v>0</v>
      </c>
      <c r="ABL104" s="266">
        <f t="shared" si="12"/>
        <v>0</v>
      </c>
      <c r="ABM104" s="266">
        <f t="shared" si="12"/>
        <v>0</v>
      </c>
      <c r="ABN104" s="266">
        <f t="shared" si="12"/>
        <v>0</v>
      </c>
      <c r="ABO104" s="266">
        <f t="shared" si="12"/>
        <v>0</v>
      </c>
      <c r="ABP104" s="266">
        <f t="shared" si="12"/>
        <v>0</v>
      </c>
      <c r="ABQ104" s="266">
        <f t="shared" si="12"/>
        <v>0</v>
      </c>
      <c r="ABR104" s="266">
        <f t="shared" si="12"/>
        <v>0</v>
      </c>
      <c r="ABS104" s="266">
        <f t="shared" si="12"/>
        <v>0</v>
      </c>
      <c r="ABT104" s="266">
        <f t="shared" si="12"/>
        <v>0</v>
      </c>
      <c r="ABU104" s="266">
        <f t="shared" si="12"/>
        <v>0</v>
      </c>
      <c r="ABV104" s="266">
        <f t="shared" si="12"/>
        <v>0</v>
      </c>
      <c r="ABW104" s="266">
        <f t="shared" si="12"/>
        <v>0</v>
      </c>
      <c r="ABX104" s="266">
        <f t="shared" si="12"/>
        <v>0</v>
      </c>
      <c r="ABY104" s="266">
        <f t="shared" si="12"/>
        <v>0</v>
      </c>
      <c r="ABZ104" s="266">
        <f t="shared" si="12"/>
        <v>0</v>
      </c>
      <c r="ACA104" s="266">
        <f t="shared" si="12"/>
        <v>0</v>
      </c>
      <c r="ACB104" s="266">
        <f t="shared" si="12"/>
        <v>0</v>
      </c>
      <c r="ACC104" s="266">
        <f t="shared" si="12"/>
        <v>0</v>
      </c>
      <c r="ACD104" s="266">
        <f t="shared" si="12"/>
        <v>0</v>
      </c>
      <c r="ACE104" s="266">
        <f t="shared" si="12"/>
        <v>0</v>
      </c>
      <c r="ACF104" s="266">
        <f t="shared" si="12"/>
        <v>0</v>
      </c>
      <c r="ACG104" s="266">
        <f t="shared" si="12"/>
        <v>0</v>
      </c>
      <c r="ACH104" s="266">
        <f t="shared" si="12"/>
        <v>0</v>
      </c>
      <c r="ACI104" s="266">
        <f t="shared" si="12"/>
        <v>0</v>
      </c>
      <c r="ACJ104" s="266">
        <f t="shared" si="12"/>
        <v>0</v>
      </c>
      <c r="ACK104" s="266">
        <f t="shared" si="12"/>
        <v>0</v>
      </c>
      <c r="ACL104" s="266">
        <f t="shared" si="12"/>
        <v>0</v>
      </c>
      <c r="ACM104" s="266">
        <f t="shared" si="12"/>
        <v>0</v>
      </c>
      <c r="ACN104" s="266">
        <f t="shared" si="12"/>
        <v>0</v>
      </c>
      <c r="ACO104" s="266">
        <f t="shared" si="12"/>
        <v>0</v>
      </c>
      <c r="ACP104" s="266">
        <f t="shared" si="12"/>
        <v>0</v>
      </c>
      <c r="ACQ104" s="266">
        <f t="shared" si="12"/>
        <v>0</v>
      </c>
      <c r="ACR104" s="266">
        <f t="shared" si="12"/>
        <v>0</v>
      </c>
      <c r="ACS104" s="266">
        <f t="shared" si="12"/>
        <v>0</v>
      </c>
      <c r="ACT104" s="266">
        <f t="shared" si="12"/>
        <v>0</v>
      </c>
      <c r="ACU104" s="266">
        <f t="shared" si="12"/>
        <v>0</v>
      </c>
      <c r="ACV104" s="266">
        <f t="shared" si="12"/>
        <v>0</v>
      </c>
      <c r="ACW104" s="266">
        <f t="shared" si="12"/>
        <v>0</v>
      </c>
      <c r="ACX104" s="266">
        <f t="shared" si="12"/>
        <v>0</v>
      </c>
      <c r="ACY104" s="266">
        <f t="shared" si="12"/>
        <v>0</v>
      </c>
      <c r="ACZ104" s="266">
        <f t="shared" si="12"/>
        <v>0</v>
      </c>
      <c r="ADA104" s="266">
        <f t="shared" si="12"/>
        <v>0</v>
      </c>
      <c r="ADB104" s="266">
        <f t="shared" si="12"/>
        <v>0</v>
      </c>
      <c r="ADC104" s="266">
        <f t="shared" si="12"/>
        <v>0</v>
      </c>
      <c r="ADD104" s="266">
        <f t="shared" si="12"/>
        <v>0</v>
      </c>
      <c r="ADE104" s="266">
        <f t="shared" si="12"/>
        <v>0</v>
      </c>
      <c r="ADF104" s="266">
        <f t="shared" si="12"/>
        <v>0</v>
      </c>
      <c r="ADG104" s="266">
        <f t="shared" ref="ADG104:AFR104" si="13">ADG102-ADG103</f>
        <v>0</v>
      </c>
      <c r="ADH104" s="266">
        <f t="shared" si="13"/>
        <v>0</v>
      </c>
      <c r="ADI104" s="266">
        <f t="shared" si="13"/>
        <v>0</v>
      </c>
      <c r="ADJ104" s="266">
        <f t="shared" si="13"/>
        <v>0</v>
      </c>
      <c r="ADK104" s="266">
        <f t="shared" si="13"/>
        <v>0</v>
      </c>
      <c r="ADL104" s="266">
        <f t="shared" si="13"/>
        <v>0</v>
      </c>
      <c r="ADM104" s="266">
        <f t="shared" si="13"/>
        <v>0</v>
      </c>
      <c r="ADN104" s="266">
        <f t="shared" si="13"/>
        <v>0</v>
      </c>
      <c r="ADO104" s="266">
        <f t="shared" si="13"/>
        <v>0</v>
      </c>
      <c r="ADP104" s="266">
        <f t="shared" si="13"/>
        <v>0</v>
      </c>
      <c r="ADQ104" s="266">
        <f t="shared" si="13"/>
        <v>0</v>
      </c>
      <c r="ADR104" s="266">
        <f t="shared" si="13"/>
        <v>0</v>
      </c>
      <c r="ADS104" s="266">
        <f t="shared" si="13"/>
        <v>0</v>
      </c>
      <c r="ADT104" s="266">
        <f t="shared" si="13"/>
        <v>0</v>
      </c>
      <c r="ADU104" s="266">
        <f t="shared" si="13"/>
        <v>0</v>
      </c>
      <c r="ADV104" s="266">
        <f t="shared" si="13"/>
        <v>0</v>
      </c>
      <c r="ADW104" s="266">
        <f t="shared" si="13"/>
        <v>0</v>
      </c>
      <c r="ADX104" s="266">
        <f t="shared" si="13"/>
        <v>0</v>
      </c>
      <c r="ADY104" s="266">
        <f t="shared" si="13"/>
        <v>0</v>
      </c>
      <c r="ADZ104" s="266">
        <f t="shared" si="13"/>
        <v>0</v>
      </c>
      <c r="AEA104" s="266">
        <f t="shared" si="13"/>
        <v>0</v>
      </c>
      <c r="AEB104" s="266">
        <f t="shared" si="13"/>
        <v>0</v>
      </c>
      <c r="AEC104" s="266">
        <f t="shared" si="13"/>
        <v>0</v>
      </c>
      <c r="AED104" s="266">
        <f t="shared" si="13"/>
        <v>0</v>
      </c>
      <c r="AEE104" s="266">
        <f t="shared" si="13"/>
        <v>0</v>
      </c>
      <c r="AEF104" s="266">
        <f t="shared" si="13"/>
        <v>0</v>
      </c>
      <c r="AEG104" s="266">
        <f t="shared" si="13"/>
        <v>0</v>
      </c>
      <c r="AEH104" s="266">
        <f t="shared" si="13"/>
        <v>0</v>
      </c>
      <c r="AEI104" s="266">
        <f t="shared" si="13"/>
        <v>0</v>
      </c>
      <c r="AEJ104" s="266">
        <f t="shared" si="13"/>
        <v>0</v>
      </c>
      <c r="AEK104" s="266">
        <f t="shared" si="13"/>
        <v>0</v>
      </c>
      <c r="AEL104" s="266">
        <f t="shared" si="13"/>
        <v>0</v>
      </c>
      <c r="AEM104" s="266">
        <f t="shared" si="13"/>
        <v>0</v>
      </c>
      <c r="AEN104" s="266">
        <f t="shared" si="13"/>
        <v>0</v>
      </c>
      <c r="AEO104" s="266">
        <f t="shared" si="13"/>
        <v>0</v>
      </c>
      <c r="AEP104" s="266">
        <f t="shared" si="13"/>
        <v>0</v>
      </c>
      <c r="AEQ104" s="266">
        <f t="shared" si="13"/>
        <v>0</v>
      </c>
      <c r="AER104" s="266">
        <f t="shared" si="13"/>
        <v>0</v>
      </c>
      <c r="AES104" s="266">
        <f t="shared" si="13"/>
        <v>0</v>
      </c>
      <c r="AET104" s="266">
        <f t="shared" si="13"/>
        <v>0</v>
      </c>
      <c r="AEU104" s="266">
        <f t="shared" si="13"/>
        <v>0</v>
      </c>
      <c r="AEV104" s="266">
        <f t="shared" si="13"/>
        <v>0</v>
      </c>
      <c r="AEW104" s="266">
        <f t="shared" si="13"/>
        <v>0</v>
      </c>
      <c r="AEX104" s="266">
        <f t="shared" si="13"/>
        <v>0</v>
      </c>
      <c r="AEY104" s="266">
        <f t="shared" si="13"/>
        <v>0</v>
      </c>
      <c r="AEZ104" s="266">
        <f t="shared" si="13"/>
        <v>0</v>
      </c>
      <c r="AFA104" s="266">
        <f t="shared" si="13"/>
        <v>0</v>
      </c>
      <c r="AFB104" s="266">
        <f t="shared" si="13"/>
        <v>0</v>
      </c>
      <c r="AFC104" s="266">
        <f t="shared" si="13"/>
        <v>0</v>
      </c>
      <c r="AFD104" s="266">
        <f t="shared" si="13"/>
        <v>0</v>
      </c>
      <c r="AFE104" s="266">
        <f t="shared" si="13"/>
        <v>0</v>
      </c>
      <c r="AFF104" s="266">
        <f t="shared" si="13"/>
        <v>0</v>
      </c>
      <c r="AFG104" s="266">
        <f t="shared" si="13"/>
        <v>0</v>
      </c>
      <c r="AFH104" s="266">
        <f t="shared" si="13"/>
        <v>0</v>
      </c>
      <c r="AFI104" s="266">
        <f t="shared" si="13"/>
        <v>0</v>
      </c>
      <c r="AFJ104" s="266">
        <f t="shared" si="13"/>
        <v>0</v>
      </c>
      <c r="AFK104" s="266">
        <f t="shared" si="13"/>
        <v>0</v>
      </c>
      <c r="AFL104" s="266">
        <f t="shared" si="13"/>
        <v>0</v>
      </c>
      <c r="AFM104" s="266">
        <f t="shared" si="13"/>
        <v>0</v>
      </c>
      <c r="AFN104" s="266">
        <f t="shared" si="13"/>
        <v>0</v>
      </c>
      <c r="AFO104" s="266">
        <f t="shared" si="13"/>
        <v>0</v>
      </c>
      <c r="AFP104" s="266">
        <f t="shared" si="13"/>
        <v>0</v>
      </c>
      <c r="AFQ104" s="266">
        <f t="shared" si="13"/>
        <v>0</v>
      </c>
      <c r="AFR104" s="266">
        <f t="shared" si="13"/>
        <v>0</v>
      </c>
      <c r="AFS104" s="266">
        <f t="shared" ref="AFS104:AID104" si="14">AFS102-AFS103</f>
        <v>0</v>
      </c>
      <c r="AFT104" s="266">
        <f t="shared" si="14"/>
        <v>0</v>
      </c>
      <c r="AFU104" s="266">
        <f t="shared" si="14"/>
        <v>0</v>
      </c>
      <c r="AFV104" s="266">
        <f t="shared" si="14"/>
        <v>0</v>
      </c>
      <c r="AFW104" s="266">
        <f t="shared" si="14"/>
        <v>0</v>
      </c>
      <c r="AFX104" s="266">
        <f t="shared" si="14"/>
        <v>0</v>
      </c>
      <c r="AFY104" s="266">
        <f t="shared" si="14"/>
        <v>0</v>
      </c>
      <c r="AFZ104" s="266">
        <f t="shared" si="14"/>
        <v>0</v>
      </c>
      <c r="AGA104" s="266">
        <f t="shared" si="14"/>
        <v>0</v>
      </c>
      <c r="AGB104" s="266">
        <f t="shared" si="14"/>
        <v>0</v>
      </c>
      <c r="AGC104" s="266">
        <f t="shared" si="14"/>
        <v>0</v>
      </c>
      <c r="AGD104" s="266">
        <f t="shared" si="14"/>
        <v>0</v>
      </c>
      <c r="AGE104" s="266">
        <f t="shared" si="14"/>
        <v>0</v>
      </c>
      <c r="AGF104" s="266">
        <f t="shared" si="14"/>
        <v>0</v>
      </c>
      <c r="AGG104" s="266">
        <f t="shared" si="14"/>
        <v>0</v>
      </c>
      <c r="AGH104" s="266">
        <f t="shared" si="14"/>
        <v>0</v>
      </c>
      <c r="AGI104" s="266">
        <f t="shared" si="14"/>
        <v>0</v>
      </c>
      <c r="AGJ104" s="266">
        <f t="shared" si="14"/>
        <v>0</v>
      </c>
      <c r="AGK104" s="266">
        <f t="shared" si="14"/>
        <v>0</v>
      </c>
      <c r="AGL104" s="266">
        <f t="shared" si="14"/>
        <v>0</v>
      </c>
      <c r="AGM104" s="266">
        <f t="shared" si="14"/>
        <v>0</v>
      </c>
      <c r="AGN104" s="266">
        <f t="shared" si="14"/>
        <v>0</v>
      </c>
      <c r="AGO104" s="266">
        <f t="shared" si="14"/>
        <v>0</v>
      </c>
      <c r="AGP104" s="266">
        <f t="shared" si="14"/>
        <v>0</v>
      </c>
      <c r="AGQ104" s="266">
        <f t="shared" si="14"/>
        <v>0</v>
      </c>
      <c r="AGR104" s="266">
        <f t="shared" si="14"/>
        <v>0</v>
      </c>
      <c r="AGS104" s="266">
        <f t="shared" si="14"/>
        <v>0</v>
      </c>
      <c r="AGT104" s="266">
        <f t="shared" si="14"/>
        <v>0</v>
      </c>
      <c r="AGU104" s="266">
        <f t="shared" si="14"/>
        <v>0</v>
      </c>
      <c r="AGV104" s="266">
        <f t="shared" si="14"/>
        <v>0</v>
      </c>
      <c r="AGW104" s="266">
        <f t="shared" si="14"/>
        <v>0</v>
      </c>
      <c r="AGX104" s="266">
        <f t="shared" si="14"/>
        <v>0</v>
      </c>
      <c r="AGY104" s="266">
        <f t="shared" si="14"/>
        <v>0</v>
      </c>
      <c r="AGZ104" s="266">
        <f t="shared" si="14"/>
        <v>0</v>
      </c>
      <c r="AHA104" s="266">
        <f t="shared" si="14"/>
        <v>0</v>
      </c>
      <c r="AHB104" s="266">
        <f t="shared" si="14"/>
        <v>0</v>
      </c>
      <c r="AHC104" s="266">
        <f t="shared" si="14"/>
        <v>0</v>
      </c>
      <c r="AHD104" s="266">
        <f t="shared" si="14"/>
        <v>0</v>
      </c>
      <c r="AHE104" s="266">
        <f t="shared" si="14"/>
        <v>0</v>
      </c>
      <c r="AHF104" s="266">
        <f t="shared" si="14"/>
        <v>0</v>
      </c>
      <c r="AHG104" s="266">
        <f t="shared" si="14"/>
        <v>0</v>
      </c>
      <c r="AHH104" s="266">
        <f t="shared" si="14"/>
        <v>0</v>
      </c>
      <c r="AHI104" s="266">
        <f t="shared" si="14"/>
        <v>0</v>
      </c>
      <c r="AHJ104" s="266">
        <f t="shared" si="14"/>
        <v>0</v>
      </c>
      <c r="AHK104" s="266">
        <f t="shared" si="14"/>
        <v>0</v>
      </c>
      <c r="AHL104" s="266">
        <f t="shared" si="14"/>
        <v>0</v>
      </c>
      <c r="AHM104" s="266">
        <f t="shared" si="14"/>
        <v>0</v>
      </c>
      <c r="AHN104" s="266">
        <f t="shared" si="14"/>
        <v>0</v>
      </c>
      <c r="AHO104" s="266">
        <f t="shared" si="14"/>
        <v>0</v>
      </c>
      <c r="AHP104" s="266">
        <f t="shared" si="14"/>
        <v>0</v>
      </c>
      <c r="AHQ104" s="266">
        <f t="shared" si="14"/>
        <v>0</v>
      </c>
      <c r="AHR104" s="266">
        <f t="shared" si="14"/>
        <v>0</v>
      </c>
      <c r="AHS104" s="266">
        <f t="shared" si="14"/>
        <v>0</v>
      </c>
      <c r="AHT104" s="266">
        <f t="shared" si="14"/>
        <v>0</v>
      </c>
      <c r="AHU104" s="266">
        <f t="shared" si="14"/>
        <v>0</v>
      </c>
      <c r="AHV104" s="266">
        <f t="shared" si="14"/>
        <v>0</v>
      </c>
      <c r="AHW104" s="266">
        <f t="shared" si="14"/>
        <v>0</v>
      </c>
      <c r="AHX104" s="266">
        <f t="shared" si="14"/>
        <v>0</v>
      </c>
      <c r="AHY104" s="266">
        <f t="shared" si="14"/>
        <v>0</v>
      </c>
      <c r="AHZ104" s="266">
        <f t="shared" si="14"/>
        <v>0</v>
      </c>
      <c r="AIA104" s="266">
        <f t="shared" si="14"/>
        <v>0</v>
      </c>
      <c r="AIB104" s="266">
        <f t="shared" si="14"/>
        <v>0</v>
      </c>
      <c r="AIC104" s="266">
        <f t="shared" si="14"/>
        <v>0</v>
      </c>
      <c r="AID104" s="266">
        <f t="shared" si="14"/>
        <v>0</v>
      </c>
      <c r="AIE104" s="266">
        <f t="shared" ref="AIE104:AKP104" si="15">AIE102-AIE103</f>
        <v>0</v>
      </c>
      <c r="AIF104" s="266">
        <f t="shared" si="15"/>
        <v>0</v>
      </c>
      <c r="AIG104" s="266">
        <f t="shared" si="15"/>
        <v>0</v>
      </c>
      <c r="AIH104" s="266">
        <f t="shared" si="15"/>
        <v>0</v>
      </c>
      <c r="AII104" s="266">
        <f t="shared" si="15"/>
        <v>0</v>
      </c>
      <c r="AIJ104" s="266">
        <f t="shared" si="15"/>
        <v>0</v>
      </c>
      <c r="AIK104" s="266">
        <f t="shared" si="15"/>
        <v>0</v>
      </c>
      <c r="AIL104" s="266">
        <f t="shared" si="15"/>
        <v>0</v>
      </c>
      <c r="AIM104" s="266">
        <f t="shared" si="15"/>
        <v>0</v>
      </c>
      <c r="AIN104" s="266">
        <f t="shared" si="15"/>
        <v>0</v>
      </c>
      <c r="AIO104" s="266">
        <f t="shared" si="15"/>
        <v>0</v>
      </c>
      <c r="AIP104" s="266">
        <f t="shared" si="15"/>
        <v>0</v>
      </c>
      <c r="AIQ104" s="266">
        <f t="shared" si="15"/>
        <v>0</v>
      </c>
      <c r="AIR104" s="266">
        <f t="shared" si="15"/>
        <v>0</v>
      </c>
      <c r="AIS104" s="266">
        <f t="shared" si="15"/>
        <v>0</v>
      </c>
      <c r="AIT104" s="266">
        <f t="shared" si="15"/>
        <v>0</v>
      </c>
      <c r="AIU104" s="266">
        <f t="shared" si="15"/>
        <v>0</v>
      </c>
      <c r="AIV104" s="266">
        <f t="shared" si="15"/>
        <v>0</v>
      </c>
      <c r="AIW104" s="266">
        <f t="shared" si="15"/>
        <v>0</v>
      </c>
      <c r="AIX104" s="266">
        <f t="shared" si="15"/>
        <v>0</v>
      </c>
      <c r="AIY104" s="266">
        <f t="shared" si="15"/>
        <v>0</v>
      </c>
      <c r="AIZ104" s="266">
        <f t="shared" si="15"/>
        <v>0</v>
      </c>
      <c r="AJA104" s="266">
        <f t="shared" si="15"/>
        <v>0</v>
      </c>
      <c r="AJB104" s="266">
        <f t="shared" si="15"/>
        <v>0</v>
      </c>
      <c r="AJC104" s="266">
        <f t="shared" si="15"/>
        <v>0</v>
      </c>
      <c r="AJD104" s="266">
        <f t="shared" si="15"/>
        <v>0</v>
      </c>
      <c r="AJE104" s="266">
        <f t="shared" si="15"/>
        <v>0</v>
      </c>
      <c r="AJF104" s="266">
        <f t="shared" si="15"/>
        <v>0</v>
      </c>
      <c r="AJG104" s="266">
        <f t="shared" si="15"/>
        <v>0</v>
      </c>
      <c r="AJH104" s="266">
        <f t="shared" si="15"/>
        <v>0</v>
      </c>
      <c r="AJI104" s="266">
        <f t="shared" si="15"/>
        <v>0</v>
      </c>
      <c r="AJJ104" s="266">
        <f t="shared" si="15"/>
        <v>0</v>
      </c>
      <c r="AJK104" s="266">
        <f t="shared" si="15"/>
        <v>0</v>
      </c>
      <c r="AJL104" s="266">
        <f t="shared" si="15"/>
        <v>0</v>
      </c>
      <c r="AJM104" s="266">
        <f t="shared" si="15"/>
        <v>0</v>
      </c>
      <c r="AJN104" s="266">
        <f t="shared" si="15"/>
        <v>0</v>
      </c>
      <c r="AJO104" s="266">
        <f t="shared" si="15"/>
        <v>0</v>
      </c>
      <c r="AJP104" s="266">
        <f t="shared" si="15"/>
        <v>0</v>
      </c>
      <c r="AJQ104" s="266">
        <f t="shared" si="15"/>
        <v>0</v>
      </c>
      <c r="AJR104" s="266">
        <f t="shared" si="15"/>
        <v>0</v>
      </c>
      <c r="AJS104" s="266">
        <f t="shared" si="15"/>
        <v>0</v>
      </c>
      <c r="AJT104" s="266">
        <f t="shared" si="15"/>
        <v>0</v>
      </c>
      <c r="AJU104" s="266">
        <f t="shared" si="15"/>
        <v>0</v>
      </c>
      <c r="AJV104" s="266">
        <f t="shared" si="15"/>
        <v>0</v>
      </c>
      <c r="AJW104" s="266">
        <f t="shared" si="15"/>
        <v>0</v>
      </c>
      <c r="AJX104" s="266">
        <f t="shared" si="15"/>
        <v>0</v>
      </c>
      <c r="AJY104" s="266">
        <f t="shared" si="15"/>
        <v>0</v>
      </c>
      <c r="AJZ104" s="266">
        <f t="shared" si="15"/>
        <v>0</v>
      </c>
      <c r="AKA104" s="266">
        <f t="shared" si="15"/>
        <v>0</v>
      </c>
      <c r="AKB104" s="266">
        <f t="shared" si="15"/>
        <v>0</v>
      </c>
      <c r="AKC104" s="266">
        <f t="shared" si="15"/>
        <v>0</v>
      </c>
      <c r="AKD104" s="266">
        <f t="shared" si="15"/>
        <v>0</v>
      </c>
      <c r="AKE104" s="266">
        <f t="shared" si="15"/>
        <v>0</v>
      </c>
      <c r="AKF104" s="266">
        <f t="shared" si="15"/>
        <v>0</v>
      </c>
      <c r="AKG104" s="266">
        <f t="shared" si="15"/>
        <v>0</v>
      </c>
      <c r="AKH104" s="266">
        <f t="shared" si="15"/>
        <v>0</v>
      </c>
      <c r="AKI104" s="266">
        <f t="shared" si="15"/>
        <v>0</v>
      </c>
      <c r="AKJ104" s="266">
        <f t="shared" si="15"/>
        <v>0</v>
      </c>
      <c r="AKK104" s="266">
        <f t="shared" si="15"/>
        <v>0</v>
      </c>
      <c r="AKL104" s="266">
        <f t="shared" si="15"/>
        <v>0</v>
      </c>
      <c r="AKM104" s="266">
        <f t="shared" si="15"/>
        <v>0</v>
      </c>
      <c r="AKN104" s="266">
        <f t="shared" si="15"/>
        <v>0</v>
      </c>
      <c r="AKO104" s="266">
        <f t="shared" si="15"/>
        <v>0</v>
      </c>
      <c r="AKP104" s="266">
        <f t="shared" si="15"/>
        <v>0</v>
      </c>
      <c r="AKQ104" s="266">
        <f t="shared" ref="AKQ104:ANB104" si="16">AKQ102-AKQ103</f>
        <v>0</v>
      </c>
      <c r="AKR104" s="266">
        <f t="shared" si="16"/>
        <v>0</v>
      </c>
      <c r="AKS104" s="266">
        <f t="shared" si="16"/>
        <v>0</v>
      </c>
      <c r="AKT104" s="266">
        <f t="shared" si="16"/>
        <v>0</v>
      </c>
      <c r="AKU104" s="266">
        <f t="shared" si="16"/>
        <v>0</v>
      </c>
      <c r="AKV104" s="266">
        <f t="shared" si="16"/>
        <v>0</v>
      </c>
      <c r="AKW104" s="266">
        <f t="shared" si="16"/>
        <v>0</v>
      </c>
      <c r="AKX104" s="266">
        <f t="shared" si="16"/>
        <v>0</v>
      </c>
      <c r="AKY104" s="266">
        <f t="shared" si="16"/>
        <v>0</v>
      </c>
      <c r="AKZ104" s="266">
        <f t="shared" si="16"/>
        <v>0</v>
      </c>
      <c r="ALA104" s="266">
        <f t="shared" si="16"/>
        <v>0</v>
      </c>
      <c r="ALB104" s="266">
        <f t="shared" si="16"/>
        <v>0</v>
      </c>
      <c r="ALC104" s="266">
        <f t="shared" si="16"/>
        <v>0</v>
      </c>
      <c r="ALD104" s="266">
        <f t="shared" si="16"/>
        <v>0</v>
      </c>
      <c r="ALE104" s="266">
        <f t="shared" si="16"/>
        <v>0</v>
      </c>
      <c r="ALF104" s="266">
        <f t="shared" si="16"/>
        <v>0</v>
      </c>
      <c r="ALG104" s="266">
        <f t="shared" si="16"/>
        <v>0</v>
      </c>
      <c r="ALH104" s="266">
        <f t="shared" si="16"/>
        <v>0</v>
      </c>
      <c r="ALI104" s="266">
        <f t="shared" si="16"/>
        <v>0</v>
      </c>
      <c r="ALJ104" s="266">
        <f t="shared" si="16"/>
        <v>0</v>
      </c>
      <c r="ALK104" s="266">
        <f t="shared" si="16"/>
        <v>0</v>
      </c>
      <c r="ALL104" s="266">
        <f t="shared" si="16"/>
        <v>0</v>
      </c>
      <c r="ALM104" s="266">
        <f t="shared" si="16"/>
        <v>0</v>
      </c>
      <c r="ALN104" s="266">
        <f t="shared" si="16"/>
        <v>0</v>
      </c>
      <c r="ALO104" s="266">
        <f t="shared" si="16"/>
        <v>0</v>
      </c>
      <c r="ALP104" s="266">
        <f t="shared" si="16"/>
        <v>0</v>
      </c>
      <c r="ALQ104" s="266">
        <f t="shared" si="16"/>
        <v>0</v>
      </c>
      <c r="ALR104" s="266">
        <f t="shared" si="16"/>
        <v>0</v>
      </c>
      <c r="ALS104" s="266">
        <f t="shared" si="16"/>
        <v>0</v>
      </c>
      <c r="ALT104" s="266">
        <f t="shared" si="16"/>
        <v>0</v>
      </c>
      <c r="ALU104" s="266">
        <f t="shared" si="16"/>
        <v>0</v>
      </c>
      <c r="ALV104" s="266">
        <f t="shared" si="16"/>
        <v>0</v>
      </c>
      <c r="ALW104" s="266">
        <f t="shared" si="16"/>
        <v>0</v>
      </c>
      <c r="ALX104" s="266">
        <f t="shared" si="16"/>
        <v>0</v>
      </c>
      <c r="ALY104" s="266">
        <f t="shared" si="16"/>
        <v>0</v>
      </c>
      <c r="ALZ104" s="266">
        <f t="shared" si="16"/>
        <v>0</v>
      </c>
      <c r="AMA104" s="266">
        <f t="shared" si="16"/>
        <v>0</v>
      </c>
      <c r="AMB104" s="266">
        <f t="shared" si="16"/>
        <v>0</v>
      </c>
      <c r="AMC104" s="266">
        <f t="shared" si="16"/>
        <v>0</v>
      </c>
      <c r="AMD104" s="266">
        <f t="shared" si="16"/>
        <v>0</v>
      </c>
      <c r="AME104" s="266">
        <f t="shared" si="16"/>
        <v>0</v>
      </c>
      <c r="AMF104" s="266">
        <f t="shared" si="16"/>
        <v>0</v>
      </c>
      <c r="AMG104" s="266">
        <f t="shared" si="16"/>
        <v>0</v>
      </c>
      <c r="AMH104" s="266">
        <f t="shared" si="16"/>
        <v>0</v>
      </c>
      <c r="AMI104" s="266">
        <f t="shared" si="16"/>
        <v>0</v>
      </c>
      <c r="AMJ104" s="266">
        <f t="shared" si="16"/>
        <v>0</v>
      </c>
      <c r="AMK104" s="266">
        <f t="shared" si="16"/>
        <v>0</v>
      </c>
      <c r="AML104" s="266">
        <f t="shared" si="16"/>
        <v>0</v>
      </c>
      <c r="AMM104" s="266">
        <f t="shared" si="16"/>
        <v>0</v>
      </c>
      <c r="AMN104" s="266">
        <f t="shared" si="16"/>
        <v>0</v>
      </c>
      <c r="AMO104" s="266">
        <f t="shared" si="16"/>
        <v>0</v>
      </c>
      <c r="AMP104" s="266">
        <f t="shared" si="16"/>
        <v>0</v>
      </c>
      <c r="AMQ104" s="266">
        <f t="shared" si="16"/>
        <v>0</v>
      </c>
      <c r="AMR104" s="266">
        <f t="shared" si="16"/>
        <v>0</v>
      </c>
      <c r="AMS104" s="266">
        <f t="shared" si="16"/>
        <v>0</v>
      </c>
      <c r="AMT104" s="266">
        <f t="shared" si="16"/>
        <v>0</v>
      </c>
      <c r="AMU104" s="266">
        <f t="shared" si="16"/>
        <v>0</v>
      </c>
      <c r="AMV104" s="266">
        <f t="shared" si="16"/>
        <v>0</v>
      </c>
      <c r="AMW104" s="266">
        <f t="shared" si="16"/>
        <v>0</v>
      </c>
      <c r="AMX104" s="266">
        <f t="shared" si="16"/>
        <v>0</v>
      </c>
      <c r="AMY104" s="266">
        <f t="shared" si="16"/>
        <v>0</v>
      </c>
      <c r="AMZ104" s="266">
        <f t="shared" si="16"/>
        <v>0</v>
      </c>
      <c r="ANA104" s="266">
        <f t="shared" si="16"/>
        <v>0</v>
      </c>
      <c r="ANB104" s="266">
        <f t="shared" si="16"/>
        <v>0</v>
      </c>
      <c r="ANC104" s="266">
        <f t="shared" ref="ANC104:APN104" si="17">ANC102-ANC103</f>
        <v>0</v>
      </c>
      <c r="AND104" s="266">
        <f t="shared" si="17"/>
        <v>0</v>
      </c>
      <c r="ANE104" s="266">
        <f t="shared" si="17"/>
        <v>0</v>
      </c>
      <c r="ANF104" s="266">
        <f t="shared" si="17"/>
        <v>0</v>
      </c>
      <c r="ANG104" s="266">
        <f t="shared" si="17"/>
        <v>0</v>
      </c>
      <c r="ANH104" s="266">
        <f t="shared" si="17"/>
        <v>0</v>
      </c>
      <c r="ANI104" s="266">
        <f t="shared" si="17"/>
        <v>0</v>
      </c>
      <c r="ANJ104" s="266">
        <f t="shared" si="17"/>
        <v>0</v>
      </c>
      <c r="ANK104" s="266">
        <f t="shared" si="17"/>
        <v>0</v>
      </c>
      <c r="ANL104" s="266">
        <f t="shared" si="17"/>
        <v>0</v>
      </c>
      <c r="ANM104" s="266">
        <f t="shared" si="17"/>
        <v>0</v>
      </c>
      <c r="ANN104" s="266">
        <f t="shared" si="17"/>
        <v>0</v>
      </c>
      <c r="ANO104" s="266">
        <f t="shared" si="17"/>
        <v>0</v>
      </c>
      <c r="ANP104" s="266">
        <f t="shared" si="17"/>
        <v>0</v>
      </c>
      <c r="ANQ104" s="266">
        <f t="shared" si="17"/>
        <v>0</v>
      </c>
      <c r="ANR104" s="266">
        <f t="shared" si="17"/>
        <v>0</v>
      </c>
      <c r="ANS104" s="266">
        <f t="shared" si="17"/>
        <v>0</v>
      </c>
      <c r="ANT104" s="266">
        <f t="shared" si="17"/>
        <v>0</v>
      </c>
      <c r="ANU104" s="266">
        <f t="shared" si="17"/>
        <v>0</v>
      </c>
      <c r="ANV104" s="266">
        <f t="shared" si="17"/>
        <v>0</v>
      </c>
      <c r="ANW104" s="266">
        <f t="shared" si="17"/>
        <v>0</v>
      </c>
      <c r="ANX104" s="266">
        <f t="shared" si="17"/>
        <v>0</v>
      </c>
      <c r="ANY104" s="266">
        <f t="shared" si="17"/>
        <v>0</v>
      </c>
      <c r="ANZ104" s="266">
        <f t="shared" si="17"/>
        <v>0</v>
      </c>
      <c r="AOA104" s="266">
        <f t="shared" si="17"/>
        <v>0</v>
      </c>
      <c r="AOB104" s="266">
        <f t="shared" si="17"/>
        <v>0</v>
      </c>
      <c r="AOC104" s="266">
        <f t="shared" si="17"/>
        <v>0</v>
      </c>
      <c r="AOD104" s="266">
        <f t="shared" si="17"/>
        <v>0</v>
      </c>
      <c r="AOE104" s="266">
        <f t="shared" si="17"/>
        <v>0</v>
      </c>
      <c r="AOF104" s="266">
        <f t="shared" si="17"/>
        <v>0</v>
      </c>
      <c r="AOG104" s="266">
        <f t="shared" si="17"/>
        <v>0</v>
      </c>
      <c r="AOH104" s="266">
        <f t="shared" si="17"/>
        <v>0</v>
      </c>
      <c r="AOI104" s="266">
        <f t="shared" si="17"/>
        <v>0</v>
      </c>
      <c r="AOJ104" s="266">
        <f t="shared" si="17"/>
        <v>0</v>
      </c>
      <c r="AOK104" s="266">
        <f t="shared" si="17"/>
        <v>0</v>
      </c>
      <c r="AOL104" s="266">
        <f t="shared" si="17"/>
        <v>0</v>
      </c>
      <c r="AOM104" s="266">
        <f t="shared" si="17"/>
        <v>0</v>
      </c>
      <c r="AON104" s="266">
        <f t="shared" si="17"/>
        <v>0</v>
      </c>
      <c r="AOO104" s="266">
        <f t="shared" si="17"/>
        <v>0</v>
      </c>
      <c r="AOP104" s="266">
        <f t="shared" si="17"/>
        <v>0</v>
      </c>
      <c r="AOQ104" s="266">
        <f t="shared" si="17"/>
        <v>0</v>
      </c>
      <c r="AOR104" s="266">
        <f t="shared" si="17"/>
        <v>0</v>
      </c>
      <c r="AOS104" s="266">
        <f t="shared" si="17"/>
        <v>0</v>
      </c>
      <c r="AOT104" s="266">
        <f t="shared" si="17"/>
        <v>0</v>
      </c>
      <c r="AOU104" s="266">
        <f t="shared" si="17"/>
        <v>0</v>
      </c>
      <c r="AOV104" s="266">
        <f t="shared" si="17"/>
        <v>0</v>
      </c>
      <c r="AOW104" s="266">
        <f t="shared" si="17"/>
        <v>0</v>
      </c>
      <c r="AOX104" s="266">
        <f t="shared" si="17"/>
        <v>0</v>
      </c>
      <c r="AOY104" s="266">
        <f t="shared" si="17"/>
        <v>0</v>
      </c>
      <c r="AOZ104" s="266">
        <f t="shared" si="17"/>
        <v>0</v>
      </c>
      <c r="APA104" s="266">
        <f t="shared" si="17"/>
        <v>0</v>
      </c>
      <c r="APB104" s="266">
        <f t="shared" si="17"/>
        <v>0</v>
      </c>
      <c r="APC104" s="266">
        <f t="shared" si="17"/>
        <v>0</v>
      </c>
      <c r="APD104" s="266">
        <f t="shared" si="17"/>
        <v>0</v>
      </c>
      <c r="APE104" s="266">
        <f t="shared" si="17"/>
        <v>0</v>
      </c>
      <c r="APF104" s="266">
        <f t="shared" si="17"/>
        <v>0</v>
      </c>
      <c r="APG104" s="266">
        <f t="shared" si="17"/>
        <v>0</v>
      </c>
      <c r="APH104" s="266">
        <f t="shared" si="17"/>
        <v>0</v>
      </c>
      <c r="API104" s="266">
        <f t="shared" si="17"/>
        <v>0</v>
      </c>
      <c r="APJ104" s="266">
        <f t="shared" si="17"/>
        <v>0</v>
      </c>
      <c r="APK104" s="266">
        <f t="shared" si="17"/>
        <v>0</v>
      </c>
      <c r="APL104" s="266">
        <f t="shared" si="17"/>
        <v>0</v>
      </c>
      <c r="APM104" s="266">
        <f t="shared" si="17"/>
        <v>0</v>
      </c>
      <c r="APN104" s="266">
        <f t="shared" si="17"/>
        <v>0</v>
      </c>
      <c r="APO104" s="266">
        <f t="shared" ref="APO104:ARZ104" si="18">APO102-APO103</f>
        <v>0</v>
      </c>
      <c r="APP104" s="266">
        <f t="shared" si="18"/>
        <v>0</v>
      </c>
      <c r="APQ104" s="266">
        <f t="shared" si="18"/>
        <v>0</v>
      </c>
      <c r="APR104" s="266">
        <f t="shared" si="18"/>
        <v>0</v>
      </c>
      <c r="APS104" s="266">
        <f t="shared" si="18"/>
        <v>0</v>
      </c>
      <c r="APT104" s="266">
        <f t="shared" si="18"/>
        <v>0</v>
      </c>
      <c r="APU104" s="266">
        <f t="shared" si="18"/>
        <v>0</v>
      </c>
      <c r="APV104" s="266">
        <f t="shared" si="18"/>
        <v>0</v>
      </c>
      <c r="APW104" s="266">
        <f t="shared" si="18"/>
        <v>0</v>
      </c>
      <c r="APX104" s="266">
        <f t="shared" si="18"/>
        <v>0</v>
      </c>
      <c r="APY104" s="266">
        <f t="shared" si="18"/>
        <v>0</v>
      </c>
      <c r="APZ104" s="266">
        <f t="shared" si="18"/>
        <v>0</v>
      </c>
      <c r="AQA104" s="266">
        <f t="shared" si="18"/>
        <v>0</v>
      </c>
      <c r="AQB104" s="266">
        <f t="shared" si="18"/>
        <v>0</v>
      </c>
      <c r="AQC104" s="266">
        <f t="shared" si="18"/>
        <v>0</v>
      </c>
      <c r="AQD104" s="266">
        <f t="shared" si="18"/>
        <v>0</v>
      </c>
      <c r="AQE104" s="266">
        <f t="shared" si="18"/>
        <v>0</v>
      </c>
      <c r="AQF104" s="266">
        <f t="shared" si="18"/>
        <v>0</v>
      </c>
      <c r="AQG104" s="266">
        <f t="shared" si="18"/>
        <v>0</v>
      </c>
      <c r="AQH104" s="266">
        <f t="shared" si="18"/>
        <v>0</v>
      </c>
      <c r="AQI104" s="266">
        <f t="shared" si="18"/>
        <v>0</v>
      </c>
      <c r="AQJ104" s="266">
        <f t="shared" si="18"/>
        <v>0</v>
      </c>
      <c r="AQK104" s="266">
        <f t="shared" si="18"/>
        <v>0</v>
      </c>
      <c r="AQL104" s="266">
        <f t="shared" si="18"/>
        <v>0</v>
      </c>
      <c r="AQM104" s="266">
        <f t="shared" si="18"/>
        <v>0</v>
      </c>
      <c r="AQN104" s="266">
        <f t="shared" si="18"/>
        <v>0</v>
      </c>
      <c r="AQO104" s="266">
        <f t="shared" si="18"/>
        <v>0</v>
      </c>
      <c r="AQP104" s="266">
        <f t="shared" si="18"/>
        <v>0</v>
      </c>
      <c r="AQQ104" s="266">
        <f t="shared" si="18"/>
        <v>0</v>
      </c>
      <c r="AQR104" s="266">
        <f t="shared" si="18"/>
        <v>0</v>
      </c>
      <c r="AQS104" s="266">
        <f t="shared" si="18"/>
        <v>0</v>
      </c>
      <c r="AQT104" s="266">
        <f t="shared" si="18"/>
        <v>0</v>
      </c>
      <c r="AQU104" s="266">
        <f t="shared" si="18"/>
        <v>0</v>
      </c>
      <c r="AQV104" s="266">
        <f t="shared" si="18"/>
        <v>0</v>
      </c>
      <c r="AQW104" s="266">
        <f t="shared" si="18"/>
        <v>0</v>
      </c>
      <c r="AQX104" s="266">
        <f t="shared" si="18"/>
        <v>0</v>
      </c>
      <c r="AQY104" s="266">
        <f t="shared" si="18"/>
        <v>0</v>
      </c>
      <c r="AQZ104" s="266">
        <f t="shared" si="18"/>
        <v>0</v>
      </c>
      <c r="ARA104" s="266">
        <f t="shared" si="18"/>
        <v>0</v>
      </c>
      <c r="ARB104" s="266">
        <f t="shared" si="18"/>
        <v>0</v>
      </c>
      <c r="ARC104" s="266">
        <f t="shared" si="18"/>
        <v>0</v>
      </c>
      <c r="ARD104" s="266">
        <f t="shared" si="18"/>
        <v>0</v>
      </c>
      <c r="ARE104" s="266">
        <f t="shared" si="18"/>
        <v>0</v>
      </c>
      <c r="ARF104" s="266">
        <f t="shared" si="18"/>
        <v>0</v>
      </c>
      <c r="ARG104" s="266">
        <f t="shared" si="18"/>
        <v>0</v>
      </c>
      <c r="ARH104" s="266">
        <f t="shared" si="18"/>
        <v>0</v>
      </c>
      <c r="ARI104" s="266">
        <f t="shared" si="18"/>
        <v>0</v>
      </c>
      <c r="ARJ104" s="266">
        <f t="shared" si="18"/>
        <v>0</v>
      </c>
      <c r="ARK104" s="266">
        <f t="shared" si="18"/>
        <v>0</v>
      </c>
      <c r="ARL104" s="266">
        <f t="shared" si="18"/>
        <v>0</v>
      </c>
      <c r="ARM104" s="266">
        <f t="shared" si="18"/>
        <v>0</v>
      </c>
      <c r="ARN104" s="266">
        <f t="shared" si="18"/>
        <v>0</v>
      </c>
      <c r="ARO104" s="266">
        <f t="shared" si="18"/>
        <v>0</v>
      </c>
      <c r="ARP104" s="266">
        <f t="shared" si="18"/>
        <v>0</v>
      </c>
      <c r="ARQ104" s="266">
        <f t="shared" si="18"/>
        <v>0</v>
      </c>
      <c r="ARR104" s="266">
        <f t="shared" si="18"/>
        <v>0</v>
      </c>
      <c r="ARS104" s="266">
        <f t="shared" si="18"/>
        <v>0</v>
      </c>
      <c r="ART104" s="266">
        <f t="shared" si="18"/>
        <v>0</v>
      </c>
      <c r="ARU104" s="266">
        <f t="shared" si="18"/>
        <v>0</v>
      </c>
      <c r="ARV104" s="266">
        <f t="shared" si="18"/>
        <v>0</v>
      </c>
      <c r="ARW104" s="266">
        <f t="shared" si="18"/>
        <v>0</v>
      </c>
      <c r="ARX104" s="266">
        <f t="shared" si="18"/>
        <v>0</v>
      </c>
      <c r="ARY104" s="266">
        <f t="shared" si="18"/>
        <v>0</v>
      </c>
      <c r="ARZ104" s="266">
        <f t="shared" si="18"/>
        <v>0</v>
      </c>
      <c r="ASA104" s="266">
        <f t="shared" ref="ASA104:AUL104" si="19">ASA102-ASA103</f>
        <v>0</v>
      </c>
      <c r="ASB104" s="266">
        <f t="shared" si="19"/>
        <v>0</v>
      </c>
      <c r="ASC104" s="266">
        <f t="shared" si="19"/>
        <v>0</v>
      </c>
      <c r="ASD104" s="266">
        <f t="shared" si="19"/>
        <v>0</v>
      </c>
      <c r="ASE104" s="266">
        <f t="shared" si="19"/>
        <v>0</v>
      </c>
      <c r="ASF104" s="266">
        <f t="shared" si="19"/>
        <v>0</v>
      </c>
      <c r="ASG104" s="266">
        <f t="shared" si="19"/>
        <v>0</v>
      </c>
      <c r="ASH104" s="266">
        <f t="shared" si="19"/>
        <v>0</v>
      </c>
      <c r="ASI104" s="266">
        <f t="shared" si="19"/>
        <v>0</v>
      </c>
      <c r="ASJ104" s="266">
        <f t="shared" si="19"/>
        <v>0</v>
      </c>
      <c r="ASK104" s="266">
        <f t="shared" si="19"/>
        <v>0</v>
      </c>
      <c r="ASL104" s="266">
        <f t="shared" si="19"/>
        <v>0</v>
      </c>
      <c r="ASM104" s="266">
        <f t="shared" si="19"/>
        <v>0</v>
      </c>
      <c r="ASN104" s="266">
        <f t="shared" si="19"/>
        <v>0</v>
      </c>
      <c r="ASO104" s="266">
        <f t="shared" si="19"/>
        <v>0</v>
      </c>
      <c r="ASP104" s="266">
        <f t="shared" si="19"/>
        <v>0</v>
      </c>
      <c r="ASQ104" s="266">
        <f t="shared" si="19"/>
        <v>0</v>
      </c>
      <c r="ASR104" s="266">
        <f t="shared" si="19"/>
        <v>0</v>
      </c>
      <c r="ASS104" s="266">
        <f t="shared" si="19"/>
        <v>0</v>
      </c>
      <c r="AST104" s="266">
        <f t="shared" si="19"/>
        <v>0</v>
      </c>
      <c r="ASU104" s="266">
        <f t="shared" si="19"/>
        <v>0</v>
      </c>
      <c r="ASV104" s="266">
        <f t="shared" si="19"/>
        <v>0</v>
      </c>
      <c r="ASW104" s="266">
        <f t="shared" si="19"/>
        <v>0</v>
      </c>
      <c r="ASX104" s="266">
        <f t="shared" si="19"/>
        <v>0</v>
      </c>
      <c r="ASY104" s="266">
        <f t="shared" si="19"/>
        <v>0</v>
      </c>
      <c r="ASZ104" s="266">
        <f t="shared" si="19"/>
        <v>0</v>
      </c>
      <c r="ATA104" s="266">
        <f t="shared" si="19"/>
        <v>0</v>
      </c>
      <c r="ATB104" s="266">
        <f t="shared" si="19"/>
        <v>0</v>
      </c>
      <c r="ATC104" s="266">
        <f t="shared" si="19"/>
        <v>0</v>
      </c>
      <c r="ATD104" s="266">
        <f t="shared" si="19"/>
        <v>0</v>
      </c>
      <c r="ATE104" s="266">
        <f t="shared" si="19"/>
        <v>0</v>
      </c>
      <c r="ATF104" s="266">
        <f t="shared" si="19"/>
        <v>0</v>
      </c>
      <c r="ATG104" s="266">
        <f t="shared" si="19"/>
        <v>0</v>
      </c>
      <c r="ATH104" s="266">
        <f t="shared" si="19"/>
        <v>0</v>
      </c>
      <c r="ATI104" s="266">
        <f t="shared" si="19"/>
        <v>0</v>
      </c>
      <c r="ATJ104" s="266">
        <f t="shared" si="19"/>
        <v>0</v>
      </c>
      <c r="ATK104" s="266">
        <f t="shared" si="19"/>
        <v>0</v>
      </c>
      <c r="ATL104" s="266">
        <f t="shared" si="19"/>
        <v>0</v>
      </c>
      <c r="ATM104" s="266">
        <f t="shared" si="19"/>
        <v>0</v>
      </c>
      <c r="ATN104" s="266">
        <f t="shared" si="19"/>
        <v>0</v>
      </c>
      <c r="ATO104" s="266">
        <f t="shared" si="19"/>
        <v>0</v>
      </c>
      <c r="ATP104" s="266">
        <f t="shared" si="19"/>
        <v>0</v>
      </c>
      <c r="ATQ104" s="266">
        <f t="shared" si="19"/>
        <v>0</v>
      </c>
      <c r="ATR104" s="266">
        <f t="shared" si="19"/>
        <v>0</v>
      </c>
      <c r="ATS104" s="266">
        <f t="shared" si="19"/>
        <v>0</v>
      </c>
      <c r="ATT104" s="266">
        <f t="shared" si="19"/>
        <v>0</v>
      </c>
      <c r="ATU104" s="266">
        <f t="shared" si="19"/>
        <v>0</v>
      </c>
      <c r="ATV104" s="266">
        <f t="shared" si="19"/>
        <v>0</v>
      </c>
      <c r="ATW104" s="266">
        <f t="shared" si="19"/>
        <v>0</v>
      </c>
      <c r="ATX104" s="266">
        <f t="shared" si="19"/>
        <v>0</v>
      </c>
      <c r="ATY104" s="266">
        <f t="shared" si="19"/>
        <v>0</v>
      </c>
      <c r="ATZ104" s="266">
        <f t="shared" si="19"/>
        <v>0</v>
      </c>
      <c r="AUA104" s="266">
        <f t="shared" si="19"/>
        <v>0</v>
      </c>
      <c r="AUB104" s="266">
        <f t="shared" si="19"/>
        <v>0</v>
      </c>
      <c r="AUC104" s="266">
        <f t="shared" si="19"/>
        <v>0</v>
      </c>
      <c r="AUD104" s="266">
        <f t="shared" si="19"/>
        <v>0</v>
      </c>
      <c r="AUE104" s="266">
        <f t="shared" si="19"/>
        <v>0</v>
      </c>
      <c r="AUF104" s="266">
        <f t="shared" si="19"/>
        <v>0</v>
      </c>
      <c r="AUG104" s="266">
        <f t="shared" si="19"/>
        <v>0</v>
      </c>
      <c r="AUH104" s="266">
        <f t="shared" si="19"/>
        <v>0</v>
      </c>
      <c r="AUI104" s="266">
        <f t="shared" si="19"/>
        <v>0</v>
      </c>
      <c r="AUJ104" s="266">
        <f t="shared" si="19"/>
        <v>0</v>
      </c>
      <c r="AUK104" s="266">
        <f t="shared" si="19"/>
        <v>0</v>
      </c>
      <c r="AUL104" s="266">
        <f t="shared" si="19"/>
        <v>0</v>
      </c>
      <c r="AUM104" s="266">
        <f t="shared" ref="AUM104:AWX104" si="20">AUM102-AUM103</f>
        <v>0</v>
      </c>
      <c r="AUN104" s="266">
        <f t="shared" si="20"/>
        <v>0</v>
      </c>
      <c r="AUO104" s="266">
        <f t="shared" si="20"/>
        <v>0</v>
      </c>
      <c r="AUP104" s="266">
        <f t="shared" si="20"/>
        <v>0</v>
      </c>
      <c r="AUQ104" s="266">
        <f t="shared" si="20"/>
        <v>0</v>
      </c>
      <c r="AUR104" s="266">
        <f t="shared" si="20"/>
        <v>0</v>
      </c>
      <c r="AUS104" s="266">
        <f t="shared" si="20"/>
        <v>0</v>
      </c>
      <c r="AUT104" s="266">
        <f t="shared" si="20"/>
        <v>0</v>
      </c>
      <c r="AUU104" s="266">
        <f t="shared" si="20"/>
        <v>0</v>
      </c>
      <c r="AUV104" s="266">
        <f t="shared" si="20"/>
        <v>0</v>
      </c>
      <c r="AUW104" s="266">
        <f t="shared" si="20"/>
        <v>0</v>
      </c>
      <c r="AUX104" s="266">
        <f t="shared" si="20"/>
        <v>0</v>
      </c>
      <c r="AUY104" s="266">
        <f t="shared" si="20"/>
        <v>0</v>
      </c>
      <c r="AUZ104" s="266">
        <f t="shared" si="20"/>
        <v>0</v>
      </c>
      <c r="AVA104" s="266">
        <f t="shared" si="20"/>
        <v>0</v>
      </c>
      <c r="AVB104" s="266">
        <f t="shared" si="20"/>
        <v>0</v>
      </c>
      <c r="AVC104" s="266">
        <f t="shared" si="20"/>
        <v>0</v>
      </c>
      <c r="AVD104" s="266">
        <f t="shared" si="20"/>
        <v>0</v>
      </c>
      <c r="AVE104" s="266">
        <f t="shared" si="20"/>
        <v>0</v>
      </c>
      <c r="AVF104" s="266">
        <f t="shared" si="20"/>
        <v>0</v>
      </c>
      <c r="AVG104" s="266">
        <f t="shared" si="20"/>
        <v>0</v>
      </c>
      <c r="AVH104" s="266">
        <f t="shared" si="20"/>
        <v>0</v>
      </c>
      <c r="AVI104" s="266">
        <f t="shared" si="20"/>
        <v>0</v>
      </c>
      <c r="AVJ104" s="266">
        <f t="shared" si="20"/>
        <v>0</v>
      </c>
      <c r="AVK104" s="266">
        <f t="shared" si="20"/>
        <v>0</v>
      </c>
      <c r="AVL104" s="266">
        <f t="shared" si="20"/>
        <v>0</v>
      </c>
      <c r="AVM104" s="266">
        <f t="shared" si="20"/>
        <v>0</v>
      </c>
      <c r="AVN104" s="266">
        <f t="shared" si="20"/>
        <v>0</v>
      </c>
      <c r="AVO104" s="266">
        <f t="shared" si="20"/>
        <v>0</v>
      </c>
      <c r="AVP104" s="266">
        <f t="shared" si="20"/>
        <v>0</v>
      </c>
      <c r="AVQ104" s="266">
        <f t="shared" si="20"/>
        <v>0</v>
      </c>
      <c r="AVR104" s="266">
        <f t="shared" si="20"/>
        <v>0</v>
      </c>
      <c r="AVS104" s="266">
        <f t="shared" si="20"/>
        <v>0</v>
      </c>
      <c r="AVT104" s="266">
        <f t="shared" si="20"/>
        <v>0</v>
      </c>
      <c r="AVU104" s="266">
        <f t="shared" si="20"/>
        <v>0</v>
      </c>
      <c r="AVV104" s="266">
        <f t="shared" si="20"/>
        <v>0</v>
      </c>
      <c r="AVW104" s="266">
        <f t="shared" si="20"/>
        <v>0</v>
      </c>
      <c r="AVX104" s="266">
        <f t="shared" si="20"/>
        <v>0</v>
      </c>
      <c r="AVY104" s="266">
        <f t="shared" si="20"/>
        <v>0</v>
      </c>
      <c r="AVZ104" s="266">
        <f t="shared" si="20"/>
        <v>0</v>
      </c>
      <c r="AWA104" s="266">
        <f t="shared" si="20"/>
        <v>0</v>
      </c>
      <c r="AWB104" s="266">
        <f t="shared" si="20"/>
        <v>0</v>
      </c>
      <c r="AWC104" s="266">
        <f t="shared" si="20"/>
        <v>0</v>
      </c>
      <c r="AWD104" s="266">
        <f t="shared" si="20"/>
        <v>0</v>
      </c>
      <c r="AWE104" s="266">
        <f t="shared" si="20"/>
        <v>0</v>
      </c>
      <c r="AWF104" s="266">
        <f t="shared" si="20"/>
        <v>0</v>
      </c>
      <c r="AWG104" s="266">
        <f t="shared" si="20"/>
        <v>0</v>
      </c>
      <c r="AWH104" s="266">
        <f t="shared" si="20"/>
        <v>0</v>
      </c>
      <c r="AWI104" s="266">
        <f t="shared" si="20"/>
        <v>0</v>
      </c>
      <c r="AWJ104" s="266">
        <f t="shared" si="20"/>
        <v>0</v>
      </c>
      <c r="AWK104" s="266">
        <f t="shared" si="20"/>
        <v>0</v>
      </c>
      <c r="AWL104" s="266">
        <f t="shared" si="20"/>
        <v>0</v>
      </c>
      <c r="AWM104" s="266">
        <f t="shared" si="20"/>
        <v>0</v>
      </c>
      <c r="AWN104" s="266">
        <f t="shared" si="20"/>
        <v>0</v>
      </c>
      <c r="AWO104" s="266">
        <f t="shared" si="20"/>
        <v>0</v>
      </c>
      <c r="AWP104" s="266">
        <f t="shared" si="20"/>
        <v>0</v>
      </c>
      <c r="AWQ104" s="266">
        <f t="shared" si="20"/>
        <v>0</v>
      </c>
      <c r="AWR104" s="266">
        <f t="shared" si="20"/>
        <v>0</v>
      </c>
      <c r="AWS104" s="266">
        <f t="shared" si="20"/>
        <v>0</v>
      </c>
      <c r="AWT104" s="266">
        <f t="shared" si="20"/>
        <v>0</v>
      </c>
      <c r="AWU104" s="266">
        <f t="shared" si="20"/>
        <v>0</v>
      </c>
      <c r="AWV104" s="266">
        <f t="shared" si="20"/>
        <v>0</v>
      </c>
      <c r="AWW104" s="266">
        <f t="shared" si="20"/>
        <v>0</v>
      </c>
      <c r="AWX104" s="266">
        <f t="shared" si="20"/>
        <v>0</v>
      </c>
      <c r="AWY104" s="266">
        <f t="shared" ref="AWY104:AZJ104" si="21">AWY102-AWY103</f>
        <v>0</v>
      </c>
      <c r="AWZ104" s="266">
        <f t="shared" si="21"/>
        <v>0</v>
      </c>
      <c r="AXA104" s="266">
        <f t="shared" si="21"/>
        <v>0</v>
      </c>
      <c r="AXB104" s="266">
        <f t="shared" si="21"/>
        <v>0</v>
      </c>
      <c r="AXC104" s="266">
        <f t="shared" si="21"/>
        <v>0</v>
      </c>
      <c r="AXD104" s="266">
        <f t="shared" si="21"/>
        <v>0</v>
      </c>
      <c r="AXE104" s="266">
        <f t="shared" si="21"/>
        <v>0</v>
      </c>
      <c r="AXF104" s="266">
        <f t="shared" si="21"/>
        <v>0</v>
      </c>
      <c r="AXG104" s="266">
        <f t="shared" si="21"/>
        <v>0</v>
      </c>
      <c r="AXH104" s="266">
        <f t="shared" si="21"/>
        <v>0</v>
      </c>
      <c r="AXI104" s="266">
        <f t="shared" si="21"/>
        <v>0</v>
      </c>
      <c r="AXJ104" s="266">
        <f t="shared" si="21"/>
        <v>0</v>
      </c>
      <c r="AXK104" s="266">
        <f t="shared" si="21"/>
        <v>0</v>
      </c>
      <c r="AXL104" s="266">
        <f t="shared" si="21"/>
        <v>0</v>
      </c>
      <c r="AXM104" s="266">
        <f t="shared" si="21"/>
        <v>0</v>
      </c>
      <c r="AXN104" s="266">
        <f t="shared" si="21"/>
        <v>0</v>
      </c>
      <c r="AXO104" s="266">
        <f t="shared" si="21"/>
        <v>0</v>
      </c>
      <c r="AXP104" s="266">
        <f t="shared" si="21"/>
        <v>0</v>
      </c>
      <c r="AXQ104" s="266">
        <f t="shared" si="21"/>
        <v>0</v>
      </c>
      <c r="AXR104" s="266">
        <f t="shared" si="21"/>
        <v>0</v>
      </c>
      <c r="AXS104" s="266">
        <f t="shared" si="21"/>
        <v>0</v>
      </c>
      <c r="AXT104" s="266">
        <f t="shared" si="21"/>
        <v>0</v>
      </c>
      <c r="AXU104" s="266">
        <f t="shared" si="21"/>
        <v>0</v>
      </c>
      <c r="AXV104" s="266">
        <f t="shared" si="21"/>
        <v>0</v>
      </c>
      <c r="AXW104" s="266">
        <f t="shared" si="21"/>
        <v>0</v>
      </c>
      <c r="AXX104" s="266">
        <f t="shared" si="21"/>
        <v>0</v>
      </c>
      <c r="AXY104" s="266">
        <f t="shared" si="21"/>
        <v>0</v>
      </c>
      <c r="AXZ104" s="266">
        <f t="shared" si="21"/>
        <v>0</v>
      </c>
      <c r="AYA104" s="266">
        <f t="shared" si="21"/>
        <v>0</v>
      </c>
      <c r="AYB104" s="266">
        <f t="shared" si="21"/>
        <v>0</v>
      </c>
      <c r="AYC104" s="266">
        <f t="shared" si="21"/>
        <v>0</v>
      </c>
      <c r="AYD104" s="266">
        <f t="shared" si="21"/>
        <v>0</v>
      </c>
      <c r="AYE104" s="266">
        <f t="shared" si="21"/>
        <v>0</v>
      </c>
      <c r="AYF104" s="266">
        <f t="shared" si="21"/>
        <v>0</v>
      </c>
      <c r="AYG104" s="266">
        <f t="shared" si="21"/>
        <v>0</v>
      </c>
      <c r="AYH104" s="266">
        <f t="shared" si="21"/>
        <v>0</v>
      </c>
      <c r="AYI104" s="266">
        <f t="shared" si="21"/>
        <v>0</v>
      </c>
      <c r="AYJ104" s="266">
        <f t="shared" si="21"/>
        <v>0</v>
      </c>
      <c r="AYK104" s="266">
        <f t="shared" si="21"/>
        <v>0</v>
      </c>
      <c r="AYL104" s="266">
        <f t="shared" si="21"/>
        <v>0</v>
      </c>
      <c r="AYM104" s="266">
        <f t="shared" si="21"/>
        <v>0</v>
      </c>
      <c r="AYN104" s="266">
        <f t="shared" si="21"/>
        <v>0</v>
      </c>
      <c r="AYO104" s="266">
        <f t="shared" si="21"/>
        <v>0</v>
      </c>
      <c r="AYP104" s="266">
        <f t="shared" si="21"/>
        <v>0</v>
      </c>
      <c r="AYQ104" s="266">
        <f t="shared" si="21"/>
        <v>0</v>
      </c>
      <c r="AYR104" s="266">
        <f t="shared" si="21"/>
        <v>0</v>
      </c>
      <c r="AYS104" s="266">
        <f t="shared" si="21"/>
        <v>0</v>
      </c>
      <c r="AYT104" s="266">
        <f t="shared" si="21"/>
        <v>0</v>
      </c>
      <c r="AYU104" s="266">
        <f t="shared" si="21"/>
        <v>0</v>
      </c>
      <c r="AYV104" s="266">
        <f t="shared" si="21"/>
        <v>0</v>
      </c>
      <c r="AYW104" s="266">
        <f t="shared" si="21"/>
        <v>0</v>
      </c>
      <c r="AYX104" s="266">
        <f t="shared" si="21"/>
        <v>0</v>
      </c>
      <c r="AYY104" s="266">
        <f t="shared" si="21"/>
        <v>0</v>
      </c>
      <c r="AYZ104" s="266">
        <f t="shared" si="21"/>
        <v>0</v>
      </c>
      <c r="AZA104" s="266">
        <f t="shared" si="21"/>
        <v>0</v>
      </c>
      <c r="AZB104" s="266">
        <f t="shared" si="21"/>
        <v>0</v>
      </c>
      <c r="AZC104" s="266">
        <f t="shared" si="21"/>
        <v>0</v>
      </c>
      <c r="AZD104" s="266">
        <f t="shared" si="21"/>
        <v>0</v>
      </c>
      <c r="AZE104" s="266">
        <f t="shared" si="21"/>
        <v>0</v>
      </c>
      <c r="AZF104" s="266">
        <f t="shared" si="21"/>
        <v>0</v>
      </c>
      <c r="AZG104" s="266">
        <f t="shared" si="21"/>
        <v>0</v>
      </c>
      <c r="AZH104" s="266">
        <f t="shared" si="21"/>
        <v>0</v>
      </c>
      <c r="AZI104" s="266">
        <f t="shared" si="21"/>
        <v>0</v>
      </c>
      <c r="AZJ104" s="266">
        <f t="shared" si="21"/>
        <v>0</v>
      </c>
      <c r="AZK104" s="266">
        <f t="shared" ref="AZK104:BBV104" si="22">AZK102-AZK103</f>
        <v>0</v>
      </c>
      <c r="AZL104" s="266">
        <f t="shared" si="22"/>
        <v>0</v>
      </c>
      <c r="AZM104" s="266">
        <f t="shared" si="22"/>
        <v>0</v>
      </c>
      <c r="AZN104" s="266">
        <f t="shared" si="22"/>
        <v>0</v>
      </c>
      <c r="AZO104" s="266">
        <f t="shared" si="22"/>
        <v>0</v>
      </c>
      <c r="AZP104" s="266">
        <f t="shared" si="22"/>
        <v>0</v>
      </c>
      <c r="AZQ104" s="266">
        <f t="shared" si="22"/>
        <v>0</v>
      </c>
      <c r="AZR104" s="266">
        <f t="shared" si="22"/>
        <v>0</v>
      </c>
      <c r="AZS104" s="266">
        <f t="shared" si="22"/>
        <v>0</v>
      </c>
      <c r="AZT104" s="266">
        <f t="shared" si="22"/>
        <v>0</v>
      </c>
      <c r="AZU104" s="266">
        <f t="shared" si="22"/>
        <v>0</v>
      </c>
      <c r="AZV104" s="266">
        <f t="shared" si="22"/>
        <v>0</v>
      </c>
      <c r="AZW104" s="266">
        <f t="shared" si="22"/>
        <v>0</v>
      </c>
      <c r="AZX104" s="266">
        <f t="shared" si="22"/>
        <v>0</v>
      </c>
      <c r="AZY104" s="266">
        <f t="shared" si="22"/>
        <v>0</v>
      </c>
      <c r="AZZ104" s="266">
        <f t="shared" si="22"/>
        <v>0</v>
      </c>
      <c r="BAA104" s="266">
        <f t="shared" si="22"/>
        <v>0</v>
      </c>
      <c r="BAB104" s="266">
        <f t="shared" si="22"/>
        <v>0</v>
      </c>
      <c r="BAC104" s="266">
        <f t="shared" si="22"/>
        <v>0</v>
      </c>
      <c r="BAD104" s="266">
        <f t="shared" si="22"/>
        <v>0</v>
      </c>
      <c r="BAE104" s="266">
        <f t="shared" si="22"/>
        <v>0</v>
      </c>
      <c r="BAF104" s="266">
        <f t="shared" si="22"/>
        <v>0</v>
      </c>
      <c r="BAG104" s="266">
        <f t="shared" si="22"/>
        <v>0</v>
      </c>
      <c r="BAH104" s="266">
        <f t="shared" si="22"/>
        <v>0</v>
      </c>
      <c r="BAI104" s="266">
        <f t="shared" si="22"/>
        <v>0</v>
      </c>
      <c r="BAJ104" s="266">
        <f t="shared" si="22"/>
        <v>0</v>
      </c>
      <c r="BAK104" s="266">
        <f t="shared" si="22"/>
        <v>0</v>
      </c>
      <c r="BAL104" s="266">
        <f t="shared" si="22"/>
        <v>0</v>
      </c>
      <c r="BAM104" s="266">
        <f t="shared" si="22"/>
        <v>0</v>
      </c>
      <c r="BAN104" s="266">
        <f t="shared" si="22"/>
        <v>0</v>
      </c>
      <c r="BAO104" s="266">
        <f t="shared" si="22"/>
        <v>0</v>
      </c>
      <c r="BAP104" s="266">
        <f t="shared" si="22"/>
        <v>0</v>
      </c>
      <c r="BAQ104" s="266">
        <f t="shared" si="22"/>
        <v>0</v>
      </c>
      <c r="BAR104" s="266">
        <f t="shared" si="22"/>
        <v>0</v>
      </c>
      <c r="BAS104" s="266">
        <f t="shared" si="22"/>
        <v>0</v>
      </c>
      <c r="BAT104" s="266">
        <f t="shared" si="22"/>
        <v>0</v>
      </c>
      <c r="BAU104" s="266">
        <f t="shared" si="22"/>
        <v>0</v>
      </c>
      <c r="BAV104" s="266">
        <f t="shared" si="22"/>
        <v>0</v>
      </c>
      <c r="BAW104" s="266">
        <f t="shared" si="22"/>
        <v>0</v>
      </c>
      <c r="BAX104" s="266">
        <f t="shared" si="22"/>
        <v>0</v>
      </c>
      <c r="BAY104" s="266">
        <f t="shared" si="22"/>
        <v>0</v>
      </c>
      <c r="BAZ104" s="266">
        <f t="shared" si="22"/>
        <v>0</v>
      </c>
      <c r="BBA104" s="266">
        <f t="shared" si="22"/>
        <v>0</v>
      </c>
      <c r="BBB104" s="266">
        <f t="shared" si="22"/>
        <v>0</v>
      </c>
      <c r="BBC104" s="266">
        <f t="shared" si="22"/>
        <v>0</v>
      </c>
      <c r="BBD104" s="266">
        <f t="shared" si="22"/>
        <v>0</v>
      </c>
      <c r="BBE104" s="266">
        <f t="shared" si="22"/>
        <v>0</v>
      </c>
      <c r="BBF104" s="266">
        <f t="shared" si="22"/>
        <v>0</v>
      </c>
      <c r="BBG104" s="266">
        <f t="shared" si="22"/>
        <v>0</v>
      </c>
      <c r="BBH104" s="266">
        <f t="shared" si="22"/>
        <v>0</v>
      </c>
      <c r="BBI104" s="266">
        <f t="shared" si="22"/>
        <v>0</v>
      </c>
      <c r="BBJ104" s="266">
        <f t="shared" si="22"/>
        <v>0</v>
      </c>
      <c r="BBK104" s="266">
        <f t="shared" si="22"/>
        <v>0</v>
      </c>
      <c r="BBL104" s="266">
        <f t="shared" si="22"/>
        <v>0</v>
      </c>
      <c r="BBM104" s="266">
        <f t="shared" si="22"/>
        <v>0</v>
      </c>
      <c r="BBN104" s="266">
        <f t="shared" si="22"/>
        <v>0</v>
      </c>
      <c r="BBO104" s="266">
        <f t="shared" si="22"/>
        <v>0</v>
      </c>
      <c r="BBP104" s="266">
        <f t="shared" si="22"/>
        <v>0</v>
      </c>
      <c r="BBQ104" s="266">
        <f t="shared" si="22"/>
        <v>0</v>
      </c>
      <c r="BBR104" s="266">
        <f t="shared" si="22"/>
        <v>0</v>
      </c>
      <c r="BBS104" s="266">
        <f t="shared" si="22"/>
        <v>0</v>
      </c>
      <c r="BBT104" s="266">
        <f t="shared" si="22"/>
        <v>0</v>
      </c>
      <c r="BBU104" s="266">
        <f t="shared" si="22"/>
        <v>0</v>
      </c>
      <c r="BBV104" s="266">
        <f t="shared" si="22"/>
        <v>0</v>
      </c>
      <c r="BBW104" s="266">
        <f t="shared" ref="BBW104:BEH104" si="23">BBW102-BBW103</f>
        <v>0</v>
      </c>
      <c r="BBX104" s="266">
        <f t="shared" si="23"/>
        <v>0</v>
      </c>
      <c r="BBY104" s="266">
        <f t="shared" si="23"/>
        <v>0</v>
      </c>
      <c r="BBZ104" s="266">
        <f t="shared" si="23"/>
        <v>0</v>
      </c>
      <c r="BCA104" s="266">
        <f t="shared" si="23"/>
        <v>0</v>
      </c>
      <c r="BCB104" s="266">
        <f t="shared" si="23"/>
        <v>0</v>
      </c>
      <c r="BCC104" s="266">
        <f t="shared" si="23"/>
        <v>0</v>
      </c>
      <c r="BCD104" s="266">
        <f t="shared" si="23"/>
        <v>0</v>
      </c>
      <c r="BCE104" s="266">
        <f t="shared" si="23"/>
        <v>0</v>
      </c>
      <c r="BCF104" s="266">
        <f t="shared" si="23"/>
        <v>0</v>
      </c>
      <c r="BCG104" s="266">
        <f t="shared" si="23"/>
        <v>0</v>
      </c>
      <c r="BCH104" s="266">
        <f t="shared" si="23"/>
        <v>0</v>
      </c>
      <c r="BCI104" s="266">
        <f t="shared" si="23"/>
        <v>0</v>
      </c>
      <c r="BCJ104" s="266">
        <f t="shared" si="23"/>
        <v>0</v>
      </c>
      <c r="BCK104" s="266">
        <f t="shared" si="23"/>
        <v>0</v>
      </c>
      <c r="BCL104" s="266">
        <f t="shared" si="23"/>
        <v>0</v>
      </c>
      <c r="BCM104" s="266">
        <f t="shared" si="23"/>
        <v>0</v>
      </c>
      <c r="BCN104" s="266">
        <f t="shared" si="23"/>
        <v>0</v>
      </c>
      <c r="BCO104" s="266">
        <f t="shared" si="23"/>
        <v>0</v>
      </c>
      <c r="BCP104" s="266">
        <f t="shared" si="23"/>
        <v>0</v>
      </c>
      <c r="BCQ104" s="266">
        <f t="shared" si="23"/>
        <v>0</v>
      </c>
      <c r="BCR104" s="266">
        <f t="shared" si="23"/>
        <v>0</v>
      </c>
      <c r="BCS104" s="266">
        <f t="shared" si="23"/>
        <v>0</v>
      </c>
      <c r="BCT104" s="266">
        <f t="shared" si="23"/>
        <v>0</v>
      </c>
      <c r="BCU104" s="266">
        <f t="shared" si="23"/>
        <v>0</v>
      </c>
      <c r="BCV104" s="266">
        <f t="shared" si="23"/>
        <v>0</v>
      </c>
      <c r="BCW104" s="266">
        <f t="shared" si="23"/>
        <v>0</v>
      </c>
      <c r="BCX104" s="266">
        <f t="shared" si="23"/>
        <v>0</v>
      </c>
      <c r="BCY104" s="266">
        <f t="shared" si="23"/>
        <v>0</v>
      </c>
      <c r="BCZ104" s="266">
        <f t="shared" si="23"/>
        <v>0</v>
      </c>
      <c r="BDA104" s="266">
        <f t="shared" si="23"/>
        <v>0</v>
      </c>
      <c r="BDB104" s="266">
        <f t="shared" si="23"/>
        <v>0</v>
      </c>
      <c r="BDC104" s="266">
        <f t="shared" si="23"/>
        <v>0</v>
      </c>
      <c r="BDD104" s="266">
        <f t="shared" si="23"/>
        <v>0</v>
      </c>
      <c r="BDE104" s="266">
        <f t="shared" si="23"/>
        <v>0</v>
      </c>
      <c r="BDF104" s="266">
        <f t="shared" si="23"/>
        <v>0</v>
      </c>
      <c r="BDG104" s="266">
        <f t="shared" si="23"/>
        <v>0</v>
      </c>
      <c r="BDH104" s="266">
        <f t="shared" si="23"/>
        <v>0</v>
      </c>
      <c r="BDI104" s="266">
        <f t="shared" si="23"/>
        <v>0</v>
      </c>
      <c r="BDJ104" s="266">
        <f t="shared" si="23"/>
        <v>0</v>
      </c>
      <c r="BDK104" s="266">
        <f t="shared" si="23"/>
        <v>0</v>
      </c>
      <c r="BDL104" s="266">
        <f t="shared" si="23"/>
        <v>0</v>
      </c>
      <c r="BDM104" s="266">
        <f t="shared" si="23"/>
        <v>0</v>
      </c>
      <c r="BDN104" s="266">
        <f t="shared" si="23"/>
        <v>0</v>
      </c>
      <c r="BDO104" s="266">
        <f t="shared" si="23"/>
        <v>0</v>
      </c>
      <c r="BDP104" s="266">
        <f t="shared" si="23"/>
        <v>0</v>
      </c>
      <c r="BDQ104" s="266">
        <f t="shared" si="23"/>
        <v>0</v>
      </c>
      <c r="BDR104" s="266">
        <f t="shared" si="23"/>
        <v>0</v>
      </c>
      <c r="BDS104" s="266">
        <f t="shared" si="23"/>
        <v>0</v>
      </c>
      <c r="BDT104" s="266">
        <f t="shared" si="23"/>
        <v>0</v>
      </c>
      <c r="BDU104" s="266">
        <f t="shared" si="23"/>
        <v>0</v>
      </c>
      <c r="BDV104" s="266">
        <f t="shared" si="23"/>
        <v>0</v>
      </c>
      <c r="BDW104" s="266">
        <f t="shared" si="23"/>
        <v>0</v>
      </c>
      <c r="BDX104" s="266">
        <f t="shared" si="23"/>
        <v>0</v>
      </c>
      <c r="BDY104" s="266">
        <f t="shared" si="23"/>
        <v>0</v>
      </c>
      <c r="BDZ104" s="266">
        <f t="shared" si="23"/>
        <v>0</v>
      </c>
      <c r="BEA104" s="266">
        <f t="shared" si="23"/>
        <v>0</v>
      </c>
      <c r="BEB104" s="266">
        <f t="shared" si="23"/>
        <v>0</v>
      </c>
      <c r="BEC104" s="266">
        <f t="shared" si="23"/>
        <v>0</v>
      </c>
      <c r="BED104" s="266">
        <f t="shared" si="23"/>
        <v>0</v>
      </c>
      <c r="BEE104" s="266">
        <f t="shared" si="23"/>
        <v>0</v>
      </c>
      <c r="BEF104" s="266">
        <f t="shared" si="23"/>
        <v>0</v>
      </c>
      <c r="BEG104" s="266">
        <f t="shared" si="23"/>
        <v>0</v>
      </c>
      <c r="BEH104" s="266">
        <f t="shared" si="23"/>
        <v>0</v>
      </c>
      <c r="BEI104" s="266">
        <f t="shared" ref="BEI104:BGT104" si="24">BEI102-BEI103</f>
        <v>0</v>
      </c>
      <c r="BEJ104" s="266">
        <f t="shared" si="24"/>
        <v>0</v>
      </c>
      <c r="BEK104" s="266">
        <f t="shared" si="24"/>
        <v>0</v>
      </c>
      <c r="BEL104" s="266">
        <f t="shared" si="24"/>
        <v>0</v>
      </c>
      <c r="BEM104" s="266">
        <f t="shared" si="24"/>
        <v>0</v>
      </c>
      <c r="BEN104" s="266">
        <f t="shared" si="24"/>
        <v>0</v>
      </c>
      <c r="BEO104" s="266">
        <f t="shared" si="24"/>
        <v>0</v>
      </c>
      <c r="BEP104" s="266">
        <f t="shared" si="24"/>
        <v>0</v>
      </c>
      <c r="BEQ104" s="266">
        <f t="shared" si="24"/>
        <v>0</v>
      </c>
      <c r="BER104" s="266">
        <f t="shared" si="24"/>
        <v>0</v>
      </c>
      <c r="BES104" s="266">
        <f t="shared" si="24"/>
        <v>0</v>
      </c>
      <c r="BET104" s="266">
        <f t="shared" si="24"/>
        <v>0</v>
      </c>
      <c r="BEU104" s="266">
        <f t="shared" si="24"/>
        <v>0</v>
      </c>
      <c r="BEV104" s="266">
        <f t="shared" si="24"/>
        <v>0</v>
      </c>
      <c r="BEW104" s="266">
        <f t="shared" si="24"/>
        <v>0</v>
      </c>
      <c r="BEX104" s="266">
        <f t="shared" si="24"/>
        <v>0</v>
      </c>
      <c r="BEY104" s="266">
        <f t="shared" si="24"/>
        <v>0</v>
      </c>
      <c r="BEZ104" s="266">
        <f t="shared" si="24"/>
        <v>0</v>
      </c>
      <c r="BFA104" s="266">
        <f t="shared" si="24"/>
        <v>0</v>
      </c>
      <c r="BFB104" s="266">
        <f t="shared" si="24"/>
        <v>0</v>
      </c>
      <c r="BFC104" s="266">
        <f t="shared" si="24"/>
        <v>0</v>
      </c>
      <c r="BFD104" s="266">
        <f t="shared" si="24"/>
        <v>0</v>
      </c>
      <c r="BFE104" s="266">
        <f t="shared" si="24"/>
        <v>0</v>
      </c>
      <c r="BFF104" s="266">
        <f t="shared" si="24"/>
        <v>0</v>
      </c>
      <c r="BFG104" s="266">
        <f t="shared" si="24"/>
        <v>0</v>
      </c>
      <c r="BFH104" s="266">
        <f t="shared" si="24"/>
        <v>0</v>
      </c>
      <c r="BFI104" s="266">
        <f t="shared" si="24"/>
        <v>0</v>
      </c>
      <c r="BFJ104" s="266">
        <f t="shared" si="24"/>
        <v>0</v>
      </c>
      <c r="BFK104" s="266">
        <f t="shared" si="24"/>
        <v>0</v>
      </c>
      <c r="BFL104" s="266">
        <f t="shared" si="24"/>
        <v>0</v>
      </c>
      <c r="BFM104" s="266">
        <f t="shared" si="24"/>
        <v>0</v>
      </c>
      <c r="BFN104" s="266">
        <f t="shared" si="24"/>
        <v>0</v>
      </c>
      <c r="BFO104" s="266">
        <f t="shared" si="24"/>
        <v>0</v>
      </c>
      <c r="BFP104" s="266">
        <f t="shared" si="24"/>
        <v>0</v>
      </c>
      <c r="BFQ104" s="266">
        <f t="shared" si="24"/>
        <v>0</v>
      </c>
      <c r="BFR104" s="266">
        <f t="shared" si="24"/>
        <v>0</v>
      </c>
      <c r="BFS104" s="266">
        <f t="shared" si="24"/>
        <v>0</v>
      </c>
      <c r="BFT104" s="266">
        <f t="shared" si="24"/>
        <v>0</v>
      </c>
      <c r="BFU104" s="266">
        <f t="shared" si="24"/>
        <v>0</v>
      </c>
      <c r="BFV104" s="266">
        <f t="shared" si="24"/>
        <v>0</v>
      </c>
      <c r="BFW104" s="266">
        <f t="shared" si="24"/>
        <v>0</v>
      </c>
      <c r="BFX104" s="266">
        <f t="shared" si="24"/>
        <v>0</v>
      </c>
      <c r="BFY104" s="266">
        <f t="shared" si="24"/>
        <v>0</v>
      </c>
      <c r="BFZ104" s="266">
        <f t="shared" si="24"/>
        <v>0</v>
      </c>
      <c r="BGA104" s="266">
        <f t="shared" si="24"/>
        <v>0</v>
      </c>
      <c r="BGB104" s="266">
        <f t="shared" si="24"/>
        <v>0</v>
      </c>
      <c r="BGC104" s="266">
        <f t="shared" si="24"/>
        <v>0</v>
      </c>
      <c r="BGD104" s="266">
        <f t="shared" si="24"/>
        <v>0</v>
      </c>
      <c r="BGE104" s="266">
        <f t="shared" si="24"/>
        <v>0</v>
      </c>
      <c r="BGF104" s="266">
        <f t="shared" si="24"/>
        <v>0</v>
      </c>
      <c r="BGG104" s="266">
        <f t="shared" si="24"/>
        <v>0</v>
      </c>
      <c r="BGH104" s="266">
        <f t="shared" si="24"/>
        <v>0</v>
      </c>
      <c r="BGI104" s="266">
        <f t="shared" si="24"/>
        <v>0</v>
      </c>
      <c r="BGJ104" s="266">
        <f t="shared" si="24"/>
        <v>0</v>
      </c>
      <c r="BGK104" s="266">
        <f t="shared" si="24"/>
        <v>0</v>
      </c>
      <c r="BGL104" s="266">
        <f t="shared" si="24"/>
        <v>0</v>
      </c>
      <c r="BGM104" s="266">
        <f t="shared" si="24"/>
        <v>0</v>
      </c>
      <c r="BGN104" s="266">
        <f t="shared" si="24"/>
        <v>0</v>
      </c>
      <c r="BGO104" s="266">
        <f t="shared" si="24"/>
        <v>0</v>
      </c>
      <c r="BGP104" s="266">
        <f t="shared" si="24"/>
        <v>0</v>
      </c>
      <c r="BGQ104" s="266">
        <f t="shared" si="24"/>
        <v>0</v>
      </c>
      <c r="BGR104" s="266">
        <f t="shared" si="24"/>
        <v>0</v>
      </c>
      <c r="BGS104" s="266">
        <f t="shared" si="24"/>
        <v>0</v>
      </c>
      <c r="BGT104" s="266">
        <f t="shared" si="24"/>
        <v>0</v>
      </c>
      <c r="BGU104" s="266">
        <f t="shared" ref="BGU104:BJF104" si="25">BGU102-BGU103</f>
        <v>0</v>
      </c>
      <c r="BGV104" s="266">
        <f t="shared" si="25"/>
        <v>0</v>
      </c>
      <c r="BGW104" s="266">
        <f t="shared" si="25"/>
        <v>0</v>
      </c>
      <c r="BGX104" s="266">
        <f t="shared" si="25"/>
        <v>0</v>
      </c>
      <c r="BGY104" s="266">
        <f t="shared" si="25"/>
        <v>0</v>
      </c>
      <c r="BGZ104" s="266">
        <f t="shared" si="25"/>
        <v>0</v>
      </c>
      <c r="BHA104" s="266">
        <f t="shared" si="25"/>
        <v>0</v>
      </c>
      <c r="BHB104" s="266">
        <f t="shared" si="25"/>
        <v>0</v>
      </c>
      <c r="BHC104" s="266">
        <f t="shared" si="25"/>
        <v>0</v>
      </c>
      <c r="BHD104" s="266">
        <f t="shared" si="25"/>
        <v>0</v>
      </c>
      <c r="BHE104" s="266">
        <f t="shared" si="25"/>
        <v>0</v>
      </c>
      <c r="BHF104" s="266">
        <f t="shared" si="25"/>
        <v>0</v>
      </c>
      <c r="BHG104" s="266">
        <f t="shared" si="25"/>
        <v>0</v>
      </c>
      <c r="BHH104" s="266">
        <f t="shared" si="25"/>
        <v>0</v>
      </c>
      <c r="BHI104" s="266">
        <f t="shared" si="25"/>
        <v>0</v>
      </c>
      <c r="BHJ104" s="266">
        <f t="shared" si="25"/>
        <v>0</v>
      </c>
      <c r="BHK104" s="266">
        <f t="shared" si="25"/>
        <v>0</v>
      </c>
      <c r="BHL104" s="266">
        <f t="shared" si="25"/>
        <v>0</v>
      </c>
      <c r="BHM104" s="266">
        <f t="shared" si="25"/>
        <v>0</v>
      </c>
      <c r="BHN104" s="266">
        <f t="shared" si="25"/>
        <v>0</v>
      </c>
      <c r="BHO104" s="266">
        <f t="shared" si="25"/>
        <v>0</v>
      </c>
      <c r="BHP104" s="266">
        <f t="shared" si="25"/>
        <v>0</v>
      </c>
      <c r="BHQ104" s="266">
        <f t="shared" si="25"/>
        <v>0</v>
      </c>
      <c r="BHR104" s="266">
        <f t="shared" si="25"/>
        <v>0</v>
      </c>
      <c r="BHS104" s="266">
        <f t="shared" si="25"/>
        <v>0</v>
      </c>
      <c r="BHT104" s="266">
        <f t="shared" si="25"/>
        <v>0</v>
      </c>
      <c r="BHU104" s="266">
        <f t="shared" si="25"/>
        <v>0</v>
      </c>
      <c r="BHV104" s="266">
        <f t="shared" si="25"/>
        <v>0</v>
      </c>
      <c r="BHW104" s="266">
        <f t="shared" si="25"/>
        <v>0</v>
      </c>
      <c r="BHX104" s="266">
        <f t="shared" si="25"/>
        <v>0</v>
      </c>
      <c r="BHY104" s="266">
        <f t="shared" si="25"/>
        <v>0</v>
      </c>
      <c r="BHZ104" s="266">
        <f t="shared" si="25"/>
        <v>0</v>
      </c>
      <c r="BIA104" s="266">
        <f t="shared" si="25"/>
        <v>0</v>
      </c>
      <c r="BIB104" s="266">
        <f t="shared" si="25"/>
        <v>0</v>
      </c>
      <c r="BIC104" s="266">
        <f t="shared" si="25"/>
        <v>0</v>
      </c>
      <c r="BID104" s="266">
        <f t="shared" si="25"/>
        <v>0</v>
      </c>
      <c r="BIE104" s="266">
        <f t="shared" si="25"/>
        <v>0</v>
      </c>
      <c r="BIF104" s="266">
        <f t="shared" si="25"/>
        <v>0</v>
      </c>
      <c r="BIG104" s="266">
        <f t="shared" si="25"/>
        <v>0</v>
      </c>
      <c r="BIH104" s="266">
        <f t="shared" si="25"/>
        <v>0</v>
      </c>
      <c r="BII104" s="266">
        <f t="shared" si="25"/>
        <v>0</v>
      </c>
      <c r="BIJ104" s="266">
        <f t="shared" si="25"/>
        <v>0</v>
      </c>
      <c r="BIK104" s="266">
        <f t="shared" si="25"/>
        <v>0</v>
      </c>
      <c r="BIL104" s="266">
        <f t="shared" si="25"/>
        <v>0</v>
      </c>
      <c r="BIM104" s="266">
        <f t="shared" si="25"/>
        <v>0</v>
      </c>
      <c r="BIN104" s="266">
        <f t="shared" si="25"/>
        <v>0</v>
      </c>
      <c r="BIO104" s="266">
        <f t="shared" si="25"/>
        <v>0</v>
      </c>
      <c r="BIP104" s="266">
        <f t="shared" si="25"/>
        <v>0</v>
      </c>
      <c r="BIQ104" s="266">
        <f t="shared" si="25"/>
        <v>0</v>
      </c>
      <c r="BIR104" s="266">
        <f t="shared" si="25"/>
        <v>0</v>
      </c>
      <c r="BIS104" s="266">
        <f t="shared" si="25"/>
        <v>0</v>
      </c>
      <c r="BIT104" s="266">
        <f t="shared" si="25"/>
        <v>0</v>
      </c>
      <c r="BIU104" s="266">
        <f t="shared" si="25"/>
        <v>0</v>
      </c>
      <c r="BIV104" s="266">
        <f t="shared" si="25"/>
        <v>0</v>
      </c>
      <c r="BIW104" s="266">
        <f t="shared" si="25"/>
        <v>0</v>
      </c>
      <c r="BIX104" s="266">
        <f t="shared" si="25"/>
        <v>0</v>
      </c>
      <c r="BIY104" s="266">
        <f t="shared" si="25"/>
        <v>0</v>
      </c>
      <c r="BIZ104" s="266">
        <f t="shared" si="25"/>
        <v>0</v>
      </c>
      <c r="BJA104" s="266">
        <f t="shared" si="25"/>
        <v>0</v>
      </c>
      <c r="BJB104" s="266">
        <f t="shared" si="25"/>
        <v>0</v>
      </c>
      <c r="BJC104" s="266">
        <f t="shared" si="25"/>
        <v>0</v>
      </c>
      <c r="BJD104" s="266">
        <f t="shared" si="25"/>
        <v>0</v>
      </c>
      <c r="BJE104" s="266">
        <f t="shared" si="25"/>
        <v>0</v>
      </c>
      <c r="BJF104" s="266">
        <f t="shared" si="25"/>
        <v>0</v>
      </c>
      <c r="BJG104" s="266">
        <f t="shared" ref="BJG104:BLR104" si="26">BJG102-BJG103</f>
        <v>0</v>
      </c>
      <c r="BJH104" s="266">
        <f t="shared" si="26"/>
        <v>0</v>
      </c>
      <c r="BJI104" s="266">
        <f t="shared" si="26"/>
        <v>0</v>
      </c>
      <c r="BJJ104" s="266">
        <f t="shared" si="26"/>
        <v>0</v>
      </c>
      <c r="BJK104" s="266">
        <f t="shared" si="26"/>
        <v>0</v>
      </c>
      <c r="BJL104" s="266">
        <f t="shared" si="26"/>
        <v>0</v>
      </c>
      <c r="BJM104" s="266">
        <f t="shared" si="26"/>
        <v>0</v>
      </c>
      <c r="BJN104" s="266">
        <f t="shared" si="26"/>
        <v>0</v>
      </c>
      <c r="BJO104" s="266">
        <f t="shared" si="26"/>
        <v>0</v>
      </c>
      <c r="BJP104" s="266">
        <f t="shared" si="26"/>
        <v>0</v>
      </c>
      <c r="BJQ104" s="266">
        <f t="shared" si="26"/>
        <v>0</v>
      </c>
      <c r="BJR104" s="266">
        <f t="shared" si="26"/>
        <v>0</v>
      </c>
      <c r="BJS104" s="266">
        <f t="shared" si="26"/>
        <v>0</v>
      </c>
      <c r="BJT104" s="266">
        <f t="shared" si="26"/>
        <v>0</v>
      </c>
      <c r="BJU104" s="266">
        <f t="shared" si="26"/>
        <v>0</v>
      </c>
      <c r="BJV104" s="266">
        <f t="shared" si="26"/>
        <v>0</v>
      </c>
      <c r="BJW104" s="266">
        <f t="shared" si="26"/>
        <v>0</v>
      </c>
      <c r="BJX104" s="266">
        <f t="shared" si="26"/>
        <v>0</v>
      </c>
      <c r="BJY104" s="266">
        <f t="shared" si="26"/>
        <v>0</v>
      </c>
      <c r="BJZ104" s="266">
        <f t="shared" si="26"/>
        <v>0</v>
      </c>
      <c r="BKA104" s="266">
        <f t="shared" si="26"/>
        <v>0</v>
      </c>
      <c r="BKB104" s="266">
        <f t="shared" si="26"/>
        <v>0</v>
      </c>
      <c r="BKC104" s="266">
        <f t="shared" si="26"/>
        <v>0</v>
      </c>
      <c r="BKD104" s="266">
        <f t="shared" si="26"/>
        <v>0</v>
      </c>
      <c r="BKE104" s="266">
        <f t="shared" si="26"/>
        <v>0</v>
      </c>
      <c r="BKF104" s="266">
        <f t="shared" si="26"/>
        <v>0</v>
      </c>
      <c r="BKG104" s="266">
        <f t="shared" si="26"/>
        <v>0</v>
      </c>
      <c r="BKH104" s="266">
        <f t="shared" si="26"/>
        <v>0</v>
      </c>
      <c r="BKI104" s="266">
        <f t="shared" si="26"/>
        <v>0</v>
      </c>
      <c r="BKJ104" s="266">
        <f t="shared" si="26"/>
        <v>0</v>
      </c>
      <c r="BKK104" s="266">
        <f t="shared" si="26"/>
        <v>0</v>
      </c>
      <c r="BKL104" s="266">
        <f t="shared" si="26"/>
        <v>0</v>
      </c>
      <c r="BKM104" s="266">
        <f t="shared" si="26"/>
        <v>0</v>
      </c>
      <c r="BKN104" s="266">
        <f t="shared" si="26"/>
        <v>0</v>
      </c>
      <c r="BKO104" s="266">
        <f t="shared" si="26"/>
        <v>0</v>
      </c>
      <c r="BKP104" s="266">
        <f t="shared" si="26"/>
        <v>0</v>
      </c>
      <c r="BKQ104" s="266">
        <f t="shared" si="26"/>
        <v>0</v>
      </c>
      <c r="BKR104" s="266">
        <f t="shared" si="26"/>
        <v>0</v>
      </c>
      <c r="BKS104" s="266">
        <f t="shared" si="26"/>
        <v>0</v>
      </c>
      <c r="BKT104" s="266">
        <f t="shared" si="26"/>
        <v>0</v>
      </c>
      <c r="BKU104" s="266">
        <f t="shared" si="26"/>
        <v>0</v>
      </c>
      <c r="BKV104" s="266">
        <f t="shared" si="26"/>
        <v>0</v>
      </c>
      <c r="BKW104" s="266">
        <f t="shared" si="26"/>
        <v>0</v>
      </c>
      <c r="BKX104" s="266">
        <f t="shared" si="26"/>
        <v>0</v>
      </c>
      <c r="BKY104" s="266">
        <f t="shared" si="26"/>
        <v>0</v>
      </c>
      <c r="BKZ104" s="266">
        <f t="shared" si="26"/>
        <v>0</v>
      </c>
      <c r="BLA104" s="266">
        <f t="shared" si="26"/>
        <v>0</v>
      </c>
      <c r="BLB104" s="266">
        <f t="shared" si="26"/>
        <v>0</v>
      </c>
      <c r="BLC104" s="266">
        <f t="shared" si="26"/>
        <v>0</v>
      </c>
      <c r="BLD104" s="266">
        <f t="shared" si="26"/>
        <v>0</v>
      </c>
      <c r="BLE104" s="266">
        <f t="shared" si="26"/>
        <v>0</v>
      </c>
      <c r="BLF104" s="266">
        <f t="shared" si="26"/>
        <v>0</v>
      </c>
      <c r="BLG104" s="266">
        <f t="shared" si="26"/>
        <v>0</v>
      </c>
      <c r="BLH104" s="266">
        <f t="shared" si="26"/>
        <v>0</v>
      </c>
      <c r="BLI104" s="266">
        <f t="shared" si="26"/>
        <v>0</v>
      </c>
      <c r="BLJ104" s="266">
        <f t="shared" si="26"/>
        <v>0</v>
      </c>
      <c r="BLK104" s="266">
        <f t="shared" si="26"/>
        <v>0</v>
      </c>
      <c r="BLL104" s="266">
        <f t="shared" si="26"/>
        <v>0</v>
      </c>
      <c r="BLM104" s="266">
        <f t="shared" si="26"/>
        <v>0</v>
      </c>
      <c r="BLN104" s="266">
        <f t="shared" si="26"/>
        <v>0</v>
      </c>
      <c r="BLO104" s="266">
        <f t="shared" si="26"/>
        <v>0</v>
      </c>
      <c r="BLP104" s="266">
        <f t="shared" si="26"/>
        <v>0</v>
      </c>
      <c r="BLQ104" s="266">
        <f t="shared" si="26"/>
        <v>0</v>
      </c>
      <c r="BLR104" s="266">
        <f t="shared" si="26"/>
        <v>0</v>
      </c>
      <c r="BLS104" s="266">
        <f t="shared" ref="BLS104:BOD104" si="27">BLS102-BLS103</f>
        <v>0</v>
      </c>
      <c r="BLT104" s="266">
        <f t="shared" si="27"/>
        <v>0</v>
      </c>
      <c r="BLU104" s="266">
        <f t="shared" si="27"/>
        <v>0</v>
      </c>
      <c r="BLV104" s="266">
        <f t="shared" si="27"/>
        <v>0</v>
      </c>
      <c r="BLW104" s="266">
        <f t="shared" si="27"/>
        <v>0</v>
      </c>
      <c r="BLX104" s="266">
        <f t="shared" si="27"/>
        <v>0</v>
      </c>
      <c r="BLY104" s="266">
        <f t="shared" si="27"/>
        <v>0</v>
      </c>
      <c r="BLZ104" s="266">
        <f t="shared" si="27"/>
        <v>0</v>
      </c>
      <c r="BMA104" s="266">
        <f t="shared" si="27"/>
        <v>0</v>
      </c>
      <c r="BMB104" s="266">
        <f t="shared" si="27"/>
        <v>0</v>
      </c>
      <c r="BMC104" s="266">
        <f t="shared" si="27"/>
        <v>0</v>
      </c>
      <c r="BMD104" s="266">
        <f t="shared" si="27"/>
        <v>0</v>
      </c>
      <c r="BME104" s="266">
        <f t="shared" si="27"/>
        <v>0</v>
      </c>
      <c r="BMF104" s="266">
        <f t="shared" si="27"/>
        <v>0</v>
      </c>
      <c r="BMG104" s="266">
        <f t="shared" si="27"/>
        <v>0</v>
      </c>
      <c r="BMH104" s="266">
        <f t="shared" si="27"/>
        <v>0</v>
      </c>
      <c r="BMI104" s="266">
        <f t="shared" si="27"/>
        <v>0</v>
      </c>
      <c r="BMJ104" s="266">
        <f t="shared" si="27"/>
        <v>0</v>
      </c>
      <c r="BMK104" s="266">
        <f t="shared" si="27"/>
        <v>0</v>
      </c>
      <c r="BML104" s="266">
        <f t="shared" si="27"/>
        <v>0</v>
      </c>
      <c r="BMM104" s="266">
        <f t="shared" si="27"/>
        <v>0</v>
      </c>
      <c r="BMN104" s="266">
        <f t="shared" si="27"/>
        <v>0</v>
      </c>
      <c r="BMO104" s="266">
        <f t="shared" si="27"/>
        <v>0</v>
      </c>
      <c r="BMP104" s="266">
        <f t="shared" si="27"/>
        <v>0</v>
      </c>
      <c r="BMQ104" s="266">
        <f t="shared" si="27"/>
        <v>0</v>
      </c>
      <c r="BMR104" s="266">
        <f t="shared" si="27"/>
        <v>0</v>
      </c>
      <c r="BMS104" s="266">
        <f t="shared" si="27"/>
        <v>0</v>
      </c>
      <c r="BMT104" s="266">
        <f t="shared" si="27"/>
        <v>0</v>
      </c>
      <c r="BMU104" s="266">
        <f t="shared" si="27"/>
        <v>0</v>
      </c>
      <c r="BMV104" s="266">
        <f t="shared" si="27"/>
        <v>0</v>
      </c>
      <c r="BMW104" s="266">
        <f t="shared" si="27"/>
        <v>0</v>
      </c>
      <c r="BMX104" s="266">
        <f t="shared" si="27"/>
        <v>0</v>
      </c>
      <c r="BMY104" s="266">
        <f t="shared" si="27"/>
        <v>0</v>
      </c>
      <c r="BMZ104" s="266">
        <f t="shared" si="27"/>
        <v>0</v>
      </c>
      <c r="BNA104" s="266">
        <f t="shared" si="27"/>
        <v>0</v>
      </c>
      <c r="BNB104" s="266">
        <f t="shared" si="27"/>
        <v>0</v>
      </c>
      <c r="BNC104" s="266">
        <f t="shared" si="27"/>
        <v>0</v>
      </c>
      <c r="BND104" s="266">
        <f t="shared" si="27"/>
        <v>0</v>
      </c>
      <c r="BNE104" s="266">
        <f t="shared" si="27"/>
        <v>0</v>
      </c>
      <c r="BNF104" s="266">
        <f t="shared" si="27"/>
        <v>0</v>
      </c>
      <c r="BNG104" s="266">
        <f t="shared" si="27"/>
        <v>0</v>
      </c>
      <c r="BNH104" s="266">
        <f t="shared" si="27"/>
        <v>0</v>
      </c>
      <c r="BNI104" s="266">
        <f t="shared" si="27"/>
        <v>0</v>
      </c>
      <c r="BNJ104" s="266">
        <f t="shared" si="27"/>
        <v>0</v>
      </c>
      <c r="BNK104" s="266">
        <f t="shared" si="27"/>
        <v>0</v>
      </c>
      <c r="BNL104" s="266">
        <f t="shared" si="27"/>
        <v>0</v>
      </c>
      <c r="BNM104" s="266">
        <f t="shared" si="27"/>
        <v>0</v>
      </c>
      <c r="BNN104" s="266">
        <f t="shared" si="27"/>
        <v>0</v>
      </c>
      <c r="BNO104" s="266">
        <f t="shared" si="27"/>
        <v>0</v>
      </c>
      <c r="BNP104" s="266">
        <f t="shared" si="27"/>
        <v>0</v>
      </c>
      <c r="BNQ104" s="266">
        <f t="shared" si="27"/>
        <v>0</v>
      </c>
      <c r="BNR104" s="266">
        <f t="shared" si="27"/>
        <v>0</v>
      </c>
      <c r="BNS104" s="266">
        <f t="shared" si="27"/>
        <v>0</v>
      </c>
      <c r="BNT104" s="266">
        <f t="shared" si="27"/>
        <v>0</v>
      </c>
      <c r="BNU104" s="266">
        <f t="shared" si="27"/>
        <v>0</v>
      </c>
      <c r="BNV104" s="266">
        <f t="shared" si="27"/>
        <v>0</v>
      </c>
      <c r="BNW104" s="266">
        <f t="shared" si="27"/>
        <v>0</v>
      </c>
      <c r="BNX104" s="266">
        <f t="shared" si="27"/>
        <v>0</v>
      </c>
      <c r="BNY104" s="266">
        <f t="shared" si="27"/>
        <v>0</v>
      </c>
      <c r="BNZ104" s="266">
        <f t="shared" si="27"/>
        <v>0</v>
      </c>
      <c r="BOA104" s="266">
        <f t="shared" si="27"/>
        <v>0</v>
      </c>
      <c r="BOB104" s="266">
        <f t="shared" si="27"/>
        <v>0</v>
      </c>
      <c r="BOC104" s="266">
        <f t="shared" si="27"/>
        <v>0</v>
      </c>
      <c r="BOD104" s="266">
        <f t="shared" si="27"/>
        <v>0</v>
      </c>
      <c r="BOE104" s="266">
        <f t="shared" ref="BOE104:BQP104" si="28">BOE102-BOE103</f>
        <v>0</v>
      </c>
      <c r="BOF104" s="266">
        <f t="shared" si="28"/>
        <v>0</v>
      </c>
      <c r="BOG104" s="266">
        <f t="shared" si="28"/>
        <v>0</v>
      </c>
      <c r="BOH104" s="266">
        <f t="shared" si="28"/>
        <v>0</v>
      </c>
      <c r="BOI104" s="266">
        <f t="shared" si="28"/>
        <v>0</v>
      </c>
      <c r="BOJ104" s="266">
        <f t="shared" si="28"/>
        <v>0</v>
      </c>
      <c r="BOK104" s="266">
        <f t="shared" si="28"/>
        <v>0</v>
      </c>
      <c r="BOL104" s="266">
        <f t="shared" si="28"/>
        <v>0</v>
      </c>
      <c r="BOM104" s="266">
        <f t="shared" si="28"/>
        <v>0</v>
      </c>
      <c r="BON104" s="266">
        <f t="shared" si="28"/>
        <v>0</v>
      </c>
      <c r="BOO104" s="266">
        <f t="shared" si="28"/>
        <v>0</v>
      </c>
      <c r="BOP104" s="266">
        <f t="shared" si="28"/>
        <v>0</v>
      </c>
      <c r="BOQ104" s="266">
        <f t="shared" si="28"/>
        <v>0</v>
      </c>
      <c r="BOR104" s="266">
        <f t="shared" si="28"/>
        <v>0</v>
      </c>
      <c r="BOS104" s="266">
        <f t="shared" si="28"/>
        <v>0</v>
      </c>
      <c r="BOT104" s="266">
        <f t="shared" si="28"/>
        <v>0</v>
      </c>
      <c r="BOU104" s="266">
        <f t="shared" si="28"/>
        <v>0</v>
      </c>
      <c r="BOV104" s="266">
        <f t="shared" si="28"/>
        <v>0</v>
      </c>
      <c r="BOW104" s="266">
        <f t="shared" si="28"/>
        <v>0</v>
      </c>
      <c r="BOX104" s="266">
        <f t="shared" si="28"/>
        <v>0</v>
      </c>
      <c r="BOY104" s="266">
        <f t="shared" si="28"/>
        <v>0</v>
      </c>
      <c r="BOZ104" s="266">
        <f t="shared" si="28"/>
        <v>0</v>
      </c>
      <c r="BPA104" s="266">
        <f t="shared" si="28"/>
        <v>0</v>
      </c>
      <c r="BPB104" s="266">
        <f t="shared" si="28"/>
        <v>0</v>
      </c>
      <c r="BPC104" s="266">
        <f t="shared" si="28"/>
        <v>0</v>
      </c>
      <c r="BPD104" s="266">
        <f t="shared" si="28"/>
        <v>0</v>
      </c>
      <c r="BPE104" s="266">
        <f t="shared" si="28"/>
        <v>0</v>
      </c>
      <c r="BPF104" s="266">
        <f t="shared" si="28"/>
        <v>0</v>
      </c>
      <c r="BPG104" s="266">
        <f t="shared" si="28"/>
        <v>0</v>
      </c>
      <c r="BPH104" s="266">
        <f t="shared" si="28"/>
        <v>0</v>
      </c>
      <c r="BPI104" s="266">
        <f t="shared" si="28"/>
        <v>0</v>
      </c>
      <c r="BPJ104" s="266">
        <f t="shared" si="28"/>
        <v>0</v>
      </c>
      <c r="BPK104" s="266">
        <f t="shared" si="28"/>
        <v>0</v>
      </c>
      <c r="BPL104" s="266">
        <f t="shared" si="28"/>
        <v>0</v>
      </c>
      <c r="BPM104" s="266">
        <f t="shared" si="28"/>
        <v>0</v>
      </c>
      <c r="BPN104" s="266">
        <f t="shared" si="28"/>
        <v>0</v>
      </c>
      <c r="BPO104" s="266">
        <f t="shared" si="28"/>
        <v>0</v>
      </c>
      <c r="BPP104" s="266">
        <f t="shared" si="28"/>
        <v>0</v>
      </c>
      <c r="BPQ104" s="266">
        <f t="shared" si="28"/>
        <v>0</v>
      </c>
      <c r="BPR104" s="266">
        <f t="shared" si="28"/>
        <v>0</v>
      </c>
      <c r="BPS104" s="266">
        <f t="shared" si="28"/>
        <v>0</v>
      </c>
      <c r="BPT104" s="266">
        <f t="shared" si="28"/>
        <v>0</v>
      </c>
      <c r="BPU104" s="266">
        <f t="shared" si="28"/>
        <v>0</v>
      </c>
      <c r="BPV104" s="266">
        <f t="shared" si="28"/>
        <v>0</v>
      </c>
      <c r="BPW104" s="266">
        <f t="shared" si="28"/>
        <v>0</v>
      </c>
      <c r="BPX104" s="266">
        <f t="shared" si="28"/>
        <v>0</v>
      </c>
      <c r="BPY104" s="266">
        <f t="shared" si="28"/>
        <v>0</v>
      </c>
      <c r="BPZ104" s="266">
        <f t="shared" si="28"/>
        <v>0</v>
      </c>
      <c r="BQA104" s="266">
        <f t="shared" si="28"/>
        <v>0</v>
      </c>
      <c r="BQB104" s="266">
        <f t="shared" si="28"/>
        <v>0</v>
      </c>
      <c r="BQC104" s="266">
        <f t="shared" si="28"/>
        <v>0</v>
      </c>
      <c r="BQD104" s="266">
        <f t="shared" si="28"/>
        <v>0</v>
      </c>
      <c r="BQE104" s="266">
        <f t="shared" si="28"/>
        <v>0</v>
      </c>
      <c r="BQF104" s="266">
        <f t="shared" si="28"/>
        <v>0</v>
      </c>
      <c r="BQG104" s="266">
        <f t="shared" si="28"/>
        <v>0</v>
      </c>
      <c r="BQH104" s="266">
        <f t="shared" si="28"/>
        <v>0</v>
      </c>
      <c r="BQI104" s="266">
        <f t="shared" si="28"/>
        <v>0</v>
      </c>
      <c r="BQJ104" s="266">
        <f t="shared" si="28"/>
        <v>0</v>
      </c>
      <c r="BQK104" s="266">
        <f t="shared" si="28"/>
        <v>0</v>
      </c>
      <c r="BQL104" s="266">
        <f t="shared" si="28"/>
        <v>0</v>
      </c>
      <c r="BQM104" s="266">
        <f t="shared" si="28"/>
        <v>0</v>
      </c>
      <c r="BQN104" s="266">
        <f t="shared" si="28"/>
        <v>0</v>
      </c>
      <c r="BQO104" s="266">
        <f t="shared" si="28"/>
        <v>0</v>
      </c>
      <c r="BQP104" s="266">
        <f t="shared" si="28"/>
        <v>0</v>
      </c>
      <c r="BQQ104" s="266">
        <f t="shared" ref="BQQ104:BTB104" si="29">BQQ102-BQQ103</f>
        <v>0</v>
      </c>
      <c r="BQR104" s="266">
        <f t="shared" si="29"/>
        <v>0</v>
      </c>
      <c r="BQS104" s="266">
        <f t="shared" si="29"/>
        <v>0</v>
      </c>
      <c r="BQT104" s="266">
        <f t="shared" si="29"/>
        <v>0</v>
      </c>
      <c r="BQU104" s="266">
        <f t="shared" si="29"/>
        <v>0</v>
      </c>
      <c r="BQV104" s="266">
        <f t="shared" si="29"/>
        <v>0</v>
      </c>
      <c r="BQW104" s="266">
        <f t="shared" si="29"/>
        <v>0</v>
      </c>
      <c r="BQX104" s="266">
        <f t="shared" si="29"/>
        <v>0</v>
      </c>
      <c r="BQY104" s="266">
        <f t="shared" si="29"/>
        <v>0</v>
      </c>
      <c r="BQZ104" s="266">
        <f t="shared" si="29"/>
        <v>0</v>
      </c>
      <c r="BRA104" s="266">
        <f t="shared" si="29"/>
        <v>0</v>
      </c>
      <c r="BRB104" s="266">
        <f t="shared" si="29"/>
        <v>0</v>
      </c>
      <c r="BRC104" s="266">
        <f t="shared" si="29"/>
        <v>0</v>
      </c>
      <c r="BRD104" s="266">
        <f t="shared" si="29"/>
        <v>0</v>
      </c>
      <c r="BRE104" s="266">
        <f t="shared" si="29"/>
        <v>0</v>
      </c>
      <c r="BRF104" s="266">
        <f t="shared" si="29"/>
        <v>0</v>
      </c>
      <c r="BRG104" s="266">
        <f t="shared" si="29"/>
        <v>0</v>
      </c>
      <c r="BRH104" s="266">
        <f t="shared" si="29"/>
        <v>0</v>
      </c>
      <c r="BRI104" s="266">
        <f t="shared" si="29"/>
        <v>0</v>
      </c>
      <c r="BRJ104" s="266">
        <f t="shared" si="29"/>
        <v>0</v>
      </c>
      <c r="BRK104" s="266">
        <f t="shared" si="29"/>
        <v>0</v>
      </c>
      <c r="BRL104" s="266">
        <f t="shared" si="29"/>
        <v>0</v>
      </c>
      <c r="BRM104" s="266">
        <f t="shared" si="29"/>
        <v>0</v>
      </c>
      <c r="BRN104" s="266">
        <f t="shared" si="29"/>
        <v>0</v>
      </c>
      <c r="BRO104" s="266">
        <f t="shared" si="29"/>
        <v>0</v>
      </c>
      <c r="BRP104" s="266">
        <f t="shared" si="29"/>
        <v>0</v>
      </c>
      <c r="BRQ104" s="266">
        <f t="shared" si="29"/>
        <v>0</v>
      </c>
      <c r="BRR104" s="266">
        <f t="shared" si="29"/>
        <v>0</v>
      </c>
      <c r="BRS104" s="266">
        <f t="shared" si="29"/>
        <v>0</v>
      </c>
      <c r="BRT104" s="266">
        <f t="shared" si="29"/>
        <v>0</v>
      </c>
      <c r="BRU104" s="266">
        <f t="shared" si="29"/>
        <v>0</v>
      </c>
      <c r="BRV104" s="266">
        <f t="shared" si="29"/>
        <v>0</v>
      </c>
      <c r="BRW104" s="266">
        <f t="shared" si="29"/>
        <v>0</v>
      </c>
      <c r="BRX104" s="266">
        <f t="shared" si="29"/>
        <v>0</v>
      </c>
      <c r="BRY104" s="266">
        <f t="shared" si="29"/>
        <v>0</v>
      </c>
      <c r="BRZ104" s="266">
        <f t="shared" si="29"/>
        <v>0</v>
      </c>
      <c r="BSA104" s="266">
        <f t="shared" si="29"/>
        <v>0</v>
      </c>
      <c r="BSB104" s="266">
        <f t="shared" si="29"/>
        <v>0</v>
      </c>
      <c r="BSC104" s="266">
        <f t="shared" si="29"/>
        <v>0</v>
      </c>
      <c r="BSD104" s="266">
        <f t="shared" si="29"/>
        <v>0</v>
      </c>
      <c r="BSE104" s="266">
        <f t="shared" si="29"/>
        <v>0</v>
      </c>
      <c r="BSF104" s="266">
        <f t="shared" si="29"/>
        <v>0</v>
      </c>
      <c r="BSG104" s="266">
        <f t="shared" si="29"/>
        <v>0</v>
      </c>
      <c r="BSH104" s="266">
        <f t="shared" si="29"/>
        <v>0</v>
      </c>
      <c r="BSI104" s="266">
        <f t="shared" si="29"/>
        <v>0</v>
      </c>
      <c r="BSJ104" s="266">
        <f t="shared" si="29"/>
        <v>0</v>
      </c>
      <c r="BSK104" s="266">
        <f t="shared" si="29"/>
        <v>0</v>
      </c>
      <c r="BSL104" s="266">
        <f t="shared" si="29"/>
        <v>0</v>
      </c>
      <c r="BSM104" s="266">
        <f t="shared" si="29"/>
        <v>0</v>
      </c>
      <c r="BSN104" s="266">
        <f t="shared" si="29"/>
        <v>0</v>
      </c>
      <c r="BSO104" s="266">
        <f t="shared" si="29"/>
        <v>0</v>
      </c>
      <c r="BSP104" s="266">
        <f t="shared" si="29"/>
        <v>0</v>
      </c>
      <c r="BSQ104" s="266">
        <f t="shared" si="29"/>
        <v>0</v>
      </c>
      <c r="BSR104" s="266">
        <f t="shared" si="29"/>
        <v>0</v>
      </c>
      <c r="BSS104" s="266">
        <f t="shared" si="29"/>
        <v>0</v>
      </c>
      <c r="BST104" s="266">
        <f t="shared" si="29"/>
        <v>0</v>
      </c>
      <c r="BSU104" s="266">
        <f t="shared" si="29"/>
        <v>0</v>
      </c>
      <c r="BSV104" s="266">
        <f t="shared" si="29"/>
        <v>0</v>
      </c>
      <c r="BSW104" s="266">
        <f t="shared" si="29"/>
        <v>0</v>
      </c>
      <c r="BSX104" s="266">
        <f t="shared" si="29"/>
        <v>0</v>
      </c>
      <c r="BSY104" s="266">
        <f t="shared" si="29"/>
        <v>0</v>
      </c>
      <c r="BSZ104" s="266">
        <f t="shared" si="29"/>
        <v>0</v>
      </c>
      <c r="BTA104" s="266">
        <f t="shared" si="29"/>
        <v>0</v>
      </c>
      <c r="BTB104" s="266">
        <f t="shared" si="29"/>
        <v>0</v>
      </c>
      <c r="BTC104" s="266">
        <f t="shared" ref="BTC104:BVN104" si="30">BTC102-BTC103</f>
        <v>0</v>
      </c>
      <c r="BTD104" s="266">
        <f t="shared" si="30"/>
        <v>0</v>
      </c>
      <c r="BTE104" s="266">
        <f t="shared" si="30"/>
        <v>0</v>
      </c>
      <c r="BTF104" s="266">
        <f t="shared" si="30"/>
        <v>0</v>
      </c>
      <c r="BTG104" s="266">
        <f t="shared" si="30"/>
        <v>0</v>
      </c>
      <c r="BTH104" s="266">
        <f t="shared" si="30"/>
        <v>0</v>
      </c>
      <c r="BTI104" s="266">
        <f t="shared" si="30"/>
        <v>0</v>
      </c>
      <c r="BTJ104" s="266">
        <f t="shared" si="30"/>
        <v>0</v>
      </c>
      <c r="BTK104" s="266">
        <f t="shared" si="30"/>
        <v>0</v>
      </c>
      <c r="BTL104" s="266">
        <f t="shared" si="30"/>
        <v>0</v>
      </c>
      <c r="BTM104" s="266">
        <f t="shared" si="30"/>
        <v>0</v>
      </c>
      <c r="BTN104" s="266">
        <f t="shared" si="30"/>
        <v>0</v>
      </c>
      <c r="BTO104" s="266">
        <f t="shared" si="30"/>
        <v>0</v>
      </c>
      <c r="BTP104" s="266">
        <f t="shared" si="30"/>
        <v>0</v>
      </c>
      <c r="BTQ104" s="266">
        <f t="shared" si="30"/>
        <v>0</v>
      </c>
      <c r="BTR104" s="266">
        <f t="shared" si="30"/>
        <v>0</v>
      </c>
      <c r="BTS104" s="266">
        <f t="shared" si="30"/>
        <v>0</v>
      </c>
      <c r="BTT104" s="266">
        <f t="shared" si="30"/>
        <v>0</v>
      </c>
      <c r="BTU104" s="266">
        <f t="shared" si="30"/>
        <v>0</v>
      </c>
      <c r="BTV104" s="266">
        <f t="shared" si="30"/>
        <v>0</v>
      </c>
      <c r="BTW104" s="266">
        <f t="shared" si="30"/>
        <v>0</v>
      </c>
      <c r="BTX104" s="266">
        <f t="shared" si="30"/>
        <v>0</v>
      </c>
      <c r="BTY104" s="266">
        <f t="shared" si="30"/>
        <v>0</v>
      </c>
      <c r="BTZ104" s="266">
        <f t="shared" si="30"/>
        <v>0</v>
      </c>
      <c r="BUA104" s="266">
        <f t="shared" si="30"/>
        <v>0</v>
      </c>
      <c r="BUB104" s="266">
        <f t="shared" si="30"/>
        <v>0</v>
      </c>
      <c r="BUC104" s="266">
        <f t="shared" si="30"/>
        <v>0</v>
      </c>
      <c r="BUD104" s="266">
        <f t="shared" si="30"/>
        <v>0</v>
      </c>
      <c r="BUE104" s="266">
        <f t="shared" si="30"/>
        <v>0</v>
      </c>
      <c r="BUF104" s="266">
        <f t="shared" si="30"/>
        <v>0</v>
      </c>
      <c r="BUG104" s="266">
        <f t="shared" si="30"/>
        <v>0</v>
      </c>
      <c r="BUH104" s="266">
        <f t="shared" si="30"/>
        <v>0</v>
      </c>
      <c r="BUI104" s="266">
        <f t="shared" si="30"/>
        <v>0</v>
      </c>
      <c r="BUJ104" s="266">
        <f t="shared" si="30"/>
        <v>0</v>
      </c>
      <c r="BUK104" s="266">
        <f t="shared" si="30"/>
        <v>0</v>
      </c>
      <c r="BUL104" s="266">
        <f t="shared" si="30"/>
        <v>0</v>
      </c>
      <c r="BUM104" s="266">
        <f t="shared" si="30"/>
        <v>0</v>
      </c>
      <c r="BUN104" s="266">
        <f t="shared" si="30"/>
        <v>0</v>
      </c>
      <c r="BUO104" s="266">
        <f t="shared" si="30"/>
        <v>0</v>
      </c>
      <c r="BUP104" s="266">
        <f t="shared" si="30"/>
        <v>0</v>
      </c>
      <c r="BUQ104" s="266">
        <f t="shared" si="30"/>
        <v>0</v>
      </c>
      <c r="BUR104" s="266">
        <f t="shared" si="30"/>
        <v>0</v>
      </c>
      <c r="BUS104" s="266">
        <f t="shared" si="30"/>
        <v>0</v>
      </c>
      <c r="BUT104" s="266">
        <f t="shared" si="30"/>
        <v>0</v>
      </c>
      <c r="BUU104" s="266">
        <f t="shared" si="30"/>
        <v>0</v>
      </c>
      <c r="BUV104" s="266">
        <f t="shared" si="30"/>
        <v>0</v>
      </c>
      <c r="BUW104" s="266">
        <f t="shared" si="30"/>
        <v>0</v>
      </c>
      <c r="BUX104" s="266">
        <f t="shared" si="30"/>
        <v>0</v>
      </c>
      <c r="BUY104" s="266">
        <f t="shared" si="30"/>
        <v>0</v>
      </c>
      <c r="BUZ104" s="266">
        <f t="shared" si="30"/>
        <v>0</v>
      </c>
      <c r="BVA104" s="266">
        <f t="shared" si="30"/>
        <v>0</v>
      </c>
      <c r="BVB104" s="266">
        <f t="shared" si="30"/>
        <v>0</v>
      </c>
      <c r="BVC104" s="266">
        <f t="shared" si="30"/>
        <v>0</v>
      </c>
      <c r="BVD104" s="266">
        <f t="shared" si="30"/>
        <v>0</v>
      </c>
      <c r="BVE104" s="266">
        <f t="shared" si="30"/>
        <v>0</v>
      </c>
      <c r="BVF104" s="266">
        <f t="shared" si="30"/>
        <v>0</v>
      </c>
      <c r="BVG104" s="266">
        <f t="shared" si="30"/>
        <v>0</v>
      </c>
      <c r="BVH104" s="266">
        <f t="shared" si="30"/>
        <v>0</v>
      </c>
      <c r="BVI104" s="266">
        <f t="shared" si="30"/>
        <v>0</v>
      </c>
      <c r="BVJ104" s="266">
        <f t="shared" si="30"/>
        <v>0</v>
      </c>
      <c r="BVK104" s="266">
        <f t="shared" si="30"/>
        <v>0</v>
      </c>
      <c r="BVL104" s="266">
        <f t="shared" si="30"/>
        <v>0</v>
      </c>
      <c r="BVM104" s="266">
        <f t="shared" si="30"/>
        <v>0</v>
      </c>
      <c r="BVN104" s="266">
        <f t="shared" si="30"/>
        <v>0</v>
      </c>
      <c r="BVO104" s="266">
        <f t="shared" ref="BVO104:BXZ104" si="31">BVO102-BVO103</f>
        <v>0</v>
      </c>
      <c r="BVP104" s="266">
        <f t="shared" si="31"/>
        <v>0</v>
      </c>
      <c r="BVQ104" s="266">
        <f t="shared" si="31"/>
        <v>0</v>
      </c>
      <c r="BVR104" s="266">
        <f t="shared" si="31"/>
        <v>0</v>
      </c>
      <c r="BVS104" s="266">
        <f t="shared" si="31"/>
        <v>0</v>
      </c>
      <c r="BVT104" s="266">
        <f t="shared" si="31"/>
        <v>0</v>
      </c>
      <c r="BVU104" s="266">
        <f t="shared" si="31"/>
        <v>0</v>
      </c>
      <c r="BVV104" s="266">
        <f t="shared" si="31"/>
        <v>0</v>
      </c>
      <c r="BVW104" s="266">
        <f t="shared" si="31"/>
        <v>0</v>
      </c>
      <c r="BVX104" s="266">
        <f t="shared" si="31"/>
        <v>0</v>
      </c>
      <c r="BVY104" s="266">
        <f t="shared" si="31"/>
        <v>0</v>
      </c>
      <c r="BVZ104" s="266">
        <f t="shared" si="31"/>
        <v>0</v>
      </c>
      <c r="BWA104" s="266">
        <f t="shared" si="31"/>
        <v>0</v>
      </c>
      <c r="BWB104" s="266">
        <f t="shared" si="31"/>
        <v>0</v>
      </c>
      <c r="BWC104" s="266">
        <f t="shared" si="31"/>
        <v>0</v>
      </c>
      <c r="BWD104" s="266">
        <f t="shared" si="31"/>
        <v>0</v>
      </c>
      <c r="BWE104" s="266">
        <f t="shared" si="31"/>
        <v>0</v>
      </c>
      <c r="BWF104" s="266">
        <f t="shared" si="31"/>
        <v>0</v>
      </c>
      <c r="BWG104" s="266">
        <f t="shared" si="31"/>
        <v>0</v>
      </c>
      <c r="BWH104" s="266">
        <f t="shared" si="31"/>
        <v>0</v>
      </c>
      <c r="BWI104" s="266">
        <f t="shared" si="31"/>
        <v>0</v>
      </c>
      <c r="BWJ104" s="266">
        <f t="shared" si="31"/>
        <v>0</v>
      </c>
      <c r="BWK104" s="266">
        <f t="shared" si="31"/>
        <v>0</v>
      </c>
      <c r="BWL104" s="266">
        <f t="shared" si="31"/>
        <v>0</v>
      </c>
      <c r="BWM104" s="266">
        <f t="shared" si="31"/>
        <v>0</v>
      </c>
      <c r="BWN104" s="266">
        <f t="shared" si="31"/>
        <v>0</v>
      </c>
      <c r="BWO104" s="266">
        <f t="shared" si="31"/>
        <v>0</v>
      </c>
      <c r="BWP104" s="266">
        <f t="shared" si="31"/>
        <v>0</v>
      </c>
      <c r="BWQ104" s="266">
        <f t="shared" si="31"/>
        <v>0</v>
      </c>
      <c r="BWR104" s="266">
        <f t="shared" si="31"/>
        <v>0</v>
      </c>
      <c r="BWS104" s="266">
        <f t="shared" si="31"/>
        <v>0</v>
      </c>
      <c r="BWT104" s="266">
        <f t="shared" si="31"/>
        <v>0</v>
      </c>
      <c r="BWU104" s="266">
        <f t="shared" si="31"/>
        <v>0</v>
      </c>
      <c r="BWV104" s="266">
        <f t="shared" si="31"/>
        <v>0</v>
      </c>
      <c r="BWW104" s="266">
        <f t="shared" si="31"/>
        <v>0</v>
      </c>
      <c r="BWX104" s="266">
        <f t="shared" si="31"/>
        <v>0</v>
      </c>
      <c r="BWY104" s="266">
        <f t="shared" si="31"/>
        <v>0</v>
      </c>
      <c r="BWZ104" s="266">
        <f t="shared" si="31"/>
        <v>0</v>
      </c>
      <c r="BXA104" s="266">
        <f t="shared" si="31"/>
        <v>0</v>
      </c>
      <c r="BXB104" s="266">
        <f t="shared" si="31"/>
        <v>0</v>
      </c>
      <c r="BXC104" s="266">
        <f t="shared" si="31"/>
        <v>0</v>
      </c>
      <c r="BXD104" s="266">
        <f t="shared" si="31"/>
        <v>0</v>
      </c>
      <c r="BXE104" s="266">
        <f t="shared" si="31"/>
        <v>0</v>
      </c>
      <c r="BXF104" s="266">
        <f t="shared" si="31"/>
        <v>0</v>
      </c>
      <c r="BXG104" s="266">
        <f t="shared" si="31"/>
        <v>0</v>
      </c>
      <c r="BXH104" s="266">
        <f t="shared" si="31"/>
        <v>0</v>
      </c>
      <c r="BXI104" s="266">
        <f t="shared" si="31"/>
        <v>0</v>
      </c>
      <c r="BXJ104" s="266">
        <f t="shared" si="31"/>
        <v>0</v>
      </c>
      <c r="BXK104" s="266">
        <f t="shared" si="31"/>
        <v>0</v>
      </c>
      <c r="BXL104" s="266">
        <f t="shared" si="31"/>
        <v>0</v>
      </c>
      <c r="BXM104" s="266">
        <f t="shared" si="31"/>
        <v>0</v>
      </c>
      <c r="BXN104" s="266">
        <f t="shared" si="31"/>
        <v>0</v>
      </c>
      <c r="BXO104" s="266">
        <f t="shared" si="31"/>
        <v>0</v>
      </c>
      <c r="BXP104" s="266">
        <f t="shared" si="31"/>
        <v>0</v>
      </c>
      <c r="BXQ104" s="266">
        <f t="shared" si="31"/>
        <v>0</v>
      </c>
      <c r="BXR104" s="266">
        <f t="shared" si="31"/>
        <v>0</v>
      </c>
      <c r="BXS104" s="266">
        <f t="shared" si="31"/>
        <v>0</v>
      </c>
      <c r="BXT104" s="266">
        <f t="shared" si="31"/>
        <v>0</v>
      </c>
      <c r="BXU104" s="266">
        <f t="shared" si="31"/>
        <v>0</v>
      </c>
      <c r="BXV104" s="266">
        <f t="shared" si="31"/>
        <v>0</v>
      </c>
      <c r="BXW104" s="266">
        <f t="shared" si="31"/>
        <v>0</v>
      </c>
      <c r="BXX104" s="266">
        <f t="shared" si="31"/>
        <v>0</v>
      </c>
      <c r="BXY104" s="266">
        <f t="shared" si="31"/>
        <v>0</v>
      </c>
      <c r="BXZ104" s="266">
        <f t="shared" si="31"/>
        <v>0</v>
      </c>
      <c r="BYA104" s="266">
        <f t="shared" ref="BYA104:CAL104" si="32">BYA102-BYA103</f>
        <v>0</v>
      </c>
      <c r="BYB104" s="266">
        <f t="shared" si="32"/>
        <v>0</v>
      </c>
      <c r="BYC104" s="266">
        <f t="shared" si="32"/>
        <v>0</v>
      </c>
      <c r="BYD104" s="266">
        <f t="shared" si="32"/>
        <v>0</v>
      </c>
      <c r="BYE104" s="266">
        <f t="shared" si="32"/>
        <v>0</v>
      </c>
      <c r="BYF104" s="266">
        <f t="shared" si="32"/>
        <v>0</v>
      </c>
      <c r="BYG104" s="266">
        <f t="shared" si="32"/>
        <v>0</v>
      </c>
      <c r="BYH104" s="266">
        <f t="shared" si="32"/>
        <v>0</v>
      </c>
      <c r="BYI104" s="266">
        <f t="shared" si="32"/>
        <v>0</v>
      </c>
      <c r="BYJ104" s="266">
        <f t="shared" si="32"/>
        <v>0</v>
      </c>
      <c r="BYK104" s="266">
        <f t="shared" si="32"/>
        <v>0</v>
      </c>
      <c r="BYL104" s="266">
        <f t="shared" si="32"/>
        <v>0</v>
      </c>
      <c r="BYM104" s="266">
        <f t="shared" si="32"/>
        <v>0</v>
      </c>
      <c r="BYN104" s="266">
        <f t="shared" si="32"/>
        <v>0</v>
      </c>
      <c r="BYO104" s="266">
        <f t="shared" si="32"/>
        <v>0</v>
      </c>
      <c r="BYP104" s="266">
        <f t="shared" si="32"/>
        <v>0</v>
      </c>
      <c r="BYQ104" s="266">
        <f t="shared" si="32"/>
        <v>0</v>
      </c>
      <c r="BYR104" s="266">
        <f t="shared" si="32"/>
        <v>0</v>
      </c>
      <c r="BYS104" s="266">
        <f t="shared" si="32"/>
        <v>0</v>
      </c>
      <c r="BYT104" s="266">
        <f t="shared" si="32"/>
        <v>0</v>
      </c>
      <c r="BYU104" s="266">
        <f t="shared" si="32"/>
        <v>0</v>
      </c>
      <c r="BYV104" s="266">
        <f t="shared" si="32"/>
        <v>0</v>
      </c>
      <c r="BYW104" s="266">
        <f t="shared" si="32"/>
        <v>0</v>
      </c>
      <c r="BYX104" s="266">
        <f t="shared" si="32"/>
        <v>0</v>
      </c>
      <c r="BYY104" s="266">
        <f t="shared" si="32"/>
        <v>0</v>
      </c>
      <c r="BYZ104" s="266">
        <f t="shared" si="32"/>
        <v>0</v>
      </c>
      <c r="BZA104" s="266">
        <f t="shared" si="32"/>
        <v>0</v>
      </c>
      <c r="BZB104" s="266">
        <f t="shared" si="32"/>
        <v>0</v>
      </c>
      <c r="BZC104" s="266">
        <f t="shared" si="32"/>
        <v>0</v>
      </c>
      <c r="BZD104" s="266">
        <f t="shared" si="32"/>
        <v>0</v>
      </c>
      <c r="BZE104" s="266">
        <f t="shared" si="32"/>
        <v>0</v>
      </c>
      <c r="BZF104" s="266">
        <f t="shared" si="32"/>
        <v>0</v>
      </c>
      <c r="BZG104" s="266">
        <f t="shared" si="32"/>
        <v>0</v>
      </c>
      <c r="BZH104" s="266">
        <f t="shared" si="32"/>
        <v>0</v>
      </c>
      <c r="BZI104" s="266">
        <f t="shared" si="32"/>
        <v>0</v>
      </c>
      <c r="BZJ104" s="266">
        <f t="shared" si="32"/>
        <v>0</v>
      </c>
      <c r="BZK104" s="266">
        <f t="shared" si="32"/>
        <v>0</v>
      </c>
      <c r="BZL104" s="266">
        <f t="shared" si="32"/>
        <v>0</v>
      </c>
      <c r="BZM104" s="266">
        <f t="shared" si="32"/>
        <v>0</v>
      </c>
      <c r="BZN104" s="266">
        <f t="shared" si="32"/>
        <v>0</v>
      </c>
      <c r="BZO104" s="266">
        <f t="shared" si="32"/>
        <v>0</v>
      </c>
      <c r="BZP104" s="266">
        <f t="shared" si="32"/>
        <v>0</v>
      </c>
      <c r="BZQ104" s="266">
        <f t="shared" si="32"/>
        <v>0</v>
      </c>
      <c r="BZR104" s="266">
        <f t="shared" si="32"/>
        <v>0</v>
      </c>
      <c r="BZS104" s="266">
        <f t="shared" si="32"/>
        <v>0</v>
      </c>
      <c r="BZT104" s="266">
        <f t="shared" si="32"/>
        <v>0</v>
      </c>
      <c r="BZU104" s="266">
        <f t="shared" si="32"/>
        <v>0</v>
      </c>
      <c r="BZV104" s="266">
        <f t="shared" si="32"/>
        <v>0</v>
      </c>
      <c r="BZW104" s="266">
        <f t="shared" si="32"/>
        <v>0</v>
      </c>
      <c r="BZX104" s="266">
        <f t="shared" si="32"/>
        <v>0</v>
      </c>
      <c r="BZY104" s="266">
        <f t="shared" si="32"/>
        <v>0</v>
      </c>
      <c r="BZZ104" s="266">
        <f t="shared" si="32"/>
        <v>0</v>
      </c>
      <c r="CAA104" s="266">
        <f t="shared" si="32"/>
        <v>0</v>
      </c>
      <c r="CAB104" s="266">
        <f t="shared" si="32"/>
        <v>0</v>
      </c>
      <c r="CAC104" s="266">
        <f t="shared" si="32"/>
        <v>0</v>
      </c>
      <c r="CAD104" s="266">
        <f t="shared" si="32"/>
        <v>0</v>
      </c>
      <c r="CAE104" s="266">
        <f t="shared" si="32"/>
        <v>0</v>
      </c>
      <c r="CAF104" s="266">
        <f t="shared" si="32"/>
        <v>0</v>
      </c>
      <c r="CAG104" s="266">
        <f t="shared" si="32"/>
        <v>0</v>
      </c>
      <c r="CAH104" s="266">
        <f t="shared" si="32"/>
        <v>0</v>
      </c>
      <c r="CAI104" s="266">
        <f t="shared" si="32"/>
        <v>0</v>
      </c>
      <c r="CAJ104" s="266">
        <f t="shared" si="32"/>
        <v>0</v>
      </c>
      <c r="CAK104" s="266">
        <f t="shared" si="32"/>
        <v>0</v>
      </c>
      <c r="CAL104" s="266">
        <f t="shared" si="32"/>
        <v>0</v>
      </c>
      <c r="CAM104" s="266">
        <f t="shared" ref="CAM104:CCX104" si="33">CAM102-CAM103</f>
        <v>0</v>
      </c>
      <c r="CAN104" s="266">
        <f t="shared" si="33"/>
        <v>0</v>
      </c>
      <c r="CAO104" s="266">
        <f t="shared" si="33"/>
        <v>0</v>
      </c>
      <c r="CAP104" s="266">
        <f t="shared" si="33"/>
        <v>0</v>
      </c>
      <c r="CAQ104" s="266">
        <f t="shared" si="33"/>
        <v>0</v>
      </c>
      <c r="CAR104" s="266">
        <f t="shared" si="33"/>
        <v>0</v>
      </c>
      <c r="CAS104" s="266">
        <f t="shared" si="33"/>
        <v>0</v>
      </c>
      <c r="CAT104" s="266">
        <f t="shared" si="33"/>
        <v>0</v>
      </c>
      <c r="CAU104" s="266">
        <f t="shared" si="33"/>
        <v>0</v>
      </c>
      <c r="CAV104" s="266">
        <f t="shared" si="33"/>
        <v>0</v>
      </c>
      <c r="CAW104" s="266">
        <f t="shared" si="33"/>
        <v>0</v>
      </c>
      <c r="CAX104" s="266">
        <f t="shared" si="33"/>
        <v>0</v>
      </c>
      <c r="CAY104" s="266">
        <f t="shared" si="33"/>
        <v>0</v>
      </c>
      <c r="CAZ104" s="266">
        <f t="shared" si="33"/>
        <v>0</v>
      </c>
      <c r="CBA104" s="266">
        <f t="shared" si="33"/>
        <v>0</v>
      </c>
      <c r="CBB104" s="266">
        <f t="shared" si="33"/>
        <v>0</v>
      </c>
      <c r="CBC104" s="266">
        <f t="shared" si="33"/>
        <v>0</v>
      </c>
      <c r="CBD104" s="266">
        <f t="shared" si="33"/>
        <v>0</v>
      </c>
      <c r="CBE104" s="266">
        <f t="shared" si="33"/>
        <v>0</v>
      </c>
      <c r="CBF104" s="266">
        <f t="shared" si="33"/>
        <v>0</v>
      </c>
      <c r="CBG104" s="266">
        <f t="shared" si="33"/>
        <v>0</v>
      </c>
      <c r="CBH104" s="266">
        <f t="shared" si="33"/>
        <v>0</v>
      </c>
      <c r="CBI104" s="266">
        <f t="shared" si="33"/>
        <v>0</v>
      </c>
      <c r="CBJ104" s="266">
        <f t="shared" si="33"/>
        <v>0</v>
      </c>
      <c r="CBK104" s="266">
        <f t="shared" si="33"/>
        <v>0</v>
      </c>
      <c r="CBL104" s="266">
        <f t="shared" si="33"/>
        <v>0</v>
      </c>
      <c r="CBM104" s="266">
        <f t="shared" si="33"/>
        <v>0</v>
      </c>
      <c r="CBN104" s="266">
        <f t="shared" si="33"/>
        <v>0</v>
      </c>
      <c r="CBO104" s="266">
        <f t="shared" si="33"/>
        <v>0</v>
      </c>
      <c r="CBP104" s="266">
        <f t="shared" si="33"/>
        <v>0</v>
      </c>
      <c r="CBQ104" s="266">
        <f t="shared" si="33"/>
        <v>0</v>
      </c>
      <c r="CBR104" s="266">
        <f t="shared" si="33"/>
        <v>0</v>
      </c>
      <c r="CBS104" s="266">
        <f t="shared" si="33"/>
        <v>0</v>
      </c>
      <c r="CBT104" s="266">
        <f t="shared" si="33"/>
        <v>0</v>
      </c>
      <c r="CBU104" s="266">
        <f t="shared" si="33"/>
        <v>0</v>
      </c>
      <c r="CBV104" s="266">
        <f t="shared" si="33"/>
        <v>0</v>
      </c>
      <c r="CBW104" s="266">
        <f t="shared" si="33"/>
        <v>0</v>
      </c>
      <c r="CBX104" s="266">
        <f t="shared" si="33"/>
        <v>0</v>
      </c>
      <c r="CBY104" s="266">
        <f t="shared" si="33"/>
        <v>0</v>
      </c>
      <c r="CBZ104" s="266">
        <f t="shared" si="33"/>
        <v>0</v>
      </c>
      <c r="CCA104" s="266">
        <f t="shared" si="33"/>
        <v>0</v>
      </c>
      <c r="CCB104" s="266">
        <f t="shared" si="33"/>
        <v>0</v>
      </c>
      <c r="CCC104" s="266">
        <f t="shared" si="33"/>
        <v>0</v>
      </c>
      <c r="CCD104" s="266">
        <f t="shared" si="33"/>
        <v>0</v>
      </c>
      <c r="CCE104" s="266">
        <f t="shared" si="33"/>
        <v>0</v>
      </c>
      <c r="CCF104" s="266">
        <f t="shared" si="33"/>
        <v>0</v>
      </c>
      <c r="CCG104" s="266">
        <f t="shared" si="33"/>
        <v>0</v>
      </c>
      <c r="CCH104" s="266">
        <f t="shared" si="33"/>
        <v>0</v>
      </c>
      <c r="CCI104" s="266">
        <f t="shared" si="33"/>
        <v>0</v>
      </c>
      <c r="CCJ104" s="266">
        <f t="shared" si="33"/>
        <v>0</v>
      </c>
      <c r="CCK104" s="266">
        <f t="shared" si="33"/>
        <v>0</v>
      </c>
      <c r="CCL104" s="266">
        <f t="shared" si="33"/>
        <v>0</v>
      </c>
      <c r="CCM104" s="266">
        <f t="shared" si="33"/>
        <v>0</v>
      </c>
      <c r="CCN104" s="266">
        <f t="shared" si="33"/>
        <v>0</v>
      </c>
      <c r="CCO104" s="266">
        <f t="shared" si="33"/>
        <v>0</v>
      </c>
      <c r="CCP104" s="266">
        <f t="shared" si="33"/>
        <v>0</v>
      </c>
      <c r="CCQ104" s="266">
        <f t="shared" si="33"/>
        <v>0</v>
      </c>
      <c r="CCR104" s="266">
        <f t="shared" si="33"/>
        <v>0</v>
      </c>
      <c r="CCS104" s="266">
        <f t="shared" si="33"/>
        <v>0</v>
      </c>
      <c r="CCT104" s="266">
        <f t="shared" si="33"/>
        <v>0</v>
      </c>
      <c r="CCU104" s="266">
        <f t="shared" si="33"/>
        <v>0</v>
      </c>
      <c r="CCV104" s="266">
        <f t="shared" si="33"/>
        <v>0</v>
      </c>
      <c r="CCW104" s="266">
        <f t="shared" si="33"/>
        <v>0</v>
      </c>
      <c r="CCX104" s="266">
        <f t="shared" si="33"/>
        <v>0</v>
      </c>
      <c r="CCY104" s="266">
        <f t="shared" ref="CCY104:CFJ104" si="34">CCY102-CCY103</f>
        <v>0</v>
      </c>
      <c r="CCZ104" s="266">
        <f t="shared" si="34"/>
        <v>0</v>
      </c>
      <c r="CDA104" s="266">
        <f t="shared" si="34"/>
        <v>0</v>
      </c>
      <c r="CDB104" s="266">
        <f t="shared" si="34"/>
        <v>0</v>
      </c>
      <c r="CDC104" s="266">
        <f t="shared" si="34"/>
        <v>0</v>
      </c>
      <c r="CDD104" s="266">
        <f t="shared" si="34"/>
        <v>0</v>
      </c>
      <c r="CDE104" s="266">
        <f t="shared" si="34"/>
        <v>0</v>
      </c>
      <c r="CDF104" s="266">
        <f t="shared" si="34"/>
        <v>0</v>
      </c>
      <c r="CDG104" s="266">
        <f t="shared" si="34"/>
        <v>0</v>
      </c>
      <c r="CDH104" s="266">
        <f t="shared" si="34"/>
        <v>0</v>
      </c>
      <c r="CDI104" s="266">
        <f t="shared" si="34"/>
        <v>0</v>
      </c>
      <c r="CDJ104" s="266">
        <f t="shared" si="34"/>
        <v>0</v>
      </c>
      <c r="CDK104" s="266">
        <f t="shared" si="34"/>
        <v>0</v>
      </c>
      <c r="CDL104" s="266">
        <f t="shared" si="34"/>
        <v>0</v>
      </c>
      <c r="CDM104" s="266">
        <f t="shared" si="34"/>
        <v>0</v>
      </c>
      <c r="CDN104" s="266">
        <f t="shared" si="34"/>
        <v>0</v>
      </c>
      <c r="CDO104" s="266">
        <f t="shared" si="34"/>
        <v>0</v>
      </c>
      <c r="CDP104" s="266">
        <f t="shared" si="34"/>
        <v>0</v>
      </c>
      <c r="CDQ104" s="266">
        <f t="shared" si="34"/>
        <v>0</v>
      </c>
      <c r="CDR104" s="266">
        <f t="shared" si="34"/>
        <v>0</v>
      </c>
      <c r="CDS104" s="266">
        <f t="shared" si="34"/>
        <v>0</v>
      </c>
      <c r="CDT104" s="266">
        <f t="shared" si="34"/>
        <v>0</v>
      </c>
      <c r="CDU104" s="266">
        <f t="shared" si="34"/>
        <v>0</v>
      </c>
      <c r="CDV104" s="266">
        <f t="shared" si="34"/>
        <v>0</v>
      </c>
      <c r="CDW104" s="266">
        <f t="shared" si="34"/>
        <v>0</v>
      </c>
      <c r="CDX104" s="266">
        <f t="shared" si="34"/>
        <v>0</v>
      </c>
      <c r="CDY104" s="266">
        <f t="shared" si="34"/>
        <v>0</v>
      </c>
      <c r="CDZ104" s="266">
        <f t="shared" si="34"/>
        <v>0</v>
      </c>
      <c r="CEA104" s="266">
        <f t="shared" si="34"/>
        <v>0</v>
      </c>
      <c r="CEB104" s="266">
        <f t="shared" si="34"/>
        <v>0</v>
      </c>
      <c r="CEC104" s="266">
        <f t="shared" si="34"/>
        <v>0</v>
      </c>
      <c r="CED104" s="266">
        <f t="shared" si="34"/>
        <v>0</v>
      </c>
      <c r="CEE104" s="266">
        <f t="shared" si="34"/>
        <v>0</v>
      </c>
      <c r="CEF104" s="266">
        <f t="shared" si="34"/>
        <v>0</v>
      </c>
      <c r="CEG104" s="266">
        <f t="shared" si="34"/>
        <v>0</v>
      </c>
      <c r="CEH104" s="266">
        <f t="shared" si="34"/>
        <v>0</v>
      </c>
      <c r="CEI104" s="266">
        <f t="shared" si="34"/>
        <v>0</v>
      </c>
      <c r="CEJ104" s="266">
        <f t="shared" si="34"/>
        <v>0</v>
      </c>
      <c r="CEK104" s="266">
        <f t="shared" si="34"/>
        <v>0</v>
      </c>
      <c r="CEL104" s="266">
        <f t="shared" si="34"/>
        <v>0</v>
      </c>
      <c r="CEM104" s="266">
        <f t="shared" si="34"/>
        <v>0</v>
      </c>
      <c r="CEN104" s="266">
        <f t="shared" si="34"/>
        <v>0</v>
      </c>
      <c r="CEO104" s="266">
        <f t="shared" si="34"/>
        <v>0</v>
      </c>
      <c r="CEP104" s="266">
        <f t="shared" si="34"/>
        <v>0</v>
      </c>
      <c r="CEQ104" s="266">
        <f t="shared" si="34"/>
        <v>0</v>
      </c>
      <c r="CER104" s="266">
        <f t="shared" si="34"/>
        <v>0</v>
      </c>
      <c r="CES104" s="266">
        <f t="shared" si="34"/>
        <v>0</v>
      </c>
      <c r="CET104" s="266">
        <f t="shared" si="34"/>
        <v>0</v>
      </c>
      <c r="CEU104" s="266">
        <f t="shared" si="34"/>
        <v>0</v>
      </c>
      <c r="CEV104" s="266">
        <f t="shared" si="34"/>
        <v>0</v>
      </c>
      <c r="CEW104" s="266">
        <f t="shared" si="34"/>
        <v>0</v>
      </c>
      <c r="CEX104" s="266">
        <f t="shared" si="34"/>
        <v>0</v>
      </c>
      <c r="CEY104" s="266">
        <f t="shared" si="34"/>
        <v>0</v>
      </c>
      <c r="CEZ104" s="266">
        <f t="shared" si="34"/>
        <v>0</v>
      </c>
      <c r="CFA104" s="266">
        <f t="shared" si="34"/>
        <v>0</v>
      </c>
      <c r="CFB104" s="266">
        <f t="shared" si="34"/>
        <v>0</v>
      </c>
      <c r="CFC104" s="266">
        <f t="shared" si="34"/>
        <v>0</v>
      </c>
      <c r="CFD104" s="266">
        <f t="shared" si="34"/>
        <v>0</v>
      </c>
      <c r="CFE104" s="266">
        <f t="shared" si="34"/>
        <v>0</v>
      </c>
      <c r="CFF104" s="266">
        <f t="shared" si="34"/>
        <v>0</v>
      </c>
      <c r="CFG104" s="266">
        <f t="shared" si="34"/>
        <v>0</v>
      </c>
      <c r="CFH104" s="266">
        <f t="shared" si="34"/>
        <v>0</v>
      </c>
      <c r="CFI104" s="266">
        <f t="shared" si="34"/>
        <v>0</v>
      </c>
      <c r="CFJ104" s="266">
        <f t="shared" si="34"/>
        <v>0</v>
      </c>
      <c r="CFK104" s="266">
        <f t="shared" ref="CFK104:CHV104" si="35">CFK102-CFK103</f>
        <v>0</v>
      </c>
      <c r="CFL104" s="266">
        <f t="shared" si="35"/>
        <v>0</v>
      </c>
      <c r="CFM104" s="266">
        <f t="shared" si="35"/>
        <v>0</v>
      </c>
      <c r="CFN104" s="266">
        <f t="shared" si="35"/>
        <v>0</v>
      </c>
      <c r="CFO104" s="266">
        <f t="shared" si="35"/>
        <v>0</v>
      </c>
      <c r="CFP104" s="266">
        <f t="shared" si="35"/>
        <v>0</v>
      </c>
      <c r="CFQ104" s="266">
        <f t="shared" si="35"/>
        <v>0</v>
      </c>
      <c r="CFR104" s="266">
        <f t="shared" si="35"/>
        <v>0</v>
      </c>
      <c r="CFS104" s="266">
        <f t="shared" si="35"/>
        <v>0</v>
      </c>
      <c r="CFT104" s="266">
        <f t="shared" si="35"/>
        <v>0</v>
      </c>
      <c r="CFU104" s="266">
        <f t="shared" si="35"/>
        <v>0</v>
      </c>
      <c r="CFV104" s="266">
        <f t="shared" si="35"/>
        <v>0</v>
      </c>
      <c r="CFW104" s="266">
        <f t="shared" si="35"/>
        <v>0</v>
      </c>
      <c r="CFX104" s="266">
        <f t="shared" si="35"/>
        <v>0</v>
      </c>
      <c r="CFY104" s="266">
        <f t="shared" si="35"/>
        <v>0</v>
      </c>
      <c r="CFZ104" s="266">
        <f t="shared" si="35"/>
        <v>0</v>
      </c>
      <c r="CGA104" s="266">
        <f t="shared" si="35"/>
        <v>0</v>
      </c>
      <c r="CGB104" s="266">
        <f t="shared" si="35"/>
        <v>0</v>
      </c>
      <c r="CGC104" s="266">
        <f t="shared" si="35"/>
        <v>0</v>
      </c>
      <c r="CGD104" s="266">
        <f t="shared" si="35"/>
        <v>0</v>
      </c>
      <c r="CGE104" s="266">
        <f t="shared" si="35"/>
        <v>0</v>
      </c>
      <c r="CGF104" s="266">
        <f t="shared" si="35"/>
        <v>0</v>
      </c>
      <c r="CGG104" s="266">
        <f t="shared" si="35"/>
        <v>0</v>
      </c>
      <c r="CGH104" s="266">
        <f t="shared" si="35"/>
        <v>0</v>
      </c>
      <c r="CGI104" s="266">
        <f t="shared" si="35"/>
        <v>0</v>
      </c>
      <c r="CGJ104" s="266">
        <f t="shared" si="35"/>
        <v>0</v>
      </c>
      <c r="CGK104" s="266">
        <f t="shared" si="35"/>
        <v>0</v>
      </c>
      <c r="CGL104" s="266">
        <f t="shared" si="35"/>
        <v>0</v>
      </c>
      <c r="CGM104" s="266">
        <f t="shared" si="35"/>
        <v>0</v>
      </c>
      <c r="CGN104" s="266">
        <f t="shared" si="35"/>
        <v>0</v>
      </c>
      <c r="CGO104" s="266">
        <f t="shared" si="35"/>
        <v>0</v>
      </c>
      <c r="CGP104" s="266">
        <f t="shared" si="35"/>
        <v>0</v>
      </c>
      <c r="CGQ104" s="266">
        <f t="shared" si="35"/>
        <v>0</v>
      </c>
      <c r="CGR104" s="266">
        <f t="shared" si="35"/>
        <v>0</v>
      </c>
      <c r="CGS104" s="266">
        <f t="shared" si="35"/>
        <v>0</v>
      </c>
      <c r="CGT104" s="266">
        <f t="shared" si="35"/>
        <v>0</v>
      </c>
      <c r="CGU104" s="266">
        <f t="shared" si="35"/>
        <v>0</v>
      </c>
      <c r="CGV104" s="266">
        <f t="shared" si="35"/>
        <v>0</v>
      </c>
      <c r="CGW104" s="266">
        <f t="shared" si="35"/>
        <v>0</v>
      </c>
      <c r="CGX104" s="266">
        <f t="shared" si="35"/>
        <v>0</v>
      </c>
      <c r="CGY104" s="266">
        <f t="shared" si="35"/>
        <v>0</v>
      </c>
      <c r="CGZ104" s="266">
        <f t="shared" si="35"/>
        <v>0</v>
      </c>
      <c r="CHA104" s="266">
        <f t="shared" si="35"/>
        <v>0</v>
      </c>
      <c r="CHB104" s="266">
        <f t="shared" si="35"/>
        <v>0</v>
      </c>
      <c r="CHC104" s="266">
        <f t="shared" si="35"/>
        <v>0</v>
      </c>
      <c r="CHD104" s="266">
        <f t="shared" si="35"/>
        <v>0</v>
      </c>
      <c r="CHE104" s="266">
        <f t="shared" si="35"/>
        <v>0</v>
      </c>
      <c r="CHF104" s="266">
        <f t="shared" si="35"/>
        <v>0</v>
      </c>
      <c r="CHG104" s="266">
        <f t="shared" si="35"/>
        <v>0</v>
      </c>
      <c r="CHH104" s="266">
        <f t="shared" si="35"/>
        <v>0</v>
      </c>
      <c r="CHI104" s="266">
        <f t="shared" si="35"/>
        <v>0</v>
      </c>
      <c r="CHJ104" s="266">
        <f t="shared" si="35"/>
        <v>0</v>
      </c>
      <c r="CHK104" s="266">
        <f t="shared" si="35"/>
        <v>0</v>
      </c>
      <c r="CHL104" s="266">
        <f t="shared" si="35"/>
        <v>0</v>
      </c>
      <c r="CHM104" s="266">
        <f t="shared" si="35"/>
        <v>0</v>
      </c>
      <c r="CHN104" s="266">
        <f t="shared" si="35"/>
        <v>0</v>
      </c>
      <c r="CHO104" s="266">
        <f t="shared" si="35"/>
        <v>0</v>
      </c>
      <c r="CHP104" s="266">
        <f t="shared" si="35"/>
        <v>0</v>
      </c>
      <c r="CHQ104" s="266">
        <f t="shared" si="35"/>
        <v>0</v>
      </c>
      <c r="CHR104" s="266">
        <f t="shared" si="35"/>
        <v>0</v>
      </c>
      <c r="CHS104" s="266">
        <f t="shared" si="35"/>
        <v>0</v>
      </c>
      <c r="CHT104" s="266">
        <f t="shared" si="35"/>
        <v>0</v>
      </c>
      <c r="CHU104" s="266">
        <f t="shared" si="35"/>
        <v>0</v>
      </c>
      <c r="CHV104" s="266">
        <f t="shared" si="35"/>
        <v>0</v>
      </c>
      <c r="CHW104" s="266">
        <f t="shared" ref="CHW104:CKH104" si="36">CHW102-CHW103</f>
        <v>0</v>
      </c>
      <c r="CHX104" s="266">
        <f t="shared" si="36"/>
        <v>0</v>
      </c>
      <c r="CHY104" s="266">
        <f t="shared" si="36"/>
        <v>0</v>
      </c>
      <c r="CHZ104" s="266">
        <f t="shared" si="36"/>
        <v>0</v>
      </c>
      <c r="CIA104" s="266">
        <f t="shared" si="36"/>
        <v>0</v>
      </c>
      <c r="CIB104" s="266">
        <f t="shared" si="36"/>
        <v>0</v>
      </c>
      <c r="CIC104" s="266">
        <f t="shared" si="36"/>
        <v>0</v>
      </c>
      <c r="CID104" s="266">
        <f t="shared" si="36"/>
        <v>0</v>
      </c>
      <c r="CIE104" s="266">
        <f t="shared" si="36"/>
        <v>0</v>
      </c>
      <c r="CIF104" s="266">
        <f t="shared" si="36"/>
        <v>0</v>
      </c>
      <c r="CIG104" s="266">
        <f t="shared" si="36"/>
        <v>0</v>
      </c>
      <c r="CIH104" s="266">
        <f t="shared" si="36"/>
        <v>0</v>
      </c>
      <c r="CII104" s="266">
        <f t="shared" si="36"/>
        <v>0</v>
      </c>
      <c r="CIJ104" s="266">
        <f t="shared" si="36"/>
        <v>0</v>
      </c>
      <c r="CIK104" s="266">
        <f t="shared" si="36"/>
        <v>0</v>
      </c>
      <c r="CIL104" s="266">
        <f t="shared" si="36"/>
        <v>0</v>
      </c>
      <c r="CIM104" s="266">
        <f t="shared" si="36"/>
        <v>0</v>
      </c>
      <c r="CIN104" s="266">
        <f t="shared" si="36"/>
        <v>0</v>
      </c>
      <c r="CIO104" s="266">
        <f t="shared" si="36"/>
        <v>0</v>
      </c>
      <c r="CIP104" s="266">
        <f t="shared" si="36"/>
        <v>0</v>
      </c>
      <c r="CIQ104" s="266">
        <f t="shared" si="36"/>
        <v>0</v>
      </c>
      <c r="CIR104" s="266">
        <f t="shared" si="36"/>
        <v>0</v>
      </c>
      <c r="CIS104" s="266">
        <f t="shared" si="36"/>
        <v>0</v>
      </c>
      <c r="CIT104" s="266">
        <f t="shared" si="36"/>
        <v>0</v>
      </c>
      <c r="CIU104" s="266">
        <f t="shared" si="36"/>
        <v>0</v>
      </c>
      <c r="CIV104" s="266">
        <f t="shared" si="36"/>
        <v>0</v>
      </c>
      <c r="CIW104" s="266">
        <f t="shared" si="36"/>
        <v>0</v>
      </c>
      <c r="CIX104" s="266">
        <f t="shared" si="36"/>
        <v>0</v>
      </c>
      <c r="CIY104" s="266">
        <f t="shared" si="36"/>
        <v>0</v>
      </c>
      <c r="CIZ104" s="266">
        <f t="shared" si="36"/>
        <v>0</v>
      </c>
      <c r="CJA104" s="266">
        <f t="shared" si="36"/>
        <v>0</v>
      </c>
      <c r="CJB104" s="266">
        <f t="shared" si="36"/>
        <v>0</v>
      </c>
      <c r="CJC104" s="266">
        <f t="shared" si="36"/>
        <v>0</v>
      </c>
      <c r="CJD104" s="266">
        <f t="shared" si="36"/>
        <v>0</v>
      </c>
      <c r="CJE104" s="266">
        <f t="shared" si="36"/>
        <v>0</v>
      </c>
      <c r="CJF104" s="266">
        <f t="shared" si="36"/>
        <v>0</v>
      </c>
      <c r="CJG104" s="266">
        <f t="shared" si="36"/>
        <v>0</v>
      </c>
      <c r="CJH104" s="266">
        <f t="shared" si="36"/>
        <v>0</v>
      </c>
      <c r="CJI104" s="266">
        <f t="shared" si="36"/>
        <v>0</v>
      </c>
      <c r="CJJ104" s="266">
        <f t="shared" si="36"/>
        <v>0</v>
      </c>
      <c r="CJK104" s="266">
        <f t="shared" si="36"/>
        <v>0</v>
      </c>
      <c r="CJL104" s="266">
        <f t="shared" si="36"/>
        <v>0</v>
      </c>
      <c r="CJM104" s="266">
        <f t="shared" si="36"/>
        <v>0</v>
      </c>
      <c r="CJN104" s="266">
        <f t="shared" si="36"/>
        <v>0</v>
      </c>
      <c r="CJO104" s="266">
        <f t="shared" si="36"/>
        <v>0</v>
      </c>
      <c r="CJP104" s="266">
        <f t="shared" si="36"/>
        <v>0</v>
      </c>
      <c r="CJQ104" s="266">
        <f t="shared" si="36"/>
        <v>0</v>
      </c>
      <c r="CJR104" s="266">
        <f t="shared" si="36"/>
        <v>0</v>
      </c>
      <c r="CJS104" s="266">
        <f t="shared" si="36"/>
        <v>0</v>
      </c>
      <c r="CJT104" s="266">
        <f t="shared" si="36"/>
        <v>0</v>
      </c>
      <c r="CJU104" s="266">
        <f t="shared" si="36"/>
        <v>0</v>
      </c>
      <c r="CJV104" s="266">
        <f t="shared" si="36"/>
        <v>0</v>
      </c>
      <c r="CJW104" s="266">
        <f t="shared" si="36"/>
        <v>0</v>
      </c>
      <c r="CJX104" s="266">
        <f t="shared" si="36"/>
        <v>0</v>
      </c>
      <c r="CJY104" s="266">
        <f t="shared" si="36"/>
        <v>0</v>
      </c>
      <c r="CJZ104" s="266">
        <f t="shared" si="36"/>
        <v>0</v>
      </c>
      <c r="CKA104" s="266">
        <f t="shared" si="36"/>
        <v>0</v>
      </c>
      <c r="CKB104" s="266">
        <f t="shared" si="36"/>
        <v>0</v>
      </c>
      <c r="CKC104" s="266">
        <f t="shared" si="36"/>
        <v>0</v>
      </c>
      <c r="CKD104" s="266">
        <f t="shared" si="36"/>
        <v>0</v>
      </c>
      <c r="CKE104" s="266">
        <f t="shared" si="36"/>
        <v>0</v>
      </c>
      <c r="CKF104" s="266">
        <f t="shared" si="36"/>
        <v>0</v>
      </c>
      <c r="CKG104" s="266">
        <f t="shared" si="36"/>
        <v>0</v>
      </c>
      <c r="CKH104" s="266">
        <f t="shared" si="36"/>
        <v>0</v>
      </c>
      <c r="CKI104" s="266">
        <f t="shared" ref="CKI104:CMT104" si="37">CKI102-CKI103</f>
        <v>0</v>
      </c>
      <c r="CKJ104" s="266">
        <f t="shared" si="37"/>
        <v>0</v>
      </c>
      <c r="CKK104" s="266">
        <f t="shared" si="37"/>
        <v>0</v>
      </c>
      <c r="CKL104" s="266">
        <f t="shared" si="37"/>
        <v>0</v>
      </c>
      <c r="CKM104" s="266">
        <f t="shared" si="37"/>
        <v>0</v>
      </c>
      <c r="CKN104" s="266">
        <f t="shared" si="37"/>
        <v>0</v>
      </c>
      <c r="CKO104" s="266">
        <f t="shared" si="37"/>
        <v>0</v>
      </c>
      <c r="CKP104" s="266">
        <f t="shared" si="37"/>
        <v>0</v>
      </c>
      <c r="CKQ104" s="266">
        <f t="shared" si="37"/>
        <v>0</v>
      </c>
      <c r="CKR104" s="266">
        <f t="shared" si="37"/>
        <v>0</v>
      </c>
      <c r="CKS104" s="266">
        <f t="shared" si="37"/>
        <v>0</v>
      </c>
      <c r="CKT104" s="266">
        <f t="shared" si="37"/>
        <v>0</v>
      </c>
      <c r="CKU104" s="266">
        <f t="shared" si="37"/>
        <v>0</v>
      </c>
      <c r="CKV104" s="266">
        <f t="shared" si="37"/>
        <v>0</v>
      </c>
      <c r="CKW104" s="266">
        <f t="shared" si="37"/>
        <v>0</v>
      </c>
      <c r="CKX104" s="266">
        <f t="shared" si="37"/>
        <v>0</v>
      </c>
      <c r="CKY104" s="266">
        <f t="shared" si="37"/>
        <v>0</v>
      </c>
      <c r="CKZ104" s="266">
        <f t="shared" si="37"/>
        <v>0</v>
      </c>
      <c r="CLA104" s="266">
        <f t="shared" si="37"/>
        <v>0</v>
      </c>
      <c r="CLB104" s="266">
        <f t="shared" si="37"/>
        <v>0</v>
      </c>
      <c r="CLC104" s="266">
        <f t="shared" si="37"/>
        <v>0</v>
      </c>
      <c r="CLD104" s="266">
        <f t="shared" si="37"/>
        <v>0</v>
      </c>
      <c r="CLE104" s="266">
        <f t="shared" si="37"/>
        <v>0</v>
      </c>
      <c r="CLF104" s="266">
        <f t="shared" si="37"/>
        <v>0</v>
      </c>
      <c r="CLG104" s="266">
        <f t="shared" si="37"/>
        <v>0</v>
      </c>
      <c r="CLH104" s="266">
        <f t="shared" si="37"/>
        <v>0</v>
      </c>
      <c r="CLI104" s="266">
        <f t="shared" si="37"/>
        <v>0</v>
      </c>
      <c r="CLJ104" s="266">
        <f t="shared" si="37"/>
        <v>0</v>
      </c>
      <c r="CLK104" s="266">
        <f t="shared" si="37"/>
        <v>0</v>
      </c>
      <c r="CLL104" s="266">
        <f t="shared" si="37"/>
        <v>0</v>
      </c>
      <c r="CLM104" s="266">
        <f t="shared" si="37"/>
        <v>0</v>
      </c>
      <c r="CLN104" s="266">
        <f t="shared" si="37"/>
        <v>0</v>
      </c>
      <c r="CLO104" s="266">
        <f t="shared" si="37"/>
        <v>0</v>
      </c>
      <c r="CLP104" s="266">
        <f t="shared" si="37"/>
        <v>0</v>
      </c>
      <c r="CLQ104" s="266">
        <f t="shared" si="37"/>
        <v>0</v>
      </c>
      <c r="CLR104" s="266">
        <f t="shared" si="37"/>
        <v>0</v>
      </c>
      <c r="CLS104" s="266">
        <f t="shared" si="37"/>
        <v>0</v>
      </c>
      <c r="CLT104" s="266">
        <f t="shared" si="37"/>
        <v>0</v>
      </c>
      <c r="CLU104" s="266">
        <f t="shared" si="37"/>
        <v>0</v>
      </c>
      <c r="CLV104" s="266">
        <f t="shared" si="37"/>
        <v>0</v>
      </c>
      <c r="CLW104" s="266">
        <f t="shared" si="37"/>
        <v>0</v>
      </c>
      <c r="CLX104" s="266">
        <f t="shared" si="37"/>
        <v>0</v>
      </c>
      <c r="CLY104" s="266">
        <f t="shared" si="37"/>
        <v>0</v>
      </c>
      <c r="CLZ104" s="266">
        <f t="shared" si="37"/>
        <v>0</v>
      </c>
      <c r="CMA104" s="266">
        <f t="shared" si="37"/>
        <v>0</v>
      </c>
      <c r="CMB104" s="266">
        <f t="shared" si="37"/>
        <v>0</v>
      </c>
      <c r="CMC104" s="266">
        <f t="shared" si="37"/>
        <v>0</v>
      </c>
      <c r="CMD104" s="266">
        <f t="shared" si="37"/>
        <v>0</v>
      </c>
      <c r="CME104" s="266">
        <f t="shared" si="37"/>
        <v>0</v>
      </c>
      <c r="CMF104" s="266">
        <f t="shared" si="37"/>
        <v>0</v>
      </c>
      <c r="CMG104" s="266">
        <f t="shared" si="37"/>
        <v>0</v>
      </c>
      <c r="CMH104" s="266">
        <f t="shared" si="37"/>
        <v>0</v>
      </c>
      <c r="CMI104" s="266">
        <f t="shared" si="37"/>
        <v>0</v>
      </c>
      <c r="CMJ104" s="266">
        <f t="shared" si="37"/>
        <v>0</v>
      </c>
      <c r="CMK104" s="266">
        <f t="shared" si="37"/>
        <v>0</v>
      </c>
      <c r="CML104" s="266">
        <f t="shared" si="37"/>
        <v>0</v>
      </c>
      <c r="CMM104" s="266">
        <f t="shared" si="37"/>
        <v>0</v>
      </c>
      <c r="CMN104" s="266">
        <f t="shared" si="37"/>
        <v>0</v>
      </c>
      <c r="CMO104" s="266">
        <f t="shared" si="37"/>
        <v>0</v>
      </c>
      <c r="CMP104" s="266">
        <f t="shared" si="37"/>
        <v>0</v>
      </c>
      <c r="CMQ104" s="266">
        <f t="shared" si="37"/>
        <v>0</v>
      </c>
      <c r="CMR104" s="266">
        <f t="shared" si="37"/>
        <v>0</v>
      </c>
      <c r="CMS104" s="266">
        <f t="shared" si="37"/>
        <v>0</v>
      </c>
      <c r="CMT104" s="266">
        <f t="shared" si="37"/>
        <v>0</v>
      </c>
      <c r="CMU104" s="266">
        <f t="shared" ref="CMU104:CPF104" si="38">CMU102-CMU103</f>
        <v>0</v>
      </c>
      <c r="CMV104" s="266">
        <f t="shared" si="38"/>
        <v>0</v>
      </c>
      <c r="CMW104" s="266">
        <f t="shared" si="38"/>
        <v>0</v>
      </c>
      <c r="CMX104" s="266">
        <f t="shared" si="38"/>
        <v>0</v>
      </c>
      <c r="CMY104" s="266">
        <f t="shared" si="38"/>
        <v>0</v>
      </c>
      <c r="CMZ104" s="266">
        <f t="shared" si="38"/>
        <v>0</v>
      </c>
      <c r="CNA104" s="266">
        <f t="shared" si="38"/>
        <v>0</v>
      </c>
      <c r="CNB104" s="266">
        <f t="shared" si="38"/>
        <v>0</v>
      </c>
      <c r="CNC104" s="266">
        <f t="shared" si="38"/>
        <v>0</v>
      </c>
      <c r="CND104" s="266">
        <f t="shared" si="38"/>
        <v>0</v>
      </c>
      <c r="CNE104" s="266">
        <f t="shared" si="38"/>
        <v>0</v>
      </c>
      <c r="CNF104" s="266">
        <f t="shared" si="38"/>
        <v>0</v>
      </c>
      <c r="CNG104" s="266">
        <f t="shared" si="38"/>
        <v>0</v>
      </c>
      <c r="CNH104" s="266">
        <f t="shared" si="38"/>
        <v>0</v>
      </c>
      <c r="CNI104" s="266">
        <f t="shared" si="38"/>
        <v>0</v>
      </c>
      <c r="CNJ104" s="266">
        <f t="shared" si="38"/>
        <v>0</v>
      </c>
      <c r="CNK104" s="266">
        <f t="shared" si="38"/>
        <v>0</v>
      </c>
      <c r="CNL104" s="266">
        <f t="shared" si="38"/>
        <v>0</v>
      </c>
      <c r="CNM104" s="266">
        <f t="shared" si="38"/>
        <v>0</v>
      </c>
      <c r="CNN104" s="266">
        <f t="shared" si="38"/>
        <v>0</v>
      </c>
      <c r="CNO104" s="266">
        <f t="shared" si="38"/>
        <v>0</v>
      </c>
      <c r="CNP104" s="266">
        <f t="shared" si="38"/>
        <v>0</v>
      </c>
      <c r="CNQ104" s="266">
        <f t="shared" si="38"/>
        <v>0</v>
      </c>
      <c r="CNR104" s="266">
        <f t="shared" si="38"/>
        <v>0</v>
      </c>
      <c r="CNS104" s="266">
        <f t="shared" si="38"/>
        <v>0</v>
      </c>
      <c r="CNT104" s="266">
        <f t="shared" si="38"/>
        <v>0</v>
      </c>
      <c r="CNU104" s="266">
        <f t="shared" si="38"/>
        <v>0</v>
      </c>
      <c r="CNV104" s="266">
        <f t="shared" si="38"/>
        <v>0</v>
      </c>
      <c r="CNW104" s="266">
        <f t="shared" si="38"/>
        <v>0</v>
      </c>
      <c r="CNX104" s="266">
        <f t="shared" si="38"/>
        <v>0</v>
      </c>
      <c r="CNY104" s="266">
        <f t="shared" si="38"/>
        <v>0</v>
      </c>
      <c r="CNZ104" s="266">
        <f t="shared" si="38"/>
        <v>0</v>
      </c>
      <c r="COA104" s="266">
        <f t="shared" si="38"/>
        <v>0</v>
      </c>
      <c r="COB104" s="266">
        <f t="shared" si="38"/>
        <v>0</v>
      </c>
      <c r="COC104" s="266">
        <f t="shared" si="38"/>
        <v>0</v>
      </c>
      <c r="COD104" s="266">
        <f t="shared" si="38"/>
        <v>0</v>
      </c>
      <c r="COE104" s="266">
        <f t="shared" si="38"/>
        <v>0</v>
      </c>
      <c r="COF104" s="266">
        <f t="shared" si="38"/>
        <v>0</v>
      </c>
      <c r="COG104" s="266">
        <f t="shared" si="38"/>
        <v>0</v>
      </c>
      <c r="COH104" s="266">
        <f t="shared" si="38"/>
        <v>0</v>
      </c>
      <c r="COI104" s="266">
        <f t="shared" si="38"/>
        <v>0</v>
      </c>
      <c r="COJ104" s="266">
        <f t="shared" si="38"/>
        <v>0</v>
      </c>
      <c r="COK104" s="266">
        <f t="shared" si="38"/>
        <v>0</v>
      </c>
      <c r="COL104" s="266">
        <f t="shared" si="38"/>
        <v>0</v>
      </c>
      <c r="COM104" s="266">
        <f t="shared" si="38"/>
        <v>0</v>
      </c>
      <c r="CON104" s="266">
        <f t="shared" si="38"/>
        <v>0</v>
      </c>
      <c r="COO104" s="266">
        <f t="shared" si="38"/>
        <v>0</v>
      </c>
      <c r="COP104" s="266">
        <f t="shared" si="38"/>
        <v>0</v>
      </c>
      <c r="COQ104" s="266">
        <f t="shared" si="38"/>
        <v>0</v>
      </c>
      <c r="COR104" s="266">
        <f t="shared" si="38"/>
        <v>0</v>
      </c>
      <c r="COS104" s="266">
        <f t="shared" si="38"/>
        <v>0</v>
      </c>
      <c r="COT104" s="266">
        <f t="shared" si="38"/>
        <v>0</v>
      </c>
      <c r="COU104" s="266">
        <f t="shared" si="38"/>
        <v>0</v>
      </c>
      <c r="COV104" s="266">
        <f t="shared" si="38"/>
        <v>0</v>
      </c>
      <c r="COW104" s="266">
        <f t="shared" si="38"/>
        <v>0</v>
      </c>
      <c r="COX104" s="266">
        <f t="shared" si="38"/>
        <v>0</v>
      </c>
      <c r="COY104" s="266">
        <f t="shared" si="38"/>
        <v>0</v>
      </c>
      <c r="COZ104" s="266">
        <f t="shared" si="38"/>
        <v>0</v>
      </c>
      <c r="CPA104" s="266">
        <f t="shared" si="38"/>
        <v>0</v>
      </c>
      <c r="CPB104" s="266">
        <f t="shared" si="38"/>
        <v>0</v>
      </c>
      <c r="CPC104" s="266">
        <f t="shared" si="38"/>
        <v>0</v>
      </c>
      <c r="CPD104" s="266">
        <f t="shared" si="38"/>
        <v>0</v>
      </c>
      <c r="CPE104" s="266">
        <f t="shared" si="38"/>
        <v>0</v>
      </c>
      <c r="CPF104" s="266">
        <f t="shared" si="38"/>
        <v>0</v>
      </c>
      <c r="CPG104" s="266">
        <f t="shared" ref="CPG104:CRR104" si="39">CPG102-CPG103</f>
        <v>0</v>
      </c>
      <c r="CPH104" s="266">
        <f t="shared" si="39"/>
        <v>0</v>
      </c>
      <c r="CPI104" s="266">
        <f t="shared" si="39"/>
        <v>0</v>
      </c>
      <c r="CPJ104" s="266">
        <f t="shared" si="39"/>
        <v>0</v>
      </c>
      <c r="CPK104" s="266">
        <f t="shared" si="39"/>
        <v>0</v>
      </c>
      <c r="CPL104" s="266">
        <f t="shared" si="39"/>
        <v>0</v>
      </c>
      <c r="CPM104" s="266">
        <f t="shared" si="39"/>
        <v>0</v>
      </c>
      <c r="CPN104" s="266">
        <f t="shared" si="39"/>
        <v>0</v>
      </c>
      <c r="CPO104" s="266">
        <f t="shared" si="39"/>
        <v>0</v>
      </c>
      <c r="CPP104" s="266">
        <f t="shared" si="39"/>
        <v>0</v>
      </c>
      <c r="CPQ104" s="266">
        <f t="shared" si="39"/>
        <v>0</v>
      </c>
      <c r="CPR104" s="266">
        <f t="shared" si="39"/>
        <v>0</v>
      </c>
      <c r="CPS104" s="266">
        <f t="shared" si="39"/>
        <v>0</v>
      </c>
      <c r="CPT104" s="266">
        <f t="shared" si="39"/>
        <v>0</v>
      </c>
      <c r="CPU104" s="266">
        <f t="shared" si="39"/>
        <v>0</v>
      </c>
      <c r="CPV104" s="266">
        <f t="shared" si="39"/>
        <v>0</v>
      </c>
      <c r="CPW104" s="266">
        <f t="shared" si="39"/>
        <v>0</v>
      </c>
      <c r="CPX104" s="266">
        <f t="shared" si="39"/>
        <v>0</v>
      </c>
      <c r="CPY104" s="266">
        <f t="shared" si="39"/>
        <v>0</v>
      </c>
      <c r="CPZ104" s="266">
        <f t="shared" si="39"/>
        <v>0</v>
      </c>
      <c r="CQA104" s="266">
        <f t="shared" si="39"/>
        <v>0</v>
      </c>
      <c r="CQB104" s="266">
        <f t="shared" si="39"/>
        <v>0</v>
      </c>
      <c r="CQC104" s="266">
        <f t="shared" si="39"/>
        <v>0</v>
      </c>
      <c r="CQD104" s="266">
        <f t="shared" si="39"/>
        <v>0</v>
      </c>
      <c r="CQE104" s="266">
        <f t="shared" si="39"/>
        <v>0</v>
      </c>
      <c r="CQF104" s="266">
        <f t="shared" si="39"/>
        <v>0</v>
      </c>
      <c r="CQG104" s="266">
        <f t="shared" si="39"/>
        <v>0</v>
      </c>
      <c r="CQH104" s="266">
        <f t="shared" si="39"/>
        <v>0</v>
      </c>
      <c r="CQI104" s="266">
        <f t="shared" si="39"/>
        <v>0</v>
      </c>
      <c r="CQJ104" s="266">
        <f t="shared" si="39"/>
        <v>0</v>
      </c>
      <c r="CQK104" s="266">
        <f t="shared" si="39"/>
        <v>0</v>
      </c>
      <c r="CQL104" s="266">
        <f t="shared" si="39"/>
        <v>0</v>
      </c>
      <c r="CQM104" s="266">
        <f t="shared" si="39"/>
        <v>0</v>
      </c>
      <c r="CQN104" s="266">
        <f t="shared" si="39"/>
        <v>0</v>
      </c>
      <c r="CQO104" s="266">
        <f t="shared" si="39"/>
        <v>0</v>
      </c>
      <c r="CQP104" s="266">
        <f t="shared" si="39"/>
        <v>0</v>
      </c>
      <c r="CQQ104" s="266">
        <f t="shared" si="39"/>
        <v>0</v>
      </c>
      <c r="CQR104" s="266">
        <f t="shared" si="39"/>
        <v>0</v>
      </c>
      <c r="CQS104" s="266">
        <f t="shared" si="39"/>
        <v>0</v>
      </c>
      <c r="CQT104" s="266">
        <f t="shared" si="39"/>
        <v>0</v>
      </c>
      <c r="CQU104" s="266">
        <f t="shared" si="39"/>
        <v>0</v>
      </c>
      <c r="CQV104" s="266">
        <f t="shared" si="39"/>
        <v>0</v>
      </c>
      <c r="CQW104" s="266">
        <f t="shared" si="39"/>
        <v>0</v>
      </c>
      <c r="CQX104" s="266">
        <f t="shared" si="39"/>
        <v>0</v>
      </c>
      <c r="CQY104" s="266">
        <f t="shared" si="39"/>
        <v>0</v>
      </c>
      <c r="CQZ104" s="266">
        <f t="shared" si="39"/>
        <v>0</v>
      </c>
      <c r="CRA104" s="266">
        <f t="shared" si="39"/>
        <v>0</v>
      </c>
      <c r="CRB104" s="266">
        <f t="shared" si="39"/>
        <v>0</v>
      </c>
      <c r="CRC104" s="266">
        <f t="shared" si="39"/>
        <v>0</v>
      </c>
      <c r="CRD104" s="266">
        <f t="shared" si="39"/>
        <v>0</v>
      </c>
      <c r="CRE104" s="266">
        <f t="shared" si="39"/>
        <v>0</v>
      </c>
      <c r="CRF104" s="266">
        <f t="shared" si="39"/>
        <v>0</v>
      </c>
      <c r="CRG104" s="266">
        <f t="shared" si="39"/>
        <v>0</v>
      </c>
      <c r="CRH104" s="266">
        <f t="shared" si="39"/>
        <v>0</v>
      </c>
      <c r="CRI104" s="266">
        <f t="shared" si="39"/>
        <v>0</v>
      </c>
      <c r="CRJ104" s="266">
        <f t="shared" si="39"/>
        <v>0</v>
      </c>
      <c r="CRK104" s="266">
        <f t="shared" si="39"/>
        <v>0</v>
      </c>
      <c r="CRL104" s="266">
        <f t="shared" si="39"/>
        <v>0</v>
      </c>
      <c r="CRM104" s="266">
        <f t="shared" si="39"/>
        <v>0</v>
      </c>
      <c r="CRN104" s="266">
        <f t="shared" si="39"/>
        <v>0</v>
      </c>
      <c r="CRO104" s="266">
        <f t="shared" si="39"/>
        <v>0</v>
      </c>
      <c r="CRP104" s="266">
        <f t="shared" si="39"/>
        <v>0</v>
      </c>
      <c r="CRQ104" s="266">
        <f t="shared" si="39"/>
        <v>0</v>
      </c>
      <c r="CRR104" s="266">
        <f t="shared" si="39"/>
        <v>0</v>
      </c>
      <c r="CRS104" s="266">
        <f t="shared" ref="CRS104:CUD104" si="40">CRS102-CRS103</f>
        <v>0</v>
      </c>
      <c r="CRT104" s="266">
        <f t="shared" si="40"/>
        <v>0</v>
      </c>
      <c r="CRU104" s="266">
        <f t="shared" si="40"/>
        <v>0</v>
      </c>
      <c r="CRV104" s="266">
        <f t="shared" si="40"/>
        <v>0</v>
      </c>
      <c r="CRW104" s="266">
        <f t="shared" si="40"/>
        <v>0</v>
      </c>
      <c r="CRX104" s="266">
        <f t="shared" si="40"/>
        <v>0</v>
      </c>
      <c r="CRY104" s="266">
        <f t="shared" si="40"/>
        <v>0</v>
      </c>
      <c r="CRZ104" s="266">
        <f t="shared" si="40"/>
        <v>0</v>
      </c>
      <c r="CSA104" s="266">
        <f t="shared" si="40"/>
        <v>0</v>
      </c>
      <c r="CSB104" s="266">
        <f t="shared" si="40"/>
        <v>0</v>
      </c>
      <c r="CSC104" s="266">
        <f t="shared" si="40"/>
        <v>0</v>
      </c>
      <c r="CSD104" s="266">
        <f t="shared" si="40"/>
        <v>0</v>
      </c>
      <c r="CSE104" s="266">
        <f t="shared" si="40"/>
        <v>0</v>
      </c>
      <c r="CSF104" s="266">
        <f t="shared" si="40"/>
        <v>0</v>
      </c>
      <c r="CSG104" s="266">
        <f t="shared" si="40"/>
        <v>0</v>
      </c>
      <c r="CSH104" s="266">
        <f t="shared" si="40"/>
        <v>0</v>
      </c>
      <c r="CSI104" s="266">
        <f t="shared" si="40"/>
        <v>0</v>
      </c>
      <c r="CSJ104" s="266">
        <f t="shared" si="40"/>
        <v>0</v>
      </c>
      <c r="CSK104" s="266">
        <f t="shared" si="40"/>
        <v>0</v>
      </c>
      <c r="CSL104" s="266">
        <f t="shared" si="40"/>
        <v>0</v>
      </c>
      <c r="CSM104" s="266">
        <f t="shared" si="40"/>
        <v>0</v>
      </c>
      <c r="CSN104" s="266">
        <f t="shared" si="40"/>
        <v>0</v>
      </c>
      <c r="CSO104" s="266">
        <f t="shared" si="40"/>
        <v>0</v>
      </c>
      <c r="CSP104" s="266">
        <f t="shared" si="40"/>
        <v>0</v>
      </c>
      <c r="CSQ104" s="266">
        <f t="shared" si="40"/>
        <v>0</v>
      </c>
      <c r="CSR104" s="266">
        <f t="shared" si="40"/>
        <v>0</v>
      </c>
      <c r="CSS104" s="266">
        <f t="shared" si="40"/>
        <v>0</v>
      </c>
      <c r="CST104" s="266">
        <f t="shared" si="40"/>
        <v>0</v>
      </c>
      <c r="CSU104" s="266">
        <f t="shared" si="40"/>
        <v>0</v>
      </c>
      <c r="CSV104" s="266">
        <f t="shared" si="40"/>
        <v>0</v>
      </c>
      <c r="CSW104" s="266">
        <f t="shared" si="40"/>
        <v>0</v>
      </c>
      <c r="CSX104" s="266">
        <f t="shared" si="40"/>
        <v>0</v>
      </c>
      <c r="CSY104" s="266">
        <f t="shared" si="40"/>
        <v>0</v>
      </c>
      <c r="CSZ104" s="266">
        <f t="shared" si="40"/>
        <v>0</v>
      </c>
      <c r="CTA104" s="266">
        <f t="shared" si="40"/>
        <v>0</v>
      </c>
      <c r="CTB104" s="266">
        <f t="shared" si="40"/>
        <v>0</v>
      </c>
      <c r="CTC104" s="266">
        <f t="shared" si="40"/>
        <v>0</v>
      </c>
      <c r="CTD104" s="266">
        <f t="shared" si="40"/>
        <v>0</v>
      </c>
      <c r="CTE104" s="266">
        <f t="shared" si="40"/>
        <v>0</v>
      </c>
      <c r="CTF104" s="266">
        <f t="shared" si="40"/>
        <v>0</v>
      </c>
      <c r="CTG104" s="266">
        <f t="shared" si="40"/>
        <v>0</v>
      </c>
      <c r="CTH104" s="266">
        <f t="shared" si="40"/>
        <v>0</v>
      </c>
      <c r="CTI104" s="266">
        <f t="shared" si="40"/>
        <v>0</v>
      </c>
      <c r="CTJ104" s="266">
        <f t="shared" si="40"/>
        <v>0</v>
      </c>
      <c r="CTK104" s="266">
        <f t="shared" si="40"/>
        <v>0</v>
      </c>
      <c r="CTL104" s="266">
        <f t="shared" si="40"/>
        <v>0</v>
      </c>
      <c r="CTM104" s="266">
        <f t="shared" si="40"/>
        <v>0</v>
      </c>
      <c r="CTN104" s="266">
        <f t="shared" si="40"/>
        <v>0</v>
      </c>
      <c r="CTO104" s="266">
        <f t="shared" si="40"/>
        <v>0</v>
      </c>
      <c r="CTP104" s="266">
        <f t="shared" si="40"/>
        <v>0</v>
      </c>
      <c r="CTQ104" s="266">
        <f t="shared" si="40"/>
        <v>0</v>
      </c>
      <c r="CTR104" s="266">
        <f t="shared" si="40"/>
        <v>0</v>
      </c>
      <c r="CTS104" s="266">
        <f t="shared" si="40"/>
        <v>0</v>
      </c>
      <c r="CTT104" s="266">
        <f t="shared" si="40"/>
        <v>0</v>
      </c>
      <c r="CTU104" s="266">
        <f t="shared" si="40"/>
        <v>0</v>
      </c>
      <c r="CTV104" s="266">
        <f t="shared" si="40"/>
        <v>0</v>
      </c>
      <c r="CTW104" s="266">
        <f t="shared" si="40"/>
        <v>0</v>
      </c>
      <c r="CTX104" s="266">
        <f t="shared" si="40"/>
        <v>0</v>
      </c>
      <c r="CTY104" s="266">
        <f t="shared" si="40"/>
        <v>0</v>
      </c>
      <c r="CTZ104" s="266">
        <f t="shared" si="40"/>
        <v>0</v>
      </c>
      <c r="CUA104" s="266">
        <f t="shared" si="40"/>
        <v>0</v>
      </c>
      <c r="CUB104" s="266">
        <f t="shared" si="40"/>
        <v>0</v>
      </c>
      <c r="CUC104" s="266">
        <f t="shared" si="40"/>
        <v>0</v>
      </c>
      <c r="CUD104" s="266">
        <f t="shared" si="40"/>
        <v>0</v>
      </c>
      <c r="CUE104" s="266">
        <f t="shared" ref="CUE104:CWP104" si="41">CUE102-CUE103</f>
        <v>0</v>
      </c>
      <c r="CUF104" s="266">
        <f t="shared" si="41"/>
        <v>0</v>
      </c>
      <c r="CUG104" s="266">
        <f t="shared" si="41"/>
        <v>0</v>
      </c>
      <c r="CUH104" s="266">
        <f t="shared" si="41"/>
        <v>0</v>
      </c>
      <c r="CUI104" s="266">
        <f t="shared" si="41"/>
        <v>0</v>
      </c>
      <c r="CUJ104" s="266">
        <f t="shared" si="41"/>
        <v>0</v>
      </c>
      <c r="CUK104" s="266">
        <f t="shared" si="41"/>
        <v>0</v>
      </c>
      <c r="CUL104" s="266">
        <f t="shared" si="41"/>
        <v>0</v>
      </c>
      <c r="CUM104" s="266">
        <f t="shared" si="41"/>
        <v>0</v>
      </c>
      <c r="CUN104" s="266">
        <f t="shared" si="41"/>
        <v>0</v>
      </c>
      <c r="CUO104" s="266">
        <f t="shared" si="41"/>
        <v>0</v>
      </c>
      <c r="CUP104" s="266">
        <f t="shared" si="41"/>
        <v>0</v>
      </c>
      <c r="CUQ104" s="266">
        <f t="shared" si="41"/>
        <v>0</v>
      </c>
      <c r="CUR104" s="266">
        <f t="shared" si="41"/>
        <v>0</v>
      </c>
      <c r="CUS104" s="266">
        <f t="shared" si="41"/>
        <v>0</v>
      </c>
      <c r="CUT104" s="266">
        <f t="shared" si="41"/>
        <v>0</v>
      </c>
      <c r="CUU104" s="266">
        <f t="shared" si="41"/>
        <v>0</v>
      </c>
      <c r="CUV104" s="266">
        <f t="shared" si="41"/>
        <v>0</v>
      </c>
      <c r="CUW104" s="266">
        <f t="shared" si="41"/>
        <v>0</v>
      </c>
      <c r="CUX104" s="266">
        <f t="shared" si="41"/>
        <v>0</v>
      </c>
      <c r="CUY104" s="266">
        <f t="shared" si="41"/>
        <v>0</v>
      </c>
      <c r="CUZ104" s="266">
        <f t="shared" si="41"/>
        <v>0</v>
      </c>
      <c r="CVA104" s="266">
        <f t="shared" si="41"/>
        <v>0</v>
      </c>
      <c r="CVB104" s="266">
        <f t="shared" si="41"/>
        <v>0</v>
      </c>
      <c r="CVC104" s="266">
        <f t="shared" si="41"/>
        <v>0</v>
      </c>
      <c r="CVD104" s="266">
        <f t="shared" si="41"/>
        <v>0</v>
      </c>
      <c r="CVE104" s="266">
        <f t="shared" si="41"/>
        <v>0</v>
      </c>
      <c r="CVF104" s="266">
        <f t="shared" si="41"/>
        <v>0</v>
      </c>
      <c r="CVG104" s="266">
        <f t="shared" si="41"/>
        <v>0</v>
      </c>
      <c r="CVH104" s="266">
        <f t="shared" si="41"/>
        <v>0</v>
      </c>
      <c r="CVI104" s="266">
        <f t="shared" si="41"/>
        <v>0</v>
      </c>
      <c r="CVJ104" s="266">
        <f t="shared" si="41"/>
        <v>0</v>
      </c>
      <c r="CVK104" s="266">
        <f t="shared" si="41"/>
        <v>0</v>
      </c>
      <c r="CVL104" s="266">
        <f t="shared" si="41"/>
        <v>0</v>
      </c>
      <c r="CVM104" s="266">
        <f t="shared" si="41"/>
        <v>0</v>
      </c>
      <c r="CVN104" s="266">
        <f t="shared" si="41"/>
        <v>0</v>
      </c>
      <c r="CVO104" s="266">
        <f t="shared" si="41"/>
        <v>0</v>
      </c>
      <c r="CVP104" s="266">
        <f t="shared" si="41"/>
        <v>0</v>
      </c>
      <c r="CVQ104" s="266">
        <f t="shared" si="41"/>
        <v>0</v>
      </c>
      <c r="CVR104" s="266">
        <f t="shared" si="41"/>
        <v>0</v>
      </c>
      <c r="CVS104" s="266">
        <f t="shared" si="41"/>
        <v>0</v>
      </c>
      <c r="CVT104" s="266">
        <f t="shared" si="41"/>
        <v>0</v>
      </c>
      <c r="CVU104" s="266">
        <f t="shared" si="41"/>
        <v>0</v>
      </c>
      <c r="CVV104" s="266">
        <f t="shared" si="41"/>
        <v>0</v>
      </c>
      <c r="CVW104" s="266">
        <f t="shared" si="41"/>
        <v>0</v>
      </c>
      <c r="CVX104" s="266">
        <f t="shared" si="41"/>
        <v>0</v>
      </c>
      <c r="CVY104" s="266">
        <f t="shared" si="41"/>
        <v>0</v>
      </c>
      <c r="CVZ104" s="266">
        <f t="shared" si="41"/>
        <v>0</v>
      </c>
      <c r="CWA104" s="266">
        <f t="shared" si="41"/>
        <v>0</v>
      </c>
      <c r="CWB104" s="266">
        <f t="shared" si="41"/>
        <v>0</v>
      </c>
      <c r="CWC104" s="266">
        <f t="shared" si="41"/>
        <v>0</v>
      </c>
      <c r="CWD104" s="266">
        <f t="shared" si="41"/>
        <v>0</v>
      </c>
      <c r="CWE104" s="266">
        <f t="shared" si="41"/>
        <v>0</v>
      </c>
      <c r="CWF104" s="266">
        <f t="shared" si="41"/>
        <v>0</v>
      </c>
      <c r="CWG104" s="266">
        <f t="shared" si="41"/>
        <v>0</v>
      </c>
      <c r="CWH104" s="266">
        <f t="shared" si="41"/>
        <v>0</v>
      </c>
      <c r="CWI104" s="266">
        <f t="shared" si="41"/>
        <v>0</v>
      </c>
      <c r="CWJ104" s="266">
        <f t="shared" si="41"/>
        <v>0</v>
      </c>
      <c r="CWK104" s="266">
        <f t="shared" si="41"/>
        <v>0</v>
      </c>
      <c r="CWL104" s="266">
        <f t="shared" si="41"/>
        <v>0</v>
      </c>
      <c r="CWM104" s="266">
        <f t="shared" si="41"/>
        <v>0</v>
      </c>
      <c r="CWN104" s="266">
        <f t="shared" si="41"/>
        <v>0</v>
      </c>
      <c r="CWO104" s="266">
        <f t="shared" si="41"/>
        <v>0</v>
      </c>
      <c r="CWP104" s="266">
        <f t="shared" si="41"/>
        <v>0</v>
      </c>
      <c r="CWQ104" s="266">
        <f t="shared" ref="CWQ104:CZB104" si="42">CWQ102-CWQ103</f>
        <v>0</v>
      </c>
      <c r="CWR104" s="266">
        <f t="shared" si="42"/>
        <v>0</v>
      </c>
      <c r="CWS104" s="266">
        <f t="shared" si="42"/>
        <v>0</v>
      </c>
      <c r="CWT104" s="266">
        <f t="shared" si="42"/>
        <v>0</v>
      </c>
      <c r="CWU104" s="266">
        <f t="shared" si="42"/>
        <v>0</v>
      </c>
      <c r="CWV104" s="266">
        <f t="shared" si="42"/>
        <v>0</v>
      </c>
      <c r="CWW104" s="266">
        <f t="shared" si="42"/>
        <v>0</v>
      </c>
      <c r="CWX104" s="266">
        <f t="shared" si="42"/>
        <v>0</v>
      </c>
      <c r="CWY104" s="266">
        <f t="shared" si="42"/>
        <v>0</v>
      </c>
      <c r="CWZ104" s="266">
        <f t="shared" si="42"/>
        <v>0</v>
      </c>
      <c r="CXA104" s="266">
        <f t="shared" si="42"/>
        <v>0</v>
      </c>
      <c r="CXB104" s="266">
        <f t="shared" si="42"/>
        <v>0</v>
      </c>
      <c r="CXC104" s="266">
        <f t="shared" si="42"/>
        <v>0</v>
      </c>
      <c r="CXD104" s="266">
        <f t="shared" si="42"/>
        <v>0</v>
      </c>
      <c r="CXE104" s="266">
        <f t="shared" si="42"/>
        <v>0</v>
      </c>
      <c r="CXF104" s="266">
        <f t="shared" si="42"/>
        <v>0</v>
      </c>
      <c r="CXG104" s="266">
        <f t="shared" si="42"/>
        <v>0</v>
      </c>
      <c r="CXH104" s="266">
        <f t="shared" si="42"/>
        <v>0</v>
      </c>
      <c r="CXI104" s="266">
        <f t="shared" si="42"/>
        <v>0</v>
      </c>
      <c r="CXJ104" s="266">
        <f t="shared" si="42"/>
        <v>0</v>
      </c>
      <c r="CXK104" s="266">
        <f t="shared" si="42"/>
        <v>0</v>
      </c>
      <c r="CXL104" s="266">
        <f t="shared" si="42"/>
        <v>0</v>
      </c>
      <c r="CXM104" s="266">
        <f t="shared" si="42"/>
        <v>0</v>
      </c>
      <c r="CXN104" s="266">
        <f t="shared" si="42"/>
        <v>0</v>
      </c>
      <c r="CXO104" s="266">
        <f t="shared" si="42"/>
        <v>0</v>
      </c>
      <c r="CXP104" s="266">
        <f t="shared" si="42"/>
        <v>0</v>
      </c>
      <c r="CXQ104" s="266">
        <f t="shared" si="42"/>
        <v>0</v>
      </c>
      <c r="CXR104" s="266">
        <f t="shared" si="42"/>
        <v>0</v>
      </c>
      <c r="CXS104" s="266">
        <f t="shared" si="42"/>
        <v>0</v>
      </c>
      <c r="CXT104" s="266">
        <f t="shared" si="42"/>
        <v>0</v>
      </c>
      <c r="CXU104" s="266">
        <f t="shared" si="42"/>
        <v>0</v>
      </c>
      <c r="CXV104" s="266">
        <f t="shared" si="42"/>
        <v>0</v>
      </c>
      <c r="CXW104" s="266">
        <f t="shared" si="42"/>
        <v>0</v>
      </c>
      <c r="CXX104" s="266">
        <f t="shared" si="42"/>
        <v>0</v>
      </c>
      <c r="CXY104" s="266">
        <f t="shared" si="42"/>
        <v>0</v>
      </c>
      <c r="CXZ104" s="266">
        <f t="shared" si="42"/>
        <v>0</v>
      </c>
      <c r="CYA104" s="266">
        <f t="shared" si="42"/>
        <v>0</v>
      </c>
      <c r="CYB104" s="266">
        <f t="shared" si="42"/>
        <v>0</v>
      </c>
      <c r="CYC104" s="266">
        <f t="shared" si="42"/>
        <v>0</v>
      </c>
      <c r="CYD104" s="266">
        <f t="shared" si="42"/>
        <v>0</v>
      </c>
      <c r="CYE104" s="266">
        <f t="shared" si="42"/>
        <v>0</v>
      </c>
      <c r="CYF104" s="266">
        <f t="shared" si="42"/>
        <v>0</v>
      </c>
      <c r="CYG104" s="266">
        <f t="shared" si="42"/>
        <v>0</v>
      </c>
      <c r="CYH104" s="266">
        <f t="shared" si="42"/>
        <v>0</v>
      </c>
      <c r="CYI104" s="266">
        <f t="shared" si="42"/>
        <v>0</v>
      </c>
      <c r="CYJ104" s="266">
        <f t="shared" si="42"/>
        <v>0</v>
      </c>
      <c r="CYK104" s="266">
        <f t="shared" si="42"/>
        <v>0</v>
      </c>
      <c r="CYL104" s="266">
        <f t="shared" si="42"/>
        <v>0</v>
      </c>
      <c r="CYM104" s="266">
        <f t="shared" si="42"/>
        <v>0</v>
      </c>
      <c r="CYN104" s="266">
        <f t="shared" si="42"/>
        <v>0</v>
      </c>
      <c r="CYO104" s="266">
        <f t="shared" si="42"/>
        <v>0</v>
      </c>
      <c r="CYP104" s="266">
        <f t="shared" si="42"/>
        <v>0</v>
      </c>
      <c r="CYQ104" s="266">
        <f t="shared" si="42"/>
        <v>0</v>
      </c>
      <c r="CYR104" s="266">
        <f t="shared" si="42"/>
        <v>0</v>
      </c>
      <c r="CYS104" s="266">
        <f t="shared" si="42"/>
        <v>0</v>
      </c>
      <c r="CYT104" s="266">
        <f t="shared" si="42"/>
        <v>0</v>
      </c>
      <c r="CYU104" s="266">
        <f t="shared" si="42"/>
        <v>0</v>
      </c>
      <c r="CYV104" s="266">
        <f t="shared" si="42"/>
        <v>0</v>
      </c>
      <c r="CYW104" s="266">
        <f t="shared" si="42"/>
        <v>0</v>
      </c>
      <c r="CYX104" s="266">
        <f t="shared" si="42"/>
        <v>0</v>
      </c>
      <c r="CYY104" s="266">
        <f t="shared" si="42"/>
        <v>0</v>
      </c>
      <c r="CYZ104" s="266">
        <f t="shared" si="42"/>
        <v>0</v>
      </c>
      <c r="CZA104" s="266">
        <f t="shared" si="42"/>
        <v>0</v>
      </c>
      <c r="CZB104" s="266">
        <f t="shared" si="42"/>
        <v>0</v>
      </c>
      <c r="CZC104" s="266">
        <f t="shared" ref="CZC104:DBN104" si="43">CZC102-CZC103</f>
        <v>0</v>
      </c>
      <c r="CZD104" s="266">
        <f t="shared" si="43"/>
        <v>0</v>
      </c>
      <c r="CZE104" s="266">
        <f t="shared" si="43"/>
        <v>0</v>
      </c>
      <c r="CZF104" s="266">
        <f t="shared" si="43"/>
        <v>0</v>
      </c>
      <c r="CZG104" s="266">
        <f t="shared" si="43"/>
        <v>0</v>
      </c>
      <c r="CZH104" s="266">
        <f t="shared" si="43"/>
        <v>0</v>
      </c>
      <c r="CZI104" s="266">
        <f t="shared" si="43"/>
        <v>0</v>
      </c>
      <c r="CZJ104" s="266">
        <f t="shared" si="43"/>
        <v>0</v>
      </c>
      <c r="CZK104" s="266">
        <f t="shared" si="43"/>
        <v>0</v>
      </c>
      <c r="CZL104" s="266">
        <f t="shared" si="43"/>
        <v>0</v>
      </c>
      <c r="CZM104" s="266">
        <f t="shared" si="43"/>
        <v>0</v>
      </c>
      <c r="CZN104" s="266">
        <f t="shared" si="43"/>
        <v>0</v>
      </c>
      <c r="CZO104" s="266">
        <f t="shared" si="43"/>
        <v>0</v>
      </c>
      <c r="CZP104" s="266">
        <f t="shared" si="43"/>
        <v>0</v>
      </c>
      <c r="CZQ104" s="266">
        <f t="shared" si="43"/>
        <v>0</v>
      </c>
      <c r="CZR104" s="266">
        <f t="shared" si="43"/>
        <v>0</v>
      </c>
      <c r="CZS104" s="266">
        <f t="shared" si="43"/>
        <v>0</v>
      </c>
      <c r="CZT104" s="266">
        <f t="shared" si="43"/>
        <v>0</v>
      </c>
      <c r="CZU104" s="266">
        <f t="shared" si="43"/>
        <v>0</v>
      </c>
      <c r="CZV104" s="266">
        <f t="shared" si="43"/>
        <v>0</v>
      </c>
      <c r="CZW104" s="266">
        <f t="shared" si="43"/>
        <v>0</v>
      </c>
      <c r="CZX104" s="266">
        <f t="shared" si="43"/>
        <v>0</v>
      </c>
      <c r="CZY104" s="266">
        <f t="shared" si="43"/>
        <v>0</v>
      </c>
      <c r="CZZ104" s="266">
        <f t="shared" si="43"/>
        <v>0</v>
      </c>
      <c r="DAA104" s="266">
        <f t="shared" si="43"/>
        <v>0</v>
      </c>
      <c r="DAB104" s="266">
        <f t="shared" si="43"/>
        <v>0</v>
      </c>
      <c r="DAC104" s="266">
        <f t="shared" si="43"/>
        <v>0</v>
      </c>
      <c r="DAD104" s="266">
        <f t="shared" si="43"/>
        <v>0</v>
      </c>
      <c r="DAE104" s="266">
        <f t="shared" si="43"/>
        <v>0</v>
      </c>
      <c r="DAF104" s="266">
        <f t="shared" si="43"/>
        <v>0</v>
      </c>
      <c r="DAG104" s="266">
        <f t="shared" si="43"/>
        <v>0</v>
      </c>
      <c r="DAH104" s="266">
        <f t="shared" si="43"/>
        <v>0</v>
      </c>
      <c r="DAI104" s="266">
        <f t="shared" si="43"/>
        <v>0</v>
      </c>
      <c r="DAJ104" s="266">
        <f t="shared" si="43"/>
        <v>0</v>
      </c>
      <c r="DAK104" s="266">
        <f t="shared" si="43"/>
        <v>0</v>
      </c>
      <c r="DAL104" s="266">
        <f t="shared" si="43"/>
        <v>0</v>
      </c>
      <c r="DAM104" s="266">
        <f t="shared" si="43"/>
        <v>0</v>
      </c>
      <c r="DAN104" s="266">
        <f t="shared" si="43"/>
        <v>0</v>
      </c>
      <c r="DAO104" s="266">
        <f t="shared" si="43"/>
        <v>0</v>
      </c>
      <c r="DAP104" s="266">
        <f t="shared" si="43"/>
        <v>0</v>
      </c>
      <c r="DAQ104" s="266">
        <f t="shared" si="43"/>
        <v>0</v>
      </c>
      <c r="DAR104" s="266">
        <f t="shared" si="43"/>
        <v>0</v>
      </c>
      <c r="DAS104" s="266">
        <f t="shared" si="43"/>
        <v>0</v>
      </c>
      <c r="DAT104" s="266">
        <f t="shared" si="43"/>
        <v>0</v>
      </c>
      <c r="DAU104" s="266">
        <f t="shared" si="43"/>
        <v>0</v>
      </c>
      <c r="DAV104" s="266">
        <f t="shared" si="43"/>
        <v>0</v>
      </c>
      <c r="DAW104" s="266">
        <f t="shared" si="43"/>
        <v>0</v>
      </c>
      <c r="DAX104" s="266">
        <f t="shared" si="43"/>
        <v>0</v>
      </c>
      <c r="DAY104" s="266">
        <f t="shared" si="43"/>
        <v>0</v>
      </c>
      <c r="DAZ104" s="266">
        <f t="shared" si="43"/>
        <v>0</v>
      </c>
      <c r="DBA104" s="266">
        <f t="shared" si="43"/>
        <v>0</v>
      </c>
      <c r="DBB104" s="266">
        <f t="shared" si="43"/>
        <v>0</v>
      </c>
      <c r="DBC104" s="266">
        <f t="shared" si="43"/>
        <v>0</v>
      </c>
      <c r="DBD104" s="266">
        <f t="shared" si="43"/>
        <v>0</v>
      </c>
      <c r="DBE104" s="266">
        <f t="shared" si="43"/>
        <v>0</v>
      </c>
      <c r="DBF104" s="266">
        <f t="shared" si="43"/>
        <v>0</v>
      </c>
      <c r="DBG104" s="266">
        <f t="shared" si="43"/>
        <v>0</v>
      </c>
      <c r="DBH104" s="266">
        <f t="shared" si="43"/>
        <v>0</v>
      </c>
      <c r="DBI104" s="266">
        <f t="shared" si="43"/>
        <v>0</v>
      </c>
      <c r="DBJ104" s="266">
        <f t="shared" si="43"/>
        <v>0</v>
      </c>
      <c r="DBK104" s="266">
        <f t="shared" si="43"/>
        <v>0</v>
      </c>
      <c r="DBL104" s="266">
        <f t="shared" si="43"/>
        <v>0</v>
      </c>
      <c r="DBM104" s="266">
        <f t="shared" si="43"/>
        <v>0</v>
      </c>
      <c r="DBN104" s="266">
        <f t="shared" si="43"/>
        <v>0</v>
      </c>
      <c r="DBO104" s="266">
        <f t="shared" ref="DBO104:DDZ104" si="44">DBO102-DBO103</f>
        <v>0</v>
      </c>
      <c r="DBP104" s="266">
        <f t="shared" si="44"/>
        <v>0</v>
      </c>
      <c r="DBQ104" s="266">
        <f t="shared" si="44"/>
        <v>0</v>
      </c>
      <c r="DBR104" s="266">
        <f t="shared" si="44"/>
        <v>0</v>
      </c>
      <c r="DBS104" s="266">
        <f t="shared" si="44"/>
        <v>0</v>
      </c>
      <c r="DBT104" s="266">
        <f t="shared" si="44"/>
        <v>0</v>
      </c>
      <c r="DBU104" s="266">
        <f t="shared" si="44"/>
        <v>0</v>
      </c>
      <c r="DBV104" s="266">
        <f t="shared" si="44"/>
        <v>0</v>
      </c>
      <c r="DBW104" s="266">
        <f t="shared" si="44"/>
        <v>0</v>
      </c>
      <c r="DBX104" s="266">
        <f t="shared" si="44"/>
        <v>0</v>
      </c>
      <c r="DBY104" s="266">
        <f t="shared" si="44"/>
        <v>0</v>
      </c>
      <c r="DBZ104" s="266">
        <f t="shared" si="44"/>
        <v>0</v>
      </c>
      <c r="DCA104" s="266">
        <f t="shared" si="44"/>
        <v>0</v>
      </c>
      <c r="DCB104" s="266">
        <f t="shared" si="44"/>
        <v>0</v>
      </c>
      <c r="DCC104" s="266">
        <f t="shared" si="44"/>
        <v>0</v>
      </c>
      <c r="DCD104" s="266">
        <f t="shared" si="44"/>
        <v>0</v>
      </c>
      <c r="DCE104" s="266">
        <f t="shared" si="44"/>
        <v>0</v>
      </c>
      <c r="DCF104" s="266">
        <f t="shared" si="44"/>
        <v>0</v>
      </c>
      <c r="DCG104" s="266">
        <f t="shared" si="44"/>
        <v>0</v>
      </c>
      <c r="DCH104" s="266">
        <f t="shared" si="44"/>
        <v>0</v>
      </c>
      <c r="DCI104" s="266">
        <f t="shared" si="44"/>
        <v>0</v>
      </c>
      <c r="DCJ104" s="266">
        <f t="shared" si="44"/>
        <v>0</v>
      </c>
      <c r="DCK104" s="266">
        <f t="shared" si="44"/>
        <v>0</v>
      </c>
      <c r="DCL104" s="266">
        <f t="shared" si="44"/>
        <v>0</v>
      </c>
      <c r="DCM104" s="266">
        <f t="shared" si="44"/>
        <v>0</v>
      </c>
      <c r="DCN104" s="266">
        <f t="shared" si="44"/>
        <v>0</v>
      </c>
      <c r="DCO104" s="266">
        <f t="shared" si="44"/>
        <v>0</v>
      </c>
      <c r="DCP104" s="266">
        <f t="shared" si="44"/>
        <v>0</v>
      </c>
      <c r="DCQ104" s="266">
        <f t="shared" si="44"/>
        <v>0</v>
      </c>
      <c r="DCR104" s="266">
        <f t="shared" si="44"/>
        <v>0</v>
      </c>
      <c r="DCS104" s="266">
        <f t="shared" si="44"/>
        <v>0</v>
      </c>
      <c r="DCT104" s="266">
        <f t="shared" si="44"/>
        <v>0</v>
      </c>
      <c r="DCU104" s="266">
        <f t="shared" si="44"/>
        <v>0</v>
      </c>
      <c r="DCV104" s="266">
        <f t="shared" si="44"/>
        <v>0</v>
      </c>
      <c r="DCW104" s="266">
        <f t="shared" si="44"/>
        <v>0</v>
      </c>
      <c r="DCX104" s="266">
        <f t="shared" si="44"/>
        <v>0</v>
      </c>
      <c r="DCY104" s="266">
        <f t="shared" si="44"/>
        <v>0</v>
      </c>
      <c r="DCZ104" s="266">
        <f t="shared" si="44"/>
        <v>0</v>
      </c>
      <c r="DDA104" s="266">
        <f t="shared" si="44"/>
        <v>0</v>
      </c>
      <c r="DDB104" s="266">
        <f t="shared" si="44"/>
        <v>0</v>
      </c>
      <c r="DDC104" s="266">
        <f t="shared" si="44"/>
        <v>0</v>
      </c>
      <c r="DDD104" s="266">
        <f t="shared" si="44"/>
        <v>0</v>
      </c>
      <c r="DDE104" s="266">
        <f t="shared" si="44"/>
        <v>0</v>
      </c>
      <c r="DDF104" s="266">
        <f t="shared" si="44"/>
        <v>0</v>
      </c>
      <c r="DDG104" s="266">
        <f t="shared" si="44"/>
        <v>0</v>
      </c>
      <c r="DDH104" s="266">
        <f t="shared" si="44"/>
        <v>0</v>
      </c>
      <c r="DDI104" s="266">
        <f t="shared" si="44"/>
        <v>0</v>
      </c>
      <c r="DDJ104" s="266">
        <f t="shared" si="44"/>
        <v>0</v>
      </c>
      <c r="DDK104" s="266">
        <f t="shared" si="44"/>
        <v>0</v>
      </c>
      <c r="DDL104" s="266">
        <f t="shared" si="44"/>
        <v>0</v>
      </c>
      <c r="DDM104" s="266">
        <f t="shared" si="44"/>
        <v>0</v>
      </c>
      <c r="DDN104" s="266">
        <f t="shared" si="44"/>
        <v>0</v>
      </c>
      <c r="DDO104" s="266">
        <f t="shared" si="44"/>
        <v>0</v>
      </c>
      <c r="DDP104" s="266">
        <f t="shared" si="44"/>
        <v>0</v>
      </c>
      <c r="DDQ104" s="266">
        <f t="shared" si="44"/>
        <v>0</v>
      </c>
      <c r="DDR104" s="266">
        <f t="shared" si="44"/>
        <v>0</v>
      </c>
      <c r="DDS104" s="266">
        <f t="shared" si="44"/>
        <v>0</v>
      </c>
      <c r="DDT104" s="266">
        <f t="shared" si="44"/>
        <v>0</v>
      </c>
      <c r="DDU104" s="266">
        <f t="shared" si="44"/>
        <v>0</v>
      </c>
      <c r="DDV104" s="266">
        <f t="shared" si="44"/>
        <v>0</v>
      </c>
      <c r="DDW104" s="266">
        <f t="shared" si="44"/>
        <v>0</v>
      </c>
      <c r="DDX104" s="266">
        <f t="shared" si="44"/>
        <v>0</v>
      </c>
      <c r="DDY104" s="266">
        <f t="shared" si="44"/>
        <v>0</v>
      </c>
      <c r="DDZ104" s="266">
        <f t="shared" si="44"/>
        <v>0</v>
      </c>
      <c r="DEA104" s="266">
        <f t="shared" ref="DEA104:DGL104" si="45">DEA102-DEA103</f>
        <v>0</v>
      </c>
      <c r="DEB104" s="266">
        <f t="shared" si="45"/>
        <v>0</v>
      </c>
      <c r="DEC104" s="266">
        <f t="shared" si="45"/>
        <v>0</v>
      </c>
      <c r="DED104" s="266">
        <f t="shared" si="45"/>
        <v>0</v>
      </c>
      <c r="DEE104" s="266">
        <f t="shared" si="45"/>
        <v>0</v>
      </c>
      <c r="DEF104" s="266">
        <f t="shared" si="45"/>
        <v>0</v>
      </c>
      <c r="DEG104" s="266">
        <f t="shared" si="45"/>
        <v>0</v>
      </c>
      <c r="DEH104" s="266">
        <f t="shared" si="45"/>
        <v>0</v>
      </c>
      <c r="DEI104" s="266">
        <f t="shared" si="45"/>
        <v>0</v>
      </c>
      <c r="DEJ104" s="266">
        <f t="shared" si="45"/>
        <v>0</v>
      </c>
      <c r="DEK104" s="266">
        <f t="shared" si="45"/>
        <v>0</v>
      </c>
      <c r="DEL104" s="266">
        <f t="shared" si="45"/>
        <v>0</v>
      </c>
      <c r="DEM104" s="266">
        <f t="shared" si="45"/>
        <v>0</v>
      </c>
      <c r="DEN104" s="266">
        <f t="shared" si="45"/>
        <v>0</v>
      </c>
      <c r="DEO104" s="266">
        <f t="shared" si="45"/>
        <v>0</v>
      </c>
      <c r="DEP104" s="266">
        <f t="shared" si="45"/>
        <v>0</v>
      </c>
      <c r="DEQ104" s="266">
        <f t="shared" si="45"/>
        <v>0</v>
      </c>
      <c r="DER104" s="266">
        <f t="shared" si="45"/>
        <v>0</v>
      </c>
      <c r="DES104" s="266">
        <f t="shared" si="45"/>
        <v>0</v>
      </c>
      <c r="DET104" s="266">
        <f t="shared" si="45"/>
        <v>0</v>
      </c>
      <c r="DEU104" s="266">
        <f t="shared" si="45"/>
        <v>0</v>
      </c>
      <c r="DEV104" s="266">
        <f t="shared" si="45"/>
        <v>0</v>
      </c>
      <c r="DEW104" s="266">
        <f t="shared" si="45"/>
        <v>0</v>
      </c>
      <c r="DEX104" s="266">
        <f t="shared" si="45"/>
        <v>0</v>
      </c>
      <c r="DEY104" s="266">
        <f t="shared" si="45"/>
        <v>0</v>
      </c>
      <c r="DEZ104" s="266">
        <f t="shared" si="45"/>
        <v>0</v>
      </c>
      <c r="DFA104" s="266">
        <f t="shared" si="45"/>
        <v>0</v>
      </c>
      <c r="DFB104" s="266">
        <f t="shared" si="45"/>
        <v>0</v>
      </c>
      <c r="DFC104" s="266">
        <f t="shared" si="45"/>
        <v>0</v>
      </c>
      <c r="DFD104" s="266">
        <f t="shared" si="45"/>
        <v>0</v>
      </c>
      <c r="DFE104" s="266">
        <f t="shared" si="45"/>
        <v>0</v>
      </c>
      <c r="DFF104" s="266">
        <f t="shared" si="45"/>
        <v>0</v>
      </c>
      <c r="DFG104" s="266">
        <f t="shared" si="45"/>
        <v>0</v>
      </c>
      <c r="DFH104" s="266">
        <f t="shared" si="45"/>
        <v>0</v>
      </c>
      <c r="DFI104" s="266">
        <f t="shared" si="45"/>
        <v>0</v>
      </c>
      <c r="DFJ104" s="266">
        <f t="shared" si="45"/>
        <v>0</v>
      </c>
      <c r="DFK104" s="266">
        <f t="shared" si="45"/>
        <v>0</v>
      </c>
      <c r="DFL104" s="266">
        <f t="shared" si="45"/>
        <v>0</v>
      </c>
      <c r="DFM104" s="266">
        <f t="shared" si="45"/>
        <v>0</v>
      </c>
      <c r="DFN104" s="266">
        <f t="shared" si="45"/>
        <v>0</v>
      </c>
      <c r="DFO104" s="266">
        <f t="shared" si="45"/>
        <v>0</v>
      </c>
      <c r="DFP104" s="266">
        <f t="shared" si="45"/>
        <v>0</v>
      </c>
      <c r="DFQ104" s="266">
        <f t="shared" si="45"/>
        <v>0</v>
      </c>
      <c r="DFR104" s="266">
        <f t="shared" si="45"/>
        <v>0</v>
      </c>
      <c r="DFS104" s="266">
        <f t="shared" si="45"/>
        <v>0</v>
      </c>
      <c r="DFT104" s="266">
        <f t="shared" si="45"/>
        <v>0</v>
      </c>
      <c r="DFU104" s="266">
        <f t="shared" si="45"/>
        <v>0</v>
      </c>
      <c r="DFV104" s="266">
        <f t="shared" si="45"/>
        <v>0</v>
      </c>
      <c r="DFW104" s="266">
        <f t="shared" si="45"/>
        <v>0</v>
      </c>
      <c r="DFX104" s="266">
        <f t="shared" si="45"/>
        <v>0</v>
      </c>
      <c r="DFY104" s="266">
        <f t="shared" si="45"/>
        <v>0</v>
      </c>
      <c r="DFZ104" s="266">
        <f t="shared" si="45"/>
        <v>0</v>
      </c>
      <c r="DGA104" s="266">
        <f t="shared" si="45"/>
        <v>0</v>
      </c>
      <c r="DGB104" s="266">
        <f t="shared" si="45"/>
        <v>0</v>
      </c>
      <c r="DGC104" s="266">
        <f t="shared" si="45"/>
        <v>0</v>
      </c>
      <c r="DGD104" s="266">
        <f t="shared" si="45"/>
        <v>0</v>
      </c>
      <c r="DGE104" s="266">
        <f t="shared" si="45"/>
        <v>0</v>
      </c>
      <c r="DGF104" s="266">
        <f t="shared" si="45"/>
        <v>0</v>
      </c>
      <c r="DGG104" s="266">
        <f t="shared" si="45"/>
        <v>0</v>
      </c>
      <c r="DGH104" s="266">
        <f t="shared" si="45"/>
        <v>0</v>
      </c>
      <c r="DGI104" s="266">
        <f t="shared" si="45"/>
        <v>0</v>
      </c>
      <c r="DGJ104" s="266">
        <f t="shared" si="45"/>
        <v>0</v>
      </c>
      <c r="DGK104" s="266">
        <f t="shared" si="45"/>
        <v>0</v>
      </c>
      <c r="DGL104" s="266">
        <f t="shared" si="45"/>
        <v>0</v>
      </c>
      <c r="DGM104" s="266">
        <f t="shared" ref="DGM104:DIX104" si="46">DGM102-DGM103</f>
        <v>0</v>
      </c>
      <c r="DGN104" s="266">
        <f t="shared" si="46"/>
        <v>0</v>
      </c>
      <c r="DGO104" s="266">
        <f t="shared" si="46"/>
        <v>0</v>
      </c>
      <c r="DGP104" s="266">
        <f t="shared" si="46"/>
        <v>0</v>
      </c>
      <c r="DGQ104" s="266">
        <f t="shared" si="46"/>
        <v>0</v>
      </c>
      <c r="DGR104" s="266">
        <f t="shared" si="46"/>
        <v>0</v>
      </c>
      <c r="DGS104" s="266">
        <f t="shared" si="46"/>
        <v>0</v>
      </c>
      <c r="DGT104" s="266">
        <f t="shared" si="46"/>
        <v>0</v>
      </c>
      <c r="DGU104" s="266">
        <f t="shared" si="46"/>
        <v>0</v>
      </c>
      <c r="DGV104" s="266">
        <f t="shared" si="46"/>
        <v>0</v>
      </c>
      <c r="DGW104" s="266">
        <f t="shared" si="46"/>
        <v>0</v>
      </c>
      <c r="DGX104" s="266">
        <f t="shared" si="46"/>
        <v>0</v>
      </c>
      <c r="DGY104" s="266">
        <f t="shared" si="46"/>
        <v>0</v>
      </c>
      <c r="DGZ104" s="266">
        <f t="shared" si="46"/>
        <v>0</v>
      </c>
      <c r="DHA104" s="266">
        <f t="shared" si="46"/>
        <v>0</v>
      </c>
      <c r="DHB104" s="266">
        <f t="shared" si="46"/>
        <v>0</v>
      </c>
      <c r="DHC104" s="266">
        <f t="shared" si="46"/>
        <v>0</v>
      </c>
      <c r="DHD104" s="266">
        <f t="shared" si="46"/>
        <v>0</v>
      </c>
      <c r="DHE104" s="266">
        <f t="shared" si="46"/>
        <v>0</v>
      </c>
      <c r="DHF104" s="266">
        <f t="shared" si="46"/>
        <v>0</v>
      </c>
      <c r="DHG104" s="266">
        <f t="shared" si="46"/>
        <v>0</v>
      </c>
      <c r="DHH104" s="266">
        <f t="shared" si="46"/>
        <v>0</v>
      </c>
      <c r="DHI104" s="266">
        <f t="shared" si="46"/>
        <v>0</v>
      </c>
      <c r="DHJ104" s="266">
        <f t="shared" si="46"/>
        <v>0</v>
      </c>
      <c r="DHK104" s="266">
        <f t="shared" si="46"/>
        <v>0</v>
      </c>
      <c r="DHL104" s="266">
        <f t="shared" si="46"/>
        <v>0</v>
      </c>
      <c r="DHM104" s="266">
        <f t="shared" si="46"/>
        <v>0</v>
      </c>
      <c r="DHN104" s="266">
        <f t="shared" si="46"/>
        <v>0</v>
      </c>
      <c r="DHO104" s="266">
        <f t="shared" si="46"/>
        <v>0</v>
      </c>
      <c r="DHP104" s="266">
        <f t="shared" si="46"/>
        <v>0</v>
      </c>
      <c r="DHQ104" s="266">
        <f t="shared" si="46"/>
        <v>0</v>
      </c>
      <c r="DHR104" s="266">
        <f t="shared" si="46"/>
        <v>0</v>
      </c>
      <c r="DHS104" s="266">
        <f t="shared" si="46"/>
        <v>0</v>
      </c>
      <c r="DHT104" s="266">
        <f t="shared" si="46"/>
        <v>0</v>
      </c>
      <c r="DHU104" s="266">
        <f t="shared" si="46"/>
        <v>0</v>
      </c>
      <c r="DHV104" s="266">
        <f t="shared" si="46"/>
        <v>0</v>
      </c>
      <c r="DHW104" s="266">
        <f t="shared" si="46"/>
        <v>0</v>
      </c>
      <c r="DHX104" s="266">
        <f t="shared" si="46"/>
        <v>0</v>
      </c>
      <c r="DHY104" s="266">
        <f t="shared" si="46"/>
        <v>0</v>
      </c>
      <c r="DHZ104" s="266">
        <f t="shared" si="46"/>
        <v>0</v>
      </c>
      <c r="DIA104" s="266">
        <f t="shared" si="46"/>
        <v>0</v>
      </c>
      <c r="DIB104" s="266">
        <f t="shared" si="46"/>
        <v>0</v>
      </c>
      <c r="DIC104" s="266">
        <f t="shared" si="46"/>
        <v>0</v>
      </c>
      <c r="DID104" s="266">
        <f t="shared" si="46"/>
        <v>0</v>
      </c>
      <c r="DIE104" s="266">
        <f t="shared" si="46"/>
        <v>0</v>
      </c>
      <c r="DIF104" s="266">
        <f t="shared" si="46"/>
        <v>0</v>
      </c>
      <c r="DIG104" s="266">
        <f t="shared" si="46"/>
        <v>0</v>
      </c>
      <c r="DIH104" s="266">
        <f t="shared" si="46"/>
        <v>0</v>
      </c>
      <c r="DII104" s="266">
        <f t="shared" si="46"/>
        <v>0</v>
      </c>
      <c r="DIJ104" s="266">
        <f t="shared" si="46"/>
        <v>0</v>
      </c>
      <c r="DIK104" s="266">
        <f t="shared" si="46"/>
        <v>0</v>
      </c>
      <c r="DIL104" s="266">
        <f t="shared" si="46"/>
        <v>0</v>
      </c>
      <c r="DIM104" s="266">
        <f t="shared" si="46"/>
        <v>0</v>
      </c>
      <c r="DIN104" s="266">
        <f t="shared" si="46"/>
        <v>0</v>
      </c>
      <c r="DIO104" s="266">
        <f t="shared" si="46"/>
        <v>0</v>
      </c>
      <c r="DIP104" s="266">
        <f t="shared" si="46"/>
        <v>0</v>
      </c>
      <c r="DIQ104" s="266">
        <f t="shared" si="46"/>
        <v>0</v>
      </c>
      <c r="DIR104" s="266">
        <f t="shared" si="46"/>
        <v>0</v>
      </c>
      <c r="DIS104" s="266">
        <f t="shared" si="46"/>
        <v>0</v>
      </c>
      <c r="DIT104" s="266">
        <f t="shared" si="46"/>
        <v>0</v>
      </c>
      <c r="DIU104" s="266">
        <f t="shared" si="46"/>
        <v>0</v>
      </c>
      <c r="DIV104" s="266">
        <f t="shared" si="46"/>
        <v>0</v>
      </c>
      <c r="DIW104" s="266">
        <f t="shared" si="46"/>
        <v>0</v>
      </c>
      <c r="DIX104" s="266">
        <f t="shared" si="46"/>
        <v>0</v>
      </c>
      <c r="DIY104" s="266">
        <f t="shared" ref="DIY104:DLJ104" si="47">DIY102-DIY103</f>
        <v>0</v>
      </c>
      <c r="DIZ104" s="266">
        <f t="shared" si="47"/>
        <v>0</v>
      </c>
      <c r="DJA104" s="266">
        <f t="shared" si="47"/>
        <v>0</v>
      </c>
      <c r="DJB104" s="266">
        <f t="shared" si="47"/>
        <v>0</v>
      </c>
      <c r="DJC104" s="266">
        <f t="shared" si="47"/>
        <v>0</v>
      </c>
      <c r="DJD104" s="266">
        <f t="shared" si="47"/>
        <v>0</v>
      </c>
      <c r="DJE104" s="266">
        <f t="shared" si="47"/>
        <v>0</v>
      </c>
      <c r="DJF104" s="266">
        <f t="shared" si="47"/>
        <v>0</v>
      </c>
      <c r="DJG104" s="266">
        <f t="shared" si="47"/>
        <v>0</v>
      </c>
      <c r="DJH104" s="266">
        <f t="shared" si="47"/>
        <v>0</v>
      </c>
      <c r="DJI104" s="266">
        <f t="shared" si="47"/>
        <v>0</v>
      </c>
      <c r="DJJ104" s="266">
        <f t="shared" si="47"/>
        <v>0</v>
      </c>
      <c r="DJK104" s="266">
        <f t="shared" si="47"/>
        <v>0</v>
      </c>
      <c r="DJL104" s="266">
        <f t="shared" si="47"/>
        <v>0</v>
      </c>
      <c r="DJM104" s="266">
        <f t="shared" si="47"/>
        <v>0</v>
      </c>
      <c r="DJN104" s="266">
        <f t="shared" si="47"/>
        <v>0</v>
      </c>
      <c r="DJO104" s="266">
        <f t="shared" si="47"/>
        <v>0</v>
      </c>
      <c r="DJP104" s="266">
        <f t="shared" si="47"/>
        <v>0</v>
      </c>
      <c r="DJQ104" s="266">
        <f t="shared" si="47"/>
        <v>0</v>
      </c>
      <c r="DJR104" s="266">
        <f t="shared" si="47"/>
        <v>0</v>
      </c>
      <c r="DJS104" s="266">
        <f t="shared" si="47"/>
        <v>0</v>
      </c>
      <c r="DJT104" s="266">
        <f t="shared" si="47"/>
        <v>0</v>
      </c>
      <c r="DJU104" s="266">
        <f t="shared" si="47"/>
        <v>0</v>
      </c>
      <c r="DJV104" s="266">
        <f t="shared" si="47"/>
        <v>0</v>
      </c>
      <c r="DJW104" s="266">
        <f t="shared" si="47"/>
        <v>0</v>
      </c>
      <c r="DJX104" s="266">
        <f t="shared" si="47"/>
        <v>0</v>
      </c>
      <c r="DJY104" s="266">
        <f t="shared" si="47"/>
        <v>0</v>
      </c>
      <c r="DJZ104" s="266">
        <f t="shared" si="47"/>
        <v>0</v>
      </c>
      <c r="DKA104" s="266">
        <f t="shared" si="47"/>
        <v>0</v>
      </c>
      <c r="DKB104" s="266">
        <f t="shared" si="47"/>
        <v>0</v>
      </c>
      <c r="DKC104" s="266">
        <f t="shared" si="47"/>
        <v>0</v>
      </c>
      <c r="DKD104" s="266">
        <f t="shared" si="47"/>
        <v>0</v>
      </c>
      <c r="DKE104" s="266">
        <f t="shared" si="47"/>
        <v>0</v>
      </c>
      <c r="DKF104" s="266">
        <f t="shared" si="47"/>
        <v>0</v>
      </c>
      <c r="DKG104" s="266">
        <f t="shared" si="47"/>
        <v>0</v>
      </c>
      <c r="DKH104" s="266">
        <f t="shared" si="47"/>
        <v>0</v>
      </c>
      <c r="DKI104" s="266">
        <f t="shared" si="47"/>
        <v>0</v>
      </c>
      <c r="DKJ104" s="266">
        <f t="shared" si="47"/>
        <v>0</v>
      </c>
      <c r="DKK104" s="266">
        <f t="shared" si="47"/>
        <v>0</v>
      </c>
      <c r="DKL104" s="266">
        <f t="shared" si="47"/>
        <v>0</v>
      </c>
      <c r="DKM104" s="266">
        <f t="shared" si="47"/>
        <v>0</v>
      </c>
      <c r="DKN104" s="266">
        <f t="shared" si="47"/>
        <v>0</v>
      </c>
      <c r="DKO104" s="266">
        <f t="shared" si="47"/>
        <v>0</v>
      </c>
      <c r="DKP104" s="266">
        <f t="shared" si="47"/>
        <v>0</v>
      </c>
      <c r="DKQ104" s="266">
        <f t="shared" si="47"/>
        <v>0</v>
      </c>
      <c r="DKR104" s="266">
        <f t="shared" si="47"/>
        <v>0</v>
      </c>
      <c r="DKS104" s="266">
        <f t="shared" si="47"/>
        <v>0</v>
      </c>
      <c r="DKT104" s="266">
        <f t="shared" si="47"/>
        <v>0</v>
      </c>
      <c r="DKU104" s="266">
        <f t="shared" si="47"/>
        <v>0</v>
      </c>
      <c r="DKV104" s="266">
        <f t="shared" si="47"/>
        <v>0</v>
      </c>
      <c r="DKW104" s="266">
        <f t="shared" si="47"/>
        <v>0</v>
      </c>
      <c r="DKX104" s="266">
        <f t="shared" si="47"/>
        <v>0</v>
      </c>
      <c r="DKY104" s="266">
        <f t="shared" si="47"/>
        <v>0</v>
      </c>
      <c r="DKZ104" s="266">
        <f t="shared" si="47"/>
        <v>0</v>
      </c>
      <c r="DLA104" s="266">
        <f t="shared" si="47"/>
        <v>0</v>
      </c>
      <c r="DLB104" s="266">
        <f t="shared" si="47"/>
        <v>0</v>
      </c>
      <c r="DLC104" s="266">
        <f t="shared" si="47"/>
        <v>0</v>
      </c>
      <c r="DLD104" s="266">
        <f t="shared" si="47"/>
        <v>0</v>
      </c>
      <c r="DLE104" s="266">
        <f t="shared" si="47"/>
        <v>0</v>
      </c>
      <c r="DLF104" s="266">
        <f t="shared" si="47"/>
        <v>0</v>
      </c>
      <c r="DLG104" s="266">
        <f t="shared" si="47"/>
        <v>0</v>
      </c>
      <c r="DLH104" s="266">
        <f t="shared" si="47"/>
        <v>0</v>
      </c>
      <c r="DLI104" s="266">
        <f t="shared" si="47"/>
        <v>0</v>
      </c>
      <c r="DLJ104" s="266">
        <f t="shared" si="47"/>
        <v>0</v>
      </c>
      <c r="DLK104" s="266">
        <f t="shared" ref="DLK104:DNV104" si="48">DLK102-DLK103</f>
        <v>0</v>
      </c>
      <c r="DLL104" s="266">
        <f t="shared" si="48"/>
        <v>0</v>
      </c>
      <c r="DLM104" s="266">
        <f t="shared" si="48"/>
        <v>0</v>
      </c>
      <c r="DLN104" s="266">
        <f t="shared" si="48"/>
        <v>0</v>
      </c>
      <c r="DLO104" s="266">
        <f t="shared" si="48"/>
        <v>0</v>
      </c>
      <c r="DLP104" s="266">
        <f t="shared" si="48"/>
        <v>0</v>
      </c>
      <c r="DLQ104" s="266">
        <f t="shared" si="48"/>
        <v>0</v>
      </c>
      <c r="DLR104" s="266">
        <f t="shared" si="48"/>
        <v>0</v>
      </c>
      <c r="DLS104" s="266">
        <f t="shared" si="48"/>
        <v>0</v>
      </c>
      <c r="DLT104" s="266">
        <f t="shared" si="48"/>
        <v>0</v>
      </c>
      <c r="DLU104" s="266">
        <f t="shared" si="48"/>
        <v>0</v>
      </c>
      <c r="DLV104" s="266">
        <f t="shared" si="48"/>
        <v>0</v>
      </c>
      <c r="DLW104" s="266">
        <f t="shared" si="48"/>
        <v>0</v>
      </c>
      <c r="DLX104" s="266">
        <f t="shared" si="48"/>
        <v>0</v>
      </c>
      <c r="DLY104" s="266">
        <f t="shared" si="48"/>
        <v>0</v>
      </c>
      <c r="DLZ104" s="266">
        <f t="shared" si="48"/>
        <v>0</v>
      </c>
      <c r="DMA104" s="266">
        <f t="shared" si="48"/>
        <v>0</v>
      </c>
      <c r="DMB104" s="266">
        <f t="shared" si="48"/>
        <v>0</v>
      </c>
      <c r="DMC104" s="266">
        <f t="shared" si="48"/>
        <v>0</v>
      </c>
      <c r="DMD104" s="266">
        <f t="shared" si="48"/>
        <v>0</v>
      </c>
      <c r="DME104" s="266">
        <f t="shared" si="48"/>
        <v>0</v>
      </c>
      <c r="DMF104" s="266">
        <f t="shared" si="48"/>
        <v>0</v>
      </c>
      <c r="DMG104" s="266">
        <f t="shared" si="48"/>
        <v>0</v>
      </c>
      <c r="DMH104" s="266">
        <f t="shared" si="48"/>
        <v>0</v>
      </c>
      <c r="DMI104" s="266">
        <f t="shared" si="48"/>
        <v>0</v>
      </c>
      <c r="DMJ104" s="266">
        <f t="shared" si="48"/>
        <v>0</v>
      </c>
      <c r="DMK104" s="266">
        <f t="shared" si="48"/>
        <v>0</v>
      </c>
      <c r="DML104" s="266">
        <f t="shared" si="48"/>
        <v>0</v>
      </c>
      <c r="DMM104" s="266">
        <f t="shared" si="48"/>
        <v>0</v>
      </c>
      <c r="DMN104" s="266">
        <f t="shared" si="48"/>
        <v>0</v>
      </c>
      <c r="DMO104" s="266">
        <f t="shared" si="48"/>
        <v>0</v>
      </c>
      <c r="DMP104" s="266">
        <f t="shared" si="48"/>
        <v>0</v>
      </c>
      <c r="DMQ104" s="266">
        <f t="shared" si="48"/>
        <v>0</v>
      </c>
      <c r="DMR104" s="266">
        <f t="shared" si="48"/>
        <v>0</v>
      </c>
      <c r="DMS104" s="266">
        <f t="shared" si="48"/>
        <v>0</v>
      </c>
      <c r="DMT104" s="266">
        <f t="shared" si="48"/>
        <v>0</v>
      </c>
      <c r="DMU104" s="266">
        <f t="shared" si="48"/>
        <v>0</v>
      </c>
      <c r="DMV104" s="266">
        <f t="shared" si="48"/>
        <v>0</v>
      </c>
      <c r="DMW104" s="266">
        <f t="shared" si="48"/>
        <v>0</v>
      </c>
      <c r="DMX104" s="266">
        <f t="shared" si="48"/>
        <v>0</v>
      </c>
      <c r="DMY104" s="266">
        <f t="shared" si="48"/>
        <v>0</v>
      </c>
      <c r="DMZ104" s="266">
        <f t="shared" si="48"/>
        <v>0</v>
      </c>
      <c r="DNA104" s="266">
        <f t="shared" si="48"/>
        <v>0</v>
      </c>
      <c r="DNB104" s="266">
        <f t="shared" si="48"/>
        <v>0</v>
      </c>
      <c r="DNC104" s="266">
        <f t="shared" si="48"/>
        <v>0</v>
      </c>
      <c r="DND104" s="266">
        <f t="shared" si="48"/>
        <v>0</v>
      </c>
      <c r="DNE104" s="266">
        <f t="shared" si="48"/>
        <v>0</v>
      </c>
      <c r="DNF104" s="266">
        <f t="shared" si="48"/>
        <v>0</v>
      </c>
      <c r="DNG104" s="266">
        <f t="shared" si="48"/>
        <v>0</v>
      </c>
      <c r="DNH104" s="266">
        <f t="shared" si="48"/>
        <v>0</v>
      </c>
      <c r="DNI104" s="266">
        <f t="shared" si="48"/>
        <v>0</v>
      </c>
      <c r="DNJ104" s="266">
        <f t="shared" si="48"/>
        <v>0</v>
      </c>
      <c r="DNK104" s="266">
        <f t="shared" si="48"/>
        <v>0</v>
      </c>
      <c r="DNL104" s="266">
        <f t="shared" si="48"/>
        <v>0</v>
      </c>
      <c r="DNM104" s="266">
        <f t="shared" si="48"/>
        <v>0</v>
      </c>
      <c r="DNN104" s="266">
        <f t="shared" si="48"/>
        <v>0</v>
      </c>
      <c r="DNO104" s="266">
        <f t="shared" si="48"/>
        <v>0</v>
      </c>
      <c r="DNP104" s="266">
        <f t="shared" si="48"/>
        <v>0</v>
      </c>
      <c r="DNQ104" s="266">
        <f t="shared" si="48"/>
        <v>0</v>
      </c>
      <c r="DNR104" s="266">
        <f t="shared" si="48"/>
        <v>0</v>
      </c>
      <c r="DNS104" s="266">
        <f t="shared" si="48"/>
        <v>0</v>
      </c>
      <c r="DNT104" s="266">
        <f t="shared" si="48"/>
        <v>0</v>
      </c>
      <c r="DNU104" s="266">
        <f t="shared" si="48"/>
        <v>0</v>
      </c>
      <c r="DNV104" s="266">
        <f t="shared" si="48"/>
        <v>0</v>
      </c>
      <c r="DNW104" s="266">
        <f t="shared" ref="DNW104:DQH104" si="49">DNW102-DNW103</f>
        <v>0</v>
      </c>
      <c r="DNX104" s="266">
        <f t="shared" si="49"/>
        <v>0</v>
      </c>
      <c r="DNY104" s="266">
        <f t="shared" si="49"/>
        <v>0</v>
      </c>
      <c r="DNZ104" s="266">
        <f t="shared" si="49"/>
        <v>0</v>
      </c>
      <c r="DOA104" s="266">
        <f t="shared" si="49"/>
        <v>0</v>
      </c>
      <c r="DOB104" s="266">
        <f t="shared" si="49"/>
        <v>0</v>
      </c>
      <c r="DOC104" s="266">
        <f t="shared" si="49"/>
        <v>0</v>
      </c>
      <c r="DOD104" s="266">
        <f t="shared" si="49"/>
        <v>0</v>
      </c>
      <c r="DOE104" s="266">
        <f t="shared" si="49"/>
        <v>0</v>
      </c>
      <c r="DOF104" s="266">
        <f t="shared" si="49"/>
        <v>0</v>
      </c>
      <c r="DOG104" s="266">
        <f t="shared" si="49"/>
        <v>0</v>
      </c>
      <c r="DOH104" s="266">
        <f t="shared" si="49"/>
        <v>0</v>
      </c>
      <c r="DOI104" s="266">
        <f t="shared" si="49"/>
        <v>0</v>
      </c>
      <c r="DOJ104" s="266">
        <f t="shared" si="49"/>
        <v>0</v>
      </c>
      <c r="DOK104" s="266">
        <f t="shared" si="49"/>
        <v>0</v>
      </c>
      <c r="DOL104" s="266">
        <f t="shared" si="49"/>
        <v>0</v>
      </c>
      <c r="DOM104" s="266">
        <f t="shared" si="49"/>
        <v>0</v>
      </c>
      <c r="DON104" s="266">
        <f t="shared" si="49"/>
        <v>0</v>
      </c>
      <c r="DOO104" s="266">
        <f t="shared" si="49"/>
        <v>0</v>
      </c>
      <c r="DOP104" s="266">
        <f t="shared" si="49"/>
        <v>0</v>
      </c>
      <c r="DOQ104" s="266">
        <f t="shared" si="49"/>
        <v>0</v>
      </c>
      <c r="DOR104" s="266">
        <f t="shared" si="49"/>
        <v>0</v>
      </c>
      <c r="DOS104" s="266">
        <f t="shared" si="49"/>
        <v>0</v>
      </c>
      <c r="DOT104" s="266">
        <f t="shared" si="49"/>
        <v>0</v>
      </c>
      <c r="DOU104" s="266">
        <f t="shared" si="49"/>
        <v>0</v>
      </c>
      <c r="DOV104" s="266">
        <f t="shared" si="49"/>
        <v>0</v>
      </c>
      <c r="DOW104" s="266">
        <f t="shared" si="49"/>
        <v>0</v>
      </c>
      <c r="DOX104" s="266">
        <f t="shared" si="49"/>
        <v>0</v>
      </c>
      <c r="DOY104" s="266">
        <f t="shared" si="49"/>
        <v>0</v>
      </c>
      <c r="DOZ104" s="266">
        <f t="shared" si="49"/>
        <v>0</v>
      </c>
      <c r="DPA104" s="266">
        <f t="shared" si="49"/>
        <v>0</v>
      </c>
      <c r="DPB104" s="266">
        <f t="shared" si="49"/>
        <v>0</v>
      </c>
      <c r="DPC104" s="266">
        <f t="shared" si="49"/>
        <v>0</v>
      </c>
      <c r="DPD104" s="266">
        <f t="shared" si="49"/>
        <v>0</v>
      </c>
      <c r="DPE104" s="266">
        <f t="shared" si="49"/>
        <v>0</v>
      </c>
      <c r="DPF104" s="266">
        <f t="shared" si="49"/>
        <v>0</v>
      </c>
      <c r="DPG104" s="266">
        <f t="shared" si="49"/>
        <v>0</v>
      </c>
      <c r="DPH104" s="266">
        <f t="shared" si="49"/>
        <v>0</v>
      </c>
      <c r="DPI104" s="266">
        <f t="shared" si="49"/>
        <v>0</v>
      </c>
      <c r="DPJ104" s="266">
        <f t="shared" si="49"/>
        <v>0</v>
      </c>
      <c r="DPK104" s="266">
        <f t="shared" si="49"/>
        <v>0</v>
      </c>
      <c r="DPL104" s="266">
        <f t="shared" si="49"/>
        <v>0</v>
      </c>
      <c r="DPM104" s="266">
        <f t="shared" si="49"/>
        <v>0</v>
      </c>
      <c r="DPN104" s="266">
        <f t="shared" si="49"/>
        <v>0</v>
      </c>
      <c r="DPO104" s="266">
        <f t="shared" si="49"/>
        <v>0</v>
      </c>
      <c r="DPP104" s="266">
        <f t="shared" si="49"/>
        <v>0</v>
      </c>
      <c r="DPQ104" s="266">
        <f t="shared" si="49"/>
        <v>0</v>
      </c>
      <c r="DPR104" s="266">
        <f t="shared" si="49"/>
        <v>0</v>
      </c>
      <c r="DPS104" s="266">
        <f t="shared" si="49"/>
        <v>0</v>
      </c>
      <c r="DPT104" s="266">
        <f t="shared" si="49"/>
        <v>0</v>
      </c>
      <c r="DPU104" s="266">
        <f t="shared" si="49"/>
        <v>0</v>
      </c>
      <c r="DPV104" s="266">
        <f t="shared" si="49"/>
        <v>0</v>
      </c>
      <c r="DPW104" s="266">
        <f t="shared" si="49"/>
        <v>0</v>
      </c>
      <c r="DPX104" s="266">
        <f t="shared" si="49"/>
        <v>0</v>
      </c>
      <c r="DPY104" s="266">
        <f t="shared" si="49"/>
        <v>0</v>
      </c>
      <c r="DPZ104" s="266">
        <f t="shared" si="49"/>
        <v>0</v>
      </c>
      <c r="DQA104" s="266">
        <f t="shared" si="49"/>
        <v>0</v>
      </c>
      <c r="DQB104" s="266">
        <f t="shared" si="49"/>
        <v>0</v>
      </c>
      <c r="DQC104" s="266">
        <f t="shared" si="49"/>
        <v>0</v>
      </c>
      <c r="DQD104" s="266">
        <f t="shared" si="49"/>
        <v>0</v>
      </c>
      <c r="DQE104" s="266">
        <f t="shared" si="49"/>
        <v>0</v>
      </c>
      <c r="DQF104" s="266">
        <f t="shared" si="49"/>
        <v>0</v>
      </c>
      <c r="DQG104" s="266">
        <f t="shared" si="49"/>
        <v>0</v>
      </c>
      <c r="DQH104" s="266">
        <f t="shared" si="49"/>
        <v>0</v>
      </c>
      <c r="DQI104" s="266">
        <f t="shared" ref="DQI104:DST104" si="50">DQI102-DQI103</f>
        <v>0</v>
      </c>
      <c r="DQJ104" s="266">
        <f t="shared" si="50"/>
        <v>0</v>
      </c>
      <c r="DQK104" s="266">
        <f t="shared" si="50"/>
        <v>0</v>
      </c>
      <c r="DQL104" s="266">
        <f t="shared" si="50"/>
        <v>0</v>
      </c>
      <c r="DQM104" s="266">
        <f t="shared" si="50"/>
        <v>0</v>
      </c>
      <c r="DQN104" s="266">
        <f t="shared" si="50"/>
        <v>0</v>
      </c>
      <c r="DQO104" s="266">
        <f t="shared" si="50"/>
        <v>0</v>
      </c>
      <c r="DQP104" s="266">
        <f t="shared" si="50"/>
        <v>0</v>
      </c>
      <c r="DQQ104" s="266">
        <f t="shared" si="50"/>
        <v>0</v>
      </c>
      <c r="DQR104" s="266">
        <f t="shared" si="50"/>
        <v>0</v>
      </c>
      <c r="DQS104" s="266">
        <f t="shared" si="50"/>
        <v>0</v>
      </c>
      <c r="DQT104" s="266">
        <f t="shared" si="50"/>
        <v>0</v>
      </c>
      <c r="DQU104" s="266">
        <f t="shared" si="50"/>
        <v>0</v>
      </c>
      <c r="DQV104" s="266">
        <f t="shared" si="50"/>
        <v>0</v>
      </c>
      <c r="DQW104" s="266">
        <f t="shared" si="50"/>
        <v>0</v>
      </c>
      <c r="DQX104" s="266">
        <f t="shared" si="50"/>
        <v>0</v>
      </c>
      <c r="DQY104" s="266">
        <f t="shared" si="50"/>
        <v>0</v>
      </c>
      <c r="DQZ104" s="266">
        <f t="shared" si="50"/>
        <v>0</v>
      </c>
      <c r="DRA104" s="266">
        <f t="shared" si="50"/>
        <v>0</v>
      </c>
      <c r="DRB104" s="266">
        <f t="shared" si="50"/>
        <v>0</v>
      </c>
      <c r="DRC104" s="266">
        <f t="shared" si="50"/>
        <v>0</v>
      </c>
      <c r="DRD104" s="266">
        <f t="shared" si="50"/>
        <v>0</v>
      </c>
      <c r="DRE104" s="266">
        <f t="shared" si="50"/>
        <v>0</v>
      </c>
      <c r="DRF104" s="266">
        <f t="shared" si="50"/>
        <v>0</v>
      </c>
      <c r="DRG104" s="266">
        <f t="shared" si="50"/>
        <v>0</v>
      </c>
      <c r="DRH104" s="266">
        <f t="shared" si="50"/>
        <v>0</v>
      </c>
      <c r="DRI104" s="266">
        <f t="shared" si="50"/>
        <v>0</v>
      </c>
      <c r="DRJ104" s="266">
        <f t="shared" si="50"/>
        <v>0</v>
      </c>
      <c r="DRK104" s="266">
        <f t="shared" si="50"/>
        <v>0</v>
      </c>
      <c r="DRL104" s="266">
        <f t="shared" si="50"/>
        <v>0</v>
      </c>
      <c r="DRM104" s="266">
        <f t="shared" si="50"/>
        <v>0</v>
      </c>
      <c r="DRN104" s="266">
        <f t="shared" si="50"/>
        <v>0</v>
      </c>
      <c r="DRO104" s="266">
        <f t="shared" si="50"/>
        <v>0</v>
      </c>
      <c r="DRP104" s="266">
        <f t="shared" si="50"/>
        <v>0</v>
      </c>
      <c r="DRQ104" s="266">
        <f t="shared" si="50"/>
        <v>0</v>
      </c>
      <c r="DRR104" s="266">
        <f t="shared" si="50"/>
        <v>0</v>
      </c>
      <c r="DRS104" s="266">
        <f t="shared" si="50"/>
        <v>0</v>
      </c>
      <c r="DRT104" s="266">
        <f t="shared" si="50"/>
        <v>0</v>
      </c>
      <c r="DRU104" s="266">
        <f t="shared" si="50"/>
        <v>0</v>
      </c>
      <c r="DRV104" s="266">
        <f t="shared" si="50"/>
        <v>0</v>
      </c>
      <c r="DRW104" s="266">
        <f t="shared" si="50"/>
        <v>0</v>
      </c>
      <c r="DRX104" s="266">
        <f t="shared" si="50"/>
        <v>0</v>
      </c>
      <c r="DRY104" s="266">
        <f t="shared" si="50"/>
        <v>0</v>
      </c>
      <c r="DRZ104" s="266">
        <f t="shared" si="50"/>
        <v>0</v>
      </c>
      <c r="DSA104" s="266">
        <f t="shared" si="50"/>
        <v>0</v>
      </c>
      <c r="DSB104" s="266">
        <f t="shared" si="50"/>
        <v>0</v>
      </c>
      <c r="DSC104" s="266">
        <f t="shared" si="50"/>
        <v>0</v>
      </c>
      <c r="DSD104" s="266">
        <f t="shared" si="50"/>
        <v>0</v>
      </c>
      <c r="DSE104" s="266">
        <f t="shared" si="50"/>
        <v>0</v>
      </c>
      <c r="DSF104" s="266">
        <f t="shared" si="50"/>
        <v>0</v>
      </c>
      <c r="DSG104" s="266">
        <f t="shared" si="50"/>
        <v>0</v>
      </c>
      <c r="DSH104" s="266">
        <f t="shared" si="50"/>
        <v>0</v>
      </c>
      <c r="DSI104" s="266">
        <f t="shared" si="50"/>
        <v>0</v>
      </c>
      <c r="DSJ104" s="266">
        <f t="shared" si="50"/>
        <v>0</v>
      </c>
      <c r="DSK104" s="266">
        <f t="shared" si="50"/>
        <v>0</v>
      </c>
      <c r="DSL104" s="266">
        <f t="shared" si="50"/>
        <v>0</v>
      </c>
      <c r="DSM104" s="266">
        <f t="shared" si="50"/>
        <v>0</v>
      </c>
      <c r="DSN104" s="266">
        <f t="shared" si="50"/>
        <v>0</v>
      </c>
      <c r="DSO104" s="266">
        <f t="shared" si="50"/>
        <v>0</v>
      </c>
      <c r="DSP104" s="266">
        <f t="shared" si="50"/>
        <v>0</v>
      </c>
      <c r="DSQ104" s="266">
        <f t="shared" si="50"/>
        <v>0</v>
      </c>
      <c r="DSR104" s="266">
        <f t="shared" si="50"/>
        <v>0</v>
      </c>
      <c r="DSS104" s="266">
        <f t="shared" si="50"/>
        <v>0</v>
      </c>
      <c r="DST104" s="266">
        <f t="shared" si="50"/>
        <v>0</v>
      </c>
      <c r="DSU104" s="266">
        <f t="shared" ref="DSU104:DVF104" si="51">DSU102-DSU103</f>
        <v>0</v>
      </c>
      <c r="DSV104" s="266">
        <f t="shared" si="51"/>
        <v>0</v>
      </c>
      <c r="DSW104" s="266">
        <f t="shared" si="51"/>
        <v>0</v>
      </c>
      <c r="DSX104" s="266">
        <f t="shared" si="51"/>
        <v>0</v>
      </c>
      <c r="DSY104" s="266">
        <f t="shared" si="51"/>
        <v>0</v>
      </c>
      <c r="DSZ104" s="266">
        <f t="shared" si="51"/>
        <v>0</v>
      </c>
      <c r="DTA104" s="266">
        <f t="shared" si="51"/>
        <v>0</v>
      </c>
      <c r="DTB104" s="266">
        <f t="shared" si="51"/>
        <v>0</v>
      </c>
      <c r="DTC104" s="266">
        <f t="shared" si="51"/>
        <v>0</v>
      </c>
      <c r="DTD104" s="266">
        <f t="shared" si="51"/>
        <v>0</v>
      </c>
      <c r="DTE104" s="266">
        <f t="shared" si="51"/>
        <v>0</v>
      </c>
      <c r="DTF104" s="266">
        <f t="shared" si="51"/>
        <v>0</v>
      </c>
      <c r="DTG104" s="266">
        <f t="shared" si="51"/>
        <v>0</v>
      </c>
      <c r="DTH104" s="266">
        <f t="shared" si="51"/>
        <v>0</v>
      </c>
      <c r="DTI104" s="266">
        <f t="shared" si="51"/>
        <v>0</v>
      </c>
      <c r="DTJ104" s="266">
        <f t="shared" si="51"/>
        <v>0</v>
      </c>
      <c r="DTK104" s="266">
        <f t="shared" si="51"/>
        <v>0</v>
      </c>
      <c r="DTL104" s="266">
        <f t="shared" si="51"/>
        <v>0</v>
      </c>
      <c r="DTM104" s="266">
        <f t="shared" si="51"/>
        <v>0</v>
      </c>
      <c r="DTN104" s="266">
        <f t="shared" si="51"/>
        <v>0</v>
      </c>
      <c r="DTO104" s="266">
        <f t="shared" si="51"/>
        <v>0</v>
      </c>
      <c r="DTP104" s="266">
        <f t="shared" si="51"/>
        <v>0</v>
      </c>
      <c r="DTQ104" s="266">
        <f t="shared" si="51"/>
        <v>0</v>
      </c>
      <c r="DTR104" s="266">
        <f t="shared" si="51"/>
        <v>0</v>
      </c>
      <c r="DTS104" s="266">
        <f t="shared" si="51"/>
        <v>0</v>
      </c>
      <c r="DTT104" s="266">
        <f t="shared" si="51"/>
        <v>0</v>
      </c>
      <c r="DTU104" s="266">
        <f t="shared" si="51"/>
        <v>0</v>
      </c>
      <c r="DTV104" s="266">
        <f t="shared" si="51"/>
        <v>0</v>
      </c>
      <c r="DTW104" s="266">
        <f t="shared" si="51"/>
        <v>0</v>
      </c>
      <c r="DTX104" s="266">
        <f t="shared" si="51"/>
        <v>0</v>
      </c>
      <c r="DTY104" s="266">
        <f t="shared" si="51"/>
        <v>0</v>
      </c>
      <c r="DTZ104" s="266">
        <f t="shared" si="51"/>
        <v>0</v>
      </c>
      <c r="DUA104" s="266">
        <f t="shared" si="51"/>
        <v>0</v>
      </c>
      <c r="DUB104" s="266">
        <f t="shared" si="51"/>
        <v>0</v>
      </c>
      <c r="DUC104" s="266">
        <f t="shared" si="51"/>
        <v>0</v>
      </c>
      <c r="DUD104" s="266">
        <f t="shared" si="51"/>
        <v>0</v>
      </c>
      <c r="DUE104" s="266">
        <f t="shared" si="51"/>
        <v>0</v>
      </c>
      <c r="DUF104" s="266">
        <f t="shared" si="51"/>
        <v>0</v>
      </c>
      <c r="DUG104" s="266">
        <f t="shared" si="51"/>
        <v>0</v>
      </c>
      <c r="DUH104" s="266">
        <f t="shared" si="51"/>
        <v>0</v>
      </c>
      <c r="DUI104" s="266">
        <f t="shared" si="51"/>
        <v>0</v>
      </c>
      <c r="DUJ104" s="266">
        <f t="shared" si="51"/>
        <v>0</v>
      </c>
      <c r="DUK104" s="266">
        <f t="shared" si="51"/>
        <v>0</v>
      </c>
      <c r="DUL104" s="266">
        <f t="shared" si="51"/>
        <v>0</v>
      </c>
      <c r="DUM104" s="266">
        <f t="shared" si="51"/>
        <v>0</v>
      </c>
      <c r="DUN104" s="266">
        <f t="shared" si="51"/>
        <v>0</v>
      </c>
      <c r="DUO104" s="266">
        <f t="shared" si="51"/>
        <v>0</v>
      </c>
      <c r="DUP104" s="266">
        <f t="shared" si="51"/>
        <v>0</v>
      </c>
      <c r="DUQ104" s="266">
        <f t="shared" si="51"/>
        <v>0</v>
      </c>
      <c r="DUR104" s="266">
        <f t="shared" si="51"/>
        <v>0</v>
      </c>
      <c r="DUS104" s="266">
        <f t="shared" si="51"/>
        <v>0</v>
      </c>
      <c r="DUT104" s="266">
        <f t="shared" si="51"/>
        <v>0</v>
      </c>
      <c r="DUU104" s="266">
        <f t="shared" si="51"/>
        <v>0</v>
      </c>
      <c r="DUV104" s="266">
        <f t="shared" si="51"/>
        <v>0</v>
      </c>
      <c r="DUW104" s="266">
        <f t="shared" si="51"/>
        <v>0</v>
      </c>
      <c r="DUX104" s="266">
        <f t="shared" si="51"/>
        <v>0</v>
      </c>
      <c r="DUY104" s="266">
        <f t="shared" si="51"/>
        <v>0</v>
      </c>
      <c r="DUZ104" s="266">
        <f t="shared" si="51"/>
        <v>0</v>
      </c>
      <c r="DVA104" s="266">
        <f t="shared" si="51"/>
        <v>0</v>
      </c>
      <c r="DVB104" s="266">
        <f t="shared" si="51"/>
        <v>0</v>
      </c>
      <c r="DVC104" s="266">
        <f t="shared" si="51"/>
        <v>0</v>
      </c>
      <c r="DVD104" s="266">
        <f t="shared" si="51"/>
        <v>0</v>
      </c>
      <c r="DVE104" s="266">
        <f t="shared" si="51"/>
        <v>0</v>
      </c>
      <c r="DVF104" s="266">
        <f t="shared" si="51"/>
        <v>0</v>
      </c>
      <c r="DVG104" s="266">
        <f t="shared" ref="DVG104:DXR104" si="52">DVG102-DVG103</f>
        <v>0</v>
      </c>
      <c r="DVH104" s="266">
        <f t="shared" si="52"/>
        <v>0</v>
      </c>
      <c r="DVI104" s="266">
        <f t="shared" si="52"/>
        <v>0</v>
      </c>
      <c r="DVJ104" s="266">
        <f t="shared" si="52"/>
        <v>0</v>
      </c>
      <c r="DVK104" s="266">
        <f t="shared" si="52"/>
        <v>0</v>
      </c>
      <c r="DVL104" s="266">
        <f t="shared" si="52"/>
        <v>0</v>
      </c>
      <c r="DVM104" s="266">
        <f t="shared" si="52"/>
        <v>0</v>
      </c>
      <c r="DVN104" s="266">
        <f t="shared" si="52"/>
        <v>0</v>
      </c>
      <c r="DVO104" s="266">
        <f t="shared" si="52"/>
        <v>0</v>
      </c>
      <c r="DVP104" s="266">
        <f t="shared" si="52"/>
        <v>0</v>
      </c>
      <c r="DVQ104" s="266">
        <f t="shared" si="52"/>
        <v>0</v>
      </c>
      <c r="DVR104" s="266">
        <f t="shared" si="52"/>
        <v>0</v>
      </c>
      <c r="DVS104" s="266">
        <f t="shared" si="52"/>
        <v>0</v>
      </c>
      <c r="DVT104" s="266">
        <f t="shared" si="52"/>
        <v>0</v>
      </c>
      <c r="DVU104" s="266">
        <f t="shared" si="52"/>
        <v>0</v>
      </c>
      <c r="DVV104" s="266">
        <f t="shared" si="52"/>
        <v>0</v>
      </c>
      <c r="DVW104" s="266">
        <f t="shared" si="52"/>
        <v>0</v>
      </c>
      <c r="DVX104" s="266">
        <f t="shared" si="52"/>
        <v>0</v>
      </c>
      <c r="DVY104" s="266">
        <f t="shared" si="52"/>
        <v>0</v>
      </c>
      <c r="DVZ104" s="266">
        <f t="shared" si="52"/>
        <v>0</v>
      </c>
      <c r="DWA104" s="266">
        <f t="shared" si="52"/>
        <v>0</v>
      </c>
      <c r="DWB104" s="266">
        <f t="shared" si="52"/>
        <v>0</v>
      </c>
      <c r="DWC104" s="266">
        <f t="shared" si="52"/>
        <v>0</v>
      </c>
      <c r="DWD104" s="266">
        <f t="shared" si="52"/>
        <v>0</v>
      </c>
      <c r="DWE104" s="266">
        <f t="shared" si="52"/>
        <v>0</v>
      </c>
      <c r="DWF104" s="266">
        <f t="shared" si="52"/>
        <v>0</v>
      </c>
      <c r="DWG104" s="266">
        <f t="shared" si="52"/>
        <v>0</v>
      </c>
      <c r="DWH104" s="266">
        <f t="shared" si="52"/>
        <v>0</v>
      </c>
      <c r="DWI104" s="266">
        <f t="shared" si="52"/>
        <v>0</v>
      </c>
      <c r="DWJ104" s="266">
        <f t="shared" si="52"/>
        <v>0</v>
      </c>
      <c r="DWK104" s="266">
        <f t="shared" si="52"/>
        <v>0</v>
      </c>
      <c r="DWL104" s="266">
        <f t="shared" si="52"/>
        <v>0</v>
      </c>
      <c r="DWM104" s="266">
        <f t="shared" si="52"/>
        <v>0</v>
      </c>
      <c r="DWN104" s="266">
        <f t="shared" si="52"/>
        <v>0</v>
      </c>
      <c r="DWO104" s="266">
        <f t="shared" si="52"/>
        <v>0</v>
      </c>
      <c r="DWP104" s="266">
        <f t="shared" si="52"/>
        <v>0</v>
      </c>
      <c r="DWQ104" s="266">
        <f t="shared" si="52"/>
        <v>0</v>
      </c>
      <c r="DWR104" s="266">
        <f t="shared" si="52"/>
        <v>0</v>
      </c>
      <c r="DWS104" s="266">
        <f t="shared" si="52"/>
        <v>0</v>
      </c>
      <c r="DWT104" s="266">
        <f t="shared" si="52"/>
        <v>0</v>
      </c>
      <c r="DWU104" s="266">
        <f t="shared" si="52"/>
        <v>0</v>
      </c>
      <c r="DWV104" s="266">
        <f t="shared" si="52"/>
        <v>0</v>
      </c>
      <c r="DWW104" s="266">
        <f t="shared" si="52"/>
        <v>0</v>
      </c>
      <c r="DWX104" s="266">
        <f t="shared" si="52"/>
        <v>0</v>
      </c>
      <c r="DWY104" s="266">
        <f t="shared" si="52"/>
        <v>0</v>
      </c>
      <c r="DWZ104" s="266">
        <f t="shared" si="52"/>
        <v>0</v>
      </c>
      <c r="DXA104" s="266">
        <f t="shared" si="52"/>
        <v>0</v>
      </c>
      <c r="DXB104" s="266">
        <f t="shared" si="52"/>
        <v>0</v>
      </c>
      <c r="DXC104" s="266">
        <f t="shared" si="52"/>
        <v>0</v>
      </c>
      <c r="DXD104" s="266">
        <f t="shared" si="52"/>
        <v>0</v>
      </c>
      <c r="DXE104" s="266">
        <f t="shared" si="52"/>
        <v>0</v>
      </c>
      <c r="DXF104" s="266">
        <f t="shared" si="52"/>
        <v>0</v>
      </c>
      <c r="DXG104" s="266">
        <f t="shared" si="52"/>
        <v>0</v>
      </c>
      <c r="DXH104" s="266">
        <f t="shared" si="52"/>
        <v>0</v>
      </c>
      <c r="DXI104" s="266">
        <f t="shared" si="52"/>
        <v>0</v>
      </c>
      <c r="DXJ104" s="266">
        <f t="shared" si="52"/>
        <v>0</v>
      </c>
      <c r="DXK104" s="266">
        <f t="shared" si="52"/>
        <v>0</v>
      </c>
      <c r="DXL104" s="266">
        <f t="shared" si="52"/>
        <v>0</v>
      </c>
      <c r="DXM104" s="266">
        <f t="shared" si="52"/>
        <v>0</v>
      </c>
      <c r="DXN104" s="266">
        <f t="shared" si="52"/>
        <v>0</v>
      </c>
      <c r="DXO104" s="266">
        <f t="shared" si="52"/>
        <v>0</v>
      </c>
      <c r="DXP104" s="266">
        <f t="shared" si="52"/>
        <v>0</v>
      </c>
      <c r="DXQ104" s="266">
        <f t="shared" si="52"/>
        <v>0</v>
      </c>
      <c r="DXR104" s="266">
        <f t="shared" si="52"/>
        <v>0</v>
      </c>
      <c r="DXS104" s="266">
        <f t="shared" ref="DXS104:EAD104" si="53">DXS102-DXS103</f>
        <v>0</v>
      </c>
      <c r="DXT104" s="266">
        <f t="shared" si="53"/>
        <v>0</v>
      </c>
      <c r="DXU104" s="266">
        <f t="shared" si="53"/>
        <v>0</v>
      </c>
      <c r="DXV104" s="266">
        <f t="shared" si="53"/>
        <v>0</v>
      </c>
      <c r="DXW104" s="266">
        <f t="shared" si="53"/>
        <v>0</v>
      </c>
      <c r="DXX104" s="266">
        <f t="shared" si="53"/>
        <v>0</v>
      </c>
      <c r="DXY104" s="266">
        <f t="shared" si="53"/>
        <v>0</v>
      </c>
      <c r="DXZ104" s="266">
        <f t="shared" si="53"/>
        <v>0</v>
      </c>
      <c r="DYA104" s="266">
        <f t="shared" si="53"/>
        <v>0</v>
      </c>
      <c r="DYB104" s="266">
        <f t="shared" si="53"/>
        <v>0</v>
      </c>
      <c r="DYC104" s="266">
        <f t="shared" si="53"/>
        <v>0</v>
      </c>
      <c r="DYD104" s="266">
        <f t="shared" si="53"/>
        <v>0</v>
      </c>
      <c r="DYE104" s="266">
        <f t="shared" si="53"/>
        <v>0</v>
      </c>
      <c r="DYF104" s="266">
        <f t="shared" si="53"/>
        <v>0</v>
      </c>
      <c r="DYG104" s="266">
        <f t="shared" si="53"/>
        <v>0</v>
      </c>
      <c r="DYH104" s="266">
        <f t="shared" si="53"/>
        <v>0</v>
      </c>
      <c r="DYI104" s="266">
        <f t="shared" si="53"/>
        <v>0</v>
      </c>
      <c r="DYJ104" s="266">
        <f t="shared" si="53"/>
        <v>0</v>
      </c>
      <c r="DYK104" s="266">
        <f t="shared" si="53"/>
        <v>0</v>
      </c>
      <c r="DYL104" s="266">
        <f t="shared" si="53"/>
        <v>0</v>
      </c>
      <c r="DYM104" s="266">
        <f t="shared" si="53"/>
        <v>0</v>
      </c>
      <c r="DYN104" s="266">
        <f t="shared" si="53"/>
        <v>0</v>
      </c>
      <c r="DYO104" s="266">
        <f t="shared" si="53"/>
        <v>0</v>
      </c>
      <c r="DYP104" s="266">
        <f t="shared" si="53"/>
        <v>0</v>
      </c>
      <c r="DYQ104" s="266">
        <f t="shared" si="53"/>
        <v>0</v>
      </c>
      <c r="DYR104" s="266">
        <f t="shared" si="53"/>
        <v>0</v>
      </c>
      <c r="DYS104" s="266">
        <f t="shared" si="53"/>
        <v>0</v>
      </c>
      <c r="DYT104" s="266">
        <f t="shared" si="53"/>
        <v>0</v>
      </c>
      <c r="DYU104" s="266">
        <f t="shared" si="53"/>
        <v>0</v>
      </c>
      <c r="DYV104" s="266">
        <f t="shared" si="53"/>
        <v>0</v>
      </c>
      <c r="DYW104" s="266">
        <f t="shared" si="53"/>
        <v>0</v>
      </c>
      <c r="DYX104" s="266">
        <f t="shared" si="53"/>
        <v>0</v>
      </c>
      <c r="DYY104" s="266">
        <f t="shared" si="53"/>
        <v>0</v>
      </c>
      <c r="DYZ104" s="266">
        <f t="shared" si="53"/>
        <v>0</v>
      </c>
      <c r="DZA104" s="266">
        <f t="shared" si="53"/>
        <v>0</v>
      </c>
      <c r="DZB104" s="266">
        <f t="shared" si="53"/>
        <v>0</v>
      </c>
      <c r="DZC104" s="266">
        <f t="shared" si="53"/>
        <v>0</v>
      </c>
      <c r="DZD104" s="266">
        <f t="shared" si="53"/>
        <v>0</v>
      </c>
      <c r="DZE104" s="266">
        <f t="shared" si="53"/>
        <v>0</v>
      </c>
      <c r="DZF104" s="266">
        <f t="shared" si="53"/>
        <v>0</v>
      </c>
      <c r="DZG104" s="266">
        <f t="shared" si="53"/>
        <v>0</v>
      </c>
      <c r="DZH104" s="266">
        <f t="shared" si="53"/>
        <v>0</v>
      </c>
      <c r="DZI104" s="266">
        <f t="shared" si="53"/>
        <v>0</v>
      </c>
      <c r="DZJ104" s="266">
        <f t="shared" si="53"/>
        <v>0</v>
      </c>
      <c r="DZK104" s="266">
        <f t="shared" si="53"/>
        <v>0</v>
      </c>
      <c r="DZL104" s="266">
        <f t="shared" si="53"/>
        <v>0</v>
      </c>
      <c r="DZM104" s="266">
        <f t="shared" si="53"/>
        <v>0</v>
      </c>
      <c r="DZN104" s="266">
        <f t="shared" si="53"/>
        <v>0</v>
      </c>
      <c r="DZO104" s="266">
        <f t="shared" si="53"/>
        <v>0</v>
      </c>
      <c r="DZP104" s="266">
        <f t="shared" si="53"/>
        <v>0</v>
      </c>
      <c r="DZQ104" s="266">
        <f t="shared" si="53"/>
        <v>0</v>
      </c>
      <c r="DZR104" s="266">
        <f t="shared" si="53"/>
        <v>0</v>
      </c>
      <c r="DZS104" s="266">
        <f t="shared" si="53"/>
        <v>0</v>
      </c>
      <c r="DZT104" s="266">
        <f t="shared" si="53"/>
        <v>0</v>
      </c>
      <c r="DZU104" s="266">
        <f t="shared" si="53"/>
        <v>0</v>
      </c>
      <c r="DZV104" s="266">
        <f t="shared" si="53"/>
        <v>0</v>
      </c>
      <c r="DZW104" s="266">
        <f t="shared" si="53"/>
        <v>0</v>
      </c>
      <c r="DZX104" s="266">
        <f t="shared" si="53"/>
        <v>0</v>
      </c>
      <c r="DZY104" s="266">
        <f t="shared" si="53"/>
        <v>0</v>
      </c>
      <c r="DZZ104" s="266">
        <f t="shared" si="53"/>
        <v>0</v>
      </c>
      <c r="EAA104" s="266">
        <f t="shared" si="53"/>
        <v>0</v>
      </c>
      <c r="EAB104" s="266">
        <f t="shared" si="53"/>
        <v>0</v>
      </c>
      <c r="EAC104" s="266">
        <f t="shared" si="53"/>
        <v>0</v>
      </c>
      <c r="EAD104" s="266">
        <f t="shared" si="53"/>
        <v>0</v>
      </c>
      <c r="EAE104" s="266">
        <f t="shared" ref="EAE104:ECP104" si="54">EAE102-EAE103</f>
        <v>0</v>
      </c>
      <c r="EAF104" s="266">
        <f t="shared" si="54"/>
        <v>0</v>
      </c>
      <c r="EAG104" s="266">
        <f t="shared" si="54"/>
        <v>0</v>
      </c>
      <c r="EAH104" s="266">
        <f t="shared" si="54"/>
        <v>0</v>
      </c>
      <c r="EAI104" s="266">
        <f t="shared" si="54"/>
        <v>0</v>
      </c>
      <c r="EAJ104" s="266">
        <f t="shared" si="54"/>
        <v>0</v>
      </c>
      <c r="EAK104" s="266">
        <f t="shared" si="54"/>
        <v>0</v>
      </c>
      <c r="EAL104" s="266">
        <f t="shared" si="54"/>
        <v>0</v>
      </c>
      <c r="EAM104" s="266">
        <f t="shared" si="54"/>
        <v>0</v>
      </c>
      <c r="EAN104" s="266">
        <f t="shared" si="54"/>
        <v>0</v>
      </c>
      <c r="EAO104" s="266">
        <f t="shared" si="54"/>
        <v>0</v>
      </c>
      <c r="EAP104" s="266">
        <f t="shared" si="54"/>
        <v>0</v>
      </c>
      <c r="EAQ104" s="266">
        <f t="shared" si="54"/>
        <v>0</v>
      </c>
      <c r="EAR104" s="266">
        <f t="shared" si="54"/>
        <v>0</v>
      </c>
      <c r="EAS104" s="266">
        <f t="shared" si="54"/>
        <v>0</v>
      </c>
      <c r="EAT104" s="266">
        <f t="shared" si="54"/>
        <v>0</v>
      </c>
      <c r="EAU104" s="266">
        <f t="shared" si="54"/>
        <v>0</v>
      </c>
      <c r="EAV104" s="266">
        <f t="shared" si="54"/>
        <v>0</v>
      </c>
      <c r="EAW104" s="266">
        <f t="shared" si="54"/>
        <v>0</v>
      </c>
      <c r="EAX104" s="266">
        <f t="shared" si="54"/>
        <v>0</v>
      </c>
      <c r="EAY104" s="266">
        <f t="shared" si="54"/>
        <v>0</v>
      </c>
      <c r="EAZ104" s="266">
        <f t="shared" si="54"/>
        <v>0</v>
      </c>
      <c r="EBA104" s="266">
        <f t="shared" si="54"/>
        <v>0</v>
      </c>
      <c r="EBB104" s="266">
        <f t="shared" si="54"/>
        <v>0</v>
      </c>
      <c r="EBC104" s="266">
        <f t="shared" si="54"/>
        <v>0</v>
      </c>
      <c r="EBD104" s="266">
        <f t="shared" si="54"/>
        <v>0</v>
      </c>
      <c r="EBE104" s="266">
        <f t="shared" si="54"/>
        <v>0</v>
      </c>
      <c r="EBF104" s="266">
        <f t="shared" si="54"/>
        <v>0</v>
      </c>
      <c r="EBG104" s="266">
        <f t="shared" si="54"/>
        <v>0</v>
      </c>
      <c r="EBH104" s="266">
        <f t="shared" si="54"/>
        <v>0</v>
      </c>
      <c r="EBI104" s="266">
        <f t="shared" si="54"/>
        <v>0</v>
      </c>
      <c r="EBJ104" s="266">
        <f t="shared" si="54"/>
        <v>0</v>
      </c>
      <c r="EBK104" s="266">
        <f t="shared" si="54"/>
        <v>0</v>
      </c>
      <c r="EBL104" s="266">
        <f t="shared" si="54"/>
        <v>0</v>
      </c>
      <c r="EBM104" s="266">
        <f t="shared" si="54"/>
        <v>0</v>
      </c>
      <c r="EBN104" s="266">
        <f t="shared" si="54"/>
        <v>0</v>
      </c>
      <c r="EBO104" s="266">
        <f t="shared" si="54"/>
        <v>0</v>
      </c>
      <c r="EBP104" s="266">
        <f t="shared" si="54"/>
        <v>0</v>
      </c>
      <c r="EBQ104" s="266">
        <f t="shared" si="54"/>
        <v>0</v>
      </c>
      <c r="EBR104" s="266">
        <f t="shared" si="54"/>
        <v>0</v>
      </c>
      <c r="EBS104" s="266">
        <f t="shared" si="54"/>
        <v>0</v>
      </c>
      <c r="EBT104" s="266">
        <f t="shared" si="54"/>
        <v>0</v>
      </c>
      <c r="EBU104" s="266">
        <f t="shared" si="54"/>
        <v>0</v>
      </c>
      <c r="EBV104" s="266">
        <f t="shared" si="54"/>
        <v>0</v>
      </c>
      <c r="EBW104" s="266">
        <f t="shared" si="54"/>
        <v>0</v>
      </c>
      <c r="EBX104" s="266">
        <f t="shared" si="54"/>
        <v>0</v>
      </c>
      <c r="EBY104" s="266">
        <f t="shared" si="54"/>
        <v>0</v>
      </c>
      <c r="EBZ104" s="266">
        <f t="shared" si="54"/>
        <v>0</v>
      </c>
      <c r="ECA104" s="266">
        <f t="shared" si="54"/>
        <v>0</v>
      </c>
      <c r="ECB104" s="266">
        <f t="shared" si="54"/>
        <v>0</v>
      </c>
      <c r="ECC104" s="266">
        <f t="shared" si="54"/>
        <v>0</v>
      </c>
      <c r="ECD104" s="266">
        <f t="shared" si="54"/>
        <v>0</v>
      </c>
      <c r="ECE104" s="266">
        <f t="shared" si="54"/>
        <v>0</v>
      </c>
      <c r="ECF104" s="266">
        <f t="shared" si="54"/>
        <v>0</v>
      </c>
      <c r="ECG104" s="266">
        <f t="shared" si="54"/>
        <v>0</v>
      </c>
      <c r="ECH104" s="266">
        <f t="shared" si="54"/>
        <v>0</v>
      </c>
      <c r="ECI104" s="266">
        <f t="shared" si="54"/>
        <v>0</v>
      </c>
      <c r="ECJ104" s="266">
        <f t="shared" si="54"/>
        <v>0</v>
      </c>
      <c r="ECK104" s="266">
        <f t="shared" si="54"/>
        <v>0</v>
      </c>
      <c r="ECL104" s="266">
        <f t="shared" si="54"/>
        <v>0</v>
      </c>
      <c r="ECM104" s="266">
        <f t="shared" si="54"/>
        <v>0</v>
      </c>
      <c r="ECN104" s="266">
        <f t="shared" si="54"/>
        <v>0</v>
      </c>
      <c r="ECO104" s="266">
        <f t="shared" si="54"/>
        <v>0</v>
      </c>
      <c r="ECP104" s="266">
        <f t="shared" si="54"/>
        <v>0</v>
      </c>
      <c r="ECQ104" s="266">
        <f t="shared" ref="ECQ104:EFB104" si="55">ECQ102-ECQ103</f>
        <v>0</v>
      </c>
      <c r="ECR104" s="266">
        <f t="shared" si="55"/>
        <v>0</v>
      </c>
      <c r="ECS104" s="266">
        <f t="shared" si="55"/>
        <v>0</v>
      </c>
      <c r="ECT104" s="266">
        <f t="shared" si="55"/>
        <v>0</v>
      </c>
      <c r="ECU104" s="266">
        <f t="shared" si="55"/>
        <v>0</v>
      </c>
      <c r="ECV104" s="266">
        <f t="shared" si="55"/>
        <v>0</v>
      </c>
      <c r="ECW104" s="266">
        <f t="shared" si="55"/>
        <v>0</v>
      </c>
      <c r="ECX104" s="266">
        <f t="shared" si="55"/>
        <v>0</v>
      </c>
      <c r="ECY104" s="266">
        <f t="shared" si="55"/>
        <v>0</v>
      </c>
      <c r="ECZ104" s="266">
        <f t="shared" si="55"/>
        <v>0</v>
      </c>
      <c r="EDA104" s="266">
        <f t="shared" si="55"/>
        <v>0</v>
      </c>
      <c r="EDB104" s="266">
        <f t="shared" si="55"/>
        <v>0</v>
      </c>
      <c r="EDC104" s="266">
        <f t="shared" si="55"/>
        <v>0</v>
      </c>
      <c r="EDD104" s="266">
        <f t="shared" si="55"/>
        <v>0</v>
      </c>
      <c r="EDE104" s="266">
        <f t="shared" si="55"/>
        <v>0</v>
      </c>
      <c r="EDF104" s="266">
        <f t="shared" si="55"/>
        <v>0</v>
      </c>
      <c r="EDG104" s="266">
        <f t="shared" si="55"/>
        <v>0</v>
      </c>
      <c r="EDH104" s="266">
        <f t="shared" si="55"/>
        <v>0</v>
      </c>
      <c r="EDI104" s="266">
        <f t="shared" si="55"/>
        <v>0</v>
      </c>
      <c r="EDJ104" s="266">
        <f t="shared" si="55"/>
        <v>0</v>
      </c>
      <c r="EDK104" s="266">
        <f t="shared" si="55"/>
        <v>0</v>
      </c>
      <c r="EDL104" s="266">
        <f t="shared" si="55"/>
        <v>0</v>
      </c>
      <c r="EDM104" s="266">
        <f t="shared" si="55"/>
        <v>0</v>
      </c>
      <c r="EDN104" s="266">
        <f t="shared" si="55"/>
        <v>0</v>
      </c>
      <c r="EDO104" s="266">
        <f t="shared" si="55"/>
        <v>0</v>
      </c>
      <c r="EDP104" s="266">
        <f t="shared" si="55"/>
        <v>0</v>
      </c>
      <c r="EDQ104" s="266">
        <f t="shared" si="55"/>
        <v>0</v>
      </c>
      <c r="EDR104" s="266">
        <f t="shared" si="55"/>
        <v>0</v>
      </c>
      <c r="EDS104" s="266">
        <f t="shared" si="55"/>
        <v>0</v>
      </c>
      <c r="EDT104" s="266">
        <f t="shared" si="55"/>
        <v>0</v>
      </c>
      <c r="EDU104" s="266">
        <f t="shared" si="55"/>
        <v>0</v>
      </c>
      <c r="EDV104" s="266">
        <f t="shared" si="55"/>
        <v>0</v>
      </c>
      <c r="EDW104" s="266">
        <f t="shared" si="55"/>
        <v>0</v>
      </c>
      <c r="EDX104" s="266">
        <f t="shared" si="55"/>
        <v>0</v>
      </c>
      <c r="EDY104" s="266">
        <f t="shared" si="55"/>
        <v>0</v>
      </c>
      <c r="EDZ104" s="266">
        <f t="shared" si="55"/>
        <v>0</v>
      </c>
      <c r="EEA104" s="266">
        <f t="shared" si="55"/>
        <v>0</v>
      </c>
      <c r="EEB104" s="266">
        <f t="shared" si="55"/>
        <v>0</v>
      </c>
      <c r="EEC104" s="266">
        <f t="shared" si="55"/>
        <v>0</v>
      </c>
      <c r="EED104" s="266">
        <f t="shared" si="55"/>
        <v>0</v>
      </c>
      <c r="EEE104" s="266">
        <f t="shared" si="55"/>
        <v>0</v>
      </c>
      <c r="EEF104" s="266">
        <f t="shared" si="55"/>
        <v>0</v>
      </c>
      <c r="EEG104" s="266">
        <f t="shared" si="55"/>
        <v>0</v>
      </c>
      <c r="EEH104" s="266">
        <f t="shared" si="55"/>
        <v>0</v>
      </c>
      <c r="EEI104" s="266">
        <f t="shared" si="55"/>
        <v>0</v>
      </c>
      <c r="EEJ104" s="266">
        <f t="shared" si="55"/>
        <v>0</v>
      </c>
      <c r="EEK104" s="266">
        <f t="shared" si="55"/>
        <v>0</v>
      </c>
      <c r="EEL104" s="266">
        <f t="shared" si="55"/>
        <v>0</v>
      </c>
      <c r="EEM104" s="266">
        <f t="shared" si="55"/>
        <v>0</v>
      </c>
      <c r="EEN104" s="266">
        <f t="shared" si="55"/>
        <v>0</v>
      </c>
      <c r="EEO104" s="266">
        <f t="shared" si="55"/>
        <v>0</v>
      </c>
      <c r="EEP104" s="266">
        <f t="shared" si="55"/>
        <v>0</v>
      </c>
      <c r="EEQ104" s="266">
        <f t="shared" si="55"/>
        <v>0</v>
      </c>
      <c r="EER104" s="266">
        <f t="shared" si="55"/>
        <v>0</v>
      </c>
      <c r="EES104" s="266">
        <f t="shared" si="55"/>
        <v>0</v>
      </c>
      <c r="EET104" s="266">
        <f t="shared" si="55"/>
        <v>0</v>
      </c>
      <c r="EEU104" s="266">
        <f t="shared" si="55"/>
        <v>0</v>
      </c>
      <c r="EEV104" s="266">
        <f t="shared" si="55"/>
        <v>0</v>
      </c>
      <c r="EEW104" s="266">
        <f t="shared" si="55"/>
        <v>0</v>
      </c>
      <c r="EEX104" s="266">
        <f t="shared" si="55"/>
        <v>0</v>
      </c>
      <c r="EEY104" s="266">
        <f t="shared" si="55"/>
        <v>0</v>
      </c>
      <c r="EEZ104" s="266">
        <f t="shared" si="55"/>
        <v>0</v>
      </c>
      <c r="EFA104" s="266">
        <f t="shared" si="55"/>
        <v>0</v>
      </c>
      <c r="EFB104" s="266">
        <f t="shared" si="55"/>
        <v>0</v>
      </c>
      <c r="EFC104" s="266">
        <f t="shared" ref="EFC104:EHN104" si="56">EFC102-EFC103</f>
        <v>0</v>
      </c>
      <c r="EFD104" s="266">
        <f t="shared" si="56"/>
        <v>0</v>
      </c>
      <c r="EFE104" s="266">
        <f t="shared" si="56"/>
        <v>0</v>
      </c>
      <c r="EFF104" s="266">
        <f t="shared" si="56"/>
        <v>0</v>
      </c>
      <c r="EFG104" s="266">
        <f t="shared" si="56"/>
        <v>0</v>
      </c>
      <c r="EFH104" s="266">
        <f t="shared" si="56"/>
        <v>0</v>
      </c>
      <c r="EFI104" s="266">
        <f t="shared" si="56"/>
        <v>0</v>
      </c>
      <c r="EFJ104" s="266">
        <f t="shared" si="56"/>
        <v>0</v>
      </c>
      <c r="EFK104" s="266">
        <f t="shared" si="56"/>
        <v>0</v>
      </c>
      <c r="EFL104" s="266">
        <f t="shared" si="56"/>
        <v>0</v>
      </c>
      <c r="EFM104" s="266">
        <f t="shared" si="56"/>
        <v>0</v>
      </c>
      <c r="EFN104" s="266">
        <f t="shared" si="56"/>
        <v>0</v>
      </c>
      <c r="EFO104" s="266">
        <f t="shared" si="56"/>
        <v>0</v>
      </c>
      <c r="EFP104" s="266">
        <f t="shared" si="56"/>
        <v>0</v>
      </c>
      <c r="EFQ104" s="266">
        <f t="shared" si="56"/>
        <v>0</v>
      </c>
      <c r="EFR104" s="266">
        <f t="shared" si="56"/>
        <v>0</v>
      </c>
      <c r="EFS104" s="266">
        <f t="shared" si="56"/>
        <v>0</v>
      </c>
      <c r="EFT104" s="266">
        <f t="shared" si="56"/>
        <v>0</v>
      </c>
      <c r="EFU104" s="266">
        <f t="shared" si="56"/>
        <v>0</v>
      </c>
      <c r="EFV104" s="266">
        <f t="shared" si="56"/>
        <v>0</v>
      </c>
      <c r="EFW104" s="266">
        <f t="shared" si="56"/>
        <v>0</v>
      </c>
      <c r="EFX104" s="266">
        <f t="shared" si="56"/>
        <v>0</v>
      </c>
      <c r="EFY104" s="266">
        <f t="shared" si="56"/>
        <v>0</v>
      </c>
      <c r="EFZ104" s="266">
        <f t="shared" si="56"/>
        <v>0</v>
      </c>
      <c r="EGA104" s="266">
        <f t="shared" si="56"/>
        <v>0</v>
      </c>
      <c r="EGB104" s="266">
        <f t="shared" si="56"/>
        <v>0</v>
      </c>
      <c r="EGC104" s="266">
        <f t="shared" si="56"/>
        <v>0</v>
      </c>
      <c r="EGD104" s="266">
        <f t="shared" si="56"/>
        <v>0</v>
      </c>
      <c r="EGE104" s="266">
        <f t="shared" si="56"/>
        <v>0</v>
      </c>
      <c r="EGF104" s="266">
        <f t="shared" si="56"/>
        <v>0</v>
      </c>
      <c r="EGG104" s="266">
        <f t="shared" si="56"/>
        <v>0</v>
      </c>
      <c r="EGH104" s="266">
        <f t="shared" si="56"/>
        <v>0</v>
      </c>
      <c r="EGI104" s="266">
        <f t="shared" si="56"/>
        <v>0</v>
      </c>
      <c r="EGJ104" s="266">
        <f t="shared" si="56"/>
        <v>0</v>
      </c>
      <c r="EGK104" s="266">
        <f t="shared" si="56"/>
        <v>0</v>
      </c>
      <c r="EGL104" s="266">
        <f t="shared" si="56"/>
        <v>0</v>
      </c>
      <c r="EGM104" s="266">
        <f t="shared" si="56"/>
        <v>0</v>
      </c>
      <c r="EGN104" s="266">
        <f t="shared" si="56"/>
        <v>0</v>
      </c>
      <c r="EGO104" s="266">
        <f t="shared" si="56"/>
        <v>0</v>
      </c>
      <c r="EGP104" s="266">
        <f t="shared" si="56"/>
        <v>0</v>
      </c>
      <c r="EGQ104" s="266">
        <f t="shared" si="56"/>
        <v>0</v>
      </c>
      <c r="EGR104" s="266">
        <f t="shared" si="56"/>
        <v>0</v>
      </c>
      <c r="EGS104" s="266">
        <f t="shared" si="56"/>
        <v>0</v>
      </c>
      <c r="EGT104" s="266">
        <f t="shared" si="56"/>
        <v>0</v>
      </c>
      <c r="EGU104" s="266">
        <f t="shared" si="56"/>
        <v>0</v>
      </c>
      <c r="EGV104" s="266">
        <f t="shared" si="56"/>
        <v>0</v>
      </c>
      <c r="EGW104" s="266">
        <f t="shared" si="56"/>
        <v>0</v>
      </c>
      <c r="EGX104" s="266">
        <f t="shared" si="56"/>
        <v>0</v>
      </c>
      <c r="EGY104" s="266">
        <f t="shared" si="56"/>
        <v>0</v>
      </c>
      <c r="EGZ104" s="266">
        <f t="shared" si="56"/>
        <v>0</v>
      </c>
      <c r="EHA104" s="266">
        <f t="shared" si="56"/>
        <v>0</v>
      </c>
      <c r="EHB104" s="266">
        <f t="shared" si="56"/>
        <v>0</v>
      </c>
      <c r="EHC104" s="266">
        <f t="shared" si="56"/>
        <v>0</v>
      </c>
      <c r="EHD104" s="266">
        <f t="shared" si="56"/>
        <v>0</v>
      </c>
      <c r="EHE104" s="266">
        <f t="shared" si="56"/>
        <v>0</v>
      </c>
      <c r="EHF104" s="266">
        <f t="shared" si="56"/>
        <v>0</v>
      </c>
      <c r="EHG104" s="266">
        <f t="shared" si="56"/>
        <v>0</v>
      </c>
      <c r="EHH104" s="266">
        <f t="shared" si="56"/>
        <v>0</v>
      </c>
      <c r="EHI104" s="266">
        <f t="shared" si="56"/>
        <v>0</v>
      </c>
      <c r="EHJ104" s="266">
        <f t="shared" si="56"/>
        <v>0</v>
      </c>
      <c r="EHK104" s="266">
        <f t="shared" si="56"/>
        <v>0</v>
      </c>
      <c r="EHL104" s="266">
        <f t="shared" si="56"/>
        <v>0</v>
      </c>
      <c r="EHM104" s="266">
        <f t="shared" si="56"/>
        <v>0</v>
      </c>
      <c r="EHN104" s="266">
        <f t="shared" si="56"/>
        <v>0</v>
      </c>
      <c r="EHO104" s="266">
        <f t="shared" ref="EHO104:EJZ104" si="57">EHO102-EHO103</f>
        <v>0</v>
      </c>
      <c r="EHP104" s="266">
        <f t="shared" si="57"/>
        <v>0</v>
      </c>
      <c r="EHQ104" s="266">
        <f t="shared" si="57"/>
        <v>0</v>
      </c>
      <c r="EHR104" s="266">
        <f t="shared" si="57"/>
        <v>0</v>
      </c>
      <c r="EHS104" s="266">
        <f t="shared" si="57"/>
        <v>0</v>
      </c>
      <c r="EHT104" s="266">
        <f t="shared" si="57"/>
        <v>0</v>
      </c>
      <c r="EHU104" s="266">
        <f t="shared" si="57"/>
        <v>0</v>
      </c>
      <c r="EHV104" s="266">
        <f t="shared" si="57"/>
        <v>0</v>
      </c>
      <c r="EHW104" s="266">
        <f t="shared" si="57"/>
        <v>0</v>
      </c>
      <c r="EHX104" s="266">
        <f t="shared" si="57"/>
        <v>0</v>
      </c>
      <c r="EHY104" s="266">
        <f t="shared" si="57"/>
        <v>0</v>
      </c>
      <c r="EHZ104" s="266">
        <f t="shared" si="57"/>
        <v>0</v>
      </c>
      <c r="EIA104" s="266">
        <f t="shared" si="57"/>
        <v>0</v>
      </c>
      <c r="EIB104" s="266">
        <f t="shared" si="57"/>
        <v>0</v>
      </c>
      <c r="EIC104" s="266">
        <f t="shared" si="57"/>
        <v>0</v>
      </c>
      <c r="EID104" s="266">
        <f t="shared" si="57"/>
        <v>0</v>
      </c>
      <c r="EIE104" s="266">
        <f t="shared" si="57"/>
        <v>0</v>
      </c>
      <c r="EIF104" s="266">
        <f t="shared" si="57"/>
        <v>0</v>
      </c>
      <c r="EIG104" s="266">
        <f t="shared" si="57"/>
        <v>0</v>
      </c>
      <c r="EIH104" s="266">
        <f t="shared" si="57"/>
        <v>0</v>
      </c>
      <c r="EII104" s="266">
        <f t="shared" si="57"/>
        <v>0</v>
      </c>
      <c r="EIJ104" s="266">
        <f t="shared" si="57"/>
        <v>0</v>
      </c>
      <c r="EIK104" s="266">
        <f t="shared" si="57"/>
        <v>0</v>
      </c>
      <c r="EIL104" s="266">
        <f t="shared" si="57"/>
        <v>0</v>
      </c>
      <c r="EIM104" s="266">
        <f t="shared" si="57"/>
        <v>0</v>
      </c>
      <c r="EIN104" s="266">
        <f t="shared" si="57"/>
        <v>0</v>
      </c>
      <c r="EIO104" s="266">
        <f t="shared" si="57"/>
        <v>0</v>
      </c>
      <c r="EIP104" s="266">
        <f t="shared" si="57"/>
        <v>0</v>
      </c>
      <c r="EIQ104" s="266">
        <f t="shared" si="57"/>
        <v>0</v>
      </c>
      <c r="EIR104" s="266">
        <f t="shared" si="57"/>
        <v>0</v>
      </c>
      <c r="EIS104" s="266">
        <f t="shared" si="57"/>
        <v>0</v>
      </c>
      <c r="EIT104" s="266">
        <f t="shared" si="57"/>
        <v>0</v>
      </c>
      <c r="EIU104" s="266">
        <f t="shared" si="57"/>
        <v>0</v>
      </c>
      <c r="EIV104" s="266">
        <f t="shared" si="57"/>
        <v>0</v>
      </c>
      <c r="EIW104" s="266">
        <f t="shared" si="57"/>
        <v>0</v>
      </c>
      <c r="EIX104" s="266">
        <f t="shared" si="57"/>
        <v>0</v>
      </c>
      <c r="EIY104" s="266">
        <f t="shared" si="57"/>
        <v>0</v>
      </c>
      <c r="EIZ104" s="266">
        <f t="shared" si="57"/>
        <v>0</v>
      </c>
      <c r="EJA104" s="266">
        <f t="shared" si="57"/>
        <v>0</v>
      </c>
      <c r="EJB104" s="266">
        <f t="shared" si="57"/>
        <v>0</v>
      </c>
      <c r="EJC104" s="266">
        <f t="shared" si="57"/>
        <v>0</v>
      </c>
      <c r="EJD104" s="266">
        <f t="shared" si="57"/>
        <v>0</v>
      </c>
      <c r="EJE104" s="266">
        <f t="shared" si="57"/>
        <v>0</v>
      </c>
      <c r="EJF104" s="266">
        <f t="shared" si="57"/>
        <v>0</v>
      </c>
      <c r="EJG104" s="266">
        <f t="shared" si="57"/>
        <v>0</v>
      </c>
      <c r="EJH104" s="266">
        <f t="shared" si="57"/>
        <v>0</v>
      </c>
      <c r="EJI104" s="266">
        <f t="shared" si="57"/>
        <v>0</v>
      </c>
      <c r="EJJ104" s="266">
        <f t="shared" si="57"/>
        <v>0</v>
      </c>
      <c r="EJK104" s="266">
        <f t="shared" si="57"/>
        <v>0</v>
      </c>
      <c r="EJL104" s="266">
        <f t="shared" si="57"/>
        <v>0</v>
      </c>
      <c r="EJM104" s="266">
        <f t="shared" si="57"/>
        <v>0</v>
      </c>
      <c r="EJN104" s="266">
        <f t="shared" si="57"/>
        <v>0</v>
      </c>
      <c r="EJO104" s="266">
        <f t="shared" si="57"/>
        <v>0</v>
      </c>
      <c r="EJP104" s="266">
        <f t="shared" si="57"/>
        <v>0</v>
      </c>
      <c r="EJQ104" s="266">
        <f t="shared" si="57"/>
        <v>0</v>
      </c>
      <c r="EJR104" s="266">
        <f t="shared" si="57"/>
        <v>0</v>
      </c>
      <c r="EJS104" s="266">
        <f t="shared" si="57"/>
        <v>0</v>
      </c>
      <c r="EJT104" s="266">
        <f t="shared" si="57"/>
        <v>0</v>
      </c>
      <c r="EJU104" s="266">
        <f t="shared" si="57"/>
        <v>0</v>
      </c>
      <c r="EJV104" s="266">
        <f t="shared" si="57"/>
        <v>0</v>
      </c>
      <c r="EJW104" s="266">
        <f t="shared" si="57"/>
        <v>0</v>
      </c>
      <c r="EJX104" s="266">
        <f t="shared" si="57"/>
        <v>0</v>
      </c>
      <c r="EJY104" s="266">
        <f t="shared" si="57"/>
        <v>0</v>
      </c>
      <c r="EJZ104" s="266">
        <f t="shared" si="57"/>
        <v>0</v>
      </c>
      <c r="EKA104" s="266">
        <f t="shared" ref="EKA104:EML104" si="58">EKA102-EKA103</f>
        <v>0</v>
      </c>
      <c r="EKB104" s="266">
        <f t="shared" si="58"/>
        <v>0</v>
      </c>
      <c r="EKC104" s="266">
        <f t="shared" si="58"/>
        <v>0</v>
      </c>
      <c r="EKD104" s="266">
        <f t="shared" si="58"/>
        <v>0</v>
      </c>
      <c r="EKE104" s="266">
        <f t="shared" si="58"/>
        <v>0</v>
      </c>
      <c r="EKF104" s="266">
        <f t="shared" si="58"/>
        <v>0</v>
      </c>
      <c r="EKG104" s="266">
        <f t="shared" si="58"/>
        <v>0</v>
      </c>
      <c r="EKH104" s="266">
        <f t="shared" si="58"/>
        <v>0</v>
      </c>
      <c r="EKI104" s="266">
        <f t="shared" si="58"/>
        <v>0</v>
      </c>
      <c r="EKJ104" s="266">
        <f t="shared" si="58"/>
        <v>0</v>
      </c>
      <c r="EKK104" s="266">
        <f t="shared" si="58"/>
        <v>0</v>
      </c>
      <c r="EKL104" s="266">
        <f t="shared" si="58"/>
        <v>0</v>
      </c>
      <c r="EKM104" s="266">
        <f t="shared" si="58"/>
        <v>0</v>
      </c>
      <c r="EKN104" s="266">
        <f t="shared" si="58"/>
        <v>0</v>
      </c>
      <c r="EKO104" s="266">
        <f t="shared" si="58"/>
        <v>0</v>
      </c>
      <c r="EKP104" s="266">
        <f t="shared" si="58"/>
        <v>0</v>
      </c>
      <c r="EKQ104" s="266">
        <f t="shared" si="58"/>
        <v>0</v>
      </c>
      <c r="EKR104" s="266">
        <f t="shared" si="58"/>
        <v>0</v>
      </c>
      <c r="EKS104" s="266">
        <f t="shared" si="58"/>
        <v>0</v>
      </c>
      <c r="EKT104" s="266">
        <f t="shared" si="58"/>
        <v>0</v>
      </c>
      <c r="EKU104" s="266">
        <f t="shared" si="58"/>
        <v>0</v>
      </c>
      <c r="EKV104" s="266">
        <f t="shared" si="58"/>
        <v>0</v>
      </c>
      <c r="EKW104" s="266">
        <f t="shared" si="58"/>
        <v>0</v>
      </c>
      <c r="EKX104" s="266">
        <f t="shared" si="58"/>
        <v>0</v>
      </c>
      <c r="EKY104" s="266">
        <f t="shared" si="58"/>
        <v>0</v>
      </c>
      <c r="EKZ104" s="266">
        <f t="shared" si="58"/>
        <v>0</v>
      </c>
      <c r="ELA104" s="266">
        <f t="shared" si="58"/>
        <v>0</v>
      </c>
      <c r="ELB104" s="266">
        <f t="shared" si="58"/>
        <v>0</v>
      </c>
      <c r="ELC104" s="266">
        <f t="shared" si="58"/>
        <v>0</v>
      </c>
      <c r="ELD104" s="266">
        <f t="shared" si="58"/>
        <v>0</v>
      </c>
      <c r="ELE104" s="266">
        <f t="shared" si="58"/>
        <v>0</v>
      </c>
      <c r="ELF104" s="266">
        <f t="shared" si="58"/>
        <v>0</v>
      </c>
      <c r="ELG104" s="266">
        <f t="shared" si="58"/>
        <v>0</v>
      </c>
      <c r="ELH104" s="266">
        <f t="shared" si="58"/>
        <v>0</v>
      </c>
      <c r="ELI104" s="266">
        <f t="shared" si="58"/>
        <v>0</v>
      </c>
      <c r="ELJ104" s="266">
        <f t="shared" si="58"/>
        <v>0</v>
      </c>
      <c r="ELK104" s="266">
        <f t="shared" si="58"/>
        <v>0</v>
      </c>
      <c r="ELL104" s="266">
        <f t="shared" si="58"/>
        <v>0</v>
      </c>
      <c r="ELM104" s="266">
        <f t="shared" si="58"/>
        <v>0</v>
      </c>
      <c r="ELN104" s="266">
        <f t="shared" si="58"/>
        <v>0</v>
      </c>
      <c r="ELO104" s="266">
        <f t="shared" si="58"/>
        <v>0</v>
      </c>
      <c r="ELP104" s="266">
        <f t="shared" si="58"/>
        <v>0</v>
      </c>
      <c r="ELQ104" s="266">
        <f t="shared" si="58"/>
        <v>0</v>
      </c>
      <c r="ELR104" s="266">
        <f t="shared" si="58"/>
        <v>0</v>
      </c>
      <c r="ELS104" s="266">
        <f t="shared" si="58"/>
        <v>0</v>
      </c>
      <c r="ELT104" s="266">
        <f t="shared" si="58"/>
        <v>0</v>
      </c>
      <c r="ELU104" s="266">
        <f t="shared" si="58"/>
        <v>0</v>
      </c>
      <c r="ELV104" s="266">
        <f t="shared" si="58"/>
        <v>0</v>
      </c>
      <c r="ELW104" s="266">
        <f t="shared" si="58"/>
        <v>0</v>
      </c>
      <c r="ELX104" s="266">
        <f t="shared" si="58"/>
        <v>0</v>
      </c>
      <c r="ELY104" s="266">
        <f t="shared" si="58"/>
        <v>0</v>
      </c>
      <c r="ELZ104" s="266">
        <f t="shared" si="58"/>
        <v>0</v>
      </c>
      <c r="EMA104" s="266">
        <f t="shared" si="58"/>
        <v>0</v>
      </c>
      <c r="EMB104" s="266">
        <f t="shared" si="58"/>
        <v>0</v>
      </c>
      <c r="EMC104" s="266">
        <f t="shared" si="58"/>
        <v>0</v>
      </c>
      <c r="EMD104" s="266">
        <f t="shared" si="58"/>
        <v>0</v>
      </c>
      <c r="EME104" s="266">
        <f t="shared" si="58"/>
        <v>0</v>
      </c>
      <c r="EMF104" s="266">
        <f t="shared" si="58"/>
        <v>0</v>
      </c>
      <c r="EMG104" s="266">
        <f t="shared" si="58"/>
        <v>0</v>
      </c>
      <c r="EMH104" s="266">
        <f t="shared" si="58"/>
        <v>0</v>
      </c>
      <c r="EMI104" s="266">
        <f t="shared" si="58"/>
        <v>0</v>
      </c>
      <c r="EMJ104" s="266">
        <f t="shared" si="58"/>
        <v>0</v>
      </c>
      <c r="EMK104" s="266">
        <f t="shared" si="58"/>
        <v>0</v>
      </c>
      <c r="EML104" s="266">
        <f t="shared" si="58"/>
        <v>0</v>
      </c>
      <c r="EMM104" s="266">
        <f t="shared" ref="EMM104:EOX104" si="59">EMM102-EMM103</f>
        <v>0</v>
      </c>
      <c r="EMN104" s="266">
        <f t="shared" si="59"/>
        <v>0</v>
      </c>
      <c r="EMO104" s="266">
        <f t="shared" si="59"/>
        <v>0</v>
      </c>
      <c r="EMP104" s="266">
        <f t="shared" si="59"/>
        <v>0</v>
      </c>
      <c r="EMQ104" s="266">
        <f t="shared" si="59"/>
        <v>0</v>
      </c>
      <c r="EMR104" s="266">
        <f t="shared" si="59"/>
        <v>0</v>
      </c>
      <c r="EMS104" s="266">
        <f t="shared" si="59"/>
        <v>0</v>
      </c>
      <c r="EMT104" s="266">
        <f t="shared" si="59"/>
        <v>0</v>
      </c>
      <c r="EMU104" s="266">
        <f t="shared" si="59"/>
        <v>0</v>
      </c>
      <c r="EMV104" s="266">
        <f t="shared" si="59"/>
        <v>0</v>
      </c>
      <c r="EMW104" s="266">
        <f t="shared" si="59"/>
        <v>0</v>
      </c>
      <c r="EMX104" s="266">
        <f t="shared" si="59"/>
        <v>0</v>
      </c>
      <c r="EMY104" s="266">
        <f t="shared" si="59"/>
        <v>0</v>
      </c>
      <c r="EMZ104" s="266">
        <f t="shared" si="59"/>
        <v>0</v>
      </c>
      <c r="ENA104" s="266">
        <f t="shared" si="59"/>
        <v>0</v>
      </c>
      <c r="ENB104" s="266">
        <f t="shared" si="59"/>
        <v>0</v>
      </c>
      <c r="ENC104" s="266">
        <f t="shared" si="59"/>
        <v>0</v>
      </c>
      <c r="END104" s="266">
        <f t="shared" si="59"/>
        <v>0</v>
      </c>
      <c r="ENE104" s="266">
        <f t="shared" si="59"/>
        <v>0</v>
      </c>
      <c r="ENF104" s="266">
        <f t="shared" si="59"/>
        <v>0</v>
      </c>
      <c r="ENG104" s="266">
        <f t="shared" si="59"/>
        <v>0</v>
      </c>
      <c r="ENH104" s="266">
        <f t="shared" si="59"/>
        <v>0</v>
      </c>
      <c r="ENI104" s="266">
        <f t="shared" si="59"/>
        <v>0</v>
      </c>
      <c r="ENJ104" s="266">
        <f t="shared" si="59"/>
        <v>0</v>
      </c>
      <c r="ENK104" s="266">
        <f t="shared" si="59"/>
        <v>0</v>
      </c>
      <c r="ENL104" s="266">
        <f t="shared" si="59"/>
        <v>0</v>
      </c>
      <c r="ENM104" s="266">
        <f t="shared" si="59"/>
        <v>0</v>
      </c>
      <c r="ENN104" s="266">
        <f t="shared" si="59"/>
        <v>0</v>
      </c>
      <c r="ENO104" s="266">
        <f t="shared" si="59"/>
        <v>0</v>
      </c>
      <c r="ENP104" s="266">
        <f t="shared" si="59"/>
        <v>0</v>
      </c>
      <c r="ENQ104" s="266">
        <f t="shared" si="59"/>
        <v>0</v>
      </c>
      <c r="ENR104" s="266">
        <f t="shared" si="59"/>
        <v>0</v>
      </c>
      <c r="ENS104" s="266">
        <f t="shared" si="59"/>
        <v>0</v>
      </c>
      <c r="ENT104" s="266">
        <f t="shared" si="59"/>
        <v>0</v>
      </c>
      <c r="ENU104" s="266">
        <f t="shared" si="59"/>
        <v>0</v>
      </c>
      <c r="ENV104" s="266">
        <f t="shared" si="59"/>
        <v>0</v>
      </c>
      <c r="ENW104" s="266">
        <f t="shared" si="59"/>
        <v>0</v>
      </c>
      <c r="ENX104" s="266">
        <f t="shared" si="59"/>
        <v>0</v>
      </c>
      <c r="ENY104" s="266">
        <f t="shared" si="59"/>
        <v>0</v>
      </c>
      <c r="ENZ104" s="266">
        <f t="shared" si="59"/>
        <v>0</v>
      </c>
      <c r="EOA104" s="266">
        <f t="shared" si="59"/>
        <v>0</v>
      </c>
      <c r="EOB104" s="266">
        <f t="shared" si="59"/>
        <v>0</v>
      </c>
      <c r="EOC104" s="266">
        <f t="shared" si="59"/>
        <v>0</v>
      </c>
      <c r="EOD104" s="266">
        <f t="shared" si="59"/>
        <v>0</v>
      </c>
      <c r="EOE104" s="266">
        <f t="shared" si="59"/>
        <v>0</v>
      </c>
      <c r="EOF104" s="266">
        <f t="shared" si="59"/>
        <v>0</v>
      </c>
      <c r="EOG104" s="266">
        <f t="shared" si="59"/>
        <v>0</v>
      </c>
      <c r="EOH104" s="266">
        <f t="shared" si="59"/>
        <v>0</v>
      </c>
      <c r="EOI104" s="266">
        <f t="shared" si="59"/>
        <v>0</v>
      </c>
      <c r="EOJ104" s="266">
        <f t="shared" si="59"/>
        <v>0</v>
      </c>
      <c r="EOK104" s="266">
        <f t="shared" si="59"/>
        <v>0</v>
      </c>
      <c r="EOL104" s="266">
        <f t="shared" si="59"/>
        <v>0</v>
      </c>
      <c r="EOM104" s="266">
        <f t="shared" si="59"/>
        <v>0</v>
      </c>
      <c r="EON104" s="266">
        <f t="shared" si="59"/>
        <v>0</v>
      </c>
      <c r="EOO104" s="266">
        <f t="shared" si="59"/>
        <v>0</v>
      </c>
      <c r="EOP104" s="266">
        <f t="shared" si="59"/>
        <v>0</v>
      </c>
      <c r="EOQ104" s="266">
        <f t="shared" si="59"/>
        <v>0</v>
      </c>
      <c r="EOR104" s="266">
        <f t="shared" si="59"/>
        <v>0</v>
      </c>
      <c r="EOS104" s="266">
        <f t="shared" si="59"/>
        <v>0</v>
      </c>
      <c r="EOT104" s="266">
        <f t="shared" si="59"/>
        <v>0</v>
      </c>
      <c r="EOU104" s="266">
        <f t="shared" si="59"/>
        <v>0</v>
      </c>
      <c r="EOV104" s="266">
        <f t="shared" si="59"/>
        <v>0</v>
      </c>
      <c r="EOW104" s="266">
        <f t="shared" si="59"/>
        <v>0</v>
      </c>
      <c r="EOX104" s="266">
        <f t="shared" si="59"/>
        <v>0</v>
      </c>
      <c r="EOY104" s="266">
        <f t="shared" ref="EOY104:ERJ104" si="60">EOY102-EOY103</f>
        <v>0</v>
      </c>
      <c r="EOZ104" s="266">
        <f t="shared" si="60"/>
        <v>0</v>
      </c>
      <c r="EPA104" s="266">
        <f t="shared" si="60"/>
        <v>0</v>
      </c>
      <c r="EPB104" s="266">
        <f t="shared" si="60"/>
        <v>0</v>
      </c>
      <c r="EPC104" s="266">
        <f t="shared" si="60"/>
        <v>0</v>
      </c>
      <c r="EPD104" s="266">
        <f t="shared" si="60"/>
        <v>0</v>
      </c>
      <c r="EPE104" s="266">
        <f t="shared" si="60"/>
        <v>0</v>
      </c>
      <c r="EPF104" s="266">
        <f t="shared" si="60"/>
        <v>0</v>
      </c>
      <c r="EPG104" s="266">
        <f t="shared" si="60"/>
        <v>0</v>
      </c>
      <c r="EPH104" s="266">
        <f t="shared" si="60"/>
        <v>0</v>
      </c>
      <c r="EPI104" s="266">
        <f t="shared" si="60"/>
        <v>0</v>
      </c>
      <c r="EPJ104" s="266">
        <f t="shared" si="60"/>
        <v>0</v>
      </c>
      <c r="EPK104" s="266">
        <f t="shared" si="60"/>
        <v>0</v>
      </c>
      <c r="EPL104" s="266">
        <f t="shared" si="60"/>
        <v>0</v>
      </c>
      <c r="EPM104" s="266">
        <f t="shared" si="60"/>
        <v>0</v>
      </c>
      <c r="EPN104" s="266">
        <f t="shared" si="60"/>
        <v>0</v>
      </c>
      <c r="EPO104" s="266">
        <f t="shared" si="60"/>
        <v>0</v>
      </c>
      <c r="EPP104" s="266">
        <f t="shared" si="60"/>
        <v>0</v>
      </c>
      <c r="EPQ104" s="266">
        <f t="shared" si="60"/>
        <v>0</v>
      </c>
      <c r="EPR104" s="266">
        <f t="shared" si="60"/>
        <v>0</v>
      </c>
      <c r="EPS104" s="266">
        <f t="shared" si="60"/>
        <v>0</v>
      </c>
      <c r="EPT104" s="266">
        <f t="shared" si="60"/>
        <v>0</v>
      </c>
      <c r="EPU104" s="266">
        <f t="shared" si="60"/>
        <v>0</v>
      </c>
      <c r="EPV104" s="266">
        <f t="shared" si="60"/>
        <v>0</v>
      </c>
      <c r="EPW104" s="266">
        <f t="shared" si="60"/>
        <v>0</v>
      </c>
      <c r="EPX104" s="266">
        <f t="shared" si="60"/>
        <v>0</v>
      </c>
      <c r="EPY104" s="266">
        <f t="shared" si="60"/>
        <v>0</v>
      </c>
      <c r="EPZ104" s="266">
        <f t="shared" si="60"/>
        <v>0</v>
      </c>
      <c r="EQA104" s="266">
        <f t="shared" si="60"/>
        <v>0</v>
      </c>
      <c r="EQB104" s="266">
        <f t="shared" si="60"/>
        <v>0</v>
      </c>
      <c r="EQC104" s="266">
        <f t="shared" si="60"/>
        <v>0</v>
      </c>
      <c r="EQD104" s="266">
        <f t="shared" si="60"/>
        <v>0</v>
      </c>
      <c r="EQE104" s="266">
        <f t="shared" si="60"/>
        <v>0</v>
      </c>
      <c r="EQF104" s="266">
        <f t="shared" si="60"/>
        <v>0</v>
      </c>
      <c r="EQG104" s="266">
        <f t="shared" si="60"/>
        <v>0</v>
      </c>
      <c r="EQH104" s="266">
        <f t="shared" si="60"/>
        <v>0</v>
      </c>
      <c r="EQI104" s="266">
        <f t="shared" si="60"/>
        <v>0</v>
      </c>
      <c r="EQJ104" s="266">
        <f t="shared" si="60"/>
        <v>0</v>
      </c>
      <c r="EQK104" s="266">
        <f t="shared" si="60"/>
        <v>0</v>
      </c>
      <c r="EQL104" s="266">
        <f t="shared" si="60"/>
        <v>0</v>
      </c>
      <c r="EQM104" s="266">
        <f t="shared" si="60"/>
        <v>0</v>
      </c>
      <c r="EQN104" s="266">
        <f t="shared" si="60"/>
        <v>0</v>
      </c>
      <c r="EQO104" s="266">
        <f t="shared" si="60"/>
        <v>0</v>
      </c>
      <c r="EQP104" s="266">
        <f t="shared" si="60"/>
        <v>0</v>
      </c>
      <c r="EQQ104" s="266">
        <f t="shared" si="60"/>
        <v>0</v>
      </c>
      <c r="EQR104" s="266">
        <f t="shared" si="60"/>
        <v>0</v>
      </c>
      <c r="EQS104" s="266">
        <f t="shared" si="60"/>
        <v>0</v>
      </c>
      <c r="EQT104" s="266">
        <f t="shared" si="60"/>
        <v>0</v>
      </c>
      <c r="EQU104" s="266">
        <f t="shared" si="60"/>
        <v>0</v>
      </c>
      <c r="EQV104" s="266">
        <f t="shared" si="60"/>
        <v>0</v>
      </c>
      <c r="EQW104" s="266">
        <f t="shared" si="60"/>
        <v>0</v>
      </c>
      <c r="EQX104" s="266">
        <f t="shared" si="60"/>
        <v>0</v>
      </c>
      <c r="EQY104" s="266">
        <f t="shared" si="60"/>
        <v>0</v>
      </c>
      <c r="EQZ104" s="266">
        <f t="shared" si="60"/>
        <v>0</v>
      </c>
      <c r="ERA104" s="266">
        <f t="shared" si="60"/>
        <v>0</v>
      </c>
      <c r="ERB104" s="266">
        <f t="shared" si="60"/>
        <v>0</v>
      </c>
      <c r="ERC104" s="266">
        <f t="shared" si="60"/>
        <v>0</v>
      </c>
      <c r="ERD104" s="266">
        <f t="shared" si="60"/>
        <v>0</v>
      </c>
      <c r="ERE104" s="266">
        <f t="shared" si="60"/>
        <v>0</v>
      </c>
      <c r="ERF104" s="266">
        <f t="shared" si="60"/>
        <v>0</v>
      </c>
      <c r="ERG104" s="266">
        <f t="shared" si="60"/>
        <v>0</v>
      </c>
      <c r="ERH104" s="266">
        <f t="shared" si="60"/>
        <v>0</v>
      </c>
      <c r="ERI104" s="266">
        <f t="shared" si="60"/>
        <v>0</v>
      </c>
      <c r="ERJ104" s="266">
        <f t="shared" si="60"/>
        <v>0</v>
      </c>
      <c r="ERK104" s="266">
        <f t="shared" ref="ERK104:ETV104" si="61">ERK102-ERK103</f>
        <v>0</v>
      </c>
      <c r="ERL104" s="266">
        <f t="shared" si="61"/>
        <v>0</v>
      </c>
      <c r="ERM104" s="266">
        <f t="shared" si="61"/>
        <v>0</v>
      </c>
      <c r="ERN104" s="266">
        <f t="shared" si="61"/>
        <v>0</v>
      </c>
      <c r="ERO104" s="266">
        <f t="shared" si="61"/>
        <v>0</v>
      </c>
      <c r="ERP104" s="266">
        <f t="shared" si="61"/>
        <v>0</v>
      </c>
      <c r="ERQ104" s="266">
        <f t="shared" si="61"/>
        <v>0</v>
      </c>
      <c r="ERR104" s="266">
        <f t="shared" si="61"/>
        <v>0</v>
      </c>
      <c r="ERS104" s="266">
        <f t="shared" si="61"/>
        <v>0</v>
      </c>
      <c r="ERT104" s="266">
        <f t="shared" si="61"/>
        <v>0</v>
      </c>
      <c r="ERU104" s="266">
        <f t="shared" si="61"/>
        <v>0</v>
      </c>
      <c r="ERV104" s="266">
        <f t="shared" si="61"/>
        <v>0</v>
      </c>
      <c r="ERW104" s="266">
        <f t="shared" si="61"/>
        <v>0</v>
      </c>
      <c r="ERX104" s="266">
        <f t="shared" si="61"/>
        <v>0</v>
      </c>
      <c r="ERY104" s="266">
        <f t="shared" si="61"/>
        <v>0</v>
      </c>
      <c r="ERZ104" s="266">
        <f t="shared" si="61"/>
        <v>0</v>
      </c>
      <c r="ESA104" s="266">
        <f t="shared" si="61"/>
        <v>0</v>
      </c>
      <c r="ESB104" s="266">
        <f t="shared" si="61"/>
        <v>0</v>
      </c>
      <c r="ESC104" s="266">
        <f t="shared" si="61"/>
        <v>0</v>
      </c>
      <c r="ESD104" s="266">
        <f t="shared" si="61"/>
        <v>0</v>
      </c>
      <c r="ESE104" s="266">
        <f t="shared" si="61"/>
        <v>0</v>
      </c>
      <c r="ESF104" s="266">
        <f t="shared" si="61"/>
        <v>0</v>
      </c>
      <c r="ESG104" s="266">
        <f t="shared" si="61"/>
        <v>0</v>
      </c>
      <c r="ESH104" s="266">
        <f t="shared" si="61"/>
        <v>0</v>
      </c>
      <c r="ESI104" s="266">
        <f t="shared" si="61"/>
        <v>0</v>
      </c>
      <c r="ESJ104" s="266">
        <f t="shared" si="61"/>
        <v>0</v>
      </c>
      <c r="ESK104" s="266">
        <f t="shared" si="61"/>
        <v>0</v>
      </c>
      <c r="ESL104" s="266">
        <f t="shared" si="61"/>
        <v>0</v>
      </c>
      <c r="ESM104" s="266">
        <f t="shared" si="61"/>
        <v>0</v>
      </c>
      <c r="ESN104" s="266">
        <f t="shared" si="61"/>
        <v>0</v>
      </c>
      <c r="ESO104" s="266">
        <f t="shared" si="61"/>
        <v>0</v>
      </c>
      <c r="ESP104" s="266">
        <f t="shared" si="61"/>
        <v>0</v>
      </c>
      <c r="ESQ104" s="266">
        <f t="shared" si="61"/>
        <v>0</v>
      </c>
      <c r="ESR104" s="266">
        <f t="shared" si="61"/>
        <v>0</v>
      </c>
      <c r="ESS104" s="266">
        <f t="shared" si="61"/>
        <v>0</v>
      </c>
      <c r="EST104" s="266">
        <f t="shared" si="61"/>
        <v>0</v>
      </c>
      <c r="ESU104" s="266">
        <f t="shared" si="61"/>
        <v>0</v>
      </c>
      <c r="ESV104" s="266">
        <f t="shared" si="61"/>
        <v>0</v>
      </c>
      <c r="ESW104" s="266">
        <f t="shared" si="61"/>
        <v>0</v>
      </c>
      <c r="ESX104" s="266">
        <f t="shared" si="61"/>
        <v>0</v>
      </c>
      <c r="ESY104" s="266">
        <f t="shared" si="61"/>
        <v>0</v>
      </c>
      <c r="ESZ104" s="266">
        <f t="shared" si="61"/>
        <v>0</v>
      </c>
      <c r="ETA104" s="266">
        <f t="shared" si="61"/>
        <v>0</v>
      </c>
      <c r="ETB104" s="266">
        <f t="shared" si="61"/>
        <v>0</v>
      </c>
      <c r="ETC104" s="266">
        <f t="shared" si="61"/>
        <v>0</v>
      </c>
      <c r="ETD104" s="266">
        <f t="shared" si="61"/>
        <v>0</v>
      </c>
      <c r="ETE104" s="266">
        <f t="shared" si="61"/>
        <v>0</v>
      </c>
      <c r="ETF104" s="266">
        <f t="shared" si="61"/>
        <v>0</v>
      </c>
      <c r="ETG104" s="266">
        <f t="shared" si="61"/>
        <v>0</v>
      </c>
      <c r="ETH104" s="266">
        <f t="shared" si="61"/>
        <v>0</v>
      </c>
      <c r="ETI104" s="266">
        <f t="shared" si="61"/>
        <v>0</v>
      </c>
      <c r="ETJ104" s="266">
        <f t="shared" si="61"/>
        <v>0</v>
      </c>
      <c r="ETK104" s="266">
        <f t="shared" si="61"/>
        <v>0</v>
      </c>
      <c r="ETL104" s="266">
        <f t="shared" si="61"/>
        <v>0</v>
      </c>
      <c r="ETM104" s="266">
        <f t="shared" si="61"/>
        <v>0</v>
      </c>
      <c r="ETN104" s="266">
        <f t="shared" si="61"/>
        <v>0</v>
      </c>
      <c r="ETO104" s="266">
        <f t="shared" si="61"/>
        <v>0</v>
      </c>
      <c r="ETP104" s="266">
        <f t="shared" si="61"/>
        <v>0</v>
      </c>
      <c r="ETQ104" s="266">
        <f t="shared" si="61"/>
        <v>0</v>
      </c>
      <c r="ETR104" s="266">
        <f t="shared" si="61"/>
        <v>0</v>
      </c>
      <c r="ETS104" s="266">
        <f t="shared" si="61"/>
        <v>0</v>
      </c>
      <c r="ETT104" s="266">
        <f t="shared" si="61"/>
        <v>0</v>
      </c>
      <c r="ETU104" s="266">
        <f t="shared" si="61"/>
        <v>0</v>
      </c>
      <c r="ETV104" s="266">
        <f t="shared" si="61"/>
        <v>0</v>
      </c>
      <c r="ETW104" s="266">
        <f t="shared" ref="ETW104:EWH104" si="62">ETW102-ETW103</f>
        <v>0</v>
      </c>
      <c r="ETX104" s="266">
        <f t="shared" si="62"/>
        <v>0</v>
      </c>
      <c r="ETY104" s="266">
        <f t="shared" si="62"/>
        <v>0</v>
      </c>
      <c r="ETZ104" s="266">
        <f t="shared" si="62"/>
        <v>0</v>
      </c>
      <c r="EUA104" s="266">
        <f t="shared" si="62"/>
        <v>0</v>
      </c>
      <c r="EUB104" s="266">
        <f t="shared" si="62"/>
        <v>0</v>
      </c>
      <c r="EUC104" s="266">
        <f t="shared" si="62"/>
        <v>0</v>
      </c>
      <c r="EUD104" s="266">
        <f t="shared" si="62"/>
        <v>0</v>
      </c>
      <c r="EUE104" s="266">
        <f t="shared" si="62"/>
        <v>0</v>
      </c>
      <c r="EUF104" s="266">
        <f t="shared" si="62"/>
        <v>0</v>
      </c>
      <c r="EUG104" s="266">
        <f t="shared" si="62"/>
        <v>0</v>
      </c>
      <c r="EUH104" s="266">
        <f t="shared" si="62"/>
        <v>0</v>
      </c>
      <c r="EUI104" s="266">
        <f t="shared" si="62"/>
        <v>0</v>
      </c>
      <c r="EUJ104" s="266">
        <f t="shared" si="62"/>
        <v>0</v>
      </c>
      <c r="EUK104" s="266">
        <f t="shared" si="62"/>
        <v>0</v>
      </c>
      <c r="EUL104" s="266">
        <f t="shared" si="62"/>
        <v>0</v>
      </c>
      <c r="EUM104" s="266">
        <f t="shared" si="62"/>
        <v>0</v>
      </c>
      <c r="EUN104" s="266">
        <f t="shared" si="62"/>
        <v>0</v>
      </c>
      <c r="EUO104" s="266">
        <f t="shared" si="62"/>
        <v>0</v>
      </c>
      <c r="EUP104" s="266">
        <f t="shared" si="62"/>
        <v>0</v>
      </c>
      <c r="EUQ104" s="266">
        <f t="shared" si="62"/>
        <v>0</v>
      </c>
      <c r="EUR104" s="266">
        <f t="shared" si="62"/>
        <v>0</v>
      </c>
      <c r="EUS104" s="266">
        <f t="shared" si="62"/>
        <v>0</v>
      </c>
      <c r="EUT104" s="266">
        <f t="shared" si="62"/>
        <v>0</v>
      </c>
      <c r="EUU104" s="266">
        <f t="shared" si="62"/>
        <v>0</v>
      </c>
      <c r="EUV104" s="266">
        <f t="shared" si="62"/>
        <v>0</v>
      </c>
      <c r="EUW104" s="266">
        <f t="shared" si="62"/>
        <v>0</v>
      </c>
      <c r="EUX104" s="266">
        <f t="shared" si="62"/>
        <v>0</v>
      </c>
      <c r="EUY104" s="266">
        <f t="shared" si="62"/>
        <v>0</v>
      </c>
      <c r="EUZ104" s="266">
        <f t="shared" si="62"/>
        <v>0</v>
      </c>
      <c r="EVA104" s="266">
        <f t="shared" si="62"/>
        <v>0</v>
      </c>
      <c r="EVB104" s="266">
        <f t="shared" si="62"/>
        <v>0</v>
      </c>
      <c r="EVC104" s="266">
        <f t="shared" si="62"/>
        <v>0</v>
      </c>
      <c r="EVD104" s="266">
        <f t="shared" si="62"/>
        <v>0</v>
      </c>
      <c r="EVE104" s="266">
        <f t="shared" si="62"/>
        <v>0</v>
      </c>
      <c r="EVF104" s="266">
        <f t="shared" si="62"/>
        <v>0</v>
      </c>
      <c r="EVG104" s="266">
        <f t="shared" si="62"/>
        <v>0</v>
      </c>
      <c r="EVH104" s="266">
        <f t="shared" si="62"/>
        <v>0</v>
      </c>
      <c r="EVI104" s="266">
        <f t="shared" si="62"/>
        <v>0</v>
      </c>
      <c r="EVJ104" s="266">
        <f t="shared" si="62"/>
        <v>0</v>
      </c>
      <c r="EVK104" s="266">
        <f t="shared" si="62"/>
        <v>0</v>
      </c>
      <c r="EVL104" s="266">
        <f t="shared" si="62"/>
        <v>0</v>
      </c>
      <c r="EVM104" s="266">
        <f t="shared" si="62"/>
        <v>0</v>
      </c>
      <c r="EVN104" s="266">
        <f t="shared" si="62"/>
        <v>0</v>
      </c>
      <c r="EVO104" s="266">
        <f t="shared" si="62"/>
        <v>0</v>
      </c>
      <c r="EVP104" s="266">
        <f t="shared" si="62"/>
        <v>0</v>
      </c>
      <c r="EVQ104" s="266">
        <f t="shared" si="62"/>
        <v>0</v>
      </c>
      <c r="EVR104" s="266">
        <f t="shared" si="62"/>
        <v>0</v>
      </c>
      <c r="EVS104" s="266">
        <f t="shared" si="62"/>
        <v>0</v>
      </c>
      <c r="EVT104" s="266">
        <f t="shared" si="62"/>
        <v>0</v>
      </c>
      <c r="EVU104" s="266">
        <f t="shared" si="62"/>
        <v>0</v>
      </c>
      <c r="EVV104" s="266">
        <f t="shared" si="62"/>
        <v>0</v>
      </c>
      <c r="EVW104" s="266">
        <f t="shared" si="62"/>
        <v>0</v>
      </c>
      <c r="EVX104" s="266">
        <f t="shared" si="62"/>
        <v>0</v>
      </c>
      <c r="EVY104" s="266">
        <f t="shared" si="62"/>
        <v>0</v>
      </c>
      <c r="EVZ104" s="266">
        <f t="shared" si="62"/>
        <v>0</v>
      </c>
      <c r="EWA104" s="266">
        <f t="shared" si="62"/>
        <v>0</v>
      </c>
      <c r="EWB104" s="266">
        <f t="shared" si="62"/>
        <v>0</v>
      </c>
      <c r="EWC104" s="266">
        <f t="shared" si="62"/>
        <v>0</v>
      </c>
      <c r="EWD104" s="266">
        <f t="shared" si="62"/>
        <v>0</v>
      </c>
      <c r="EWE104" s="266">
        <f t="shared" si="62"/>
        <v>0</v>
      </c>
      <c r="EWF104" s="266">
        <f t="shared" si="62"/>
        <v>0</v>
      </c>
      <c r="EWG104" s="266">
        <f t="shared" si="62"/>
        <v>0</v>
      </c>
      <c r="EWH104" s="266">
        <f t="shared" si="62"/>
        <v>0</v>
      </c>
      <c r="EWI104" s="266">
        <f t="shared" ref="EWI104:EYT104" si="63">EWI102-EWI103</f>
        <v>0</v>
      </c>
      <c r="EWJ104" s="266">
        <f t="shared" si="63"/>
        <v>0</v>
      </c>
      <c r="EWK104" s="266">
        <f t="shared" si="63"/>
        <v>0</v>
      </c>
      <c r="EWL104" s="266">
        <f t="shared" si="63"/>
        <v>0</v>
      </c>
      <c r="EWM104" s="266">
        <f t="shared" si="63"/>
        <v>0</v>
      </c>
      <c r="EWN104" s="266">
        <f t="shared" si="63"/>
        <v>0</v>
      </c>
      <c r="EWO104" s="266">
        <f t="shared" si="63"/>
        <v>0</v>
      </c>
      <c r="EWP104" s="266">
        <f t="shared" si="63"/>
        <v>0</v>
      </c>
      <c r="EWQ104" s="266">
        <f t="shared" si="63"/>
        <v>0</v>
      </c>
      <c r="EWR104" s="266">
        <f t="shared" si="63"/>
        <v>0</v>
      </c>
      <c r="EWS104" s="266">
        <f t="shared" si="63"/>
        <v>0</v>
      </c>
      <c r="EWT104" s="266">
        <f t="shared" si="63"/>
        <v>0</v>
      </c>
      <c r="EWU104" s="266">
        <f t="shared" si="63"/>
        <v>0</v>
      </c>
      <c r="EWV104" s="266">
        <f t="shared" si="63"/>
        <v>0</v>
      </c>
      <c r="EWW104" s="266">
        <f t="shared" si="63"/>
        <v>0</v>
      </c>
      <c r="EWX104" s="266">
        <f t="shared" si="63"/>
        <v>0</v>
      </c>
      <c r="EWY104" s="266">
        <f t="shared" si="63"/>
        <v>0</v>
      </c>
      <c r="EWZ104" s="266">
        <f t="shared" si="63"/>
        <v>0</v>
      </c>
      <c r="EXA104" s="266">
        <f t="shared" si="63"/>
        <v>0</v>
      </c>
      <c r="EXB104" s="266">
        <f t="shared" si="63"/>
        <v>0</v>
      </c>
      <c r="EXC104" s="266">
        <f t="shared" si="63"/>
        <v>0</v>
      </c>
      <c r="EXD104" s="266">
        <f t="shared" si="63"/>
        <v>0</v>
      </c>
      <c r="EXE104" s="266">
        <f t="shared" si="63"/>
        <v>0</v>
      </c>
      <c r="EXF104" s="266">
        <f t="shared" si="63"/>
        <v>0</v>
      </c>
      <c r="EXG104" s="266">
        <f t="shared" si="63"/>
        <v>0</v>
      </c>
      <c r="EXH104" s="266">
        <f t="shared" si="63"/>
        <v>0</v>
      </c>
      <c r="EXI104" s="266">
        <f t="shared" si="63"/>
        <v>0</v>
      </c>
      <c r="EXJ104" s="266">
        <f t="shared" si="63"/>
        <v>0</v>
      </c>
      <c r="EXK104" s="266">
        <f t="shared" si="63"/>
        <v>0</v>
      </c>
      <c r="EXL104" s="266">
        <f t="shared" si="63"/>
        <v>0</v>
      </c>
      <c r="EXM104" s="266">
        <f t="shared" si="63"/>
        <v>0</v>
      </c>
      <c r="EXN104" s="266">
        <f t="shared" si="63"/>
        <v>0</v>
      </c>
      <c r="EXO104" s="266">
        <f t="shared" si="63"/>
        <v>0</v>
      </c>
      <c r="EXP104" s="266">
        <f t="shared" si="63"/>
        <v>0</v>
      </c>
      <c r="EXQ104" s="266">
        <f t="shared" si="63"/>
        <v>0</v>
      </c>
      <c r="EXR104" s="266">
        <f t="shared" si="63"/>
        <v>0</v>
      </c>
      <c r="EXS104" s="266">
        <f t="shared" si="63"/>
        <v>0</v>
      </c>
      <c r="EXT104" s="266">
        <f t="shared" si="63"/>
        <v>0</v>
      </c>
      <c r="EXU104" s="266">
        <f t="shared" si="63"/>
        <v>0</v>
      </c>
      <c r="EXV104" s="266">
        <f t="shared" si="63"/>
        <v>0</v>
      </c>
      <c r="EXW104" s="266">
        <f t="shared" si="63"/>
        <v>0</v>
      </c>
      <c r="EXX104" s="266">
        <f t="shared" si="63"/>
        <v>0</v>
      </c>
      <c r="EXY104" s="266">
        <f t="shared" si="63"/>
        <v>0</v>
      </c>
      <c r="EXZ104" s="266">
        <f t="shared" si="63"/>
        <v>0</v>
      </c>
      <c r="EYA104" s="266">
        <f t="shared" si="63"/>
        <v>0</v>
      </c>
      <c r="EYB104" s="266">
        <f t="shared" si="63"/>
        <v>0</v>
      </c>
      <c r="EYC104" s="266">
        <f t="shared" si="63"/>
        <v>0</v>
      </c>
      <c r="EYD104" s="266">
        <f t="shared" si="63"/>
        <v>0</v>
      </c>
      <c r="EYE104" s="266">
        <f t="shared" si="63"/>
        <v>0</v>
      </c>
      <c r="EYF104" s="266">
        <f t="shared" si="63"/>
        <v>0</v>
      </c>
      <c r="EYG104" s="266">
        <f t="shared" si="63"/>
        <v>0</v>
      </c>
      <c r="EYH104" s="266">
        <f t="shared" si="63"/>
        <v>0</v>
      </c>
      <c r="EYI104" s="266">
        <f t="shared" si="63"/>
        <v>0</v>
      </c>
      <c r="EYJ104" s="266">
        <f t="shared" si="63"/>
        <v>0</v>
      </c>
      <c r="EYK104" s="266">
        <f t="shared" si="63"/>
        <v>0</v>
      </c>
      <c r="EYL104" s="266">
        <f t="shared" si="63"/>
        <v>0</v>
      </c>
      <c r="EYM104" s="266">
        <f t="shared" si="63"/>
        <v>0</v>
      </c>
      <c r="EYN104" s="266">
        <f t="shared" si="63"/>
        <v>0</v>
      </c>
      <c r="EYO104" s="266">
        <f t="shared" si="63"/>
        <v>0</v>
      </c>
      <c r="EYP104" s="266">
        <f t="shared" si="63"/>
        <v>0</v>
      </c>
      <c r="EYQ104" s="266">
        <f t="shared" si="63"/>
        <v>0</v>
      </c>
      <c r="EYR104" s="266">
        <f t="shared" si="63"/>
        <v>0</v>
      </c>
      <c r="EYS104" s="266">
        <f t="shared" si="63"/>
        <v>0</v>
      </c>
      <c r="EYT104" s="266">
        <f t="shared" si="63"/>
        <v>0</v>
      </c>
      <c r="EYU104" s="266">
        <f t="shared" ref="EYU104:FBF104" si="64">EYU102-EYU103</f>
        <v>0</v>
      </c>
      <c r="EYV104" s="266">
        <f t="shared" si="64"/>
        <v>0</v>
      </c>
      <c r="EYW104" s="266">
        <f t="shared" si="64"/>
        <v>0</v>
      </c>
      <c r="EYX104" s="266">
        <f t="shared" si="64"/>
        <v>0</v>
      </c>
      <c r="EYY104" s="266">
        <f t="shared" si="64"/>
        <v>0</v>
      </c>
      <c r="EYZ104" s="266">
        <f t="shared" si="64"/>
        <v>0</v>
      </c>
      <c r="EZA104" s="266">
        <f t="shared" si="64"/>
        <v>0</v>
      </c>
      <c r="EZB104" s="266">
        <f t="shared" si="64"/>
        <v>0</v>
      </c>
      <c r="EZC104" s="266">
        <f t="shared" si="64"/>
        <v>0</v>
      </c>
      <c r="EZD104" s="266">
        <f t="shared" si="64"/>
        <v>0</v>
      </c>
      <c r="EZE104" s="266">
        <f t="shared" si="64"/>
        <v>0</v>
      </c>
      <c r="EZF104" s="266">
        <f t="shared" si="64"/>
        <v>0</v>
      </c>
      <c r="EZG104" s="266">
        <f t="shared" si="64"/>
        <v>0</v>
      </c>
      <c r="EZH104" s="266">
        <f t="shared" si="64"/>
        <v>0</v>
      </c>
      <c r="EZI104" s="266">
        <f t="shared" si="64"/>
        <v>0</v>
      </c>
      <c r="EZJ104" s="266">
        <f t="shared" si="64"/>
        <v>0</v>
      </c>
      <c r="EZK104" s="266">
        <f t="shared" si="64"/>
        <v>0</v>
      </c>
      <c r="EZL104" s="266">
        <f t="shared" si="64"/>
        <v>0</v>
      </c>
      <c r="EZM104" s="266">
        <f t="shared" si="64"/>
        <v>0</v>
      </c>
      <c r="EZN104" s="266">
        <f t="shared" si="64"/>
        <v>0</v>
      </c>
      <c r="EZO104" s="266">
        <f t="shared" si="64"/>
        <v>0</v>
      </c>
      <c r="EZP104" s="266">
        <f t="shared" si="64"/>
        <v>0</v>
      </c>
      <c r="EZQ104" s="266">
        <f t="shared" si="64"/>
        <v>0</v>
      </c>
      <c r="EZR104" s="266">
        <f t="shared" si="64"/>
        <v>0</v>
      </c>
      <c r="EZS104" s="266">
        <f t="shared" si="64"/>
        <v>0</v>
      </c>
      <c r="EZT104" s="266">
        <f t="shared" si="64"/>
        <v>0</v>
      </c>
      <c r="EZU104" s="266">
        <f t="shared" si="64"/>
        <v>0</v>
      </c>
      <c r="EZV104" s="266">
        <f t="shared" si="64"/>
        <v>0</v>
      </c>
      <c r="EZW104" s="266">
        <f t="shared" si="64"/>
        <v>0</v>
      </c>
      <c r="EZX104" s="266">
        <f t="shared" si="64"/>
        <v>0</v>
      </c>
      <c r="EZY104" s="266">
        <f t="shared" si="64"/>
        <v>0</v>
      </c>
      <c r="EZZ104" s="266">
        <f t="shared" si="64"/>
        <v>0</v>
      </c>
      <c r="FAA104" s="266">
        <f t="shared" si="64"/>
        <v>0</v>
      </c>
      <c r="FAB104" s="266">
        <f t="shared" si="64"/>
        <v>0</v>
      </c>
      <c r="FAC104" s="266">
        <f t="shared" si="64"/>
        <v>0</v>
      </c>
      <c r="FAD104" s="266">
        <f t="shared" si="64"/>
        <v>0</v>
      </c>
      <c r="FAE104" s="266">
        <f t="shared" si="64"/>
        <v>0</v>
      </c>
      <c r="FAF104" s="266">
        <f t="shared" si="64"/>
        <v>0</v>
      </c>
      <c r="FAG104" s="266">
        <f t="shared" si="64"/>
        <v>0</v>
      </c>
      <c r="FAH104" s="266">
        <f t="shared" si="64"/>
        <v>0</v>
      </c>
      <c r="FAI104" s="266">
        <f t="shared" si="64"/>
        <v>0</v>
      </c>
      <c r="FAJ104" s="266">
        <f t="shared" si="64"/>
        <v>0</v>
      </c>
      <c r="FAK104" s="266">
        <f t="shared" si="64"/>
        <v>0</v>
      </c>
      <c r="FAL104" s="266">
        <f t="shared" si="64"/>
        <v>0</v>
      </c>
      <c r="FAM104" s="266">
        <f t="shared" si="64"/>
        <v>0</v>
      </c>
      <c r="FAN104" s="266">
        <f t="shared" si="64"/>
        <v>0</v>
      </c>
      <c r="FAO104" s="266">
        <f t="shared" si="64"/>
        <v>0</v>
      </c>
      <c r="FAP104" s="266">
        <f t="shared" si="64"/>
        <v>0</v>
      </c>
      <c r="FAQ104" s="266">
        <f t="shared" si="64"/>
        <v>0</v>
      </c>
      <c r="FAR104" s="266">
        <f t="shared" si="64"/>
        <v>0</v>
      </c>
      <c r="FAS104" s="266">
        <f t="shared" si="64"/>
        <v>0</v>
      </c>
      <c r="FAT104" s="266">
        <f t="shared" si="64"/>
        <v>0</v>
      </c>
      <c r="FAU104" s="266">
        <f t="shared" si="64"/>
        <v>0</v>
      </c>
      <c r="FAV104" s="266">
        <f t="shared" si="64"/>
        <v>0</v>
      </c>
      <c r="FAW104" s="266">
        <f t="shared" si="64"/>
        <v>0</v>
      </c>
      <c r="FAX104" s="266">
        <f t="shared" si="64"/>
        <v>0</v>
      </c>
      <c r="FAY104" s="266">
        <f t="shared" si="64"/>
        <v>0</v>
      </c>
      <c r="FAZ104" s="266">
        <f t="shared" si="64"/>
        <v>0</v>
      </c>
      <c r="FBA104" s="266">
        <f t="shared" si="64"/>
        <v>0</v>
      </c>
      <c r="FBB104" s="266">
        <f t="shared" si="64"/>
        <v>0</v>
      </c>
      <c r="FBC104" s="266">
        <f t="shared" si="64"/>
        <v>0</v>
      </c>
      <c r="FBD104" s="266">
        <f t="shared" si="64"/>
        <v>0</v>
      </c>
      <c r="FBE104" s="266">
        <f t="shared" si="64"/>
        <v>0</v>
      </c>
      <c r="FBF104" s="266">
        <f t="shared" si="64"/>
        <v>0</v>
      </c>
      <c r="FBG104" s="266">
        <f t="shared" ref="FBG104:FDR104" si="65">FBG102-FBG103</f>
        <v>0</v>
      </c>
      <c r="FBH104" s="266">
        <f t="shared" si="65"/>
        <v>0</v>
      </c>
      <c r="FBI104" s="266">
        <f t="shared" si="65"/>
        <v>0</v>
      </c>
      <c r="FBJ104" s="266">
        <f t="shared" si="65"/>
        <v>0</v>
      </c>
      <c r="FBK104" s="266">
        <f t="shared" si="65"/>
        <v>0</v>
      </c>
      <c r="FBL104" s="266">
        <f t="shared" si="65"/>
        <v>0</v>
      </c>
      <c r="FBM104" s="266">
        <f t="shared" si="65"/>
        <v>0</v>
      </c>
      <c r="FBN104" s="266">
        <f t="shared" si="65"/>
        <v>0</v>
      </c>
      <c r="FBO104" s="266">
        <f t="shared" si="65"/>
        <v>0</v>
      </c>
      <c r="FBP104" s="266">
        <f t="shared" si="65"/>
        <v>0</v>
      </c>
      <c r="FBQ104" s="266">
        <f t="shared" si="65"/>
        <v>0</v>
      </c>
      <c r="FBR104" s="266">
        <f t="shared" si="65"/>
        <v>0</v>
      </c>
      <c r="FBS104" s="266">
        <f t="shared" si="65"/>
        <v>0</v>
      </c>
      <c r="FBT104" s="266">
        <f t="shared" si="65"/>
        <v>0</v>
      </c>
      <c r="FBU104" s="266">
        <f t="shared" si="65"/>
        <v>0</v>
      </c>
      <c r="FBV104" s="266">
        <f t="shared" si="65"/>
        <v>0</v>
      </c>
      <c r="FBW104" s="266">
        <f t="shared" si="65"/>
        <v>0</v>
      </c>
      <c r="FBX104" s="266">
        <f t="shared" si="65"/>
        <v>0</v>
      </c>
      <c r="FBY104" s="266">
        <f t="shared" si="65"/>
        <v>0</v>
      </c>
      <c r="FBZ104" s="266">
        <f t="shared" si="65"/>
        <v>0</v>
      </c>
      <c r="FCA104" s="266">
        <f t="shared" si="65"/>
        <v>0</v>
      </c>
      <c r="FCB104" s="266">
        <f t="shared" si="65"/>
        <v>0</v>
      </c>
      <c r="FCC104" s="266">
        <f t="shared" si="65"/>
        <v>0</v>
      </c>
      <c r="FCD104" s="266">
        <f t="shared" si="65"/>
        <v>0</v>
      </c>
      <c r="FCE104" s="266">
        <f t="shared" si="65"/>
        <v>0</v>
      </c>
      <c r="FCF104" s="266">
        <f t="shared" si="65"/>
        <v>0</v>
      </c>
      <c r="FCG104" s="266">
        <f t="shared" si="65"/>
        <v>0</v>
      </c>
      <c r="FCH104" s="266">
        <f t="shared" si="65"/>
        <v>0</v>
      </c>
      <c r="FCI104" s="266">
        <f t="shared" si="65"/>
        <v>0</v>
      </c>
      <c r="FCJ104" s="266">
        <f t="shared" si="65"/>
        <v>0</v>
      </c>
      <c r="FCK104" s="266">
        <f t="shared" si="65"/>
        <v>0</v>
      </c>
      <c r="FCL104" s="266">
        <f t="shared" si="65"/>
        <v>0</v>
      </c>
      <c r="FCM104" s="266">
        <f t="shared" si="65"/>
        <v>0</v>
      </c>
      <c r="FCN104" s="266">
        <f t="shared" si="65"/>
        <v>0</v>
      </c>
      <c r="FCO104" s="266">
        <f t="shared" si="65"/>
        <v>0</v>
      </c>
      <c r="FCP104" s="266">
        <f t="shared" si="65"/>
        <v>0</v>
      </c>
      <c r="FCQ104" s="266">
        <f t="shared" si="65"/>
        <v>0</v>
      </c>
      <c r="FCR104" s="266">
        <f t="shared" si="65"/>
        <v>0</v>
      </c>
      <c r="FCS104" s="266">
        <f t="shared" si="65"/>
        <v>0</v>
      </c>
      <c r="FCT104" s="266">
        <f t="shared" si="65"/>
        <v>0</v>
      </c>
      <c r="FCU104" s="266">
        <f t="shared" si="65"/>
        <v>0</v>
      </c>
      <c r="FCV104" s="266">
        <f t="shared" si="65"/>
        <v>0</v>
      </c>
      <c r="FCW104" s="266">
        <f t="shared" si="65"/>
        <v>0</v>
      </c>
      <c r="FCX104" s="266">
        <f t="shared" si="65"/>
        <v>0</v>
      </c>
      <c r="FCY104" s="266">
        <f t="shared" si="65"/>
        <v>0</v>
      </c>
      <c r="FCZ104" s="266">
        <f t="shared" si="65"/>
        <v>0</v>
      </c>
      <c r="FDA104" s="266">
        <f t="shared" si="65"/>
        <v>0</v>
      </c>
      <c r="FDB104" s="266">
        <f t="shared" si="65"/>
        <v>0</v>
      </c>
      <c r="FDC104" s="266">
        <f t="shared" si="65"/>
        <v>0</v>
      </c>
      <c r="FDD104" s="266">
        <f t="shared" si="65"/>
        <v>0</v>
      </c>
      <c r="FDE104" s="266">
        <f t="shared" si="65"/>
        <v>0</v>
      </c>
      <c r="FDF104" s="266">
        <f t="shared" si="65"/>
        <v>0</v>
      </c>
      <c r="FDG104" s="266">
        <f t="shared" si="65"/>
        <v>0</v>
      </c>
      <c r="FDH104" s="266">
        <f t="shared" si="65"/>
        <v>0</v>
      </c>
      <c r="FDI104" s="266">
        <f t="shared" si="65"/>
        <v>0</v>
      </c>
      <c r="FDJ104" s="266">
        <f t="shared" si="65"/>
        <v>0</v>
      </c>
      <c r="FDK104" s="266">
        <f t="shared" si="65"/>
        <v>0</v>
      </c>
      <c r="FDL104" s="266">
        <f t="shared" si="65"/>
        <v>0</v>
      </c>
      <c r="FDM104" s="266">
        <f t="shared" si="65"/>
        <v>0</v>
      </c>
      <c r="FDN104" s="266">
        <f t="shared" si="65"/>
        <v>0</v>
      </c>
      <c r="FDO104" s="266">
        <f t="shared" si="65"/>
        <v>0</v>
      </c>
      <c r="FDP104" s="266">
        <f t="shared" si="65"/>
        <v>0</v>
      </c>
      <c r="FDQ104" s="266">
        <f t="shared" si="65"/>
        <v>0</v>
      </c>
      <c r="FDR104" s="266">
        <f t="shared" si="65"/>
        <v>0</v>
      </c>
      <c r="FDS104" s="266">
        <f t="shared" ref="FDS104:FGD104" si="66">FDS102-FDS103</f>
        <v>0</v>
      </c>
      <c r="FDT104" s="266">
        <f t="shared" si="66"/>
        <v>0</v>
      </c>
      <c r="FDU104" s="266">
        <f t="shared" si="66"/>
        <v>0</v>
      </c>
      <c r="FDV104" s="266">
        <f t="shared" si="66"/>
        <v>0</v>
      </c>
      <c r="FDW104" s="266">
        <f t="shared" si="66"/>
        <v>0</v>
      </c>
      <c r="FDX104" s="266">
        <f t="shared" si="66"/>
        <v>0</v>
      </c>
      <c r="FDY104" s="266">
        <f t="shared" si="66"/>
        <v>0</v>
      </c>
      <c r="FDZ104" s="266">
        <f t="shared" si="66"/>
        <v>0</v>
      </c>
      <c r="FEA104" s="266">
        <f t="shared" si="66"/>
        <v>0</v>
      </c>
      <c r="FEB104" s="266">
        <f t="shared" si="66"/>
        <v>0</v>
      </c>
      <c r="FEC104" s="266">
        <f t="shared" si="66"/>
        <v>0</v>
      </c>
      <c r="FED104" s="266">
        <f t="shared" si="66"/>
        <v>0</v>
      </c>
      <c r="FEE104" s="266">
        <f t="shared" si="66"/>
        <v>0</v>
      </c>
      <c r="FEF104" s="266">
        <f t="shared" si="66"/>
        <v>0</v>
      </c>
      <c r="FEG104" s="266">
        <f t="shared" si="66"/>
        <v>0</v>
      </c>
      <c r="FEH104" s="266">
        <f t="shared" si="66"/>
        <v>0</v>
      </c>
      <c r="FEI104" s="266">
        <f t="shared" si="66"/>
        <v>0</v>
      </c>
      <c r="FEJ104" s="266">
        <f t="shared" si="66"/>
        <v>0</v>
      </c>
      <c r="FEK104" s="266">
        <f t="shared" si="66"/>
        <v>0</v>
      </c>
      <c r="FEL104" s="266">
        <f t="shared" si="66"/>
        <v>0</v>
      </c>
      <c r="FEM104" s="266">
        <f t="shared" si="66"/>
        <v>0</v>
      </c>
      <c r="FEN104" s="266">
        <f t="shared" si="66"/>
        <v>0</v>
      </c>
      <c r="FEO104" s="266">
        <f t="shared" si="66"/>
        <v>0</v>
      </c>
      <c r="FEP104" s="266">
        <f t="shared" si="66"/>
        <v>0</v>
      </c>
      <c r="FEQ104" s="266">
        <f t="shared" si="66"/>
        <v>0</v>
      </c>
      <c r="FER104" s="266">
        <f t="shared" si="66"/>
        <v>0</v>
      </c>
      <c r="FES104" s="266">
        <f t="shared" si="66"/>
        <v>0</v>
      </c>
      <c r="FET104" s="266">
        <f t="shared" si="66"/>
        <v>0</v>
      </c>
      <c r="FEU104" s="266">
        <f t="shared" si="66"/>
        <v>0</v>
      </c>
      <c r="FEV104" s="266">
        <f t="shared" si="66"/>
        <v>0</v>
      </c>
      <c r="FEW104" s="266">
        <f t="shared" si="66"/>
        <v>0</v>
      </c>
      <c r="FEX104" s="266">
        <f t="shared" si="66"/>
        <v>0</v>
      </c>
      <c r="FEY104" s="266">
        <f t="shared" si="66"/>
        <v>0</v>
      </c>
      <c r="FEZ104" s="266">
        <f t="shared" si="66"/>
        <v>0</v>
      </c>
      <c r="FFA104" s="266">
        <f t="shared" si="66"/>
        <v>0</v>
      </c>
      <c r="FFB104" s="266">
        <f t="shared" si="66"/>
        <v>0</v>
      </c>
      <c r="FFC104" s="266">
        <f t="shared" si="66"/>
        <v>0</v>
      </c>
      <c r="FFD104" s="266">
        <f t="shared" si="66"/>
        <v>0</v>
      </c>
      <c r="FFE104" s="266">
        <f t="shared" si="66"/>
        <v>0</v>
      </c>
      <c r="FFF104" s="266">
        <f t="shared" si="66"/>
        <v>0</v>
      </c>
      <c r="FFG104" s="266">
        <f t="shared" si="66"/>
        <v>0</v>
      </c>
      <c r="FFH104" s="266">
        <f t="shared" si="66"/>
        <v>0</v>
      </c>
      <c r="FFI104" s="266">
        <f t="shared" si="66"/>
        <v>0</v>
      </c>
      <c r="FFJ104" s="266">
        <f t="shared" si="66"/>
        <v>0</v>
      </c>
      <c r="FFK104" s="266">
        <f t="shared" si="66"/>
        <v>0</v>
      </c>
      <c r="FFL104" s="266">
        <f t="shared" si="66"/>
        <v>0</v>
      </c>
      <c r="FFM104" s="266">
        <f t="shared" si="66"/>
        <v>0</v>
      </c>
      <c r="FFN104" s="266">
        <f t="shared" si="66"/>
        <v>0</v>
      </c>
      <c r="FFO104" s="266">
        <f t="shared" si="66"/>
        <v>0</v>
      </c>
      <c r="FFP104" s="266">
        <f t="shared" si="66"/>
        <v>0</v>
      </c>
      <c r="FFQ104" s="266">
        <f t="shared" si="66"/>
        <v>0</v>
      </c>
      <c r="FFR104" s="266">
        <f t="shared" si="66"/>
        <v>0</v>
      </c>
      <c r="FFS104" s="266">
        <f t="shared" si="66"/>
        <v>0</v>
      </c>
      <c r="FFT104" s="266">
        <f t="shared" si="66"/>
        <v>0</v>
      </c>
      <c r="FFU104" s="266">
        <f t="shared" si="66"/>
        <v>0</v>
      </c>
      <c r="FFV104" s="266">
        <f t="shared" si="66"/>
        <v>0</v>
      </c>
      <c r="FFW104" s="266">
        <f t="shared" si="66"/>
        <v>0</v>
      </c>
      <c r="FFX104" s="266">
        <f t="shared" si="66"/>
        <v>0</v>
      </c>
      <c r="FFY104" s="266">
        <f t="shared" si="66"/>
        <v>0</v>
      </c>
      <c r="FFZ104" s="266">
        <f t="shared" si="66"/>
        <v>0</v>
      </c>
      <c r="FGA104" s="266">
        <f t="shared" si="66"/>
        <v>0</v>
      </c>
      <c r="FGB104" s="266">
        <f t="shared" si="66"/>
        <v>0</v>
      </c>
      <c r="FGC104" s="266">
        <f t="shared" si="66"/>
        <v>0</v>
      </c>
      <c r="FGD104" s="266">
        <f t="shared" si="66"/>
        <v>0</v>
      </c>
      <c r="FGE104" s="266">
        <f t="shared" ref="FGE104:FIP104" si="67">FGE102-FGE103</f>
        <v>0</v>
      </c>
      <c r="FGF104" s="266">
        <f t="shared" si="67"/>
        <v>0</v>
      </c>
      <c r="FGG104" s="266">
        <f t="shared" si="67"/>
        <v>0</v>
      </c>
      <c r="FGH104" s="266">
        <f t="shared" si="67"/>
        <v>0</v>
      </c>
      <c r="FGI104" s="266">
        <f t="shared" si="67"/>
        <v>0</v>
      </c>
      <c r="FGJ104" s="266">
        <f t="shared" si="67"/>
        <v>0</v>
      </c>
      <c r="FGK104" s="266">
        <f t="shared" si="67"/>
        <v>0</v>
      </c>
      <c r="FGL104" s="266">
        <f t="shared" si="67"/>
        <v>0</v>
      </c>
      <c r="FGM104" s="266">
        <f t="shared" si="67"/>
        <v>0</v>
      </c>
      <c r="FGN104" s="266">
        <f t="shared" si="67"/>
        <v>0</v>
      </c>
      <c r="FGO104" s="266">
        <f t="shared" si="67"/>
        <v>0</v>
      </c>
      <c r="FGP104" s="266">
        <f t="shared" si="67"/>
        <v>0</v>
      </c>
      <c r="FGQ104" s="266">
        <f t="shared" si="67"/>
        <v>0</v>
      </c>
      <c r="FGR104" s="266">
        <f t="shared" si="67"/>
        <v>0</v>
      </c>
      <c r="FGS104" s="266">
        <f t="shared" si="67"/>
        <v>0</v>
      </c>
      <c r="FGT104" s="266">
        <f t="shared" si="67"/>
        <v>0</v>
      </c>
      <c r="FGU104" s="266">
        <f t="shared" si="67"/>
        <v>0</v>
      </c>
      <c r="FGV104" s="266">
        <f t="shared" si="67"/>
        <v>0</v>
      </c>
      <c r="FGW104" s="266">
        <f t="shared" si="67"/>
        <v>0</v>
      </c>
      <c r="FGX104" s="266">
        <f t="shared" si="67"/>
        <v>0</v>
      </c>
      <c r="FGY104" s="266">
        <f t="shared" si="67"/>
        <v>0</v>
      </c>
      <c r="FGZ104" s="266">
        <f t="shared" si="67"/>
        <v>0</v>
      </c>
      <c r="FHA104" s="266">
        <f t="shared" si="67"/>
        <v>0</v>
      </c>
      <c r="FHB104" s="266">
        <f t="shared" si="67"/>
        <v>0</v>
      </c>
      <c r="FHC104" s="266">
        <f t="shared" si="67"/>
        <v>0</v>
      </c>
      <c r="FHD104" s="266">
        <f t="shared" si="67"/>
        <v>0</v>
      </c>
      <c r="FHE104" s="266">
        <f t="shared" si="67"/>
        <v>0</v>
      </c>
      <c r="FHF104" s="266">
        <f t="shared" si="67"/>
        <v>0</v>
      </c>
      <c r="FHG104" s="266">
        <f t="shared" si="67"/>
        <v>0</v>
      </c>
      <c r="FHH104" s="266">
        <f t="shared" si="67"/>
        <v>0</v>
      </c>
      <c r="FHI104" s="266">
        <f t="shared" si="67"/>
        <v>0</v>
      </c>
      <c r="FHJ104" s="266">
        <f t="shared" si="67"/>
        <v>0</v>
      </c>
      <c r="FHK104" s="266">
        <f t="shared" si="67"/>
        <v>0</v>
      </c>
      <c r="FHL104" s="266">
        <f t="shared" si="67"/>
        <v>0</v>
      </c>
      <c r="FHM104" s="266">
        <f t="shared" si="67"/>
        <v>0</v>
      </c>
      <c r="FHN104" s="266">
        <f t="shared" si="67"/>
        <v>0</v>
      </c>
      <c r="FHO104" s="266">
        <f t="shared" si="67"/>
        <v>0</v>
      </c>
      <c r="FHP104" s="266">
        <f t="shared" si="67"/>
        <v>0</v>
      </c>
      <c r="FHQ104" s="266">
        <f t="shared" si="67"/>
        <v>0</v>
      </c>
      <c r="FHR104" s="266">
        <f t="shared" si="67"/>
        <v>0</v>
      </c>
      <c r="FHS104" s="266">
        <f t="shared" si="67"/>
        <v>0</v>
      </c>
      <c r="FHT104" s="266">
        <f t="shared" si="67"/>
        <v>0</v>
      </c>
      <c r="FHU104" s="266">
        <f t="shared" si="67"/>
        <v>0</v>
      </c>
      <c r="FHV104" s="266">
        <f t="shared" si="67"/>
        <v>0</v>
      </c>
      <c r="FHW104" s="266">
        <f t="shared" si="67"/>
        <v>0</v>
      </c>
      <c r="FHX104" s="266">
        <f t="shared" si="67"/>
        <v>0</v>
      </c>
      <c r="FHY104" s="266">
        <f t="shared" si="67"/>
        <v>0</v>
      </c>
      <c r="FHZ104" s="266">
        <f t="shared" si="67"/>
        <v>0</v>
      </c>
      <c r="FIA104" s="266">
        <f t="shared" si="67"/>
        <v>0</v>
      </c>
      <c r="FIB104" s="266">
        <f t="shared" si="67"/>
        <v>0</v>
      </c>
      <c r="FIC104" s="266">
        <f t="shared" si="67"/>
        <v>0</v>
      </c>
      <c r="FID104" s="266">
        <f t="shared" si="67"/>
        <v>0</v>
      </c>
      <c r="FIE104" s="266">
        <f t="shared" si="67"/>
        <v>0</v>
      </c>
      <c r="FIF104" s="266">
        <f t="shared" si="67"/>
        <v>0</v>
      </c>
      <c r="FIG104" s="266">
        <f t="shared" si="67"/>
        <v>0</v>
      </c>
      <c r="FIH104" s="266">
        <f t="shared" si="67"/>
        <v>0</v>
      </c>
      <c r="FII104" s="266">
        <f t="shared" si="67"/>
        <v>0</v>
      </c>
      <c r="FIJ104" s="266">
        <f t="shared" si="67"/>
        <v>0</v>
      </c>
      <c r="FIK104" s="266">
        <f t="shared" si="67"/>
        <v>0</v>
      </c>
      <c r="FIL104" s="266">
        <f t="shared" si="67"/>
        <v>0</v>
      </c>
      <c r="FIM104" s="266">
        <f t="shared" si="67"/>
        <v>0</v>
      </c>
      <c r="FIN104" s="266">
        <f t="shared" si="67"/>
        <v>0</v>
      </c>
      <c r="FIO104" s="266">
        <f t="shared" si="67"/>
        <v>0</v>
      </c>
      <c r="FIP104" s="266">
        <f t="shared" si="67"/>
        <v>0</v>
      </c>
      <c r="FIQ104" s="266">
        <f t="shared" ref="FIQ104:FLB104" si="68">FIQ102-FIQ103</f>
        <v>0</v>
      </c>
      <c r="FIR104" s="266">
        <f t="shared" si="68"/>
        <v>0</v>
      </c>
      <c r="FIS104" s="266">
        <f t="shared" si="68"/>
        <v>0</v>
      </c>
      <c r="FIT104" s="266">
        <f t="shared" si="68"/>
        <v>0</v>
      </c>
      <c r="FIU104" s="266">
        <f t="shared" si="68"/>
        <v>0</v>
      </c>
      <c r="FIV104" s="266">
        <f t="shared" si="68"/>
        <v>0</v>
      </c>
      <c r="FIW104" s="266">
        <f t="shared" si="68"/>
        <v>0</v>
      </c>
      <c r="FIX104" s="266">
        <f t="shared" si="68"/>
        <v>0</v>
      </c>
      <c r="FIY104" s="266">
        <f t="shared" si="68"/>
        <v>0</v>
      </c>
      <c r="FIZ104" s="266">
        <f t="shared" si="68"/>
        <v>0</v>
      </c>
      <c r="FJA104" s="266">
        <f t="shared" si="68"/>
        <v>0</v>
      </c>
      <c r="FJB104" s="266">
        <f t="shared" si="68"/>
        <v>0</v>
      </c>
      <c r="FJC104" s="266">
        <f t="shared" si="68"/>
        <v>0</v>
      </c>
      <c r="FJD104" s="266">
        <f t="shared" si="68"/>
        <v>0</v>
      </c>
      <c r="FJE104" s="266">
        <f t="shared" si="68"/>
        <v>0</v>
      </c>
      <c r="FJF104" s="266">
        <f t="shared" si="68"/>
        <v>0</v>
      </c>
      <c r="FJG104" s="266">
        <f t="shared" si="68"/>
        <v>0</v>
      </c>
      <c r="FJH104" s="266">
        <f t="shared" si="68"/>
        <v>0</v>
      </c>
      <c r="FJI104" s="266">
        <f t="shared" si="68"/>
        <v>0</v>
      </c>
      <c r="FJJ104" s="266">
        <f t="shared" si="68"/>
        <v>0</v>
      </c>
      <c r="FJK104" s="266">
        <f t="shared" si="68"/>
        <v>0</v>
      </c>
      <c r="FJL104" s="266">
        <f t="shared" si="68"/>
        <v>0</v>
      </c>
      <c r="FJM104" s="266">
        <f t="shared" si="68"/>
        <v>0</v>
      </c>
      <c r="FJN104" s="266">
        <f t="shared" si="68"/>
        <v>0</v>
      </c>
      <c r="FJO104" s="266">
        <f t="shared" si="68"/>
        <v>0</v>
      </c>
      <c r="FJP104" s="266">
        <f t="shared" si="68"/>
        <v>0</v>
      </c>
      <c r="FJQ104" s="266">
        <f t="shared" si="68"/>
        <v>0</v>
      </c>
      <c r="FJR104" s="266">
        <f t="shared" si="68"/>
        <v>0</v>
      </c>
      <c r="FJS104" s="266">
        <f t="shared" si="68"/>
        <v>0</v>
      </c>
      <c r="FJT104" s="266">
        <f t="shared" si="68"/>
        <v>0</v>
      </c>
      <c r="FJU104" s="266">
        <f t="shared" si="68"/>
        <v>0</v>
      </c>
      <c r="FJV104" s="266">
        <f t="shared" si="68"/>
        <v>0</v>
      </c>
      <c r="FJW104" s="266">
        <f t="shared" si="68"/>
        <v>0</v>
      </c>
      <c r="FJX104" s="266">
        <f t="shared" si="68"/>
        <v>0</v>
      </c>
      <c r="FJY104" s="266">
        <f t="shared" si="68"/>
        <v>0</v>
      </c>
      <c r="FJZ104" s="266">
        <f t="shared" si="68"/>
        <v>0</v>
      </c>
      <c r="FKA104" s="266">
        <f t="shared" si="68"/>
        <v>0</v>
      </c>
      <c r="FKB104" s="266">
        <f t="shared" si="68"/>
        <v>0</v>
      </c>
      <c r="FKC104" s="266">
        <f t="shared" si="68"/>
        <v>0</v>
      </c>
      <c r="FKD104" s="266">
        <f t="shared" si="68"/>
        <v>0</v>
      </c>
      <c r="FKE104" s="266">
        <f t="shared" si="68"/>
        <v>0</v>
      </c>
      <c r="FKF104" s="266">
        <f t="shared" si="68"/>
        <v>0</v>
      </c>
      <c r="FKG104" s="266">
        <f t="shared" si="68"/>
        <v>0</v>
      </c>
      <c r="FKH104" s="266">
        <f t="shared" si="68"/>
        <v>0</v>
      </c>
      <c r="FKI104" s="266">
        <f t="shared" si="68"/>
        <v>0</v>
      </c>
      <c r="FKJ104" s="266">
        <f t="shared" si="68"/>
        <v>0</v>
      </c>
      <c r="FKK104" s="266">
        <f t="shared" si="68"/>
        <v>0</v>
      </c>
      <c r="FKL104" s="266">
        <f t="shared" si="68"/>
        <v>0</v>
      </c>
      <c r="FKM104" s="266">
        <f t="shared" si="68"/>
        <v>0</v>
      </c>
      <c r="FKN104" s="266">
        <f t="shared" si="68"/>
        <v>0</v>
      </c>
      <c r="FKO104" s="266">
        <f t="shared" si="68"/>
        <v>0</v>
      </c>
      <c r="FKP104" s="266">
        <f t="shared" si="68"/>
        <v>0</v>
      </c>
      <c r="FKQ104" s="266">
        <f t="shared" si="68"/>
        <v>0</v>
      </c>
      <c r="FKR104" s="266">
        <f t="shared" si="68"/>
        <v>0</v>
      </c>
      <c r="FKS104" s="266">
        <f t="shared" si="68"/>
        <v>0</v>
      </c>
      <c r="FKT104" s="266">
        <f t="shared" si="68"/>
        <v>0</v>
      </c>
      <c r="FKU104" s="266">
        <f t="shared" si="68"/>
        <v>0</v>
      </c>
      <c r="FKV104" s="266">
        <f t="shared" si="68"/>
        <v>0</v>
      </c>
      <c r="FKW104" s="266">
        <f t="shared" si="68"/>
        <v>0</v>
      </c>
      <c r="FKX104" s="266">
        <f t="shared" si="68"/>
        <v>0</v>
      </c>
      <c r="FKY104" s="266">
        <f t="shared" si="68"/>
        <v>0</v>
      </c>
      <c r="FKZ104" s="266">
        <f t="shared" si="68"/>
        <v>0</v>
      </c>
      <c r="FLA104" s="266">
        <f t="shared" si="68"/>
        <v>0</v>
      </c>
      <c r="FLB104" s="266">
        <f t="shared" si="68"/>
        <v>0</v>
      </c>
      <c r="FLC104" s="266">
        <f t="shared" ref="FLC104:FNN104" si="69">FLC102-FLC103</f>
        <v>0</v>
      </c>
      <c r="FLD104" s="266">
        <f t="shared" si="69"/>
        <v>0</v>
      </c>
      <c r="FLE104" s="266">
        <f t="shared" si="69"/>
        <v>0</v>
      </c>
      <c r="FLF104" s="266">
        <f t="shared" si="69"/>
        <v>0</v>
      </c>
      <c r="FLG104" s="266">
        <f t="shared" si="69"/>
        <v>0</v>
      </c>
      <c r="FLH104" s="266">
        <f t="shared" si="69"/>
        <v>0</v>
      </c>
      <c r="FLI104" s="266">
        <f t="shared" si="69"/>
        <v>0</v>
      </c>
      <c r="FLJ104" s="266">
        <f t="shared" si="69"/>
        <v>0</v>
      </c>
      <c r="FLK104" s="266">
        <f t="shared" si="69"/>
        <v>0</v>
      </c>
      <c r="FLL104" s="266">
        <f t="shared" si="69"/>
        <v>0</v>
      </c>
      <c r="FLM104" s="266">
        <f t="shared" si="69"/>
        <v>0</v>
      </c>
      <c r="FLN104" s="266">
        <f t="shared" si="69"/>
        <v>0</v>
      </c>
      <c r="FLO104" s="266">
        <f t="shared" si="69"/>
        <v>0</v>
      </c>
      <c r="FLP104" s="266">
        <f t="shared" si="69"/>
        <v>0</v>
      </c>
      <c r="FLQ104" s="266">
        <f t="shared" si="69"/>
        <v>0</v>
      </c>
      <c r="FLR104" s="266">
        <f t="shared" si="69"/>
        <v>0</v>
      </c>
      <c r="FLS104" s="266">
        <f t="shared" si="69"/>
        <v>0</v>
      </c>
      <c r="FLT104" s="266">
        <f t="shared" si="69"/>
        <v>0</v>
      </c>
      <c r="FLU104" s="266">
        <f t="shared" si="69"/>
        <v>0</v>
      </c>
      <c r="FLV104" s="266">
        <f t="shared" si="69"/>
        <v>0</v>
      </c>
      <c r="FLW104" s="266">
        <f t="shared" si="69"/>
        <v>0</v>
      </c>
      <c r="FLX104" s="266">
        <f t="shared" si="69"/>
        <v>0</v>
      </c>
      <c r="FLY104" s="266">
        <f t="shared" si="69"/>
        <v>0</v>
      </c>
      <c r="FLZ104" s="266">
        <f t="shared" si="69"/>
        <v>0</v>
      </c>
      <c r="FMA104" s="266">
        <f t="shared" si="69"/>
        <v>0</v>
      </c>
      <c r="FMB104" s="266">
        <f t="shared" si="69"/>
        <v>0</v>
      </c>
      <c r="FMC104" s="266">
        <f t="shared" si="69"/>
        <v>0</v>
      </c>
      <c r="FMD104" s="266">
        <f t="shared" si="69"/>
        <v>0</v>
      </c>
      <c r="FME104" s="266">
        <f t="shared" si="69"/>
        <v>0</v>
      </c>
      <c r="FMF104" s="266">
        <f t="shared" si="69"/>
        <v>0</v>
      </c>
      <c r="FMG104" s="266">
        <f t="shared" si="69"/>
        <v>0</v>
      </c>
      <c r="FMH104" s="266">
        <f t="shared" si="69"/>
        <v>0</v>
      </c>
      <c r="FMI104" s="266">
        <f t="shared" si="69"/>
        <v>0</v>
      </c>
      <c r="FMJ104" s="266">
        <f t="shared" si="69"/>
        <v>0</v>
      </c>
      <c r="FMK104" s="266">
        <f t="shared" si="69"/>
        <v>0</v>
      </c>
      <c r="FML104" s="266">
        <f t="shared" si="69"/>
        <v>0</v>
      </c>
      <c r="FMM104" s="266">
        <f t="shared" si="69"/>
        <v>0</v>
      </c>
      <c r="FMN104" s="266">
        <f t="shared" si="69"/>
        <v>0</v>
      </c>
      <c r="FMO104" s="266">
        <f t="shared" si="69"/>
        <v>0</v>
      </c>
      <c r="FMP104" s="266">
        <f t="shared" si="69"/>
        <v>0</v>
      </c>
      <c r="FMQ104" s="266">
        <f t="shared" si="69"/>
        <v>0</v>
      </c>
      <c r="FMR104" s="266">
        <f t="shared" si="69"/>
        <v>0</v>
      </c>
      <c r="FMS104" s="266">
        <f t="shared" si="69"/>
        <v>0</v>
      </c>
      <c r="FMT104" s="266">
        <f t="shared" si="69"/>
        <v>0</v>
      </c>
      <c r="FMU104" s="266">
        <f t="shared" si="69"/>
        <v>0</v>
      </c>
      <c r="FMV104" s="266">
        <f t="shared" si="69"/>
        <v>0</v>
      </c>
      <c r="FMW104" s="266">
        <f t="shared" si="69"/>
        <v>0</v>
      </c>
      <c r="FMX104" s="266">
        <f t="shared" si="69"/>
        <v>0</v>
      </c>
      <c r="FMY104" s="266">
        <f t="shared" si="69"/>
        <v>0</v>
      </c>
      <c r="FMZ104" s="266">
        <f t="shared" si="69"/>
        <v>0</v>
      </c>
      <c r="FNA104" s="266">
        <f t="shared" si="69"/>
        <v>0</v>
      </c>
      <c r="FNB104" s="266">
        <f t="shared" si="69"/>
        <v>0</v>
      </c>
      <c r="FNC104" s="266">
        <f t="shared" si="69"/>
        <v>0</v>
      </c>
      <c r="FND104" s="266">
        <f t="shared" si="69"/>
        <v>0</v>
      </c>
      <c r="FNE104" s="266">
        <f t="shared" si="69"/>
        <v>0</v>
      </c>
      <c r="FNF104" s="266">
        <f t="shared" si="69"/>
        <v>0</v>
      </c>
      <c r="FNG104" s="266">
        <f t="shared" si="69"/>
        <v>0</v>
      </c>
      <c r="FNH104" s="266">
        <f t="shared" si="69"/>
        <v>0</v>
      </c>
      <c r="FNI104" s="266">
        <f t="shared" si="69"/>
        <v>0</v>
      </c>
      <c r="FNJ104" s="266">
        <f t="shared" si="69"/>
        <v>0</v>
      </c>
      <c r="FNK104" s="266">
        <f t="shared" si="69"/>
        <v>0</v>
      </c>
      <c r="FNL104" s="266">
        <f t="shared" si="69"/>
        <v>0</v>
      </c>
      <c r="FNM104" s="266">
        <f t="shared" si="69"/>
        <v>0</v>
      </c>
      <c r="FNN104" s="266">
        <f t="shared" si="69"/>
        <v>0</v>
      </c>
      <c r="FNO104" s="266">
        <f t="shared" ref="FNO104:FPZ104" si="70">FNO102-FNO103</f>
        <v>0</v>
      </c>
      <c r="FNP104" s="266">
        <f t="shared" si="70"/>
        <v>0</v>
      </c>
      <c r="FNQ104" s="266">
        <f t="shared" si="70"/>
        <v>0</v>
      </c>
      <c r="FNR104" s="266">
        <f t="shared" si="70"/>
        <v>0</v>
      </c>
      <c r="FNS104" s="266">
        <f t="shared" si="70"/>
        <v>0</v>
      </c>
      <c r="FNT104" s="266">
        <f t="shared" si="70"/>
        <v>0</v>
      </c>
      <c r="FNU104" s="266">
        <f t="shared" si="70"/>
        <v>0</v>
      </c>
      <c r="FNV104" s="266">
        <f t="shared" si="70"/>
        <v>0</v>
      </c>
      <c r="FNW104" s="266">
        <f t="shared" si="70"/>
        <v>0</v>
      </c>
      <c r="FNX104" s="266">
        <f t="shared" si="70"/>
        <v>0</v>
      </c>
      <c r="FNY104" s="266">
        <f t="shared" si="70"/>
        <v>0</v>
      </c>
      <c r="FNZ104" s="266">
        <f t="shared" si="70"/>
        <v>0</v>
      </c>
      <c r="FOA104" s="266">
        <f t="shared" si="70"/>
        <v>0</v>
      </c>
      <c r="FOB104" s="266">
        <f t="shared" si="70"/>
        <v>0</v>
      </c>
      <c r="FOC104" s="266">
        <f t="shared" si="70"/>
        <v>0</v>
      </c>
      <c r="FOD104" s="266">
        <f t="shared" si="70"/>
        <v>0</v>
      </c>
      <c r="FOE104" s="266">
        <f t="shared" si="70"/>
        <v>0</v>
      </c>
      <c r="FOF104" s="266">
        <f t="shared" si="70"/>
        <v>0</v>
      </c>
      <c r="FOG104" s="266">
        <f t="shared" si="70"/>
        <v>0</v>
      </c>
      <c r="FOH104" s="266">
        <f t="shared" si="70"/>
        <v>0</v>
      </c>
      <c r="FOI104" s="266">
        <f t="shared" si="70"/>
        <v>0</v>
      </c>
      <c r="FOJ104" s="266">
        <f t="shared" si="70"/>
        <v>0</v>
      </c>
      <c r="FOK104" s="266">
        <f t="shared" si="70"/>
        <v>0</v>
      </c>
      <c r="FOL104" s="266">
        <f t="shared" si="70"/>
        <v>0</v>
      </c>
      <c r="FOM104" s="266">
        <f t="shared" si="70"/>
        <v>0</v>
      </c>
      <c r="FON104" s="266">
        <f t="shared" si="70"/>
        <v>0</v>
      </c>
      <c r="FOO104" s="266">
        <f t="shared" si="70"/>
        <v>0</v>
      </c>
      <c r="FOP104" s="266">
        <f t="shared" si="70"/>
        <v>0</v>
      </c>
      <c r="FOQ104" s="266">
        <f t="shared" si="70"/>
        <v>0</v>
      </c>
      <c r="FOR104" s="266">
        <f t="shared" si="70"/>
        <v>0</v>
      </c>
      <c r="FOS104" s="266">
        <f t="shared" si="70"/>
        <v>0</v>
      </c>
      <c r="FOT104" s="266">
        <f t="shared" si="70"/>
        <v>0</v>
      </c>
      <c r="FOU104" s="266">
        <f t="shared" si="70"/>
        <v>0</v>
      </c>
      <c r="FOV104" s="266">
        <f t="shared" si="70"/>
        <v>0</v>
      </c>
      <c r="FOW104" s="266">
        <f t="shared" si="70"/>
        <v>0</v>
      </c>
      <c r="FOX104" s="266">
        <f t="shared" si="70"/>
        <v>0</v>
      </c>
      <c r="FOY104" s="266">
        <f t="shared" si="70"/>
        <v>0</v>
      </c>
      <c r="FOZ104" s="266">
        <f t="shared" si="70"/>
        <v>0</v>
      </c>
      <c r="FPA104" s="266">
        <f t="shared" si="70"/>
        <v>0</v>
      </c>
      <c r="FPB104" s="266">
        <f t="shared" si="70"/>
        <v>0</v>
      </c>
      <c r="FPC104" s="266">
        <f t="shared" si="70"/>
        <v>0</v>
      </c>
      <c r="FPD104" s="266">
        <f t="shared" si="70"/>
        <v>0</v>
      </c>
      <c r="FPE104" s="266">
        <f t="shared" si="70"/>
        <v>0</v>
      </c>
      <c r="FPF104" s="266">
        <f t="shared" si="70"/>
        <v>0</v>
      </c>
      <c r="FPG104" s="266">
        <f t="shared" si="70"/>
        <v>0</v>
      </c>
      <c r="FPH104" s="266">
        <f t="shared" si="70"/>
        <v>0</v>
      </c>
      <c r="FPI104" s="266">
        <f t="shared" si="70"/>
        <v>0</v>
      </c>
      <c r="FPJ104" s="266">
        <f t="shared" si="70"/>
        <v>0</v>
      </c>
      <c r="FPK104" s="266">
        <f t="shared" si="70"/>
        <v>0</v>
      </c>
      <c r="FPL104" s="266">
        <f t="shared" si="70"/>
        <v>0</v>
      </c>
      <c r="FPM104" s="266">
        <f t="shared" si="70"/>
        <v>0</v>
      </c>
      <c r="FPN104" s="266">
        <f t="shared" si="70"/>
        <v>0</v>
      </c>
      <c r="FPO104" s="266">
        <f t="shared" si="70"/>
        <v>0</v>
      </c>
      <c r="FPP104" s="266">
        <f t="shared" si="70"/>
        <v>0</v>
      </c>
      <c r="FPQ104" s="266">
        <f t="shared" si="70"/>
        <v>0</v>
      </c>
      <c r="FPR104" s="266">
        <f t="shared" si="70"/>
        <v>0</v>
      </c>
      <c r="FPS104" s="266">
        <f t="shared" si="70"/>
        <v>0</v>
      </c>
      <c r="FPT104" s="266">
        <f t="shared" si="70"/>
        <v>0</v>
      </c>
      <c r="FPU104" s="266">
        <f t="shared" si="70"/>
        <v>0</v>
      </c>
      <c r="FPV104" s="266">
        <f t="shared" si="70"/>
        <v>0</v>
      </c>
      <c r="FPW104" s="266">
        <f t="shared" si="70"/>
        <v>0</v>
      </c>
      <c r="FPX104" s="266">
        <f t="shared" si="70"/>
        <v>0</v>
      </c>
      <c r="FPY104" s="266">
        <f t="shared" si="70"/>
        <v>0</v>
      </c>
      <c r="FPZ104" s="266">
        <f t="shared" si="70"/>
        <v>0</v>
      </c>
      <c r="FQA104" s="266">
        <f t="shared" ref="FQA104:FSL104" si="71">FQA102-FQA103</f>
        <v>0</v>
      </c>
      <c r="FQB104" s="266">
        <f t="shared" si="71"/>
        <v>0</v>
      </c>
      <c r="FQC104" s="266">
        <f t="shared" si="71"/>
        <v>0</v>
      </c>
      <c r="FQD104" s="266">
        <f t="shared" si="71"/>
        <v>0</v>
      </c>
      <c r="FQE104" s="266">
        <f t="shared" si="71"/>
        <v>0</v>
      </c>
      <c r="FQF104" s="266">
        <f t="shared" si="71"/>
        <v>0</v>
      </c>
      <c r="FQG104" s="266">
        <f t="shared" si="71"/>
        <v>0</v>
      </c>
      <c r="FQH104" s="266">
        <f t="shared" si="71"/>
        <v>0</v>
      </c>
      <c r="FQI104" s="266">
        <f t="shared" si="71"/>
        <v>0</v>
      </c>
      <c r="FQJ104" s="266">
        <f t="shared" si="71"/>
        <v>0</v>
      </c>
      <c r="FQK104" s="266">
        <f t="shared" si="71"/>
        <v>0</v>
      </c>
      <c r="FQL104" s="266">
        <f t="shared" si="71"/>
        <v>0</v>
      </c>
      <c r="FQM104" s="266">
        <f t="shared" si="71"/>
        <v>0</v>
      </c>
      <c r="FQN104" s="266">
        <f t="shared" si="71"/>
        <v>0</v>
      </c>
      <c r="FQO104" s="266">
        <f t="shared" si="71"/>
        <v>0</v>
      </c>
      <c r="FQP104" s="266">
        <f t="shared" si="71"/>
        <v>0</v>
      </c>
      <c r="FQQ104" s="266">
        <f t="shared" si="71"/>
        <v>0</v>
      </c>
      <c r="FQR104" s="266">
        <f t="shared" si="71"/>
        <v>0</v>
      </c>
      <c r="FQS104" s="266">
        <f t="shared" si="71"/>
        <v>0</v>
      </c>
      <c r="FQT104" s="266">
        <f t="shared" si="71"/>
        <v>0</v>
      </c>
      <c r="FQU104" s="266">
        <f t="shared" si="71"/>
        <v>0</v>
      </c>
      <c r="FQV104" s="266">
        <f t="shared" si="71"/>
        <v>0</v>
      </c>
      <c r="FQW104" s="266">
        <f t="shared" si="71"/>
        <v>0</v>
      </c>
      <c r="FQX104" s="266">
        <f t="shared" si="71"/>
        <v>0</v>
      </c>
      <c r="FQY104" s="266">
        <f t="shared" si="71"/>
        <v>0</v>
      </c>
      <c r="FQZ104" s="266">
        <f t="shared" si="71"/>
        <v>0</v>
      </c>
      <c r="FRA104" s="266">
        <f t="shared" si="71"/>
        <v>0</v>
      </c>
      <c r="FRB104" s="266">
        <f t="shared" si="71"/>
        <v>0</v>
      </c>
      <c r="FRC104" s="266">
        <f t="shared" si="71"/>
        <v>0</v>
      </c>
      <c r="FRD104" s="266">
        <f t="shared" si="71"/>
        <v>0</v>
      </c>
      <c r="FRE104" s="266">
        <f t="shared" si="71"/>
        <v>0</v>
      </c>
      <c r="FRF104" s="266">
        <f t="shared" si="71"/>
        <v>0</v>
      </c>
      <c r="FRG104" s="266">
        <f t="shared" si="71"/>
        <v>0</v>
      </c>
      <c r="FRH104" s="266">
        <f t="shared" si="71"/>
        <v>0</v>
      </c>
      <c r="FRI104" s="266">
        <f t="shared" si="71"/>
        <v>0</v>
      </c>
      <c r="FRJ104" s="266">
        <f t="shared" si="71"/>
        <v>0</v>
      </c>
      <c r="FRK104" s="266">
        <f t="shared" si="71"/>
        <v>0</v>
      </c>
      <c r="FRL104" s="266">
        <f t="shared" si="71"/>
        <v>0</v>
      </c>
      <c r="FRM104" s="266">
        <f t="shared" si="71"/>
        <v>0</v>
      </c>
      <c r="FRN104" s="266">
        <f t="shared" si="71"/>
        <v>0</v>
      </c>
      <c r="FRO104" s="266">
        <f t="shared" si="71"/>
        <v>0</v>
      </c>
      <c r="FRP104" s="266">
        <f t="shared" si="71"/>
        <v>0</v>
      </c>
      <c r="FRQ104" s="266">
        <f t="shared" si="71"/>
        <v>0</v>
      </c>
      <c r="FRR104" s="266">
        <f t="shared" si="71"/>
        <v>0</v>
      </c>
      <c r="FRS104" s="266">
        <f t="shared" si="71"/>
        <v>0</v>
      </c>
      <c r="FRT104" s="266">
        <f t="shared" si="71"/>
        <v>0</v>
      </c>
      <c r="FRU104" s="266">
        <f t="shared" si="71"/>
        <v>0</v>
      </c>
      <c r="FRV104" s="266">
        <f t="shared" si="71"/>
        <v>0</v>
      </c>
      <c r="FRW104" s="266">
        <f t="shared" si="71"/>
        <v>0</v>
      </c>
      <c r="FRX104" s="266">
        <f t="shared" si="71"/>
        <v>0</v>
      </c>
      <c r="FRY104" s="266">
        <f t="shared" si="71"/>
        <v>0</v>
      </c>
      <c r="FRZ104" s="266">
        <f t="shared" si="71"/>
        <v>0</v>
      </c>
      <c r="FSA104" s="266">
        <f t="shared" si="71"/>
        <v>0</v>
      </c>
      <c r="FSB104" s="266">
        <f t="shared" si="71"/>
        <v>0</v>
      </c>
      <c r="FSC104" s="266">
        <f t="shared" si="71"/>
        <v>0</v>
      </c>
      <c r="FSD104" s="266">
        <f t="shared" si="71"/>
        <v>0</v>
      </c>
      <c r="FSE104" s="266">
        <f t="shared" si="71"/>
        <v>0</v>
      </c>
      <c r="FSF104" s="266">
        <f t="shared" si="71"/>
        <v>0</v>
      </c>
      <c r="FSG104" s="266">
        <f t="shared" si="71"/>
        <v>0</v>
      </c>
      <c r="FSH104" s="266">
        <f t="shared" si="71"/>
        <v>0</v>
      </c>
      <c r="FSI104" s="266">
        <f t="shared" si="71"/>
        <v>0</v>
      </c>
      <c r="FSJ104" s="266">
        <f t="shared" si="71"/>
        <v>0</v>
      </c>
      <c r="FSK104" s="266">
        <f t="shared" si="71"/>
        <v>0</v>
      </c>
      <c r="FSL104" s="266">
        <f t="shared" si="71"/>
        <v>0</v>
      </c>
      <c r="FSM104" s="266">
        <f t="shared" ref="FSM104:FUX104" si="72">FSM102-FSM103</f>
        <v>0</v>
      </c>
      <c r="FSN104" s="266">
        <f t="shared" si="72"/>
        <v>0</v>
      </c>
      <c r="FSO104" s="266">
        <f t="shared" si="72"/>
        <v>0</v>
      </c>
      <c r="FSP104" s="266">
        <f t="shared" si="72"/>
        <v>0</v>
      </c>
      <c r="FSQ104" s="266">
        <f t="shared" si="72"/>
        <v>0</v>
      </c>
      <c r="FSR104" s="266">
        <f t="shared" si="72"/>
        <v>0</v>
      </c>
      <c r="FSS104" s="266">
        <f t="shared" si="72"/>
        <v>0</v>
      </c>
      <c r="FST104" s="266">
        <f t="shared" si="72"/>
        <v>0</v>
      </c>
      <c r="FSU104" s="266">
        <f t="shared" si="72"/>
        <v>0</v>
      </c>
      <c r="FSV104" s="266">
        <f t="shared" si="72"/>
        <v>0</v>
      </c>
      <c r="FSW104" s="266">
        <f t="shared" si="72"/>
        <v>0</v>
      </c>
      <c r="FSX104" s="266">
        <f t="shared" si="72"/>
        <v>0</v>
      </c>
      <c r="FSY104" s="266">
        <f t="shared" si="72"/>
        <v>0</v>
      </c>
      <c r="FSZ104" s="266">
        <f t="shared" si="72"/>
        <v>0</v>
      </c>
      <c r="FTA104" s="266">
        <f t="shared" si="72"/>
        <v>0</v>
      </c>
      <c r="FTB104" s="266">
        <f t="shared" si="72"/>
        <v>0</v>
      </c>
      <c r="FTC104" s="266">
        <f t="shared" si="72"/>
        <v>0</v>
      </c>
      <c r="FTD104" s="266">
        <f t="shared" si="72"/>
        <v>0</v>
      </c>
      <c r="FTE104" s="266">
        <f t="shared" si="72"/>
        <v>0</v>
      </c>
      <c r="FTF104" s="266">
        <f t="shared" si="72"/>
        <v>0</v>
      </c>
      <c r="FTG104" s="266">
        <f t="shared" si="72"/>
        <v>0</v>
      </c>
      <c r="FTH104" s="266">
        <f t="shared" si="72"/>
        <v>0</v>
      </c>
      <c r="FTI104" s="266">
        <f t="shared" si="72"/>
        <v>0</v>
      </c>
      <c r="FTJ104" s="266">
        <f t="shared" si="72"/>
        <v>0</v>
      </c>
      <c r="FTK104" s="266">
        <f t="shared" si="72"/>
        <v>0</v>
      </c>
      <c r="FTL104" s="266">
        <f t="shared" si="72"/>
        <v>0</v>
      </c>
      <c r="FTM104" s="266">
        <f t="shared" si="72"/>
        <v>0</v>
      </c>
      <c r="FTN104" s="266">
        <f t="shared" si="72"/>
        <v>0</v>
      </c>
      <c r="FTO104" s="266">
        <f t="shared" si="72"/>
        <v>0</v>
      </c>
      <c r="FTP104" s="266">
        <f t="shared" si="72"/>
        <v>0</v>
      </c>
      <c r="FTQ104" s="266">
        <f t="shared" si="72"/>
        <v>0</v>
      </c>
      <c r="FTR104" s="266">
        <f t="shared" si="72"/>
        <v>0</v>
      </c>
      <c r="FTS104" s="266">
        <f t="shared" si="72"/>
        <v>0</v>
      </c>
      <c r="FTT104" s="266">
        <f t="shared" si="72"/>
        <v>0</v>
      </c>
      <c r="FTU104" s="266">
        <f t="shared" si="72"/>
        <v>0</v>
      </c>
      <c r="FTV104" s="266">
        <f t="shared" si="72"/>
        <v>0</v>
      </c>
      <c r="FTW104" s="266">
        <f t="shared" si="72"/>
        <v>0</v>
      </c>
      <c r="FTX104" s="266">
        <f t="shared" si="72"/>
        <v>0</v>
      </c>
      <c r="FTY104" s="266">
        <f t="shared" si="72"/>
        <v>0</v>
      </c>
      <c r="FTZ104" s="266">
        <f t="shared" si="72"/>
        <v>0</v>
      </c>
      <c r="FUA104" s="266">
        <f t="shared" si="72"/>
        <v>0</v>
      </c>
      <c r="FUB104" s="266">
        <f t="shared" si="72"/>
        <v>0</v>
      </c>
      <c r="FUC104" s="266">
        <f t="shared" si="72"/>
        <v>0</v>
      </c>
      <c r="FUD104" s="266">
        <f t="shared" si="72"/>
        <v>0</v>
      </c>
      <c r="FUE104" s="266">
        <f t="shared" si="72"/>
        <v>0</v>
      </c>
      <c r="FUF104" s="266">
        <f t="shared" si="72"/>
        <v>0</v>
      </c>
      <c r="FUG104" s="266">
        <f t="shared" si="72"/>
        <v>0</v>
      </c>
      <c r="FUH104" s="266">
        <f t="shared" si="72"/>
        <v>0</v>
      </c>
      <c r="FUI104" s="266">
        <f t="shared" si="72"/>
        <v>0</v>
      </c>
      <c r="FUJ104" s="266">
        <f t="shared" si="72"/>
        <v>0</v>
      </c>
      <c r="FUK104" s="266">
        <f t="shared" si="72"/>
        <v>0</v>
      </c>
      <c r="FUL104" s="266">
        <f t="shared" si="72"/>
        <v>0</v>
      </c>
      <c r="FUM104" s="266">
        <f t="shared" si="72"/>
        <v>0</v>
      </c>
      <c r="FUN104" s="266">
        <f t="shared" si="72"/>
        <v>0</v>
      </c>
      <c r="FUO104" s="266">
        <f t="shared" si="72"/>
        <v>0</v>
      </c>
      <c r="FUP104" s="266">
        <f t="shared" si="72"/>
        <v>0</v>
      </c>
      <c r="FUQ104" s="266">
        <f t="shared" si="72"/>
        <v>0</v>
      </c>
      <c r="FUR104" s="266">
        <f t="shared" si="72"/>
        <v>0</v>
      </c>
      <c r="FUS104" s="266">
        <f t="shared" si="72"/>
        <v>0</v>
      </c>
      <c r="FUT104" s="266">
        <f t="shared" si="72"/>
        <v>0</v>
      </c>
      <c r="FUU104" s="266">
        <f t="shared" si="72"/>
        <v>0</v>
      </c>
      <c r="FUV104" s="266">
        <f t="shared" si="72"/>
        <v>0</v>
      </c>
      <c r="FUW104" s="266">
        <f t="shared" si="72"/>
        <v>0</v>
      </c>
      <c r="FUX104" s="266">
        <f t="shared" si="72"/>
        <v>0</v>
      </c>
      <c r="FUY104" s="266">
        <f t="shared" ref="FUY104:FXJ104" si="73">FUY102-FUY103</f>
        <v>0</v>
      </c>
      <c r="FUZ104" s="266">
        <f t="shared" si="73"/>
        <v>0</v>
      </c>
      <c r="FVA104" s="266">
        <f t="shared" si="73"/>
        <v>0</v>
      </c>
      <c r="FVB104" s="266">
        <f t="shared" si="73"/>
        <v>0</v>
      </c>
      <c r="FVC104" s="266">
        <f t="shared" si="73"/>
        <v>0</v>
      </c>
      <c r="FVD104" s="266">
        <f t="shared" si="73"/>
        <v>0</v>
      </c>
      <c r="FVE104" s="266">
        <f t="shared" si="73"/>
        <v>0</v>
      </c>
      <c r="FVF104" s="266">
        <f t="shared" si="73"/>
        <v>0</v>
      </c>
      <c r="FVG104" s="266">
        <f t="shared" si="73"/>
        <v>0</v>
      </c>
      <c r="FVH104" s="266">
        <f t="shared" si="73"/>
        <v>0</v>
      </c>
      <c r="FVI104" s="266">
        <f t="shared" si="73"/>
        <v>0</v>
      </c>
      <c r="FVJ104" s="266">
        <f t="shared" si="73"/>
        <v>0</v>
      </c>
      <c r="FVK104" s="266">
        <f t="shared" si="73"/>
        <v>0</v>
      </c>
      <c r="FVL104" s="266">
        <f t="shared" si="73"/>
        <v>0</v>
      </c>
      <c r="FVM104" s="266">
        <f t="shared" si="73"/>
        <v>0</v>
      </c>
      <c r="FVN104" s="266">
        <f t="shared" si="73"/>
        <v>0</v>
      </c>
      <c r="FVO104" s="266">
        <f t="shared" si="73"/>
        <v>0</v>
      </c>
      <c r="FVP104" s="266">
        <f t="shared" si="73"/>
        <v>0</v>
      </c>
      <c r="FVQ104" s="266">
        <f t="shared" si="73"/>
        <v>0</v>
      </c>
      <c r="FVR104" s="266">
        <f t="shared" si="73"/>
        <v>0</v>
      </c>
      <c r="FVS104" s="266">
        <f t="shared" si="73"/>
        <v>0</v>
      </c>
      <c r="FVT104" s="266">
        <f t="shared" si="73"/>
        <v>0</v>
      </c>
      <c r="FVU104" s="266">
        <f t="shared" si="73"/>
        <v>0</v>
      </c>
      <c r="FVV104" s="266">
        <f t="shared" si="73"/>
        <v>0</v>
      </c>
      <c r="FVW104" s="266">
        <f t="shared" si="73"/>
        <v>0</v>
      </c>
      <c r="FVX104" s="266">
        <f t="shared" si="73"/>
        <v>0</v>
      </c>
      <c r="FVY104" s="266">
        <f t="shared" si="73"/>
        <v>0</v>
      </c>
      <c r="FVZ104" s="266">
        <f t="shared" si="73"/>
        <v>0</v>
      </c>
      <c r="FWA104" s="266">
        <f t="shared" si="73"/>
        <v>0</v>
      </c>
      <c r="FWB104" s="266">
        <f t="shared" si="73"/>
        <v>0</v>
      </c>
      <c r="FWC104" s="266">
        <f t="shared" si="73"/>
        <v>0</v>
      </c>
      <c r="FWD104" s="266">
        <f t="shared" si="73"/>
        <v>0</v>
      </c>
      <c r="FWE104" s="266">
        <f t="shared" si="73"/>
        <v>0</v>
      </c>
      <c r="FWF104" s="266">
        <f t="shared" si="73"/>
        <v>0</v>
      </c>
      <c r="FWG104" s="266">
        <f t="shared" si="73"/>
        <v>0</v>
      </c>
      <c r="FWH104" s="266">
        <f t="shared" si="73"/>
        <v>0</v>
      </c>
      <c r="FWI104" s="266">
        <f t="shared" si="73"/>
        <v>0</v>
      </c>
      <c r="FWJ104" s="266">
        <f t="shared" si="73"/>
        <v>0</v>
      </c>
      <c r="FWK104" s="266">
        <f t="shared" si="73"/>
        <v>0</v>
      </c>
      <c r="FWL104" s="266">
        <f t="shared" si="73"/>
        <v>0</v>
      </c>
      <c r="FWM104" s="266">
        <f t="shared" si="73"/>
        <v>0</v>
      </c>
      <c r="FWN104" s="266">
        <f t="shared" si="73"/>
        <v>0</v>
      </c>
      <c r="FWO104" s="266">
        <f t="shared" si="73"/>
        <v>0</v>
      </c>
      <c r="FWP104" s="266">
        <f t="shared" si="73"/>
        <v>0</v>
      </c>
      <c r="FWQ104" s="266">
        <f t="shared" si="73"/>
        <v>0</v>
      </c>
      <c r="FWR104" s="266">
        <f t="shared" si="73"/>
        <v>0</v>
      </c>
      <c r="FWS104" s="266">
        <f t="shared" si="73"/>
        <v>0</v>
      </c>
      <c r="FWT104" s="266">
        <f t="shared" si="73"/>
        <v>0</v>
      </c>
      <c r="FWU104" s="266">
        <f t="shared" si="73"/>
        <v>0</v>
      </c>
      <c r="FWV104" s="266">
        <f t="shared" si="73"/>
        <v>0</v>
      </c>
      <c r="FWW104" s="266">
        <f t="shared" si="73"/>
        <v>0</v>
      </c>
      <c r="FWX104" s="266">
        <f t="shared" si="73"/>
        <v>0</v>
      </c>
      <c r="FWY104" s="266">
        <f t="shared" si="73"/>
        <v>0</v>
      </c>
      <c r="FWZ104" s="266">
        <f t="shared" si="73"/>
        <v>0</v>
      </c>
      <c r="FXA104" s="266">
        <f t="shared" si="73"/>
        <v>0</v>
      </c>
      <c r="FXB104" s="266">
        <f t="shared" si="73"/>
        <v>0</v>
      </c>
      <c r="FXC104" s="266">
        <f t="shared" si="73"/>
        <v>0</v>
      </c>
      <c r="FXD104" s="266">
        <f t="shared" si="73"/>
        <v>0</v>
      </c>
      <c r="FXE104" s="266">
        <f t="shared" si="73"/>
        <v>0</v>
      </c>
      <c r="FXF104" s="266">
        <f t="shared" si="73"/>
        <v>0</v>
      </c>
      <c r="FXG104" s="266">
        <f t="shared" si="73"/>
        <v>0</v>
      </c>
      <c r="FXH104" s="266">
        <f t="shared" si="73"/>
        <v>0</v>
      </c>
      <c r="FXI104" s="266">
        <f t="shared" si="73"/>
        <v>0</v>
      </c>
      <c r="FXJ104" s="266">
        <f t="shared" si="73"/>
        <v>0</v>
      </c>
      <c r="FXK104" s="266">
        <f t="shared" ref="FXK104:FZV104" si="74">FXK102-FXK103</f>
        <v>0</v>
      </c>
      <c r="FXL104" s="266">
        <f t="shared" si="74"/>
        <v>0</v>
      </c>
      <c r="FXM104" s="266">
        <f t="shared" si="74"/>
        <v>0</v>
      </c>
      <c r="FXN104" s="266">
        <f t="shared" si="74"/>
        <v>0</v>
      </c>
      <c r="FXO104" s="266">
        <f t="shared" si="74"/>
        <v>0</v>
      </c>
      <c r="FXP104" s="266">
        <f t="shared" si="74"/>
        <v>0</v>
      </c>
      <c r="FXQ104" s="266">
        <f t="shared" si="74"/>
        <v>0</v>
      </c>
      <c r="FXR104" s="266">
        <f t="shared" si="74"/>
        <v>0</v>
      </c>
      <c r="FXS104" s="266">
        <f t="shared" si="74"/>
        <v>0</v>
      </c>
      <c r="FXT104" s="266">
        <f t="shared" si="74"/>
        <v>0</v>
      </c>
      <c r="FXU104" s="266">
        <f t="shared" si="74"/>
        <v>0</v>
      </c>
      <c r="FXV104" s="266">
        <f t="shared" si="74"/>
        <v>0</v>
      </c>
      <c r="FXW104" s="266">
        <f t="shared" si="74"/>
        <v>0</v>
      </c>
      <c r="FXX104" s="266">
        <f t="shared" si="74"/>
        <v>0</v>
      </c>
      <c r="FXY104" s="266">
        <f t="shared" si="74"/>
        <v>0</v>
      </c>
      <c r="FXZ104" s="266">
        <f t="shared" si="74"/>
        <v>0</v>
      </c>
      <c r="FYA104" s="266">
        <f t="shared" si="74"/>
        <v>0</v>
      </c>
      <c r="FYB104" s="266">
        <f t="shared" si="74"/>
        <v>0</v>
      </c>
      <c r="FYC104" s="266">
        <f t="shared" si="74"/>
        <v>0</v>
      </c>
      <c r="FYD104" s="266">
        <f t="shared" si="74"/>
        <v>0</v>
      </c>
      <c r="FYE104" s="266">
        <f t="shared" si="74"/>
        <v>0</v>
      </c>
      <c r="FYF104" s="266">
        <f t="shared" si="74"/>
        <v>0</v>
      </c>
      <c r="FYG104" s="266">
        <f t="shared" si="74"/>
        <v>0</v>
      </c>
      <c r="FYH104" s="266">
        <f t="shared" si="74"/>
        <v>0</v>
      </c>
      <c r="FYI104" s="266">
        <f t="shared" si="74"/>
        <v>0</v>
      </c>
      <c r="FYJ104" s="266">
        <f t="shared" si="74"/>
        <v>0</v>
      </c>
      <c r="FYK104" s="266">
        <f t="shared" si="74"/>
        <v>0</v>
      </c>
      <c r="FYL104" s="266">
        <f t="shared" si="74"/>
        <v>0</v>
      </c>
      <c r="FYM104" s="266">
        <f t="shared" si="74"/>
        <v>0</v>
      </c>
      <c r="FYN104" s="266">
        <f t="shared" si="74"/>
        <v>0</v>
      </c>
      <c r="FYO104" s="266">
        <f t="shared" si="74"/>
        <v>0</v>
      </c>
      <c r="FYP104" s="266">
        <f t="shared" si="74"/>
        <v>0</v>
      </c>
      <c r="FYQ104" s="266">
        <f t="shared" si="74"/>
        <v>0</v>
      </c>
      <c r="FYR104" s="266">
        <f t="shared" si="74"/>
        <v>0</v>
      </c>
      <c r="FYS104" s="266">
        <f t="shared" si="74"/>
        <v>0</v>
      </c>
      <c r="FYT104" s="266">
        <f t="shared" si="74"/>
        <v>0</v>
      </c>
      <c r="FYU104" s="266">
        <f t="shared" si="74"/>
        <v>0</v>
      </c>
      <c r="FYV104" s="266">
        <f t="shared" si="74"/>
        <v>0</v>
      </c>
      <c r="FYW104" s="266">
        <f t="shared" si="74"/>
        <v>0</v>
      </c>
      <c r="FYX104" s="266">
        <f t="shared" si="74"/>
        <v>0</v>
      </c>
      <c r="FYY104" s="266">
        <f t="shared" si="74"/>
        <v>0</v>
      </c>
      <c r="FYZ104" s="266">
        <f t="shared" si="74"/>
        <v>0</v>
      </c>
      <c r="FZA104" s="266">
        <f t="shared" si="74"/>
        <v>0</v>
      </c>
      <c r="FZB104" s="266">
        <f t="shared" si="74"/>
        <v>0</v>
      </c>
      <c r="FZC104" s="266">
        <f t="shared" si="74"/>
        <v>0</v>
      </c>
      <c r="FZD104" s="266">
        <f t="shared" si="74"/>
        <v>0</v>
      </c>
      <c r="FZE104" s="266">
        <f t="shared" si="74"/>
        <v>0</v>
      </c>
      <c r="FZF104" s="266">
        <f t="shared" si="74"/>
        <v>0</v>
      </c>
      <c r="FZG104" s="266">
        <f t="shared" si="74"/>
        <v>0</v>
      </c>
      <c r="FZH104" s="266">
        <f t="shared" si="74"/>
        <v>0</v>
      </c>
      <c r="FZI104" s="266">
        <f t="shared" si="74"/>
        <v>0</v>
      </c>
      <c r="FZJ104" s="266">
        <f t="shared" si="74"/>
        <v>0</v>
      </c>
      <c r="FZK104" s="266">
        <f t="shared" si="74"/>
        <v>0</v>
      </c>
      <c r="FZL104" s="266">
        <f t="shared" si="74"/>
        <v>0</v>
      </c>
      <c r="FZM104" s="266">
        <f t="shared" si="74"/>
        <v>0</v>
      </c>
      <c r="FZN104" s="266">
        <f t="shared" si="74"/>
        <v>0</v>
      </c>
      <c r="FZO104" s="266">
        <f t="shared" si="74"/>
        <v>0</v>
      </c>
      <c r="FZP104" s="266">
        <f t="shared" si="74"/>
        <v>0</v>
      </c>
      <c r="FZQ104" s="266">
        <f t="shared" si="74"/>
        <v>0</v>
      </c>
      <c r="FZR104" s="266">
        <f t="shared" si="74"/>
        <v>0</v>
      </c>
      <c r="FZS104" s="266">
        <f t="shared" si="74"/>
        <v>0</v>
      </c>
      <c r="FZT104" s="266">
        <f t="shared" si="74"/>
        <v>0</v>
      </c>
      <c r="FZU104" s="266">
        <f t="shared" si="74"/>
        <v>0</v>
      </c>
      <c r="FZV104" s="266">
        <f t="shared" si="74"/>
        <v>0</v>
      </c>
      <c r="FZW104" s="266">
        <f t="shared" ref="FZW104:GCH104" si="75">FZW102-FZW103</f>
        <v>0</v>
      </c>
      <c r="FZX104" s="266">
        <f t="shared" si="75"/>
        <v>0</v>
      </c>
      <c r="FZY104" s="266">
        <f t="shared" si="75"/>
        <v>0</v>
      </c>
      <c r="FZZ104" s="266">
        <f t="shared" si="75"/>
        <v>0</v>
      </c>
      <c r="GAA104" s="266">
        <f t="shared" si="75"/>
        <v>0</v>
      </c>
      <c r="GAB104" s="266">
        <f t="shared" si="75"/>
        <v>0</v>
      </c>
      <c r="GAC104" s="266">
        <f t="shared" si="75"/>
        <v>0</v>
      </c>
      <c r="GAD104" s="266">
        <f t="shared" si="75"/>
        <v>0</v>
      </c>
      <c r="GAE104" s="266">
        <f t="shared" si="75"/>
        <v>0</v>
      </c>
      <c r="GAF104" s="266">
        <f t="shared" si="75"/>
        <v>0</v>
      </c>
      <c r="GAG104" s="266">
        <f t="shared" si="75"/>
        <v>0</v>
      </c>
      <c r="GAH104" s="266">
        <f t="shared" si="75"/>
        <v>0</v>
      </c>
      <c r="GAI104" s="266">
        <f t="shared" si="75"/>
        <v>0</v>
      </c>
      <c r="GAJ104" s="266">
        <f t="shared" si="75"/>
        <v>0</v>
      </c>
      <c r="GAK104" s="266">
        <f t="shared" si="75"/>
        <v>0</v>
      </c>
      <c r="GAL104" s="266">
        <f t="shared" si="75"/>
        <v>0</v>
      </c>
      <c r="GAM104" s="266">
        <f t="shared" si="75"/>
        <v>0</v>
      </c>
      <c r="GAN104" s="266">
        <f t="shared" si="75"/>
        <v>0</v>
      </c>
      <c r="GAO104" s="266">
        <f t="shared" si="75"/>
        <v>0</v>
      </c>
      <c r="GAP104" s="266">
        <f t="shared" si="75"/>
        <v>0</v>
      </c>
      <c r="GAQ104" s="266">
        <f t="shared" si="75"/>
        <v>0</v>
      </c>
      <c r="GAR104" s="266">
        <f t="shared" si="75"/>
        <v>0</v>
      </c>
      <c r="GAS104" s="266">
        <f t="shared" si="75"/>
        <v>0</v>
      </c>
      <c r="GAT104" s="266">
        <f t="shared" si="75"/>
        <v>0</v>
      </c>
      <c r="GAU104" s="266">
        <f t="shared" si="75"/>
        <v>0</v>
      </c>
      <c r="GAV104" s="266">
        <f t="shared" si="75"/>
        <v>0</v>
      </c>
      <c r="GAW104" s="266">
        <f t="shared" si="75"/>
        <v>0</v>
      </c>
      <c r="GAX104" s="266">
        <f t="shared" si="75"/>
        <v>0</v>
      </c>
      <c r="GAY104" s="266">
        <f t="shared" si="75"/>
        <v>0</v>
      </c>
      <c r="GAZ104" s="266">
        <f t="shared" si="75"/>
        <v>0</v>
      </c>
      <c r="GBA104" s="266">
        <f t="shared" si="75"/>
        <v>0</v>
      </c>
      <c r="GBB104" s="266">
        <f t="shared" si="75"/>
        <v>0</v>
      </c>
      <c r="GBC104" s="266">
        <f t="shared" si="75"/>
        <v>0</v>
      </c>
      <c r="GBD104" s="266">
        <f t="shared" si="75"/>
        <v>0</v>
      </c>
      <c r="GBE104" s="266">
        <f t="shared" si="75"/>
        <v>0</v>
      </c>
      <c r="GBF104" s="266">
        <f t="shared" si="75"/>
        <v>0</v>
      </c>
      <c r="GBG104" s="266">
        <f t="shared" si="75"/>
        <v>0</v>
      </c>
      <c r="GBH104" s="266">
        <f t="shared" si="75"/>
        <v>0</v>
      </c>
      <c r="GBI104" s="266">
        <f t="shared" si="75"/>
        <v>0</v>
      </c>
      <c r="GBJ104" s="266">
        <f t="shared" si="75"/>
        <v>0</v>
      </c>
      <c r="GBK104" s="266">
        <f t="shared" si="75"/>
        <v>0</v>
      </c>
      <c r="GBL104" s="266">
        <f t="shared" si="75"/>
        <v>0</v>
      </c>
      <c r="GBM104" s="266">
        <f t="shared" si="75"/>
        <v>0</v>
      </c>
      <c r="GBN104" s="266">
        <f t="shared" si="75"/>
        <v>0</v>
      </c>
      <c r="GBO104" s="266">
        <f t="shared" si="75"/>
        <v>0</v>
      </c>
      <c r="GBP104" s="266">
        <f t="shared" si="75"/>
        <v>0</v>
      </c>
      <c r="GBQ104" s="266">
        <f t="shared" si="75"/>
        <v>0</v>
      </c>
      <c r="GBR104" s="266">
        <f t="shared" si="75"/>
        <v>0</v>
      </c>
      <c r="GBS104" s="266">
        <f t="shared" si="75"/>
        <v>0</v>
      </c>
      <c r="GBT104" s="266">
        <f t="shared" si="75"/>
        <v>0</v>
      </c>
      <c r="GBU104" s="266">
        <f t="shared" si="75"/>
        <v>0</v>
      </c>
      <c r="GBV104" s="266">
        <f t="shared" si="75"/>
        <v>0</v>
      </c>
      <c r="GBW104" s="266">
        <f t="shared" si="75"/>
        <v>0</v>
      </c>
      <c r="GBX104" s="266">
        <f t="shared" si="75"/>
        <v>0</v>
      </c>
      <c r="GBY104" s="266">
        <f t="shared" si="75"/>
        <v>0</v>
      </c>
      <c r="GBZ104" s="266">
        <f t="shared" si="75"/>
        <v>0</v>
      </c>
      <c r="GCA104" s="266">
        <f t="shared" si="75"/>
        <v>0</v>
      </c>
      <c r="GCB104" s="266">
        <f t="shared" si="75"/>
        <v>0</v>
      </c>
      <c r="GCC104" s="266">
        <f t="shared" si="75"/>
        <v>0</v>
      </c>
      <c r="GCD104" s="266">
        <f t="shared" si="75"/>
        <v>0</v>
      </c>
      <c r="GCE104" s="266">
        <f t="shared" si="75"/>
        <v>0</v>
      </c>
      <c r="GCF104" s="266">
        <f t="shared" si="75"/>
        <v>0</v>
      </c>
      <c r="GCG104" s="266">
        <f t="shared" si="75"/>
        <v>0</v>
      </c>
      <c r="GCH104" s="266">
        <f t="shared" si="75"/>
        <v>0</v>
      </c>
      <c r="GCI104" s="266">
        <f t="shared" ref="GCI104:GET104" si="76">GCI102-GCI103</f>
        <v>0</v>
      </c>
      <c r="GCJ104" s="266">
        <f t="shared" si="76"/>
        <v>0</v>
      </c>
      <c r="GCK104" s="266">
        <f t="shared" si="76"/>
        <v>0</v>
      </c>
      <c r="GCL104" s="266">
        <f t="shared" si="76"/>
        <v>0</v>
      </c>
      <c r="GCM104" s="266">
        <f t="shared" si="76"/>
        <v>0</v>
      </c>
      <c r="GCN104" s="266">
        <f t="shared" si="76"/>
        <v>0</v>
      </c>
      <c r="GCO104" s="266">
        <f t="shared" si="76"/>
        <v>0</v>
      </c>
      <c r="GCP104" s="266">
        <f t="shared" si="76"/>
        <v>0</v>
      </c>
      <c r="GCQ104" s="266">
        <f t="shared" si="76"/>
        <v>0</v>
      </c>
      <c r="GCR104" s="266">
        <f t="shared" si="76"/>
        <v>0</v>
      </c>
      <c r="GCS104" s="266">
        <f t="shared" si="76"/>
        <v>0</v>
      </c>
      <c r="GCT104" s="266">
        <f t="shared" si="76"/>
        <v>0</v>
      </c>
      <c r="GCU104" s="266">
        <f t="shared" si="76"/>
        <v>0</v>
      </c>
      <c r="GCV104" s="266">
        <f t="shared" si="76"/>
        <v>0</v>
      </c>
      <c r="GCW104" s="266">
        <f t="shared" si="76"/>
        <v>0</v>
      </c>
      <c r="GCX104" s="266">
        <f t="shared" si="76"/>
        <v>0</v>
      </c>
      <c r="GCY104" s="266">
        <f t="shared" si="76"/>
        <v>0</v>
      </c>
      <c r="GCZ104" s="266">
        <f t="shared" si="76"/>
        <v>0</v>
      </c>
      <c r="GDA104" s="266">
        <f t="shared" si="76"/>
        <v>0</v>
      </c>
      <c r="GDB104" s="266">
        <f t="shared" si="76"/>
        <v>0</v>
      </c>
      <c r="GDC104" s="266">
        <f t="shared" si="76"/>
        <v>0</v>
      </c>
      <c r="GDD104" s="266">
        <f t="shared" si="76"/>
        <v>0</v>
      </c>
      <c r="GDE104" s="266">
        <f t="shared" si="76"/>
        <v>0</v>
      </c>
      <c r="GDF104" s="266">
        <f t="shared" si="76"/>
        <v>0</v>
      </c>
      <c r="GDG104" s="266">
        <f t="shared" si="76"/>
        <v>0</v>
      </c>
      <c r="GDH104" s="266">
        <f t="shared" si="76"/>
        <v>0</v>
      </c>
      <c r="GDI104" s="266">
        <f t="shared" si="76"/>
        <v>0</v>
      </c>
      <c r="GDJ104" s="266">
        <f t="shared" si="76"/>
        <v>0</v>
      </c>
      <c r="GDK104" s="266">
        <f t="shared" si="76"/>
        <v>0</v>
      </c>
      <c r="GDL104" s="266">
        <f t="shared" si="76"/>
        <v>0</v>
      </c>
      <c r="GDM104" s="266">
        <f t="shared" si="76"/>
        <v>0</v>
      </c>
      <c r="GDN104" s="266">
        <f t="shared" si="76"/>
        <v>0</v>
      </c>
      <c r="GDO104" s="266">
        <f t="shared" si="76"/>
        <v>0</v>
      </c>
      <c r="GDP104" s="266">
        <f t="shared" si="76"/>
        <v>0</v>
      </c>
      <c r="GDQ104" s="266">
        <f t="shared" si="76"/>
        <v>0</v>
      </c>
      <c r="GDR104" s="266">
        <f t="shared" si="76"/>
        <v>0</v>
      </c>
      <c r="GDS104" s="266">
        <f t="shared" si="76"/>
        <v>0</v>
      </c>
      <c r="GDT104" s="266">
        <f t="shared" si="76"/>
        <v>0</v>
      </c>
      <c r="GDU104" s="266">
        <f t="shared" si="76"/>
        <v>0</v>
      </c>
      <c r="GDV104" s="266">
        <f t="shared" si="76"/>
        <v>0</v>
      </c>
      <c r="GDW104" s="266">
        <f t="shared" si="76"/>
        <v>0</v>
      </c>
      <c r="GDX104" s="266">
        <f t="shared" si="76"/>
        <v>0</v>
      </c>
      <c r="GDY104" s="266">
        <f t="shared" si="76"/>
        <v>0</v>
      </c>
      <c r="GDZ104" s="266">
        <f t="shared" si="76"/>
        <v>0</v>
      </c>
      <c r="GEA104" s="266">
        <f t="shared" si="76"/>
        <v>0</v>
      </c>
      <c r="GEB104" s="266">
        <f t="shared" si="76"/>
        <v>0</v>
      </c>
      <c r="GEC104" s="266">
        <f t="shared" si="76"/>
        <v>0</v>
      </c>
      <c r="GED104" s="266">
        <f t="shared" si="76"/>
        <v>0</v>
      </c>
      <c r="GEE104" s="266">
        <f t="shared" si="76"/>
        <v>0</v>
      </c>
      <c r="GEF104" s="266">
        <f t="shared" si="76"/>
        <v>0</v>
      </c>
      <c r="GEG104" s="266">
        <f t="shared" si="76"/>
        <v>0</v>
      </c>
      <c r="GEH104" s="266">
        <f t="shared" si="76"/>
        <v>0</v>
      </c>
      <c r="GEI104" s="266">
        <f t="shared" si="76"/>
        <v>0</v>
      </c>
      <c r="GEJ104" s="266">
        <f t="shared" si="76"/>
        <v>0</v>
      </c>
      <c r="GEK104" s="266">
        <f t="shared" si="76"/>
        <v>0</v>
      </c>
      <c r="GEL104" s="266">
        <f t="shared" si="76"/>
        <v>0</v>
      </c>
      <c r="GEM104" s="266">
        <f t="shared" si="76"/>
        <v>0</v>
      </c>
      <c r="GEN104" s="266">
        <f t="shared" si="76"/>
        <v>0</v>
      </c>
      <c r="GEO104" s="266">
        <f t="shared" si="76"/>
        <v>0</v>
      </c>
      <c r="GEP104" s="266">
        <f t="shared" si="76"/>
        <v>0</v>
      </c>
      <c r="GEQ104" s="266">
        <f t="shared" si="76"/>
        <v>0</v>
      </c>
      <c r="GER104" s="266">
        <f t="shared" si="76"/>
        <v>0</v>
      </c>
      <c r="GES104" s="266">
        <f t="shared" si="76"/>
        <v>0</v>
      </c>
      <c r="GET104" s="266">
        <f t="shared" si="76"/>
        <v>0</v>
      </c>
      <c r="GEU104" s="266">
        <f t="shared" ref="GEU104:GHF104" si="77">GEU102-GEU103</f>
        <v>0</v>
      </c>
      <c r="GEV104" s="266">
        <f t="shared" si="77"/>
        <v>0</v>
      </c>
      <c r="GEW104" s="266">
        <f t="shared" si="77"/>
        <v>0</v>
      </c>
      <c r="GEX104" s="266">
        <f t="shared" si="77"/>
        <v>0</v>
      </c>
      <c r="GEY104" s="266">
        <f t="shared" si="77"/>
        <v>0</v>
      </c>
      <c r="GEZ104" s="266">
        <f t="shared" si="77"/>
        <v>0</v>
      </c>
      <c r="GFA104" s="266">
        <f t="shared" si="77"/>
        <v>0</v>
      </c>
      <c r="GFB104" s="266">
        <f t="shared" si="77"/>
        <v>0</v>
      </c>
      <c r="GFC104" s="266">
        <f t="shared" si="77"/>
        <v>0</v>
      </c>
      <c r="GFD104" s="266">
        <f t="shared" si="77"/>
        <v>0</v>
      </c>
      <c r="GFE104" s="266">
        <f t="shared" si="77"/>
        <v>0</v>
      </c>
      <c r="GFF104" s="266">
        <f t="shared" si="77"/>
        <v>0</v>
      </c>
      <c r="GFG104" s="266">
        <f t="shared" si="77"/>
        <v>0</v>
      </c>
      <c r="GFH104" s="266">
        <f t="shared" si="77"/>
        <v>0</v>
      </c>
      <c r="GFI104" s="266">
        <f t="shared" si="77"/>
        <v>0</v>
      </c>
      <c r="GFJ104" s="266">
        <f t="shared" si="77"/>
        <v>0</v>
      </c>
      <c r="GFK104" s="266">
        <f t="shared" si="77"/>
        <v>0</v>
      </c>
      <c r="GFL104" s="266">
        <f t="shared" si="77"/>
        <v>0</v>
      </c>
      <c r="GFM104" s="266">
        <f t="shared" si="77"/>
        <v>0</v>
      </c>
      <c r="GFN104" s="266">
        <f t="shared" si="77"/>
        <v>0</v>
      </c>
      <c r="GFO104" s="266">
        <f t="shared" si="77"/>
        <v>0</v>
      </c>
      <c r="GFP104" s="266">
        <f t="shared" si="77"/>
        <v>0</v>
      </c>
      <c r="GFQ104" s="266">
        <f t="shared" si="77"/>
        <v>0</v>
      </c>
      <c r="GFR104" s="266">
        <f t="shared" si="77"/>
        <v>0</v>
      </c>
      <c r="GFS104" s="266">
        <f t="shared" si="77"/>
        <v>0</v>
      </c>
      <c r="GFT104" s="266">
        <f t="shared" si="77"/>
        <v>0</v>
      </c>
      <c r="GFU104" s="266">
        <f t="shared" si="77"/>
        <v>0</v>
      </c>
      <c r="GFV104" s="266">
        <f t="shared" si="77"/>
        <v>0</v>
      </c>
      <c r="GFW104" s="266">
        <f t="shared" si="77"/>
        <v>0</v>
      </c>
      <c r="GFX104" s="266">
        <f t="shared" si="77"/>
        <v>0</v>
      </c>
      <c r="GFY104" s="266">
        <f t="shared" si="77"/>
        <v>0</v>
      </c>
      <c r="GFZ104" s="266">
        <f t="shared" si="77"/>
        <v>0</v>
      </c>
      <c r="GGA104" s="266">
        <f t="shared" si="77"/>
        <v>0</v>
      </c>
      <c r="GGB104" s="266">
        <f t="shared" si="77"/>
        <v>0</v>
      </c>
      <c r="GGC104" s="266">
        <f t="shared" si="77"/>
        <v>0</v>
      </c>
      <c r="GGD104" s="266">
        <f t="shared" si="77"/>
        <v>0</v>
      </c>
      <c r="GGE104" s="266">
        <f t="shared" si="77"/>
        <v>0</v>
      </c>
      <c r="GGF104" s="266">
        <f t="shared" si="77"/>
        <v>0</v>
      </c>
      <c r="GGG104" s="266">
        <f t="shared" si="77"/>
        <v>0</v>
      </c>
      <c r="GGH104" s="266">
        <f t="shared" si="77"/>
        <v>0</v>
      </c>
      <c r="GGI104" s="266">
        <f t="shared" si="77"/>
        <v>0</v>
      </c>
      <c r="GGJ104" s="266">
        <f t="shared" si="77"/>
        <v>0</v>
      </c>
      <c r="GGK104" s="266">
        <f t="shared" si="77"/>
        <v>0</v>
      </c>
      <c r="GGL104" s="266">
        <f t="shared" si="77"/>
        <v>0</v>
      </c>
      <c r="GGM104" s="266">
        <f t="shared" si="77"/>
        <v>0</v>
      </c>
      <c r="GGN104" s="266">
        <f t="shared" si="77"/>
        <v>0</v>
      </c>
      <c r="GGO104" s="266">
        <f t="shared" si="77"/>
        <v>0</v>
      </c>
      <c r="GGP104" s="266">
        <f t="shared" si="77"/>
        <v>0</v>
      </c>
      <c r="GGQ104" s="266">
        <f t="shared" si="77"/>
        <v>0</v>
      </c>
      <c r="GGR104" s="266">
        <f t="shared" si="77"/>
        <v>0</v>
      </c>
      <c r="GGS104" s="266">
        <f t="shared" si="77"/>
        <v>0</v>
      </c>
      <c r="GGT104" s="266">
        <f t="shared" si="77"/>
        <v>0</v>
      </c>
      <c r="GGU104" s="266">
        <f t="shared" si="77"/>
        <v>0</v>
      </c>
      <c r="GGV104" s="266">
        <f t="shared" si="77"/>
        <v>0</v>
      </c>
      <c r="GGW104" s="266">
        <f t="shared" si="77"/>
        <v>0</v>
      </c>
      <c r="GGX104" s="266">
        <f t="shared" si="77"/>
        <v>0</v>
      </c>
      <c r="GGY104" s="266">
        <f t="shared" si="77"/>
        <v>0</v>
      </c>
      <c r="GGZ104" s="266">
        <f t="shared" si="77"/>
        <v>0</v>
      </c>
      <c r="GHA104" s="266">
        <f t="shared" si="77"/>
        <v>0</v>
      </c>
      <c r="GHB104" s="266">
        <f t="shared" si="77"/>
        <v>0</v>
      </c>
      <c r="GHC104" s="266">
        <f t="shared" si="77"/>
        <v>0</v>
      </c>
      <c r="GHD104" s="266">
        <f t="shared" si="77"/>
        <v>0</v>
      </c>
      <c r="GHE104" s="266">
        <f t="shared" si="77"/>
        <v>0</v>
      </c>
      <c r="GHF104" s="266">
        <f t="shared" si="77"/>
        <v>0</v>
      </c>
      <c r="GHG104" s="266">
        <f t="shared" ref="GHG104:GJR104" si="78">GHG102-GHG103</f>
        <v>0</v>
      </c>
      <c r="GHH104" s="266">
        <f t="shared" si="78"/>
        <v>0</v>
      </c>
      <c r="GHI104" s="266">
        <f t="shared" si="78"/>
        <v>0</v>
      </c>
      <c r="GHJ104" s="266">
        <f t="shared" si="78"/>
        <v>0</v>
      </c>
      <c r="GHK104" s="266">
        <f t="shared" si="78"/>
        <v>0</v>
      </c>
      <c r="GHL104" s="266">
        <f t="shared" si="78"/>
        <v>0</v>
      </c>
      <c r="GHM104" s="266">
        <f t="shared" si="78"/>
        <v>0</v>
      </c>
      <c r="GHN104" s="266">
        <f t="shared" si="78"/>
        <v>0</v>
      </c>
      <c r="GHO104" s="266">
        <f t="shared" si="78"/>
        <v>0</v>
      </c>
      <c r="GHP104" s="266">
        <f t="shared" si="78"/>
        <v>0</v>
      </c>
      <c r="GHQ104" s="266">
        <f t="shared" si="78"/>
        <v>0</v>
      </c>
      <c r="GHR104" s="266">
        <f t="shared" si="78"/>
        <v>0</v>
      </c>
      <c r="GHS104" s="266">
        <f t="shared" si="78"/>
        <v>0</v>
      </c>
      <c r="GHT104" s="266">
        <f t="shared" si="78"/>
        <v>0</v>
      </c>
      <c r="GHU104" s="266">
        <f t="shared" si="78"/>
        <v>0</v>
      </c>
      <c r="GHV104" s="266">
        <f t="shared" si="78"/>
        <v>0</v>
      </c>
      <c r="GHW104" s="266">
        <f t="shared" si="78"/>
        <v>0</v>
      </c>
      <c r="GHX104" s="266">
        <f t="shared" si="78"/>
        <v>0</v>
      </c>
      <c r="GHY104" s="266">
        <f t="shared" si="78"/>
        <v>0</v>
      </c>
      <c r="GHZ104" s="266">
        <f t="shared" si="78"/>
        <v>0</v>
      </c>
      <c r="GIA104" s="266">
        <f t="shared" si="78"/>
        <v>0</v>
      </c>
      <c r="GIB104" s="266">
        <f t="shared" si="78"/>
        <v>0</v>
      </c>
      <c r="GIC104" s="266">
        <f t="shared" si="78"/>
        <v>0</v>
      </c>
      <c r="GID104" s="266">
        <f t="shared" si="78"/>
        <v>0</v>
      </c>
      <c r="GIE104" s="266">
        <f t="shared" si="78"/>
        <v>0</v>
      </c>
      <c r="GIF104" s="266">
        <f t="shared" si="78"/>
        <v>0</v>
      </c>
      <c r="GIG104" s="266">
        <f t="shared" si="78"/>
        <v>0</v>
      </c>
      <c r="GIH104" s="266">
        <f t="shared" si="78"/>
        <v>0</v>
      </c>
      <c r="GII104" s="266">
        <f t="shared" si="78"/>
        <v>0</v>
      </c>
      <c r="GIJ104" s="266">
        <f t="shared" si="78"/>
        <v>0</v>
      </c>
      <c r="GIK104" s="266">
        <f t="shared" si="78"/>
        <v>0</v>
      </c>
      <c r="GIL104" s="266">
        <f t="shared" si="78"/>
        <v>0</v>
      </c>
      <c r="GIM104" s="266">
        <f t="shared" si="78"/>
        <v>0</v>
      </c>
      <c r="GIN104" s="266">
        <f t="shared" si="78"/>
        <v>0</v>
      </c>
      <c r="GIO104" s="266">
        <f t="shared" si="78"/>
        <v>0</v>
      </c>
      <c r="GIP104" s="266">
        <f t="shared" si="78"/>
        <v>0</v>
      </c>
      <c r="GIQ104" s="266">
        <f t="shared" si="78"/>
        <v>0</v>
      </c>
      <c r="GIR104" s="266">
        <f t="shared" si="78"/>
        <v>0</v>
      </c>
      <c r="GIS104" s="266">
        <f t="shared" si="78"/>
        <v>0</v>
      </c>
      <c r="GIT104" s="266">
        <f t="shared" si="78"/>
        <v>0</v>
      </c>
      <c r="GIU104" s="266">
        <f t="shared" si="78"/>
        <v>0</v>
      </c>
      <c r="GIV104" s="266">
        <f t="shared" si="78"/>
        <v>0</v>
      </c>
      <c r="GIW104" s="266">
        <f t="shared" si="78"/>
        <v>0</v>
      </c>
      <c r="GIX104" s="266">
        <f t="shared" si="78"/>
        <v>0</v>
      </c>
      <c r="GIY104" s="266">
        <f t="shared" si="78"/>
        <v>0</v>
      </c>
      <c r="GIZ104" s="266">
        <f t="shared" si="78"/>
        <v>0</v>
      </c>
      <c r="GJA104" s="266">
        <f t="shared" si="78"/>
        <v>0</v>
      </c>
      <c r="GJB104" s="266">
        <f t="shared" si="78"/>
        <v>0</v>
      </c>
      <c r="GJC104" s="266">
        <f t="shared" si="78"/>
        <v>0</v>
      </c>
      <c r="GJD104" s="266">
        <f t="shared" si="78"/>
        <v>0</v>
      </c>
      <c r="GJE104" s="266">
        <f t="shared" si="78"/>
        <v>0</v>
      </c>
      <c r="GJF104" s="266">
        <f t="shared" si="78"/>
        <v>0</v>
      </c>
      <c r="GJG104" s="266">
        <f t="shared" si="78"/>
        <v>0</v>
      </c>
      <c r="GJH104" s="266">
        <f t="shared" si="78"/>
        <v>0</v>
      </c>
      <c r="GJI104" s="266">
        <f t="shared" si="78"/>
        <v>0</v>
      </c>
      <c r="GJJ104" s="266">
        <f t="shared" si="78"/>
        <v>0</v>
      </c>
      <c r="GJK104" s="266">
        <f t="shared" si="78"/>
        <v>0</v>
      </c>
      <c r="GJL104" s="266">
        <f t="shared" si="78"/>
        <v>0</v>
      </c>
      <c r="GJM104" s="266">
        <f t="shared" si="78"/>
        <v>0</v>
      </c>
      <c r="GJN104" s="266">
        <f t="shared" si="78"/>
        <v>0</v>
      </c>
      <c r="GJO104" s="266">
        <f t="shared" si="78"/>
        <v>0</v>
      </c>
      <c r="GJP104" s="266">
        <f t="shared" si="78"/>
        <v>0</v>
      </c>
      <c r="GJQ104" s="266">
        <f t="shared" si="78"/>
        <v>0</v>
      </c>
      <c r="GJR104" s="266">
        <f t="shared" si="78"/>
        <v>0</v>
      </c>
      <c r="GJS104" s="266">
        <f t="shared" ref="GJS104:GMD104" si="79">GJS102-GJS103</f>
        <v>0</v>
      </c>
      <c r="GJT104" s="266">
        <f t="shared" si="79"/>
        <v>0</v>
      </c>
      <c r="GJU104" s="266">
        <f t="shared" si="79"/>
        <v>0</v>
      </c>
      <c r="GJV104" s="266">
        <f t="shared" si="79"/>
        <v>0</v>
      </c>
      <c r="GJW104" s="266">
        <f t="shared" si="79"/>
        <v>0</v>
      </c>
      <c r="GJX104" s="266">
        <f t="shared" si="79"/>
        <v>0</v>
      </c>
      <c r="GJY104" s="266">
        <f t="shared" si="79"/>
        <v>0</v>
      </c>
      <c r="GJZ104" s="266">
        <f t="shared" si="79"/>
        <v>0</v>
      </c>
      <c r="GKA104" s="266">
        <f t="shared" si="79"/>
        <v>0</v>
      </c>
      <c r="GKB104" s="266">
        <f t="shared" si="79"/>
        <v>0</v>
      </c>
      <c r="GKC104" s="266">
        <f t="shared" si="79"/>
        <v>0</v>
      </c>
      <c r="GKD104" s="266">
        <f t="shared" si="79"/>
        <v>0</v>
      </c>
      <c r="GKE104" s="266">
        <f t="shared" si="79"/>
        <v>0</v>
      </c>
      <c r="GKF104" s="266">
        <f t="shared" si="79"/>
        <v>0</v>
      </c>
      <c r="GKG104" s="266">
        <f t="shared" si="79"/>
        <v>0</v>
      </c>
      <c r="GKH104" s="266">
        <f t="shared" si="79"/>
        <v>0</v>
      </c>
      <c r="GKI104" s="266">
        <f t="shared" si="79"/>
        <v>0</v>
      </c>
      <c r="GKJ104" s="266">
        <f t="shared" si="79"/>
        <v>0</v>
      </c>
      <c r="GKK104" s="266">
        <f t="shared" si="79"/>
        <v>0</v>
      </c>
      <c r="GKL104" s="266">
        <f t="shared" si="79"/>
        <v>0</v>
      </c>
      <c r="GKM104" s="266">
        <f t="shared" si="79"/>
        <v>0</v>
      </c>
      <c r="GKN104" s="266">
        <f t="shared" si="79"/>
        <v>0</v>
      </c>
      <c r="GKO104" s="266">
        <f t="shared" si="79"/>
        <v>0</v>
      </c>
      <c r="GKP104" s="266">
        <f t="shared" si="79"/>
        <v>0</v>
      </c>
      <c r="GKQ104" s="266">
        <f t="shared" si="79"/>
        <v>0</v>
      </c>
      <c r="GKR104" s="266">
        <f t="shared" si="79"/>
        <v>0</v>
      </c>
      <c r="GKS104" s="266">
        <f t="shared" si="79"/>
        <v>0</v>
      </c>
      <c r="GKT104" s="266">
        <f t="shared" si="79"/>
        <v>0</v>
      </c>
      <c r="GKU104" s="266">
        <f t="shared" si="79"/>
        <v>0</v>
      </c>
      <c r="GKV104" s="266">
        <f t="shared" si="79"/>
        <v>0</v>
      </c>
      <c r="GKW104" s="266">
        <f t="shared" si="79"/>
        <v>0</v>
      </c>
      <c r="GKX104" s="266">
        <f t="shared" si="79"/>
        <v>0</v>
      </c>
      <c r="GKY104" s="266">
        <f t="shared" si="79"/>
        <v>0</v>
      </c>
      <c r="GKZ104" s="266">
        <f t="shared" si="79"/>
        <v>0</v>
      </c>
      <c r="GLA104" s="266">
        <f t="shared" si="79"/>
        <v>0</v>
      </c>
      <c r="GLB104" s="266">
        <f t="shared" si="79"/>
        <v>0</v>
      </c>
      <c r="GLC104" s="266">
        <f t="shared" si="79"/>
        <v>0</v>
      </c>
      <c r="GLD104" s="266">
        <f t="shared" si="79"/>
        <v>0</v>
      </c>
      <c r="GLE104" s="266">
        <f t="shared" si="79"/>
        <v>0</v>
      </c>
      <c r="GLF104" s="266">
        <f t="shared" si="79"/>
        <v>0</v>
      </c>
      <c r="GLG104" s="266">
        <f t="shared" si="79"/>
        <v>0</v>
      </c>
      <c r="GLH104" s="266">
        <f t="shared" si="79"/>
        <v>0</v>
      </c>
      <c r="GLI104" s="266">
        <f t="shared" si="79"/>
        <v>0</v>
      </c>
      <c r="GLJ104" s="266">
        <f t="shared" si="79"/>
        <v>0</v>
      </c>
      <c r="GLK104" s="266">
        <f t="shared" si="79"/>
        <v>0</v>
      </c>
      <c r="GLL104" s="266">
        <f t="shared" si="79"/>
        <v>0</v>
      </c>
      <c r="GLM104" s="266">
        <f t="shared" si="79"/>
        <v>0</v>
      </c>
      <c r="GLN104" s="266">
        <f t="shared" si="79"/>
        <v>0</v>
      </c>
      <c r="GLO104" s="266">
        <f t="shared" si="79"/>
        <v>0</v>
      </c>
      <c r="GLP104" s="266">
        <f t="shared" si="79"/>
        <v>0</v>
      </c>
      <c r="GLQ104" s="266">
        <f t="shared" si="79"/>
        <v>0</v>
      </c>
      <c r="GLR104" s="266">
        <f t="shared" si="79"/>
        <v>0</v>
      </c>
      <c r="GLS104" s="266">
        <f t="shared" si="79"/>
        <v>0</v>
      </c>
      <c r="GLT104" s="266">
        <f t="shared" si="79"/>
        <v>0</v>
      </c>
      <c r="GLU104" s="266">
        <f t="shared" si="79"/>
        <v>0</v>
      </c>
      <c r="GLV104" s="266">
        <f t="shared" si="79"/>
        <v>0</v>
      </c>
      <c r="GLW104" s="266">
        <f t="shared" si="79"/>
        <v>0</v>
      </c>
      <c r="GLX104" s="266">
        <f t="shared" si="79"/>
        <v>0</v>
      </c>
      <c r="GLY104" s="266">
        <f t="shared" si="79"/>
        <v>0</v>
      </c>
      <c r="GLZ104" s="266">
        <f t="shared" si="79"/>
        <v>0</v>
      </c>
      <c r="GMA104" s="266">
        <f t="shared" si="79"/>
        <v>0</v>
      </c>
      <c r="GMB104" s="266">
        <f t="shared" si="79"/>
        <v>0</v>
      </c>
      <c r="GMC104" s="266">
        <f t="shared" si="79"/>
        <v>0</v>
      </c>
      <c r="GMD104" s="266">
        <f t="shared" si="79"/>
        <v>0</v>
      </c>
      <c r="GME104" s="266">
        <f t="shared" ref="GME104:GOP104" si="80">GME102-GME103</f>
        <v>0</v>
      </c>
      <c r="GMF104" s="266">
        <f t="shared" si="80"/>
        <v>0</v>
      </c>
      <c r="GMG104" s="266">
        <f t="shared" si="80"/>
        <v>0</v>
      </c>
      <c r="GMH104" s="266">
        <f t="shared" si="80"/>
        <v>0</v>
      </c>
      <c r="GMI104" s="266">
        <f t="shared" si="80"/>
        <v>0</v>
      </c>
      <c r="GMJ104" s="266">
        <f t="shared" si="80"/>
        <v>0</v>
      </c>
      <c r="GMK104" s="266">
        <f t="shared" si="80"/>
        <v>0</v>
      </c>
      <c r="GML104" s="266">
        <f t="shared" si="80"/>
        <v>0</v>
      </c>
      <c r="GMM104" s="266">
        <f t="shared" si="80"/>
        <v>0</v>
      </c>
      <c r="GMN104" s="266">
        <f t="shared" si="80"/>
        <v>0</v>
      </c>
      <c r="GMO104" s="266">
        <f t="shared" si="80"/>
        <v>0</v>
      </c>
      <c r="GMP104" s="266">
        <f t="shared" si="80"/>
        <v>0</v>
      </c>
      <c r="GMQ104" s="266">
        <f t="shared" si="80"/>
        <v>0</v>
      </c>
      <c r="GMR104" s="266">
        <f t="shared" si="80"/>
        <v>0</v>
      </c>
      <c r="GMS104" s="266">
        <f t="shared" si="80"/>
        <v>0</v>
      </c>
      <c r="GMT104" s="266">
        <f t="shared" si="80"/>
        <v>0</v>
      </c>
      <c r="GMU104" s="266">
        <f t="shared" si="80"/>
        <v>0</v>
      </c>
      <c r="GMV104" s="266">
        <f t="shared" si="80"/>
        <v>0</v>
      </c>
      <c r="GMW104" s="266">
        <f t="shared" si="80"/>
        <v>0</v>
      </c>
      <c r="GMX104" s="266">
        <f t="shared" si="80"/>
        <v>0</v>
      </c>
      <c r="GMY104" s="266">
        <f t="shared" si="80"/>
        <v>0</v>
      </c>
      <c r="GMZ104" s="266">
        <f t="shared" si="80"/>
        <v>0</v>
      </c>
      <c r="GNA104" s="266">
        <f t="shared" si="80"/>
        <v>0</v>
      </c>
      <c r="GNB104" s="266">
        <f t="shared" si="80"/>
        <v>0</v>
      </c>
      <c r="GNC104" s="266">
        <f t="shared" si="80"/>
        <v>0</v>
      </c>
      <c r="GND104" s="266">
        <f t="shared" si="80"/>
        <v>0</v>
      </c>
      <c r="GNE104" s="266">
        <f t="shared" si="80"/>
        <v>0</v>
      </c>
      <c r="GNF104" s="266">
        <f t="shared" si="80"/>
        <v>0</v>
      </c>
      <c r="GNG104" s="266">
        <f t="shared" si="80"/>
        <v>0</v>
      </c>
      <c r="GNH104" s="266">
        <f t="shared" si="80"/>
        <v>0</v>
      </c>
      <c r="GNI104" s="266">
        <f t="shared" si="80"/>
        <v>0</v>
      </c>
      <c r="GNJ104" s="266">
        <f t="shared" si="80"/>
        <v>0</v>
      </c>
      <c r="GNK104" s="266">
        <f t="shared" si="80"/>
        <v>0</v>
      </c>
      <c r="GNL104" s="266">
        <f t="shared" si="80"/>
        <v>0</v>
      </c>
      <c r="GNM104" s="266">
        <f t="shared" si="80"/>
        <v>0</v>
      </c>
      <c r="GNN104" s="266">
        <f t="shared" si="80"/>
        <v>0</v>
      </c>
      <c r="GNO104" s="266">
        <f t="shared" si="80"/>
        <v>0</v>
      </c>
      <c r="GNP104" s="266">
        <f t="shared" si="80"/>
        <v>0</v>
      </c>
      <c r="GNQ104" s="266">
        <f t="shared" si="80"/>
        <v>0</v>
      </c>
      <c r="GNR104" s="266">
        <f t="shared" si="80"/>
        <v>0</v>
      </c>
      <c r="GNS104" s="266">
        <f t="shared" si="80"/>
        <v>0</v>
      </c>
      <c r="GNT104" s="266">
        <f t="shared" si="80"/>
        <v>0</v>
      </c>
      <c r="GNU104" s="266">
        <f t="shared" si="80"/>
        <v>0</v>
      </c>
      <c r="GNV104" s="266">
        <f t="shared" si="80"/>
        <v>0</v>
      </c>
      <c r="GNW104" s="266">
        <f t="shared" si="80"/>
        <v>0</v>
      </c>
      <c r="GNX104" s="266">
        <f t="shared" si="80"/>
        <v>0</v>
      </c>
      <c r="GNY104" s="266">
        <f t="shared" si="80"/>
        <v>0</v>
      </c>
      <c r="GNZ104" s="266">
        <f t="shared" si="80"/>
        <v>0</v>
      </c>
      <c r="GOA104" s="266">
        <f t="shared" si="80"/>
        <v>0</v>
      </c>
      <c r="GOB104" s="266">
        <f t="shared" si="80"/>
        <v>0</v>
      </c>
      <c r="GOC104" s="266">
        <f t="shared" si="80"/>
        <v>0</v>
      </c>
      <c r="GOD104" s="266">
        <f t="shared" si="80"/>
        <v>0</v>
      </c>
      <c r="GOE104" s="266">
        <f t="shared" si="80"/>
        <v>0</v>
      </c>
      <c r="GOF104" s="266">
        <f t="shared" si="80"/>
        <v>0</v>
      </c>
      <c r="GOG104" s="266">
        <f t="shared" si="80"/>
        <v>0</v>
      </c>
      <c r="GOH104" s="266">
        <f t="shared" si="80"/>
        <v>0</v>
      </c>
      <c r="GOI104" s="266">
        <f t="shared" si="80"/>
        <v>0</v>
      </c>
      <c r="GOJ104" s="266">
        <f t="shared" si="80"/>
        <v>0</v>
      </c>
      <c r="GOK104" s="266">
        <f t="shared" si="80"/>
        <v>0</v>
      </c>
      <c r="GOL104" s="266">
        <f t="shared" si="80"/>
        <v>0</v>
      </c>
      <c r="GOM104" s="266">
        <f t="shared" si="80"/>
        <v>0</v>
      </c>
      <c r="GON104" s="266">
        <f t="shared" si="80"/>
        <v>0</v>
      </c>
      <c r="GOO104" s="266">
        <f t="shared" si="80"/>
        <v>0</v>
      </c>
      <c r="GOP104" s="266">
        <f t="shared" si="80"/>
        <v>0</v>
      </c>
      <c r="GOQ104" s="266">
        <f t="shared" ref="GOQ104:GRB104" si="81">GOQ102-GOQ103</f>
        <v>0</v>
      </c>
      <c r="GOR104" s="266">
        <f t="shared" si="81"/>
        <v>0</v>
      </c>
      <c r="GOS104" s="266">
        <f t="shared" si="81"/>
        <v>0</v>
      </c>
      <c r="GOT104" s="266">
        <f t="shared" si="81"/>
        <v>0</v>
      </c>
      <c r="GOU104" s="266">
        <f t="shared" si="81"/>
        <v>0</v>
      </c>
      <c r="GOV104" s="266">
        <f t="shared" si="81"/>
        <v>0</v>
      </c>
      <c r="GOW104" s="266">
        <f t="shared" si="81"/>
        <v>0</v>
      </c>
      <c r="GOX104" s="266">
        <f t="shared" si="81"/>
        <v>0</v>
      </c>
      <c r="GOY104" s="266">
        <f t="shared" si="81"/>
        <v>0</v>
      </c>
      <c r="GOZ104" s="266">
        <f t="shared" si="81"/>
        <v>0</v>
      </c>
      <c r="GPA104" s="266">
        <f t="shared" si="81"/>
        <v>0</v>
      </c>
      <c r="GPB104" s="266">
        <f t="shared" si="81"/>
        <v>0</v>
      </c>
      <c r="GPC104" s="266">
        <f t="shared" si="81"/>
        <v>0</v>
      </c>
      <c r="GPD104" s="266">
        <f t="shared" si="81"/>
        <v>0</v>
      </c>
      <c r="GPE104" s="266">
        <f t="shared" si="81"/>
        <v>0</v>
      </c>
      <c r="GPF104" s="266">
        <f t="shared" si="81"/>
        <v>0</v>
      </c>
      <c r="GPG104" s="266">
        <f t="shared" si="81"/>
        <v>0</v>
      </c>
      <c r="GPH104" s="266">
        <f t="shared" si="81"/>
        <v>0</v>
      </c>
      <c r="GPI104" s="266">
        <f t="shared" si="81"/>
        <v>0</v>
      </c>
      <c r="GPJ104" s="266">
        <f t="shared" si="81"/>
        <v>0</v>
      </c>
      <c r="GPK104" s="266">
        <f t="shared" si="81"/>
        <v>0</v>
      </c>
      <c r="GPL104" s="266">
        <f t="shared" si="81"/>
        <v>0</v>
      </c>
      <c r="GPM104" s="266">
        <f t="shared" si="81"/>
        <v>0</v>
      </c>
      <c r="GPN104" s="266">
        <f t="shared" si="81"/>
        <v>0</v>
      </c>
      <c r="GPO104" s="266">
        <f t="shared" si="81"/>
        <v>0</v>
      </c>
      <c r="GPP104" s="266">
        <f t="shared" si="81"/>
        <v>0</v>
      </c>
      <c r="GPQ104" s="266">
        <f t="shared" si="81"/>
        <v>0</v>
      </c>
      <c r="GPR104" s="266">
        <f t="shared" si="81"/>
        <v>0</v>
      </c>
      <c r="GPS104" s="266">
        <f t="shared" si="81"/>
        <v>0</v>
      </c>
      <c r="GPT104" s="266">
        <f t="shared" si="81"/>
        <v>0</v>
      </c>
      <c r="GPU104" s="266">
        <f t="shared" si="81"/>
        <v>0</v>
      </c>
      <c r="GPV104" s="266">
        <f t="shared" si="81"/>
        <v>0</v>
      </c>
      <c r="GPW104" s="266">
        <f t="shared" si="81"/>
        <v>0</v>
      </c>
      <c r="GPX104" s="266">
        <f t="shared" si="81"/>
        <v>0</v>
      </c>
      <c r="GPY104" s="266">
        <f t="shared" si="81"/>
        <v>0</v>
      </c>
      <c r="GPZ104" s="266">
        <f t="shared" si="81"/>
        <v>0</v>
      </c>
      <c r="GQA104" s="266">
        <f t="shared" si="81"/>
        <v>0</v>
      </c>
      <c r="GQB104" s="266">
        <f t="shared" si="81"/>
        <v>0</v>
      </c>
      <c r="GQC104" s="266">
        <f t="shared" si="81"/>
        <v>0</v>
      </c>
      <c r="GQD104" s="266">
        <f t="shared" si="81"/>
        <v>0</v>
      </c>
      <c r="GQE104" s="266">
        <f t="shared" si="81"/>
        <v>0</v>
      </c>
      <c r="GQF104" s="266">
        <f t="shared" si="81"/>
        <v>0</v>
      </c>
      <c r="GQG104" s="266">
        <f t="shared" si="81"/>
        <v>0</v>
      </c>
      <c r="GQH104" s="266">
        <f t="shared" si="81"/>
        <v>0</v>
      </c>
      <c r="GQI104" s="266">
        <f t="shared" si="81"/>
        <v>0</v>
      </c>
      <c r="GQJ104" s="266">
        <f t="shared" si="81"/>
        <v>0</v>
      </c>
      <c r="GQK104" s="266">
        <f t="shared" si="81"/>
        <v>0</v>
      </c>
      <c r="GQL104" s="266">
        <f t="shared" si="81"/>
        <v>0</v>
      </c>
      <c r="GQM104" s="266">
        <f t="shared" si="81"/>
        <v>0</v>
      </c>
      <c r="GQN104" s="266">
        <f t="shared" si="81"/>
        <v>0</v>
      </c>
      <c r="GQO104" s="266">
        <f t="shared" si="81"/>
        <v>0</v>
      </c>
      <c r="GQP104" s="266">
        <f t="shared" si="81"/>
        <v>0</v>
      </c>
      <c r="GQQ104" s="266">
        <f t="shared" si="81"/>
        <v>0</v>
      </c>
      <c r="GQR104" s="266">
        <f t="shared" si="81"/>
        <v>0</v>
      </c>
      <c r="GQS104" s="266">
        <f t="shared" si="81"/>
        <v>0</v>
      </c>
      <c r="GQT104" s="266">
        <f t="shared" si="81"/>
        <v>0</v>
      </c>
      <c r="GQU104" s="266">
        <f t="shared" si="81"/>
        <v>0</v>
      </c>
      <c r="GQV104" s="266">
        <f t="shared" si="81"/>
        <v>0</v>
      </c>
      <c r="GQW104" s="266">
        <f t="shared" si="81"/>
        <v>0</v>
      </c>
      <c r="GQX104" s="266">
        <f t="shared" si="81"/>
        <v>0</v>
      </c>
      <c r="GQY104" s="266">
        <f t="shared" si="81"/>
        <v>0</v>
      </c>
      <c r="GQZ104" s="266">
        <f t="shared" si="81"/>
        <v>0</v>
      </c>
      <c r="GRA104" s="266">
        <f t="shared" si="81"/>
        <v>0</v>
      </c>
      <c r="GRB104" s="266">
        <f t="shared" si="81"/>
        <v>0</v>
      </c>
      <c r="GRC104" s="266">
        <f t="shared" ref="GRC104:GTN104" si="82">GRC102-GRC103</f>
        <v>0</v>
      </c>
      <c r="GRD104" s="266">
        <f t="shared" si="82"/>
        <v>0</v>
      </c>
      <c r="GRE104" s="266">
        <f t="shared" si="82"/>
        <v>0</v>
      </c>
      <c r="GRF104" s="266">
        <f t="shared" si="82"/>
        <v>0</v>
      </c>
      <c r="GRG104" s="266">
        <f t="shared" si="82"/>
        <v>0</v>
      </c>
      <c r="GRH104" s="266">
        <f t="shared" si="82"/>
        <v>0</v>
      </c>
      <c r="GRI104" s="266">
        <f t="shared" si="82"/>
        <v>0</v>
      </c>
      <c r="GRJ104" s="266">
        <f t="shared" si="82"/>
        <v>0</v>
      </c>
      <c r="GRK104" s="266">
        <f t="shared" si="82"/>
        <v>0</v>
      </c>
      <c r="GRL104" s="266">
        <f t="shared" si="82"/>
        <v>0</v>
      </c>
      <c r="GRM104" s="266">
        <f t="shared" si="82"/>
        <v>0</v>
      </c>
      <c r="GRN104" s="266">
        <f t="shared" si="82"/>
        <v>0</v>
      </c>
      <c r="GRO104" s="266">
        <f t="shared" si="82"/>
        <v>0</v>
      </c>
      <c r="GRP104" s="266">
        <f t="shared" si="82"/>
        <v>0</v>
      </c>
      <c r="GRQ104" s="266">
        <f t="shared" si="82"/>
        <v>0</v>
      </c>
      <c r="GRR104" s="266">
        <f t="shared" si="82"/>
        <v>0</v>
      </c>
      <c r="GRS104" s="266">
        <f t="shared" si="82"/>
        <v>0</v>
      </c>
      <c r="GRT104" s="266">
        <f t="shared" si="82"/>
        <v>0</v>
      </c>
      <c r="GRU104" s="266">
        <f t="shared" si="82"/>
        <v>0</v>
      </c>
      <c r="GRV104" s="266">
        <f t="shared" si="82"/>
        <v>0</v>
      </c>
      <c r="GRW104" s="266">
        <f t="shared" si="82"/>
        <v>0</v>
      </c>
      <c r="GRX104" s="266">
        <f t="shared" si="82"/>
        <v>0</v>
      </c>
      <c r="GRY104" s="266">
        <f t="shared" si="82"/>
        <v>0</v>
      </c>
      <c r="GRZ104" s="266">
        <f t="shared" si="82"/>
        <v>0</v>
      </c>
      <c r="GSA104" s="266">
        <f t="shared" si="82"/>
        <v>0</v>
      </c>
      <c r="GSB104" s="266">
        <f t="shared" si="82"/>
        <v>0</v>
      </c>
      <c r="GSC104" s="266">
        <f t="shared" si="82"/>
        <v>0</v>
      </c>
      <c r="GSD104" s="266">
        <f t="shared" si="82"/>
        <v>0</v>
      </c>
      <c r="GSE104" s="266">
        <f t="shared" si="82"/>
        <v>0</v>
      </c>
      <c r="GSF104" s="266">
        <f t="shared" si="82"/>
        <v>0</v>
      </c>
      <c r="GSG104" s="266">
        <f t="shared" si="82"/>
        <v>0</v>
      </c>
      <c r="GSH104" s="266">
        <f t="shared" si="82"/>
        <v>0</v>
      </c>
      <c r="GSI104" s="266">
        <f t="shared" si="82"/>
        <v>0</v>
      </c>
      <c r="GSJ104" s="266">
        <f t="shared" si="82"/>
        <v>0</v>
      </c>
      <c r="GSK104" s="266">
        <f t="shared" si="82"/>
        <v>0</v>
      </c>
      <c r="GSL104" s="266">
        <f t="shared" si="82"/>
        <v>0</v>
      </c>
      <c r="GSM104" s="266">
        <f t="shared" si="82"/>
        <v>0</v>
      </c>
      <c r="GSN104" s="266">
        <f t="shared" si="82"/>
        <v>0</v>
      </c>
      <c r="GSO104" s="266">
        <f t="shared" si="82"/>
        <v>0</v>
      </c>
      <c r="GSP104" s="266">
        <f t="shared" si="82"/>
        <v>0</v>
      </c>
      <c r="GSQ104" s="266">
        <f t="shared" si="82"/>
        <v>0</v>
      </c>
      <c r="GSR104" s="266">
        <f t="shared" si="82"/>
        <v>0</v>
      </c>
      <c r="GSS104" s="266">
        <f t="shared" si="82"/>
        <v>0</v>
      </c>
      <c r="GST104" s="266">
        <f t="shared" si="82"/>
        <v>0</v>
      </c>
      <c r="GSU104" s="266">
        <f t="shared" si="82"/>
        <v>0</v>
      </c>
      <c r="GSV104" s="266">
        <f t="shared" si="82"/>
        <v>0</v>
      </c>
      <c r="GSW104" s="266">
        <f t="shared" si="82"/>
        <v>0</v>
      </c>
      <c r="GSX104" s="266">
        <f t="shared" si="82"/>
        <v>0</v>
      </c>
      <c r="GSY104" s="266">
        <f t="shared" si="82"/>
        <v>0</v>
      </c>
      <c r="GSZ104" s="266">
        <f t="shared" si="82"/>
        <v>0</v>
      </c>
      <c r="GTA104" s="266">
        <f t="shared" si="82"/>
        <v>0</v>
      </c>
      <c r="GTB104" s="266">
        <f t="shared" si="82"/>
        <v>0</v>
      </c>
      <c r="GTC104" s="266">
        <f t="shared" si="82"/>
        <v>0</v>
      </c>
      <c r="GTD104" s="266">
        <f t="shared" si="82"/>
        <v>0</v>
      </c>
      <c r="GTE104" s="266">
        <f t="shared" si="82"/>
        <v>0</v>
      </c>
      <c r="GTF104" s="266">
        <f t="shared" si="82"/>
        <v>0</v>
      </c>
      <c r="GTG104" s="266">
        <f t="shared" si="82"/>
        <v>0</v>
      </c>
      <c r="GTH104" s="266">
        <f t="shared" si="82"/>
        <v>0</v>
      </c>
      <c r="GTI104" s="266">
        <f t="shared" si="82"/>
        <v>0</v>
      </c>
      <c r="GTJ104" s="266">
        <f t="shared" si="82"/>
        <v>0</v>
      </c>
      <c r="GTK104" s="266">
        <f t="shared" si="82"/>
        <v>0</v>
      </c>
      <c r="GTL104" s="266">
        <f t="shared" si="82"/>
        <v>0</v>
      </c>
      <c r="GTM104" s="266">
        <f t="shared" si="82"/>
        <v>0</v>
      </c>
      <c r="GTN104" s="266">
        <f t="shared" si="82"/>
        <v>0</v>
      </c>
      <c r="GTO104" s="266">
        <f t="shared" ref="GTO104:GVZ104" si="83">GTO102-GTO103</f>
        <v>0</v>
      </c>
      <c r="GTP104" s="266">
        <f t="shared" si="83"/>
        <v>0</v>
      </c>
      <c r="GTQ104" s="266">
        <f t="shared" si="83"/>
        <v>0</v>
      </c>
      <c r="GTR104" s="266">
        <f t="shared" si="83"/>
        <v>0</v>
      </c>
      <c r="GTS104" s="266">
        <f t="shared" si="83"/>
        <v>0</v>
      </c>
      <c r="GTT104" s="266">
        <f t="shared" si="83"/>
        <v>0</v>
      </c>
      <c r="GTU104" s="266">
        <f t="shared" si="83"/>
        <v>0</v>
      </c>
      <c r="GTV104" s="266">
        <f t="shared" si="83"/>
        <v>0</v>
      </c>
      <c r="GTW104" s="266">
        <f t="shared" si="83"/>
        <v>0</v>
      </c>
      <c r="GTX104" s="266">
        <f t="shared" si="83"/>
        <v>0</v>
      </c>
      <c r="GTY104" s="266">
        <f t="shared" si="83"/>
        <v>0</v>
      </c>
      <c r="GTZ104" s="266">
        <f t="shared" si="83"/>
        <v>0</v>
      </c>
      <c r="GUA104" s="266">
        <f t="shared" si="83"/>
        <v>0</v>
      </c>
      <c r="GUB104" s="266">
        <f t="shared" si="83"/>
        <v>0</v>
      </c>
      <c r="GUC104" s="266">
        <f t="shared" si="83"/>
        <v>0</v>
      </c>
      <c r="GUD104" s="266">
        <f t="shared" si="83"/>
        <v>0</v>
      </c>
      <c r="GUE104" s="266">
        <f t="shared" si="83"/>
        <v>0</v>
      </c>
      <c r="GUF104" s="266">
        <f t="shared" si="83"/>
        <v>0</v>
      </c>
      <c r="GUG104" s="266">
        <f t="shared" si="83"/>
        <v>0</v>
      </c>
      <c r="GUH104" s="266">
        <f t="shared" si="83"/>
        <v>0</v>
      </c>
      <c r="GUI104" s="266">
        <f t="shared" si="83"/>
        <v>0</v>
      </c>
      <c r="GUJ104" s="266">
        <f t="shared" si="83"/>
        <v>0</v>
      </c>
      <c r="GUK104" s="266">
        <f t="shared" si="83"/>
        <v>0</v>
      </c>
      <c r="GUL104" s="266">
        <f t="shared" si="83"/>
        <v>0</v>
      </c>
      <c r="GUM104" s="266">
        <f t="shared" si="83"/>
        <v>0</v>
      </c>
      <c r="GUN104" s="266">
        <f t="shared" si="83"/>
        <v>0</v>
      </c>
      <c r="GUO104" s="266">
        <f t="shared" si="83"/>
        <v>0</v>
      </c>
      <c r="GUP104" s="266">
        <f t="shared" si="83"/>
        <v>0</v>
      </c>
      <c r="GUQ104" s="266">
        <f t="shared" si="83"/>
        <v>0</v>
      </c>
      <c r="GUR104" s="266">
        <f t="shared" si="83"/>
        <v>0</v>
      </c>
      <c r="GUS104" s="266">
        <f t="shared" si="83"/>
        <v>0</v>
      </c>
      <c r="GUT104" s="266">
        <f t="shared" si="83"/>
        <v>0</v>
      </c>
      <c r="GUU104" s="266">
        <f t="shared" si="83"/>
        <v>0</v>
      </c>
      <c r="GUV104" s="266">
        <f t="shared" si="83"/>
        <v>0</v>
      </c>
      <c r="GUW104" s="266">
        <f t="shared" si="83"/>
        <v>0</v>
      </c>
      <c r="GUX104" s="266">
        <f t="shared" si="83"/>
        <v>0</v>
      </c>
      <c r="GUY104" s="266">
        <f t="shared" si="83"/>
        <v>0</v>
      </c>
      <c r="GUZ104" s="266">
        <f t="shared" si="83"/>
        <v>0</v>
      </c>
      <c r="GVA104" s="266">
        <f t="shared" si="83"/>
        <v>0</v>
      </c>
      <c r="GVB104" s="266">
        <f t="shared" si="83"/>
        <v>0</v>
      </c>
      <c r="GVC104" s="266">
        <f t="shared" si="83"/>
        <v>0</v>
      </c>
      <c r="GVD104" s="266">
        <f t="shared" si="83"/>
        <v>0</v>
      </c>
      <c r="GVE104" s="266">
        <f t="shared" si="83"/>
        <v>0</v>
      </c>
      <c r="GVF104" s="266">
        <f t="shared" si="83"/>
        <v>0</v>
      </c>
      <c r="GVG104" s="266">
        <f t="shared" si="83"/>
        <v>0</v>
      </c>
      <c r="GVH104" s="266">
        <f t="shared" si="83"/>
        <v>0</v>
      </c>
      <c r="GVI104" s="266">
        <f t="shared" si="83"/>
        <v>0</v>
      </c>
      <c r="GVJ104" s="266">
        <f t="shared" si="83"/>
        <v>0</v>
      </c>
      <c r="GVK104" s="266">
        <f t="shared" si="83"/>
        <v>0</v>
      </c>
      <c r="GVL104" s="266">
        <f t="shared" si="83"/>
        <v>0</v>
      </c>
      <c r="GVM104" s="266">
        <f t="shared" si="83"/>
        <v>0</v>
      </c>
      <c r="GVN104" s="266">
        <f t="shared" si="83"/>
        <v>0</v>
      </c>
      <c r="GVO104" s="266">
        <f t="shared" si="83"/>
        <v>0</v>
      </c>
      <c r="GVP104" s="266">
        <f t="shared" si="83"/>
        <v>0</v>
      </c>
      <c r="GVQ104" s="266">
        <f t="shared" si="83"/>
        <v>0</v>
      </c>
      <c r="GVR104" s="266">
        <f t="shared" si="83"/>
        <v>0</v>
      </c>
      <c r="GVS104" s="266">
        <f t="shared" si="83"/>
        <v>0</v>
      </c>
      <c r="GVT104" s="266">
        <f t="shared" si="83"/>
        <v>0</v>
      </c>
      <c r="GVU104" s="266">
        <f t="shared" si="83"/>
        <v>0</v>
      </c>
      <c r="GVV104" s="266">
        <f t="shared" si="83"/>
        <v>0</v>
      </c>
      <c r="GVW104" s="266">
        <f t="shared" si="83"/>
        <v>0</v>
      </c>
      <c r="GVX104" s="266">
        <f t="shared" si="83"/>
        <v>0</v>
      </c>
      <c r="GVY104" s="266">
        <f t="shared" si="83"/>
        <v>0</v>
      </c>
      <c r="GVZ104" s="266">
        <f t="shared" si="83"/>
        <v>0</v>
      </c>
      <c r="GWA104" s="266">
        <f t="shared" ref="GWA104:GYL104" si="84">GWA102-GWA103</f>
        <v>0</v>
      </c>
      <c r="GWB104" s="266">
        <f t="shared" si="84"/>
        <v>0</v>
      </c>
      <c r="GWC104" s="266">
        <f t="shared" si="84"/>
        <v>0</v>
      </c>
      <c r="GWD104" s="266">
        <f t="shared" si="84"/>
        <v>0</v>
      </c>
      <c r="GWE104" s="266">
        <f t="shared" si="84"/>
        <v>0</v>
      </c>
      <c r="GWF104" s="266">
        <f t="shared" si="84"/>
        <v>0</v>
      </c>
      <c r="GWG104" s="266">
        <f t="shared" si="84"/>
        <v>0</v>
      </c>
      <c r="GWH104" s="266">
        <f t="shared" si="84"/>
        <v>0</v>
      </c>
      <c r="GWI104" s="266">
        <f t="shared" si="84"/>
        <v>0</v>
      </c>
      <c r="GWJ104" s="266">
        <f t="shared" si="84"/>
        <v>0</v>
      </c>
      <c r="GWK104" s="266">
        <f t="shared" si="84"/>
        <v>0</v>
      </c>
      <c r="GWL104" s="266">
        <f t="shared" si="84"/>
        <v>0</v>
      </c>
      <c r="GWM104" s="266">
        <f t="shared" si="84"/>
        <v>0</v>
      </c>
      <c r="GWN104" s="266">
        <f t="shared" si="84"/>
        <v>0</v>
      </c>
      <c r="GWO104" s="266">
        <f t="shared" si="84"/>
        <v>0</v>
      </c>
      <c r="GWP104" s="266">
        <f t="shared" si="84"/>
        <v>0</v>
      </c>
      <c r="GWQ104" s="266">
        <f t="shared" si="84"/>
        <v>0</v>
      </c>
      <c r="GWR104" s="266">
        <f t="shared" si="84"/>
        <v>0</v>
      </c>
      <c r="GWS104" s="266">
        <f t="shared" si="84"/>
        <v>0</v>
      </c>
      <c r="GWT104" s="266">
        <f t="shared" si="84"/>
        <v>0</v>
      </c>
      <c r="GWU104" s="266">
        <f t="shared" si="84"/>
        <v>0</v>
      </c>
      <c r="GWV104" s="266">
        <f t="shared" si="84"/>
        <v>0</v>
      </c>
      <c r="GWW104" s="266">
        <f t="shared" si="84"/>
        <v>0</v>
      </c>
      <c r="GWX104" s="266">
        <f t="shared" si="84"/>
        <v>0</v>
      </c>
      <c r="GWY104" s="266">
        <f t="shared" si="84"/>
        <v>0</v>
      </c>
      <c r="GWZ104" s="266">
        <f t="shared" si="84"/>
        <v>0</v>
      </c>
      <c r="GXA104" s="266">
        <f t="shared" si="84"/>
        <v>0</v>
      </c>
      <c r="GXB104" s="266">
        <f t="shared" si="84"/>
        <v>0</v>
      </c>
      <c r="GXC104" s="266">
        <f t="shared" si="84"/>
        <v>0</v>
      </c>
      <c r="GXD104" s="266">
        <f t="shared" si="84"/>
        <v>0</v>
      </c>
      <c r="GXE104" s="266">
        <f t="shared" si="84"/>
        <v>0</v>
      </c>
      <c r="GXF104" s="266">
        <f t="shared" si="84"/>
        <v>0</v>
      </c>
      <c r="GXG104" s="266">
        <f t="shared" si="84"/>
        <v>0</v>
      </c>
      <c r="GXH104" s="266">
        <f t="shared" si="84"/>
        <v>0</v>
      </c>
      <c r="GXI104" s="266">
        <f t="shared" si="84"/>
        <v>0</v>
      </c>
      <c r="GXJ104" s="266">
        <f t="shared" si="84"/>
        <v>0</v>
      </c>
      <c r="GXK104" s="266">
        <f t="shared" si="84"/>
        <v>0</v>
      </c>
      <c r="GXL104" s="266">
        <f t="shared" si="84"/>
        <v>0</v>
      </c>
      <c r="GXM104" s="266">
        <f t="shared" si="84"/>
        <v>0</v>
      </c>
      <c r="GXN104" s="266">
        <f t="shared" si="84"/>
        <v>0</v>
      </c>
      <c r="GXO104" s="266">
        <f t="shared" si="84"/>
        <v>0</v>
      </c>
      <c r="GXP104" s="266">
        <f t="shared" si="84"/>
        <v>0</v>
      </c>
      <c r="GXQ104" s="266">
        <f t="shared" si="84"/>
        <v>0</v>
      </c>
      <c r="GXR104" s="266">
        <f t="shared" si="84"/>
        <v>0</v>
      </c>
      <c r="GXS104" s="266">
        <f t="shared" si="84"/>
        <v>0</v>
      </c>
      <c r="GXT104" s="266">
        <f t="shared" si="84"/>
        <v>0</v>
      </c>
      <c r="GXU104" s="266">
        <f t="shared" si="84"/>
        <v>0</v>
      </c>
      <c r="GXV104" s="266">
        <f t="shared" si="84"/>
        <v>0</v>
      </c>
      <c r="GXW104" s="266">
        <f t="shared" si="84"/>
        <v>0</v>
      </c>
      <c r="GXX104" s="266">
        <f t="shared" si="84"/>
        <v>0</v>
      </c>
      <c r="GXY104" s="266">
        <f t="shared" si="84"/>
        <v>0</v>
      </c>
      <c r="GXZ104" s="266">
        <f t="shared" si="84"/>
        <v>0</v>
      </c>
      <c r="GYA104" s="266">
        <f t="shared" si="84"/>
        <v>0</v>
      </c>
      <c r="GYB104" s="266">
        <f t="shared" si="84"/>
        <v>0</v>
      </c>
      <c r="GYC104" s="266">
        <f t="shared" si="84"/>
        <v>0</v>
      </c>
      <c r="GYD104" s="266">
        <f t="shared" si="84"/>
        <v>0</v>
      </c>
      <c r="GYE104" s="266">
        <f t="shared" si="84"/>
        <v>0</v>
      </c>
      <c r="GYF104" s="266">
        <f t="shared" si="84"/>
        <v>0</v>
      </c>
      <c r="GYG104" s="266">
        <f t="shared" si="84"/>
        <v>0</v>
      </c>
      <c r="GYH104" s="266">
        <f t="shared" si="84"/>
        <v>0</v>
      </c>
      <c r="GYI104" s="266">
        <f t="shared" si="84"/>
        <v>0</v>
      </c>
      <c r="GYJ104" s="266">
        <f t="shared" si="84"/>
        <v>0</v>
      </c>
      <c r="GYK104" s="266">
        <f t="shared" si="84"/>
        <v>0</v>
      </c>
      <c r="GYL104" s="266">
        <f t="shared" si="84"/>
        <v>0</v>
      </c>
      <c r="GYM104" s="266">
        <f t="shared" ref="GYM104:HAX104" si="85">GYM102-GYM103</f>
        <v>0</v>
      </c>
      <c r="GYN104" s="266">
        <f t="shared" si="85"/>
        <v>0</v>
      </c>
      <c r="GYO104" s="266">
        <f t="shared" si="85"/>
        <v>0</v>
      </c>
      <c r="GYP104" s="266">
        <f t="shared" si="85"/>
        <v>0</v>
      </c>
      <c r="GYQ104" s="266">
        <f t="shared" si="85"/>
        <v>0</v>
      </c>
      <c r="GYR104" s="266">
        <f t="shared" si="85"/>
        <v>0</v>
      </c>
      <c r="GYS104" s="266">
        <f t="shared" si="85"/>
        <v>0</v>
      </c>
      <c r="GYT104" s="266">
        <f t="shared" si="85"/>
        <v>0</v>
      </c>
      <c r="GYU104" s="266">
        <f t="shared" si="85"/>
        <v>0</v>
      </c>
      <c r="GYV104" s="266">
        <f t="shared" si="85"/>
        <v>0</v>
      </c>
      <c r="GYW104" s="266">
        <f t="shared" si="85"/>
        <v>0</v>
      </c>
      <c r="GYX104" s="266">
        <f t="shared" si="85"/>
        <v>0</v>
      </c>
      <c r="GYY104" s="266">
        <f t="shared" si="85"/>
        <v>0</v>
      </c>
      <c r="GYZ104" s="266">
        <f t="shared" si="85"/>
        <v>0</v>
      </c>
      <c r="GZA104" s="266">
        <f t="shared" si="85"/>
        <v>0</v>
      </c>
      <c r="GZB104" s="266">
        <f t="shared" si="85"/>
        <v>0</v>
      </c>
      <c r="GZC104" s="266">
        <f t="shared" si="85"/>
        <v>0</v>
      </c>
      <c r="GZD104" s="266">
        <f t="shared" si="85"/>
        <v>0</v>
      </c>
      <c r="GZE104" s="266">
        <f t="shared" si="85"/>
        <v>0</v>
      </c>
      <c r="GZF104" s="266">
        <f t="shared" si="85"/>
        <v>0</v>
      </c>
      <c r="GZG104" s="266">
        <f t="shared" si="85"/>
        <v>0</v>
      </c>
      <c r="GZH104" s="266">
        <f t="shared" si="85"/>
        <v>0</v>
      </c>
      <c r="GZI104" s="266">
        <f t="shared" si="85"/>
        <v>0</v>
      </c>
      <c r="GZJ104" s="266">
        <f t="shared" si="85"/>
        <v>0</v>
      </c>
      <c r="GZK104" s="266">
        <f t="shared" si="85"/>
        <v>0</v>
      </c>
      <c r="GZL104" s="266">
        <f t="shared" si="85"/>
        <v>0</v>
      </c>
      <c r="GZM104" s="266">
        <f t="shared" si="85"/>
        <v>0</v>
      </c>
      <c r="GZN104" s="266">
        <f t="shared" si="85"/>
        <v>0</v>
      </c>
      <c r="GZO104" s="266">
        <f t="shared" si="85"/>
        <v>0</v>
      </c>
      <c r="GZP104" s="266">
        <f t="shared" si="85"/>
        <v>0</v>
      </c>
      <c r="GZQ104" s="266">
        <f t="shared" si="85"/>
        <v>0</v>
      </c>
      <c r="GZR104" s="266">
        <f t="shared" si="85"/>
        <v>0</v>
      </c>
      <c r="GZS104" s="266">
        <f t="shared" si="85"/>
        <v>0</v>
      </c>
      <c r="GZT104" s="266">
        <f t="shared" si="85"/>
        <v>0</v>
      </c>
      <c r="GZU104" s="266">
        <f t="shared" si="85"/>
        <v>0</v>
      </c>
      <c r="GZV104" s="266">
        <f t="shared" si="85"/>
        <v>0</v>
      </c>
      <c r="GZW104" s="266">
        <f t="shared" si="85"/>
        <v>0</v>
      </c>
      <c r="GZX104" s="266">
        <f t="shared" si="85"/>
        <v>0</v>
      </c>
      <c r="GZY104" s="266">
        <f t="shared" si="85"/>
        <v>0</v>
      </c>
      <c r="GZZ104" s="266">
        <f t="shared" si="85"/>
        <v>0</v>
      </c>
      <c r="HAA104" s="266">
        <f t="shared" si="85"/>
        <v>0</v>
      </c>
      <c r="HAB104" s="266">
        <f t="shared" si="85"/>
        <v>0</v>
      </c>
      <c r="HAC104" s="266">
        <f t="shared" si="85"/>
        <v>0</v>
      </c>
      <c r="HAD104" s="266">
        <f t="shared" si="85"/>
        <v>0</v>
      </c>
      <c r="HAE104" s="266">
        <f t="shared" si="85"/>
        <v>0</v>
      </c>
      <c r="HAF104" s="266">
        <f t="shared" si="85"/>
        <v>0</v>
      </c>
      <c r="HAG104" s="266">
        <f t="shared" si="85"/>
        <v>0</v>
      </c>
      <c r="HAH104" s="266">
        <f t="shared" si="85"/>
        <v>0</v>
      </c>
      <c r="HAI104" s="266">
        <f t="shared" si="85"/>
        <v>0</v>
      </c>
      <c r="HAJ104" s="266">
        <f t="shared" si="85"/>
        <v>0</v>
      </c>
      <c r="HAK104" s="266">
        <f t="shared" si="85"/>
        <v>0</v>
      </c>
      <c r="HAL104" s="266">
        <f t="shared" si="85"/>
        <v>0</v>
      </c>
      <c r="HAM104" s="266">
        <f t="shared" si="85"/>
        <v>0</v>
      </c>
      <c r="HAN104" s="266">
        <f t="shared" si="85"/>
        <v>0</v>
      </c>
      <c r="HAO104" s="266">
        <f t="shared" si="85"/>
        <v>0</v>
      </c>
      <c r="HAP104" s="266">
        <f t="shared" si="85"/>
        <v>0</v>
      </c>
      <c r="HAQ104" s="266">
        <f t="shared" si="85"/>
        <v>0</v>
      </c>
      <c r="HAR104" s="266">
        <f t="shared" si="85"/>
        <v>0</v>
      </c>
      <c r="HAS104" s="266">
        <f t="shared" si="85"/>
        <v>0</v>
      </c>
      <c r="HAT104" s="266">
        <f t="shared" si="85"/>
        <v>0</v>
      </c>
      <c r="HAU104" s="266">
        <f t="shared" si="85"/>
        <v>0</v>
      </c>
      <c r="HAV104" s="266">
        <f t="shared" si="85"/>
        <v>0</v>
      </c>
      <c r="HAW104" s="266">
        <f t="shared" si="85"/>
        <v>0</v>
      </c>
      <c r="HAX104" s="266">
        <f t="shared" si="85"/>
        <v>0</v>
      </c>
      <c r="HAY104" s="266">
        <f t="shared" ref="HAY104:HDJ104" si="86">HAY102-HAY103</f>
        <v>0</v>
      </c>
      <c r="HAZ104" s="266">
        <f t="shared" si="86"/>
        <v>0</v>
      </c>
      <c r="HBA104" s="266">
        <f t="shared" si="86"/>
        <v>0</v>
      </c>
      <c r="HBB104" s="266">
        <f t="shared" si="86"/>
        <v>0</v>
      </c>
      <c r="HBC104" s="266">
        <f t="shared" si="86"/>
        <v>0</v>
      </c>
      <c r="HBD104" s="266">
        <f t="shared" si="86"/>
        <v>0</v>
      </c>
      <c r="HBE104" s="266">
        <f t="shared" si="86"/>
        <v>0</v>
      </c>
      <c r="HBF104" s="266">
        <f t="shared" si="86"/>
        <v>0</v>
      </c>
      <c r="HBG104" s="266">
        <f t="shared" si="86"/>
        <v>0</v>
      </c>
      <c r="HBH104" s="266">
        <f t="shared" si="86"/>
        <v>0</v>
      </c>
      <c r="HBI104" s="266">
        <f t="shared" si="86"/>
        <v>0</v>
      </c>
      <c r="HBJ104" s="266">
        <f t="shared" si="86"/>
        <v>0</v>
      </c>
      <c r="HBK104" s="266">
        <f t="shared" si="86"/>
        <v>0</v>
      </c>
      <c r="HBL104" s="266">
        <f t="shared" si="86"/>
        <v>0</v>
      </c>
      <c r="HBM104" s="266">
        <f t="shared" si="86"/>
        <v>0</v>
      </c>
      <c r="HBN104" s="266">
        <f t="shared" si="86"/>
        <v>0</v>
      </c>
      <c r="HBO104" s="266">
        <f t="shared" si="86"/>
        <v>0</v>
      </c>
      <c r="HBP104" s="266">
        <f t="shared" si="86"/>
        <v>0</v>
      </c>
      <c r="HBQ104" s="266">
        <f t="shared" si="86"/>
        <v>0</v>
      </c>
      <c r="HBR104" s="266">
        <f t="shared" si="86"/>
        <v>0</v>
      </c>
      <c r="HBS104" s="266">
        <f t="shared" si="86"/>
        <v>0</v>
      </c>
      <c r="HBT104" s="266">
        <f t="shared" si="86"/>
        <v>0</v>
      </c>
      <c r="HBU104" s="266">
        <f t="shared" si="86"/>
        <v>0</v>
      </c>
      <c r="HBV104" s="266">
        <f t="shared" si="86"/>
        <v>0</v>
      </c>
      <c r="HBW104" s="266">
        <f t="shared" si="86"/>
        <v>0</v>
      </c>
      <c r="HBX104" s="266">
        <f t="shared" si="86"/>
        <v>0</v>
      </c>
      <c r="HBY104" s="266">
        <f t="shared" si="86"/>
        <v>0</v>
      </c>
      <c r="HBZ104" s="266">
        <f t="shared" si="86"/>
        <v>0</v>
      </c>
      <c r="HCA104" s="266">
        <f t="shared" si="86"/>
        <v>0</v>
      </c>
      <c r="HCB104" s="266">
        <f t="shared" si="86"/>
        <v>0</v>
      </c>
      <c r="HCC104" s="266">
        <f t="shared" si="86"/>
        <v>0</v>
      </c>
      <c r="HCD104" s="266">
        <f t="shared" si="86"/>
        <v>0</v>
      </c>
      <c r="HCE104" s="266">
        <f t="shared" si="86"/>
        <v>0</v>
      </c>
      <c r="HCF104" s="266">
        <f t="shared" si="86"/>
        <v>0</v>
      </c>
      <c r="HCG104" s="266">
        <f t="shared" si="86"/>
        <v>0</v>
      </c>
      <c r="HCH104" s="266">
        <f t="shared" si="86"/>
        <v>0</v>
      </c>
      <c r="HCI104" s="266">
        <f t="shared" si="86"/>
        <v>0</v>
      </c>
      <c r="HCJ104" s="266">
        <f t="shared" si="86"/>
        <v>0</v>
      </c>
      <c r="HCK104" s="266">
        <f t="shared" si="86"/>
        <v>0</v>
      </c>
      <c r="HCL104" s="266">
        <f t="shared" si="86"/>
        <v>0</v>
      </c>
      <c r="HCM104" s="266">
        <f t="shared" si="86"/>
        <v>0</v>
      </c>
      <c r="HCN104" s="266">
        <f t="shared" si="86"/>
        <v>0</v>
      </c>
      <c r="HCO104" s="266">
        <f t="shared" si="86"/>
        <v>0</v>
      </c>
      <c r="HCP104" s="266">
        <f t="shared" si="86"/>
        <v>0</v>
      </c>
      <c r="HCQ104" s="266">
        <f t="shared" si="86"/>
        <v>0</v>
      </c>
      <c r="HCR104" s="266">
        <f t="shared" si="86"/>
        <v>0</v>
      </c>
      <c r="HCS104" s="266">
        <f t="shared" si="86"/>
        <v>0</v>
      </c>
      <c r="HCT104" s="266">
        <f t="shared" si="86"/>
        <v>0</v>
      </c>
      <c r="HCU104" s="266">
        <f t="shared" si="86"/>
        <v>0</v>
      </c>
      <c r="HCV104" s="266">
        <f t="shared" si="86"/>
        <v>0</v>
      </c>
      <c r="HCW104" s="266">
        <f t="shared" si="86"/>
        <v>0</v>
      </c>
      <c r="HCX104" s="266">
        <f t="shared" si="86"/>
        <v>0</v>
      </c>
      <c r="HCY104" s="266">
        <f t="shared" si="86"/>
        <v>0</v>
      </c>
      <c r="HCZ104" s="266">
        <f t="shared" si="86"/>
        <v>0</v>
      </c>
      <c r="HDA104" s="266">
        <f t="shared" si="86"/>
        <v>0</v>
      </c>
      <c r="HDB104" s="266">
        <f t="shared" si="86"/>
        <v>0</v>
      </c>
      <c r="HDC104" s="266">
        <f t="shared" si="86"/>
        <v>0</v>
      </c>
      <c r="HDD104" s="266">
        <f t="shared" si="86"/>
        <v>0</v>
      </c>
      <c r="HDE104" s="266">
        <f t="shared" si="86"/>
        <v>0</v>
      </c>
      <c r="HDF104" s="266">
        <f t="shared" si="86"/>
        <v>0</v>
      </c>
      <c r="HDG104" s="266">
        <f t="shared" si="86"/>
        <v>0</v>
      </c>
      <c r="HDH104" s="266">
        <f t="shared" si="86"/>
        <v>0</v>
      </c>
      <c r="HDI104" s="266">
        <f t="shared" si="86"/>
        <v>0</v>
      </c>
      <c r="HDJ104" s="266">
        <f t="shared" si="86"/>
        <v>0</v>
      </c>
      <c r="HDK104" s="266">
        <f t="shared" ref="HDK104:HFV104" si="87">HDK102-HDK103</f>
        <v>0</v>
      </c>
      <c r="HDL104" s="266">
        <f t="shared" si="87"/>
        <v>0</v>
      </c>
      <c r="HDM104" s="266">
        <f t="shared" si="87"/>
        <v>0</v>
      </c>
      <c r="HDN104" s="266">
        <f t="shared" si="87"/>
        <v>0</v>
      </c>
      <c r="HDO104" s="266">
        <f t="shared" si="87"/>
        <v>0</v>
      </c>
      <c r="HDP104" s="266">
        <f t="shared" si="87"/>
        <v>0</v>
      </c>
      <c r="HDQ104" s="266">
        <f t="shared" si="87"/>
        <v>0</v>
      </c>
      <c r="HDR104" s="266">
        <f t="shared" si="87"/>
        <v>0</v>
      </c>
      <c r="HDS104" s="266">
        <f t="shared" si="87"/>
        <v>0</v>
      </c>
      <c r="HDT104" s="266">
        <f t="shared" si="87"/>
        <v>0</v>
      </c>
      <c r="HDU104" s="266">
        <f t="shared" si="87"/>
        <v>0</v>
      </c>
      <c r="HDV104" s="266">
        <f t="shared" si="87"/>
        <v>0</v>
      </c>
      <c r="HDW104" s="266">
        <f t="shared" si="87"/>
        <v>0</v>
      </c>
      <c r="HDX104" s="266">
        <f t="shared" si="87"/>
        <v>0</v>
      </c>
      <c r="HDY104" s="266">
        <f t="shared" si="87"/>
        <v>0</v>
      </c>
      <c r="HDZ104" s="266">
        <f t="shared" si="87"/>
        <v>0</v>
      </c>
      <c r="HEA104" s="266">
        <f t="shared" si="87"/>
        <v>0</v>
      </c>
      <c r="HEB104" s="266">
        <f t="shared" si="87"/>
        <v>0</v>
      </c>
      <c r="HEC104" s="266">
        <f t="shared" si="87"/>
        <v>0</v>
      </c>
      <c r="HED104" s="266">
        <f t="shared" si="87"/>
        <v>0</v>
      </c>
      <c r="HEE104" s="266">
        <f t="shared" si="87"/>
        <v>0</v>
      </c>
      <c r="HEF104" s="266">
        <f t="shared" si="87"/>
        <v>0</v>
      </c>
      <c r="HEG104" s="266">
        <f t="shared" si="87"/>
        <v>0</v>
      </c>
      <c r="HEH104" s="266">
        <f t="shared" si="87"/>
        <v>0</v>
      </c>
      <c r="HEI104" s="266">
        <f t="shared" si="87"/>
        <v>0</v>
      </c>
      <c r="HEJ104" s="266">
        <f t="shared" si="87"/>
        <v>0</v>
      </c>
      <c r="HEK104" s="266">
        <f t="shared" si="87"/>
        <v>0</v>
      </c>
      <c r="HEL104" s="266">
        <f t="shared" si="87"/>
        <v>0</v>
      </c>
      <c r="HEM104" s="266">
        <f t="shared" si="87"/>
        <v>0</v>
      </c>
      <c r="HEN104" s="266">
        <f t="shared" si="87"/>
        <v>0</v>
      </c>
      <c r="HEO104" s="266">
        <f t="shared" si="87"/>
        <v>0</v>
      </c>
      <c r="HEP104" s="266">
        <f t="shared" si="87"/>
        <v>0</v>
      </c>
      <c r="HEQ104" s="266">
        <f t="shared" si="87"/>
        <v>0</v>
      </c>
      <c r="HER104" s="266">
        <f t="shared" si="87"/>
        <v>0</v>
      </c>
      <c r="HES104" s="266">
        <f t="shared" si="87"/>
        <v>0</v>
      </c>
      <c r="HET104" s="266">
        <f t="shared" si="87"/>
        <v>0</v>
      </c>
      <c r="HEU104" s="266">
        <f t="shared" si="87"/>
        <v>0</v>
      </c>
      <c r="HEV104" s="266">
        <f t="shared" si="87"/>
        <v>0</v>
      </c>
      <c r="HEW104" s="266">
        <f t="shared" si="87"/>
        <v>0</v>
      </c>
      <c r="HEX104" s="266">
        <f t="shared" si="87"/>
        <v>0</v>
      </c>
      <c r="HEY104" s="266">
        <f t="shared" si="87"/>
        <v>0</v>
      </c>
      <c r="HEZ104" s="266">
        <f t="shared" si="87"/>
        <v>0</v>
      </c>
      <c r="HFA104" s="266">
        <f t="shared" si="87"/>
        <v>0</v>
      </c>
      <c r="HFB104" s="266">
        <f t="shared" si="87"/>
        <v>0</v>
      </c>
      <c r="HFC104" s="266">
        <f t="shared" si="87"/>
        <v>0</v>
      </c>
      <c r="HFD104" s="266">
        <f t="shared" si="87"/>
        <v>0</v>
      </c>
      <c r="HFE104" s="266">
        <f t="shared" si="87"/>
        <v>0</v>
      </c>
      <c r="HFF104" s="266">
        <f t="shared" si="87"/>
        <v>0</v>
      </c>
      <c r="HFG104" s="266">
        <f t="shared" si="87"/>
        <v>0</v>
      </c>
      <c r="HFH104" s="266">
        <f t="shared" si="87"/>
        <v>0</v>
      </c>
      <c r="HFI104" s="266">
        <f t="shared" si="87"/>
        <v>0</v>
      </c>
      <c r="HFJ104" s="266">
        <f t="shared" si="87"/>
        <v>0</v>
      </c>
      <c r="HFK104" s="266">
        <f t="shared" si="87"/>
        <v>0</v>
      </c>
      <c r="HFL104" s="266">
        <f t="shared" si="87"/>
        <v>0</v>
      </c>
      <c r="HFM104" s="266">
        <f t="shared" si="87"/>
        <v>0</v>
      </c>
      <c r="HFN104" s="266">
        <f t="shared" si="87"/>
        <v>0</v>
      </c>
      <c r="HFO104" s="266">
        <f t="shared" si="87"/>
        <v>0</v>
      </c>
      <c r="HFP104" s="266">
        <f t="shared" si="87"/>
        <v>0</v>
      </c>
      <c r="HFQ104" s="266">
        <f t="shared" si="87"/>
        <v>0</v>
      </c>
      <c r="HFR104" s="266">
        <f t="shared" si="87"/>
        <v>0</v>
      </c>
      <c r="HFS104" s="266">
        <f t="shared" si="87"/>
        <v>0</v>
      </c>
      <c r="HFT104" s="266">
        <f t="shared" si="87"/>
        <v>0</v>
      </c>
      <c r="HFU104" s="266">
        <f t="shared" si="87"/>
        <v>0</v>
      </c>
      <c r="HFV104" s="266">
        <f t="shared" si="87"/>
        <v>0</v>
      </c>
      <c r="HFW104" s="266">
        <f t="shared" ref="HFW104:HIH104" si="88">HFW102-HFW103</f>
        <v>0</v>
      </c>
      <c r="HFX104" s="266">
        <f t="shared" si="88"/>
        <v>0</v>
      </c>
      <c r="HFY104" s="266">
        <f t="shared" si="88"/>
        <v>0</v>
      </c>
      <c r="HFZ104" s="266">
        <f t="shared" si="88"/>
        <v>0</v>
      </c>
      <c r="HGA104" s="266">
        <f t="shared" si="88"/>
        <v>0</v>
      </c>
      <c r="HGB104" s="266">
        <f t="shared" si="88"/>
        <v>0</v>
      </c>
      <c r="HGC104" s="266">
        <f t="shared" si="88"/>
        <v>0</v>
      </c>
      <c r="HGD104" s="266">
        <f t="shared" si="88"/>
        <v>0</v>
      </c>
      <c r="HGE104" s="266">
        <f t="shared" si="88"/>
        <v>0</v>
      </c>
      <c r="HGF104" s="266">
        <f t="shared" si="88"/>
        <v>0</v>
      </c>
      <c r="HGG104" s="266">
        <f t="shared" si="88"/>
        <v>0</v>
      </c>
      <c r="HGH104" s="266">
        <f t="shared" si="88"/>
        <v>0</v>
      </c>
      <c r="HGI104" s="266">
        <f t="shared" si="88"/>
        <v>0</v>
      </c>
      <c r="HGJ104" s="266">
        <f t="shared" si="88"/>
        <v>0</v>
      </c>
      <c r="HGK104" s="266">
        <f t="shared" si="88"/>
        <v>0</v>
      </c>
      <c r="HGL104" s="266">
        <f t="shared" si="88"/>
        <v>0</v>
      </c>
      <c r="HGM104" s="266">
        <f t="shared" si="88"/>
        <v>0</v>
      </c>
      <c r="HGN104" s="266">
        <f t="shared" si="88"/>
        <v>0</v>
      </c>
      <c r="HGO104" s="266">
        <f t="shared" si="88"/>
        <v>0</v>
      </c>
      <c r="HGP104" s="266">
        <f t="shared" si="88"/>
        <v>0</v>
      </c>
      <c r="HGQ104" s="266">
        <f t="shared" si="88"/>
        <v>0</v>
      </c>
      <c r="HGR104" s="266">
        <f t="shared" si="88"/>
        <v>0</v>
      </c>
      <c r="HGS104" s="266">
        <f t="shared" si="88"/>
        <v>0</v>
      </c>
      <c r="HGT104" s="266">
        <f t="shared" si="88"/>
        <v>0</v>
      </c>
      <c r="HGU104" s="266">
        <f t="shared" si="88"/>
        <v>0</v>
      </c>
      <c r="HGV104" s="266">
        <f t="shared" si="88"/>
        <v>0</v>
      </c>
      <c r="HGW104" s="266">
        <f t="shared" si="88"/>
        <v>0</v>
      </c>
      <c r="HGX104" s="266">
        <f t="shared" si="88"/>
        <v>0</v>
      </c>
      <c r="HGY104" s="266">
        <f t="shared" si="88"/>
        <v>0</v>
      </c>
      <c r="HGZ104" s="266">
        <f t="shared" si="88"/>
        <v>0</v>
      </c>
      <c r="HHA104" s="266">
        <f t="shared" si="88"/>
        <v>0</v>
      </c>
      <c r="HHB104" s="266">
        <f t="shared" si="88"/>
        <v>0</v>
      </c>
      <c r="HHC104" s="266">
        <f t="shared" si="88"/>
        <v>0</v>
      </c>
      <c r="HHD104" s="266">
        <f t="shared" si="88"/>
        <v>0</v>
      </c>
      <c r="HHE104" s="266">
        <f t="shared" si="88"/>
        <v>0</v>
      </c>
      <c r="HHF104" s="266">
        <f t="shared" si="88"/>
        <v>0</v>
      </c>
      <c r="HHG104" s="266">
        <f t="shared" si="88"/>
        <v>0</v>
      </c>
      <c r="HHH104" s="266">
        <f t="shared" si="88"/>
        <v>0</v>
      </c>
      <c r="HHI104" s="266">
        <f t="shared" si="88"/>
        <v>0</v>
      </c>
      <c r="HHJ104" s="266">
        <f t="shared" si="88"/>
        <v>0</v>
      </c>
      <c r="HHK104" s="266">
        <f t="shared" si="88"/>
        <v>0</v>
      </c>
      <c r="HHL104" s="266">
        <f t="shared" si="88"/>
        <v>0</v>
      </c>
      <c r="HHM104" s="266">
        <f t="shared" si="88"/>
        <v>0</v>
      </c>
      <c r="HHN104" s="266">
        <f t="shared" si="88"/>
        <v>0</v>
      </c>
      <c r="HHO104" s="266">
        <f t="shared" si="88"/>
        <v>0</v>
      </c>
      <c r="HHP104" s="266">
        <f t="shared" si="88"/>
        <v>0</v>
      </c>
      <c r="HHQ104" s="266">
        <f t="shared" si="88"/>
        <v>0</v>
      </c>
      <c r="HHR104" s="266">
        <f t="shared" si="88"/>
        <v>0</v>
      </c>
      <c r="HHS104" s="266">
        <f t="shared" si="88"/>
        <v>0</v>
      </c>
      <c r="HHT104" s="266">
        <f t="shared" si="88"/>
        <v>0</v>
      </c>
      <c r="HHU104" s="266">
        <f t="shared" si="88"/>
        <v>0</v>
      </c>
      <c r="HHV104" s="266">
        <f t="shared" si="88"/>
        <v>0</v>
      </c>
      <c r="HHW104" s="266">
        <f t="shared" si="88"/>
        <v>0</v>
      </c>
      <c r="HHX104" s="266">
        <f t="shared" si="88"/>
        <v>0</v>
      </c>
      <c r="HHY104" s="266">
        <f t="shared" si="88"/>
        <v>0</v>
      </c>
      <c r="HHZ104" s="266">
        <f t="shared" si="88"/>
        <v>0</v>
      </c>
      <c r="HIA104" s="266">
        <f t="shared" si="88"/>
        <v>0</v>
      </c>
      <c r="HIB104" s="266">
        <f t="shared" si="88"/>
        <v>0</v>
      </c>
      <c r="HIC104" s="266">
        <f t="shared" si="88"/>
        <v>0</v>
      </c>
      <c r="HID104" s="266">
        <f t="shared" si="88"/>
        <v>0</v>
      </c>
      <c r="HIE104" s="266">
        <f t="shared" si="88"/>
        <v>0</v>
      </c>
      <c r="HIF104" s="266">
        <f t="shared" si="88"/>
        <v>0</v>
      </c>
      <c r="HIG104" s="266">
        <f t="shared" si="88"/>
        <v>0</v>
      </c>
      <c r="HIH104" s="266">
        <f t="shared" si="88"/>
        <v>0</v>
      </c>
      <c r="HII104" s="266">
        <f t="shared" ref="HII104:HKT104" si="89">HII102-HII103</f>
        <v>0</v>
      </c>
      <c r="HIJ104" s="266">
        <f t="shared" si="89"/>
        <v>0</v>
      </c>
      <c r="HIK104" s="266">
        <f t="shared" si="89"/>
        <v>0</v>
      </c>
      <c r="HIL104" s="266">
        <f t="shared" si="89"/>
        <v>0</v>
      </c>
      <c r="HIM104" s="266">
        <f t="shared" si="89"/>
        <v>0</v>
      </c>
      <c r="HIN104" s="266">
        <f t="shared" si="89"/>
        <v>0</v>
      </c>
      <c r="HIO104" s="266">
        <f t="shared" si="89"/>
        <v>0</v>
      </c>
      <c r="HIP104" s="266">
        <f t="shared" si="89"/>
        <v>0</v>
      </c>
      <c r="HIQ104" s="266">
        <f t="shared" si="89"/>
        <v>0</v>
      </c>
      <c r="HIR104" s="266">
        <f t="shared" si="89"/>
        <v>0</v>
      </c>
      <c r="HIS104" s="266">
        <f t="shared" si="89"/>
        <v>0</v>
      </c>
      <c r="HIT104" s="266">
        <f t="shared" si="89"/>
        <v>0</v>
      </c>
      <c r="HIU104" s="266">
        <f t="shared" si="89"/>
        <v>0</v>
      </c>
      <c r="HIV104" s="266">
        <f t="shared" si="89"/>
        <v>0</v>
      </c>
      <c r="HIW104" s="266">
        <f t="shared" si="89"/>
        <v>0</v>
      </c>
      <c r="HIX104" s="266">
        <f t="shared" si="89"/>
        <v>0</v>
      </c>
      <c r="HIY104" s="266">
        <f t="shared" si="89"/>
        <v>0</v>
      </c>
      <c r="HIZ104" s="266">
        <f t="shared" si="89"/>
        <v>0</v>
      </c>
      <c r="HJA104" s="266">
        <f t="shared" si="89"/>
        <v>0</v>
      </c>
      <c r="HJB104" s="266">
        <f t="shared" si="89"/>
        <v>0</v>
      </c>
      <c r="HJC104" s="266">
        <f t="shared" si="89"/>
        <v>0</v>
      </c>
      <c r="HJD104" s="266">
        <f t="shared" si="89"/>
        <v>0</v>
      </c>
      <c r="HJE104" s="266">
        <f t="shared" si="89"/>
        <v>0</v>
      </c>
      <c r="HJF104" s="266">
        <f t="shared" si="89"/>
        <v>0</v>
      </c>
      <c r="HJG104" s="266">
        <f t="shared" si="89"/>
        <v>0</v>
      </c>
      <c r="HJH104" s="266">
        <f t="shared" si="89"/>
        <v>0</v>
      </c>
      <c r="HJI104" s="266">
        <f t="shared" si="89"/>
        <v>0</v>
      </c>
      <c r="HJJ104" s="266">
        <f t="shared" si="89"/>
        <v>0</v>
      </c>
      <c r="HJK104" s="266">
        <f t="shared" si="89"/>
        <v>0</v>
      </c>
      <c r="HJL104" s="266">
        <f t="shared" si="89"/>
        <v>0</v>
      </c>
      <c r="HJM104" s="266">
        <f t="shared" si="89"/>
        <v>0</v>
      </c>
      <c r="HJN104" s="266">
        <f t="shared" si="89"/>
        <v>0</v>
      </c>
      <c r="HJO104" s="266">
        <f t="shared" si="89"/>
        <v>0</v>
      </c>
      <c r="HJP104" s="266">
        <f t="shared" si="89"/>
        <v>0</v>
      </c>
      <c r="HJQ104" s="266">
        <f t="shared" si="89"/>
        <v>0</v>
      </c>
      <c r="HJR104" s="266">
        <f t="shared" si="89"/>
        <v>0</v>
      </c>
      <c r="HJS104" s="266">
        <f t="shared" si="89"/>
        <v>0</v>
      </c>
      <c r="HJT104" s="266">
        <f t="shared" si="89"/>
        <v>0</v>
      </c>
      <c r="HJU104" s="266">
        <f t="shared" si="89"/>
        <v>0</v>
      </c>
      <c r="HJV104" s="266">
        <f t="shared" si="89"/>
        <v>0</v>
      </c>
      <c r="HJW104" s="266">
        <f t="shared" si="89"/>
        <v>0</v>
      </c>
      <c r="HJX104" s="266">
        <f t="shared" si="89"/>
        <v>0</v>
      </c>
      <c r="HJY104" s="266">
        <f t="shared" si="89"/>
        <v>0</v>
      </c>
      <c r="HJZ104" s="266">
        <f t="shared" si="89"/>
        <v>0</v>
      </c>
      <c r="HKA104" s="266">
        <f t="shared" si="89"/>
        <v>0</v>
      </c>
      <c r="HKB104" s="266">
        <f t="shared" si="89"/>
        <v>0</v>
      </c>
      <c r="HKC104" s="266">
        <f t="shared" si="89"/>
        <v>0</v>
      </c>
      <c r="HKD104" s="266">
        <f t="shared" si="89"/>
        <v>0</v>
      </c>
      <c r="HKE104" s="266">
        <f t="shared" si="89"/>
        <v>0</v>
      </c>
      <c r="HKF104" s="266">
        <f t="shared" si="89"/>
        <v>0</v>
      </c>
      <c r="HKG104" s="266">
        <f t="shared" si="89"/>
        <v>0</v>
      </c>
      <c r="HKH104" s="266">
        <f t="shared" si="89"/>
        <v>0</v>
      </c>
      <c r="HKI104" s="266">
        <f t="shared" si="89"/>
        <v>0</v>
      </c>
      <c r="HKJ104" s="266">
        <f t="shared" si="89"/>
        <v>0</v>
      </c>
      <c r="HKK104" s="266">
        <f t="shared" si="89"/>
        <v>0</v>
      </c>
      <c r="HKL104" s="266">
        <f t="shared" si="89"/>
        <v>0</v>
      </c>
      <c r="HKM104" s="266">
        <f t="shared" si="89"/>
        <v>0</v>
      </c>
      <c r="HKN104" s="266">
        <f t="shared" si="89"/>
        <v>0</v>
      </c>
      <c r="HKO104" s="266">
        <f t="shared" si="89"/>
        <v>0</v>
      </c>
      <c r="HKP104" s="266">
        <f t="shared" si="89"/>
        <v>0</v>
      </c>
      <c r="HKQ104" s="266">
        <f t="shared" si="89"/>
        <v>0</v>
      </c>
      <c r="HKR104" s="266">
        <f t="shared" si="89"/>
        <v>0</v>
      </c>
      <c r="HKS104" s="266">
        <f t="shared" si="89"/>
        <v>0</v>
      </c>
      <c r="HKT104" s="266">
        <f t="shared" si="89"/>
        <v>0</v>
      </c>
      <c r="HKU104" s="266">
        <f t="shared" ref="HKU104:HNF104" si="90">HKU102-HKU103</f>
        <v>0</v>
      </c>
      <c r="HKV104" s="266">
        <f t="shared" si="90"/>
        <v>0</v>
      </c>
      <c r="HKW104" s="266">
        <f t="shared" si="90"/>
        <v>0</v>
      </c>
      <c r="HKX104" s="266">
        <f t="shared" si="90"/>
        <v>0</v>
      </c>
      <c r="HKY104" s="266">
        <f t="shared" si="90"/>
        <v>0</v>
      </c>
      <c r="HKZ104" s="266">
        <f t="shared" si="90"/>
        <v>0</v>
      </c>
      <c r="HLA104" s="266">
        <f t="shared" si="90"/>
        <v>0</v>
      </c>
      <c r="HLB104" s="266">
        <f t="shared" si="90"/>
        <v>0</v>
      </c>
      <c r="HLC104" s="266">
        <f t="shared" si="90"/>
        <v>0</v>
      </c>
      <c r="HLD104" s="266">
        <f t="shared" si="90"/>
        <v>0</v>
      </c>
      <c r="HLE104" s="266">
        <f t="shared" si="90"/>
        <v>0</v>
      </c>
      <c r="HLF104" s="266">
        <f t="shared" si="90"/>
        <v>0</v>
      </c>
      <c r="HLG104" s="266">
        <f t="shared" si="90"/>
        <v>0</v>
      </c>
      <c r="HLH104" s="266">
        <f t="shared" si="90"/>
        <v>0</v>
      </c>
      <c r="HLI104" s="266">
        <f t="shared" si="90"/>
        <v>0</v>
      </c>
      <c r="HLJ104" s="266">
        <f t="shared" si="90"/>
        <v>0</v>
      </c>
      <c r="HLK104" s="266">
        <f t="shared" si="90"/>
        <v>0</v>
      </c>
      <c r="HLL104" s="266">
        <f t="shared" si="90"/>
        <v>0</v>
      </c>
      <c r="HLM104" s="266">
        <f t="shared" si="90"/>
        <v>0</v>
      </c>
      <c r="HLN104" s="266">
        <f t="shared" si="90"/>
        <v>0</v>
      </c>
      <c r="HLO104" s="266">
        <f t="shared" si="90"/>
        <v>0</v>
      </c>
      <c r="HLP104" s="266">
        <f t="shared" si="90"/>
        <v>0</v>
      </c>
      <c r="HLQ104" s="266">
        <f t="shared" si="90"/>
        <v>0</v>
      </c>
      <c r="HLR104" s="266">
        <f t="shared" si="90"/>
        <v>0</v>
      </c>
      <c r="HLS104" s="266">
        <f t="shared" si="90"/>
        <v>0</v>
      </c>
      <c r="HLT104" s="266">
        <f t="shared" si="90"/>
        <v>0</v>
      </c>
      <c r="HLU104" s="266">
        <f t="shared" si="90"/>
        <v>0</v>
      </c>
      <c r="HLV104" s="266">
        <f t="shared" si="90"/>
        <v>0</v>
      </c>
      <c r="HLW104" s="266">
        <f t="shared" si="90"/>
        <v>0</v>
      </c>
      <c r="HLX104" s="266">
        <f t="shared" si="90"/>
        <v>0</v>
      </c>
      <c r="HLY104" s="266">
        <f t="shared" si="90"/>
        <v>0</v>
      </c>
      <c r="HLZ104" s="266">
        <f t="shared" si="90"/>
        <v>0</v>
      </c>
      <c r="HMA104" s="266">
        <f t="shared" si="90"/>
        <v>0</v>
      </c>
      <c r="HMB104" s="266">
        <f t="shared" si="90"/>
        <v>0</v>
      </c>
      <c r="HMC104" s="266">
        <f t="shared" si="90"/>
        <v>0</v>
      </c>
      <c r="HMD104" s="266">
        <f t="shared" si="90"/>
        <v>0</v>
      </c>
      <c r="HME104" s="266">
        <f t="shared" si="90"/>
        <v>0</v>
      </c>
      <c r="HMF104" s="266">
        <f t="shared" si="90"/>
        <v>0</v>
      </c>
      <c r="HMG104" s="266">
        <f t="shared" si="90"/>
        <v>0</v>
      </c>
      <c r="HMH104" s="266">
        <f t="shared" si="90"/>
        <v>0</v>
      </c>
      <c r="HMI104" s="266">
        <f t="shared" si="90"/>
        <v>0</v>
      </c>
      <c r="HMJ104" s="266">
        <f t="shared" si="90"/>
        <v>0</v>
      </c>
      <c r="HMK104" s="266">
        <f t="shared" si="90"/>
        <v>0</v>
      </c>
      <c r="HML104" s="266">
        <f t="shared" si="90"/>
        <v>0</v>
      </c>
      <c r="HMM104" s="266">
        <f t="shared" si="90"/>
        <v>0</v>
      </c>
      <c r="HMN104" s="266">
        <f t="shared" si="90"/>
        <v>0</v>
      </c>
      <c r="HMO104" s="266">
        <f t="shared" si="90"/>
        <v>0</v>
      </c>
      <c r="HMP104" s="266">
        <f t="shared" si="90"/>
        <v>0</v>
      </c>
      <c r="HMQ104" s="266">
        <f t="shared" si="90"/>
        <v>0</v>
      </c>
      <c r="HMR104" s="266">
        <f t="shared" si="90"/>
        <v>0</v>
      </c>
      <c r="HMS104" s="266">
        <f t="shared" si="90"/>
        <v>0</v>
      </c>
      <c r="HMT104" s="266">
        <f t="shared" si="90"/>
        <v>0</v>
      </c>
      <c r="HMU104" s="266">
        <f t="shared" si="90"/>
        <v>0</v>
      </c>
      <c r="HMV104" s="266">
        <f t="shared" si="90"/>
        <v>0</v>
      </c>
      <c r="HMW104" s="266">
        <f t="shared" si="90"/>
        <v>0</v>
      </c>
      <c r="HMX104" s="266">
        <f t="shared" si="90"/>
        <v>0</v>
      </c>
      <c r="HMY104" s="266">
        <f t="shared" si="90"/>
        <v>0</v>
      </c>
      <c r="HMZ104" s="266">
        <f t="shared" si="90"/>
        <v>0</v>
      </c>
      <c r="HNA104" s="266">
        <f t="shared" si="90"/>
        <v>0</v>
      </c>
      <c r="HNB104" s="266">
        <f t="shared" si="90"/>
        <v>0</v>
      </c>
      <c r="HNC104" s="266">
        <f t="shared" si="90"/>
        <v>0</v>
      </c>
      <c r="HND104" s="266">
        <f t="shared" si="90"/>
        <v>0</v>
      </c>
      <c r="HNE104" s="266">
        <f t="shared" si="90"/>
        <v>0</v>
      </c>
      <c r="HNF104" s="266">
        <f t="shared" si="90"/>
        <v>0</v>
      </c>
      <c r="HNG104" s="266">
        <f t="shared" ref="HNG104:HPR104" si="91">HNG102-HNG103</f>
        <v>0</v>
      </c>
      <c r="HNH104" s="266">
        <f t="shared" si="91"/>
        <v>0</v>
      </c>
      <c r="HNI104" s="266">
        <f t="shared" si="91"/>
        <v>0</v>
      </c>
      <c r="HNJ104" s="266">
        <f t="shared" si="91"/>
        <v>0</v>
      </c>
      <c r="HNK104" s="266">
        <f t="shared" si="91"/>
        <v>0</v>
      </c>
      <c r="HNL104" s="266">
        <f t="shared" si="91"/>
        <v>0</v>
      </c>
      <c r="HNM104" s="266">
        <f t="shared" si="91"/>
        <v>0</v>
      </c>
      <c r="HNN104" s="266">
        <f t="shared" si="91"/>
        <v>0</v>
      </c>
      <c r="HNO104" s="266">
        <f t="shared" si="91"/>
        <v>0</v>
      </c>
      <c r="HNP104" s="266">
        <f t="shared" si="91"/>
        <v>0</v>
      </c>
      <c r="HNQ104" s="266">
        <f t="shared" si="91"/>
        <v>0</v>
      </c>
      <c r="HNR104" s="266">
        <f t="shared" si="91"/>
        <v>0</v>
      </c>
      <c r="HNS104" s="266">
        <f t="shared" si="91"/>
        <v>0</v>
      </c>
      <c r="HNT104" s="266">
        <f t="shared" si="91"/>
        <v>0</v>
      </c>
      <c r="HNU104" s="266">
        <f t="shared" si="91"/>
        <v>0</v>
      </c>
      <c r="HNV104" s="266">
        <f t="shared" si="91"/>
        <v>0</v>
      </c>
      <c r="HNW104" s="266">
        <f t="shared" si="91"/>
        <v>0</v>
      </c>
      <c r="HNX104" s="266">
        <f t="shared" si="91"/>
        <v>0</v>
      </c>
      <c r="HNY104" s="266">
        <f t="shared" si="91"/>
        <v>0</v>
      </c>
      <c r="HNZ104" s="266">
        <f t="shared" si="91"/>
        <v>0</v>
      </c>
      <c r="HOA104" s="266">
        <f t="shared" si="91"/>
        <v>0</v>
      </c>
      <c r="HOB104" s="266">
        <f t="shared" si="91"/>
        <v>0</v>
      </c>
      <c r="HOC104" s="266">
        <f t="shared" si="91"/>
        <v>0</v>
      </c>
      <c r="HOD104" s="266">
        <f t="shared" si="91"/>
        <v>0</v>
      </c>
      <c r="HOE104" s="266">
        <f t="shared" si="91"/>
        <v>0</v>
      </c>
      <c r="HOF104" s="266">
        <f t="shared" si="91"/>
        <v>0</v>
      </c>
      <c r="HOG104" s="266">
        <f t="shared" si="91"/>
        <v>0</v>
      </c>
      <c r="HOH104" s="266">
        <f t="shared" si="91"/>
        <v>0</v>
      </c>
      <c r="HOI104" s="266">
        <f t="shared" si="91"/>
        <v>0</v>
      </c>
      <c r="HOJ104" s="266">
        <f t="shared" si="91"/>
        <v>0</v>
      </c>
      <c r="HOK104" s="266">
        <f t="shared" si="91"/>
        <v>0</v>
      </c>
      <c r="HOL104" s="266">
        <f t="shared" si="91"/>
        <v>0</v>
      </c>
      <c r="HOM104" s="266">
        <f t="shared" si="91"/>
        <v>0</v>
      </c>
      <c r="HON104" s="266">
        <f t="shared" si="91"/>
        <v>0</v>
      </c>
      <c r="HOO104" s="266">
        <f t="shared" si="91"/>
        <v>0</v>
      </c>
      <c r="HOP104" s="266">
        <f t="shared" si="91"/>
        <v>0</v>
      </c>
      <c r="HOQ104" s="266">
        <f t="shared" si="91"/>
        <v>0</v>
      </c>
      <c r="HOR104" s="266">
        <f t="shared" si="91"/>
        <v>0</v>
      </c>
      <c r="HOS104" s="266">
        <f t="shared" si="91"/>
        <v>0</v>
      </c>
      <c r="HOT104" s="266">
        <f t="shared" si="91"/>
        <v>0</v>
      </c>
      <c r="HOU104" s="266">
        <f t="shared" si="91"/>
        <v>0</v>
      </c>
      <c r="HOV104" s="266">
        <f t="shared" si="91"/>
        <v>0</v>
      </c>
      <c r="HOW104" s="266">
        <f t="shared" si="91"/>
        <v>0</v>
      </c>
      <c r="HOX104" s="266">
        <f t="shared" si="91"/>
        <v>0</v>
      </c>
      <c r="HOY104" s="266">
        <f t="shared" si="91"/>
        <v>0</v>
      </c>
      <c r="HOZ104" s="266">
        <f t="shared" si="91"/>
        <v>0</v>
      </c>
      <c r="HPA104" s="266">
        <f t="shared" si="91"/>
        <v>0</v>
      </c>
      <c r="HPB104" s="266">
        <f t="shared" si="91"/>
        <v>0</v>
      </c>
      <c r="HPC104" s="266">
        <f t="shared" si="91"/>
        <v>0</v>
      </c>
      <c r="HPD104" s="266">
        <f t="shared" si="91"/>
        <v>0</v>
      </c>
      <c r="HPE104" s="266">
        <f t="shared" si="91"/>
        <v>0</v>
      </c>
      <c r="HPF104" s="266">
        <f t="shared" si="91"/>
        <v>0</v>
      </c>
      <c r="HPG104" s="266">
        <f t="shared" si="91"/>
        <v>0</v>
      </c>
      <c r="HPH104" s="266">
        <f t="shared" si="91"/>
        <v>0</v>
      </c>
      <c r="HPI104" s="266">
        <f t="shared" si="91"/>
        <v>0</v>
      </c>
      <c r="HPJ104" s="266">
        <f t="shared" si="91"/>
        <v>0</v>
      </c>
      <c r="HPK104" s="266">
        <f t="shared" si="91"/>
        <v>0</v>
      </c>
      <c r="HPL104" s="266">
        <f t="shared" si="91"/>
        <v>0</v>
      </c>
      <c r="HPM104" s="266">
        <f t="shared" si="91"/>
        <v>0</v>
      </c>
      <c r="HPN104" s="266">
        <f t="shared" si="91"/>
        <v>0</v>
      </c>
      <c r="HPO104" s="266">
        <f t="shared" si="91"/>
        <v>0</v>
      </c>
      <c r="HPP104" s="266">
        <f t="shared" si="91"/>
        <v>0</v>
      </c>
      <c r="HPQ104" s="266">
        <f t="shared" si="91"/>
        <v>0</v>
      </c>
      <c r="HPR104" s="266">
        <f t="shared" si="91"/>
        <v>0</v>
      </c>
      <c r="HPS104" s="266">
        <f t="shared" ref="HPS104:HSD104" si="92">HPS102-HPS103</f>
        <v>0</v>
      </c>
      <c r="HPT104" s="266">
        <f t="shared" si="92"/>
        <v>0</v>
      </c>
      <c r="HPU104" s="266">
        <f t="shared" si="92"/>
        <v>0</v>
      </c>
      <c r="HPV104" s="266">
        <f t="shared" si="92"/>
        <v>0</v>
      </c>
      <c r="HPW104" s="266">
        <f t="shared" si="92"/>
        <v>0</v>
      </c>
      <c r="HPX104" s="266">
        <f t="shared" si="92"/>
        <v>0</v>
      </c>
      <c r="HPY104" s="266">
        <f t="shared" si="92"/>
        <v>0</v>
      </c>
      <c r="HPZ104" s="266">
        <f t="shared" si="92"/>
        <v>0</v>
      </c>
      <c r="HQA104" s="266">
        <f t="shared" si="92"/>
        <v>0</v>
      </c>
      <c r="HQB104" s="266">
        <f t="shared" si="92"/>
        <v>0</v>
      </c>
      <c r="HQC104" s="266">
        <f t="shared" si="92"/>
        <v>0</v>
      </c>
      <c r="HQD104" s="266">
        <f t="shared" si="92"/>
        <v>0</v>
      </c>
      <c r="HQE104" s="266">
        <f t="shared" si="92"/>
        <v>0</v>
      </c>
      <c r="HQF104" s="266">
        <f t="shared" si="92"/>
        <v>0</v>
      </c>
      <c r="HQG104" s="266">
        <f t="shared" si="92"/>
        <v>0</v>
      </c>
      <c r="HQH104" s="266">
        <f t="shared" si="92"/>
        <v>0</v>
      </c>
      <c r="HQI104" s="266">
        <f t="shared" si="92"/>
        <v>0</v>
      </c>
      <c r="HQJ104" s="266">
        <f t="shared" si="92"/>
        <v>0</v>
      </c>
      <c r="HQK104" s="266">
        <f t="shared" si="92"/>
        <v>0</v>
      </c>
      <c r="HQL104" s="266">
        <f t="shared" si="92"/>
        <v>0</v>
      </c>
      <c r="HQM104" s="266">
        <f t="shared" si="92"/>
        <v>0</v>
      </c>
      <c r="HQN104" s="266">
        <f t="shared" si="92"/>
        <v>0</v>
      </c>
      <c r="HQO104" s="266">
        <f t="shared" si="92"/>
        <v>0</v>
      </c>
      <c r="HQP104" s="266">
        <f t="shared" si="92"/>
        <v>0</v>
      </c>
      <c r="HQQ104" s="266">
        <f t="shared" si="92"/>
        <v>0</v>
      </c>
      <c r="HQR104" s="266">
        <f t="shared" si="92"/>
        <v>0</v>
      </c>
      <c r="HQS104" s="266">
        <f t="shared" si="92"/>
        <v>0</v>
      </c>
      <c r="HQT104" s="266">
        <f t="shared" si="92"/>
        <v>0</v>
      </c>
      <c r="HQU104" s="266">
        <f t="shared" si="92"/>
        <v>0</v>
      </c>
      <c r="HQV104" s="266">
        <f t="shared" si="92"/>
        <v>0</v>
      </c>
      <c r="HQW104" s="266">
        <f t="shared" si="92"/>
        <v>0</v>
      </c>
      <c r="HQX104" s="266">
        <f t="shared" si="92"/>
        <v>0</v>
      </c>
      <c r="HQY104" s="266">
        <f t="shared" si="92"/>
        <v>0</v>
      </c>
      <c r="HQZ104" s="266">
        <f t="shared" si="92"/>
        <v>0</v>
      </c>
      <c r="HRA104" s="266">
        <f t="shared" si="92"/>
        <v>0</v>
      </c>
      <c r="HRB104" s="266">
        <f t="shared" si="92"/>
        <v>0</v>
      </c>
      <c r="HRC104" s="266">
        <f t="shared" si="92"/>
        <v>0</v>
      </c>
      <c r="HRD104" s="266">
        <f t="shared" si="92"/>
        <v>0</v>
      </c>
      <c r="HRE104" s="266">
        <f t="shared" si="92"/>
        <v>0</v>
      </c>
      <c r="HRF104" s="266">
        <f t="shared" si="92"/>
        <v>0</v>
      </c>
      <c r="HRG104" s="266">
        <f t="shared" si="92"/>
        <v>0</v>
      </c>
      <c r="HRH104" s="266">
        <f t="shared" si="92"/>
        <v>0</v>
      </c>
      <c r="HRI104" s="266">
        <f t="shared" si="92"/>
        <v>0</v>
      </c>
      <c r="HRJ104" s="266">
        <f t="shared" si="92"/>
        <v>0</v>
      </c>
      <c r="HRK104" s="266">
        <f t="shared" si="92"/>
        <v>0</v>
      </c>
      <c r="HRL104" s="266">
        <f t="shared" si="92"/>
        <v>0</v>
      </c>
      <c r="HRM104" s="266">
        <f t="shared" si="92"/>
        <v>0</v>
      </c>
      <c r="HRN104" s="266">
        <f t="shared" si="92"/>
        <v>0</v>
      </c>
      <c r="HRO104" s="266">
        <f t="shared" si="92"/>
        <v>0</v>
      </c>
      <c r="HRP104" s="266">
        <f t="shared" si="92"/>
        <v>0</v>
      </c>
      <c r="HRQ104" s="266">
        <f t="shared" si="92"/>
        <v>0</v>
      </c>
      <c r="HRR104" s="266">
        <f t="shared" si="92"/>
        <v>0</v>
      </c>
      <c r="HRS104" s="266">
        <f t="shared" si="92"/>
        <v>0</v>
      </c>
      <c r="HRT104" s="266">
        <f t="shared" si="92"/>
        <v>0</v>
      </c>
      <c r="HRU104" s="266">
        <f t="shared" si="92"/>
        <v>0</v>
      </c>
      <c r="HRV104" s="266">
        <f t="shared" si="92"/>
        <v>0</v>
      </c>
      <c r="HRW104" s="266">
        <f t="shared" si="92"/>
        <v>0</v>
      </c>
      <c r="HRX104" s="266">
        <f t="shared" si="92"/>
        <v>0</v>
      </c>
      <c r="HRY104" s="266">
        <f t="shared" si="92"/>
        <v>0</v>
      </c>
      <c r="HRZ104" s="266">
        <f t="shared" si="92"/>
        <v>0</v>
      </c>
      <c r="HSA104" s="266">
        <f t="shared" si="92"/>
        <v>0</v>
      </c>
      <c r="HSB104" s="266">
        <f t="shared" si="92"/>
        <v>0</v>
      </c>
      <c r="HSC104" s="266">
        <f t="shared" si="92"/>
        <v>0</v>
      </c>
      <c r="HSD104" s="266">
        <f t="shared" si="92"/>
        <v>0</v>
      </c>
      <c r="HSE104" s="266">
        <f t="shared" ref="HSE104:HUP104" si="93">HSE102-HSE103</f>
        <v>0</v>
      </c>
      <c r="HSF104" s="266">
        <f t="shared" si="93"/>
        <v>0</v>
      </c>
      <c r="HSG104" s="266">
        <f t="shared" si="93"/>
        <v>0</v>
      </c>
      <c r="HSH104" s="266">
        <f t="shared" si="93"/>
        <v>0</v>
      </c>
      <c r="HSI104" s="266">
        <f t="shared" si="93"/>
        <v>0</v>
      </c>
      <c r="HSJ104" s="266">
        <f t="shared" si="93"/>
        <v>0</v>
      </c>
      <c r="HSK104" s="266">
        <f t="shared" si="93"/>
        <v>0</v>
      </c>
      <c r="HSL104" s="266">
        <f t="shared" si="93"/>
        <v>0</v>
      </c>
      <c r="HSM104" s="266">
        <f t="shared" si="93"/>
        <v>0</v>
      </c>
      <c r="HSN104" s="266">
        <f t="shared" si="93"/>
        <v>0</v>
      </c>
      <c r="HSO104" s="266">
        <f t="shared" si="93"/>
        <v>0</v>
      </c>
      <c r="HSP104" s="266">
        <f t="shared" si="93"/>
        <v>0</v>
      </c>
      <c r="HSQ104" s="266">
        <f t="shared" si="93"/>
        <v>0</v>
      </c>
      <c r="HSR104" s="266">
        <f t="shared" si="93"/>
        <v>0</v>
      </c>
      <c r="HSS104" s="266">
        <f t="shared" si="93"/>
        <v>0</v>
      </c>
      <c r="HST104" s="266">
        <f t="shared" si="93"/>
        <v>0</v>
      </c>
      <c r="HSU104" s="266">
        <f t="shared" si="93"/>
        <v>0</v>
      </c>
      <c r="HSV104" s="266">
        <f t="shared" si="93"/>
        <v>0</v>
      </c>
      <c r="HSW104" s="266">
        <f t="shared" si="93"/>
        <v>0</v>
      </c>
      <c r="HSX104" s="266">
        <f t="shared" si="93"/>
        <v>0</v>
      </c>
      <c r="HSY104" s="266">
        <f t="shared" si="93"/>
        <v>0</v>
      </c>
      <c r="HSZ104" s="266">
        <f t="shared" si="93"/>
        <v>0</v>
      </c>
      <c r="HTA104" s="266">
        <f t="shared" si="93"/>
        <v>0</v>
      </c>
      <c r="HTB104" s="266">
        <f t="shared" si="93"/>
        <v>0</v>
      </c>
      <c r="HTC104" s="266">
        <f t="shared" si="93"/>
        <v>0</v>
      </c>
      <c r="HTD104" s="266">
        <f t="shared" si="93"/>
        <v>0</v>
      </c>
      <c r="HTE104" s="266">
        <f t="shared" si="93"/>
        <v>0</v>
      </c>
      <c r="HTF104" s="266">
        <f t="shared" si="93"/>
        <v>0</v>
      </c>
      <c r="HTG104" s="266">
        <f t="shared" si="93"/>
        <v>0</v>
      </c>
      <c r="HTH104" s="266">
        <f t="shared" si="93"/>
        <v>0</v>
      </c>
      <c r="HTI104" s="266">
        <f t="shared" si="93"/>
        <v>0</v>
      </c>
      <c r="HTJ104" s="266">
        <f t="shared" si="93"/>
        <v>0</v>
      </c>
      <c r="HTK104" s="266">
        <f t="shared" si="93"/>
        <v>0</v>
      </c>
      <c r="HTL104" s="266">
        <f t="shared" si="93"/>
        <v>0</v>
      </c>
      <c r="HTM104" s="266">
        <f t="shared" si="93"/>
        <v>0</v>
      </c>
      <c r="HTN104" s="266">
        <f t="shared" si="93"/>
        <v>0</v>
      </c>
      <c r="HTO104" s="266">
        <f t="shared" si="93"/>
        <v>0</v>
      </c>
      <c r="HTP104" s="266">
        <f t="shared" si="93"/>
        <v>0</v>
      </c>
      <c r="HTQ104" s="266">
        <f t="shared" si="93"/>
        <v>0</v>
      </c>
      <c r="HTR104" s="266">
        <f t="shared" si="93"/>
        <v>0</v>
      </c>
      <c r="HTS104" s="266">
        <f t="shared" si="93"/>
        <v>0</v>
      </c>
      <c r="HTT104" s="266">
        <f t="shared" si="93"/>
        <v>0</v>
      </c>
      <c r="HTU104" s="266">
        <f t="shared" si="93"/>
        <v>0</v>
      </c>
      <c r="HTV104" s="266">
        <f t="shared" si="93"/>
        <v>0</v>
      </c>
      <c r="HTW104" s="266">
        <f t="shared" si="93"/>
        <v>0</v>
      </c>
      <c r="HTX104" s="266">
        <f t="shared" si="93"/>
        <v>0</v>
      </c>
      <c r="HTY104" s="266">
        <f t="shared" si="93"/>
        <v>0</v>
      </c>
      <c r="HTZ104" s="266">
        <f t="shared" si="93"/>
        <v>0</v>
      </c>
      <c r="HUA104" s="266">
        <f t="shared" si="93"/>
        <v>0</v>
      </c>
      <c r="HUB104" s="266">
        <f t="shared" si="93"/>
        <v>0</v>
      </c>
      <c r="HUC104" s="266">
        <f t="shared" si="93"/>
        <v>0</v>
      </c>
      <c r="HUD104" s="266">
        <f t="shared" si="93"/>
        <v>0</v>
      </c>
      <c r="HUE104" s="266">
        <f t="shared" si="93"/>
        <v>0</v>
      </c>
      <c r="HUF104" s="266">
        <f t="shared" si="93"/>
        <v>0</v>
      </c>
      <c r="HUG104" s="266">
        <f t="shared" si="93"/>
        <v>0</v>
      </c>
      <c r="HUH104" s="266">
        <f t="shared" si="93"/>
        <v>0</v>
      </c>
      <c r="HUI104" s="266">
        <f t="shared" si="93"/>
        <v>0</v>
      </c>
      <c r="HUJ104" s="266">
        <f t="shared" si="93"/>
        <v>0</v>
      </c>
      <c r="HUK104" s="266">
        <f t="shared" si="93"/>
        <v>0</v>
      </c>
      <c r="HUL104" s="266">
        <f t="shared" si="93"/>
        <v>0</v>
      </c>
      <c r="HUM104" s="266">
        <f t="shared" si="93"/>
        <v>0</v>
      </c>
      <c r="HUN104" s="266">
        <f t="shared" si="93"/>
        <v>0</v>
      </c>
      <c r="HUO104" s="266">
        <f t="shared" si="93"/>
        <v>0</v>
      </c>
      <c r="HUP104" s="266">
        <f t="shared" si="93"/>
        <v>0</v>
      </c>
      <c r="HUQ104" s="266">
        <f t="shared" ref="HUQ104:HXB104" si="94">HUQ102-HUQ103</f>
        <v>0</v>
      </c>
      <c r="HUR104" s="266">
        <f t="shared" si="94"/>
        <v>0</v>
      </c>
      <c r="HUS104" s="266">
        <f t="shared" si="94"/>
        <v>0</v>
      </c>
      <c r="HUT104" s="266">
        <f t="shared" si="94"/>
        <v>0</v>
      </c>
      <c r="HUU104" s="266">
        <f t="shared" si="94"/>
        <v>0</v>
      </c>
      <c r="HUV104" s="266">
        <f t="shared" si="94"/>
        <v>0</v>
      </c>
      <c r="HUW104" s="266">
        <f t="shared" si="94"/>
        <v>0</v>
      </c>
      <c r="HUX104" s="266">
        <f t="shared" si="94"/>
        <v>0</v>
      </c>
      <c r="HUY104" s="266">
        <f t="shared" si="94"/>
        <v>0</v>
      </c>
      <c r="HUZ104" s="266">
        <f t="shared" si="94"/>
        <v>0</v>
      </c>
      <c r="HVA104" s="266">
        <f t="shared" si="94"/>
        <v>0</v>
      </c>
      <c r="HVB104" s="266">
        <f t="shared" si="94"/>
        <v>0</v>
      </c>
      <c r="HVC104" s="266">
        <f t="shared" si="94"/>
        <v>0</v>
      </c>
      <c r="HVD104" s="266">
        <f t="shared" si="94"/>
        <v>0</v>
      </c>
      <c r="HVE104" s="266">
        <f t="shared" si="94"/>
        <v>0</v>
      </c>
      <c r="HVF104" s="266">
        <f t="shared" si="94"/>
        <v>0</v>
      </c>
      <c r="HVG104" s="266">
        <f t="shared" si="94"/>
        <v>0</v>
      </c>
      <c r="HVH104" s="266">
        <f t="shared" si="94"/>
        <v>0</v>
      </c>
      <c r="HVI104" s="266">
        <f t="shared" si="94"/>
        <v>0</v>
      </c>
      <c r="HVJ104" s="266">
        <f t="shared" si="94"/>
        <v>0</v>
      </c>
      <c r="HVK104" s="266">
        <f t="shared" si="94"/>
        <v>0</v>
      </c>
      <c r="HVL104" s="266">
        <f t="shared" si="94"/>
        <v>0</v>
      </c>
      <c r="HVM104" s="266">
        <f t="shared" si="94"/>
        <v>0</v>
      </c>
      <c r="HVN104" s="266">
        <f t="shared" si="94"/>
        <v>0</v>
      </c>
      <c r="HVO104" s="266">
        <f t="shared" si="94"/>
        <v>0</v>
      </c>
      <c r="HVP104" s="266">
        <f t="shared" si="94"/>
        <v>0</v>
      </c>
      <c r="HVQ104" s="266">
        <f t="shared" si="94"/>
        <v>0</v>
      </c>
      <c r="HVR104" s="266">
        <f t="shared" si="94"/>
        <v>0</v>
      </c>
      <c r="HVS104" s="266">
        <f t="shared" si="94"/>
        <v>0</v>
      </c>
      <c r="HVT104" s="266">
        <f t="shared" si="94"/>
        <v>0</v>
      </c>
      <c r="HVU104" s="266">
        <f t="shared" si="94"/>
        <v>0</v>
      </c>
      <c r="HVV104" s="266">
        <f t="shared" si="94"/>
        <v>0</v>
      </c>
      <c r="HVW104" s="266">
        <f t="shared" si="94"/>
        <v>0</v>
      </c>
      <c r="HVX104" s="266">
        <f t="shared" si="94"/>
        <v>0</v>
      </c>
      <c r="HVY104" s="266">
        <f t="shared" si="94"/>
        <v>0</v>
      </c>
      <c r="HVZ104" s="266">
        <f t="shared" si="94"/>
        <v>0</v>
      </c>
      <c r="HWA104" s="266">
        <f t="shared" si="94"/>
        <v>0</v>
      </c>
      <c r="HWB104" s="266">
        <f t="shared" si="94"/>
        <v>0</v>
      </c>
      <c r="HWC104" s="266">
        <f t="shared" si="94"/>
        <v>0</v>
      </c>
      <c r="HWD104" s="266">
        <f t="shared" si="94"/>
        <v>0</v>
      </c>
      <c r="HWE104" s="266">
        <f t="shared" si="94"/>
        <v>0</v>
      </c>
      <c r="HWF104" s="266">
        <f t="shared" si="94"/>
        <v>0</v>
      </c>
      <c r="HWG104" s="266">
        <f t="shared" si="94"/>
        <v>0</v>
      </c>
      <c r="HWH104" s="266">
        <f t="shared" si="94"/>
        <v>0</v>
      </c>
      <c r="HWI104" s="266">
        <f t="shared" si="94"/>
        <v>0</v>
      </c>
      <c r="HWJ104" s="266">
        <f t="shared" si="94"/>
        <v>0</v>
      </c>
      <c r="HWK104" s="266">
        <f t="shared" si="94"/>
        <v>0</v>
      </c>
      <c r="HWL104" s="266">
        <f t="shared" si="94"/>
        <v>0</v>
      </c>
      <c r="HWM104" s="266">
        <f t="shared" si="94"/>
        <v>0</v>
      </c>
      <c r="HWN104" s="266">
        <f t="shared" si="94"/>
        <v>0</v>
      </c>
      <c r="HWO104" s="266">
        <f t="shared" si="94"/>
        <v>0</v>
      </c>
      <c r="HWP104" s="266">
        <f t="shared" si="94"/>
        <v>0</v>
      </c>
      <c r="HWQ104" s="266">
        <f t="shared" si="94"/>
        <v>0</v>
      </c>
      <c r="HWR104" s="266">
        <f t="shared" si="94"/>
        <v>0</v>
      </c>
      <c r="HWS104" s="266">
        <f t="shared" si="94"/>
        <v>0</v>
      </c>
      <c r="HWT104" s="266">
        <f t="shared" si="94"/>
        <v>0</v>
      </c>
      <c r="HWU104" s="266">
        <f t="shared" si="94"/>
        <v>0</v>
      </c>
      <c r="HWV104" s="266">
        <f t="shared" si="94"/>
        <v>0</v>
      </c>
      <c r="HWW104" s="266">
        <f t="shared" si="94"/>
        <v>0</v>
      </c>
      <c r="HWX104" s="266">
        <f t="shared" si="94"/>
        <v>0</v>
      </c>
      <c r="HWY104" s="266">
        <f t="shared" si="94"/>
        <v>0</v>
      </c>
      <c r="HWZ104" s="266">
        <f t="shared" si="94"/>
        <v>0</v>
      </c>
      <c r="HXA104" s="266">
        <f t="shared" si="94"/>
        <v>0</v>
      </c>
      <c r="HXB104" s="266">
        <f t="shared" si="94"/>
        <v>0</v>
      </c>
      <c r="HXC104" s="266">
        <f t="shared" ref="HXC104:HZN104" si="95">HXC102-HXC103</f>
        <v>0</v>
      </c>
      <c r="HXD104" s="266">
        <f t="shared" si="95"/>
        <v>0</v>
      </c>
      <c r="HXE104" s="266">
        <f t="shared" si="95"/>
        <v>0</v>
      </c>
      <c r="HXF104" s="266">
        <f t="shared" si="95"/>
        <v>0</v>
      </c>
      <c r="HXG104" s="266">
        <f t="shared" si="95"/>
        <v>0</v>
      </c>
      <c r="HXH104" s="266">
        <f t="shared" si="95"/>
        <v>0</v>
      </c>
      <c r="HXI104" s="266">
        <f t="shared" si="95"/>
        <v>0</v>
      </c>
      <c r="HXJ104" s="266">
        <f t="shared" si="95"/>
        <v>0</v>
      </c>
      <c r="HXK104" s="266">
        <f t="shared" si="95"/>
        <v>0</v>
      </c>
      <c r="HXL104" s="266">
        <f t="shared" si="95"/>
        <v>0</v>
      </c>
      <c r="HXM104" s="266">
        <f t="shared" si="95"/>
        <v>0</v>
      </c>
      <c r="HXN104" s="266">
        <f t="shared" si="95"/>
        <v>0</v>
      </c>
      <c r="HXO104" s="266">
        <f t="shared" si="95"/>
        <v>0</v>
      </c>
      <c r="HXP104" s="266">
        <f t="shared" si="95"/>
        <v>0</v>
      </c>
      <c r="HXQ104" s="266">
        <f t="shared" si="95"/>
        <v>0</v>
      </c>
      <c r="HXR104" s="266">
        <f t="shared" si="95"/>
        <v>0</v>
      </c>
      <c r="HXS104" s="266">
        <f t="shared" si="95"/>
        <v>0</v>
      </c>
      <c r="HXT104" s="266">
        <f t="shared" si="95"/>
        <v>0</v>
      </c>
      <c r="HXU104" s="266">
        <f t="shared" si="95"/>
        <v>0</v>
      </c>
      <c r="HXV104" s="266">
        <f t="shared" si="95"/>
        <v>0</v>
      </c>
      <c r="HXW104" s="266">
        <f t="shared" si="95"/>
        <v>0</v>
      </c>
      <c r="HXX104" s="266">
        <f t="shared" si="95"/>
        <v>0</v>
      </c>
      <c r="HXY104" s="266">
        <f t="shared" si="95"/>
        <v>0</v>
      </c>
      <c r="HXZ104" s="266">
        <f t="shared" si="95"/>
        <v>0</v>
      </c>
      <c r="HYA104" s="266">
        <f t="shared" si="95"/>
        <v>0</v>
      </c>
      <c r="HYB104" s="266">
        <f t="shared" si="95"/>
        <v>0</v>
      </c>
      <c r="HYC104" s="266">
        <f t="shared" si="95"/>
        <v>0</v>
      </c>
      <c r="HYD104" s="266">
        <f t="shared" si="95"/>
        <v>0</v>
      </c>
      <c r="HYE104" s="266">
        <f t="shared" si="95"/>
        <v>0</v>
      </c>
      <c r="HYF104" s="266">
        <f t="shared" si="95"/>
        <v>0</v>
      </c>
      <c r="HYG104" s="266">
        <f t="shared" si="95"/>
        <v>0</v>
      </c>
      <c r="HYH104" s="266">
        <f t="shared" si="95"/>
        <v>0</v>
      </c>
      <c r="HYI104" s="266">
        <f t="shared" si="95"/>
        <v>0</v>
      </c>
      <c r="HYJ104" s="266">
        <f t="shared" si="95"/>
        <v>0</v>
      </c>
      <c r="HYK104" s="266">
        <f t="shared" si="95"/>
        <v>0</v>
      </c>
      <c r="HYL104" s="266">
        <f t="shared" si="95"/>
        <v>0</v>
      </c>
      <c r="HYM104" s="266">
        <f t="shared" si="95"/>
        <v>0</v>
      </c>
      <c r="HYN104" s="266">
        <f t="shared" si="95"/>
        <v>0</v>
      </c>
      <c r="HYO104" s="266">
        <f t="shared" si="95"/>
        <v>0</v>
      </c>
      <c r="HYP104" s="266">
        <f t="shared" si="95"/>
        <v>0</v>
      </c>
      <c r="HYQ104" s="266">
        <f t="shared" si="95"/>
        <v>0</v>
      </c>
      <c r="HYR104" s="266">
        <f t="shared" si="95"/>
        <v>0</v>
      </c>
      <c r="HYS104" s="266">
        <f t="shared" si="95"/>
        <v>0</v>
      </c>
      <c r="HYT104" s="266">
        <f t="shared" si="95"/>
        <v>0</v>
      </c>
      <c r="HYU104" s="266">
        <f t="shared" si="95"/>
        <v>0</v>
      </c>
      <c r="HYV104" s="266">
        <f t="shared" si="95"/>
        <v>0</v>
      </c>
      <c r="HYW104" s="266">
        <f t="shared" si="95"/>
        <v>0</v>
      </c>
      <c r="HYX104" s="266">
        <f t="shared" si="95"/>
        <v>0</v>
      </c>
      <c r="HYY104" s="266">
        <f t="shared" si="95"/>
        <v>0</v>
      </c>
      <c r="HYZ104" s="266">
        <f t="shared" si="95"/>
        <v>0</v>
      </c>
      <c r="HZA104" s="266">
        <f t="shared" si="95"/>
        <v>0</v>
      </c>
      <c r="HZB104" s="266">
        <f t="shared" si="95"/>
        <v>0</v>
      </c>
      <c r="HZC104" s="266">
        <f t="shared" si="95"/>
        <v>0</v>
      </c>
      <c r="HZD104" s="266">
        <f t="shared" si="95"/>
        <v>0</v>
      </c>
      <c r="HZE104" s="266">
        <f t="shared" si="95"/>
        <v>0</v>
      </c>
      <c r="HZF104" s="266">
        <f t="shared" si="95"/>
        <v>0</v>
      </c>
      <c r="HZG104" s="266">
        <f t="shared" si="95"/>
        <v>0</v>
      </c>
      <c r="HZH104" s="266">
        <f t="shared" si="95"/>
        <v>0</v>
      </c>
      <c r="HZI104" s="266">
        <f t="shared" si="95"/>
        <v>0</v>
      </c>
      <c r="HZJ104" s="266">
        <f t="shared" si="95"/>
        <v>0</v>
      </c>
      <c r="HZK104" s="266">
        <f t="shared" si="95"/>
        <v>0</v>
      </c>
      <c r="HZL104" s="266">
        <f t="shared" si="95"/>
        <v>0</v>
      </c>
      <c r="HZM104" s="266">
        <f t="shared" si="95"/>
        <v>0</v>
      </c>
      <c r="HZN104" s="266">
        <f t="shared" si="95"/>
        <v>0</v>
      </c>
      <c r="HZO104" s="266">
        <f t="shared" ref="HZO104:IBZ104" si="96">HZO102-HZO103</f>
        <v>0</v>
      </c>
      <c r="HZP104" s="266">
        <f t="shared" si="96"/>
        <v>0</v>
      </c>
      <c r="HZQ104" s="266">
        <f t="shared" si="96"/>
        <v>0</v>
      </c>
      <c r="HZR104" s="266">
        <f t="shared" si="96"/>
        <v>0</v>
      </c>
      <c r="HZS104" s="266">
        <f t="shared" si="96"/>
        <v>0</v>
      </c>
      <c r="HZT104" s="266">
        <f t="shared" si="96"/>
        <v>0</v>
      </c>
      <c r="HZU104" s="266">
        <f t="shared" si="96"/>
        <v>0</v>
      </c>
      <c r="HZV104" s="266">
        <f t="shared" si="96"/>
        <v>0</v>
      </c>
      <c r="HZW104" s="266">
        <f t="shared" si="96"/>
        <v>0</v>
      </c>
      <c r="HZX104" s="266">
        <f t="shared" si="96"/>
        <v>0</v>
      </c>
      <c r="HZY104" s="266">
        <f t="shared" si="96"/>
        <v>0</v>
      </c>
      <c r="HZZ104" s="266">
        <f t="shared" si="96"/>
        <v>0</v>
      </c>
      <c r="IAA104" s="266">
        <f t="shared" si="96"/>
        <v>0</v>
      </c>
      <c r="IAB104" s="266">
        <f t="shared" si="96"/>
        <v>0</v>
      </c>
      <c r="IAC104" s="266">
        <f t="shared" si="96"/>
        <v>0</v>
      </c>
      <c r="IAD104" s="266">
        <f t="shared" si="96"/>
        <v>0</v>
      </c>
      <c r="IAE104" s="266">
        <f t="shared" si="96"/>
        <v>0</v>
      </c>
      <c r="IAF104" s="266">
        <f t="shared" si="96"/>
        <v>0</v>
      </c>
      <c r="IAG104" s="266">
        <f t="shared" si="96"/>
        <v>0</v>
      </c>
      <c r="IAH104" s="266">
        <f t="shared" si="96"/>
        <v>0</v>
      </c>
      <c r="IAI104" s="266">
        <f t="shared" si="96"/>
        <v>0</v>
      </c>
      <c r="IAJ104" s="266">
        <f t="shared" si="96"/>
        <v>0</v>
      </c>
      <c r="IAK104" s="266">
        <f t="shared" si="96"/>
        <v>0</v>
      </c>
      <c r="IAL104" s="266">
        <f t="shared" si="96"/>
        <v>0</v>
      </c>
      <c r="IAM104" s="266">
        <f t="shared" si="96"/>
        <v>0</v>
      </c>
      <c r="IAN104" s="266">
        <f t="shared" si="96"/>
        <v>0</v>
      </c>
      <c r="IAO104" s="266">
        <f t="shared" si="96"/>
        <v>0</v>
      </c>
      <c r="IAP104" s="266">
        <f t="shared" si="96"/>
        <v>0</v>
      </c>
      <c r="IAQ104" s="266">
        <f t="shared" si="96"/>
        <v>0</v>
      </c>
      <c r="IAR104" s="266">
        <f t="shared" si="96"/>
        <v>0</v>
      </c>
      <c r="IAS104" s="266">
        <f t="shared" si="96"/>
        <v>0</v>
      </c>
      <c r="IAT104" s="266">
        <f t="shared" si="96"/>
        <v>0</v>
      </c>
      <c r="IAU104" s="266">
        <f t="shared" si="96"/>
        <v>0</v>
      </c>
      <c r="IAV104" s="266">
        <f t="shared" si="96"/>
        <v>0</v>
      </c>
      <c r="IAW104" s="266">
        <f t="shared" si="96"/>
        <v>0</v>
      </c>
      <c r="IAX104" s="266">
        <f t="shared" si="96"/>
        <v>0</v>
      </c>
      <c r="IAY104" s="266">
        <f t="shared" si="96"/>
        <v>0</v>
      </c>
      <c r="IAZ104" s="266">
        <f t="shared" si="96"/>
        <v>0</v>
      </c>
      <c r="IBA104" s="266">
        <f t="shared" si="96"/>
        <v>0</v>
      </c>
      <c r="IBB104" s="266">
        <f t="shared" si="96"/>
        <v>0</v>
      </c>
      <c r="IBC104" s="266">
        <f t="shared" si="96"/>
        <v>0</v>
      </c>
      <c r="IBD104" s="266">
        <f t="shared" si="96"/>
        <v>0</v>
      </c>
      <c r="IBE104" s="266">
        <f t="shared" si="96"/>
        <v>0</v>
      </c>
      <c r="IBF104" s="266">
        <f t="shared" si="96"/>
        <v>0</v>
      </c>
      <c r="IBG104" s="266">
        <f t="shared" si="96"/>
        <v>0</v>
      </c>
      <c r="IBH104" s="266">
        <f t="shared" si="96"/>
        <v>0</v>
      </c>
      <c r="IBI104" s="266">
        <f t="shared" si="96"/>
        <v>0</v>
      </c>
      <c r="IBJ104" s="266">
        <f t="shared" si="96"/>
        <v>0</v>
      </c>
      <c r="IBK104" s="266">
        <f t="shared" si="96"/>
        <v>0</v>
      </c>
      <c r="IBL104" s="266">
        <f t="shared" si="96"/>
        <v>0</v>
      </c>
      <c r="IBM104" s="266">
        <f t="shared" si="96"/>
        <v>0</v>
      </c>
      <c r="IBN104" s="266">
        <f t="shared" si="96"/>
        <v>0</v>
      </c>
      <c r="IBO104" s="266">
        <f t="shared" si="96"/>
        <v>0</v>
      </c>
      <c r="IBP104" s="266">
        <f t="shared" si="96"/>
        <v>0</v>
      </c>
      <c r="IBQ104" s="266">
        <f t="shared" si="96"/>
        <v>0</v>
      </c>
      <c r="IBR104" s="266">
        <f t="shared" si="96"/>
        <v>0</v>
      </c>
      <c r="IBS104" s="266">
        <f t="shared" si="96"/>
        <v>0</v>
      </c>
      <c r="IBT104" s="266">
        <f t="shared" si="96"/>
        <v>0</v>
      </c>
      <c r="IBU104" s="266">
        <f t="shared" si="96"/>
        <v>0</v>
      </c>
      <c r="IBV104" s="266">
        <f t="shared" si="96"/>
        <v>0</v>
      </c>
      <c r="IBW104" s="266">
        <f t="shared" si="96"/>
        <v>0</v>
      </c>
      <c r="IBX104" s="266">
        <f t="shared" si="96"/>
        <v>0</v>
      </c>
      <c r="IBY104" s="266">
        <f t="shared" si="96"/>
        <v>0</v>
      </c>
      <c r="IBZ104" s="266">
        <f t="shared" si="96"/>
        <v>0</v>
      </c>
      <c r="ICA104" s="266">
        <f t="shared" ref="ICA104:IEL104" si="97">ICA102-ICA103</f>
        <v>0</v>
      </c>
      <c r="ICB104" s="266">
        <f t="shared" si="97"/>
        <v>0</v>
      </c>
      <c r="ICC104" s="266">
        <f t="shared" si="97"/>
        <v>0</v>
      </c>
      <c r="ICD104" s="266">
        <f t="shared" si="97"/>
        <v>0</v>
      </c>
      <c r="ICE104" s="266">
        <f t="shared" si="97"/>
        <v>0</v>
      </c>
      <c r="ICF104" s="266">
        <f t="shared" si="97"/>
        <v>0</v>
      </c>
      <c r="ICG104" s="266">
        <f t="shared" si="97"/>
        <v>0</v>
      </c>
      <c r="ICH104" s="266">
        <f t="shared" si="97"/>
        <v>0</v>
      </c>
      <c r="ICI104" s="266">
        <f t="shared" si="97"/>
        <v>0</v>
      </c>
      <c r="ICJ104" s="266">
        <f t="shared" si="97"/>
        <v>0</v>
      </c>
      <c r="ICK104" s="266">
        <f t="shared" si="97"/>
        <v>0</v>
      </c>
      <c r="ICL104" s="266">
        <f t="shared" si="97"/>
        <v>0</v>
      </c>
      <c r="ICM104" s="266">
        <f t="shared" si="97"/>
        <v>0</v>
      </c>
      <c r="ICN104" s="266">
        <f t="shared" si="97"/>
        <v>0</v>
      </c>
      <c r="ICO104" s="266">
        <f t="shared" si="97"/>
        <v>0</v>
      </c>
      <c r="ICP104" s="266">
        <f t="shared" si="97"/>
        <v>0</v>
      </c>
      <c r="ICQ104" s="266">
        <f t="shared" si="97"/>
        <v>0</v>
      </c>
      <c r="ICR104" s="266">
        <f t="shared" si="97"/>
        <v>0</v>
      </c>
      <c r="ICS104" s="266">
        <f t="shared" si="97"/>
        <v>0</v>
      </c>
      <c r="ICT104" s="266">
        <f t="shared" si="97"/>
        <v>0</v>
      </c>
      <c r="ICU104" s="266">
        <f t="shared" si="97"/>
        <v>0</v>
      </c>
      <c r="ICV104" s="266">
        <f t="shared" si="97"/>
        <v>0</v>
      </c>
      <c r="ICW104" s="266">
        <f t="shared" si="97"/>
        <v>0</v>
      </c>
      <c r="ICX104" s="266">
        <f t="shared" si="97"/>
        <v>0</v>
      </c>
      <c r="ICY104" s="266">
        <f t="shared" si="97"/>
        <v>0</v>
      </c>
      <c r="ICZ104" s="266">
        <f t="shared" si="97"/>
        <v>0</v>
      </c>
      <c r="IDA104" s="266">
        <f t="shared" si="97"/>
        <v>0</v>
      </c>
      <c r="IDB104" s="266">
        <f t="shared" si="97"/>
        <v>0</v>
      </c>
      <c r="IDC104" s="266">
        <f t="shared" si="97"/>
        <v>0</v>
      </c>
      <c r="IDD104" s="266">
        <f t="shared" si="97"/>
        <v>0</v>
      </c>
      <c r="IDE104" s="266">
        <f t="shared" si="97"/>
        <v>0</v>
      </c>
      <c r="IDF104" s="266">
        <f t="shared" si="97"/>
        <v>0</v>
      </c>
      <c r="IDG104" s="266">
        <f t="shared" si="97"/>
        <v>0</v>
      </c>
      <c r="IDH104" s="266">
        <f t="shared" si="97"/>
        <v>0</v>
      </c>
      <c r="IDI104" s="266">
        <f t="shared" si="97"/>
        <v>0</v>
      </c>
      <c r="IDJ104" s="266">
        <f t="shared" si="97"/>
        <v>0</v>
      </c>
      <c r="IDK104" s="266">
        <f t="shared" si="97"/>
        <v>0</v>
      </c>
      <c r="IDL104" s="266">
        <f t="shared" si="97"/>
        <v>0</v>
      </c>
      <c r="IDM104" s="266">
        <f t="shared" si="97"/>
        <v>0</v>
      </c>
      <c r="IDN104" s="266">
        <f t="shared" si="97"/>
        <v>0</v>
      </c>
      <c r="IDO104" s="266">
        <f t="shared" si="97"/>
        <v>0</v>
      </c>
      <c r="IDP104" s="266">
        <f t="shared" si="97"/>
        <v>0</v>
      </c>
      <c r="IDQ104" s="266">
        <f t="shared" si="97"/>
        <v>0</v>
      </c>
      <c r="IDR104" s="266">
        <f t="shared" si="97"/>
        <v>0</v>
      </c>
      <c r="IDS104" s="266">
        <f t="shared" si="97"/>
        <v>0</v>
      </c>
      <c r="IDT104" s="266">
        <f t="shared" si="97"/>
        <v>0</v>
      </c>
      <c r="IDU104" s="266">
        <f t="shared" si="97"/>
        <v>0</v>
      </c>
      <c r="IDV104" s="266">
        <f t="shared" si="97"/>
        <v>0</v>
      </c>
      <c r="IDW104" s="266">
        <f t="shared" si="97"/>
        <v>0</v>
      </c>
      <c r="IDX104" s="266">
        <f t="shared" si="97"/>
        <v>0</v>
      </c>
      <c r="IDY104" s="266">
        <f t="shared" si="97"/>
        <v>0</v>
      </c>
      <c r="IDZ104" s="266">
        <f t="shared" si="97"/>
        <v>0</v>
      </c>
      <c r="IEA104" s="266">
        <f t="shared" si="97"/>
        <v>0</v>
      </c>
      <c r="IEB104" s="266">
        <f t="shared" si="97"/>
        <v>0</v>
      </c>
      <c r="IEC104" s="266">
        <f t="shared" si="97"/>
        <v>0</v>
      </c>
      <c r="IED104" s="266">
        <f t="shared" si="97"/>
        <v>0</v>
      </c>
      <c r="IEE104" s="266">
        <f t="shared" si="97"/>
        <v>0</v>
      </c>
      <c r="IEF104" s="266">
        <f t="shared" si="97"/>
        <v>0</v>
      </c>
      <c r="IEG104" s="266">
        <f t="shared" si="97"/>
        <v>0</v>
      </c>
      <c r="IEH104" s="266">
        <f t="shared" si="97"/>
        <v>0</v>
      </c>
      <c r="IEI104" s="266">
        <f t="shared" si="97"/>
        <v>0</v>
      </c>
      <c r="IEJ104" s="266">
        <f t="shared" si="97"/>
        <v>0</v>
      </c>
      <c r="IEK104" s="266">
        <f t="shared" si="97"/>
        <v>0</v>
      </c>
      <c r="IEL104" s="266">
        <f t="shared" si="97"/>
        <v>0</v>
      </c>
      <c r="IEM104" s="266">
        <f t="shared" ref="IEM104:IGX104" si="98">IEM102-IEM103</f>
        <v>0</v>
      </c>
      <c r="IEN104" s="266">
        <f t="shared" si="98"/>
        <v>0</v>
      </c>
      <c r="IEO104" s="266">
        <f t="shared" si="98"/>
        <v>0</v>
      </c>
      <c r="IEP104" s="266">
        <f t="shared" si="98"/>
        <v>0</v>
      </c>
      <c r="IEQ104" s="266">
        <f t="shared" si="98"/>
        <v>0</v>
      </c>
      <c r="IER104" s="266">
        <f t="shared" si="98"/>
        <v>0</v>
      </c>
      <c r="IES104" s="266">
        <f t="shared" si="98"/>
        <v>0</v>
      </c>
      <c r="IET104" s="266">
        <f t="shared" si="98"/>
        <v>0</v>
      </c>
      <c r="IEU104" s="266">
        <f t="shared" si="98"/>
        <v>0</v>
      </c>
      <c r="IEV104" s="266">
        <f t="shared" si="98"/>
        <v>0</v>
      </c>
      <c r="IEW104" s="266">
        <f t="shared" si="98"/>
        <v>0</v>
      </c>
      <c r="IEX104" s="266">
        <f t="shared" si="98"/>
        <v>0</v>
      </c>
      <c r="IEY104" s="266">
        <f t="shared" si="98"/>
        <v>0</v>
      </c>
      <c r="IEZ104" s="266">
        <f t="shared" si="98"/>
        <v>0</v>
      </c>
      <c r="IFA104" s="266">
        <f t="shared" si="98"/>
        <v>0</v>
      </c>
      <c r="IFB104" s="266">
        <f t="shared" si="98"/>
        <v>0</v>
      </c>
      <c r="IFC104" s="266">
        <f t="shared" si="98"/>
        <v>0</v>
      </c>
      <c r="IFD104" s="266">
        <f t="shared" si="98"/>
        <v>0</v>
      </c>
      <c r="IFE104" s="266">
        <f t="shared" si="98"/>
        <v>0</v>
      </c>
      <c r="IFF104" s="266">
        <f t="shared" si="98"/>
        <v>0</v>
      </c>
      <c r="IFG104" s="266">
        <f t="shared" si="98"/>
        <v>0</v>
      </c>
      <c r="IFH104" s="266">
        <f t="shared" si="98"/>
        <v>0</v>
      </c>
      <c r="IFI104" s="266">
        <f t="shared" si="98"/>
        <v>0</v>
      </c>
      <c r="IFJ104" s="266">
        <f t="shared" si="98"/>
        <v>0</v>
      </c>
      <c r="IFK104" s="266">
        <f t="shared" si="98"/>
        <v>0</v>
      </c>
      <c r="IFL104" s="266">
        <f t="shared" si="98"/>
        <v>0</v>
      </c>
      <c r="IFM104" s="266">
        <f t="shared" si="98"/>
        <v>0</v>
      </c>
      <c r="IFN104" s="266">
        <f t="shared" si="98"/>
        <v>0</v>
      </c>
      <c r="IFO104" s="266">
        <f t="shared" si="98"/>
        <v>0</v>
      </c>
      <c r="IFP104" s="266">
        <f t="shared" si="98"/>
        <v>0</v>
      </c>
      <c r="IFQ104" s="266">
        <f t="shared" si="98"/>
        <v>0</v>
      </c>
      <c r="IFR104" s="266">
        <f t="shared" si="98"/>
        <v>0</v>
      </c>
      <c r="IFS104" s="266">
        <f t="shared" si="98"/>
        <v>0</v>
      </c>
      <c r="IFT104" s="266">
        <f t="shared" si="98"/>
        <v>0</v>
      </c>
      <c r="IFU104" s="266">
        <f t="shared" si="98"/>
        <v>0</v>
      </c>
      <c r="IFV104" s="266">
        <f t="shared" si="98"/>
        <v>0</v>
      </c>
      <c r="IFW104" s="266">
        <f t="shared" si="98"/>
        <v>0</v>
      </c>
      <c r="IFX104" s="266">
        <f t="shared" si="98"/>
        <v>0</v>
      </c>
      <c r="IFY104" s="266">
        <f t="shared" si="98"/>
        <v>0</v>
      </c>
      <c r="IFZ104" s="266">
        <f t="shared" si="98"/>
        <v>0</v>
      </c>
      <c r="IGA104" s="266">
        <f t="shared" si="98"/>
        <v>0</v>
      </c>
      <c r="IGB104" s="266">
        <f t="shared" si="98"/>
        <v>0</v>
      </c>
      <c r="IGC104" s="266">
        <f t="shared" si="98"/>
        <v>0</v>
      </c>
      <c r="IGD104" s="266">
        <f t="shared" si="98"/>
        <v>0</v>
      </c>
      <c r="IGE104" s="266">
        <f t="shared" si="98"/>
        <v>0</v>
      </c>
      <c r="IGF104" s="266">
        <f t="shared" si="98"/>
        <v>0</v>
      </c>
      <c r="IGG104" s="266">
        <f t="shared" si="98"/>
        <v>0</v>
      </c>
      <c r="IGH104" s="266">
        <f t="shared" si="98"/>
        <v>0</v>
      </c>
      <c r="IGI104" s="266">
        <f t="shared" si="98"/>
        <v>0</v>
      </c>
      <c r="IGJ104" s="266">
        <f t="shared" si="98"/>
        <v>0</v>
      </c>
      <c r="IGK104" s="266">
        <f t="shared" si="98"/>
        <v>0</v>
      </c>
      <c r="IGL104" s="266">
        <f t="shared" si="98"/>
        <v>0</v>
      </c>
      <c r="IGM104" s="266">
        <f t="shared" si="98"/>
        <v>0</v>
      </c>
      <c r="IGN104" s="266">
        <f t="shared" si="98"/>
        <v>0</v>
      </c>
      <c r="IGO104" s="266">
        <f t="shared" si="98"/>
        <v>0</v>
      </c>
      <c r="IGP104" s="266">
        <f t="shared" si="98"/>
        <v>0</v>
      </c>
      <c r="IGQ104" s="266">
        <f t="shared" si="98"/>
        <v>0</v>
      </c>
      <c r="IGR104" s="266">
        <f t="shared" si="98"/>
        <v>0</v>
      </c>
      <c r="IGS104" s="266">
        <f t="shared" si="98"/>
        <v>0</v>
      </c>
      <c r="IGT104" s="266">
        <f t="shared" si="98"/>
        <v>0</v>
      </c>
      <c r="IGU104" s="266">
        <f t="shared" si="98"/>
        <v>0</v>
      </c>
      <c r="IGV104" s="266">
        <f t="shared" si="98"/>
        <v>0</v>
      </c>
      <c r="IGW104" s="266">
        <f t="shared" si="98"/>
        <v>0</v>
      </c>
      <c r="IGX104" s="266">
        <f t="shared" si="98"/>
        <v>0</v>
      </c>
      <c r="IGY104" s="266">
        <f t="shared" ref="IGY104:IJJ104" si="99">IGY102-IGY103</f>
        <v>0</v>
      </c>
      <c r="IGZ104" s="266">
        <f t="shared" si="99"/>
        <v>0</v>
      </c>
      <c r="IHA104" s="266">
        <f t="shared" si="99"/>
        <v>0</v>
      </c>
      <c r="IHB104" s="266">
        <f t="shared" si="99"/>
        <v>0</v>
      </c>
      <c r="IHC104" s="266">
        <f t="shared" si="99"/>
        <v>0</v>
      </c>
      <c r="IHD104" s="266">
        <f t="shared" si="99"/>
        <v>0</v>
      </c>
      <c r="IHE104" s="266">
        <f t="shared" si="99"/>
        <v>0</v>
      </c>
      <c r="IHF104" s="266">
        <f t="shared" si="99"/>
        <v>0</v>
      </c>
      <c r="IHG104" s="266">
        <f t="shared" si="99"/>
        <v>0</v>
      </c>
      <c r="IHH104" s="266">
        <f t="shared" si="99"/>
        <v>0</v>
      </c>
      <c r="IHI104" s="266">
        <f t="shared" si="99"/>
        <v>0</v>
      </c>
      <c r="IHJ104" s="266">
        <f t="shared" si="99"/>
        <v>0</v>
      </c>
      <c r="IHK104" s="266">
        <f t="shared" si="99"/>
        <v>0</v>
      </c>
      <c r="IHL104" s="266">
        <f t="shared" si="99"/>
        <v>0</v>
      </c>
      <c r="IHM104" s="266">
        <f t="shared" si="99"/>
        <v>0</v>
      </c>
      <c r="IHN104" s="266">
        <f t="shared" si="99"/>
        <v>0</v>
      </c>
      <c r="IHO104" s="266">
        <f t="shared" si="99"/>
        <v>0</v>
      </c>
      <c r="IHP104" s="266">
        <f t="shared" si="99"/>
        <v>0</v>
      </c>
      <c r="IHQ104" s="266">
        <f t="shared" si="99"/>
        <v>0</v>
      </c>
      <c r="IHR104" s="266">
        <f t="shared" si="99"/>
        <v>0</v>
      </c>
      <c r="IHS104" s="266">
        <f t="shared" si="99"/>
        <v>0</v>
      </c>
      <c r="IHT104" s="266">
        <f t="shared" si="99"/>
        <v>0</v>
      </c>
      <c r="IHU104" s="266">
        <f t="shared" si="99"/>
        <v>0</v>
      </c>
      <c r="IHV104" s="266">
        <f t="shared" si="99"/>
        <v>0</v>
      </c>
      <c r="IHW104" s="266">
        <f t="shared" si="99"/>
        <v>0</v>
      </c>
      <c r="IHX104" s="266">
        <f t="shared" si="99"/>
        <v>0</v>
      </c>
      <c r="IHY104" s="266">
        <f t="shared" si="99"/>
        <v>0</v>
      </c>
      <c r="IHZ104" s="266">
        <f t="shared" si="99"/>
        <v>0</v>
      </c>
      <c r="IIA104" s="266">
        <f t="shared" si="99"/>
        <v>0</v>
      </c>
      <c r="IIB104" s="266">
        <f t="shared" si="99"/>
        <v>0</v>
      </c>
      <c r="IIC104" s="266">
        <f t="shared" si="99"/>
        <v>0</v>
      </c>
      <c r="IID104" s="266">
        <f t="shared" si="99"/>
        <v>0</v>
      </c>
      <c r="IIE104" s="266">
        <f t="shared" si="99"/>
        <v>0</v>
      </c>
      <c r="IIF104" s="266">
        <f t="shared" si="99"/>
        <v>0</v>
      </c>
      <c r="IIG104" s="266">
        <f t="shared" si="99"/>
        <v>0</v>
      </c>
      <c r="IIH104" s="266">
        <f t="shared" si="99"/>
        <v>0</v>
      </c>
      <c r="III104" s="266">
        <f t="shared" si="99"/>
        <v>0</v>
      </c>
      <c r="IIJ104" s="266">
        <f t="shared" si="99"/>
        <v>0</v>
      </c>
      <c r="IIK104" s="266">
        <f t="shared" si="99"/>
        <v>0</v>
      </c>
      <c r="IIL104" s="266">
        <f t="shared" si="99"/>
        <v>0</v>
      </c>
      <c r="IIM104" s="266">
        <f t="shared" si="99"/>
        <v>0</v>
      </c>
      <c r="IIN104" s="266">
        <f t="shared" si="99"/>
        <v>0</v>
      </c>
      <c r="IIO104" s="266">
        <f t="shared" si="99"/>
        <v>0</v>
      </c>
      <c r="IIP104" s="266">
        <f t="shared" si="99"/>
        <v>0</v>
      </c>
      <c r="IIQ104" s="266">
        <f t="shared" si="99"/>
        <v>0</v>
      </c>
      <c r="IIR104" s="266">
        <f t="shared" si="99"/>
        <v>0</v>
      </c>
      <c r="IIS104" s="266">
        <f t="shared" si="99"/>
        <v>0</v>
      </c>
      <c r="IIT104" s="266">
        <f t="shared" si="99"/>
        <v>0</v>
      </c>
      <c r="IIU104" s="266">
        <f t="shared" si="99"/>
        <v>0</v>
      </c>
      <c r="IIV104" s="266">
        <f t="shared" si="99"/>
        <v>0</v>
      </c>
      <c r="IIW104" s="266">
        <f t="shared" si="99"/>
        <v>0</v>
      </c>
      <c r="IIX104" s="266">
        <f t="shared" si="99"/>
        <v>0</v>
      </c>
      <c r="IIY104" s="266">
        <f t="shared" si="99"/>
        <v>0</v>
      </c>
      <c r="IIZ104" s="266">
        <f t="shared" si="99"/>
        <v>0</v>
      </c>
      <c r="IJA104" s="266">
        <f t="shared" si="99"/>
        <v>0</v>
      </c>
      <c r="IJB104" s="266">
        <f t="shared" si="99"/>
        <v>0</v>
      </c>
      <c r="IJC104" s="266">
        <f t="shared" si="99"/>
        <v>0</v>
      </c>
      <c r="IJD104" s="266">
        <f t="shared" si="99"/>
        <v>0</v>
      </c>
      <c r="IJE104" s="266">
        <f t="shared" si="99"/>
        <v>0</v>
      </c>
      <c r="IJF104" s="266">
        <f t="shared" si="99"/>
        <v>0</v>
      </c>
      <c r="IJG104" s="266">
        <f t="shared" si="99"/>
        <v>0</v>
      </c>
      <c r="IJH104" s="266">
        <f t="shared" si="99"/>
        <v>0</v>
      </c>
      <c r="IJI104" s="266">
        <f t="shared" si="99"/>
        <v>0</v>
      </c>
      <c r="IJJ104" s="266">
        <f t="shared" si="99"/>
        <v>0</v>
      </c>
      <c r="IJK104" s="266">
        <f t="shared" ref="IJK104:ILV104" si="100">IJK102-IJK103</f>
        <v>0</v>
      </c>
      <c r="IJL104" s="266">
        <f t="shared" si="100"/>
        <v>0</v>
      </c>
      <c r="IJM104" s="266">
        <f t="shared" si="100"/>
        <v>0</v>
      </c>
      <c r="IJN104" s="266">
        <f t="shared" si="100"/>
        <v>0</v>
      </c>
      <c r="IJO104" s="266">
        <f t="shared" si="100"/>
        <v>0</v>
      </c>
      <c r="IJP104" s="266">
        <f t="shared" si="100"/>
        <v>0</v>
      </c>
      <c r="IJQ104" s="266">
        <f t="shared" si="100"/>
        <v>0</v>
      </c>
      <c r="IJR104" s="266">
        <f t="shared" si="100"/>
        <v>0</v>
      </c>
      <c r="IJS104" s="266">
        <f t="shared" si="100"/>
        <v>0</v>
      </c>
      <c r="IJT104" s="266">
        <f t="shared" si="100"/>
        <v>0</v>
      </c>
      <c r="IJU104" s="266">
        <f t="shared" si="100"/>
        <v>0</v>
      </c>
      <c r="IJV104" s="266">
        <f t="shared" si="100"/>
        <v>0</v>
      </c>
      <c r="IJW104" s="266">
        <f t="shared" si="100"/>
        <v>0</v>
      </c>
      <c r="IJX104" s="266">
        <f t="shared" si="100"/>
        <v>0</v>
      </c>
      <c r="IJY104" s="266">
        <f t="shared" si="100"/>
        <v>0</v>
      </c>
      <c r="IJZ104" s="266">
        <f t="shared" si="100"/>
        <v>0</v>
      </c>
      <c r="IKA104" s="266">
        <f t="shared" si="100"/>
        <v>0</v>
      </c>
      <c r="IKB104" s="266">
        <f t="shared" si="100"/>
        <v>0</v>
      </c>
      <c r="IKC104" s="266">
        <f t="shared" si="100"/>
        <v>0</v>
      </c>
      <c r="IKD104" s="266">
        <f t="shared" si="100"/>
        <v>0</v>
      </c>
      <c r="IKE104" s="266">
        <f t="shared" si="100"/>
        <v>0</v>
      </c>
      <c r="IKF104" s="266">
        <f t="shared" si="100"/>
        <v>0</v>
      </c>
      <c r="IKG104" s="266">
        <f t="shared" si="100"/>
        <v>0</v>
      </c>
      <c r="IKH104" s="266">
        <f t="shared" si="100"/>
        <v>0</v>
      </c>
      <c r="IKI104" s="266">
        <f t="shared" si="100"/>
        <v>0</v>
      </c>
      <c r="IKJ104" s="266">
        <f t="shared" si="100"/>
        <v>0</v>
      </c>
      <c r="IKK104" s="266">
        <f t="shared" si="100"/>
        <v>0</v>
      </c>
      <c r="IKL104" s="266">
        <f t="shared" si="100"/>
        <v>0</v>
      </c>
      <c r="IKM104" s="266">
        <f t="shared" si="100"/>
        <v>0</v>
      </c>
      <c r="IKN104" s="266">
        <f t="shared" si="100"/>
        <v>0</v>
      </c>
      <c r="IKO104" s="266">
        <f t="shared" si="100"/>
        <v>0</v>
      </c>
      <c r="IKP104" s="266">
        <f t="shared" si="100"/>
        <v>0</v>
      </c>
      <c r="IKQ104" s="266">
        <f t="shared" si="100"/>
        <v>0</v>
      </c>
      <c r="IKR104" s="266">
        <f t="shared" si="100"/>
        <v>0</v>
      </c>
      <c r="IKS104" s="266">
        <f t="shared" si="100"/>
        <v>0</v>
      </c>
      <c r="IKT104" s="266">
        <f t="shared" si="100"/>
        <v>0</v>
      </c>
      <c r="IKU104" s="266">
        <f t="shared" si="100"/>
        <v>0</v>
      </c>
      <c r="IKV104" s="266">
        <f t="shared" si="100"/>
        <v>0</v>
      </c>
      <c r="IKW104" s="266">
        <f t="shared" si="100"/>
        <v>0</v>
      </c>
      <c r="IKX104" s="266">
        <f t="shared" si="100"/>
        <v>0</v>
      </c>
      <c r="IKY104" s="266">
        <f t="shared" si="100"/>
        <v>0</v>
      </c>
      <c r="IKZ104" s="266">
        <f t="shared" si="100"/>
        <v>0</v>
      </c>
      <c r="ILA104" s="266">
        <f t="shared" si="100"/>
        <v>0</v>
      </c>
      <c r="ILB104" s="266">
        <f t="shared" si="100"/>
        <v>0</v>
      </c>
      <c r="ILC104" s="266">
        <f t="shared" si="100"/>
        <v>0</v>
      </c>
      <c r="ILD104" s="266">
        <f t="shared" si="100"/>
        <v>0</v>
      </c>
      <c r="ILE104" s="266">
        <f t="shared" si="100"/>
        <v>0</v>
      </c>
      <c r="ILF104" s="266">
        <f t="shared" si="100"/>
        <v>0</v>
      </c>
      <c r="ILG104" s="266">
        <f t="shared" si="100"/>
        <v>0</v>
      </c>
      <c r="ILH104" s="266">
        <f t="shared" si="100"/>
        <v>0</v>
      </c>
      <c r="ILI104" s="266">
        <f t="shared" si="100"/>
        <v>0</v>
      </c>
      <c r="ILJ104" s="266">
        <f t="shared" si="100"/>
        <v>0</v>
      </c>
      <c r="ILK104" s="266">
        <f t="shared" si="100"/>
        <v>0</v>
      </c>
      <c r="ILL104" s="266">
        <f t="shared" si="100"/>
        <v>0</v>
      </c>
      <c r="ILM104" s="266">
        <f t="shared" si="100"/>
        <v>0</v>
      </c>
      <c r="ILN104" s="266">
        <f t="shared" si="100"/>
        <v>0</v>
      </c>
      <c r="ILO104" s="266">
        <f t="shared" si="100"/>
        <v>0</v>
      </c>
      <c r="ILP104" s="266">
        <f t="shared" si="100"/>
        <v>0</v>
      </c>
      <c r="ILQ104" s="266">
        <f t="shared" si="100"/>
        <v>0</v>
      </c>
      <c r="ILR104" s="266">
        <f t="shared" si="100"/>
        <v>0</v>
      </c>
      <c r="ILS104" s="266">
        <f t="shared" si="100"/>
        <v>0</v>
      </c>
      <c r="ILT104" s="266">
        <f t="shared" si="100"/>
        <v>0</v>
      </c>
      <c r="ILU104" s="266">
        <f t="shared" si="100"/>
        <v>0</v>
      </c>
      <c r="ILV104" s="266">
        <f t="shared" si="100"/>
        <v>0</v>
      </c>
      <c r="ILW104" s="266">
        <f t="shared" ref="ILW104:IOH104" si="101">ILW102-ILW103</f>
        <v>0</v>
      </c>
      <c r="ILX104" s="266">
        <f t="shared" si="101"/>
        <v>0</v>
      </c>
      <c r="ILY104" s="266">
        <f t="shared" si="101"/>
        <v>0</v>
      </c>
      <c r="ILZ104" s="266">
        <f t="shared" si="101"/>
        <v>0</v>
      </c>
      <c r="IMA104" s="266">
        <f t="shared" si="101"/>
        <v>0</v>
      </c>
      <c r="IMB104" s="266">
        <f t="shared" si="101"/>
        <v>0</v>
      </c>
      <c r="IMC104" s="266">
        <f t="shared" si="101"/>
        <v>0</v>
      </c>
      <c r="IMD104" s="266">
        <f t="shared" si="101"/>
        <v>0</v>
      </c>
      <c r="IME104" s="266">
        <f t="shared" si="101"/>
        <v>0</v>
      </c>
      <c r="IMF104" s="266">
        <f t="shared" si="101"/>
        <v>0</v>
      </c>
      <c r="IMG104" s="266">
        <f t="shared" si="101"/>
        <v>0</v>
      </c>
      <c r="IMH104" s="266">
        <f t="shared" si="101"/>
        <v>0</v>
      </c>
      <c r="IMI104" s="266">
        <f t="shared" si="101"/>
        <v>0</v>
      </c>
      <c r="IMJ104" s="266">
        <f t="shared" si="101"/>
        <v>0</v>
      </c>
      <c r="IMK104" s="266">
        <f t="shared" si="101"/>
        <v>0</v>
      </c>
      <c r="IML104" s="266">
        <f t="shared" si="101"/>
        <v>0</v>
      </c>
      <c r="IMM104" s="266">
        <f t="shared" si="101"/>
        <v>0</v>
      </c>
      <c r="IMN104" s="266">
        <f t="shared" si="101"/>
        <v>0</v>
      </c>
      <c r="IMO104" s="266">
        <f t="shared" si="101"/>
        <v>0</v>
      </c>
      <c r="IMP104" s="266">
        <f t="shared" si="101"/>
        <v>0</v>
      </c>
      <c r="IMQ104" s="266">
        <f t="shared" si="101"/>
        <v>0</v>
      </c>
      <c r="IMR104" s="266">
        <f t="shared" si="101"/>
        <v>0</v>
      </c>
      <c r="IMS104" s="266">
        <f t="shared" si="101"/>
        <v>0</v>
      </c>
      <c r="IMT104" s="266">
        <f t="shared" si="101"/>
        <v>0</v>
      </c>
      <c r="IMU104" s="266">
        <f t="shared" si="101"/>
        <v>0</v>
      </c>
      <c r="IMV104" s="266">
        <f t="shared" si="101"/>
        <v>0</v>
      </c>
      <c r="IMW104" s="266">
        <f t="shared" si="101"/>
        <v>0</v>
      </c>
      <c r="IMX104" s="266">
        <f t="shared" si="101"/>
        <v>0</v>
      </c>
      <c r="IMY104" s="266">
        <f t="shared" si="101"/>
        <v>0</v>
      </c>
      <c r="IMZ104" s="266">
        <f t="shared" si="101"/>
        <v>0</v>
      </c>
      <c r="INA104" s="266">
        <f t="shared" si="101"/>
        <v>0</v>
      </c>
      <c r="INB104" s="266">
        <f t="shared" si="101"/>
        <v>0</v>
      </c>
      <c r="INC104" s="266">
        <f t="shared" si="101"/>
        <v>0</v>
      </c>
      <c r="IND104" s="266">
        <f t="shared" si="101"/>
        <v>0</v>
      </c>
      <c r="INE104" s="266">
        <f t="shared" si="101"/>
        <v>0</v>
      </c>
      <c r="INF104" s="266">
        <f t="shared" si="101"/>
        <v>0</v>
      </c>
      <c r="ING104" s="266">
        <f t="shared" si="101"/>
        <v>0</v>
      </c>
      <c r="INH104" s="266">
        <f t="shared" si="101"/>
        <v>0</v>
      </c>
      <c r="INI104" s="266">
        <f t="shared" si="101"/>
        <v>0</v>
      </c>
      <c r="INJ104" s="266">
        <f t="shared" si="101"/>
        <v>0</v>
      </c>
      <c r="INK104" s="266">
        <f t="shared" si="101"/>
        <v>0</v>
      </c>
      <c r="INL104" s="266">
        <f t="shared" si="101"/>
        <v>0</v>
      </c>
      <c r="INM104" s="266">
        <f t="shared" si="101"/>
        <v>0</v>
      </c>
      <c r="INN104" s="266">
        <f t="shared" si="101"/>
        <v>0</v>
      </c>
      <c r="INO104" s="266">
        <f t="shared" si="101"/>
        <v>0</v>
      </c>
      <c r="INP104" s="266">
        <f t="shared" si="101"/>
        <v>0</v>
      </c>
      <c r="INQ104" s="266">
        <f t="shared" si="101"/>
        <v>0</v>
      </c>
      <c r="INR104" s="266">
        <f t="shared" si="101"/>
        <v>0</v>
      </c>
      <c r="INS104" s="266">
        <f t="shared" si="101"/>
        <v>0</v>
      </c>
      <c r="INT104" s="266">
        <f t="shared" si="101"/>
        <v>0</v>
      </c>
      <c r="INU104" s="266">
        <f t="shared" si="101"/>
        <v>0</v>
      </c>
      <c r="INV104" s="266">
        <f t="shared" si="101"/>
        <v>0</v>
      </c>
      <c r="INW104" s="266">
        <f t="shared" si="101"/>
        <v>0</v>
      </c>
      <c r="INX104" s="266">
        <f t="shared" si="101"/>
        <v>0</v>
      </c>
      <c r="INY104" s="266">
        <f t="shared" si="101"/>
        <v>0</v>
      </c>
      <c r="INZ104" s="266">
        <f t="shared" si="101"/>
        <v>0</v>
      </c>
      <c r="IOA104" s="266">
        <f t="shared" si="101"/>
        <v>0</v>
      </c>
      <c r="IOB104" s="266">
        <f t="shared" si="101"/>
        <v>0</v>
      </c>
      <c r="IOC104" s="266">
        <f t="shared" si="101"/>
        <v>0</v>
      </c>
      <c r="IOD104" s="266">
        <f t="shared" si="101"/>
        <v>0</v>
      </c>
      <c r="IOE104" s="266">
        <f t="shared" si="101"/>
        <v>0</v>
      </c>
      <c r="IOF104" s="266">
        <f t="shared" si="101"/>
        <v>0</v>
      </c>
      <c r="IOG104" s="266">
        <f t="shared" si="101"/>
        <v>0</v>
      </c>
      <c r="IOH104" s="266">
        <f t="shared" si="101"/>
        <v>0</v>
      </c>
      <c r="IOI104" s="266">
        <f t="shared" ref="IOI104:IQT104" si="102">IOI102-IOI103</f>
        <v>0</v>
      </c>
      <c r="IOJ104" s="266">
        <f t="shared" si="102"/>
        <v>0</v>
      </c>
      <c r="IOK104" s="266">
        <f t="shared" si="102"/>
        <v>0</v>
      </c>
      <c r="IOL104" s="266">
        <f t="shared" si="102"/>
        <v>0</v>
      </c>
      <c r="IOM104" s="266">
        <f t="shared" si="102"/>
        <v>0</v>
      </c>
      <c r="ION104" s="266">
        <f t="shared" si="102"/>
        <v>0</v>
      </c>
      <c r="IOO104" s="266">
        <f t="shared" si="102"/>
        <v>0</v>
      </c>
      <c r="IOP104" s="266">
        <f t="shared" si="102"/>
        <v>0</v>
      </c>
      <c r="IOQ104" s="266">
        <f t="shared" si="102"/>
        <v>0</v>
      </c>
      <c r="IOR104" s="266">
        <f t="shared" si="102"/>
        <v>0</v>
      </c>
      <c r="IOS104" s="266">
        <f t="shared" si="102"/>
        <v>0</v>
      </c>
      <c r="IOT104" s="266">
        <f t="shared" si="102"/>
        <v>0</v>
      </c>
      <c r="IOU104" s="266">
        <f t="shared" si="102"/>
        <v>0</v>
      </c>
      <c r="IOV104" s="266">
        <f t="shared" si="102"/>
        <v>0</v>
      </c>
      <c r="IOW104" s="266">
        <f t="shared" si="102"/>
        <v>0</v>
      </c>
      <c r="IOX104" s="266">
        <f t="shared" si="102"/>
        <v>0</v>
      </c>
      <c r="IOY104" s="266">
        <f t="shared" si="102"/>
        <v>0</v>
      </c>
      <c r="IOZ104" s="266">
        <f t="shared" si="102"/>
        <v>0</v>
      </c>
      <c r="IPA104" s="266">
        <f t="shared" si="102"/>
        <v>0</v>
      </c>
      <c r="IPB104" s="266">
        <f t="shared" si="102"/>
        <v>0</v>
      </c>
      <c r="IPC104" s="266">
        <f t="shared" si="102"/>
        <v>0</v>
      </c>
      <c r="IPD104" s="266">
        <f t="shared" si="102"/>
        <v>0</v>
      </c>
      <c r="IPE104" s="266">
        <f t="shared" si="102"/>
        <v>0</v>
      </c>
      <c r="IPF104" s="266">
        <f t="shared" si="102"/>
        <v>0</v>
      </c>
      <c r="IPG104" s="266">
        <f t="shared" si="102"/>
        <v>0</v>
      </c>
      <c r="IPH104" s="266">
        <f t="shared" si="102"/>
        <v>0</v>
      </c>
      <c r="IPI104" s="266">
        <f t="shared" si="102"/>
        <v>0</v>
      </c>
      <c r="IPJ104" s="266">
        <f t="shared" si="102"/>
        <v>0</v>
      </c>
      <c r="IPK104" s="266">
        <f t="shared" si="102"/>
        <v>0</v>
      </c>
      <c r="IPL104" s="266">
        <f t="shared" si="102"/>
        <v>0</v>
      </c>
      <c r="IPM104" s="266">
        <f t="shared" si="102"/>
        <v>0</v>
      </c>
      <c r="IPN104" s="266">
        <f t="shared" si="102"/>
        <v>0</v>
      </c>
      <c r="IPO104" s="266">
        <f t="shared" si="102"/>
        <v>0</v>
      </c>
      <c r="IPP104" s="266">
        <f t="shared" si="102"/>
        <v>0</v>
      </c>
      <c r="IPQ104" s="266">
        <f t="shared" si="102"/>
        <v>0</v>
      </c>
      <c r="IPR104" s="266">
        <f t="shared" si="102"/>
        <v>0</v>
      </c>
      <c r="IPS104" s="266">
        <f t="shared" si="102"/>
        <v>0</v>
      </c>
      <c r="IPT104" s="266">
        <f t="shared" si="102"/>
        <v>0</v>
      </c>
      <c r="IPU104" s="266">
        <f t="shared" si="102"/>
        <v>0</v>
      </c>
      <c r="IPV104" s="266">
        <f t="shared" si="102"/>
        <v>0</v>
      </c>
      <c r="IPW104" s="266">
        <f t="shared" si="102"/>
        <v>0</v>
      </c>
      <c r="IPX104" s="266">
        <f t="shared" si="102"/>
        <v>0</v>
      </c>
      <c r="IPY104" s="266">
        <f t="shared" si="102"/>
        <v>0</v>
      </c>
      <c r="IPZ104" s="266">
        <f t="shared" si="102"/>
        <v>0</v>
      </c>
      <c r="IQA104" s="266">
        <f t="shared" si="102"/>
        <v>0</v>
      </c>
      <c r="IQB104" s="266">
        <f t="shared" si="102"/>
        <v>0</v>
      </c>
      <c r="IQC104" s="266">
        <f t="shared" si="102"/>
        <v>0</v>
      </c>
      <c r="IQD104" s="266">
        <f t="shared" si="102"/>
        <v>0</v>
      </c>
      <c r="IQE104" s="266">
        <f t="shared" si="102"/>
        <v>0</v>
      </c>
      <c r="IQF104" s="266">
        <f t="shared" si="102"/>
        <v>0</v>
      </c>
      <c r="IQG104" s="266">
        <f t="shared" si="102"/>
        <v>0</v>
      </c>
      <c r="IQH104" s="266">
        <f t="shared" si="102"/>
        <v>0</v>
      </c>
      <c r="IQI104" s="266">
        <f t="shared" si="102"/>
        <v>0</v>
      </c>
      <c r="IQJ104" s="266">
        <f t="shared" si="102"/>
        <v>0</v>
      </c>
      <c r="IQK104" s="266">
        <f t="shared" si="102"/>
        <v>0</v>
      </c>
      <c r="IQL104" s="266">
        <f t="shared" si="102"/>
        <v>0</v>
      </c>
      <c r="IQM104" s="266">
        <f t="shared" si="102"/>
        <v>0</v>
      </c>
      <c r="IQN104" s="266">
        <f t="shared" si="102"/>
        <v>0</v>
      </c>
      <c r="IQO104" s="266">
        <f t="shared" si="102"/>
        <v>0</v>
      </c>
      <c r="IQP104" s="266">
        <f t="shared" si="102"/>
        <v>0</v>
      </c>
      <c r="IQQ104" s="266">
        <f t="shared" si="102"/>
        <v>0</v>
      </c>
      <c r="IQR104" s="266">
        <f t="shared" si="102"/>
        <v>0</v>
      </c>
      <c r="IQS104" s="266">
        <f t="shared" si="102"/>
        <v>0</v>
      </c>
      <c r="IQT104" s="266">
        <f t="shared" si="102"/>
        <v>0</v>
      </c>
      <c r="IQU104" s="266">
        <f t="shared" ref="IQU104:ITF104" si="103">IQU102-IQU103</f>
        <v>0</v>
      </c>
      <c r="IQV104" s="266">
        <f t="shared" si="103"/>
        <v>0</v>
      </c>
      <c r="IQW104" s="266">
        <f t="shared" si="103"/>
        <v>0</v>
      </c>
      <c r="IQX104" s="266">
        <f t="shared" si="103"/>
        <v>0</v>
      </c>
      <c r="IQY104" s="266">
        <f t="shared" si="103"/>
        <v>0</v>
      </c>
      <c r="IQZ104" s="266">
        <f t="shared" si="103"/>
        <v>0</v>
      </c>
      <c r="IRA104" s="266">
        <f t="shared" si="103"/>
        <v>0</v>
      </c>
      <c r="IRB104" s="266">
        <f t="shared" si="103"/>
        <v>0</v>
      </c>
      <c r="IRC104" s="266">
        <f t="shared" si="103"/>
        <v>0</v>
      </c>
      <c r="IRD104" s="266">
        <f t="shared" si="103"/>
        <v>0</v>
      </c>
      <c r="IRE104" s="266">
        <f t="shared" si="103"/>
        <v>0</v>
      </c>
      <c r="IRF104" s="266">
        <f t="shared" si="103"/>
        <v>0</v>
      </c>
      <c r="IRG104" s="266">
        <f t="shared" si="103"/>
        <v>0</v>
      </c>
      <c r="IRH104" s="266">
        <f t="shared" si="103"/>
        <v>0</v>
      </c>
      <c r="IRI104" s="266">
        <f t="shared" si="103"/>
        <v>0</v>
      </c>
      <c r="IRJ104" s="266">
        <f t="shared" si="103"/>
        <v>0</v>
      </c>
      <c r="IRK104" s="266">
        <f t="shared" si="103"/>
        <v>0</v>
      </c>
      <c r="IRL104" s="266">
        <f t="shared" si="103"/>
        <v>0</v>
      </c>
      <c r="IRM104" s="266">
        <f t="shared" si="103"/>
        <v>0</v>
      </c>
      <c r="IRN104" s="266">
        <f t="shared" si="103"/>
        <v>0</v>
      </c>
      <c r="IRO104" s="266">
        <f t="shared" si="103"/>
        <v>0</v>
      </c>
      <c r="IRP104" s="266">
        <f t="shared" si="103"/>
        <v>0</v>
      </c>
      <c r="IRQ104" s="266">
        <f t="shared" si="103"/>
        <v>0</v>
      </c>
      <c r="IRR104" s="266">
        <f t="shared" si="103"/>
        <v>0</v>
      </c>
      <c r="IRS104" s="266">
        <f t="shared" si="103"/>
        <v>0</v>
      </c>
      <c r="IRT104" s="266">
        <f t="shared" si="103"/>
        <v>0</v>
      </c>
      <c r="IRU104" s="266">
        <f t="shared" si="103"/>
        <v>0</v>
      </c>
      <c r="IRV104" s="266">
        <f t="shared" si="103"/>
        <v>0</v>
      </c>
      <c r="IRW104" s="266">
        <f t="shared" si="103"/>
        <v>0</v>
      </c>
      <c r="IRX104" s="266">
        <f t="shared" si="103"/>
        <v>0</v>
      </c>
      <c r="IRY104" s="266">
        <f t="shared" si="103"/>
        <v>0</v>
      </c>
      <c r="IRZ104" s="266">
        <f t="shared" si="103"/>
        <v>0</v>
      </c>
      <c r="ISA104" s="266">
        <f t="shared" si="103"/>
        <v>0</v>
      </c>
      <c r="ISB104" s="266">
        <f t="shared" si="103"/>
        <v>0</v>
      </c>
      <c r="ISC104" s="266">
        <f t="shared" si="103"/>
        <v>0</v>
      </c>
      <c r="ISD104" s="266">
        <f t="shared" si="103"/>
        <v>0</v>
      </c>
      <c r="ISE104" s="266">
        <f t="shared" si="103"/>
        <v>0</v>
      </c>
      <c r="ISF104" s="266">
        <f t="shared" si="103"/>
        <v>0</v>
      </c>
      <c r="ISG104" s="266">
        <f t="shared" si="103"/>
        <v>0</v>
      </c>
      <c r="ISH104" s="266">
        <f t="shared" si="103"/>
        <v>0</v>
      </c>
      <c r="ISI104" s="266">
        <f t="shared" si="103"/>
        <v>0</v>
      </c>
      <c r="ISJ104" s="266">
        <f t="shared" si="103"/>
        <v>0</v>
      </c>
      <c r="ISK104" s="266">
        <f t="shared" si="103"/>
        <v>0</v>
      </c>
      <c r="ISL104" s="266">
        <f t="shared" si="103"/>
        <v>0</v>
      </c>
      <c r="ISM104" s="266">
        <f t="shared" si="103"/>
        <v>0</v>
      </c>
      <c r="ISN104" s="266">
        <f t="shared" si="103"/>
        <v>0</v>
      </c>
      <c r="ISO104" s="266">
        <f t="shared" si="103"/>
        <v>0</v>
      </c>
      <c r="ISP104" s="266">
        <f t="shared" si="103"/>
        <v>0</v>
      </c>
      <c r="ISQ104" s="266">
        <f t="shared" si="103"/>
        <v>0</v>
      </c>
      <c r="ISR104" s="266">
        <f t="shared" si="103"/>
        <v>0</v>
      </c>
      <c r="ISS104" s="266">
        <f t="shared" si="103"/>
        <v>0</v>
      </c>
      <c r="IST104" s="266">
        <f t="shared" si="103"/>
        <v>0</v>
      </c>
      <c r="ISU104" s="266">
        <f t="shared" si="103"/>
        <v>0</v>
      </c>
      <c r="ISV104" s="266">
        <f t="shared" si="103"/>
        <v>0</v>
      </c>
      <c r="ISW104" s="266">
        <f t="shared" si="103"/>
        <v>0</v>
      </c>
      <c r="ISX104" s="266">
        <f t="shared" si="103"/>
        <v>0</v>
      </c>
      <c r="ISY104" s="266">
        <f t="shared" si="103"/>
        <v>0</v>
      </c>
      <c r="ISZ104" s="266">
        <f t="shared" si="103"/>
        <v>0</v>
      </c>
      <c r="ITA104" s="266">
        <f t="shared" si="103"/>
        <v>0</v>
      </c>
      <c r="ITB104" s="266">
        <f t="shared" si="103"/>
        <v>0</v>
      </c>
      <c r="ITC104" s="266">
        <f t="shared" si="103"/>
        <v>0</v>
      </c>
      <c r="ITD104" s="266">
        <f t="shared" si="103"/>
        <v>0</v>
      </c>
      <c r="ITE104" s="266">
        <f t="shared" si="103"/>
        <v>0</v>
      </c>
      <c r="ITF104" s="266">
        <f t="shared" si="103"/>
        <v>0</v>
      </c>
      <c r="ITG104" s="266">
        <f t="shared" ref="ITG104:IVR104" si="104">ITG102-ITG103</f>
        <v>0</v>
      </c>
      <c r="ITH104" s="266">
        <f t="shared" si="104"/>
        <v>0</v>
      </c>
      <c r="ITI104" s="266">
        <f t="shared" si="104"/>
        <v>0</v>
      </c>
      <c r="ITJ104" s="266">
        <f t="shared" si="104"/>
        <v>0</v>
      </c>
      <c r="ITK104" s="266">
        <f t="shared" si="104"/>
        <v>0</v>
      </c>
      <c r="ITL104" s="266">
        <f t="shared" si="104"/>
        <v>0</v>
      </c>
      <c r="ITM104" s="266">
        <f t="shared" si="104"/>
        <v>0</v>
      </c>
      <c r="ITN104" s="266">
        <f t="shared" si="104"/>
        <v>0</v>
      </c>
      <c r="ITO104" s="266">
        <f t="shared" si="104"/>
        <v>0</v>
      </c>
      <c r="ITP104" s="266">
        <f t="shared" si="104"/>
        <v>0</v>
      </c>
      <c r="ITQ104" s="266">
        <f t="shared" si="104"/>
        <v>0</v>
      </c>
      <c r="ITR104" s="266">
        <f t="shared" si="104"/>
        <v>0</v>
      </c>
      <c r="ITS104" s="266">
        <f t="shared" si="104"/>
        <v>0</v>
      </c>
      <c r="ITT104" s="266">
        <f t="shared" si="104"/>
        <v>0</v>
      </c>
      <c r="ITU104" s="266">
        <f t="shared" si="104"/>
        <v>0</v>
      </c>
      <c r="ITV104" s="266">
        <f t="shared" si="104"/>
        <v>0</v>
      </c>
      <c r="ITW104" s="266">
        <f t="shared" si="104"/>
        <v>0</v>
      </c>
      <c r="ITX104" s="266">
        <f t="shared" si="104"/>
        <v>0</v>
      </c>
      <c r="ITY104" s="266">
        <f t="shared" si="104"/>
        <v>0</v>
      </c>
      <c r="ITZ104" s="266">
        <f t="shared" si="104"/>
        <v>0</v>
      </c>
      <c r="IUA104" s="266">
        <f t="shared" si="104"/>
        <v>0</v>
      </c>
      <c r="IUB104" s="266">
        <f t="shared" si="104"/>
        <v>0</v>
      </c>
      <c r="IUC104" s="266">
        <f t="shared" si="104"/>
        <v>0</v>
      </c>
      <c r="IUD104" s="266">
        <f t="shared" si="104"/>
        <v>0</v>
      </c>
      <c r="IUE104" s="266">
        <f t="shared" si="104"/>
        <v>0</v>
      </c>
      <c r="IUF104" s="266">
        <f t="shared" si="104"/>
        <v>0</v>
      </c>
      <c r="IUG104" s="266">
        <f t="shared" si="104"/>
        <v>0</v>
      </c>
      <c r="IUH104" s="266">
        <f t="shared" si="104"/>
        <v>0</v>
      </c>
      <c r="IUI104" s="266">
        <f t="shared" si="104"/>
        <v>0</v>
      </c>
      <c r="IUJ104" s="266">
        <f t="shared" si="104"/>
        <v>0</v>
      </c>
      <c r="IUK104" s="266">
        <f t="shared" si="104"/>
        <v>0</v>
      </c>
      <c r="IUL104" s="266">
        <f t="shared" si="104"/>
        <v>0</v>
      </c>
      <c r="IUM104" s="266">
        <f t="shared" si="104"/>
        <v>0</v>
      </c>
      <c r="IUN104" s="266">
        <f t="shared" si="104"/>
        <v>0</v>
      </c>
      <c r="IUO104" s="266">
        <f t="shared" si="104"/>
        <v>0</v>
      </c>
      <c r="IUP104" s="266">
        <f t="shared" si="104"/>
        <v>0</v>
      </c>
      <c r="IUQ104" s="266">
        <f t="shared" si="104"/>
        <v>0</v>
      </c>
      <c r="IUR104" s="266">
        <f t="shared" si="104"/>
        <v>0</v>
      </c>
      <c r="IUS104" s="266">
        <f t="shared" si="104"/>
        <v>0</v>
      </c>
      <c r="IUT104" s="266">
        <f t="shared" si="104"/>
        <v>0</v>
      </c>
      <c r="IUU104" s="266">
        <f t="shared" si="104"/>
        <v>0</v>
      </c>
      <c r="IUV104" s="266">
        <f t="shared" si="104"/>
        <v>0</v>
      </c>
      <c r="IUW104" s="266">
        <f t="shared" si="104"/>
        <v>0</v>
      </c>
      <c r="IUX104" s="266">
        <f t="shared" si="104"/>
        <v>0</v>
      </c>
      <c r="IUY104" s="266">
        <f t="shared" si="104"/>
        <v>0</v>
      </c>
      <c r="IUZ104" s="266">
        <f t="shared" si="104"/>
        <v>0</v>
      </c>
      <c r="IVA104" s="266">
        <f t="shared" si="104"/>
        <v>0</v>
      </c>
      <c r="IVB104" s="266">
        <f t="shared" si="104"/>
        <v>0</v>
      </c>
      <c r="IVC104" s="266">
        <f t="shared" si="104"/>
        <v>0</v>
      </c>
      <c r="IVD104" s="266">
        <f t="shared" si="104"/>
        <v>0</v>
      </c>
      <c r="IVE104" s="266">
        <f t="shared" si="104"/>
        <v>0</v>
      </c>
      <c r="IVF104" s="266">
        <f t="shared" si="104"/>
        <v>0</v>
      </c>
      <c r="IVG104" s="266">
        <f t="shared" si="104"/>
        <v>0</v>
      </c>
      <c r="IVH104" s="266">
        <f t="shared" si="104"/>
        <v>0</v>
      </c>
      <c r="IVI104" s="266">
        <f t="shared" si="104"/>
        <v>0</v>
      </c>
      <c r="IVJ104" s="266">
        <f t="shared" si="104"/>
        <v>0</v>
      </c>
      <c r="IVK104" s="266">
        <f t="shared" si="104"/>
        <v>0</v>
      </c>
      <c r="IVL104" s="266">
        <f t="shared" si="104"/>
        <v>0</v>
      </c>
      <c r="IVM104" s="266">
        <f t="shared" si="104"/>
        <v>0</v>
      </c>
      <c r="IVN104" s="266">
        <f t="shared" si="104"/>
        <v>0</v>
      </c>
      <c r="IVO104" s="266">
        <f t="shared" si="104"/>
        <v>0</v>
      </c>
      <c r="IVP104" s="266">
        <f t="shared" si="104"/>
        <v>0</v>
      </c>
      <c r="IVQ104" s="266">
        <f t="shared" si="104"/>
        <v>0</v>
      </c>
      <c r="IVR104" s="266">
        <f t="shared" si="104"/>
        <v>0</v>
      </c>
      <c r="IVS104" s="266">
        <f t="shared" ref="IVS104:IYD104" si="105">IVS102-IVS103</f>
        <v>0</v>
      </c>
      <c r="IVT104" s="266">
        <f t="shared" si="105"/>
        <v>0</v>
      </c>
      <c r="IVU104" s="266">
        <f t="shared" si="105"/>
        <v>0</v>
      </c>
      <c r="IVV104" s="266">
        <f t="shared" si="105"/>
        <v>0</v>
      </c>
      <c r="IVW104" s="266">
        <f t="shared" si="105"/>
        <v>0</v>
      </c>
      <c r="IVX104" s="266">
        <f t="shared" si="105"/>
        <v>0</v>
      </c>
      <c r="IVY104" s="266">
        <f t="shared" si="105"/>
        <v>0</v>
      </c>
      <c r="IVZ104" s="266">
        <f t="shared" si="105"/>
        <v>0</v>
      </c>
      <c r="IWA104" s="266">
        <f t="shared" si="105"/>
        <v>0</v>
      </c>
      <c r="IWB104" s="266">
        <f t="shared" si="105"/>
        <v>0</v>
      </c>
      <c r="IWC104" s="266">
        <f t="shared" si="105"/>
        <v>0</v>
      </c>
      <c r="IWD104" s="266">
        <f t="shared" si="105"/>
        <v>0</v>
      </c>
      <c r="IWE104" s="266">
        <f t="shared" si="105"/>
        <v>0</v>
      </c>
      <c r="IWF104" s="266">
        <f t="shared" si="105"/>
        <v>0</v>
      </c>
      <c r="IWG104" s="266">
        <f t="shared" si="105"/>
        <v>0</v>
      </c>
      <c r="IWH104" s="266">
        <f t="shared" si="105"/>
        <v>0</v>
      </c>
      <c r="IWI104" s="266">
        <f t="shared" si="105"/>
        <v>0</v>
      </c>
      <c r="IWJ104" s="266">
        <f t="shared" si="105"/>
        <v>0</v>
      </c>
      <c r="IWK104" s="266">
        <f t="shared" si="105"/>
        <v>0</v>
      </c>
      <c r="IWL104" s="266">
        <f t="shared" si="105"/>
        <v>0</v>
      </c>
      <c r="IWM104" s="266">
        <f t="shared" si="105"/>
        <v>0</v>
      </c>
      <c r="IWN104" s="266">
        <f t="shared" si="105"/>
        <v>0</v>
      </c>
      <c r="IWO104" s="266">
        <f t="shared" si="105"/>
        <v>0</v>
      </c>
      <c r="IWP104" s="266">
        <f t="shared" si="105"/>
        <v>0</v>
      </c>
      <c r="IWQ104" s="266">
        <f t="shared" si="105"/>
        <v>0</v>
      </c>
      <c r="IWR104" s="266">
        <f t="shared" si="105"/>
        <v>0</v>
      </c>
      <c r="IWS104" s="266">
        <f t="shared" si="105"/>
        <v>0</v>
      </c>
      <c r="IWT104" s="266">
        <f t="shared" si="105"/>
        <v>0</v>
      </c>
      <c r="IWU104" s="266">
        <f t="shared" si="105"/>
        <v>0</v>
      </c>
      <c r="IWV104" s="266">
        <f t="shared" si="105"/>
        <v>0</v>
      </c>
      <c r="IWW104" s="266">
        <f t="shared" si="105"/>
        <v>0</v>
      </c>
      <c r="IWX104" s="266">
        <f t="shared" si="105"/>
        <v>0</v>
      </c>
      <c r="IWY104" s="266">
        <f t="shared" si="105"/>
        <v>0</v>
      </c>
      <c r="IWZ104" s="266">
        <f t="shared" si="105"/>
        <v>0</v>
      </c>
      <c r="IXA104" s="266">
        <f t="shared" si="105"/>
        <v>0</v>
      </c>
      <c r="IXB104" s="266">
        <f t="shared" si="105"/>
        <v>0</v>
      </c>
      <c r="IXC104" s="266">
        <f t="shared" si="105"/>
        <v>0</v>
      </c>
      <c r="IXD104" s="266">
        <f t="shared" si="105"/>
        <v>0</v>
      </c>
      <c r="IXE104" s="266">
        <f t="shared" si="105"/>
        <v>0</v>
      </c>
      <c r="IXF104" s="266">
        <f t="shared" si="105"/>
        <v>0</v>
      </c>
      <c r="IXG104" s="266">
        <f t="shared" si="105"/>
        <v>0</v>
      </c>
      <c r="IXH104" s="266">
        <f t="shared" si="105"/>
        <v>0</v>
      </c>
      <c r="IXI104" s="266">
        <f t="shared" si="105"/>
        <v>0</v>
      </c>
      <c r="IXJ104" s="266">
        <f t="shared" si="105"/>
        <v>0</v>
      </c>
      <c r="IXK104" s="266">
        <f t="shared" si="105"/>
        <v>0</v>
      </c>
      <c r="IXL104" s="266">
        <f t="shared" si="105"/>
        <v>0</v>
      </c>
      <c r="IXM104" s="266">
        <f t="shared" si="105"/>
        <v>0</v>
      </c>
      <c r="IXN104" s="266">
        <f t="shared" si="105"/>
        <v>0</v>
      </c>
      <c r="IXO104" s="266">
        <f t="shared" si="105"/>
        <v>0</v>
      </c>
      <c r="IXP104" s="266">
        <f t="shared" si="105"/>
        <v>0</v>
      </c>
      <c r="IXQ104" s="266">
        <f t="shared" si="105"/>
        <v>0</v>
      </c>
      <c r="IXR104" s="266">
        <f t="shared" si="105"/>
        <v>0</v>
      </c>
      <c r="IXS104" s="266">
        <f t="shared" si="105"/>
        <v>0</v>
      </c>
      <c r="IXT104" s="266">
        <f t="shared" si="105"/>
        <v>0</v>
      </c>
      <c r="IXU104" s="266">
        <f t="shared" si="105"/>
        <v>0</v>
      </c>
      <c r="IXV104" s="266">
        <f t="shared" si="105"/>
        <v>0</v>
      </c>
      <c r="IXW104" s="266">
        <f t="shared" si="105"/>
        <v>0</v>
      </c>
      <c r="IXX104" s="266">
        <f t="shared" si="105"/>
        <v>0</v>
      </c>
      <c r="IXY104" s="266">
        <f t="shared" si="105"/>
        <v>0</v>
      </c>
      <c r="IXZ104" s="266">
        <f t="shared" si="105"/>
        <v>0</v>
      </c>
      <c r="IYA104" s="266">
        <f t="shared" si="105"/>
        <v>0</v>
      </c>
      <c r="IYB104" s="266">
        <f t="shared" si="105"/>
        <v>0</v>
      </c>
      <c r="IYC104" s="266">
        <f t="shared" si="105"/>
        <v>0</v>
      </c>
      <c r="IYD104" s="266">
        <f t="shared" si="105"/>
        <v>0</v>
      </c>
      <c r="IYE104" s="266">
        <f t="shared" ref="IYE104:JAP104" si="106">IYE102-IYE103</f>
        <v>0</v>
      </c>
      <c r="IYF104" s="266">
        <f t="shared" si="106"/>
        <v>0</v>
      </c>
      <c r="IYG104" s="266">
        <f t="shared" si="106"/>
        <v>0</v>
      </c>
      <c r="IYH104" s="266">
        <f t="shared" si="106"/>
        <v>0</v>
      </c>
      <c r="IYI104" s="266">
        <f t="shared" si="106"/>
        <v>0</v>
      </c>
      <c r="IYJ104" s="266">
        <f t="shared" si="106"/>
        <v>0</v>
      </c>
      <c r="IYK104" s="266">
        <f t="shared" si="106"/>
        <v>0</v>
      </c>
      <c r="IYL104" s="266">
        <f t="shared" si="106"/>
        <v>0</v>
      </c>
      <c r="IYM104" s="266">
        <f t="shared" si="106"/>
        <v>0</v>
      </c>
      <c r="IYN104" s="266">
        <f t="shared" si="106"/>
        <v>0</v>
      </c>
      <c r="IYO104" s="266">
        <f t="shared" si="106"/>
        <v>0</v>
      </c>
      <c r="IYP104" s="266">
        <f t="shared" si="106"/>
        <v>0</v>
      </c>
      <c r="IYQ104" s="266">
        <f t="shared" si="106"/>
        <v>0</v>
      </c>
      <c r="IYR104" s="266">
        <f t="shared" si="106"/>
        <v>0</v>
      </c>
      <c r="IYS104" s="266">
        <f t="shared" si="106"/>
        <v>0</v>
      </c>
      <c r="IYT104" s="266">
        <f t="shared" si="106"/>
        <v>0</v>
      </c>
      <c r="IYU104" s="266">
        <f t="shared" si="106"/>
        <v>0</v>
      </c>
      <c r="IYV104" s="266">
        <f t="shared" si="106"/>
        <v>0</v>
      </c>
      <c r="IYW104" s="266">
        <f t="shared" si="106"/>
        <v>0</v>
      </c>
      <c r="IYX104" s="266">
        <f t="shared" si="106"/>
        <v>0</v>
      </c>
      <c r="IYY104" s="266">
        <f t="shared" si="106"/>
        <v>0</v>
      </c>
      <c r="IYZ104" s="266">
        <f t="shared" si="106"/>
        <v>0</v>
      </c>
      <c r="IZA104" s="266">
        <f t="shared" si="106"/>
        <v>0</v>
      </c>
      <c r="IZB104" s="266">
        <f t="shared" si="106"/>
        <v>0</v>
      </c>
      <c r="IZC104" s="266">
        <f t="shared" si="106"/>
        <v>0</v>
      </c>
      <c r="IZD104" s="266">
        <f t="shared" si="106"/>
        <v>0</v>
      </c>
      <c r="IZE104" s="266">
        <f t="shared" si="106"/>
        <v>0</v>
      </c>
      <c r="IZF104" s="266">
        <f t="shared" si="106"/>
        <v>0</v>
      </c>
      <c r="IZG104" s="266">
        <f t="shared" si="106"/>
        <v>0</v>
      </c>
      <c r="IZH104" s="266">
        <f t="shared" si="106"/>
        <v>0</v>
      </c>
      <c r="IZI104" s="266">
        <f t="shared" si="106"/>
        <v>0</v>
      </c>
      <c r="IZJ104" s="266">
        <f t="shared" si="106"/>
        <v>0</v>
      </c>
      <c r="IZK104" s="266">
        <f t="shared" si="106"/>
        <v>0</v>
      </c>
      <c r="IZL104" s="266">
        <f t="shared" si="106"/>
        <v>0</v>
      </c>
      <c r="IZM104" s="266">
        <f t="shared" si="106"/>
        <v>0</v>
      </c>
      <c r="IZN104" s="266">
        <f t="shared" si="106"/>
        <v>0</v>
      </c>
      <c r="IZO104" s="266">
        <f t="shared" si="106"/>
        <v>0</v>
      </c>
      <c r="IZP104" s="266">
        <f t="shared" si="106"/>
        <v>0</v>
      </c>
      <c r="IZQ104" s="266">
        <f t="shared" si="106"/>
        <v>0</v>
      </c>
      <c r="IZR104" s="266">
        <f t="shared" si="106"/>
        <v>0</v>
      </c>
      <c r="IZS104" s="266">
        <f t="shared" si="106"/>
        <v>0</v>
      </c>
      <c r="IZT104" s="266">
        <f t="shared" si="106"/>
        <v>0</v>
      </c>
      <c r="IZU104" s="266">
        <f t="shared" si="106"/>
        <v>0</v>
      </c>
      <c r="IZV104" s="266">
        <f t="shared" si="106"/>
        <v>0</v>
      </c>
      <c r="IZW104" s="266">
        <f t="shared" si="106"/>
        <v>0</v>
      </c>
      <c r="IZX104" s="266">
        <f t="shared" si="106"/>
        <v>0</v>
      </c>
      <c r="IZY104" s="266">
        <f t="shared" si="106"/>
        <v>0</v>
      </c>
      <c r="IZZ104" s="266">
        <f t="shared" si="106"/>
        <v>0</v>
      </c>
      <c r="JAA104" s="266">
        <f t="shared" si="106"/>
        <v>0</v>
      </c>
      <c r="JAB104" s="266">
        <f t="shared" si="106"/>
        <v>0</v>
      </c>
      <c r="JAC104" s="266">
        <f t="shared" si="106"/>
        <v>0</v>
      </c>
      <c r="JAD104" s="266">
        <f t="shared" si="106"/>
        <v>0</v>
      </c>
      <c r="JAE104" s="266">
        <f t="shared" si="106"/>
        <v>0</v>
      </c>
      <c r="JAF104" s="266">
        <f t="shared" si="106"/>
        <v>0</v>
      </c>
      <c r="JAG104" s="266">
        <f t="shared" si="106"/>
        <v>0</v>
      </c>
      <c r="JAH104" s="266">
        <f t="shared" si="106"/>
        <v>0</v>
      </c>
      <c r="JAI104" s="266">
        <f t="shared" si="106"/>
        <v>0</v>
      </c>
      <c r="JAJ104" s="266">
        <f t="shared" si="106"/>
        <v>0</v>
      </c>
      <c r="JAK104" s="266">
        <f t="shared" si="106"/>
        <v>0</v>
      </c>
      <c r="JAL104" s="266">
        <f t="shared" si="106"/>
        <v>0</v>
      </c>
      <c r="JAM104" s="266">
        <f t="shared" si="106"/>
        <v>0</v>
      </c>
      <c r="JAN104" s="266">
        <f t="shared" si="106"/>
        <v>0</v>
      </c>
      <c r="JAO104" s="266">
        <f t="shared" si="106"/>
        <v>0</v>
      </c>
      <c r="JAP104" s="266">
        <f t="shared" si="106"/>
        <v>0</v>
      </c>
      <c r="JAQ104" s="266">
        <f t="shared" ref="JAQ104:JDB104" si="107">JAQ102-JAQ103</f>
        <v>0</v>
      </c>
      <c r="JAR104" s="266">
        <f t="shared" si="107"/>
        <v>0</v>
      </c>
      <c r="JAS104" s="266">
        <f t="shared" si="107"/>
        <v>0</v>
      </c>
      <c r="JAT104" s="266">
        <f t="shared" si="107"/>
        <v>0</v>
      </c>
      <c r="JAU104" s="266">
        <f t="shared" si="107"/>
        <v>0</v>
      </c>
      <c r="JAV104" s="266">
        <f t="shared" si="107"/>
        <v>0</v>
      </c>
      <c r="JAW104" s="266">
        <f t="shared" si="107"/>
        <v>0</v>
      </c>
      <c r="JAX104" s="266">
        <f t="shared" si="107"/>
        <v>0</v>
      </c>
      <c r="JAY104" s="266">
        <f t="shared" si="107"/>
        <v>0</v>
      </c>
      <c r="JAZ104" s="266">
        <f t="shared" si="107"/>
        <v>0</v>
      </c>
      <c r="JBA104" s="266">
        <f t="shared" si="107"/>
        <v>0</v>
      </c>
      <c r="JBB104" s="266">
        <f t="shared" si="107"/>
        <v>0</v>
      </c>
      <c r="JBC104" s="266">
        <f t="shared" si="107"/>
        <v>0</v>
      </c>
      <c r="JBD104" s="266">
        <f t="shared" si="107"/>
        <v>0</v>
      </c>
      <c r="JBE104" s="266">
        <f t="shared" si="107"/>
        <v>0</v>
      </c>
      <c r="JBF104" s="266">
        <f t="shared" si="107"/>
        <v>0</v>
      </c>
      <c r="JBG104" s="266">
        <f t="shared" si="107"/>
        <v>0</v>
      </c>
      <c r="JBH104" s="266">
        <f t="shared" si="107"/>
        <v>0</v>
      </c>
      <c r="JBI104" s="266">
        <f t="shared" si="107"/>
        <v>0</v>
      </c>
      <c r="JBJ104" s="266">
        <f t="shared" si="107"/>
        <v>0</v>
      </c>
      <c r="JBK104" s="266">
        <f t="shared" si="107"/>
        <v>0</v>
      </c>
      <c r="JBL104" s="266">
        <f t="shared" si="107"/>
        <v>0</v>
      </c>
      <c r="JBM104" s="266">
        <f t="shared" si="107"/>
        <v>0</v>
      </c>
      <c r="JBN104" s="266">
        <f t="shared" si="107"/>
        <v>0</v>
      </c>
      <c r="JBO104" s="266">
        <f t="shared" si="107"/>
        <v>0</v>
      </c>
      <c r="JBP104" s="266">
        <f t="shared" si="107"/>
        <v>0</v>
      </c>
      <c r="JBQ104" s="266">
        <f t="shared" si="107"/>
        <v>0</v>
      </c>
      <c r="JBR104" s="266">
        <f t="shared" si="107"/>
        <v>0</v>
      </c>
      <c r="JBS104" s="266">
        <f t="shared" si="107"/>
        <v>0</v>
      </c>
      <c r="JBT104" s="266">
        <f t="shared" si="107"/>
        <v>0</v>
      </c>
      <c r="JBU104" s="266">
        <f t="shared" si="107"/>
        <v>0</v>
      </c>
      <c r="JBV104" s="266">
        <f t="shared" si="107"/>
        <v>0</v>
      </c>
      <c r="JBW104" s="266">
        <f t="shared" si="107"/>
        <v>0</v>
      </c>
      <c r="JBX104" s="266">
        <f t="shared" si="107"/>
        <v>0</v>
      </c>
      <c r="JBY104" s="266">
        <f t="shared" si="107"/>
        <v>0</v>
      </c>
      <c r="JBZ104" s="266">
        <f t="shared" si="107"/>
        <v>0</v>
      </c>
      <c r="JCA104" s="266">
        <f t="shared" si="107"/>
        <v>0</v>
      </c>
      <c r="JCB104" s="266">
        <f t="shared" si="107"/>
        <v>0</v>
      </c>
      <c r="JCC104" s="266">
        <f t="shared" si="107"/>
        <v>0</v>
      </c>
      <c r="JCD104" s="266">
        <f t="shared" si="107"/>
        <v>0</v>
      </c>
      <c r="JCE104" s="266">
        <f t="shared" si="107"/>
        <v>0</v>
      </c>
      <c r="JCF104" s="266">
        <f t="shared" si="107"/>
        <v>0</v>
      </c>
      <c r="JCG104" s="266">
        <f t="shared" si="107"/>
        <v>0</v>
      </c>
      <c r="JCH104" s="266">
        <f t="shared" si="107"/>
        <v>0</v>
      </c>
      <c r="JCI104" s="266">
        <f t="shared" si="107"/>
        <v>0</v>
      </c>
      <c r="JCJ104" s="266">
        <f t="shared" si="107"/>
        <v>0</v>
      </c>
      <c r="JCK104" s="266">
        <f t="shared" si="107"/>
        <v>0</v>
      </c>
      <c r="JCL104" s="266">
        <f t="shared" si="107"/>
        <v>0</v>
      </c>
      <c r="JCM104" s="266">
        <f t="shared" si="107"/>
        <v>0</v>
      </c>
      <c r="JCN104" s="266">
        <f t="shared" si="107"/>
        <v>0</v>
      </c>
      <c r="JCO104" s="266">
        <f t="shared" si="107"/>
        <v>0</v>
      </c>
      <c r="JCP104" s="266">
        <f t="shared" si="107"/>
        <v>0</v>
      </c>
      <c r="JCQ104" s="266">
        <f t="shared" si="107"/>
        <v>0</v>
      </c>
      <c r="JCR104" s="266">
        <f t="shared" si="107"/>
        <v>0</v>
      </c>
      <c r="JCS104" s="266">
        <f t="shared" si="107"/>
        <v>0</v>
      </c>
      <c r="JCT104" s="266">
        <f t="shared" si="107"/>
        <v>0</v>
      </c>
      <c r="JCU104" s="266">
        <f t="shared" si="107"/>
        <v>0</v>
      </c>
      <c r="JCV104" s="266">
        <f t="shared" si="107"/>
        <v>0</v>
      </c>
      <c r="JCW104" s="266">
        <f t="shared" si="107"/>
        <v>0</v>
      </c>
      <c r="JCX104" s="266">
        <f t="shared" si="107"/>
        <v>0</v>
      </c>
      <c r="JCY104" s="266">
        <f t="shared" si="107"/>
        <v>0</v>
      </c>
      <c r="JCZ104" s="266">
        <f t="shared" si="107"/>
        <v>0</v>
      </c>
      <c r="JDA104" s="266">
        <f t="shared" si="107"/>
        <v>0</v>
      </c>
      <c r="JDB104" s="266">
        <f t="shared" si="107"/>
        <v>0</v>
      </c>
      <c r="JDC104" s="266">
        <f t="shared" ref="JDC104:JFN104" si="108">JDC102-JDC103</f>
        <v>0</v>
      </c>
      <c r="JDD104" s="266">
        <f t="shared" si="108"/>
        <v>0</v>
      </c>
      <c r="JDE104" s="266">
        <f t="shared" si="108"/>
        <v>0</v>
      </c>
      <c r="JDF104" s="266">
        <f t="shared" si="108"/>
        <v>0</v>
      </c>
      <c r="JDG104" s="266">
        <f t="shared" si="108"/>
        <v>0</v>
      </c>
      <c r="JDH104" s="266">
        <f t="shared" si="108"/>
        <v>0</v>
      </c>
      <c r="JDI104" s="266">
        <f t="shared" si="108"/>
        <v>0</v>
      </c>
      <c r="JDJ104" s="266">
        <f t="shared" si="108"/>
        <v>0</v>
      </c>
      <c r="JDK104" s="266">
        <f t="shared" si="108"/>
        <v>0</v>
      </c>
      <c r="JDL104" s="266">
        <f t="shared" si="108"/>
        <v>0</v>
      </c>
      <c r="JDM104" s="266">
        <f t="shared" si="108"/>
        <v>0</v>
      </c>
      <c r="JDN104" s="266">
        <f t="shared" si="108"/>
        <v>0</v>
      </c>
      <c r="JDO104" s="266">
        <f t="shared" si="108"/>
        <v>0</v>
      </c>
      <c r="JDP104" s="266">
        <f t="shared" si="108"/>
        <v>0</v>
      </c>
      <c r="JDQ104" s="266">
        <f t="shared" si="108"/>
        <v>0</v>
      </c>
      <c r="JDR104" s="266">
        <f t="shared" si="108"/>
        <v>0</v>
      </c>
      <c r="JDS104" s="266">
        <f t="shared" si="108"/>
        <v>0</v>
      </c>
      <c r="JDT104" s="266">
        <f t="shared" si="108"/>
        <v>0</v>
      </c>
      <c r="JDU104" s="266">
        <f t="shared" si="108"/>
        <v>0</v>
      </c>
      <c r="JDV104" s="266">
        <f t="shared" si="108"/>
        <v>0</v>
      </c>
      <c r="JDW104" s="266">
        <f t="shared" si="108"/>
        <v>0</v>
      </c>
      <c r="JDX104" s="266">
        <f t="shared" si="108"/>
        <v>0</v>
      </c>
      <c r="JDY104" s="266">
        <f t="shared" si="108"/>
        <v>0</v>
      </c>
      <c r="JDZ104" s="266">
        <f t="shared" si="108"/>
        <v>0</v>
      </c>
      <c r="JEA104" s="266">
        <f t="shared" si="108"/>
        <v>0</v>
      </c>
      <c r="JEB104" s="266">
        <f t="shared" si="108"/>
        <v>0</v>
      </c>
      <c r="JEC104" s="266">
        <f t="shared" si="108"/>
        <v>0</v>
      </c>
      <c r="JED104" s="266">
        <f t="shared" si="108"/>
        <v>0</v>
      </c>
      <c r="JEE104" s="266">
        <f t="shared" si="108"/>
        <v>0</v>
      </c>
      <c r="JEF104" s="266">
        <f t="shared" si="108"/>
        <v>0</v>
      </c>
      <c r="JEG104" s="266">
        <f t="shared" si="108"/>
        <v>0</v>
      </c>
      <c r="JEH104" s="266">
        <f t="shared" si="108"/>
        <v>0</v>
      </c>
      <c r="JEI104" s="266">
        <f t="shared" si="108"/>
        <v>0</v>
      </c>
      <c r="JEJ104" s="266">
        <f t="shared" si="108"/>
        <v>0</v>
      </c>
      <c r="JEK104" s="266">
        <f t="shared" si="108"/>
        <v>0</v>
      </c>
      <c r="JEL104" s="266">
        <f t="shared" si="108"/>
        <v>0</v>
      </c>
      <c r="JEM104" s="266">
        <f t="shared" si="108"/>
        <v>0</v>
      </c>
      <c r="JEN104" s="266">
        <f t="shared" si="108"/>
        <v>0</v>
      </c>
      <c r="JEO104" s="266">
        <f t="shared" si="108"/>
        <v>0</v>
      </c>
      <c r="JEP104" s="266">
        <f t="shared" si="108"/>
        <v>0</v>
      </c>
      <c r="JEQ104" s="266">
        <f t="shared" si="108"/>
        <v>0</v>
      </c>
      <c r="JER104" s="266">
        <f t="shared" si="108"/>
        <v>0</v>
      </c>
      <c r="JES104" s="266">
        <f t="shared" si="108"/>
        <v>0</v>
      </c>
      <c r="JET104" s="266">
        <f t="shared" si="108"/>
        <v>0</v>
      </c>
      <c r="JEU104" s="266">
        <f t="shared" si="108"/>
        <v>0</v>
      </c>
      <c r="JEV104" s="266">
        <f t="shared" si="108"/>
        <v>0</v>
      </c>
      <c r="JEW104" s="266">
        <f t="shared" si="108"/>
        <v>0</v>
      </c>
      <c r="JEX104" s="266">
        <f t="shared" si="108"/>
        <v>0</v>
      </c>
      <c r="JEY104" s="266">
        <f t="shared" si="108"/>
        <v>0</v>
      </c>
      <c r="JEZ104" s="266">
        <f t="shared" si="108"/>
        <v>0</v>
      </c>
      <c r="JFA104" s="266">
        <f t="shared" si="108"/>
        <v>0</v>
      </c>
      <c r="JFB104" s="266">
        <f t="shared" si="108"/>
        <v>0</v>
      </c>
      <c r="JFC104" s="266">
        <f t="shared" si="108"/>
        <v>0</v>
      </c>
      <c r="JFD104" s="266">
        <f t="shared" si="108"/>
        <v>0</v>
      </c>
      <c r="JFE104" s="266">
        <f t="shared" si="108"/>
        <v>0</v>
      </c>
      <c r="JFF104" s="266">
        <f t="shared" si="108"/>
        <v>0</v>
      </c>
      <c r="JFG104" s="266">
        <f t="shared" si="108"/>
        <v>0</v>
      </c>
      <c r="JFH104" s="266">
        <f t="shared" si="108"/>
        <v>0</v>
      </c>
      <c r="JFI104" s="266">
        <f t="shared" si="108"/>
        <v>0</v>
      </c>
      <c r="JFJ104" s="266">
        <f t="shared" si="108"/>
        <v>0</v>
      </c>
      <c r="JFK104" s="266">
        <f t="shared" si="108"/>
        <v>0</v>
      </c>
      <c r="JFL104" s="266">
        <f t="shared" si="108"/>
        <v>0</v>
      </c>
      <c r="JFM104" s="266">
        <f t="shared" si="108"/>
        <v>0</v>
      </c>
      <c r="JFN104" s="266">
        <f t="shared" si="108"/>
        <v>0</v>
      </c>
      <c r="JFO104" s="266">
        <f t="shared" ref="JFO104:JHZ104" si="109">JFO102-JFO103</f>
        <v>0</v>
      </c>
      <c r="JFP104" s="266">
        <f t="shared" si="109"/>
        <v>0</v>
      </c>
      <c r="JFQ104" s="266">
        <f t="shared" si="109"/>
        <v>0</v>
      </c>
      <c r="JFR104" s="266">
        <f t="shared" si="109"/>
        <v>0</v>
      </c>
      <c r="JFS104" s="266">
        <f t="shared" si="109"/>
        <v>0</v>
      </c>
      <c r="JFT104" s="266">
        <f t="shared" si="109"/>
        <v>0</v>
      </c>
      <c r="JFU104" s="266">
        <f t="shared" si="109"/>
        <v>0</v>
      </c>
      <c r="JFV104" s="266">
        <f t="shared" si="109"/>
        <v>0</v>
      </c>
      <c r="JFW104" s="266">
        <f t="shared" si="109"/>
        <v>0</v>
      </c>
      <c r="JFX104" s="266">
        <f t="shared" si="109"/>
        <v>0</v>
      </c>
      <c r="JFY104" s="266">
        <f t="shared" si="109"/>
        <v>0</v>
      </c>
      <c r="JFZ104" s="266">
        <f t="shared" si="109"/>
        <v>0</v>
      </c>
      <c r="JGA104" s="266">
        <f t="shared" si="109"/>
        <v>0</v>
      </c>
      <c r="JGB104" s="266">
        <f t="shared" si="109"/>
        <v>0</v>
      </c>
      <c r="JGC104" s="266">
        <f t="shared" si="109"/>
        <v>0</v>
      </c>
      <c r="JGD104" s="266">
        <f t="shared" si="109"/>
        <v>0</v>
      </c>
      <c r="JGE104" s="266">
        <f t="shared" si="109"/>
        <v>0</v>
      </c>
      <c r="JGF104" s="266">
        <f t="shared" si="109"/>
        <v>0</v>
      </c>
      <c r="JGG104" s="266">
        <f t="shared" si="109"/>
        <v>0</v>
      </c>
      <c r="JGH104" s="266">
        <f t="shared" si="109"/>
        <v>0</v>
      </c>
      <c r="JGI104" s="266">
        <f t="shared" si="109"/>
        <v>0</v>
      </c>
      <c r="JGJ104" s="266">
        <f t="shared" si="109"/>
        <v>0</v>
      </c>
      <c r="JGK104" s="266">
        <f t="shared" si="109"/>
        <v>0</v>
      </c>
      <c r="JGL104" s="266">
        <f t="shared" si="109"/>
        <v>0</v>
      </c>
      <c r="JGM104" s="266">
        <f t="shared" si="109"/>
        <v>0</v>
      </c>
      <c r="JGN104" s="266">
        <f t="shared" si="109"/>
        <v>0</v>
      </c>
      <c r="JGO104" s="266">
        <f t="shared" si="109"/>
        <v>0</v>
      </c>
      <c r="JGP104" s="266">
        <f t="shared" si="109"/>
        <v>0</v>
      </c>
      <c r="JGQ104" s="266">
        <f t="shared" si="109"/>
        <v>0</v>
      </c>
      <c r="JGR104" s="266">
        <f t="shared" si="109"/>
        <v>0</v>
      </c>
      <c r="JGS104" s="266">
        <f t="shared" si="109"/>
        <v>0</v>
      </c>
      <c r="JGT104" s="266">
        <f t="shared" si="109"/>
        <v>0</v>
      </c>
      <c r="JGU104" s="266">
        <f t="shared" si="109"/>
        <v>0</v>
      </c>
      <c r="JGV104" s="266">
        <f t="shared" si="109"/>
        <v>0</v>
      </c>
      <c r="JGW104" s="266">
        <f t="shared" si="109"/>
        <v>0</v>
      </c>
      <c r="JGX104" s="266">
        <f t="shared" si="109"/>
        <v>0</v>
      </c>
      <c r="JGY104" s="266">
        <f t="shared" si="109"/>
        <v>0</v>
      </c>
      <c r="JGZ104" s="266">
        <f t="shared" si="109"/>
        <v>0</v>
      </c>
      <c r="JHA104" s="266">
        <f t="shared" si="109"/>
        <v>0</v>
      </c>
      <c r="JHB104" s="266">
        <f t="shared" si="109"/>
        <v>0</v>
      </c>
      <c r="JHC104" s="266">
        <f t="shared" si="109"/>
        <v>0</v>
      </c>
      <c r="JHD104" s="266">
        <f t="shared" si="109"/>
        <v>0</v>
      </c>
      <c r="JHE104" s="266">
        <f t="shared" si="109"/>
        <v>0</v>
      </c>
      <c r="JHF104" s="266">
        <f t="shared" si="109"/>
        <v>0</v>
      </c>
      <c r="JHG104" s="266">
        <f t="shared" si="109"/>
        <v>0</v>
      </c>
      <c r="JHH104" s="266">
        <f t="shared" si="109"/>
        <v>0</v>
      </c>
      <c r="JHI104" s="266">
        <f t="shared" si="109"/>
        <v>0</v>
      </c>
      <c r="JHJ104" s="266">
        <f t="shared" si="109"/>
        <v>0</v>
      </c>
      <c r="JHK104" s="266">
        <f t="shared" si="109"/>
        <v>0</v>
      </c>
      <c r="JHL104" s="266">
        <f t="shared" si="109"/>
        <v>0</v>
      </c>
      <c r="JHM104" s="266">
        <f t="shared" si="109"/>
        <v>0</v>
      </c>
      <c r="JHN104" s="266">
        <f t="shared" si="109"/>
        <v>0</v>
      </c>
      <c r="JHO104" s="266">
        <f t="shared" si="109"/>
        <v>0</v>
      </c>
      <c r="JHP104" s="266">
        <f t="shared" si="109"/>
        <v>0</v>
      </c>
      <c r="JHQ104" s="266">
        <f t="shared" si="109"/>
        <v>0</v>
      </c>
      <c r="JHR104" s="266">
        <f t="shared" si="109"/>
        <v>0</v>
      </c>
      <c r="JHS104" s="266">
        <f t="shared" si="109"/>
        <v>0</v>
      </c>
      <c r="JHT104" s="266">
        <f t="shared" si="109"/>
        <v>0</v>
      </c>
      <c r="JHU104" s="266">
        <f t="shared" si="109"/>
        <v>0</v>
      </c>
      <c r="JHV104" s="266">
        <f t="shared" si="109"/>
        <v>0</v>
      </c>
      <c r="JHW104" s="266">
        <f t="shared" si="109"/>
        <v>0</v>
      </c>
      <c r="JHX104" s="266">
        <f t="shared" si="109"/>
        <v>0</v>
      </c>
      <c r="JHY104" s="266">
        <f t="shared" si="109"/>
        <v>0</v>
      </c>
      <c r="JHZ104" s="266">
        <f t="shared" si="109"/>
        <v>0</v>
      </c>
      <c r="JIA104" s="266">
        <f t="shared" ref="JIA104:JKL104" si="110">JIA102-JIA103</f>
        <v>0</v>
      </c>
      <c r="JIB104" s="266">
        <f t="shared" si="110"/>
        <v>0</v>
      </c>
      <c r="JIC104" s="266">
        <f t="shared" si="110"/>
        <v>0</v>
      </c>
      <c r="JID104" s="266">
        <f t="shared" si="110"/>
        <v>0</v>
      </c>
      <c r="JIE104" s="266">
        <f t="shared" si="110"/>
        <v>0</v>
      </c>
      <c r="JIF104" s="266">
        <f t="shared" si="110"/>
        <v>0</v>
      </c>
      <c r="JIG104" s="266">
        <f t="shared" si="110"/>
        <v>0</v>
      </c>
      <c r="JIH104" s="266">
        <f t="shared" si="110"/>
        <v>0</v>
      </c>
      <c r="JII104" s="266">
        <f t="shared" si="110"/>
        <v>0</v>
      </c>
      <c r="JIJ104" s="266">
        <f t="shared" si="110"/>
        <v>0</v>
      </c>
      <c r="JIK104" s="266">
        <f t="shared" si="110"/>
        <v>0</v>
      </c>
      <c r="JIL104" s="266">
        <f t="shared" si="110"/>
        <v>0</v>
      </c>
      <c r="JIM104" s="266">
        <f t="shared" si="110"/>
        <v>0</v>
      </c>
      <c r="JIN104" s="266">
        <f t="shared" si="110"/>
        <v>0</v>
      </c>
      <c r="JIO104" s="266">
        <f t="shared" si="110"/>
        <v>0</v>
      </c>
      <c r="JIP104" s="266">
        <f t="shared" si="110"/>
        <v>0</v>
      </c>
      <c r="JIQ104" s="266">
        <f t="shared" si="110"/>
        <v>0</v>
      </c>
      <c r="JIR104" s="266">
        <f t="shared" si="110"/>
        <v>0</v>
      </c>
      <c r="JIS104" s="266">
        <f t="shared" si="110"/>
        <v>0</v>
      </c>
      <c r="JIT104" s="266">
        <f t="shared" si="110"/>
        <v>0</v>
      </c>
      <c r="JIU104" s="266">
        <f t="shared" si="110"/>
        <v>0</v>
      </c>
      <c r="JIV104" s="266">
        <f t="shared" si="110"/>
        <v>0</v>
      </c>
      <c r="JIW104" s="266">
        <f t="shared" si="110"/>
        <v>0</v>
      </c>
      <c r="JIX104" s="266">
        <f t="shared" si="110"/>
        <v>0</v>
      </c>
      <c r="JIY104" s="266">
        <f t="shared" si="110"/>
        <v>0</v>
      </c>
      <c r="JIZ104" s="266">
        <f t="shared" si="110"/>
        <v>0</v>
      </c>
      <c r="JJA104" s="266">
        <f t="shared" si="110"/>
        <v>0</v>
      </c>
      <c r="JJB104" s="266">
        <f t="shared" si="110"/>
        <v>0</v>
      </c>
      <c r="JJC104" s="266">
        <f t="shared" si="110"/>
        <v>0</v>
      </c>
      <c r="JJD104" s="266">
        <f t="shared" si="110"/>
        <v>0</v>
      </c>
      <c r="JJE104" s="266">
        <f t="shared" si="110"/>
        <v>0</v>
      </c>
      <c r="JJF104" s="266">
        <f t="shared" si="110"/>
        <v>0</v>
      </c>
      <c r="JJG104" s="266">
        <f t="shared" si="110"/>
        <v>0</v>
      </c>
      <c r="JJH104" s="266">
        <f t="shared" si="110"/>
        <v>0</v>
      </c>
      <c r="JJI104" s="266">
        <f t="shared" si="110"/>
        <v>0</v>
      </c>
      <c r="JJJ104" s="266">
        <f t="shared" si="110"/>
        <v>0</v>
      </c>
      <c r="JJK104" s="266">
        <f t="shared" si="110"/>
        <v>0</v>
      </c>
      <c r="JJL104" s="266">
        <f t="shared" si="110"/>
        <v>0</v>
      </c>
      <c r="JJM104" s="266">
        <f t="shared" si="110"/>
        <v>0</v>
      </c>
      <c r="JJN104" s="266">
        <f t="shared" si="110"/>
        <v>0</v>
      </c>
      <c r="JJO104" s="266">
        <f t="shared" si="110"/>
        <v>0</v>
      </c>
      <c r="JJP104" s="266">
        <f t="shared" si="110"/>
        <v>0</v>
      </c>
      <c r="JJQ104" s="266">
        <f t="shared" si="110"/>
        <v>0</v>
      </c>
      <c r="JJR104" s="266">
        <f t="shared" si="110"/>
        <v>0</v>
      </c>
      <c r="JJS104" s="266">
        <f t="shared" si="110"/>
        <v>0</v>
      </c>
      <c r="JJT104" s="266">
        <f t="shared" si="110"/>
        <v>0</v>
      </c>
      <c r="JJU104" s="266">
        <f t="shared" si="110"/>
        <v>0</v>
      </c>
      <c r="JJV104" s="266">
        <f t="shared" si="110"/>
        <v>0</v>
      </c>
      <c r="JJW104" s="266">
        <f t="shared" si="110"/>
        <v>0</v>
      </c>
      <c r="JJX104" s="266">
        <f t="shared" si="110"/>
        <v>0</v>
      </c>
      <c r="JJY104" s="266">
        <f t="shared" si="110"/>
        <v>0</v>
      </c>
      <c r="JJZ104" s="266">
        <f t="shared" si="110"/>
        <v>0</v>
      </c>
      <c r="JKA104" s="266">
        <f t="shared" si="110"/>
        <v>0</v>
      </c>
      <c r="JKB104" s="266">
        <f t="shared" si="110"/>
        <v>0</v>
      </c>
      <c r="JKC104" s="266">
        <f t="shared" si="110"/>
        <v>0</v>
      </c>
      <c r="JKD104" s="266">
        <f t="shared" si="110"/>
        <v>0</v>
      </c>
      <c r="JKE104" s="266">
        <f t="shared" si="110"/>
        <v>0</v>
      </c>
      <c r="JKF104" s="266">
        <f t="shared" si="110"/>
        <v>0</v>
      </c>
      <c r="JKG104" s="266">
        <f t="shared" si="110"/>
        <v>0</v>
      </c>
      <c r="JKH104" s="266">
        <f t="shared" si="110"/>
        <v>0</v>
      </c>
      <c r="JKI104" s="266">
        <f t="shared" si="110"/>
        <v>0</v>
      </c>
      <c r="JKJ104" s="266">
        <f t="shared" si="110"/>
        <v>0</v>
      </c>
      <c r="JKK104" s="266">
        <f t="shared" si="110"/>
        <v>0</v>
      </c>
      <c r="JKL104" s="266">
        <f t="shared" si="110"/>
        <v>0</v>
      </c>
      <c r="JKM104" s="266">
        <f t="shared" ref="JKM104:JMX104" si="111">JKM102-JKM103</f>
        <v>0</v>
      </c>
      <c r="JKN104" s="266">
        <f t="shared" si="111"/>
        <v>0</v>
      </c>
      <c r="JKO104" s="266">
        <f t="shared" si="111"/>
        <v>0</v>
      </c>
      <c r="JKP104" s="266">
        <f t="shared" si="111"/>
        <v>0</v>
      </c>
      <c r="JKQ104" s="266">
        <f t="shared" si="111"/>
        <v>0</v>
      </c>
      <c r="JKR104" s="266">
        <f t="shared" si="111"/>
        <v>0</v>
      </c>
      <c r="JKS104" s="266">
        <f t="shared" si="111"/>
        <v>0</v>
      </c>
      <c r="JKT104" s="266">
        <f t="shared" si="111"/>
        <v>0</v>
      </c>
      <c r="JKU104" s="266">
        <f t="shared" si="111"/>
        <v>0</v>
      </c>
      <c r="JKV104" s="266">
        <f t="shared" si="111"/>
        <v>0</v>
      </c>
      <c r="JKW104" s="266">
        <f t="shared" si="111"/>
        <v>0</v>
      </c>
      <c r="JKX104" s="266">
        <f t="shared" si="111"/>
        <v>0</v>
      </c>
      <c r="JKY104" s="266">
        <f t="shared" si="111"/>
        <v>0</v>
      </c>
      <c r="JKZ104" s="266">
        <f t="shared" si="111"/>
        <v>0</v>
      </c>
      <c r="JLA104" s="266">
        <f t="shared" si="111"/>
        <v>0</v>
      </c>
      <c r="JLB104" s="266">
        <f t="shared" si="111"/>
        <v>0</v>
      </c>
      <c r="JLC104" s="266">
        <f t="shared" si="111"/>
        <v>0</v>
      </c>
      <c r="JLD104" s="266">
        <f t="shared" si="111"/>
        <v>0</v>
      </c>
      <c r="JLE104" s="266">
        <f t="shared" si="111"/>
        <v>0</v>
      </c>
      <c r="JLF104" s="266">
        <f t="shared" si="111"/>
        <v>0</v>
      </c>
      <c r="JLG104" s="266">
        <f t="shared" si="111"/>
        <v>0</v>
      </c>
      <c r="JLH104" s="266">
        <f t="shared" si="111"/>
        <v>0</v>
      </c>
      <c r="JLI104" s="266">
        <f t="shared" si="111"/>
        <v>0</v>
      </c>
      <c r="JLJ104" s="266">
        <f t="shared" si="111"/>
        <v>0</v>
      </c>
      <c r="JLK104" s="266">
        <f t="shared" si="111"/>
        <v>0</v>
      </c>
      <c r="JLL104" s="266">
        <f t="shared" si="111"/>
        <v>0</v>
      </c>
      <c r="JLM104" s="266">
        <f t="shared" si="111"/>
        <v>0</v>
      </c>
      <c r="JLN104" s="266">
        <f t="shared" si="111"/>
        <v>0</v>
      </c>
      <c r="JLO104" s="266">
        <f t="shared" si="111"/>
        <v>0</v>
      </c>
      <c r="JLP104" s="266">
        <f t="shared" si="111"/>
        <v>0</v>
      </c>
      <c r="JLQ104" s="266">
        <f t="shared" si="111"/>
        <v>0</v>
      </c>
      <c r="JLR104" s="266">
        <f t="shared" si="111"/>
        <v>0</v>
      </c>
      <c r="JLS104" s="266">
        <f t="shared" si="111"/>
        <v>0</v>
      </c>
      <c r="JLT104" s="266">
        <f t="shared" si="111"/>
        <v>0</v>
      </c>
      <c r="JLU104" s="266">
        <f t="shared" si="111"/>
        <v>0</v>
      </c>
      <c r="JLV104" s="266">
        <f t="shared" si="111"/>
        <v>0</v>
      </c>
      <c r="JLW104" s="266">
        <f t="shared" si="111"/>
        <v>0</v>
      </c>
      <c r="JLX104" s="266">
        <f t="shared" si="111"/>
        <v>0</v>
      </c>
      <c r="JLY104" s="266">
        <f t="shared" si="111"/>
        <v>0</v>
      </c>
      <c r="JLZ104" s="266">
        <f t="shared" si="111"/>
        <v>0</v>
      </c>
      <c r="JMA104" s="266">
        <f t="shared" si="111"/>
        <v>0</v>
      </c>
      <c r="JMB104" s="266">
        <f t="shared" si="111"/>
        <v>0</v>
      </c>
      <c r="JMC104" s="266">
        <f t="shared" si="111"/>
        <v>0</v>
      </c>
      <c r="JMD104" s="266">
        <f t="shared" si="111"/>
        <v>0</v>
      </c>
      <c r="JME104" s="266">
        <f t="shared" si="111"/>
        <v>0</v>
      </c>
      <c r="JMF104" s="266">
        <f t="shared" si="111"/>
        <v>0</v>
      </c>
      <c r="JMG104" s="266">
        <f t="shared" si="111"/>
        <v>0</v>
      </c>
      <c r="JMH104" s="266">
        <f t="shared" si="111"/>
        <v>0</v>
      </c>
      <c r="JMI104" s="266">
        <f t="shared" si="111"/>
        <v>0</v>
      </c>
      <c r="JMJ104" s="266">
        <f t="shared" si="111"/>
        <v>0</v>
      </c>
      <c r="JMK104" s="266">
        <f t="shared" si="111"/>
        <v>0</v>
      </c>
      <c r="JML104" s="266">
        <f t="shared" si="111"/>
        <v>0</v>
      </c>
      <c r="JMM104" s="266">
        <f t="shared" si="111"/>
        <v>0</v>
      </c>
      <c r="JMN104" s="266">
        <f t="shared" si="111"/>
        <v>0</v>
      </c>
      <c r="JMO104" s="266">
        <f t="shared" si="111"/>
        <v>0</v>
      </c>
      <c r="JMP104" s="266">
        <f t="shared" si="111"/>
        <v>0</v>
      </c>
      <c r="JMQ104" s="266">
        <f t="shared" si="111"/>
        <v>0</v>
      </c>
      <c r="JMR104" s="266">
        <f t="shared" si="111"/>
        <v>0</v>
      </c>
      <c r="JMS104" s="266">
        <f t="shared" si="111"/>
        <v>0</v>
      </c>
      <c r="JMT104" s="266">
        <f t="shared" si="111"/>
        <v>0</v>
      </c>
      <c r="JMU104" s="266">
        <f t="shared" si="111"/>
        <v>0</v>
      </c>
      <c r="JMV104" s="266">
        <f t="shared" si="111"/>
        <v>0</v>
      </c>
      <c r="JMW104" s="266">
        <f t="shared" si="111"/>
        <v>0</v>
      </c>
      <c r="JMX104" s="266">
        <f t="shared" si="111"/>
        <v>0</v>
      </c>
      <c r="JMY104" s="266">
        <f t="shared" ref="JMY104:JPJ104" si="112">JMY102-JMY103</f>
        <v>0</v>
      </c>
      <c r="JMZ104" s="266">
        <f t="shared" si="112"/>
        <v>0</v>
      </c>
      <c r="JNA104" s="266">
        <f t="shared" si="112"/>
        <v>0</v>
      </c>
      <c r="JNB104" s="266">
        <f t="shared" si="112"/>
        <v>0</v>
      </c>
      <c r="JNC104" s="266">
        <f t="shared" si="112"/>
        <v>0</v>
      </c>
      <c r="JND104" s="266">
        <f t="shared" si="112"/>
        <v>0</v>
      </c>
      <c r="JNE104" s="266">
        <f t="shared" si="112"/>
        <v>0</v>
      </c>
      <c r="JNF104" s="266">
        <f t="shared" si="112"/>
        <v>0</v>
      </c>
      <c r="JNG104" s="266">
        <f t="shared" si="112"/>
        <v>0</v>
      </c>
      <c r="JNH104" s="266">
        <f t="shared" si="112"/>
        <v>0</v>
      </c>
      <c r="JNI104" s="266">
        <f t="shared" si="112"/>
        <v>0</v>
      </c>
      <c r="JNJ104" s="266">
        <f t="shared" si="112"/>
        <v>0</v>
      </c>
      <c r="JNK104" s="266">
        <f t="shared" si="112"/>
        <v>0</v>
      </c>
      <c r="JNL104" s="266">
        <f t="shared" si="112"/>
        <v>0</v>
      </c>
      <c r="JNM104" s="266">
        <f t="shared" si="112"/>
        <v>0</v>
      </c>
      <c r="JNN104" s="266">
        <f t="shared" si="112"/>
        <v>0</v>
      </c>
      <c r="JNO104" s="266">
        <f t="shared" si="112"/>
        <v>0</v>
      </c>
      <c r="JNP104" s="266">
        <f t="shared" si="112"/>
        <v>0</v>
      </c>
      <c r="JNQ104" s="266">
        <f t="shared" si="112"/>
        <v>0</v>
      </c>
      <c r="JNR104" s="266">
        <f t="shared" si="112"/>
        <v>0</v>
      </c>
      <c r="JNS104" s="266">
        <f t="shared" si="112"/>
        <v>0</v>
      </c>
      <c r="JNT104" s="266">
        <f t="shared" si="112"/>
        <v>0</v>
      </c>
      <c r="JNU104" s="266">
        <f t="shared" si="112"/>
        <v>0</v>
      </c>
      <c r="JNV104" s="266">
        <f t="shared" si="112"/>
        <v>0</v>
      </c>
      <c r="JNW104" s="266">
        <f t="shared" si="112"/>
        <v>0</v>
      </c>
      <c r="JNX104" s="266">
        <f t="shared" si="112"/>
        <v>0</v>
      </c>
      <c r="JNY104" s="266">
        <f t="shared" si="112"/>
        <v>0</v>
      </c>
      <c r="JNZ104" s="266">
        <f t="shared" si="112"/>
        <v>0</v>
      </c>
      <c r="JOA104" s="266">
        <f t="shared" si="112"/>
        <v>0</v>
      </c>
      <c r="JOB104" s="266">
        <f t="shared" si="112"/>
        <v>0</v>
      </c>
      <c r="JOC104" s="266">
        <f t="shared" si="112"/>
        <v>0</v>
      </c>
      <c r="JOD104" s="266">
        <f t="shared" si="112"/>
        <v>0</v>
      </c>
      <c r="JOE104" s="266">
        <f t="shared" si="112"/>
        <v>0</v>
      </c>
      <c r="JOF104" s="266">
        <f t="shared" si="112"/>
        <v>0</v>
      </c>
      <c r="JOG104" s="266">
        <f t="shared" si="112"/>
        <v>0</v>
      </c>
      <c r="JOH104" s="266">
        <f t="shared" si="112"/>
        <v>0</v>
      </c>
      <c r="JOI104" s="266">
        <f t="shared" si="112"/>
        <v>0</v>
      </c>
      <c r="JOJ104" s="266">
        <f t="shared" si="112"/>
        <v>0</v>
      </c>
      <c r="JOK104" s="266">
        <f t="shared" si="112"/>
        <v>0</v>
      </c>
      <c r="JOL104" s="266">
        <f t="shared" si="112"/>
        <v>0</v>
      </c>
      <c r="JOM104" s="266">
        <f t="shared" si="112"/>
        <v>0</v>
      </c>
      <c r="JON104" s="266">
        <f t="shared" si="112"/>
        <v>0</v>
      </c>
      <c r="JOO104" s="266">
        <f t="shared" si="112"/>
        <v>0</v>
      </c>
      <c r="JOP104" s="266">
        <f t="shared" si="112"/>
        <v>0</v>
      </c>
      <c r="JOQ104" s="266">
        <f t="shared" si="112"/>
        <v>0</v>
      </c>
      <c r="JOR104" s="266">
        <f t="shared" si="112"/>
        <v>0</v>
      </c>
      <c r="JOS104" s="266">
        <f t="shared" si="112"/>
        <v>0</v>
      </c>
      <c r="JOT104" s="266">
        <f t="shared" si="112"/>
        <v>0</v>
      </c>
      <c r="JOU104" s="266">
        <f t="shared" si="112"/>
        <v>0</v>
      </c>
      <c r="JOV104" s="266">
        <f t="shared" si="112"/>
        <v>0</v>
      </c>
      <c r="JOW104" s="266">
        <f t="shared" si="112"/>
        <v>0</v>
      </c>
      <c r="JOX104" s="266">
        <f t="shared" si="112"/>
        <v>0</v>
      </c>
      <c r="JOY104" s="266">
        <f t="shared" si="112"/>
        <v>0</v>
      </c>
      <c r="JOZ104" s="266">
        <f t="shared" si="112"/>
        <v>0</v>
      </c>
      <c r="JPA104" s="266">
        <f t="shared" si="112"/>
        <v>0</v>
      </c>
      <c r="JPB104" s="266">
        <f t="shared" si="112"/>
        <v>0</v>
      </c>
      <c r="JPC104" s="266">
        <f t="shared" si="112"/>
        <v>0</v>
      </c>
      <c r="JPD104" s="266">
        <f t="shared" si="112"/>
        <v>0</v>
      </c>
      <c r="JPE104" s="266">
        <f t="shared" si="112"/>
        <v>0</v>
      </c>
      <c r="JPF104" s="266">
        <f t="shared" si="112"/>
        <v>0</v>
      </c>
      <c r="JPG104" s="266">
        <f t="shared" si="112"/>
        <v>0</v>
      </c>
      <c r="JPH104" s="266">
        <f t="shared" si="112"/>
        <v>0</v>
      </c>
      <c r="JPI104" s="266">
        <f t="shared" si="112"/>
        <v>0</v>
      </c>
      <c r="JPJ104" s="266">
        <f t="shared" si="112"/>
        <v>0</v>
      </c>
      <c r="JPK104" s="266">
        <f t="shared" ref="JPK104:JRV104" si="113">JPK102-JPK103</f>
        <v>0</v>
      </c>
      <c r="JPL104" s="266">
        <f t="shared" si="113"/>
        <v>0</v>
      </c>
      <c r="JPM104" s="266">
        <f t="shared" si="113"/>
        <v>0</v>
      </c>
      <c r="JPN104" s="266">
        <f t="shared" si="113"/>
        <v>0</v>
      </c>
      <c r="JPO104" s="266">
        <f t="shared" si="113"/>
        <v>0</v>
      </c>
      <c r="JPP104" s="266">
        <f t="shared" si="113"/>
        <v>0</v>
      </c>
      <c r="JPQ104" s="266">
        <f t="shared" si="113"/>
        <v>0</v>
      </c>
      <c r="JPR104" s="266">
        <f t="shared" si="113"/>
        <v>0</v>
      </c>
      <c r="JPS104" s="266">
        <f t="shared" si="113"/>
        <v>0</v>
      </c>
      <c r="JPT104" s="266">
        <f t="shared" si="113"/>
        <v>0</v>
      </c>
      <c r="JPU104" s="266">
        <f t="shared" si="113"/>
        <v>0</v>
      </c>
      <c r="JPV104" s="266">
        <f t="shared" si="113"/>
        <v>0</v>
      </c>
      <c r="JPW104" s="266">
        <f t="shared" si="113"/>
        <v>0</v>
      </c>
      <c r="JPX104" s="266">
        <f t="shared" si="113"/>
        <v>0</v>
      </c>
      <c r="JPY104" s="266">
        <f t="shared" si="113"/>
        <v>0</v>
      </c>
      <c r="JPZ104" s="266">
        <f t="shared" si="113"/>
        <v>0</v>
      </c>
      <c r="JQA104" s="266">
        <f t="shared" si="113"/>
        <v>0</v>
      </c>
      <c r="JQB104" s="266">
        <f t="shared" si="113"/>
        <v>0</v>
      </c>
      <c r="JQC104" s="266">
        <f t="shared" si="113"/>
        <v>0</v>
      </c>
      <c r="JQD104" s="266">
        <f t="shared" si="113"/>
        <v>0</v>
      </c>
      <c r="JQE104" s="266">
        <f t="shared" si="113"/>
        <v>0</v>
      </c>
      <c r="JQF104" s="266">
        <f t="shared" si="113"/>
        <v>0</v>
      </c>
      <c r="JQG104" s="266">
        <f t="shared" si="113"/>
        <v>0</v>
      </c>
      <c r="JQH104" s="266">
        <f t="shared" si="113"/>
        <v>0</v>
      </c>
      <c r="JQI104" s="266">
        <f t="shared" si="113"/>
        <v>0</v>
      </c>
      <c r="JQJ104" s="266">
        <f t="shared" si="113"/>
        <v>0</v>
      </c>
      <c r="JQK104" s="266">
        <f t="shared" si="113"/>
        <v>0</v>
      </c>
      <c r="JQL104" s="266">
        <f t="shared" si="113"/>
        <v>0</v>
      </c>
      <c r="JQM104" s="266">
        <f t="shared" si="113"/>
        <v>0</v>
      </c>
      <c r="JQN104" s="266">
        <f t="shared" si="113"/>
        <v>0</v>
      </c>
      <c r="JQO104" s="266">
        <f t="shared" si="113"/>
        <v>0</v>
      </c>
      <c r="JQP104" s="266">
        <f t="shared" si="113"/>
        <v>0</v>
      </c>
      <c r="JQQ104" s="266">
        <f t="shared" si="113"/>
        <v>0</v>
      </c>
      <c r="JQR104" s="266">
        <f t="shared" si="113"/>
        <v>0</v>
      </c>
      <c r="JQS104" s="266">
        <f t="shared" si="113"/>
        <v>0</v>
      </c>
      <c r="JQT104" s="266">
        <f t="shared" si="113"/>
        <v>0</v>
      </c>
      <c r="JQU104" s="266">
        <f t="shared" si="113"/>
        <v>0</v>
      </c>
      <c r="JQV104" s="266">
        <f t="shared" si="113"/>
        <v>0</v>
      </c>
      <c r="JQW104" s="266">
        <f t="shared" si="113"/>
        <v>0</v>
      </c>
      <c r="JQX104" s="266">
        <f t="shared" si="113"/>
        <v>0</v>
      </c>
      <c r="JQY104" s="266">
        <f t="shared" si="113"/>
        <v>0</v>
      </c>
      <c r="JQZ104" s="266">
        <f t="shared" si="113"/>
        <v>0</v>
      </c>
      <c r="JRA104" s="266">
        <f t="shared" si="113"/>
        <v>0</v>
      </c>
      <c r="JRB104" s="266">
        <f t="shared" si="113"/>
        <v>0</v>
      </c>
      <c r="JRC104" s="266">
        <f t="shared" si="113"/>
        <v>0</v>
      </c>
      <c r="JRD104" s="266">
        <f t="shared" si="113"/>
        <v>0</v>
      </c>
      <c r="JRE104" s="266">
        <f t="shared" si="113"/>
        <v>0</v>
      </c>
      <c r="JRF104" s="266">
        <f t="shared" si="113"/>
        <v>0</v>
      </c>
      <c r="JRG104" s="266">
        <f t="shared" si="113"/>
        <v>0</v>
      </c>
      <c r="JRH104" s="266">
        <f t="shared" si="113"/>
        <v>0</v>
      </c>
      <c r="JRI104" s="266">
        <f t="shared" si="113"/>
        <v>0</v>
      </c>
      <c r="JRJ104" s="266">
        <f t="shared" si="113"/>
        <v>0</v>
      </c>
      <c r="JRK104" s="266">
        <f t="shared" si="113"/>
        <v>0</v>
      </c>
      <c r="JRL104" s="266">
        <f t="shared" si="113"/>
        <v>0</v>
      </c>
      <c r="JRM104" s="266">
        <f t="shared" si="113"/>
        <v>0</v>
      </c>
      <c r="JRN104" s="266">
        <f t="shared" si="113"/>
        <v>0</v>
      </c>
      <c r="JRO104" s="266">
        <f t="shared" si="113"/>
        <v>0</v>
      </c>
      <c r="JRP104" s="266">
        <f t="shared" si="113"/>
        <v>0</v>
      </c>
      <c r="JRQ104" s="266">
        <f t="shared" si="113"/>
        <v>0</v>
      </c>
      <c r="JRR104" s="266">
        <f t="shared" si="113"/>
        <v>0</v>
      </c>
      <c r="JRS104" s="266">
        <f t="shared" si="113"/>
        <v>0</v>
      </c>
      <c r="JRT104" s="266">
        <f t="shared" si="113"/>
        <v>0</v>
      </c>
      <c r="JRU104" s="266">
        <f t="shared" si="113"/>
        <v>0</v>
      </c>
      <c r="JRV104" s="266">
        <f t="shared" si="113"/>
        <v>0</v>
      </c>
      <c r="JRW104" s="266">
        <f t="shared" ref="JRW104:JUH104" si="114">JRW102-JRW103</f>
        <v>0</v>
      </c>
      <c r="JRX104" s="266">
        <f t="shared" si="114"/>
        <v>0</v>
      </c>
      <c r="JRY104" s="266">
        <f t="shared" si="114"/>
        <v>0</v>
      </c>
      <c r="JRZ104" s="266">
        <f t="shared" si="114"/>
        <v>0</v>
      </c>
      <c r="JSA104" s="266">
        <f t="shared" si="114"/>
        <v>0</v>
      </c>
      <c r="JSB104" s="266">
        <f t="shared" si="114"/>
        <v>0</v>
      </c>
      <c r="JSC104" s="266">
        <f t="shared" si="114"/>
        <v>0</v>
      </c>
      <c r="JSD104" s="266">
        <f t="shared" si="114"/>
        <v>0</v>
      </c>
      <c r="JSE104" s="266">
        <f t="shared" si="114"/>
        <v>0</v>
      </c>
      <c r="JSF104" s="266">
        <f t="shared" si="114"/>
        <v>0</v>
      </c>
      <c r="JSG104" s="266">
        <f t="shared" si="114"/>
        <v>0</v>
      </c>
      <c r="JSH104" s="266">
        <f t="shared" si="114"/>
        <v>0</v>
      </c>
      <c r="JSI104" s="266">
        <f t="shared" si="114"/>
        <v>0</v>
      </c>
      <c r="JSJ104" s="266">
        <f t="shared" si="114"/>
        <v>0</v>
      </c>
      <c r="JSK104" s="266">
        <f t="shared" si="114"/>
        <v>0</v>
      </c>
      <c r="JSL104" s="266">
        <f t="shared" si="114"/>
        <v>0</v>
      </c>
      <c r="JSM104" s="266">
        <f t="shared" si="114"/>
        <v>0</v>
      </c>
      <c r="JSN104" s="266">
        <f t="shared" si="114"/>
        <v>0</v>
      </c>
      <c r="JSO104" s="266">
        <f t="shared" si="114"/>
        <v>0</v>
      </c>
      <c r="JSP104" s="266">
        <f t="shared" si="114"/>
        <v>0</v>
      </c>
      <c r="JSQ104" s="266">
        <f t="shared" si="114"/>
        <v>0</v>
      </c>
      <c r="JSR104" s="266">
        <f t="shared" si="114"/>
        <v>0</v>
      </c>
      <c r="JSS104" s="266">
        <f t="shared" si="114"/>
        <v>0</v>
      </c>
      <c r="JST104" s="266">
        <f t="shared" si="114"/>
        <v>0</v>
      </c>
      <c r="JSU104" s="266">
        <f t="shared" si="114"/>
        <v>0</v>
      </c>
      <c r="JSV104" s="266">
        <f t="shared" si="114"/>
        <v>0</v>
      </c>
      <c r="JSW104" s="266">
        <f t="shared" si="114"/>
        <v>0</v>
      </c>
      <c r="JSX104" s="266">
        <f t="shared" si="114"/>
        <v>0</v>
      </c>
      <c r="JSY104" s="266">
        <f t="shared" si="114"/>
        <v>0</v>
      </c>
      <c r="JSZ104" s="266">
        <f t="shared" si="114"/>
        <v>0</v>
      </c>
      <c r="JTA104" s="266">
        <f t="shared" si="114"/>
        <v>0</v>
      </c>
      <c r="JTB104" s="266">
        <f t="shared" si="114"/>
        <v>0</v>
      </c>
      <c r="JTC104" s="266">
        <f t="shared" si="114"/>
        <v>0</v>
      </c>
      <c r="JTD104" s="266">
        <f t="shared" si="114"/>
        <v>0</v>
      </c>
      <c r="JTE104" s="266">
        <f t="shared" si="114"/>
        <v>0</v>
      </c>
      <c r="JTF104" s="266">
        <f t="shared" si="114"/>
        <v>0</v>
      </c>
      <c r="JTG104" s="266">
        <f t="shared" si="114"/>
        <v>0</v>
      </c>
      <c r="JTH104" s="266">
        <f t="shared" si="114"/>
        <v>0</v>
      </c>
      <c r="JTI104" s="266">
        <f t="shared" si="114"/>
        <v>0</v>
      </c>
      <c r="JTJ104" s="266">
        <f t="shared" si="114"/>
        <v>0</v>
      </c>
      <c r="JTK104" s="266">
        <f t="shared" si="114"/>
        <v>0</v>
      </c>
      <c r="JTL104" s="266">
        <f t="shared" si="114"/>
        <v>0</v>
      </c>
      <c r="JTM104" s="266">
        <f t="shared" si="114"/>
        <v>0</v>
      </c>
      <c r="JTN104" s="266">
        <f t="shared" si="114"/>
        <v>0</v>
      </c>
      <c r="JTO104" s="266">
        <f t="shared" si="114"/>
        <v>0</v>
      </c>
      <c r="JTP104" s="266">
        <f t="shared" si="114"/>
        <v>0</v>
      </c>
      <c r="JTQ104" s="266">
        <f t="shared" si="114"/>
        <v>0</v>
      </c>
      <c r="JTR104" s="266">
        <f t="shared" si="114"/>
        <v>0</v>
      </c>
      <c r="JTS104" s="266">
        <f t="shared" si="114"/>
        <v>0</v>
      </c>
      <c r="JTT104" s="266">
        <f t="shared" si="114"/>
        <v>0</v>
      </c>
      <c r="JTU104" s="266">
        <f t="shared" si="114"/>
        <v>0</v>
      </c>
      <c r="JTV104" s="266">
        <f t="shared" si="114"/>
        <v>0</v>
      </c>
      <c r="JTW104" s="266">
        <f t="shared" si="114"/>
        <v>0</v>
      </c>
      <c r="JTX104" s="266">
        <f t="shared" si="114"/>
        <v>0</v>
      </c>
      <c r="JTY104" s="266">
        <f t="shared" si="114"/>
        <v>0</v>
      </c>
      <c r="JTZ104" s="266">
        <f t="shared" si="114"/>
        <v>0</v>
      </c>
      <c r="JUA104" s="266">
        <f t="shared" si="114"/>
        <v>0</v>
      </c>
      <c r="JUB104" s="266">
        <f t="shared" si="114"/>
        <v>0</v>
      </c>
      <c r="JUC104" s="266">
        <f t="shared" si="114"/>
        <v>0</v>
      </c>
      <c r="JUD104" s="266">
        <f t="shared" si="114"/>
        <v>0</v>
      </c>
      <c r="JUE104" s="266">
        <f t="shared" si="114"/>
        <v>0</v>
      </c>
      <c r="JUF104" s="266">
        <f t="shared" si="114"/>
        <v>0</v>
      </c>
      <c r="JUG104" s="266">
        <f t="shared" si="114"/>
        <v>0</v>
      </c>
      <c r="JUH104" s="266">
        <f t="shared" si="114"/>
        <v>0</v>
      </c>
      <c r="JUI104" s="266">
        <f t="shared" ref="JUI104:JWT104" si="115">JUI102-JUI103</f>
        <v>0</v>
      </c>
      <c r="JUJ104" s="266">
        <f t="shared" si="115"/>
        <v>0</v>
      </c>
      <c r="JUK104" s="266">
        <f t="shared" si="115"/>
        <v>0</v>
      </c>
      <c r="JUL104" s="266">
        <f t="shared" si="115"/>
        <v>0</v>
      </c>
      <c r="JUM104" s="266">
        <f t="shared" si="115"/>
        <v>0</v>
      </c>
      <c r="JUN104" s="266">
        <f t="shared" si="115"/>
        <v>0</v>
      </c>
      <c r="JUO104" s="266">
        <f t="shared" si="115"/>
        <v>0</v>
      </c>
      <c r="JUP104" s="266">
        <f t="shared" si="115"/>
        <v>0</v>
      </c>
      <c r="JUQ104" s="266">
        <f t="shared" si="115"/>
        <v>0</v>
      </c>
      <c r="JUR104" s="266">
        <f t="shared" si="115"/>
        <v>0</v>
      </c>
      <c r="JUS104" s="266">
        <f t="shared" si="115"/>
        <v>0</v>
      </c>
      <c r="JUT104" s="266">
        <f t="shared" si="115"/>
        <v>0</v>
      </c>
      <c r="JUU104" s="266">
        <f t="shared" si="115"/>
        <v>0</v>
      </c>
      <c r="JUV104" s="266">
        <f t="shared" si="115"/>
        <v>0</v>
      </c>
      <c r="JUW104" s="266">
        <f t="shared" si="115"/>
        <v>0</v>
      </c>
      <c r="JUX104" s="266">
        <f t="shared" si="115"/>
        <v>0</v>
      </c>
      <c r="JUY104" s="266">
        <f t="shared" si="115"/>
        <v>0</v>
      </c>
      <c r="JUZ104" s="266">
        <f t="shared" si="115"/>
        <v>0</v>
      </c>
      <c r="JVA104" s="266">
        <f t="shared" si="115"/>
        <v>0</v>
      </c>
      <c r="JVB104" s="266">
        <f t="shared" si="115"/>
        <v>0</v>
      </c>
      <c r="JVC104" s="266">
        <f t="shared" si="115"/>
        <v>0</v>
      </c>
      <c r="JVD104" s="266">
        <f t="shared" si="115"/>
        <v>0</v>
      </c>
      <c r="JVE104" s="266">
        <f t="shared" si="115"/>
        <v>0</v>
      </c>
      <c r="JVF104" s="266">
        <f t="shared" si="115"/>
        <v>0</v>
      </c>
      <c r="JVG104" s="266">
        <f t="shared" si="115"/>
        <v>0</v>
      </c>
      <c r="JVH104" s="266">
        <f t="shared" si="115"/>
        <v>0</v>
      </c>
      <c r="JVI104" s="266">
        <f t="shared" si="115"/>
        <v>0</v>
      </c>
      <c r="JVJ104" s="266">
        <f t="shared" si="115"/>
        <v>0</v>
      </c>
      <c r="JVK104" s="266">
        <f t="shared" si="115"/>
        <v>0</v>
      </c>
      <c r="JVL104" s="266">
        <f t="shared" si="115"/>
        <v>0</v>
      </c>
      <c r="JVM104" s="266">
        <f t="shared" si="115"/>
        <v>0</v>
      </c>
      <c r="JVN104" s="266">
        <f t="shared" si="115"/>
        <v>0</v>
      </c>
      <c r="JVO104" s="266">
        <f t="shared" si="115"/>
        <v>0</v>
      </c>
      <c r="JVP104" s="266">
        <f t="shared" si="115"/>
        <v>0</v>
      </c>
      <c r="JVQ104" s="266">
        <f t="shared" si="115"/>
        <v>0</v>
      </c>
      <c r="JVR104" s="266">
        <f t="shared" si="115"/>
        <v>0</v>
      </c>
      <c r="JVS104" s="266">
        <f t="shared" si="115"/>
        <v>0</v>
      </c>
      <c r="JVT104" s="266">
        <f t="shared" si="115"/>
        <v>0</v>
      </c>
      <c r="JVU104" s="266">
        <f t="shared" si="115"/>
        <v>0</v>
      </c>
      <c r="JVV104" s="266">
        <f t="shared" si="115"/>
        <v>0</v>
      </c>
      <c r="JVW104" s="266">
        <f t="shared" si="115"/>
        <v>0</v>
      </c>
      <c r="JVX104" s="266">
        <f t="shared" si="115"/>
        <v>0</v>
      </c>
      <c r="JVY104" s="266">
        <f t="shared" si="115"/>
        <v>0</v>
      </c>
      <c r="JVZ104" s="266">
        <f t="shared" si="115"/>
        <v>0</v>
      </c>
      <c r="JWA104" s="266">
        <f t="shared" si="115"/>
        <v>0</v>
      </c>
      <c r="JWB104" s="266">
        <f t="shared" si="115"/>
        <v>0</v>
      </c>
      <c r="JWC104" s="266">
        <f t="shared" si="115"/>
        <v>0</v>
      </c>
      <c r="JWD104" s="266">
        <f t="shared" si="115"/>
        <v>0</v>
      </c>
      <c r="JWE104" s="266">
        <f t="shared" si="115"/>
        <v>0</v>
      </c>
      <c r="JWF104" s="266">
        <f t="shared" si="115"/>
        <v>0</v>
      </c>
      <c r="JWG104" s="266">
        <f t="shared" si="115"/>
        <v>0</v>
      </c>
      <c r="JWH104" s="266">
        <f t="shared" si="115"/>
        <v>0</v>
      </c>
      <c r="JWI104" s="266">
        <f t="shared" si="115"/>
        <v>0</v>
      </c>
      <c r="JWJ104" s="266">
        <f t="shared" si="115"/>
        <v>0</v>
      </c>
      <c r="JWK104" s="266">
        <f t="shared" si="115"/>
        <v>0</v>
      </c>
      <c r="JWL104" s="266">
        <f t="shared" si="115"/>
        <v>0</v>
      </c>
      <c r="JWM104" s="266">
        <f t="shared" si="115"/>
        <v>0</v>
      </c>
      <c r="JWN104" s="266">
        <f t="shared" si="115"/>
        <v>0</v>
      </c>
      <c r="JWO104" s="266">
        <f t="shared" si="115"/>
        <v>0</v>
      </c>
      <c r="JWP104" s="266">
        <f t="shared" si="115"/>
        <v>0</v>
      </c>
      <c r="JWQ104" s="266">
        <f t="shared" si="115"/>
        <v>0</v>
      </c>
      <c r="JWR104" s="266">
        <f t="shared" si="115"/>
        <v>0</v>
      </c>
      <c r="JWS104" s="266">
        <f t="shared" si="115"/>
        <v>0</v>
      </c>
      <c r="JWT104" s="266">
        <f t="shared" si="115"/>
        <v>0</v>
      </c>
      <c r="JWU104" s="266">
        <f t="shared" ref="JWU104:JZF104" si="116">JWU102-JWU103</f>
        <v>0</v>
      </c>
      <c r="JWV104" s="266">
        <f t="shared" si="116"/>
        <v>0</v>
      </c>
      <c r="JWW104" s="266">
        <f t="shared" si="116"/>
        <v>0</v>
      </c>
      <c r="JWX104" s="266">
        <f t="shared" si="116"/>
        <v>0</v>
      </c>
      <c r="JWY104" s="266">
        <f t="shared" si="116"/>
        <v>0</v>
      </c>
      <c r="JWZ104" s="266">
        <f t="shared" si="116"/>
        <v>0</v>
      </c>
      <c r="JXA104" s="266">
        <f t="shared" si="116"/>
        <v>0</v>
      </c>
      <c r="JXB104" s="266">
        <f t="shared" si="116"/>
        <v>0</v>
      </c>
      <c r="JXC104" s="266">
        <f t="shared" si="116"/>
        <v>0</v>
      </c>
      <c r="JXD104" s="266">
        <f t="shared" si="116"/>
        <v>0</v>
      </c>
      <c r="JXE104" s="266">
        <f t="shared" si="116"/>
        <v>0</v>
      </c>
      <c r="JXF104" s="266">
        <f t="shared" si="116"/>
        <v>0</v>
      </c>
      <c r="JXG104" s="266">
        <f t="shared" si="116"/>
        <v>0</v>
      </c>
      <c r="JXH104" s="266">
        <f t="shared" si="116"/>
        <v>0</v>
      </c>
      <c r="JXI104" s="266">
        <f t="shared" si="116"/>
        <v>0</v>
      </c>
      <c r="JXJ104" s="266">
        <f t="shared" si="116"/>
        <v>0</v>
      </c>
      <c r="JXK104" s="266">
        <f t="shared" si="116"/>
        <v>0</v>
      </c>
      <c r="JXL104" s="266">
        <f t="shared" si="116"/>
        <v>0</v>
      </c>
      <c r="JXM104" s="266">
        <f t="shared" si="116"/>
        <v>0</v>
      </c>
      <c r="JXN104" s="266">
        <f t="shared" si="116"/>
        <v>0</v>
      </c>
      <c r="JXO104" s="266">
        <f t="shared" si="116"/>
        <v>0</v>
      </c>
      <c r="JXP104" s="266">
        <f t="shared" si="116"/>
        <v>0</v>
      </c>
      <c r="JXQ104" s="266">
        <f t="shared" si="116"/>
        <v>0</v>
      </c>
      <c r="JXR104" s="266">
        <f t="shared" si="116"/>
        <v>0</v>
      </c>
      <c r="JXS104" s="266">
        <f t="shared" si="116"/>
        <v>0</v>
      </c>
      <c r="JXT104" s="266">
        <f t="shared" si="116"/>
        <v>0</v>
      </c>
      <c r="JXU104" s="266">
        <f t="shared" si="116"/>
        <v>0</v>
      </c>
      <c r="JXV104" s="266">
        <f t="shared" si="116"/>
        <v>0</v>
      </c>
      <c r="JXW104" s="266">
        <f t="shared" si="116"/>
        <v>0</v>
      </c>
      <c r="JXX104" s="266">
        <f t="shared" si="116"/>
        <v>0</v>
      </c>
      <c r="JXY104" s="266">
        <f t="shared" si="116"/>
        <v>0</v>
      </c>
      <c r="JXZ104" s="266">
        <f t="shared" si="116"/>
        <v>0</v>
      </c>
      <c r="JYA104" s="266">
        <f t="shared" si="116"/>
        <v>0</v>
      </c>
      <c r="JYB104" s="266">
        <f t="shared" si="116"/>
        <v>0</v>
      </c>
      <c r="JYC104" s="266">
        <f t="shared" si="116"/>
        <v>0</v>
      </c>
      <c r="JYD104" s="266">
        <f t="shared" si="116"/>
        <v>0</v>
      </c>
      <c r="JYE104" s="266">
        <f t="shared" si="116"/>
        <v>0</v>
      </c>
      <c r="JYF104" s="266">
        <f t="shared" si="116"/>
        <v>0</v>
      </c>
      <c r="JYG104" s="266">
        <f t="shared" si="116"/>
        <v>0</v>
      </c>
      <c r="JYH104" s="266">
        <f t="shared" si="116"/>
        <v>0</v>
      </c>
      <c r="JYI104" s="266">
        <f t="shared" si="116"/>
        <v>0</v>
      </c>
      <c r="JYJ104" s="266">
        <f t="shared" si="116"/>
        <v>0</v>
      </c>
      <c r="JYK104" s="266">
        <f t="shared" si="116"/>
        <v>0</v>
      </c>
      <c r="JYL104" s="266">
        <f t="shared" si="116"/>
        <v>0</v>
      </c>
      <c r="JYM104" s="266">
        <f t="shared" si="116"/>
        <v>0</v>
      </c>
      <c r="JYN104" s="266">
        <f t="shared" si="116"/>
        <v>0</v>
      </c>
      <c r="JYO104" s="266">
        <f t="shared" si="116"/>
        <v>0</v>
      </c>
      <c r="JYP104" s="266">
        <f t="shared" si="116"/>
        <v>0</v>
      </c>
      <c r="JYQ104" s="266">
        <f t="shared" si="116"/>
        <v>0</v>
      </c>
      <c r="JYR104" s="266">
        <f t="shared" si="116"/>
        <v>0</v>
      </c>
      <c r="JYS104" s="266">
        <f t="shared" si="116"/>
        <v>0</v>
      </c>
      <c r="JYT104" s="266">
        <f t="shared" si="116"/>
        <v>0</v>
      </c>
      <c r="JYU104" s="266">
        <f t="shared" si="116"/>
        <v>0</v>
      </c>
      <c r="JYV104" s="266">
        <f t="shared" si="116"/>
        <v>0</v>
      </c>
      <c r="JYW104" s="266">
        <f t="shared" si="116"/>
        <v>0</v>
      </c>
      <c r="JYX104" s="266">
        <f t="shared" si="116"/>
        <v>0</v>
      </c>
      <c r="JYY104" s="266">
        <f t="shared" si="116"/>
        <v>0</v>
      </c>
      <c r="JYZ104" s="266">
        <f t="shared" si="116"/>
        <v>0</v>
      </c>
      <c r="JZA104" s="266">
        <f t="shared" si="116"/>
        <v>0</v>
      </c>
      <c r="JZB104" s="266">
        <f t="shared" si="116"/>
        <v>0</v>
      </c>
      <c r="JZC104" s="266">
        <f t="shared" si="116"/>
        <v>0</v>
      </c>
      <c r="JZD104" s="266">
        <f t="shared" si="116"/>
        <v>0</v>
      </c>
      <c r="JZE104" s="266">
        <f t="shared" si="116"/>
        <v>0</v>
      </c>
      <c r="JZF104" s="266">
        <f t="shared" si="116"/>
        <v>0</v>
      </c>
      <c r="JZG104" s="266">
        <f t="shared" ref="JZG104:KBR104" si="117">JZG102-JZG103</f>
        <v>0</v>
      </c>
      <c r="JZH104" s="266">
        <f t="shared" si="117"/>
        <v>0</v>
      </c>
      <c r="JZI104" s="266">
        <f t="shared" si="117"/>
        <v>0</v>
      </c>
      <c r="JZJ104" s="266">
        <f t="shared" si="117"/>
        <v>0</v>
      </c>
      <c r="JZK104" s="266">
        <f t="shared" si="117"/>
        <v>0</v>
      </c>
      <c r="JZL104" s="266">
        <f t="shared" si="117"/>
        <v>0</v>
      </c>
      <c r="JZM104" s="266">
        <f t="shared" si="117"/>
        <v>0</v>
      </c>
      <c r="JZN104" s="266">
        <f t="shared" si="117"/>
        <v>0</v>
      </c>
      <c r="JZO104" s="266">
        <f t="shared" si="117"/>
        <v>0</v>
      </c>
      <c r="JZP104" s="266">
        <f t="shared" si="117"/>
        <v>0</v>
      </c>
      <c r="JZQ104" s="266">
        <f t="shared" si="117"/>
        <v>0</v>
      </c>
      <c r="JZR104" s="266">
        <f t="shared" si="117"/>
        <v>0</v>
      </c>
      <c r="JZS104" s="266">
        <f t="shared" si="117"/>
        <v>0</v>
      </c>
      <c r="JZT104" s="266">
        <f t="shared" si="117"/>
        <v>0</v>
      </c>
      <c r="JZU104" s="266">
        <f t="shared" si="117"/>
        <v>0</v>
      </c>
      <c r="JZV104" s="266">
        <f t="shared" si="117"/>
        <v>0</v>
      </c>
      <c r="JZW104" s="266">
        <f t="shared" si="117"/>
        <v>0</v>
      </c>
      <c r="JZX104" s="266">
        <f t="shared" si="117"/>
        <v>0</v>
      </c>
      <c r="JZY104" s="266">
        <f t="shared" si="117"/>
        <v>0</v>
      </c>
      <c r="JZZ104" s="266">
        <f t="shared" si="117"/>
        <v>0</v>
      </c>
      <c r="KAA104" s="266">
        <f t="shared" si="117"/>
        <v>0</v>
      </c>
      <c r="KAB104" s="266">
        <f t="shared" si="117"/>
        <v>0</v>
      </c>
      <c r="KAC104" s="266">
        <f t="shared" si="117"/>
        <v>0</v>
      </c>
      <c r="KAD104" s="266">
        <f t="shared" si="117"/>
        <v>0</v>
      </c>
      <c r="KAE104" s="266">
        <f t="shared" si="117"/>
        <v>0</v>
      </c>
      <c r="KAF104" s="266">
        <f t="shared" si="117"/>
        <v>0</v>
      </c>
      <c r="KAG104" s="266">
        <f t="shared" si="117"/>
        <v>0</v>
      </c>
      <c r="KAH104" s="266">
        <f t="shared" si="117"/>
        <v>0</v>
      </c>
      <c r="KAI104" s="266">
        <f t="shared" si="117"/>
        <v>0</v>
      </c>
      <c r="KAJ104" s="266">
        <f t="shared" si="117"/>
        <v>0</v>
      </c>
      <c r="KAK104" s="266">
        <f t="shared" si="117"/>
        <v>0</v>
      </c>
      <c r="KAL104" s="266">
        <f t="shared" si="117"/>
        <v>0</v>
      </c>
      <c r="KAM104" s="266">
        <f t="shared" si="117"/>
        <v>0</v>
      </c>
      <c r="KAN104" s="266">
        <f t="shared" si="117"/>
        <v>0</v>
      </c>
      <c r="KAO104" s="266">
        <f t="shared" si="117"/>
        <v>0</v>
      </c>
      <c r="KAP104" s="266">
        <f t="shared" si="117"/>
        <v>0</v>
      </c>
      <c r="KAQ104" s="266">
        <f t="shared" si="117"/>
        <v>0</v>
      </c>
      <c r="KAR104" s="266">
        <f t="shared" si="117"/>
        <v>0</v>
      </c>
      <c r="KAS104" s="266">
        <f t="shared" si="117"/>
        <v>0</v>
      </c>
      <c r="KAT104" s="266">
        <f t="shared" si="117"/>
        <v>0</v>
      </c>
      <c r="KAU104" s="266">
        <f t="shared" si="117"/>
        <v>0</v>
      </c>
      <c r="KAV104" s="266">
        <f t="shared" si="117"/>
        <v>0</v>
      </c>
      <c r="KAW104" s="266">
        <f t="shared" si="117"/>
        <v>0</v>
      </c>
      <c r="KAX104" s="266">
        <f t="shared" si="117"/>
        <v>0</v>
      </c>
      <c r="KAY104" s="266">
        <f t="shared" si="117"/>
        <v>0</v>
      </c>
      <c r="KAZ104" s="266">
        <f t="shared" si="117"/>
        <v>0</v>
      </c>
      <c r="KBA104" s="266">
        <f t="shared" si="117"/>
        <v>0</v>
      </c>
      <c r="KBB104" s="266">
        <f t="shared" si="117"/>
        <v>0</v>
      </c>
      <c r="KBC104" s="266">
        <f t="shared" si="117"/>
        <v>0</v>
      </c>
      <c r="KBD104" s="266">
        <f t="shared" si="117"/>
        <v>0</v>
      </c>
      <c r="KBE104" s="266">
        <f t="shared" si="117"/>
        <v>0</v>
      </c>
      <c r="KBF104" s="266">
        <f t="shared" si="117"/>
        <v>0</v>
      </c>
      <c r="KBG104" s="266">
        <f t="shared" si="117"/>
        <v>0</v>
      </c>
      <c r="KBH104" s="266">
        <f t="shared" si="117"/>
        <v>0</v>
      </c>
      <c r="KBI104" s="266">
        <f t="shared" si="117"/>
        <v>0</v>
      </c>
      <c r="KBJ104" s="266">
        <f t="shared" si="117"/>
        <v>0</v>
      </c>
      <c r="KBK104" s="266">
        <f t="shared" si="117"/>
        <v>0</v>
      </c>
      <c r="KBL104" s="266">
        <f t="shared" si="117"/>
        <v>0</v>
      </c>
      <c r="KBM104" s="266">
        <f t="shared" si="117"/>
        <v>0</v>
      </c>
      <c r="KBN104" s="266">
        <f t="shared" si="117"/>
        <v>0</v>
      </c>
      <c r="KBO104" s="266">
        <f t="shared" si="117"/>
        <v>0</v>
      </c>
      <c r="KBP104" s="266">
        <f t="shared" si="117"/>
        <v>0</v>
      </c>
      <c r="KBQ104" s="266">
        <f t="shared" si="117"/>
        <v>0</v>
      </c>
      <c r="KBR104" s="266">
        <f t="shared" si="117"/>
        <v>0</v>
      </c>
      <c r="KBS104" s="266">
        <f t="shared" ref="KBS104:KED104" si="118">KBS102-KBS103</f>
        <v>0</v>
      </c>
      <c r="KBT104" s="266">
        <f t="shared" si="118"/>
        <v>0</v>
      </c>
      <c r="KBU104" s="266">
        <f t="shared" si="118"/>
        <v>0</v>
      </c>
      <c r="KBV104" s="266">
        <f t="shared" si="118"/>
        <v>0</v>
      </c>
      <c r="KBW104" s="266">
        <f t="shared" si="118"/>
        <v>0</v>
      </c>
      <c r="KBX104" s="266">
        <f t="shared" si="118"/>
        <v>0</v>
      </c>
      <c r="KBY104" s="266">
        <f t="shared" si="118"/>
        <v>0</v>
      </c>
      <c r="KBZ104" s="266">
        <f t="shared" si="118"/>
        <v>0</v>
      </c>
      <c r="KCA104" s="266">
        <f t="shared" si="118"/>
        <v>0</v>
      </c>
      <c r="KCB104" s="266">
        <f t="shared" si="118"/>
        <v>0</v>
      </c>
      <c r="KCC104" s="266">
        <f t="shared" si="118"/>
        <v>0</v>
      </c>
      <c r="KCD104" s="266">
        <f t="shared" si="118"/>
        <v>0</v>
      </c>
      <c r="KCE104" s="266">
        <f t="shared" si="118"/>
        <v>0</v>
      </c>
      <c r="KCF104" s="266">
        <f t="shared" si="118"/>
        <v>0</v>
      </c>
      <c r="KCG104" s="266">
        <f t="shared" si="118"/>
        <v>0</v>
      </c>
      <c r="KCH104" s="266">
        <f t="shared" si="118"/>
        <v>0</v>
      </c>
      <c r="KCI104" s="266">
        <f t="shared" si="118"/>
        <v>0</v>
      </c>
      <c r="KCJ104" s="266">
        <f t="shared" si="118"/>
        <v>0</v>
      </c>
      <c r="KCK104" s="266">
        <f t="shared" si="118"/>
        <v>0</v>
      </c>
      <c r="KCL104" s="266">
        <f t="shared" si="118"/>
        <v>0</v>
      </c>
      <c r="KCM104" s="266">
        <f t="shared" si="118"/>
        <v>0</v>
      </c>
      <c r="KCN104" s="266">
        <f t="shared" si="118"/>
        <v>0</v>
      </c>
      <c r="KCO104" s="266">
        <f t="shared" si="118"/>
        <v>0</v>
      </c>
      <c r="KCP104" s="266">
        <f t="shared" si="118"/>
        <v>0</v>
      </c>
      <c r="KCQ104" s="266">
        <f t="shared" si="118"/>
        <v>0</v>
      </c>
      <c r="KCR104" s="266">
        <f t="shared" si="118"/>
        <v>0</v>
      </c>
      <c r="KCS104" s="266">
        <f t="shared" si="118"/>
        <v>0</v>
      </c>
      <c r="KCT104" s="266">
        <f t="shared" si="118"/>
        <v>0</v>
      </c>
      <c r="KCU104" s="266">
        <f t="shared" si="118"/>
        <v>0</v>
      </c>
      <c r="KCV104" s="266">
        <f t="shared" si="118"/>
        <v>0</v>
      </c>
      <c r="KCW104" s="266">
        <f t="shared" si="118"/>
        <v>0</v>
      </c>
      <c r="KCX104" s="266">
        <f t="shared" si="118"/>
        <v>0</v>
      </c>
      <c r="KCY104" s="266">
        <f t="shared" si="118"/>
        <v>0</v>
      </c>
      <c r="KCZ104" s="266">
        <f t="shared" si="118"/>
        <v>0</v>
      </c>
      <c r="KDA104" s="266">
        <f t="shared" si="118"/>
        <v>0</v>
      </c>
      <c r="KDB104" s="266">
        <f t="shared" si="118"/>
        <v>0</v>
      </c>
      <c r="KDC104" s="266">
        <f t="shared" si="118"/>
        <v>0</v>
      </c>
      <c r="KDD104" s="266">
        <f t="shared" si="118"/>
        <v>0</v>
      </c>
      <c r="KDE104" s="266">
        <f t="shared" si="118"/>
        <v>0</v>
      </c>
      <c r="KDF104" s="266">
        <f t="shared" si="118"/>
        <v>0</v>
      </c>
      <c r="KDG104" s="266">
        <f t="shared" si="118"/>
        <v>0</v>
      </c>
      <c r="KDH104" s="266">
        <f t="shared" si="118"/>
        <v>0</v>
      </c>
      <c r="KDI104" s="266">
        <f t="shared" si="118"/>
        <v>0</v>
      </c>
      <c r="KDJ104" s="266">
        <f t="shared" si="118"/>
        <v>0</v>
      </c>
      <c r="KDK104" s="266">
        <f t="shared" si="118"/>
        <v>0</v>
      </c>
      <c r="KDL104" s="266">
        <f t="shared" si="118"/>
        <v>0</v>
      </c>
      <c r="KDM104" s="266">
        <f t="shared" si="118"/>
        <v>0</v>
      </c>
      <c r="KDN104" s="266">
        <f t="shared" si="118"/>
        <v>0</v>
      </c>
      <c r="KDO104" s="266">
        <f t="shared" si="118"/>
        <v>0</v>
      </c>
      <c r="KDP104" s="266">
        <f t="shared" si="118"/>
        <v>0</v>
      </c>
      <c r="KDQ104" s="266">
        <f t="shared" si="118"/>
        <v>0</v>
      </c>
      <c r="KDR104" s="266">
        <f t="shared" si="118"/>
        <v>0</v>
      </c>
      <c r="KDS104" s="266">
        <f t="shared" si="118"/>
        <v>0</v>
      </c>
      <c r="KDT104" s="266">
        <f t="shared" si="118"/>
        <v>0</v>
      </c>
      <c r="KDU104" s="266">
        <f t="shared" si="118"/>
        <v>0</v>
      </c>
      <c r="KDV104" s="266">
        <f t="shared" si="118"/>
        <v>0</v>
      </c>
      <c r="KDW104" s="266">
        <f t="shared" si="118"/>
        <v>0</v>
      </c>
      <c r="KDX104" s="266">
        <f t="shared" si="118"/>
        <v>0</v>
      </c>
      <c r="KDY104" s="266">
        <f t="shared" si="118"/>
        <v>0</v>
      </c>
      <c r="KDZ104" s="266">
        <f t="shared" si="118"/>
        <v>0</v>
      </c>
      <c r="KEA104" s="266">
        <f t="shared" si="118"/>
        <v>0</v>
      </c>
      <c r="KEB104" s="266">
        <f t="shared" si="118"/>
        <v>0</v>
      </c>
      <c r="KEC104" s="266">
        <f t="shared" si="118"/>
        <v>0</v>
      </c>
      <c r="KED104" s="266">
        <f t="shared" si="118"/>
        <v>0</v>
      </c>
      <c r="KEE104" s="266">
        <f t="shared" ref="KEE104:KGP104" si="119">KEE102-KEE103</f>
        <v>0</v>
      </c>
      <c r="KEF104" s="266">
        <f t="shared" si="119"/>
        <v>0</v>
      </c>
      <c r="KEG104" s="266">
        <f t="shared" si="119"/>
        <v>0</v>
      </c>
      <c r="KEH104" s="266">
        <f t="shared" si="119"/>
        <v>0</v>
      </c>
      <c r="KEI104" s="266">
        <f t="shared" si="119"/>
        <v>0</v>
      </c>
      <c r="KEJ104" s="266">
        <f t="shared" si="119"/>
        <v>0</v>
      </c>
      <c r="KEK104" s="266">
        <f t="shared" si="119"/>
        <v>0</v>
      </c>
      <c r="KEL104" s="266">
        <f t="shared" si="119"/>
        <v>0</v>
      </c>
      <c r="KEM104" s="266">
        <f t="shared" si="119"/>
        <v>0</v>
      </c>
      <c r="KEN104" s="266">
        <f t="shared" si="119"/>
        <v>0</v>
      </c>
      <c r="KEO104" s="266">
        <f t="shared" si="119"/>
        <v>0</v>
      </c>
      <c r="KEP104" s="266">
        <f t="shared" si="119"/>
        <v>0</v>
      </c>
      <c r="KEQ104" s="266">
        <f t="shared" si="119"/>
        <v>0</v>
      </c>
      <c r="KER104" s="266">
        <f t="shared" si="119"/>
        <v>0</v>
      </c>
      <c r="KES104" s="266">
        <f t="shared" si="119"/>
        <v>0</v>
      </c>
      <c r="KET104" s="266">
        <f t="shared" si="119"/>
        <v>0</v>
      </c>
      <c r="KEU104" s="266">
        <f t="shared" si="119"/>
        <v>0</v>
      </c>
      <c r="KEV104" s="266">
        <f t="shared" si="119"/>
        <v>0</v>
      </c>
      <c r="KEW104" s="266">
        <f t="shared" si="119"/>
        <v>0</v>
      </c>
      <c r="KEX104" s="266">
        <f t="shared" si="119"/>
        <v>0</v>
      </c>
      <c r="KEY104" s="266">
        <f t="shared" si="119"/>
        <v>0</v>
      </c>
      <c r="KEZ104" s="266">
        <f t="shared" si="119"/>
        <v>0</v>
      </c>
      <c r="KFA104" s="266">
        <f t="shared" si="119"/>
        <v>0</v>
      </c>
      <c r="KFB104" s="266">
        <f t="shared" si="119"/>
        <v>0</v>
      </c>
      <c r="KFC104" s="266">
        <f t="shared" si="119"/>
        <v>0</v>
      </c>
      <c r="KFD104" s="266">
        <f t="shared" si="119"/>
        <v>0</v>
      </c>
      <c r="KFE104" s="266">
        <f t="shared" si="119"/>
        <v>0</v>
      </c>
      <c r="KFF104" s="266">
        <f t="shared" si="119"/>
        <v>0</v>
      </c>
      <c r="KFG104" s="266">
        <f t="shared" si="119"/>
        <v>0</v>
      </c>
      <c r="KFH104" s="266">
        <f t="shared" si="119"/>
        <v>0</v>
      </c>
      <c r="KFI104" s="266">
        <f t="shared" si="119"/>
        <v>0</v>
      </c>
      <c r="KFJ104" s="266">
        <f t="shared" si="119"/>
        <v>0</v>
      </c>
      <c r="KFK104" s="266">
        <f t="shared" si="119"/>
        <v>0</v>
      </c>
      <c r="KFL104" s="266">
        <f t="shared" si="119"/>
        <v>0</v>
      </c>
      <c r="KFM104" s="266">
        <f t="shared" si="119"/>
        <v>0</v>
      </c>
      <c r="KFN104" s="266">
        <f t="shared" si="119"/>
        <v>0</v>
      </c>
      <c r="KFO104" s="266">
        <f t="shared" si="119"/>
        <v>0</v>
      </c>
      <c r="KFP104" s="266">
        <f t="shared" si="119"/>
        <v>0</v>
      </c>
      <c r="KFQ104" s="266">
        <f t="shared" si="119"/>
        <v>0</v>
      </c>
      <c r="KFR104" s="266">
        <f t="shared" si="119"/>
        <v>0</v>
      </c>
      <c r="KFS104" s="266">
        <f t="shared" si="119"/>
        <v>0</v>
      </c>
      <c r="KFT104" s="266">
        <f t="shared" si="119"/>
        <v>0</v>
      </c>
      <c r="KFU104" s="266">
        <f t="shared" si="119"/>
        <v>0</v>
      </c>
      <c r="KFV104" s="266">
        <f t="shared" si="119"/>
        <v>0</v>
      </c>
      <c r="KFW104" s="266">
        <f t="shared" si="119"/>
        <v>0</v>
      </c>
      <c r="KFX104" s="266">
        <f t="shared" si="119"/>
        <v>0</v>
      </c>
      <c r="KFY104" s="266">
        <f t="shared" si="119"/>
        <v>0</v>
      </c>
      <c r="KFZ104" s="266">
        <f t="shared" si="119"/>
        <v>0</v>
      </c>
      <c r="KGA104" s="266">
        <f t="shared" si="119"/>
        <v>0</v>
      </c>
      <c r="KGB104" s="266">
        <f t="shared" si="119"/>
        <v>0</v>
      </c>
      <c r="KGC104" s="266">
        <f t="shared" si="119"/>
        <v>0</v>
      </c>
      <c r="KGD104" s="266">
        <f t="shared" si="119"/>
        <v>0</v>
      </c>
      <c r="KGE104" s="266">
        <f t="shared" si="119"/>
        <v>0</v>
      </c>
      <c r="KGF104" s="266">
        <f t="shared" si="119"/>
        <v>0</v>
      </c>
      <c r="KGG104" s="266">
        <f t="shared" si="119"/>
        <v>0</v>
      </c>
      <c r="KGH104" s="266">
        <f t="shared" si="119"/>
        <v>0</v>
      </c>
      <c r="KGI104" s="266">
        <f t="shared" si="119"/>
        <v>0</v>
      </c>
      <c r="KGJ104" s="266">
        <f t="shared" si="119"/>
        <v>0</v>
      </c>
      <c r="KGK104" s="266">
        <f t="shared" si="119"/>
        <v>0</v>
      </c>
      <c r="KGL104" s="266">
        <f t="shared" si="119"/>
        <v>0</v>
      </c>
      <c r="KGM104" s="266">
        <f t="shared" si="119"/>
        <v>0</v>
      </c>
      <c r="KGN104" s="266">
        <f t="shared" si="119"/>
        <v>0</v>
      </c>
      <c r="KGO104" s="266">
        <f t="shared" si="119"/>
        <v>0</v>
      </c>
      <c r="KGP104" s="266">
        <f t="shared" si="119"/>
        <v>0</v>
      </c>
      <c r="KGQ104" s="266">
        <f t="shared" ref="KGQ104:KJB104" si="120">KGQ102-KGQ103</f>
        <v>0</v>
      </c>
      <c r="KGR104" s="266">
        <f t="shared" si="120"/>
        <v>0</v>
      </c>
      <c r="KGS104" s="266">
        <f t="shared" si="120"/>
        <v>0</v>
      </c>
      <c r="KGT104" s="266">
        <f t="shared" si="120"/>
        <v>0</v>
      </c>
      <c r="KGU104" s="266">
        <f t="shared" si="120"/>
        <v>0</v>
      </c>
      <c r="KGV104" s="266">
        <f t="shared" si="120"/>
        <v>0</v>
      </c>
      <c r="KGW104" s="266">
        <f t="shared" si="120"/>
        <v>0</v>
      </c>
      <c r="KGX104" s="266">
        <f t="shared" si="120"/>
        <v>0</v>
      </c>
      <c r="KGY104" s="266">
        <f t="shared" si="120"/>
        <v>0</v>
      </c>
      <c r="KGZ104" s="266">
        <f t="shared" si="120"/>
        <v>0</v>
      </c>
      <c r="KHA104" s="266">
        <f t="shared" si="120"/>
        <v>0</v>
      </c>
      <c r="KHB104" s="266">
        <f t="shared" si="120"/>
        <v>0</v>
      </c>
      <c r="KHC104" s="266">
        <f t="shared" si="120"/>
        <v>0</v>
      </c>
      <c r="KHD104" s="266">
        <f t="shared" si="120"/>
        <v>0</v>
      </c>
      <c r="KHE104" s="266">
        <f t="shared" si="120"/>
        <v>0</v>
      </c>
      <c r="KHF104" s="266">
        <f t="shared" si="120"/>
        <v>0</v>
      </c>
      <c r="KHG104" s="266">
        <f t="shared" si="120"/>
        <v>0</v>
      </c>
      <c r="KHH104" s="266">
        <f t="shared" si="120"/>
        <v>0</v>
      </c>
      <c r="KHI104" s="266">
        <f t="shared" si="120"/>
        <v>0</v>
      </c>
      <c r="KHJ104" s="266">
        <f t="shared" si="120"/>
        <v>0</v>
      </c>
      <c r="KHK104" s="266">
        <f t="shared" si="120"/>
        <v>0</v>
      </c>
      <c r="KHL104" s="266">
        <f t="shared" si="120"/>
        <v>0</v>
      </c>
      <c r="KHM104" s="266">
        <f t="shared" si="120"/>
        <v>0</v>
      </c>
      <c r="KHN104" s="266">
        <f t="shared" si="120"/>
        <v>0</v>
      </c>
      <c r="KHO104" s="266">
        <f t="shared" si="120"/>
        <v>0</v>
      </c>
      <c r="KHP104" s="266">
        <f t="shared" si="120"/>
        <v>0</v>
      </c>
      <c r="KHQ104" s="266">
        <f t="shared" si="120"/>
        <v>0</v>
      </c>
      <c r="KHR104" s="266">
        <f t="shared" si="120"/>
        <v>0</v>
      </c>
      <c r="KHS104" s="266">
        <f t="shared" si="120"/>
        <v>0</v>
      </c>
      <c r="KHT104" s="266">
        <f t="shared" si="120"/>
        <v>0</v>
      </c>
      <c r="KHU104" s="266">
        <f t="shared" si="120"/>
        <v>0</v>
      </c>
      <c r="KHV104" s="266">
        <f t="shared" si="120"/>
        <v>0</v>
      </c>
      <c r="KHW104" s="266">
        <f t="shared" si="120"/>
        <v>0</v>
      </c>
      <c r="KHX104" s="266">
        <f t="shared" si="120"/>
        <v>0</v>
      </c>
      <c r="KHY104" s="266">
        <f t="shared" si="120"/>
        <v>0</v>
      </c>
      <c r="KHZ104" s="266">
        <f t="shared" si="120"/>
        <v>0</v>
      </c>
      <c r="KIA104" s="266">
        <f t="shared" si="120"/>
        <v>0</v>
      </c>
      <c r="KIB104" s="266">
        <f t="shared" si="120"/>
        <v>0</v>
      </c>
      <c r="KIC104" s="266">
        <f t="shared" si="120"/>
        <v>0</v>
      </c>
      <c r="KID104" s="266">
        <f t="shared" si="120"/>
        <v>0</v>
      </c>
      <c r="KIE104" s="266">
        <f t="shared" si="120"/>
        <v>0</v>
      </c>
      <c r="KIF104" s="266">
        <f t="shared" si="120"/>
        <v>0</v>
      </c>
      <c r="KIG104" s="266">
        <f t="shared" si="120"/>
        <v>0</v>
      </c>
      <c r="KIH104" s="266">
        <f t="shared" si="120"/>
        <v>0</v>
      </c>
      <c r="KII104" s="266">
        <f t="shared" si="120"/>
        <v>0</v>
      </c>
      <c r="KIJ104" s="266">
        <f t="shared" si="120"/>
        <v>0</v>
      </c>
      <c r="KIK104" s="266">
        <f t="shared" si="120"/>
        <v>0</v>
      </c>
      <c r="KIL104" s="266">
        <f t="shared" si="120"/>
        <v>0</v>
      </c>
      <c r="KIM104" s="266">
        <f t="shared" si="120"/>
        <v>0</v>
      </c>
      <c r="KIN104" s="266">
        <f t="shared" si="120"/>
        <v>0</v>
      </c>
      <c r="KIO104" s="266">
        <f t="shared" si="120"/>
        <v>0</v>
      </c>
      <c r="KIP104" s="266">
        <f t="shared" si="120"/>
        <v>0</v>
      </c>
      <c r="KIQ104" s="266">
        <f t="shared" si="120"/>
        <v>0</v>
      </c>
      <c r="KIR104" s="266">
        <f t="shared" si="120"/>
        <v>0</v>
      </c>
      <c r="KIS104" s="266">
        <f t="shared" si="120"/>
        <v>0</v>
      </c>
      <c r="KIT104" s="266">
        <f t="shared" si="120"/>
        <v>0</v>
      </c>
      <c r="KIU104" s="266">
        <f t="shared" si="120"/>
        <v>0</v>
      </c>
      <c r="KIV104" s="266">
        <f t="shared" si="120"/>
        <v>0</v>
      </c>
      <c r="KIW104" s="266">
        <f t="shared" si="120"/>
        <v>0</v>
      </c>
      <c r="KIX104" s="266">
        <f t="shared" si="120"/>
        <v>0</v>
      </c>
      <c r="KIY104" s="266">
        <f t="shared" si="120"/>
        <v>0</v>
      </c>
      <c r="KIZ104" s="266">
        <f t="shared" si="120"/>
        <v>0</v>
      </c>
      <c r="KJA104" s="266">
        <f t="shared" si="120"/>
        <v>0</v>
      </c>
      <c r="KJB104" s="266">
        <f t="shared" si="120"/>
        <v>0</v>
      </c>
      <c r="KJC104" s="266">
        <f t="shared" ref="KJC104:KLN104" si="121">KJC102-KJC103</f>
        <v>0</v>
      </c>
      <c r="KJD104" s="266">
        <f t="shared" si="121"/>
        <v>0</v>
      </c>
      <c r="KJE104" s="266">
        <f t="shared" si="121"/>
        <v>0</v>
      </c>
      <c r="KJF104" s="266">
        <f t="shared" si="121"/>
        <v>0</v>
      </c>
      <c r="KJG104" s="266">
        <f t="shared" si="121"/>
        <v>0</v>
      </c>
      <c r="KJH104" s="266">
        <f t="shared" si="121"/>
        <v>0</v>
      </c>
      <c r="KJI104" s="266">
        <f t="shared" si="121"/>
        <v>0</v>
      </c>
      <c r="KJJ104" s="266">
        <f t="shared" si="121"/>
        <v>0</v>
      </c>
      <c r="KJK104" s="266">
        <f t="shared" si="121"/>
        <v>0</v>
      </c>
      <c r="KJL104" s="266">
        <f t="shared" si="121"/>
        <v>0</v>
      </c>
      <c r="KJM104" s="266">
        <f t="shared" si="121"/>
        <v>0</v>
      </c>
      <c r="KJN104" s="266">
        <f t="shared" si="121"/>
        <v>0</v>
      </c>
      <c r="KJO104" s="266">
        <f t="shared" si="121"/>
        <v>0</v>
      </c>
      <c r="KJP104" s="266">
        <f t="shared" si="121"/>
        <v>0</v>
      </c>
      <c r="KJQ104" s="266">
        <f t="shared" si="121"/>
        <v>0</v>
      </c>
      <c r="KJR104" s="266">
        <f t="shared" si="121"/>
        <v>0</v>
      </c>
      <c r="KJS104" s="266">
        <f t="shared" si="121"/>
        <v>0</v>
      </c>
      <c r="KJT104" s="266">
        <f t="shared" si="121"/>
        <v>0</v>
      </c>
      <c r="KJU104" s="266">
        <f t="shared" si="121"/>
        <v>0</v>
      </c>
      <c r="KJV104" s="266">
        <f t="shared" si="121"/>
        <v>0</v>
      </c>
      <c r="KJW104" s="266">
        <f t="shared" si="121"/>
        <v>0</v>
      </c>
      <c r="KJX104" s="266">
        <f t="shared" si="121"/>
        <v>0</v>
      </c>
      <c r="KJY104" s="266">
        <f t="shared" si="121"/>
        <v>0</v>
      </c>
      <c r="KJZ104" s="266">
        <f t="shared" si="121"/>
        <v>0</v>
      </c>
      <c r="KKA104" s="266">
        <f t="shared" si="121"/>
        <v>0</v>
      </c>
      <c r="KKB104" s="266">
        <f t="shared" si="121"/>
        <v>0</v>
      </c>
      <c r="KKC104" s="266">
        <f t="shared" si="121"/>
        <v>0</v>
      </c>
      <c r="KKD104" s="266">
        <f t="shared" si="121"/>
        <v>0</v>
      </c>
      <c r="KKE104" s="266">
        <f t="shared" si="121"/>
        <v>0</v>
      </c>
      <c r="KKF104" s="266">
        <f t="shared" si="121"/>
        <v>0</v>
      </c>
      <c r="KKG104" s="266">
        <f t="shared" si="121"/>
        <v>0</v>
      </c>
      <c r="KKH104" s="266">
        <f t="shared" si="121"/>
        <v>0</v>
      </c>
      <c r="KKI104" s="266">
        <f t="shared" si="121"/>
        <v>0</v>
      </c>
      <c r="KKJ104" s="266">
        <f t="shared" si="121"/>
        <v>0</v>
      </c>
      <c r="KKK104" s="266">
        <f t="shared" si="121"/>
        <v>0</v>
      </c>
      <c r="KKL104" s="266">
        <f t="shared" si="121"/>
        <v>0</v>
      </c>
      <c r="KKM104" s="266">
        <f t="shared" si="121"/>
        <v>0</v>
      </c>
      <c r="KKN104" s="266">
        <f t="shared" si="121"/>
        <v>0</v>
      </c>
      <c r="KKO104" s="266">
        <f t="shared" si="121"/>
        <v>0</v>
      </c>
      <c r="KKP104" s="266">
        <f t="shared" si="121"/>
        <v>0</v>
      </c>
      <c r="KKQ104" s="266">
        <f t="shared" si="121"/>
        <v>0</v>
      </c>
      <c r="KKR104" s="266">
        <f t="shared" si="121"/>
        <v>0</v>
      </c>
      <c r="KKS104" s="266">
        <f t="shared" si="121"/>
        <v>0</v>
      </c>
      <c r="KKT104" s="266">
        <f t="shared" si="121"/>
        <v>0</v>
      </c>
      <c r="KKU104" s="266">
        <f t="shared" si="121"/>
        <v>0</v>
      </c>
      <c r="KKV104" s="266">
        <f t="shared" si="121"/>
        <v>0</v>
      </c>
      <c r="KKW104" s="266">
        <f t="shared" si="121"/>
        <v>0</v>
      </c>
      <c r="KKX104" s="266">
        <f t="shared" si="121"/>
        <v>0</v>
      </c>
      <c r="KKY104" s="266">
        <f t="shared" si="121"/>
        <v>0</v>
      </c>
      <c r="KKZ104" s="266">
        <f t="shared" si="121"/>
        <v>0</v>
      </c>
      <c r="KLA104" s="266">
        <f t="shared" si="121"/>
        <v>0</v>
      </c>
      <c r="KLB104" s="266">
        <f t="shared" si="121"/>
        <v>0</v>
      </c>
      <c r="KLC104" s="266">
        <f t="shared" si="121"/>
        <v>0</v>
      </c>
      <c r="KLD104" s="266">
        <f t="shared" si="121"/>
        <v>0</v>
      </c>
      <c r="KLE104" s="266">
        <f t="shared" si="121"/>
        <v>0</v>
      </c>
      <c r="KLF104" s="266">
        <f t="shared" si="121"/>
        <v>0</v>
      </c>
      <c r="KLG104" s="266">
        <f t="shared" si="121"/>
        <v>0</v>
      </c>
      <c r="KLH104" s="266">
        <f t="shared" si="121"/>
        <v>0</v>
      </c>
      <c r="KLI104" s="266">
        <f t="shared" si="121"/>
        <v>0</v>
      </c>
      <c r="KLJ104" s="266">
        <f t="shared" si="121"/>
        <v>0</v>
      </c>
      <c r="KLK104" s="266">
        <f t="shared" si="121"/>
        <v>0</v>
      </c>
      <c r="KLL104" s="266">
        <f t="shared" si="121"/>
        <v>0</v>
      </c>
      <c r="KLM104" s="266">
        <f t="shared" si="121"/>
        <v>0</v>
      </c>
      <c r="KLN104" s="266">
        <f t="shared" si="121"/>
        <v>0</v>
      </c>
      <c r="KLO104" s="266">
        <f t="shared" ref="KLO104:KNZ104" si="122">KLO102-KLO103</f>
        <v>0</v>
      </c>
      <c r="KLP104" s="266">
        <f t="shared" si="122"/>
        <v>0</v>
      </c>
      <c r="KLQ104" s="266">
        <f t="shared" si="122"/>
        <v>0</v>
      </c>
      <c r="KLR104" s="266">
        <f t="shared" si="122"/>
        <v>0</v>
      </c>
      <c r="KLS104" s="266">
        <f t="shared" si="122"/>
        <v>0</v>
      </c>
      <c r="KLT104" s="266">
        <f t="shared" si="122"/>
        <v>0</v>
      </c>
      <c r="KLU104" s="266">
        <f t="shared" si="122"/>
        <v>0</v>
      </c>
      <c r="KLV104" s="266">
        <f t="shared" si="122"/>
        <v>0</v>
      </c>
      <c r="KLW104" s="266">
        <f t="shared" si="122"/>
        <v>0</v>
      </c>
      <c r="KLX104" s="266">
        <f t="shared" si="122"/>
        <v>0</v>
      </c>
      <c r="KLY104" s="266">
        <f t="shared" si="122"/>
        <v>0</v>
      </c>
      <c r="KLZ104" s="266">
        <f t="shared" si="122"/>
        <v>0</v>
      </c>
      <c r="KMA104" s="266">
        <f t="shared" si="122"/>
        <v>0</v>
      </c>
      <c r="KMB104" s="266">
        <f t="shared" si="122"/>
        <v>0</v>
      </c>
      <c r="KMC104" s="266">
        <f t="shared" si="122"/>
        <v>0</v>
      </c>
      <c r="KMD104" s="266">
        <f t="shared" si="122"/>
        <v>0</v>
      </c>
      <c r="KME104" s="266">
        <f t="shared" si="122"/>
        <v>0</v>
      </c>
      <c r="KMF104" s="266">
        <f t="shared" si="122"/>
        <v>0</v>
      </c>
      <c r="KMG104" s="266">
        <f t="shared" si="122"/>
        <v>0</v>
      </c>
      <c r="KMH104" s="266">
        <f t="shared" si="122"/>
        <v>0</v>
      </c>
      <c r="KMI104" s="266">
        <f t="shared" si="122"/>
        <v>0</v>
      </c>
      <c r="KMJ104" s="266">
        <f t="shared" si="122"/>
        <v>0</v>
      </c>
      <c r="KMK104" s="266">
        <f t="shared" si="122"/>
        <v>0</v>
      </c>
      <c r="KML104" s="266">
        <f t="shared" si="122"/>
        <v>0</v>
      </c>
      <c r="KMM104" s="266">
        <f t="shared" si="122"/>
        <v>0</v>
      </c>
      <c r="KMN104" s="266">
        <f t="shared" si="122"/>
        <v>0</v>
      </c>
      <c r="KMO104" s="266">
        <f t="shared" si="122"/>
        <v>0</v>
      </c>
      <c r="KMP104" s="266">
        <f t="shared" si="122"/>
        <v>0</v>
      </c>
      <c r="KMQ104" s="266">
        <f t="shared" si="122"/>
        <v>0</v>
      </c>
      <c r="KMR104" s="266">
        <f t="shared" si="122"/>
        <v>0</v>
      </c>
      <c r="KMS104" s="266">
        <f t="shared" si="122"/>
        <v>0</v>
      </c>
      <c r="KMT104" s="266">
        <f t="shared" si="122"/>
        <v>0</v>
      </c>
      <c r="KMU104" s="266">
        <f t="shared" si="122"/>
        <v>0</v>
      </c>
      <c r="KMV104" s="266">
        <f t="shared" si="122"/>
        <v>0</v>
      </c>
      <c r="KMW104" s="266">
        <f t="shared" si="122"/>
        <v>0</v>
      </c>
      <c r="KMX104" s="266">
        <f t="shared" si="122"/>
        <v>0</v>
      </c>
      <c r="KMY104" s="266">
        <f t="shared" si="122"/>
        <v>0</v>
      </c>
      <c r="KMZ104" s="266">
        <f t="shared" si="122"/>
        <v>0</v>
      </c>
      <c r="KNA104" s="266">
        <f t="shared" si="122"/>
        <v>0</v>
      </c>
      <c r="KNB104" s="266">
        <f t="shared" si="122"/>
        <v>0</v>
      </c>
      <c r="KNC104" s="266">
        <f t="shared" si="122"/>
        <v>0</v>
      </c>
      <c r="KND104" s="266">
        <f t="shared" si="122"/>
        <v>0</v>
      </c>
      <c r="KNE104" s="266">
        <f t="shared" si="122"/>
        <v>0</v>
      </c>
      <c r="KNF104" s="266">
        <f t="shared" si="122"/>
        <v>0</v>
      </c>
      <c r="KNG104" s="266">
        <f t="shared" si="122"/>
        <v>0</v>
      </c>
      <c r="KNH104" s="266">
        <f t="shared" si="122"/>
        <v>0</v>
      </c>
      <c r="KNI104" s="266">
        <f t="shared" si="122"/>
        <v>0</v>
      </c>
      <c r="KNJ104" s="266">
        <f t="shared" si="122"/>
        <v>0</v>
      </c>
      <c r="KNK104" s="266">
        <f t="shared" si="122"/>
        <v>0</v>
      </c>
      <c r="KNL104" s="266">
        <f t="shared" si="122"/>
        <v>0</v>
      </c>
      <c r="KNM104" s="266">
        <f t="shared" si="122"/>
        <v>0</v>
      </c>
      <c r="KNN104" s="266">
        <f t="shared" si="122"/>
        <v>0</v>
      </c>
      <c r="KNO104" s="266">
        <f t="shared" si="122"/>
        <v>0</v>
      </c>
      <c r="KNP104" s="266">
        <f t="shared" si="122"/>
        <v>0</v>
      </c>
      <c r="KNQ104" s="266">
        <f t="shared" si="122"/>
        <v>0</v>
      </c>
      <c r="KNR104" s="266">
        <f t="shared" si="122"/>
        <v>0</v>
      </c>
      <c r="KNS104" s="266">
        <f t="shared" si="122"/>
        <v>0</v>
      </c>
      <c r="KNT104" s="266">
        <f t="shared" si="122"/>
        <v>0</v>
      </c>
      <c r="KNU104" s="266">
        <f t="shared" si="122"/>
        <v>0</v>
      </c>
      <c r="KNV104" s="266">
        <f t="shared" si="122"/>
        <v>0</v>
      </c>
      <c r="KNW104" s="266">
        <f t="shared" si="122"/>
        <v>0</v>
      </c>
      <c r="KNX104" s="266">
        <f t="shared" si="122"/>
        <v>0</v>
      </c>
      <c r="KNY104" s="266">
        <f t="shared" si="122"/>
        <v>0</v>
      </c>
      <c r="KNZ104" s="266">
        <f t="shared" si="122"/>
        <v>0</v>
      </c>
      <c r="KOA104" s="266">
        <f t="shared" ref="KOA104:KQL104" si="123">KOA102-KOA103</f>
        <v>0</v>
      </c>
      <c r="KOB104" s="266">
        <f t="shared" si="123"/>
        <v>0</v>
      </c>
      <c r="KOC104" s="266">
        <f t="shared" si="123"/>
        <v>0</v>
      </c>
      <c r="KOD104" s="266">
        <f t="shared" si="123"/>
        <v>0</v>
      </c>
      <c r="KOE104" s="266">
        <f t="shared" si="123"/>
        <v>0</v>
      </c>
      <c r="KOF104" s="266">
        <f t="shared" si="123"/>
        <v>0</v>
      </c>
      <c r="KOG104" s="266">
        <f t="shared" si="123"/>
        <v>0</v>
      </c>
      <c r="KOH104" s="266">
        <f t="shared" si="123"/>
        <v>0</v>
      </c>
      <c r="KOI104" s="266">
        <f t="shared" si="123"/>
        <v>0</v>
      </c>
      <c r="KOJ104" s="266">
        <f t="shared" si="123"/>
        <v>0</v>
      </c>
      <c r="KOK104" s="266">
        <f t="shared" si="123"/>
        <v>0</v>
      </c>
      <c r="KOL104" s="266">
        <f t="shared" si="123"/>
        <v>0</v>
      </c>
      <c r="KOM104" s="266">
        <f t="shared" si="123"/>
        <v>0</v>
      </c>
      <c r="KON104" s="266">
        <f t="shared" si="123"/>
        <v>0</v>
      </c>
      <c r="KOO104" s="266">
        <f t="shared" si="123"/>
        <v>0</v>
      </c>
      <c r="KOP104" s="266">
        <f t="shared" si="123"/>
        <v>0</v>
      </c>
      <c r="KOQ104" s="266">
        <f t="shared" si="123"/>
        <v>0</v>
      </c>
      <c r="KOR104" s="266">
        <f t="shared" si="123"/>
        <v>0</v>
      </c>
      <c r="KOS104" s="266">
        <f t="shared" si="123"/>
        <v>0</v>
      </c>
      <c r="KOT104" s="266">
        <f t="shared" si="123"/>
        <v>0</v>
      </c>
      <c r="KOU104" s="266">
        <f t="shared" si="123"/>
        <v>0</v>
      </c>
      <c r="KOV104" s="266">
        <f t="shared" si="123"/>
        <v>0</v>
      </c>
      <c r="KOW104" s="266">
        <f t="shared" si="123"/>
        <v>0</v>
      </c>
      <c r="KOX104" s="266">
        <f t="shared" si="123"/>
        <v>0</v>
      </c>
      <c r="KOY104" s="266">
        <f t="shared" si="123"/>
        <v>0</v>
      </c>
      <c r="KOZ104" s="266">
        <f t="shared" si="123"/>
        <v>0</v>
      </c>
      <c r="KPA104" s="266">
        <f t="shared" si="123"/>
        <v>0</v>
      </c>
      <c r="KPB104" s="266">
        <f t="shared" si="123"/>
        <v>0</v>
      </c>
      <c r="KPC104" s="266">
        <f t="shared" si="123"/>
        <v>0</v>
      </c>
      <c r="KPD104" s="266">
        <f t="shared" si="123"/>
        <v>0</v>
      </c>
      <c r="KPE104" s="266">
        <f t="shared" si="123"/>
        <v>0</v>
      </c>
      <c r="KPF104" s="266">
        <f t="shared" si="123"/>
        <v>0</v>
      </c>
      <c r="KPG104" s="266">
        <f t="shared" si="123"/>
        <v>0</v>
      </c>
      <c r="KPH104" s="266">
        <f t="shared" si="123"/>
        <v>0</v>
      </c>
      <c r="KPI104" s="266">
        <f t="shared" si="123"/>
        <v>0</v>
      </c>
      <c r="KPJ104" s="266">
        <f t="shared" si="123"/>
        <v>0</v>
      </c>
      <c r="KPK104" s="266">
        <f t="shared" si="123"/>
        <v>0</v>
      </c>
      <c r="KPL104" s="266">
        <f t="shared" si="123"/>
        <v>0</v>
      </c>
      <c r="KPM104" s="266">
        <f t="shared" si="123"/>
        <v>0</v>
      </c>
      <c r="KPN104" s="266">
        <f t="shared" si="123"/>
        <v>0</v>
      </c>
      <c r="KPO104" s="266">
        <f t="shared" si="123"/>
        <v>0</v>
      </c>
      <c r="KPP104" s="266">
        <f t="shared" si="123"/>
        <v>0</v>
      </c>
      <c r="KPQ104" s="266">
        <f t="shared" si="123"/>
        <v>0</v>
      </c>
      <c r="KPR104" s="266">
        <f t="shared" si="123"/>
        <v>0</v>
      </c>
      <c r="KPS104" s="266">
        <f t="shared" si="123"/>
        <v>0</v>
      </c>
      <c r="KPT104" s="266">
        <f t="shared" si="123"/>
        <v>0</v>
      </c>
      <c r="KPU104" s="266">
        <f t="shared" si="123"/>
        <v>0</v>
      </c>
      <c r="KPV104" s="266">
        <f t="shared" si="123"/>
        <v>0</v>
      </c>
      <c r="KPW104" s="266">
        <f t="shared" si="123"/>
        <v>0</v>
      </c>
      <c r="KPX104" s="266">
        <f t="shared" si="123"/>
        <v>0</v>
      </c>
      <c r="KPY104" s="266">
        <f t="shared" si="123"/>
        <v>0</v>
      </c>
      <c r="KPZ104" s="266">
        <f t="shared" si="123"/>
        <v>0</v>
      </c>
      <c r="KQA104" s="266">
        <f t="shared" si="123"/>
        <v>0</v>
      </c>
      <c r="KQB104" s="266">
        <f t="shared" si="123"/>
        <v>0</v>
      </c>
      <c r="KQC104" s="266">
        <f t="shared" si="123"/>
        <v>0</v>
      </c>
      <c r="KQD104" s="266">
        <f t="shared" si="123"/>
        <v>0</v>
      </c>
      <c r="KQE104" s="266">
        <f t="shared" si="123"/>
        <v>0</v>
      </c>
      <c r="KQF104" s="266">
        <f t="shared" si="123"/>
        <v>0</v>
      </c>
      <c r="KQG104" s="266">
        <f t="shared" si="123"/>
        <v>0</v>
      </c>
      <c r="KQH104" s="266">
        <f t="shared" si="123"/>
        <v>0</v>
      </c>
      <c r="KQI104" s="266">
        <f t="shared" si="123"/>
        <v>0</v>
      </c>
      <c r="KQJ104" s="266">
        <f t="shared" si="123"/>
        <v>0</v>
      </c>
      <c r="KQK104" s="266">
        <f t="shared" si="123"/>
        <v>0</v>
      </c>
      <c r="KQL104" s="266">
        <f t="shared" si="123"/>
        <v>0</v>
      </c>
      <c r="KQM104" s="266">
        <f t="shared" ref="KQM104:KSX104" si="124">KQM102-KQM103</f>
        <v>0</v>
      </c>
      <c r="KQN104" s="266">
        <f t="shared" si="124"/>
        <v>0</v>
      </c>
      <c r="KQO104" s="266">
        <f t="shared" si="124"/>
        <v>0</v>
      </c>
      <c r="KQP104" s="266">
        <f t="shared" si="124"/>
        <v>0</v>
      </c>
      <c r="KQQ104" s="266">
        <f t="shared" si="124"/>
        <v>0</v>
      </c>
      <c r="KQR104" s="266">
        <f t="shared" si="124"/>
        <v>0</v>
      </c>
      <c r="KQS104" s="266">
        <f t="shared" si="124"/>
        <v>0</v>
      </c>
      <c r="KQT104" s="266">
        <f t="shared" si="124"/>
        <v>0</v>
      </c>
      <c r="KQU104" s="266">
        <f t="shared" si="124"/>
        <v>0</v>
      </c>
      <c r="KQV104" s="266">
        <f t="shared" si="124"/>
        <v>0</v>
      </c>
      <c r="KQW104" s="266">
        <f t="shared" si="124"/>
        <v>0</v>
      </c>
      <c r="KQX104" s="266">
        <f t="shared" si="124"/>
        <v>0</v>
      </c>
      <c r="KQY104" s="266">
        <f t="shared" si="124"/>
        <v>0</v>
      </c>
      <c r="KQZ104" s="266">
        <f t="shared" si="124"/>
        <v>0</v>
      </c>
      <c r="KRA104" s="266">
        <f t="shared" si="124"/>
        <v>0</v>
      </c>
      <c r="KRB104" s="266">
        <f t="shared" si="124"/>
        <v>0</v>
      </c>
      <c r="KRC104" s="266">
        <f t="shared" si="124"/>
        <v>0</v>
      </c>
      <c r="KRD104" s="266">
        <f t="shared" si="124"/>
        <v>0</v>
      </c>
      <c r="KRE104" s="266">
        <f t="shared" si="124"/>
        <v>0</v>
      </c>
      <c r="KRF104" s="266">
        <f t="shared" si="124"/>
        <v>0</v>
      </c>
      <c r="KRG104" s="266">
        <f t="shared" si="124"/>
        <v>0</v>
      </c>
      <c r="KRH104" s="266">
        <f t="shared" si="124"/>
        <v>0</v>
      </c>
      <c r="KRI104" s="266">
        <f t="shared" si="124"/>
        <v>0</v>
      </c>
      <c r="KRJ104" s="266">
        <f t="shared" si="124"/>
        <v>0</v>
      </c>
      <c r="KRK104" s="266">
        <f t="shared" si="124"/>
        <v>0</v>
      </c>
      <c r="KRL104" s="266">
        <f t="shared" si="124"/>
        <v>0</v>
      </c>
      <c r="KRM104" s="266">
        <f t="shared" si="124"/>
        <v>0</v>
      </c>
      <c r="KRN104" s="266">
        <f t="shared" si="124"/>
        <v>0</v>
      </c>
      <c r="KRO104" s="266">
        <f t="shared" si="124"/>
        <v>0</v>
      </c>
      <c r="KRP104" s="266">
        <f t="shared" si="124"/>
        <v>0</v>
      </c>
      <c r="KRQ104" s="266">
        <f t="shared" si="124"/>
        <v>0</v>
      </c>
      <c r="KRR104" s="266">
        <f t="shared" si="124"/>
        <v>0</v>
      </c>
      <c r="KRS104" s="266">
        <f t="shared" si="124"/>
        <v>0</v>
      </c>
      <c r="KRT104" s="266">
        <f t="shared" si="124"/>
        <v>0</v>
      </c>
      <c r="KRU104" s="266">
        <f t="shared" si="124"/>
        <v>0</v>
      </c>
      <c r="KRV104" s="266">
        <f t="shared" si="124"/>
        <v>0</v>
      </c>
      <c r="KRW104" s="266">
        <f t="shared" si="124"/>
        <v>0</v>
      </c>
      <c r="KRX104" s="266">
        <f t="shared" si="124"/>
        <v>0</v>
      </c>
      <c r="KRY104" s="266">
        <f t="shared" si="124"/>
        <v>0</v>
      </c>
      <c r="KRZ104" s="266">
        <f t="shared" si="124"/>
        <v>0</v>
      </c>
      <c r="KSA104" s="266">
        <f t="shared" si="124"/>
        <v>0</v>
      </c>
      <c r="KSB104" s="266">
        <f t="shared" si="124"/>
        <v>0</v>
      </c>
      <c r="KSC104" s="266">
        <f t="shared" si="124"/>
        <v>0</v>
      </c>
      <c r="KSD104" s="266">
        <f t="shared" si="124"/>
        <v>0</v>
      </c>
      <c r="KSE104" s="266">
        <f t="shared" si="124"/>
        <v>0</v>
      </c>
      <c r="KSF104" s="266">
        <f t="shared" si="124"/>
        <v>0</v>
      </c>
      <c r="KSG104" s="266">
        <f t="shared" si="124"/>
        <v>0</v>
      </c>
      <c r="KSH104" s="266">
        <f t="shared" si="124"/>
        <v>0</v>
      </c>
      <c r="KSI104" s="266">
        <f t="shared" si="124"/>
        <v>0</v>
      </c>
      <c r="KSJ104" s="266">
        <f t="shared" si="124"/>
        <v>0</v>
      </c>
      <c r="KSK104" s="266">
        <f t="shared" si="124"/>
        <v>0</v>
      </c>
      <c r="KSL104" s="266">
        <f t="shared" si="124"/>
        <v>0</v>
      </c>
      <c r="KSM104" s="266">
        <f t="shared" si="124"/>
        <v>0</v>
      </c>
      <c r="KSN104" s="266">
        <f t="shared" si="124"/>
        <v>0</v>
      </c>
      <c r="KSO104" s="266">
        <f t="shared" si="124"/>
        <v>0</v>
      </c>
      <c r="KSP104" s="266">
        <f t="shared" si="124"/>
        <v>0</v>
      </c>
      <c r="KSQ104" s="266">
        <f t="shared" si="124"/>
        <v>0</v>
      </c>
      <c r="KSR104" s="266">
        <f t="shared" si="124"/>
        <v>0</v>
      </c>
      <c r="KSS104" s="266">
        <f t="shared" si="124"/>
        <v>0</v>
      </c>
      <c r="KST104" s="266">
        <f t="shared" si="124"/>
        <v>0</v>
      </c>
      <c r="KSU104" s="266">
        <f t="shared" si="124"/>
        <v>0</v>
      </c>
      <c r="KSV104" s="266">
        <f t="shared" si="124"/>
        <v>0</v>
      </c>
      <c r="KSW104" s="266">
        <f t="shared" si="124"/>
        <v>0</v>
      </c>
      <c r="KSX104" s="266">
        <f t="shared" si="124"/>
        <v>0</v>
      </c>
      <c r="KSY104" s="266">
        <f t="shared" ref="KSY104:KVJ104" si="125">KSY102-KSY103</f>
        <v>0</v>
      </c>
      <c r="KSZ104" s="266">
        <f t="shared" si="125"/>
        <v>0</v>
      </c>
      <c r="KTA104" s="266">
        <f t="shared" si="125"/>
        <v>0</v>
      </c>
      <c r="KTB104" s="266">
        <f t="shared" si="125"/>
        <v>0</v>
      </c>
      <c r="KTC104" s="266">
        <f t="shared" si="125"/>
        <v>0</v>
      </c>
      <c r="KTD104" s="266">
        <f t="shared" si="125"/>
        <v>0</v>
      </c>
      <c r="KTE104" s="266">
        <f t="shared" si="125"/>
        <v>0</v>
      </c>
      <c r="KTF104" s="266">
        <f t="shared" si="125"/>
        <v>0</v>
      </c>
      <c r="KTG104" s="266">
        <f t="shared" si="125"/>
        <v>0</v>
      </c>
      <c r="KTH104" s="266">
        <f t="shared" si="125"/>
        <v>0</v>
      </c>
      <c r="KTI104" s="266">
        <f t="shared" si="125"/>
        <v>0</v>
      </c>
      <c r="KTJ104" s="266">
        <f t="shared" si="125"/>
        <v>0</v>
      </c>
      <c r="KTK104" s="266">
        <f t="shared" si="125"/>
        <v>0</v>
      </c>
      <c r="KTL104" s="266">
        <f t="shared" si="125"/>
        <v>0</v>
      </c>
      <c r="KTM104" s="266">
        <f t="shared" si="125"/>
        <v>0</v>
      </c>
      <c r="KTN104" s="266">
        <f t="shared" si="125"/>
        <v>0</v>
      </c>
      <c r="KTO104" s="266">
        <f t="shared" si="125"/>
        <v>0</v>
      </c>
      <c r="KTP104" s="266">
        <f t="shared" si="125"/>
        <v>0</v>
      </c>
      <c r="KTQ104" s="266">
        <f t="shared" si="125"/>
        <v>0</v>
      </c>
      <c r="KTR104" s="266">
        <f t="shared" si="125"/>
        <v>0</v>
      </c>
      <c r="KTS104" s="266">
        <f t="shared" si="125"/>
        <v>0</v>
      </c>
      <c r="KTT104" s="266">
        <f t="shared" si="125"/>
        <v>0</v>
      </c>
      <c r="KTU104" s="266">
        <f t="shared" si="125"/>
        <v>0</v>
      </c>
      <c r="KTV104" s="266">
        <f t="shared" si="125"/>
        <v>0</v>
      </c>
      <c r="KTW104" s="266">
        <f t="shared" si="125"/>
        <v>0</v>
      </c>
      <c r="KTX104" s="266">
        <f t="shared" si="125"/>
        <v>0</v>
      </c>
      <c r="KTY104" s="266">
        <f t="shared" si="125"/>
        <v>0</v>
      </c>
      <c r="KTZ104" s="266">
        <f t="shared" si="125"/>
        <v>0</v>
      </c>
      <c r="KUA104" s="266">
        <f t="shared" si="125"/>
        <v>0</v>
      </c>
      <c r="KUB104" s="266">
        <f t="shared" si="125"/>
        <v>0</v>
      </c>
      <c r="KUC104" s="266">
        <f t="shared" si="125"/>
        <v>0</v>
      </c>
      <c r="KUD104" s="266">
        <f t="shared" si="125"/>
        <v>0</v>
      </c>
      <c r="KUE104" s="266">
        <f t="shared" si="125"/>
        <v>0</v>
      </c>
      <c r="KUF104" s="266">
        <f t="shared" si="125"/>
        <v>0</v>
      </c>
      <c r="KUG104" s="266">
        <f t="shared" si="125"/>
        <v>0</v>
      </c>
      <c r="KUH104" s="266">
        <f t="shared" si="125"/>
        <v>0</v>
      </c>
      <c r="KUI104" s="266">
        <f t="shared" si="125"/>
        <v>0</v>
      </c>
      <c r="KUJ104" s="266">
        <f t="shared" si="125"/>
        <v>0</v>
      </c>
      <c r="KUK104" s="266">
        <f t="shared" si="125"/>
        <v>0</v>
      </c>
      <c r="KUL104" s="266">
        <f t="shared" si="125"/>
        <v>0</v>
      </c>
      <c r="KUM104" s="266">
        <f t="shared" si="125"/>
        <v>0</v>
      </c>
      <c r="KUN104" s="266">
        <f t="shared" si="125"/>
        <v>0</v>
      </c>
      <c r="KUO104" s="266">
        <f t="shared" si="125"/>
        <v>0</v>
      </c>
      <c r="KUP104" s="266">
        <f t="shared" si="125"/>
        <v>0</v>
      </c>
      <c r="KUQ104" s="266">
        <f t="shared" si="125"/>
        <v>0</v>
      </c>
      <c r="KUR104" s="266">
        <f t="shared" si="125"/>
        <v>0</v>
      </c>
      <c r="KUS104" s="266">
        <f t="shared" si="125"/>
        <v>0</v>
      </c>
      <c r="KUT104" s="266">
        <f t="shared" si="125"/>
        <v>0</v>
      </c>
      <c r="KUU104" s="266">
        <f t="shared" si="125"/>
        <v>0</v>
      </c>
      <c r="KUV104" s="266">
        <f t="shared" si="125"/>
        <v>0</v>
      </c>
      <c r="KUW104" s="266">
        <f t="shared" si="125"/>
        <v>0</v>
      </c>
      <c r="KUX104" s="266">
        <f t="shared" si="125"/>
        <v>0</v>
      </c>
      <c r="KUY104" s="266">
        <f t="shared" si="125"/>
        <v>0</v>
      </c>
      <c r="KUZ104" s="266">
        <f t="shared" si="125"/>
        <v>0</v>
      </c>
      <c r="KVA104" s="266">
        <f t="shared" si="125"/>
        <v>0</v>
      </c>
      <c r="KVB104" s="266">
        <f t="shared" si="125"/>
        <v>0</v>
      </c>
      <c r="KVC104" s="266">
        <f t="shared" si="125"/>
        <v>0</v>
      </c>
      <c r="KVD104" s="266">
        <f t="shared" si="125"/>
        <v>0</v>
      </c>
      <c r="KVE104" s="266">
        <f t="shared" si="125"/>
        <v>0</v>
      </c>
      <c r="KVF104" s="266">
        <f t="shared" si="125"/>
        <v>0</v>
      </c>
      <c r="KVG104" s="266">
        <f t="shared" si="125"/>
        <v>0</v>
      </c>
      <c r="KVH104" s="266">
        <f t="shared" si="125"/>
        <v>0</v>
      </c>
      <c r="KVI104" s="266">
        <f t="shared" si="125"/>
        <v>0</v>
      </c>
      <c r="KVJ104" s="266">
        <f t="shared" si="125"/>
        <v>0</v>
      </c>
      <c r="KVK104" s="266">
        <f t="shared" ref="KVK104:KXV104" si="126">KVK102-KVK103</f>
        <v>0</v>
      </c>
      <c r="KVL104" s="266">
        <f t="shared" si="126"/>
        <v>0</v>
      </c>
      <c r="KVM104" s="266">
        <f t="shared" si="126"/>
        <v>0</v>
      </c>
      <c r="KVN104" s="266">
        <f t="shared" si="126"/>
        <v>0</v>
      </c>
      <c r="KVO104" s="266">
        <f t="shared" si="126"/>
        <v>0</v>
      </c>
      <c r="KVP104" s="266">
        <f t="shared" si="126"/>
        <v>0</v>
      </c>
      <c r="KVQ104" s="266">
        <f t="shared" si="126"/>
        <v>0</v>
      </c>
      <c r="KVR104" s="266">
        <f t="shared" si="126"/>
        <v>0</v>
      </c>
      <c r="KVS104" s="266">
        <f t="shared" si="126"/>
        <v>0</v>
      </c>
      <c r="KVT104" s="266">
        <f t="shared" si="126"/>
        <v>0</v>
      </c>
      <c r="KVU104" s="266">
        <f t="shared" si="126"/>
        <v>0</v>
      </c>
      <c r="KVV104" s="266">
        <f t="shared" si="126"/>
        <v>0</v>
      </c>
      <c r="KVW104" s="266">
        <f t="shared" si="126"/>
        <v>0</v>
      </c>
      <c r="KVX104" s="266">
        <f t="shared" si="126"/>
        <v>0</v>
      </c>
      <c r="KVY104" s="266">
        <f t="shared" si="126"/>
        <v>0</v>
      </c>
      <c r="KVZ104" s="266">
        <f t="shared" si="126"/>
        <v>0</v>
      </c>
      <c r="KWA104" s="266">
        <f t="shared" si="126"/>
        <v>0</v>
      </c>
      <c r="KWB104" s="266">
        <f t="shared" si="126"/>
        <v>0</v>
      </c>
      <c r="KWC104" s="266">
        <f t="shared" si="126"/>
        <v>0</v>
      </c>
      <c r="KWD104" s="266">
        <f t="shared" si="126"/>
        <v>0</v>
      </c>
      <c r="KWE104" s="266">
        <f t="shared" si="126"/>
        <v>0</v>
      </c>
      <c r="KWF104" s="266">
        <f t="shared" si="126"/>
        <v>0</v>
      </c>
      <c r="KWG104" s="266">
        <f t="shared" si="126"/>
        <v>0</v>
      </c>
      <c r="KWH104" s="266">
        <f t="shared" si="126"/>
        <v>0</v>
      </c>
      <c r="KWI104" s="266">
        <f t="shared" si="126"/>
        <v>0</v>
      </c>
      <c r="KWJ104" s="266">
        <f t="shared" si="126"/>
        <v>0</v>
      </c>
      <c r="KWK104" s="266">
        <f t="shared" si="126"/>
        <v>0</v>
      </c>
      <c r="KWL104" s="266">
        <f t="shared" si="126"/>
        <v>0</v>
      </c>
      <c r="KWM104" s="266">
        <f t="shared" si="126"/>
        <v>0</v>
      </c>
      <c r="KWN104" s="266">
        <f t="shared" si="126"/>
        <v>0</v>
      </c>
      <c r="KWO104" s="266">
        <f t="shared" si="126"/>
        <v>0</v>
      </c>
      <c r="KWP104" s="266">
        <f t="shared" si="126"/>
        <v>0</v>
      </c>
      <c r="KWQ104" s="266">
        <f t="shared" si="126"/>
        <v>0</v>
      </c>
      <c r="KWR104" s="266">
        <f t="shared" si="126"/>
        <v>0</v>
      </c>
      <c r="KWS104" s="266">
        <f t="shared" si="126"/>
        <v>0</v>
      </c>
      <c r="KWT104" s="266">
        <f t="shared" si="126"/>
        <v>0</v>
      </c>
      <c r="KWU104" s="266">
        <f t="shared" si="126"/>
        <v>0</v>
      </c>
      <c r="KWV104" s="266">
        <f t="shared" si="126"/>
        <v>0</v>
      </c>
      <c r="KWW104" s="266">
        <f t="shared" si="126"/>
        <v>0</v>
      </c>
      <c r="KWX104" s="266">
        <f t="shared" si="126"/>
        <v>0</v>
      </c>
      <c r="KWY104" s="266">
        <f t="shared" si="126"/>
        <v>0</v>
      </c>
      <c r="KWZ104" s="266">
        <f t="shared" si="126"/>
        <v>0</v>
      </c>
      <c r="KXA104" s="266">
        <f t="shared" si="126"/>
        <v>0</v>
      </c>
      <c r="KXB104" s="266">
        <f t="shared" si="126"/>
        <v>0</v>
      </c>
      <c r="KXC104" s="266">
        <f t="shared" si="126"/>
        <v>0</v>
      </c>
      <c r="KXD104" s="266">
        <f t="shared" si="126"/>
        <v>0</v>
      </c>
      <c r="KXE104" s="266">
        <f t="shared" si="126"/>
        <v>0</v>
      </c>
      <c r="KXF104" s="266">
        <f t="shared" si="126"/>
        <v>0</v>
      </c>
      <c r="KXG104" s="266">
        <f t="shared" si="126"/>
        <v>0</v>
      </c>
      <c r="KXH104" s="266">
        <f t="shared" si="126"/>
        <v>0</v>
      </c>
      <c r="KXI104" s="266">
        <f t="shared" si="126"/>
        <v>0</v>
      </c>
      <c r="KXJ104" s="266">
        <f t="shared" si="126"/>
        <v>0</v>
      </c>
      <c r="KXK104" s="266">
        <f t="shared" si="126"/>
        <v>0</v>
      </c>
      <c r="KXL104" s="266">
        <f t="shared" si="126"/>
        <v>0</v>
      </c>
      <c r="KXM104" s="266">
        <f t="shared" si="126"/>
        <v>0</v>
      </c>
      <c r="KXN104" s="266">
        <f t="shared" si="126"/>
        <v>0</v>
      </c>
      <c r="KXO104" s="266">
        <f t="shared" si="126"/>
        <v>0</v>
      </c>
      <c r="KXP104" s="266">
        <f t="shared" si="126"/>
        <v>0</v>
      </c>
      <c r="KXQ104" s="266">
        <f t="shared" si="126"/>
        <v>0</v>
      </c>
      <c r="KXR104" s="266">
        <f t="shared" si="126"/>
        <v>0</v>
      </c>
      <c r="KXS104" s="266">
        <f t="shared" si="126"/>
        <v>0</v>
      </c>
      <c r="KXT104" s="266">
        <f t="shared" si="126"/>
        <v>0</v>
      </c>
      <c r="KXU104" s="266">
        <f t="shared" si="126"/>
        <v>0</v>
      </c>
      <c r="KXV104" s="266">
        <f t="shared" si="126"/>
        <v>0</v>
      </c>
      <c r="KXW104" s="266">
        <f t="shared" ref="KXW104:LAH104" si="127">KXW102-KXW103</f>
        <v>0</v>
      </c>
      <c r="KXX104" s="266">
        <f t="shared" si="127"/>
        <v>0</v>
      </c>
      <c r="KXY104" s="266">
        <f t="shared" si="127"/>
        <v>0</v>
      </c>
      <c r="KXZ104" s="266">
        <f t="shared" si="127"/>
        <v>0</v>
      </c>
      <c r="KYA104" s="266">
        <f t="shared" si="127"/>
        <v>0</v>
      </c>
      <c r="KYB104" s="266">
        <f t="shared" si="127"/>
        <v>0</v>
      </c>
      <c r="KYC104" s="266">
        <f t="shared" si="127"/>
        <v>0</v>
      </c>
      <c r="KYD104" s="266">
        <f t="shared" si="127"/>
        <v>0</v>
      </c>
      <c r="KYE104" s="266">
        <f t="shared" si="127"/>
        <v>0</v>
      </c>
      <c r="KYF104" s="266">
        <f t="shared" si="127"/>
        <v>0</v>
      </c>
      <c r="KYG104" s="266">
        <f t="shared" si="127"/>
        <v>0</v>
      </c>
      <c r="KYH104" s="266">
        <f t="shared" si="127"/>
        <v>0</v>
      </c>
      <c r="KYI104" s="266">
        <f t="shared" si="127"/>
        <v>0</v>
      </c>
      <c r="KYJ104" s="266">
        <f t="shared" si="127"/>
        <v>0</v>
      </c>
      <c r="KYK104" s="266">
        <f t="shared" si="127"/>
        <v>0</v>
      </c>
      <c r="KYL104" s="266">
        <f t="shared" si="127"/>
        <v>0</v>
      </c>
      <c r="KYM104" s="266">
        <f t="shared" si="127"/>
        <v>0</v>
      </c>
      <c r="KYN104" s="266">
        <f t="shared" si="127"/>
        <v>0</v>
      </c>
      <c r="KYO104" s="266">
        <f t="shared" si="127"/>
        <v>0</v>
      </c>
      <c r="KYP104" s="266">
        <f t="shared" si="127"/>
        <v>0</v>
      </c>
      <c r="KYQ104" s="266">
        <f t="shared" si="127"/>
        <v>0</v>
      </c>
      <c r="KYR104" s="266">
        <f t="shared" si="127"/>
        <v>0</v>
      </c>
      <c r="KYS104" s="266">
        <f t="shared" si="127"/>
        <v>0</v>
      </c>
      <c r="KYT104" s="266">
        <f t="shared" si="127"/>
        <v>0</v>
      </c>
      <c r="KYU104" s="266">
        <f t="shared" si="127"/>
        <v>0</v>
      </c>
      <c r="KYV104" s="266">
        <f t="shared" si="127"/>
        <v>0</v>
      </c>
      <c r="KYW104" s="266">
        <f t="shared" si="127"/>
        <v>0</v>
      </c>
      <c r="KYX104" s="266">
        <f t="shared" si="127"/>
        <v>0</v>
      </c>
      <c r="KYY104" s="266">
        <f t="shared" si="127"/>
        <v>0</v>
      </c>
      <c r="KYZ104" s="266">
        <f t="shared" si="127"/>
        <v>0</v>
      </c>
      <c r="KZA104" s="266">
        <f t="shared" si="127"/>
        <v>0</v>
      </c>
      <c r="KZB104" s="266">
        <f t="shared" si="127"/>
        <v>0</v>
      </c>
      <c r="KZC104" s="266">
        <f t="shared" si="127"/>
        <v>0</v>
      </c>
      <c r="KZD104" s="266">
        <f t="shared" si="127"/>
        <v>0</v>
      </c>
      <c r="KZE104" s="266">
        <f t="shared" si="127"/>
        <v>0</v>
      </c>
      <c r="KZF104" s="266">
        <f t="shared" si="127"/>
        <v>0</v>
      </c>
      <c r="KZG104" s="266">
        <f t="shared" si="127"/>
        <v>0</v>
      </c>
      <c r="KZH104" s="266">
        <f t="shared" si="127"/>
        <v>0</v>
      </c>
      <c r="KZI104" s="266">
        <f t="shared" si="127"/>
        <v>0</v>
      </c>
      <c r="KZJ104" s="266">
        <f t="shared" si="127"/>
        <v>0</v>
      </c>
      <c r="KZK104" s="266">
        <f t="shared" si="127"/>
        <v>0</v>
      </c>
      <c r="KZL104" s="266">
        <f t="shared" si="127"/>
        <v>0</v>
      </c>
      <c r="KZM104" s="266">
        <f t="shared" si="127"/>
        <v>0</v>
      </c>
      <c r="KZN104" s="266">
        <f t="shared" si="127"/>
        <v>0</v>
      </c>
      <c r="KZO104" s="266">
        <f t="shared" si="127"/>
        <v>0</v>
      </c>
      <c r="KZP104" s="266">
        <f t="shared" si="127"/>
        <v>0</v>
      </c>
      <c r="KZQ104" s="266">
        <f t="shared" si="127"/>
        <v>0</v>
      </c>
      <c r="KZR104" s="266">
        <f t="shared" si="127"/>
        <v>0</v>
      </c>
      <c r="KZS104" s="266">
        <f t="shared" si="127"/>
        <v>0</v>
      </c>
      <c r="KZT104" s="266">
        <f t="shared" si="127"/>
        <v>0</v>
      </c>
      <c r="KZU104" s="266">
        <f t="shared" si="127"/>
        <v>0</v>
      </c>
      <c r="KZV104" s="266">
        <f t="shared" si="127"/>
        <v>0</v>
      </c>
      <c r="KZW104" s="266">
        <f t="shared" si="127"/>
        <v>0</v>
      </c>
      <c r="KZX104" s="266">
        <f t="shared" si="127"/>
        <v>0</v>
      </c>
      <c r="KZY104" s="266">
        <f t="shared" si="127"/>
        <v>0</v>
      </c>
      <c r="KZZ104" s="266">
        <f t="shared" si="127"/>
        <v>0</v>
      </c>
      <c r="LAA104" s="266">
        <f t="shared" si="127"/>
        <v>0</v>
      </c>
      <c r="LAB104" s="266">
        <f t="shared" si="127"/>
        <v>0</v>
      </c>
      <c r="LAC104" s="266">
        <f t="shared" si="127"/>
        <v>0</v>
      </c>
      <c r="LAD104" s="266">
        <f t="shared" si="127"/>
        <v>0</v>
      </c>
      <c r="LAE104" s="266">
        <f t="shared" si="127"/>
        <v>0</v>
      </c>
      <c r="LAF104" s="266">
        <f t="shared" si="127"/>
        <v>0</v>
      </c>
      <c r="LAG104" s="266">
        <f t="shared" si="127"/>
        <v>0</v>
      </c>
      <c r="LAH104" s="266">
        <f t="shared" si="127"/>
        <v>0</v>
      </c>
      <c r="LAI104" s="266">
        <f t="shared" ref="LAI104:LCT104" si="128">LAI102-LAI103</f>
        <v>0</v>
      </c>
      <c r="LAJ104" s="266">
        <f t="shared" si="128"/>
        <v>0</v>
      </c>
      <c r="LAK104" s="266">
        <f t="shared" si="128"/>
        <v>0</v>
      </c>
      <c r="LAL104" s="266">
        <f t="shared" si="128"/>
        <v>0</v>
      </c>
      <c r="LAM104" s="266">
        <f t="shared" si="128"/>
        <v>0</v>
      </c>
      <c r="LAN104" s="266">
        <f t="shared" si="128"/>
        <v>0</v>
      </c>
      <c r="LAO104" s="266">
        <f t="shared" si="128"/>
        <v>0</v>
      </c>
      <c r="LAP104" s="266">
        <f t="shared" si="128"/>
        <v>0</v>
      </c>
      <c r="LAQ104" s="266">
        <f t="shared" si="128"/>
        <v>0</v>
      </c>
      <c r="LAR104" s="266">
        <f t="shared" si="128"/>
        <v>0</v>
      </c>
      <c r="LAS104" s="266">
        <f t="shared" si="128"/>
        <v>0</v>
      </c>
      <c r="LAT104" s="266">
        <f t="shared" si="128"/>
        <v>0</v>
      </c>
      <c r="LAU104" s="266">
        <f t="shared" si="128"/>
        <v>0</v>
      </c>
      <c r="LAV104" s="266">
        <f t="shared" si="128"/>
        <v>0</v>
      </c>
      <c r="LAW104" s="266">
        <f t="shared" si="128"/>
        <v>0</v>
      </c>
      <c r="LAX104" s="266">
        <f t="shared" si="128"/>
        <v>0</v>
      </c>
      <c r="LAY104" s="266">
        <f t="shared" si="128"/>
        <v>0</v>
      </c>
      <c r="LAZ104" s="266">
        <f t="shared" si="128"/>
        <v>0</v>
      </c>
      <c r="LBA104" s="266">
        <f t="shared" si="128"/>
        <v>0</v>
      </c>
      <c r="LBB104" s="266">
        <f t="shared" si="128"/>
        <v>0</v>
      </c>
      <c r="LBC104" s="266">
        <f t="shared" si="128"/>
        <v>0</v>
      </c>
      <c r="LBD104" s="266">
        <f t="shared" si="128"/>
        <v>0</v>
      </c>
      <c r="LBE104" s="266">
        <f t="shared" si="128"/>
        <v>0</v>
      </c>
      <c r="LBF104" s="266">
        <f t="shared" si="128"/>
        <v>0</v>
      </c>
      <c r="LBG104" s="266">
        <f t="shared" si="128"/>
        <v>0</v>
      </c>
      <c r="LBH104" s="266">
        <f t="shared" si="128"/>
        <v>0</v>
      </c>
      <c r="LBI104" s="266">
        <f t="shared" si="128"/>
        <v>0</v>
      </c>
      <c r="LBJ104" s="266">
        <f t="shared" si="128"/>
        <v>0</v>
      </c>
      <c r="LBK104" s="266">
        <f t="shared" si="128"/>
        <v>0</v>
      </c>
      <c r="LBL104" s="266">
        <f t="shared" si="128"/>
        <v>0</v>
      </c>
      <c r="LBM104" s="266">
        <f t="shared" si="128"/>
        <v>0</v>
      </c>
      <c r="LBN104" s="266">
        <f t="shared" si="128"/>
        <v>0</v>
      </c>
      <c r="LBO104" s="266">
        <f t="shared" si="128"/>
        <v>0</v>
      </c>
      <c r="LBP104" s="266">
        <f t="shared" si="128"/>
        <v>0</v>
      </c>
      <c r="LBQ104" s="266">
        <f t="shared" si="128"/>
        <v>0</v>
      </c>
      <c r="LBR104" s="266">
        <f t="shared" si="128"/>
        <v>0</v>
      </c>
      <c r="LBS104" s="266">
        <f t="shared" si="128"/>
        <v>0</v>
      </c>
      <c r="LBT104" s="266">
        <f t="shared" si="128"/>
        <v>0</v>
      </c>
      <c r="LBU104" s="266">
        <f t="shared" si="128"/>
        <v>0</v>
      </c>
      <c r="LBV104" s="266">
        <f t="shared" si="128"/>
        <v>0</v>
      </c>
      <c r="LBW104" s="266">
        <f t="shared" si="128"/>
        <v>0</v>
      </c>
      <c r="LBX104" s="266">
        <f t="shared" si="128"/>
        <v>0</v>
      </c>
      <c r="LBY104" s="266">
        <f t="shared" si="128"/>
        <v>0</v>
      </c>
      <c r="LBZ104" s="266">
        <f t="shared" si="128"/>
        <v>0</v>
      </c>
      <c r="LCA104" s="266">
        <f t="shared" si="128"/>
        <v>0</v>
      </c>
      <c r="LCB104" s="266">
        <f t="shared" si="128"/>
        <v>0</v>
      </c>
      <c r="LCC104" s="266">
        <f t="shared" si="128"/>
        <v>0</v>
      </c>
      <c r="LCD104" s="266">
        <f t="shared" si="128"/>
        <v>0</v>
      </c>
      <c r="LCE104" s="266">
        <f t="shared" si="128"/>
        <v>0</v>
      </c>
      <c r="LCF104" s="266">
        <f t="shared" si="128"/>
        <v>0</v>
      </c>
      <c r="LCG104" s="266">
        <f t="shared" si="128"/>
        <v>0</v>
      </c>
      <c r="LCH104" s="266">
        <f t="shared" si="128"/>
        <v>0</v>
      </c>
      <c r="LCI104" s="266">
        <f t="shared" si="128"/>
        <v>0</v>
      </c>
      <c r="LCJ104" s="266">
        <f t="shared" si="128"/>
        <v>0</v>
      </c>
      <c r="LCK104" s="266">
        <f t="shared" si="128"/>
        <v>0</v>
      </c>
      <c r="LCL104" s="266">
        <f t="shared" si="128"/>
        <v>0</v>
      </c>
      <c r="LCM104" s="266">
        <f t="shared" si="128"/>
        <v>0</v>
      </c>
      <c r="LCN104" s="266">
        <f t="shared" si="128"/>
        <v>0</v>
      </c>
      <c r="LCO104" s="266">
        <f t="shared" si="128"/>
        <v>0</v>
      </c>
      <c r="LCP104" s="266">
        <f t="shared" si="128"/>
        <v>0</v>
      </c>
      <c r="LCQ104" s="266">
        <f t="shared" si="128"/>
        <v>0</v>
      </c>
      <c r="LCR104" s="266">
        <f t="shared" si="128"/>
        <v>0</v>
      </c>
      <c r="LCS104" s="266">
        <f t="shared" si="128"/>
        <v>0</v>
      </c>
      <c r="LCT104" s="266">
        <f t="shared" si="128"/>
        <v>0</v>
      </c>
      <c r="LCU104" s="266">
        <f t="shared" ref="LCU104:LFF104" si="129">LCU102-LCU103</f>
        <v>0</v>
      </c>
      <c r="LCV104" s="266">
        <f t="shared" si="129"/>
        <v>0</v>
      </c>
      <c r="LCW104" s="266">
        <f t="shared" si="129"/>
        <v>0</v>
      </c>
      <c r="LCX104" s="266">
        <f t="shared" si="129"/>
        <v>0</v>
      </c>
      <c r="LCY104" s="266">
        <f t="shared" si="129"/>
        <v>0</v>
      </c>
      <c r="LCZ104" s="266">
        <f t="shared" si="129"/>
        <v>0</v>
      </c>
      <c r="LDA104" s="266">
        <f t="shared" si="129"/>
        <v>0</v>
      </c>
      <c r="LDB104" s="266">
        <f t="shared" si="129"/>
        <v>0</v>
      </c>
      <c r="LDC104" s="266">
        <f t="shared" si="129"/>
        <v>0</v>
      </c>
      <c r="LDD104" s="266">
        <f t="shared" si="129"/>
        <v>0</v>
      </c>
      <c r="LDE104" s="266">
        <f t="shared" si="129"/>
        <v>0</v>
      </c>
      <c r="LDF104" s="266">
        <f t="shared" si="129"/>
        <v>0</v>
      </c>
      <c r="LDG104" s="266">
        <f t="shared" si="129"/>
        <v>0</v>
      </c>
      <c r="LDH104" s="266">
        <f t="shared" si="129"/>
        <v>0</v>
      </c>
      <c r="LDI104" s="266">
        <f t="shared" si="129"/>
        <v>0</v>
      </c>
      <c r="LDJ104" s="266">
        <f t="shared" si="129"/>
        <v>0</v>
      </c>
      <c r="LDK104" s="266">
        <f t="shared" si="129"/>
        <v>0</v>
      </c>
      <c r="LDL104" s="266">
        <f t="shared" si="129"/>
        <v>0</v>
      </c>
      <c r="LDM104" s="266">
        <f t="shared" si="129"/>
        <v>0</v>
      </c>
      <c r="LDN104" s="266">
        <f t="shared" si="129"/>
        <v>0</v>
      </c>
      <c r="LDO104" s="266">
        <f t="shared" si="129"/>
        <v>0</v>
      </c>
      <c r="LDP104" s="266">
        <f t="shared" si="129"/>
        <v>0</v>
      </c>
      <c r="LDQ104" s="266">
        <f t="shared" si="129"/>
        <v>0</v>
      </c>
      <c r="LDR104" s="266">
        <f t="shared" si="129"/>
        <v>0</v>
      </c>
      <c r="LDS104" s="266">
        <f t="shared" si="129"/>
        <v>0</v>
      </c>
      <c r="LDT104" s="266">
        <f t="shared" si="129"/>
        <v>0</v>
      </c>
      <c r="LDU104" s="266">
        <f t="shared" si="129"/>
        <v>0</v>
      </c>
      <c r="LDV104" s="266">
        <f t="shared" si="129"/>
        <v>0</v>
      </c>
      <c r="LDW104" s="266">
        <f t="shared" si="129"/>
        <v>0</v>
      </c>
      <c r="LDX104" s="266">
        <f t="shared" si="129"/>
        <v>0</v>
      </c>
      <c r="LDY104" s="266">
        <f t="shared" si="129"/>
        <v>0</v>
      </c>
      <c r="LDZ104" s="266">
        <f t="shared" si="129"/>
        <v>0</v>
      </c>
      <c r="LEA104" s="266">
        <f t="shared" si="129"/>
        <v>0</v>
      </c>
      <c r="LEB104" s="266">
        <f t="shared" si="129"/>
        <v>0</v>
      </c>
      <c r="LEC104" s="266">
        <f t="shared" si="129"/>
        <v>0</v>
      </c>
      <c r="LED104" s="266">
        <f t="shared" si="129"/>
        <v>0</v>
      </c>
      <c r="LEE104" s="266">
        <f t="shared" si="129"/>
        <v>0</v>
      </c>
      <c r="LEF104" s="266">
        <f t="shared" si="129"/>
        <v>0</v>
      </c>
      <c r="LEG104" s="266">
        <f t="shared" si="129"/>
        <v>0</v>
      </c>
      <c r="LEH104" s="266">
        <f t="shared" si="129"/>
        <v>0</v>
      </c>
      <c r="LEI104" s="266">
        <f t="shared" si="129"/>
        <v>0</v>
      </c>
      <c r="LEJ104" s="266">
        <f t="shared" si="129"/>
        <v>0</v>
      </c>
      <c r="LEK104" s="266">
        <f t="shared" si="129"/>
        <v>0</v>
      </c>
      <c r="LEL104" s="266">
        <f t="shared" si="129"/>
        <v>0</v>
      </c>
      <c r="LEM104" s="266">
        <f t="shared" si="129"/>
        <v>0</v>
      </c>
      <c r="LEN104" s="266">
        <f t="shared" si="129"/>
        <v>0</v>
      </c>
      <c r="LEO104" s="266">
        <f t="shared" si="129"/>
        <v>0</v>
      </c>
      <c r="LEP104" s="266">
        <f t="shared" si="129"/>
        <v>0</v>
      </c>
      <c r="LEQ104" s="266">
        <f t="shared" si="129"/>
        <v>0</v>
      </c>
      <c r="LER104" s="266">
        <f t="shared" si="129"/>
        <v>0</v>
      </c>
      <c r="LES104" s="266">
        <f t="shared" si="129"/>
        <v>0</v>
      </c>
      <c r="LET104" s="266">
        <f t="shared" si="129"/>
        <v>0</v>
      </c>
      <c r="LEU104" s="266">
        <f t="shared" si="129"/>
        <v>0</v>
      </c>
      <c r="LEV104" s="266">
        <f t="shared" si="129"/>
        <v>0</v>
      </c>
      <c r="LEW104" s="266">
        <f t="shared" si="129"/>
        <v>0</v>
      </c>
      <c r="LEX104" s="266">
        <f t="shared" si="129"/>
        <v>0</v>
      </c>
      <c r="LEY104" s="266">
        <f t="shared" si="129"/>
        <v>0</v>
      </c>
      <c r="LEZ104" s="266">
        <f t="shared" si="129"/>
        <v>0</v>
      </c>
      <c r="LFA104" s="266">
        <f t="shared" si="129"/>
        <v>0</v>
      </c>
      <c r="LFB104" s="266">
        <f t="shared" si="129"/>
        <v>0</v>
      </c>
      <c r="LFC104" s="266">
        <f t="shared" si="129"/>
        <v>0</v>
      </c>
      <c r="LFD104" s="266">
        <f t="shared" si="129"/>
        <v>0</v>
      </c>
      <c r="LFE104" s="266">
        <f t="shared" si="129"/>
        <v>0</v>
      </c>
      <c r="LFF104" s="266">
        <f t="shared" si="129"/>
        <v>0</v>
      </c>
      <c r="LFG104" s="266">
        <f t="shared" ref="LFG104:LHR104" si="130">LFG102-LFG103</f>
        <v>0</v>
      </c>
      <c r="LFH104" s="266">
        <f t="shared" si="130"/>
        <v>0</v>
      </c>
      <c r="LFI104" s="266">
        <f t="shared" si="130"/>
        <v>0</v>
      </c>
      <c r="LFJ104" s="266">
        <f t="shared" si="130"/>
        <v>0</v>
      </c>
      <c r="LFK104" s="266">
        <f t="shared" si="130"/>
        <v>0</v>
      </c>
      <c r="LFL104" s="266">
        <f t="shared" si="130"/>
        <v>0</v>
      </c>
      <c r="LFM104" s="266">
        <f t="shared" si="130"/>
        <v>0</v>
      </c>
      <c r="LFN104" s="266">
        <f t="shared" si="130"/>
        <v>0</v>
      </c>
      <c r="LFO104" s="266">
        <f t="shared" si="130"/>
        <v>0</v>
      </c>
      <c r="LFP104" s="266">
        <f t="shared" si="130"/>
        <v>0</v>
      </c>
      <c r="LFQ104" s="266">
        <f t="shared" si="130"/>
        <v>0</v>
      </c>
      <c r="LFR104" s="266">
        <f t="shared" si="130"/>
        <v>0</v>
      </c>
      <c r="LFS104" s="266">
        <f t="shared" si="130"/>
        <v>0</v>
      </c>
      <c r="LFT104" s="266">
        <f t="shared" si="130"/>
        <v>0</v>
      </c>
      <c r="LFU104" s="266">
        <f t="shared" si="130"/>
        <v>0</v>
      </c>
      <c r="LFV104" s="266">
        <f t="shared" si="130"/>
        <v>0</v>
      </c>
      <c r="LFW104" s="266">
        <f t="shared" si="130"/>
        <v>0</v>
      </c>
      <c r="LFX104" s="266">
        <f t="shared" si="130"/>
        <v>0</v>
      </c>
      <c r="LFY104" s="266">
        <f t="shared" si="130"/>
        <v>0</v>
      </c>
      <c r="LFZ104" s="266">
        <f t="shared" si="130"/>
        <v>0</v>
      </c>
      <c r="LGA104" s="266">
        <f t="shared" si="130"/>
        <v>0</v>
      </c>
      <c r="LGB104" s="266">
        <f t="shared" si="130"/>
        <v>0</v>
      </c>
      <c r="LGC104" s="266">
        <f t="shared" si="130"/>
        <v>0</v>
      </c>
      <c r="LGD104" s="266">
        <f t="shared" si="130"/>
        <v>0</v>
      </c>
      <c r="LGE104" s="266">
        <f t="shared" si="130"/>
        <v>0</v>
      </c>
      <c r="LGF104" s="266">
        <f t="shared" si="130"/>
        <v>0</v>
      </c>
      <c r="LGG104" s="266">
        <f t="shared" si="130"/>
        <v>0</v>
      </c>
      <c r="LGH104" s="266">
        <f t="shared" si="130"/>
        <v>0</v>
      </c>
      <c r="LGI104" s="266">
        <f t="shared" si="130"/>
        <v>0</v>
      </c>
      <c r="LGJ104" s="266">
        <f t="shared" si="130"/>
        <v>0</v>
      </c>
      <c r="LGK104" s="266">
        <f t="shared" si="130"/>
        <v>0</v>
      </c>
      <c r="LGL104" s="266">
        <f t="shared" si="130"/>
        <v>0</v>
      </c>
      <c r="LGM104" s="266">
        <f t="shared" si="130"/>
        <v>0</v>
      </c>
      <c r="LGN104" s="266">
        <f t="shared" si="130"/>
        <v>0</v>
      </c>
      <c r="LGO104" s="266">
        <f t="shared" si="130"/>
        <v>0</v>
      </c>
      <c r="LGP104" s="266">
        <f t="shared" si="130"/>
        <v>0</v>
      </c>
      <c r="LGQ104" s="266">
        <f t="shared" si="130"/>
        <v>0</v>
      </c>
      <c r="LGR104" s="266">
        <f t="shared" si="130"/>
        <v>0</v>
      </c>
      <c r="LGS104" s="266">
        <f t="shared" si="130"/>
        <v>0</v>
      </c>
      <c r="LGT104" s="266">
        <f t="shared" si="130"/>
        <v>0</v>
      </c>
      <c r="LGU104" s="266">
        <f t="shared" si="130"/>
        <v>0</v>
      </c>
      <c r="LGV104" s="266">
        <f t="shared" si="130"/>
        <v>0</v>
      </c>
      <c r="LGW104" s="266">
        <f t="shared" si="130"/>
        <v>0</v>
      </c>
      <c r="LGX104" s="266">
        <f t="shared" si="130"/>
        <v>0</v>
      </c>
      <c r="LGY104" s="266">
        <f t="shared" si="130"/>
        <v>0</v>
      </c>
      <c r="LGZ104" s="266">
        <f t="shared" si="130"/>
        <v>0</v>
      </c>
      <c r="LHA104" s="266">
        <f t="shared" si="130"/>
        <v>0</v>
      </c>
      <c r="LHB104" s="266">
        <f t="shared" si="130"/>
        <v>0</v>
      </c>
      <c r="LHC104" s="266">
        <f t="shared" si="130"/>
        <v>0</v>
      </c>
      <c r="LHD104" s="266">
        <f t="shared" si="130"/>
        <v>0</v>
      </c>
      <c r="LHE104" s="266">
        <f t="shared" si="130"/>
        <v>0</v>
      </c>
      <c r="LHF104" s="266">
        <f t="shared" si="130"/>
        <v>0</v>
      </c>
      <c r="LHG104" s="266">
        <f t="shared" si="130"/>
        <v>0</v>
      </c>
      <c r="LHH104" s="266">
        <f t="shared" si="130"/>
        <v>0</v>
      </c>
      <c r="LHI104" s="266">
        <f t="shared" si="130"/>
        <v>0</v>
      </c>
      <c r="LHJ104" s="266">
        <f t="shared" si="130"/>
        <v>0</v>
      </c>
      <c r="LHK104" s="266">
        <f t="shared" si="130"/>
        <v>0</v>
      </c>
      <c r="LHL104" s="266">
        <f t="shared" si="130"/>
        <v>0</v>
      </c>
      <c r="LHM104" s="266">
        <f t="shared" si="130"/>
        <v>0</v>
      </c>
      <c r="LHN104" s="266">
        <f t="shared" si="130"/>
        <v>0</v>
      </c>
      <c r="LHO104" s="266">
        <f t="shared" si="130"/>
        <v>0</v>
      </c>
      <c r="LHP104" s="266">
        <f t="shared" si="130"/>
        <v>0</v>
      </c>
      <c r="LHQ104" s="266">
        <f t="shared" si="130"/>
        <v>0</v>
      </c>
      <c r="LHR104" s="266">
        <f t="shared" si="130"/>
        <v>0</v>
      </c>
      <c r="LHS104" s="266">
        <f t="shared" ref="LHS104:LKD104" si="131">LHS102-LHS103</f>
        <v>0</v>
      </c>
      <c r="LHT104" s="266">
        <f t="shared" si="131"/>
        <v>0</v>
      </c>
      <c r="LHU104" s="266">
        <f t="shared" si="131"/>
        <v>0</v>
      </c>
      <c r="LHV104" s="266">
        <f t="shared" si="131"/>
        <v>0</v>
      </c>
      <c r="LHW104" s="266">
        <f t="shared" si="131"/>
        <v>0</v>
      </c>
      <c r="LHX104" s="266">
        <f t="shared" si="131"/>
        <v>0</v>
      </c>
      <c r="LHY104" s="266">
        <f t="shared" si="131"/>
        <v>0</v>
      </c>
      <c r="LHZ104" s="266">
        <f t="shared" si="131"/>
        <v>0</v>
      </c>
      <c r="LIA104" s="266">
        <f t="shared" si="131"/>
        <v>0</v>
      </c>
      <c r="LIB104" s="266">
        <f t="shared" si="131"/>
        <v>0</v>
      </c>
      <c r="LIC104" s="266">
        <f t="shared" si="131"/>
        <v>0</v>
      </c>
      <c r="LID104" s="266">
        <f t="shared" si="131"/>
        <v>0</v>
      </c>
      <c r="LIE104" s="266">
        <f t="shared" si="131"/>
        <v>0</v>
      </c>
      <c r="LIF104" s="266">
        <f t="shared" si="131"/>
        <v>0</v>
      </c>
      <c r="LIG104" s="266">
        <f t="shared" si="131"/>
        <v>0</v>
      </c>
      <c r="LIH104" s="266">
        <f t="shared" si="131"/>
        <v>0</v>
      </c>
      <c r="LII104" s="266">
        <f t="shared" si="131"/>
        <v>0</v>
      </c>
      <c r="LIJ104" s="266">
        <f t="shared" si="131"/>
        <v>0</v>
      </c>
      <c r="LIK104" s="266">
        <f t="shared" si="131"/>
        <v>0</v>
      </c>
      <c r="LIL104" s="266">
        <f t="shared" si="131"/>
        <v>0</v>
      </c>
      <c r="LIM104" s="266">
        <f t="shared" si="131"/>
        <v>0</v>
      </c>
      <c r="LIN104" s="266">
        <f t="shared" si="131"/>
        <v>0</v>
      </c>
      <c r="LIO104" s="266">
        <f t="shared" si="131"/>
        <v>0</v>
      </c>
      <c r="LIP104" s="266">
        <f t="shared" si="131"/>
        <v>0</v>
      </c>
      <c r="LIQ104" s="266">
        <f t="shared" si="131"/>
        <v>0</v>
      </c>
      <c r="LIR104" s="266">
        <f t="shared" si="131"/>
        <v>0</v>
      </c>
      <c r="LIS104" s="266">
        <f t="shared" si="131"/>
        <v>0</v>
      </c>
      <c r="LIT104" s="266">
        <f t="shared" si="131"/>
        <v>0</v>
      </c>
      <c r="LIU104" s="266">
        <f t="shared" si="131"/>
        <v>0</v>
      </c>
      <c r="LIV104" s="266">
        <f t="shared" si="131"/>
        <v>0</v>
      </c>
      <c r="LIW104" s="266">
        <f t="shared" si="131"/>
        <v>0</v>
      </c>
      <c r="LIX104" s="266">
        <f t="shared" si="131"/>
        <v>0</v>
      </c>
      <c r="LIY104" s="266">
        <f t="shared" si="131"/>
        <v>0</v>
      </c>
      <c r="LIZ104" s="266">
        <f t="shared" si="131"/>
        <v>0</v>
      </c>
      <c r="LJA104" s="266">
        <f t="shared" si="131"/>
        <v>0</v>
      </c>
      <c r="LJB104" s="266">
        <f t="shared" si="131"/>
        <v>0</v>
      </c>
      <c r="LJC104" s="266">
        <f t="shared" si="131"/>
        <v>0</v>
      </c>
      <c r="LJD104" s="266">
        <f t="shared" si="131"/>
        <v>0</v>
      </c>
      <c r="LJE104" s="266">
        <f t="shared" si="131"/>
        <v>0</v>
      </c>
      <c r="LJF104" s="266">
        <f t="shared" si="131"/>
        <v>0</v>
      </c>
      <c r="LJG104" s="266">
        <f t="shared" si="131"/>
        <v>0</v>
      </c>
      <c r="LJH104" s="266">
        <f t="shared" si="131"/>
        <v>0</v>
      </c>
      <c r="LJI104" s="266">
        <f t="shared" si="131"/>
        <v>0</v>
      </c>
      <c r="LJJ104" s="266">
        <f t="shared" si="131"/>
        <v>0</v>
      </c>
      <c r="LJK104" s="266">
        <f t="shared" si="131"/>
        <v>0</v>
      </c>
      <c r="LJL104" s="266">
        <f t="shared" si="131"/>
        <v>0</v>
      </c>
      <c r="LJM104" s="266">
        <f t="shared" si="131"/>
        <v>0</v>
      </c>
      <c r="LJN104" s="266">
        <f t="shared" si="131"/>
        <v>0</v>
      </c>
      <c r="LJO104" s="266">
        <f t="shared" si="131"/>
        <v>0</v>
      </c>
      <c r="LJP104" s="266">
        <f t="shared" si="131"/>
        <v>0</v>
      </c>
      <c r="LJQ104" s="266">
        <f t="shared" si="131"/>
        <v>0</v>
      </c>
      <c r="LJR104" s="266">
        <f t="shared" si="131"/>
        <v>0</v>
      </c>
      <c r="LJS104" s="266">
        <f t="shared" si="131"/>
        <v>0</v>
      </c>
      <c r="LJT104" s="266">
        <f t="shared" si="131"/>
        <v>0</v>
      </c>
      <c r="LJU104" s="266">
        <f t="shared" si="131"/>
        <v>0</v>
      </c>
      <c r="LJV104" s="266">
        <f t="shared" si="131"/>
        <v>0</v>
      </c>
      <c r="LJW104" s="266">
        <f t="shared" si="131"/>
        <v>0</v>
      </c>
      <c r="LJX104" s="266">
        <f t="shared" si="131"/>
        <v>0</v>
      </c>
      <c r="LJY104" s="266">
        <f t="shared" si="131"/>
        <v>0</v>
      </c>
      <c r="LJZ104" s="266">
        <f t="shared" si="131"/>
        <v>0</v>
      </c>
      <c r="LKA104" s="266">
        <f t="shared" si="131"/>
        <v>0</v>
      </c>
      <c r="LKB104" s="266">
        <f t="shared" si="131"/>
        <v>0</v>
      </c>
      <c r="LKC104" s="266">
        <f t="shared" si="131"/>
        <v>0</v>
      </c>
      <c r="LKD104" s="266">
        <f t="shared" si="131"/>
        <v>0</v>
      </c>
      <c r="LKE104" s="266">
        <f t="shared" ref="LKE104:LMP104" si="132">LKE102-LKE103</f>
        <v>0</v>
      </c>
      <c r="LKF104" s="266">
        <f t="shared" si="132"/>
        <v>0</v>
      </c>
      <c r="LKG104" s="266">
        <f t="shared" si="132"/>
        <v>0</v>
      </c>
      <c r="LKH104" s="266">
        <f t="shared" si="132"/>
        <v>0</v>
      </c>
      <c r="LKI104" s="266">
        <f t="shared" si="132"/>
        <v>0</v>
      </c>
      <c r="LKJ104" s="266">
        <f t="shared" si="132"/>
        <v>0</v>
      </c>
      <c r="LKK104" s="266">
        <f t="shared" si="132"/>
        <v>0</v>
      </c>
      <c r="LKL104" s="266">
        <f t="shared" si="132"/>
        <v>0</v>
      </c>
      <c r="LKM104" s="266">
        <f t="shared" si="132"/>
        <v>0</v>
      </c>
      <c r="LKN104" s="266">
        <f t="shared" si="132"/>
        <v>0</v>
      </c>
      <c r="LKO104" s="266">
        <f t="shared" si="132"/>
        <v>0</v>
      </c>
      <c r="LKP104" s="266">
        <f t="shared" si="132"/>
        <v>0</v>
      </c>
      <c r="LKQ104" s="266">
        <f t="shared" si="132"/>
        <v>0</v>
      </c>
      <c r="LKR104" s="266">
        <f t="shared" si="132"/>
        <v>0</v>
      </c>
      <c r="LKS104" s="266">
        <f t="shared" si="132"/>
        <v>0</v>
      </c>
      <c r="LKT104" s="266">
        <f t="shared" si="132"/>
        <v>0</v>
      </c>
      <c r="LKU104" s="266">
        <f t="shared" si="132"/>
        <v>0</v>
      </c>
      <c r="LKV104" s="266">
        <f t="shared" si="132"/>
        <v>0</v>
      </c>
      <c r="LKW104" s="266">
        <f t="shared" si="132"/>
        <v>0</v>
      </c>
      <c r="LKX104" s="266">
        <f t="shared" si="132"/>
        <v>0</v>
      </c>
      <c r="LKY104" s="266">
        <f t="shared" si="132"/>
        <v>0</v>
      </c>
      <c r="LKZ104" s="266">
        <f t="shared" si="132"/>
        <v>0</v>
      </c>
      <c r="LLA104" s="266">
        <f t="shared" si="132"/>
        <v>0</v>
      </c>
      <c r="LLB104" s="266">
        <f t="shared" si="132"/>
        <v>0</v>
      </c>
      <c r="LLC104" s="266">
        <f t="shared" si="132"/>
        <v>0</v>
      </c>
      <c r="LLD104" s="266">
        <f t="shared" si="132"/>
        <v>0</v>
      </c>
      <c r="LLE104" s="266">
        <f t="shared" si="132"/>
        <v>0</v>
      </c>
      <c r="LLF104" s="266">
        <f t="shared" si="132"/>
        <v>0</v>
      </c>
      <c r="LLG104" s="266">
        <f t="shared" si="132"/>
        <v>0</v>
      </c>
      <c r="LLH104" s="266">
        <f t="shared" si="132"/>
        <v>0</v>
      </c>
      <c r="LLI104" s="266">
        <f t="shared" si="132"/>
        <v>0</v>
      </c>
      <c r="LLJ104" s="266">
        <f t="shared" si="132"/>
        <v>0</v>
      </c>
      <c r="LLK104" s="266">
        <f t="shared" si="132"/>
        <v>0</v>
      </c>
      <c r="LLL104" s="266">
        <f t="shared" si="132"/>
        <v>0</v>
      </c>
      <c r="LLM104" s="266">
        <f t="shared" si="132"/>
        <v>0</v>
      </c>
      <c r="LLN104" s="266">
        <f t="shared" si="132"/>
        <v>0</v>
      </c>
      <c r="LLO104" s="266">
        <f t="shared" si="132"/>
        <v>0</v>
      </c>
      <c r="LLP104" s="266">
        <f t="shared" si="132"/>
        <v>0</v>
      </c>
      <c r="LLQ104" s="266">
        <f t="shared" si="132"/>
        <v>0</v>
      </c>
      <c r="LLR104" s="266">
        <f t="shared" si="132"/>
        <v>0</v>
      </c>
      <c r="LLS104" s="266">
        <f t="shared" si="132"/>
        <v>0</v>
      </c>
      <c r="LLT104" s="266">
        <f t="shared" si="132"/>
        <v>0</v>
      </c>
      <c r="LLU104" s="266">
        <f t="shared" si="132"/>
        <v>0</v>
      </c>
      <c r="LLV104" s="266">
        <f t="shared" si="132"/>
        <v>0</v>
      </c>
      <c r="LLW104" s="266">
        <f t="shared" si="132"/>
        <v>0</v>
      </c>
      <c r="LLX104" s="266">
        <f t="shared" si="132"/>
        <v>0</v>
      </c>
      <c r="LLY104" s="266">
        <f t="shared" si="132"/>
        <v>0</v>
      </c>
      <c r="LLZ104" s="266">
        <f t="shared" si="132"/>
        <v>0</v>
      </c>
      <c r="LMA104" s="266">
        <f t="shared" si="132"/>
        <v>0</v>
      </c>
      <c r="LMB104" s="266">
        <f t="shared" si="132"/>
        <v>0</v>
      </c>
      <c r="LMC104" s="266">
        <f t="shared" si="132"/>
        <v>0</v>
      </c>
      <c r="LMD104" s="266">
        <f t="shared" si="132"/>
        <v>0</v>
      </c>
      <c r="LME104" s="266">
        <f t="shared" si="132"/>
        <v>0</v>
      </c>
      <c r="LMF104" s="266">
        <f t="shared" si="132"/>
        <v>0</v>
      </c>
      <c r="LMG104" s="266">
        <f t="shared" si="132"/>
        <v>0</v>
      </c>
      <c r="LMH104" s="266">
        <f t="shared" si="132"/>
        <v>0</v>
      </c>
      <c r="LMI104" s="266">
        <f t="shared" si="132"/>
        <v>0</v>
      </c>
      <c r="LMJ104" s="266">
        <f t="shared" si="132"/>
        <v>0</v>
      </c>
      <c r="LMK104" s="266">
        <f t="shared" si="132"/>
        <v>0</v>
      </c>
      <c r="LML104" s="266">
        <f t="shared" si="132"/>
        <v>0</v>
      </c>
      <c r="LMM104" s="266">
        <f t="shared" si="132"/>
        <v>0</v>
      </c>
      <c r="LMN104" s="266">
        <f t="shared" si="132"/>
        <v>0</v>
      </c>
      <c r="LMO104" s="266">
        <f t="shared" si="132"/>
        <v>0</v>
      </c>
      <c r="LMP104" s="266">
        <f t="shared" si="132"/>
        <v>0</v>
      </c>
      <c r="LMQ104" s="266">
        <f t="shared" ref="LMQ104:LPB104" si="133">LMQ102-LMQ103</f>
        <v>0</v>
      </c>
      <c r="LMR104" s="266">
        <f t="shared" si="133"/>
        <v>0</v>
      </c>
      <c r="LMS104" s="266">
        <f t="shared" si="133"/>
        <v>0</v>
      </c>
      <c r="LMT104" s="266">
        <f t="shared" si="133"/>
        <v>0</v>
      </c>
      <c r="LMU104" s="266">
        <f t="shared" si="133"/>
        <v>0</v>
      </c>
      <c r="LMV104" s="266">
        <f t="shared" si="133"/>
        <v>0</v>
      </c>
      <c r="LMW104" s="266">
        <f t="shared" si="133"/>
        <v>0</v>
      </c>
      <c r="LMX104" s="266">
        <f t="shared" si="133"/>
        <v>0</v>
      </c>
      <c r="LMY104" s="266">
        <f t="shared" si="133"/>
        <v>0</v>
      </c>
      <c r="LMZ104" s="266">
        <f t="shared" si="133"/>
        <v>0</v>
      </c>
      <c r="LNA104" s="266">
        <f t="shared" si="133"/>
        <v>0</v>
      </c>
      <c r="LNB104" s="266">
        <f t="shared" si="133"/>
        <v>0</v>
      </c>
      <c r="LNC104" s="266">
        <f t="shared" si="133"/>
        <v>0</v>
      </c>
      <c r="LND104" s="266">
        <f t="shared" si="133"/>
        <v>0</v>
      </c>
      <c r="LNE104" s="266">
        <f t="shared" si="133"/>
        <v>0</v>
      </c>
      <c r="LNF104" s="266">
        <f t="shared" si="133"/>
        <v>0</v>
      </c>
      <c r="LNG104" s="266">
        <f t="shared" si="133"/>
        <v>0</v>
      </c>
      <c r="LNH104" s="266">
        <f t="shared" si="133"/>
        <v>0</v>
      </c>
      <c r="LNI104" s="266">
        <f t="shared" si="133"/>
        <v>0</v>
      </c>
      <c r="LNJ104" s="266">
        <f t="shared" si="133"/>
        <v>0</v>
      </c>
      <c r="LNK104" s="266">
        <f t="shared" si="133"/>
        <v>0</v>
      </c>
      <c r="LNL104" s="266">
        <f t="shared" si="133"/>
        <v>0</v>
      </c>
      <c r="LNM104" s="266">
        <f t="shared" si="133"/>
        <v>0</v>
      </c>
      <c r="LNN104" s="266">
        <f t="shared" si="133"/>
        <v>0</v>
      </c>
      <c r="LNO104" s="266">
        <f t="shared" si="133"/>
        <v>0</v>
      </c>
      <c r="LNP104" s="266">
        <f t="shared" si="133"/>
        <v>0</v>
      </c>
      <c r="LNQ104" s="266">
        <f t="shared" si="133"/>
        <v>0</v>
      </c>
      <c r="LNR104" s="266">
        <f t="shared" si="133"/>
        <v>0</v>
      </c>
      <c r="LNS104" s="266">
        <f t="shared" si="133"/>
        <v>0</v>
      </c>
      <c r="LNT104" s="266">
        <f t="shared" si="133"/>
        <v>0</v>
      </c>
      <c r="LNU104" s="266">
        <f t="shared" si="133"/>
        <v>0</v>
      </c>
      <c r="LNV104" s="266">
        <f t="shared" si="133"/>
        <v>0</v>
      </c>
      <c r="LNW104" s="266">
        <f t="shared" si="133"/>
        <v>0</v>
      </c>
      <c r="LNX104" s="266">
        <f t="shared" si="133"/>
        <v>0</v>
      </c>
      <c r="LNY104" s="266">
        <f t="shared" si="133"/>
        <v>0</v>
      </c>
      <c r="LNZ104" s="266">
        <f t="shared" si="133"/>
        <v>0</v>
      </c>
      <c r="LOA104" s="266">
        <f t="shared" si="133"/>
        <v>0</v>
      </c>
      <c r="LOB104" s="266">
        <f t="shared" si="133"/>
        <v>0</v>
      </c>
      <c r="LOC104" s="266">
        <f t="shared" si="133"/>
        <v>0</v>
      </c>
      <c r="LOD104" s="266">
        <f t="shared" si="133"/>
        <v>0</v>
      </c>
      <c r="LOE104" s="266">
        <f t="shared" si="133"/>
        <v>0</v>
      </c>
      <c r="LOF104" s="266">
        <f t="shared" si="133"/>
        <v>0</v>
      </c>
      <c r="LOG104" s="266">
        <f t="shared" si="133"/>
        <v>0</v>
      </c>
      <c r="LOH104" s="266">
        <f t="shared" si="133"/>
        <v>0</v>
      </c>
      <c r="LOI104" s="266">
        <f t="shared" si="133"/>
        <v>0</v>
      </c>
      <c r="LOJ104" s="266">
        <f t="shared" si="133"/>
        <v>0</v>
      </c>
      <c r="LOK104" s="266">
        <f t="shared" si="133"/>
        <v>0</v>
      </c>
      <c r="LOL104" s="266">
        <f t="shared" si="133"/>
        <v>0</v>
      </c>
      <c r="LOM104" s="266">
        <f t="shared" si="133"/>
        <v>0</v>
      </c>
      <c r="LON104" s="266">
        <f t="shared" si="133"/>
        <v>0</v>
      </c>
      <c r="LOO104" s="266">
        <f t="shared" si="133"/>
        <v>0</v>
      </c>
      <c r="LOP104" s="266">
        <f t="shared" si="133"/>
        <v>0</v>
      </c>
      <c r="LOQ104" s="266">
        <f t="shared" si="133"/>
        <v>0</v>
      </c>
      <c r="LOR104" s="266">
        <f t="shared" si="133"/>
        <v>0</v>
      </c>
      <c r="LOS104" s="266">
        <f t="shared" si="133"/>
        <v>0</v>
      </c>
      <c r="LOT104" s="266">
        <f t="shared" si="133"/>
        <v>0</v>
      </c>
      <c r="LOU104" s="266">
        <f t="shared" si="133"/>
        <v>0</v>
      </c>
      <c r="LOV104" s="266">
        <f t="shared" si="133"/>
        <v>0</v>
      </c>
      <c r="LOW104" s="266">
        <f t="shared" si="133"/>
        <v>0</v>
      </c>
      <c r="LOX104" s="266">
        <f t="shared" si="133"/>
        <v>0</v>
      </c>
      <c r="LOY104" s="266">
        <f t="shared" si="133"/>
        <v>0</v>
      </c>
      <c r="LOZ104" s="266">
        <f t="shared" si="133"/>
        <v>0</v>
      </c>
      <c r="LPA104" s="266">
        <f t="shared" si="133"/>
        <v>0</v>
      </c>
      <c r="LPB104" s="266">
        <f t="shared" si="133"/>
        <v>0</v>
      </c>
      <c r="LPC104" s="266">
        <f t="shared" ref="LPC104:LRN104" si="134">LPC102-LPC103</f>
        <v>0</v>
      </c>
      <c r="LPD104" s="266">
        <f t="shared" si="134"/>
        <v>0</v>
      </c>
      <c r="LPE104" s="266">
        <f t="shared" si="134"/>
        <v>0</v>
      </c>
      <c r="LPF104" s="266">
        <f t="shared" si="134"/>
        <v>0</v>
      </c>
      <c r="LPG104" s="266">
        <f t="shared" si="134"/>
        <v>0</v>
      </c>
      <c r="LPH104" s="266">
        <f t="shared" si="134"/>
        <v>0</v>
      </c>
      <c r="LPI104" s="266">
        <f t="shared" si="134"/>
        <v>0</v>
      </c>
      <c r="LPJ104" s="266">
        <f t="shared" si="134"/>
        <v>0</v>
      </c>
      <c r="LPK104" s="266">
        <f t="shared" si="134"/>
        <v>0</v>
      </c>
      <c r="LPL104" s="266">
        <f t="shared" si="134"/>
        <v>0</v>
      </c>
      <c r="LPM104" s="266">
        <f t="shared" si="134"/>
        <v>0</v>
      </c>
      <c r="LPN104" s="266">
        <f t="shared" si="134"/>
        <v>0</v>
      </c>
      <c r="LPO104" s="266">
        <f t="shared" si="134"/>
        <v>0</v>
      </c>
      <c r="LPP104" s="266">
        <f t="shared" si="134"/>
        <v>0</v>
      </c>
      <c r="LPQ104" s="266">
        <f t="shared" si="134"/>
        <v>0</v>
      </c>
      <c r="LPR104" s="266">
        <f t="shared" si="134"/>
        <v>0</v>
      </c>
      <c r="LPS104" s="266">
        <f t="shared" si="134"/>
        <v>0</v>
      </c>
      <c r="LPT104" s="266">
        <f t="shared" si="134"/>
        <v>0</v>
      </c>
      <c r="LPU104" s="266">
        <f t="shared" si="134"/>
        <v>0</v>
      </c>
      <c r="LPV104" s="266">
        <f t="shared" si="134"/>
        <v>0</v>
      </c>
      <c r="LPW104" s="266">
        <f t="shared" si="134"/>
        <v>0</v>
      </c>
      <c r="LPX104" s="266">
        <f t="shared" si="134"/>
        <v>0</v>
      </c>
      <c r="LPY104" s="266">
        <f t="shared" si="134"/>
        <v>0</v>
      </c>
      <c r="LPZ104" s="266">
        <f t="shared" si="134"/>
        <v>0</v>
      </c>
      <c r="LQA104" s="266">
        <f t="shared" si="134"/>
        <v>0</v>
      </c>
      <c r="LQB104" s="266">
        <f t="shared" si="134"/>
        <v>0</v>
      </c>
      <c r="LQC104" s="266">
        <f t="shared" si="134"/>
        <v>0</v>
      </c>
      <c r="LQD104" s="266">
        <f t="shared" si="134"/>
        <v>0</v>
      </c>
      <c r="LQE104" s="266">
        <f t="shared" si="134"/>
        <v>0</v>
      </c>
      <c r="LQF104" s="266">
        <f t="shared" si="134"/>
        <v>0</v>
      </c>
      <c r="LQG104" s="266">
        <f t="shared" si="134"/>
        <v>0</v>
      </c>
      <c r="LQH104" s="266">
        <f t="shared" si="134"/>
        <v>0</v>
      </c>
      <c r="LQI104" s="266">
        <f t="shared" si="134"/>
        <v>0</v>
      </c>
      <c r="LQJ104" s="266">
        <f t="shared" si="134"/>
        <v>0</v>
      </c>
      <c r="LQK104" s="266">
        <f t="shared" si="134"/>
        <v>0</v>
      </c>
      <c r="LQL104" s="266">
        <f t="shared" si="134"/>
        <v>0</v>
      </c>
      <c r="LQM104" s="266">
        <f t="shared" si="134"/>
        <v>0</v>
      </c>
      <c r="LQN104" s="266">
        <f t="shared" si="134"/>
        <v>0</v>
      </c>
      <c r="LQO104" s="266">
        <f t="shared" si="134"/>
        <v>0</v>
      </c>
      <c r="LQP104" s="266">
        <f t="shared" si="134"/>
        <v>0</v>
      </c>
      <c r="LQQ104" s="266">
        <f t="shared" si="134"/>
        <v>0</v>
      </c>
      <c r="LQR104" s="266">
        <f t="shared" si="134"/>
        <v>0</v>
      </c>
      <c r="LQS104" s="266">
        <f t="shared" si="134"/>
        <v>0</v>
      </c>
      <c r="LQT104" s="266">
        <f t="shared" si="134"/>
        <v>0</v>
      </c>
      <c r="LQU104" s="266">
        <f t="shared" si="134"/>
        <v>0</v>
      </c>
      <c r="LQV104" s="266">
        <f t="shared" si="134"/>
        <v>0</v>
      </c>
      <c r="LQW104" s="266">
        <f t="shared" si="134"/>
        <v>0</v>
      </c>
      <c r="LQX104" s="266">
        <f t="shared" si="134"/>
        <v>0</v>
      </c>
      <c r="LQY104" s="266">
        <f t="shared" si="134"/>
        <v>0</v>
      </c>
      <c r="LQZ104" s="266">
        <f t="shared" si="134"/>
        <v>0</v>
      </c>
      <c r="LRA104" s="266">
        <f t="shared" si="134"/>
        <v>0</v>
      </c>
      <c r="LRB104" s="266">
        <f t="shared" si="134"/>
        <v>0</v>
      </c>
      <c r="LRC104" s="266">
        <f t="shared" si="134"/>
        <v>0</v>
      </c>
      <c r="LRD104" s="266">
        <f t="shared" si="134"/>
        <v>0</v>
      </c>
      <c r="LRE104" s="266">
        <f t="shared" si="134"/>
        <v>0</v>
      </c>
      <c r="LRF104" s="266">
        <f t="shared" si="134"/>
        <v>0</v>
      </c>
      <c r="LRG104" s="266">
        <f t="shared" si="134"/>
        <v>0</v>
      </c>
      <c r="LRH104" s="266">
        <f t="shared" si="134"/>
        <v>0</v>
      </c>
      <c r="LRI104" s="266">
        <f t="shared" si="134"/>
        <v>0</v>
      </c>
      <c r="LRJ104" s="266">
        <f t="shared" si="134"/>
        <v>0</v>
      </c>
      <c r="LRK104" s="266">
        <f t="shared" si="134"/>
        <v>0</v>
      </c>
      <c r="LRL104" s="266">
        <f t="shared" si="134"/>
        <v>0</v>
      </c>
      <c r="LRM104" s="266">
        <f t="shared" si="134"/>
        <v>0</v>
      </c>
      <c r="LRN104" s="266">
        <f t="shared" si="134"/>
        <v>0</v>
      </c>
      <c r="LRO104" s="266">
        <f t="shared" ref="LRO104:LTZ104" si="135">LRO102-LRO103</f>
        <v>0</v>
      </c>
      <c r="LRP104" s="266">
        <f t="shared" si="135"/>
        <v>0</v>
      </c>
      <c r="LRQ104" s="266">
        <f t="shared" si="135"/>
        <v>0</v>
      </c>
      <c r="LRR104" s="266">
        <f t="shared" si="135"/>
        <v>0</v>
      </c>
      <c r="LRS104" s="266">
        <f t="shared" si="135"/>
        <v>0</v>
      </c>
      <c r="LRT104" s="266">
        <f t="shared" si="135"/>
        <v>0</v>
      </c>
      <c r="LRU104" s="266">
        <f t="shared" si="135"/>
        <v>0</v>
      </c>
      <c r="LRV104" s="266">
        <f t="shared" si="135"/>
        <v>0</v>
      </c>
      <c r="LRW104" s="266">
        <f t="shared" si="135"/>
        <v>0</v>
      </c>
      <c r="LRX104" s="266">
        <f t="shared" si="135"/>
        <v>0</v>
      </c>
      <c r="LRY104" s="266">
        <f t="shared" si="135"/>
        <v>0</v>
      </c>
      <c r="LRZ104" s="266">
        <f t="shared" si="135"/>
        <v>0</v>
      </c>
      <c r="LSA104" s="266">
        <f t="shared" si="135"/>
        <v>0</v>
      </c>
      <c r="LSB104" s="266">
        <f t="shared" si="135"/>
        <v>0</v>
      </c>
      <c r="LSC104" s="266">
        <f t="shared" si="135"/>
        <v>0</v>
      </c>
      <c r="LSD104" s="266">
        <f t="shared" si="135"/>
        <v>0</v>
      </c>
      <c r="LSE104" s="266">
        <f t="shared" si="135"/>
        <v>0</v>
      </c>
      <c r="LSF104" s="266">
        <f t="shared" si="135"/>
        <v>0</v>
      </c>
      <c r="LSG104" s="266">
        <f t="shared" si="135"/>
        <v>0</v>
      </c>
      <c r="LSH104" s="266">
        <f t="shared" si="135"/>
        <v>0</v>
      </c>
      <c r="LSI104" s="266">
        <f t="shared" si="135"/>
        <v>0</v>
      </c>
      <c r="LSJ104" s="266">
        <f t="shared" si="135"/>
        <v>0</v>
      </c>
      <c r="LSK104" s="266">
        <f t="shared" si="135"/>
        <v>0</v>
      </c>
      <c r="LSL104" s="266">
        <f t="shared" si="135"/>
        <v>0</v>
      </c>
      <c r="LSM104" s="266">
        <f t="shared" si="135"/>
        <v>0</v>
      </c>
      <c r="LSN104" s="266">
        <f t="shared" si="135"/>
        <v>0</v>
      </c>
      <c r="LSO104" s="266">
        <f t="shared" si="135"/>
        <v>0</v>
      </c>
      <c r="LSP104" s="266">
        <f t="shared" si="135"/>
        <v>0</v>
      </c>
      <c r="LSQ104" s="266">
        <f t="shared" si="135"/>
        <v>0</v>
      </c>
      <c r="LSR104" s="266">
        <f t="shared" si="135"/>
        <v>0</v>
      </c>
      <c r="LSS104" s="266">
        <f t="shared" si="135"/>
        <v>0</v>
      </c>
      <c r="LST104" s="266">
        <f t="shared" si="135"/>
        <v>0</v>
      </c>
      <c r="LSU104" s="266">
        <f t="shared" si="135"/>
        <v>0</v>
      </c>
      <c r="LSV104" s="266">
        <f t="shared" si="135"/>
        <v>0</v>
      </c>
      <c r="LSW104" s="266">
        <f t="shared" si="135"/>
        <v>0</v>
      </c>
      <c r="LSX104" s="266">
        <f t="shared" si="135"/>
        <v>0</v>
      </c>
      <c r="LSY104" s="266">
        <f t="shared" si="135"/>
        <v>0</v>
      </c>
      <c r="LSZ104" s="266">
        <f t="shared" si="135"/>
        <v>0</v>
      </c>
      <c r="LTA104" s="266">
        <f t="shared" si="135"/>
        <v>0</v>
      </c>
      <c r="LTB104" s="266">
        <f t="shared" si="135"/>
        <v>0</v>
      </c>
      <c r="LTC104" s="266">
        <f t="shared" si="135"/>
        <v>0</v>
      </c>
      <c r="LTD104" s="266">
        <f t="shared" si="135"/>
        <v>0</v>
      </c>
      <c r="LTE104" s="266">
        <f t="shared" si="135"/>
        <v>0</v>
      </c>
      <c r="LTF104" s="266">
        <f t="shared" si="135"/>
        <v>0</v>
      </c>
      <c r="LTG104" s="266">
        <f t="shared" si="135"/>
        <v>0</v>
      </c>
      <c r="LTH104" s="266">
        <f t="shared" si="135"/>
        <v>0</v>
      </c>
      <c r="LTI104" s="266">
        <f t="shared" si="135"/>
        <v>0</v>
      </c>
      <c r="LTJ104" s="266">
        <f t="shared" si="135"/>
        <v>0</v>
      </c>
      <c r="LTK104" s="266">
        <f t="shared" si="135"/>
        <v>0</v>
      </c>
      <c r="LTL104" s="266">
        <f t="shared" si="135"/>
        <v>0</v>
      </c>
      <c r="LTM104" s="266">
        <f t="shared" si="135"/>
        <v>0</v>
      </c>
      <c r="LTN104" s="266">
        <f t="shared" si="135"/>
        <v>0</v>
      </c>
      <c r="LTO104" s="266">
        <f t="shared" si="135"/>
        <v>0</v>
      </c>
      <c r="LTP104" s="266">
        <f t="shared" si="135"/>
        <v>0</v>
      </c>
      <c r="LTQ104" s="266">
        <f t="shared" si="135"/>
        <v>0</v>
      </c>
      <c r="LTR104" s="266">
        <f t="shared" si="135"/>
        <v>0</v>
      </c>
      <c r="LTS104" s="266">
        <f t="shared" si="135"/>
        <v>0</v>
      </c>
      <c r="LTT104" s="266">
        <f t="shared" si="135"/>
        <v>0</v>
      </c>
      <c r="LTU104" s="266">
        <f t="shared" si="135"/>
        <v>0</v>
      </c>
      <c r="LTV104" s="266">
        <f t="shared" si="135"/>
        <v>0</v>
      </c>
      <c r="LTW104" s="266">
        <f t="shared" si="135"/>
        <v>0</v>
      </c>
      <c r="LTX104" s="266">
        <f t="shared" si="135"/>
        <v>0</v>
      </c>
      <c r="LTY104" s="266">
        <f t="shared" si="135"/>
        <v>0</v>
      </c>
      <c r="LTZ104" s="266">
        <f t="shared" si="135"/>
        <v>0</v>
      </c>
      <c r="LUA104" s="266">
        <f t="shared" ref="LUA104:LWL104" si="136">LUA102-LUA103</f>
        <v>0</v>
      </c>
      <c r="LUB104" s="266">
        <f t="shared" si="136"/>
        <v>0</v>
      </c>
      <c r="LUC104" s="266">
        <f t="shared" si="136"/>
        <v>0</v>
      </c>
      <c r="LUD104" s="266">
        <f t="shared" si="136"/>
        <v>0</v>
      </c>
      <c r="LUE104" s="266">
        <f t="shared" si="136"/>
        <v>0</v>
      </c>
      <c r="LUF104" s="266">
        <f t="shared" si="136"/>
        <v>0</v>
      </c>
      <c r="LUG104" s="266">
        <f t="shared" si="136"/>
        <v>0</v>
      </c>
      <c r="LUH104" s="266">
        <f t="shared" si="136"/>
        <v>0</v>
      </c>
      <c r="LUI104" s="266">
        <f t="shared" si="136"/>
        <v>0</v>
      </c>
      <c r="LUJ104" s="266">
        <f t="shared" si="136"/>
        <v>0</v>
      </c>
      <c r="LUK104" s="266">
        <f t="shared" si="136"/>
        <v>0</v>
      </c>
      <c r="LUL104" s="266">
        <f t="shared" si="136"/>
        <v>0</v>
      </c>
      <c r="LUM104" s="266">
        <f t="shared" si="136"/>
        <v>0</v>
      </c>
      <c r="LUN104" s="266">
        <f t="shared" si="136"/>
        <v>0</v>
      </c>
      <c r="LUO104" s="266">
        <f t="shared" si="136"/>
        <v>0</v>
      </c>
      <c r="LUP104" s="266">
        <f t="shared" si="136"/>
        <v>0</v>
      </c>
      <c r="LUQ104" s="266">
        <f t="shared" si="136"/>
        <v>0</v>
      </c>
      <c r="LUR104" s="266">
        <f t="shared" si="136"/>
        <v>0</v>
      </c>
      <c r="LUS104" s="266">
        <f t="shared" si="136"/>
        <v>0</v>
      </c>
      <c r="LUT104" s="266">
        <f t="shared" si="136"/>
        <v>0</v>
      </c>
      <c r="LUU104" s="266">
        <f t="shared" si="136"/>
        <v>0</v>
      </c>
      <c r="LUV104" s="266">
        <f t="shared" si="136"/>
        <v>0</v>
      </c>
      <c r="LUW104" s="266">
        <f t="shared" si="136"/>
        <v>0</v>
      </c>
      <c r="LUX104" s="266">
        <f t="shared" si="136"/>
        <v>0</v>
      </c>
      <c r="LUY104" s="266">
        <f t="shared" si="136"/>
        <v>0</v>
      </c>
      <c r="LUZ104" s="266">
        <f t="shared" si="136"/>
        <v>0</v>
      </c>
      <c r="LVA104" s="266">
        <f t="shared" si="136"/>
        <v>0</v>
      </c>
      <c r="LVB104" s="266">
        <f t="shared" si="136"/>
        <v>0</v>
      </c>
      <c r="LVC104" s="266">
        <f t="shared" si="136"/>
        <v>0</v>
      </c>
      <c r="LVD104" s="266">
        <f t="shared" si="136"/>
        <v>0</v>
      </c>
      <c r="LVE104" s="266">
        <f t="shared" si="136"/>
        <v>0</v>
      </c>
      <c r="LVF104" s="266">
        <f t="shared" si="136"/>
        <v>0</v>
      </c>
      <c r="LVG104" s="266">
        <f t="shared" si="136"/>
        <v>0</v>
      </c>
      <c r="LVH104" s="266">
        <f t="shared" si="136"/>
        <v>0</v>
      </c>
      <c r="LVI104" s="266">
        <f t="shared" si="136"/>
        <v>0</v>
      </c>
      <c r="LVJ104" s="266">
        <f t="shared" si="136"/>
        <v>0</v>
      </c>
      <c r="LVK104" s="266">
        <f t="shared" si="136"/>
        <v>0</v>
      </c>
      <c r="LVL104" s="266">
        <f t="shared" si="136"/>
        <v>0</v>
      </c>
      <c r="LVM104" s="266">
        <f t="shared" si="136"/>
        <v>0</v>
      </c>
      <c r="LVN104" s="266">
        <f t="shared" si="136"/>
        <v>0</v>
      </c>
      <c r="LVO104" s="266">
        <f t="shared" si="136"/>
        <v>0</v>
      </c>
      <c r="LVP104" s="266">
        <f t="shared" si="136"/>
        <v>0</v>
      </c>
      <c r="LVQ104" s="266">
        <f t="shared" si="136"/>
        <v>0</v>
      </c>
      <c r="LVR104" s="266">
        <f t="shared" si="136"/>
        <v>0</v>
      </c>
      <c r="LVS104" s="266">
        <f t="shared" si="136"/>
        <v>0</v>
      </c>
      <c r="LVT104" s="266">
        <f t="shared" si="136"/>
        <v>0</v>
      </c>
      <c r="LVU104" s="266">
        <f t="shared" si="136"/>
        <v>0</v>
      </c>
      <c r="LVV104" s="266">
        <f t="shared" si="136"/>
        <v>0</v>
      </c>
      <c r="LVW104" s="266">
        <f t="shared" si="136"/>
        <v>0</v>
      </c>
      <c r="LVX104" s="266">
        <f t="shared" si="136"/>
        <v>0</v>
      </c>
      <c r="LVY104" s="266">
        <f t="shared" si="136"/>
        <v>0</v>
      </c>
      <c r="LVZ104" s="266">
        <f t="shared" si="136"/>
        <v>0</v>
      </c>
      <c r="LWA104" s="266">
        <f t="shared" si="136"/>
        <v>0</v>
      </c>
      <c r="LWB104" s="266">
        <f t="shared" si="136"/>
        <v>0</v>
      </c>
      <c r="LWC104" s="266">
        <f t="shared" si="136"/>
        <v>0</v>
      </c>
      <c r="LWD104" s="266">
        <f t="shared" si="136"/>
        <v>0</v>
      </c>
      <c r="LWE104" s="266">
        <f t="shared" si="136"/>
        <v>0</v>
      </c>
      <c r="LWF104" s="266">
        <f t="shared" si="136"/>
        <v>0</v>
      </c>
      <c r="LWG104" s="266">
        <f t="shared" si="136"/>
        <v>0</v>
      </c>
      <c r="LWH104" s="266">
        <f t="shared" si="136"/>
        <v>0</v>
      </c>
      <c r="LWI104" s="266">
        <f t="shared" si="136"/>
        <v>0</v>
      </c>
      <c r="LWJ104" s="266">
        <f t="shared" si="136"/>
        <v>0</v>
      </c>
      <c r="LWK104" s="266">
        <f t="shared" si="136"/>
        <v>0</v>
      </c>
      <c r="LWL104" s="266">
        <f t="shared" si="136"/>
        <v>0</v>
      </c>
      <c r="LWM104" s="266">
        <f t="shared" ref="LWM104:LYX104" si="137">LWM102-LWM103</f>
        <v>0</v>
      </c>
      <c r="LWN104" s="266">
        <f t="shared" si="137"/>
        <v>0</v>
      </c>
      <c r="LWO104" s="266">
        <f t="shared" si="137"/>
        <v>0</v>
      </c>
      <c r="LWP104" s="266">
        <f t="shared" si="137"/>
        <v>0</v>
      </c>
      <c r="LWQ104" s="266">
        <f t="shared" si="137"/>
        <v>0</v>
      </c>
      <c r="LWR104" s="266">
        <f t="shared" si="137"/>
        <v>0</v>
      </c>
      <c r="LWS104" s="266">
        <f t="shared" si="137"/>
        <v>0</v>
      </c>
      <c r="LWT104" s="266">
        <f t="shared" si="137"/>
        <v>0</v>
      </c>
      <c r="LWU104" s="266">
        <f t="shared" si="137"/>
        <v>0</v>
      </c>
      <c r="LWV104" s="266">
        <f t="shared" si="137"/>
        <v>0</v>
      </c>
      <c r="LWW104" s="266">
        <f t="shared" si="137"/>
        <v>0</v>
      </c>
      <c r="LWX104" s="266">
        <f t="shared" si="137"/>
        <v>0</v>
      </c>
      <c r="LWY104" s="266">
        <f t="shared" si="137"/>
        <v>0</v>
      </c>
      <c r="LWZ104" s="266">
        <f t="shared" si="137"/>
        <v>0</v>
      </c>
      <c r="LXA104" s="266">
        <f t="shared" si="137"/>
        <v>0</v>
      </c>
      <c r="LXB104" s="266">
        <f t="shared" si="137"/>
        <v>0</v>
      </c>
      <c r="LXC104" s="266">
        <f t="shared" si="137"/>
        <v>0</v>
      </c>
      <c r="LXD104" s="266">
        <f t="shared" si="137"/>
        <v>0</v>
      </c>
      <c r="LXE104" s="266">
        <f t="shared" si="137"/>
        <v>0</v>
      </c>
      <c r="LXF104" s="266">
        <f t="shared" si="137"/>
        <v>0</v>
      </c>
      <c r="LXG104" s="266">
        <f t="shared" si="137"/>
        <v>0</v>
      </c>
      <c r="LXH104" s="266">
        <f t="shared" si="137"/>
        <v>0</v>
      </c>
      <c r="LXI104" s="266">
        <f t="shared" si="137"/>
        <v>0</v>
      </c>
      <c r="LXJ104" s="266">
        <f t="shared" si="137"/>
        <v>0</v>
      </c>
      <c r="LXK104" s="266">
        <f t="shared" si="137"/>
        <v>0</v>
      </c>
      <c r="LXL104" s="266">
        <f t="shared" si="137"/>
        <v>0</v>
      </c>
      <c r="LXM104" s="266">
        <f t="shared" si="137"/>
        <v>0</v>
      </c>
      <c r="LXN104" s="266">
        <f t="shared" si="137"/>
        <v>0</v>
      </c>
      <c r="LXO104" s="266">
        <f t="shared" si="137"/>
        <v>0</v>
      </c>
      <c r="LXP104" s="266">
        <f t="shared" si="137"/>
        <v>0</v>
      </c>
      <c r="LXQ104" s="266">
        <f t="shared" si="137"/>
        <v>0</v>
      </c>
      <c r="LXR104" s="266">
        <f t="shared" si="137"/>
        <v>0</v>
      </c>
      <c r="LXS104" s="266">
        <f t="shared" si="137"/>
        <v>0</v>
      </c>
      <c r="LXT104" s="266">
        <f t="shared" si="137"/>
        <v>0</v>
      </c>
      <c r="LXU104" s="266">
        <f t="shared" si="137"/>
        <v>0</v>
      </c>
      <c r="LXV104" s="266">
        <f t="shared" si="137"/>
        <v>0</v>
      </c>
      <c r="LXW104" s="266">
        <f t="shared" si="137"/>
        <v>0</v>
      </c>
      <c r="LXX104" s="266">
        <f t="shared" si="137"/>
        <v>0</v>
      </c>
      <c r="LXY104" s="266">
        <f t="shared" si="137"/>
        <v>0</v>
      </c>
      <c r="LXZ104" s="266">
        <f t="shared" si="137"/>
        <v>0</v>
      </c>
      <c r="LYA104" s="266">
        <f t="shared" si="137"/>
        <v>0</v>
      </c>
      <c r="LYB104" s="266">
        <f t="shared" si="137"/>
        <v>0</v>
      </c>
      <c r="LYC104" s="266">
        <f t="shared" si="137"/>
        <v>0</v>
      </c>
      <c r="LYD104" s="266">
        <f t="shared" si="137"/>
        <v>0</v>
      </c>
      <c r="LYE104" s="266">
        <f t="shared" si="137"/>
        <v>0</v>
      </c>
      <c r="LYF104" s="266">
        <f t="shared" si="137"/>
        <v>0</v>
      </c>
      <c r="LYG104" s="266">
        <f t="shared" si="137"/>
        <v>0</v>
      </c>
      <c r="LYH104" s="266">
        <f t="shared" si="137"/>
        <v>0</v>
      </c>
      <c r="LYI104" s="266">
        <f t="shared" si="137"/>
        <v>0</v>
      </c>
      <c r="LYJ104" s="266">
        <f t="shared" si="137"/>
        <v>0</v>
      </c>
      <c r="LYK104" s="266">
        <f t="shared" si="137"/>
        <v>0</v>
      </c>
      <c r="LYL104" s="266">
        <f t="shared" si="137"/>
        <v>0</v>
      </c>
      <c r="LYM104" s="266">
        <f t="shared" si="137"/>
        <v>0</v>
      </c>
      <c r="LYN104" s="266">
        <f t="shared" si="137"/>
        <v>0</v>
      </c>
      <c r="LYO104" s="266">
        <f t="shared" si="137"/>
        <v>0</v>
      </c>
      <c r="LYP104" s="266">
        <f t="shared" si="137"/>
        <v>0</v>
      </c>
      <c r="LYQ104" s="266">
        <f t="shared" si="137"/>
        <v>0</v>
      </c>
      <c r="LYR104" s="266">
        <f t="shared" si="137"/>
        <v>0</v>
      </c>
      <c r="LYS104" s="266">
        <f t="shared" si="137"/>
        <v>0</v>
      </c>
      <c r="LYT104" s="266">
        <f t="shared" si="137"/>
        <v>0</v>
      </c>
      <c r="LYU104" s="266">
        <f t="shared" si="137"/>
        <v>0</v>
      </c>
      <c r="LYV104" s="266">
        <f t="shared" si="137"/>
        <v>0</v>
      </c>
      <c r="LYW104" s="266">
        <f t="shared" si="137"/>
        <v>0</v>
      </c>
      <c r="LYX104" s="266">
        <f t="shared" si="137"/>
        <v>0</v>
      </c>
      <c r="LYY104" s="266">
        <f t="shared" ref="LYY104:MBJ104" si="138">LYY102-LYY103</f>
        <v>0</v>
      </c>
      <c r="LYZ104" s="266">
        <f t="shared" si="138"/>
        <v>0</v>
      </c>
      <c r="LZA104" s="266">
        <f t="shared" si="138"/>
        <v>0</v>
      </c>
      <c r="LZB104" s="266">
        <f t="shared" si="138"/>
        <v>0</v>
      </c>
      <c r="LZC104" s="266">
        <f t="shared" si="138"/>
        <v>0</v>
      </c>
      <c r="LZD104" s="266">
        <f t="shared" si="138"/>
        <v>0</v>
      </c>
      <c r="LZE104" s="266">
        <f t="shared" si="138"/>
        <v>0</v>
      </c>
      <c r="LZF104" s="266">
        <f t="shared" si="138"/>
        <v>0</v>
      </c>
      <c r="LZG104" s="266">
        <f t="shared" si="138"/>
        <v>0</v>
      </c>
      <c r="LZH104" s="266">
        <f t="shared" si="138"/>
        <v>0</v>
      </c>
      <c r="LZI104" s="266">
        <f t="shared" si="138"/>
        <v>0</v>
      </c>
      <c r="LZJ104" s="266">
        <f t="shared" si="138"/>
        <v>0</v>
      </c>
      <c r="LZK104" s="266">
        <f t="shared" si="138"/>
        <v>0</v>
      </c>
      <c r="LZL104" s="266">
        <f t="shared" si="138"/>
        <v>0</v>
      </c>
      <c r="LZM104" s="266">
        <f t="shared" si="138"/>
        <v>0</v>
      </c>
      <c r="LZN104" s="266">
        <f t="shared" si="138"/>
        <v>0</v>
      </c>
      <c r="LZO104" s="266">
        <f t="shared" si="138"/>
        <v>0</v>
      </c>
      <c r="LZP104" s="266">
        <f t="shared" si="138"/>
        <v>0</v>
      </c>
      <c r="LZQ104" s="266">
        <f t="shared" si="138"/>
        <v>0</v>
      </c>
      <c r="LZR104" s="266">
        <f t="shared" si="138"/>
        <v>0</v>
      </c>
      <c r="LZS104" s="266">
        <f t="shared" si="138"/>
        <v>0</v>
      </c>
      <c r="LZT104" s="266">
        <f t="shared" si="138"/>
        <v>0</v>
      </c>
      <c r="LZU104" s="266">
        <f t="shared" si="138"/>
        <v>0</v>
      </c>
      <c r="LZV104" s="266">
        <f t="shared" si="138"/>
        <v>0</v>
      </c>
      <c r="LZW104" s="266">
        <f t="shared" si="138"/>
        <v>0</v>
      </c>
      <c r="LZX104" s="266">
        <f t="shared" si="138"/>
        <v>0</v>
      </c>
      <c r="LZY104" s="266">
        <f t="shared" si="138"/>
        <v>0</v>
      </c>
      <c r="LZZ104" s="266">
        <f t="shared" si="138"/>
        <v>0</v>
      </c>
      <c r="MAA104" s="266">
        <f t="shared" si="138"/>
        <v>0</v>
      </c>
      <c r="MAB104" s="266">
        <f t="shared" si="138"/>
        <v>0</v>
      </c>
      <c r="MAC104" s="266">
        <f t="shared" si="138"/>
        <v>0</v>
      </c>
      <c r="MAD104" s="266">
        <f t="shared" si="138"/>
        <v>0</v>
      </c>
      <c r="MAE104" s="266">
        <f t="shared" si="138"/>
        <v>0</v>
      </c>
      <c r="MAF104" s="266">
        <f t="shared" si="138"/>
        <v>0</v>
      </c>
      <c r="MAG104" s="266">
        <f t="shared" si="138"/>
        <v>0</v>
      </c>
      <c r="MAH104" s="266">
        <f t="shared" si="138"/>
        <v>0</v>
      </c>
      <c r="MAI104" s="266">
        <f t="shared" si="138"/>
        <v>0</v>
      </c>
      <c r="MAJ104" s="266">
        <f t="shared" si="138"/>
        <v>0</v>
      </c>
      <c r="MAK104" s="266">
        <f t="shared" si="138"/>
        <v>0</v>
      </c>
      <c r="MAL104" s="266">
        <f t="shared" si="138"/>
        <v>0</v>
      </c>
      <c r="MAM104" s="266">
        <f t="shared" si="138"/>
        <v>0</v>
      </c>
      <c r="MAN104" s="266">
        <f t="shared" si="138"/>
        <v>0</v>
      </c>
      <c r="MAO104" s="266">
        <f t="shared" si="138"/>
        <v>0</v>
      </c>
      <c r="MAP104" s="266">
        <f t="shared" si="138"/>
        <v>0</v>
      </c>
      <c r="MAQ104" s="266">
        <f t="shared" si="138"/>
        <v>0</v>
      </c>
      <c r="MAR104" s="266">
        <f t="shared" si="138"/>
        <v>0</v>
      </c>
      <c r="MAS104" s="266">
        <f t="shared" si="138"/>
        <v>0</v>
      </c>
      <c r="MAT104" s="266">
        <f t="shared" si="138"/>
        <v>0</v>
      </c>
      <c r="MAU104" s="266">
        <f t="shared" si="138"/>
        <v>0</v>
      </c>
      <c r="MAV104" s="266">
        <f t="shared" si="138"/>
        <v>0</v>
      </c>
      <c r="MAW104" s="266">
        <f t="shared" si="138"/>
        <v>0</v>
      </c>
      <c r="MAX104" s="266">
        <f t="shared" si="138"/>
        <v>0</v>
      </c>
      <c r="MAY104" s="266">
        <f t="shared" si="138"/>
        <v>0</v>
      </c>
      <c r="MAZ104" s="266">
        <f t="shared" si="138"/>
        <v>0</v>
      </c>
      <c r="MBA104" s="266">
        <f t="shared" si="138"/>
        <v>0</v>
      </c>
      <c r="MBB104" s="266">
        <f t="shared" si="138"/>
        <v>0</v>
      </c>
      <c r="MBC104" s="266">
        <f t="shared" si="138"/>
        <v>0</v>
      </c>
      <c r="MBD104" s="266">
        <f t="shared" si="138"/>
        <v>0</v>
      </c>
      <c r="MBE104" s="266">
        <f t="shared" si="138"/>
        <v>0</v>
      </c>
      <c r="MBF104" s="266">
        <f t="shared" si="138"/>
        <v>0</v>
      </c>
      <c r="MBG104" s="266">
        <f t="shared" si="138"/>
        <v>0</v>
      </c>
      <c r="MBH104" s="266">
        <f t="shared" si="138"/>
        <v>0</v>
      </c>
      <c r="MBI104" s="266">
        <f t="shared" si="138"/>
        <v>0</v>
      </c>
      <c r="MBJ104" s="266">
        <f t="shared" si="138"/>
        <v>0</v>
      </c>
      <c r="MBK104" s="266">
        <f t="shared" ref="MBK104:MDV104" si="139">MBK102-MBK103</f>
        <v>0</v>
      </c>
      <c r="MBL104" s="266">
        <f t="shared" si="139"/>
        <v>0</v>
      </c>
      <c r="MBM104" s="266">
        <f t="shared" si="139"/>
        <v>0</v>
      </c>
      <c r="MBN104" s="266">
        <f t="shared" si="139"/>
        <v>0</v>
      </c>
      <c r="MBO104" s="266">
        <f t="shared" si="139"/>
        <v>0</v>
      </c>
      <c r="MBP104" s="266">
        <f t="shared" si="139"/>
        <v>0</v>
      </c>
      <c r="MBQ104" s="266">
        <f t="shared" si="139"/>
        <v>0</v>
      </c>
      <c r="MBR104" s="266">
        <f t="shared" si="139"/>
        <v>0</v>
      </c>
      <c r="MBS104" s="266">
        <f t="shared" si="139"/>
        <v>0</v>
      </c>
      <c r="MBT104" s="266">
        <f t="shared" si="139"/>
        <v>0</v>
      </c>
      <c r="MBU104" s="266">
        <f t="shared" si="139"/>
        <v>0</v>
      </c>
      <c r="MBV104" s="266">
        <f t="shared" si="139"/>
        <v>0</v>
      </c>
      <c r="MBW104" s="266">
        <f t="shared" si="139"/>
        <v>0</v>
      </c>
      <c r="MBX104" s="266">
        <f t="shared" si="139"/>
        <v>0</v>
      </c>
      <c r="MBY104" s="266">
        <f t="shared" si="139"/>
        <v>0</v>
      </c>
      <c r="MBZ104" s="266">
        <f t="shared" si="139"/>
        <v>0</v>
      </c>
      <c r="MCA104" s="266">
        <f t="shared" si="139"/>
        <v>0</v>
      </c>
      <c r="MCB104" s="266">
        <f t="shared" si="139"/>
        <v>0</v>
      </c>
      <c r="MCC104" s="266">
        <f t="shared" si="139"/>
        <v>0</v>
      </c>
      <c r="MCD104" s="266">
        <f t="shared" si="139"/>
        <v>0</v>
      </c>
      <c r="MCE104" s="266">
        <f t="shared" si="139"/>
        <v>0</v>
      </c>
      <c r="MCF104" s="266">
        <f t="shared" si="139"/>
        <v>0</v>
      </c>
      <c r="MCG104" s="266">
        <f t="shared" si="139"/>
        <v>0</v>
      </c>
      <c r="MCH104" s="266">
        <f t="shared" si="139"/>
        <v>0</v>
      </c>
      <c r="MCI104" s="266">
        <f t="shared" si="139"/>
        <v>0</v>
      </c>
      <c r="MCJ104" s="266">
        <f t="shared" si="139"/>
        <v>0</v>
      </c>
      <c r="MCK104" s="266">
        <f t="shared" si="139"/>
        <v>0</v>
      </c>
      <c r="MCL104" s="266">
        <f t="shared" si="139"/>
        <v>0</v>
      </c>
      <c r="MCM104" s="266">
        <f t="shared" si="139"/>
        <v>0</v>
      </c>
      <c r="MCN104" s="266">
        <f t="shared" si="139"/>
        <v>0</v>
      </c>
      <c r="MCO104" s="266">
        <f t="shared" si="139"/>
        <v>0</v>
      </c>
      <c r="MCP104" s="266">
        <f t="shared" si="139"/>
        <v>0</v>
      </c>
      <c r="MCQ104" s="266">
        <f t="shared" si="139"/>
        <v>0</v>
      </c>
      <c r="MCR104" s="266">
        <f t="shared" si="139"/>
        <v>0</v>
      </c>
      <c r="MCS104" s="266">
        <f t="shared" si="139"/>
        <v>0</v>
      </c>
      <c r="MCT104" s="266">
        <f t="shared" si="139"/>
        <v>0</v>
      </c>
      <c r="MCU104" s="266">
        <f t="shared" si="139"/>
        <v>0</v>
      </c>
      <c r="MCV104" s="266">
        <f t="shared" si="139"/>
        <v>0</v>
      </c>
      <c r="MCW104" s="266">
        <f t="shared" si="139"/>
        <v>0</v>
      </c>
      <c r="MCX104" s="266">
        <f t="shared" si="139"/>
        <v>0</v>
      </c>
      <c r="MCY104" s="266">
        <f t="shared" si="139"/>
        <v>0</v>
      </c>
      <c r="MCZ104" s="266">
        <f t="shared" si="139"/>
        <v>0</v>
      </c>
      <c r="MDA104" s="266">
        <f t="shared" si="139"/>
        <v>0</v>
      </c>
      <c r="MDB104" s="266">
        <f t="shared" si="139"/>
        <v>0</v>
      </c>
      <c r="MDC104" s="266">
        <f t="shared" si="139"/>
        <v>0</v>
      </c>
      <c r="MDD104" s="266">
        <f t="shared" si="139"/>
        <v>0</v>
      </c>
      <c r="MDE104" s="266">
        <f t="shared" si="139"/>
        <v>0</v>
      </c>
      <c r="MDF104" s="266">
        <f t="shared" si="139"/>
        <v>0</v>
      </c>
      <c r="MDG104" s="266">
        <f t="shared" si="139"/>
        <v>0</v>
      </c>
      <c r="MDH104" s="266">
        <f t="shared" si="139"/>
        <v>0</v>
      </c>
      <c r="MDI104" s="266">
        <f t="shared" si="139"/>
        <v>0</v>
      </c>
      <c r="MDJ104" s="266">
        <f t="shared" si="139"/>
        <v>0</v>
      </c>
      <c r="MDK104" s="266">
        <f t="shared" si="139"/>
        <v>0</v>
      </c>
      <c r="MDL104" s="266">
        <f t="shared" si="139"/>
        <v>0</v>
      </c>
      <c r="MDM104" s="266">
        <f t="shared" si="139"/>
        <v>0</v>
      </c>
      <c r="MDN104" s="266">
        <f t="shared" si="139"/>
        <v>0</v>
      </c>
      <c r="MDO104" s="266">
        <f t="shared" si="139"/>
        <v>0</v>
      </c>
      <c r="MDP104" s="266">
        <f t="shared" si="139"/>
        <v>0</v>
      </c>
      <c r="MDQ104" s="266">
        <f t="shared" si="139"/>
        <v>0</v>
      </c>
      <c r="MDR104" s="266">
        <f t="shared" si="139"/>
        <v>0</v>
      </c>
      <c r="MDS104" s="266">
        <f t="shared" si="139"/>
        <v>0</v>
      </c>
      <c r="MDT104" s="266">
        <f t="shared" si="139"/>
        <v>0</v>
      </c>
      <c r="MDU104" s="266">
        <f t="shared" si="139"/>
        <v>0</v>
      </c>
      <c r="MDV104" s="266">
        <f t="shared" si="139"/>
        <v>0</v>
      </c>
      <c r="MDW104" s="266">
        <f t="shared" ref="MDW104:MGH104" si="140">MDW102-MDW103</f>
        <v>0</v>
      </c>
      <c r="MDX104" s="266">
        <f t="shared" si="140"/>
        <v>0</v>
      </c>
      <c r="MDY104" s="266">
        <f t="shared" si="140"/>
        <v>0</v>
      </c>
      <c r="MDZ104" s="266">
        <f t="shared" si="140"/>
        <v>0</v>
      </c>
      <c r="MEA104" s="266">
        <f t="shared" si="140"/>
        <v>0</v>
      </c>
      <c r="MEB104" s="266">
        <f t="shared" si="140"/>
        <v>0</v>
      </c>
      <c r="MEC104" s="266">
        <f t="shared" si="140"/>
        <v>0</v>
      </c>
      <c r="MED104" s="266">
        <f t="shared" si="140"/>
        <v>0</v>
      </c>
      <c r="MEE104" s="266">
        <f t="shared" si="140"/>
        <v>0</v>
      </c>
      <c r="MEF104" s="266">
        <f t="shared" si="140"/>
        <v>0</v>
      </c>
      <c r="MEG104" s="266">
        <f t="shared" si="140"/>
        <v>0</v>
      </c>
      <c r="MEH104" s="266">
        <f t="shared" si="140"/>
        <v>0</v>
      </c>
      <c r="MEI104" s="266">
        <f t="shared" si="140"/>
        <v>0</v>
      </c>
      <c r="MEJ104" s="266">
        <f t="shared" si="140"/>
        <v>0</v>
      </c>
      <c r="MEK104" s="266">
        <f t="shared" si="140"/>
        <v>0</v>
      </c>
      <c r="MEL104" s="266">
        <f t="shared" si="140"/>
        <v>0</v>
      </c>
      <c r="MEM104" s="266">
        <f t="shared" si="140"/>
        <v>0</v>
      </c>
      <c r="MEN104" s="266">
        <f t="shared" si="140"/>
        <v>0</v>
      </c>
      <c r="MEO104" s="266">
        <f t="shared" si="140"/>
        <v>0</v>
      </c>
      <c r="MEP104" s="266">
        <f t="shared" si="140"/>
        <v>0</v>
      </c>
      <c r="MEQ104" s="266">
        <f t="shared" si="140"/>
        <v>0</v>
      </c>
      <c r="MER104" s="266">
        <f t="shared" si="140"/>
        <v>0</v>
      </c>
      <c r="MES104" s="266">
        <f t="shared" si="140"/>
        <v>0</v>
      </c>
      <c r="MET104" s="266">
        <f t="shared" si="140"/>
        <v>0</v>
      </c>
      <c r="MEU104" s="266">
        <f t="shared" si="140"/>
        <v>0</v>
      </c>
      <c r="MEV104" s="266">
        <f t="shared" si="140"/>
        <v>0</v>
      </c>
      <c r="MEW104" s="266">
        <f t="shared" si="140"/>
        <v>0</v>
      </c>
      <c r="MEX104" s="266">
        <f t="shared" si="140"/>
        <v>0</v>
      </c>
      <c r="MEY104" s="266">
        <f t="shared" si="140"/>
        <v>0</v>
      </c>
      <c r="MEZ104" s="266">
        <f t="shared" si="140"/>
        <v>0</v>
      </c>
      <c r="MFA104" s="266">
        <f t="shared" si="140"/>
        <v>0</v>
      </c>
      <c r="MFB104" s="266">
        <f t="shared" si="140"/>
        <v>0</v>
      </c>
      <c r="MFC104" s="266">
        <f t="shared" si="140"/>
        <v>0</v>
      </c>
      <c r="MFD104" s="266">
        <f t="shared" si="140"/>
        <v>0</v>
      </c>
      <c r="MFE104" s="266">
        <f t="shared" si="140"/>
        <v>0</v>
      </c>
      <c r="MFF104" s="266">
        <f t="shared" si="140"/>
        <v>0</v>
      </c>
      <c r="MFG104" s="266">
        <f t="shared" si="140"/>
        <v>0</v>
      </c>
      <c r="MFH104" s="266">
        <f t="shared" si="140"/>
        <v>0</v>
      </c>
      <c r="MFI104" s="266">
        <f t="shared" si="140"/>
        <v>0</v>
      </c>
      <c r="MFJ104" s="266">
        <f t="shared" si="140"/>
        <v>0</v>
      </c>
      <c r="MFK104" s="266">
        <f t="shared" si="140"/>
        <v>0</v>
      </c>
      <c r="MFL104" s="266">
        <f t="shared" si="140"/>
        <v>0</v>
      </c>
      <c r="MFM104" s="266">
        <f t="shared" si="140"/>
        <v>0</v>
      </c>
      <c r="MFN104" s="266">
        <f t="shared" si="140"/>
        <v>0</v>
      </c>
      <c r="MFO104" s="266">
        <f t="shared" si="140"/>
        <v>0</v>
      </c>
      <c r="MFP104" s="266">
        <f t="shared" si="140"/>
        <v>0</v>
      </c>
      <c r="MFQ104" s="266">
        <f t="shared" si="140"/>
        <v>0</v>
      </c>
      <c r="MFR104" s="266">
        <f t="shared" si="140"/>
        <v>0</v>
      </c>
      <c r="MFS104" s="266">
        <f t="shared" si="140"/>
        <v>0</v>
      </c>
      <c r="MFT104" s="266">
        <f t="shared" si="140"/>
        <v>0</v>
      </c>
      <c r="MFU104" s="266">
        <f t="shared" si="140"/>
        <v>0</v>
      </c>
      <c r="MFV104" s="266">
        <f t="shared" si="140"/>
        <v>0</v>
      </c>
      <c r="MFW104" s="266">
        <f t="shared" si="140"/>
        <v>0</v>
      </c>
      <c r="MFX104" s="266">
        <f t="shared" si="140"/>
        <v>0</v>
      </c>
      <c r="MFY104" s="266">
        <f t="shared" si="140"/>
        <v>0</v>
      </c>
      <c r="MFZ104" s="266">
        <f t="shared" si="140"/>
        <v>0</v>
      </c>
      <c r="MGA104" s="266">
        <f t="shared" si="140"/>
        <v>0</v>
      </c>
      <c r="MGB104" s="266">
        <f t="shared" si="140"/>
        <v>0</v>
      </c>
      <c r="MGC104" s="266">
        <f t="shared" si="140"/>
        <v>0</v>
      </c>
      <c r="MGD104" s="266">
        <f t="shared" si="140"/>
        <v>0</v>
      </c>
      <c r="MGE104" s="266">
        <f t="shared" si="140"/>
        <v>0</v>
      </c>
      <c r="MGF104" s="266">
        <f t="shared" si="140"/>
        <v>0</v>
      </c>
      <c r="MGG104" s="266">
        <f t="shared" si="140"/>
        <v>0</v>
      </c>
      <c r="MGH104" s="266">
        <f t="shared" si="140"/>
        <v>0</v>
      </c>
      <c r="MGI104" s="266">
        <f t="shared" ref="MGI104:MIT104" si="141">MGI102-MGI103</f>
        <v>0</v>
      </c>
      <c r="MGJ104" s="266">
        <f t="shared" si="141"/>
        <v>0</v>
      </c>
      <c r="MGK104" s="266">
        <f t="shared" si="141"/>
        <v>0</v>
      </c>
      <c r="MGL104" s="266">
        <f t="shared" si="141"/>
        <v>0</v>
      </c>
      <c r="MGM104" s="266">
        <f t="shared" si="141"/>
        <v>0</v>
      </c>
      <c r="MGN104" s="266">
        <f t="shared" si="141"/>
        <v>0</v>
      </c>
      <c r="MGO104" s="266">
        <f t="shared" si="141"/>
        <v>0</v>
      </c>
      <c r="MGP104" s="266">
        <f t="shared" si="141"/>
        <v>0</v>
      </c>
      <c r="MGQ104" s="266">
        <f t="shared" si="141"/>
        <v>0</v>
      </c>
      <c r="MGR104" s="266">
        <f t="shared" si="141"/>
        <v>0</v>
      </c>
      <c r="MGS104" s="266">
        <f t="shared" si="141"/>
        <v>0</v>
      </c>
      <c r="MGT104" s="266">
        <f t="shared" si="141"/>
        <v>0</v>
      </c>
      <c r="MGU104" s="266">
        <f t="shared" si="141"/>
        <v>0</v>
      </c>
      <c r="MGV104" s="266">
        <f t="shared" si="141"/>
        <v>0</v>
      </c>
      <c r="MGW104" s="266">
        <f t="shared" si="141"/>
        <v>0</v>
      </c>
      <c r="MGX104" s="266">
        <f t="shared" si="141"/>
        <v>0</v>
      </c>
      <c r="MGY104" s="266">
        <f t="shared" si="141"/>
        <v>0</v>
      </c>
      <c r="MGZ104" s="266">
        <f t="shared" si="141"/>
        <v>0</v>
      </c>
      <c r="MHA104" s="266">
        <f t="shared" si="141"/>
        <v>0</v>
      </c>
      <c r="MHB104" s="266">
        <f t="shared" si="141"/>
        <v>0</v>
      </c>
      <c r="MHC104" s="266">
        <f t="shared" si="141"/>
        <v>0</v>
      </c>
      <c r="MHD104" s="266">
        <f t="shared" si="141"/>
        <v>0</v>
      </c>
      <c r="MHE104" s="266">
        <f t="shared" si="141"/>
        <v>0</v>
      </c>
      <c r="MHF104" s="266">
        <f t="shared" si="141"/>
        <v>0</v>
      </c>
      <c r="MHG104" s="266">
        <f t="shared" si="141"/>
        <v>0</v>
      </c>
      <c r="MHH104" s="266">
        <f t="shared" si="141"/>
        <v>0</v>
      </c>
      <c r="MHI104" s="266">
        <f t="shared" si="141"/>
        <v>0</v>
      </c>
      <c r="MHJ104" s="266">
        <f t="shared" si="141"/>
        <v>0</v>
      </c>
      <c r="MHK104" s="266">
        <f t="shared" si="141"/>
        <v>0</v>
      </c>
      <c r="MHL104" s="266">
        <f t="shared" si="141"/>
        <v>0</v>
      </c>
      <c r="MHM104" s="266">
        <f t="shared" si="141"/>
        <v>0</v>
      </c>
      <c r="MHN104" s="266">
        <f t="shared" si="141"/>
        <v>0</v>
      </c>
      <c r="MHO104" s="266">
        <f t="shared" si="141"/>
        <v>0</v>
      </c>
      <c r="MHP104" s="266">
        <f t="shared" si="141"/>
        <v>0</v>
      </c>
      <c r="MHQ104" s="266">
        <f t="shared" si="141"/>
        <v>0</v>
      </c>
      <c r="MHR104" s="266">
        <f t="shared" si="141"/>
        <v>0</v>
      </c>
      <c r="MHS104" s="266">
        <f t="shared" si="141"/>
        <v>0</v>
      </c>
      <c r="MHT104" s="266">
        <f t="shared" si="141"/>
        <v>0</v>
      </c>
      <c r="MHU104" s="266">
        <f t="shared" si="141"/>
        <v>0</v>
      </c>
      <c r="MHV104" s="266">
        <f t="shared" si="141"/>
        <v>0</v>
      </c>
      <c r="MHW104" s="266">
        <f t="shared" si="141"/>
        <v>0</v>
      </c>
      <c r="MHX104" s="266">
        <f t="shared" si="141"/>
        <v>0</v>
      </c>
      <c r="MHY104" s="266">
        <f t="shared" si="141"/>
        <v>0</v>
      </c>
      <c r="MHZ104" s="266">
        <f t="shared" si="141"/>
        <v>0</v>
      </c>
      <c r="MIA104" s="266">
        <f t="shared" si="141"/>
        <v>0</v>
      </c>
      <c r="MIB104" s="266">
        <f t="shared" si="141"/>
        <v>0</v>
      </c>
      <c r="MIC104" s="266">
        <f t="shared" si="141"/>
        <v>0</v>
      </c>
      <c r="MID104" s="266">
        <f t="shared" si="141"/>
        <v>0</v>
      </c>
      <c r="MIE104" s="266">
        <f t="shared" si="141"/>
        <v>0</v>
      </c>
      <c r="MIF104" s="266">
        <f t="shared" si="141"/>
        <v>0</v>
      </c>
      <c r="MIG104" s="266">
        <f t="shared" si="141"/>
        <v>0</v>
      </c>
      <c r="MIH104" s="266">
        <f t="shared" si="141"/>
        <v>0</v>
      </c>
      <c r="MII104" s="266">
        <f t="shared" si="141"/>
        <v>0</v>
      </c>
      <c r="MIJ104" s="266">
        <f t="shared" si="141"/>
        <v>0</v>
      </c>
      <c r="MIK104" s="266">
        <f t="shared" si="141"/>
        <v>0</v>
      </c>
      <c r="MIL104" s="266">
        <f t="shared" si="141"/>
        <v>0</v>
      </c>
      <c r="MIM104" s="266">
        <f t="shared" si="141"/>
        <v>0</v>
      </c>
      <c r="MIN104" s="266">
        <f t="shared" si="141"/>
        <v>0</v>
      </c>
      <c r="MIO104" s="266">
        <f t="shared" si="141"/>
        <v>0</v>
      </c>
      <c r="MIP104" s="266">
        <f t="shared" si="141"/>
        <v>0</v>
      </c>
      <c r="MIQ104" s="266">
        <f t="shared" si="141"/>
        <v>0</v>
      </c>
      <c r="MIR104" s="266">
        <f t="shared" si="141"/>
        <v>0</v>
      </c>
      <c r="MIS104" s="266">
        <f t="shared" si="141"/>
        <v>0</v>
      </c>
      <c r="MIT104" s="266">
        <f t="shared" si="141"/>
        <v>0</v>
      </c>
      <c r="MIU104" s="266">
        <f t="shared" ref="MIU104:MLF104" si="142">MIU102-MIU103</f>
        <v>0</v>
      </c>
      <c r="MIV104" s="266">
        <f t="shared" si="142"/>
        <v>0</v>
      </c>
      <c r="MIW104" s="266">
        <f t="shared" si="142"/>
        <v>0</v>
      </c>
      <c r="MIX104" s="266">
        <f t="shared" si="142"/>
        <v>0</v>
      </c>
      <c r="MIY104" s="266">
        <f t="shared" si="142"/>
        <v>0</v>
      </c>
      <c r="MIZ104" s="266">
        <f t="shared" si="142"/>
        <v>0</v>
      </c>
      <c r="MJA104" s="266">
        <f t="shared" si="142"/>
        <v>0</v>
      </c>
      <c r="MJB104" s="266">
        <f t="shared" si="142"/>
        <v>0</v>
      </c>
      <c r="MJC104" s="266">
        <f t="shared" si="142"/>
        <v>0</v>
      </c>
      <c r="MJD104" s="266">
        <f t="shared" si="142"/>
        <v>0</v>
      </c>
      <c r="MJE104" s="266">
        <f t="shared" si="142"/>
        <v>0</v>
      </c>
      <c r="MJF104" s="266">
        <f t="shared" si="142"/>
        <v>0</v>
      </c>
      <c r="MJG104" s="266">
        <f t="shared" si="142"/>
        <v>0</v>
      </c>
      <c r="MJH104" s="266">
        <f t="shared" si="142"/>
        <v>0</v>
      </c>
      <c r="MJI104" s="266">
        <f t="shared" si="142"/>
        <v>0</v>
      </c>
      <c r="MJJ104" s="266">
        <f t="shared" si="142"/>
        <v>0</v>
      </c>
      <c r="MJK104" s="266">
        <f t="shared" si="142"/>
        <v>0</v>
      </c>
      <c r="MJL104" s="266">
        <f t="shared" si="142"/>
        <v>0</v>
      </c>
      <c r="MJM104" s="266">
        <f t="shared" si="142"/>
        <v>0</v>
      </c>
      <c r="MJN104" s="266">
        <f t="shared" si="142"/>
        <v>0</v>
      </c>
      <c r="MJO104" s="266">
        <f t="shared" si="142"/>
        <v>0</v>
      </c>
      <c r="MJP104" s="266">
        <f t="shared" si="142"/>
        <v>0</v>
      </c>
      <c r="MJQ104" s="266">
        <f t="shared" si="142"/>
        <v>0</v>
      </c>
      <c r="MJR104" s="266">
        <f t="shared" si="142"/>
        <v>0</v>
      </c>
      <c r="MJS104" s="266">
        <f t="shared" si="142"/>
        <v>0</v>
      </c>
      <c r="MJT104" s="266">
        <f t="shared" si="142"/>
        <v>0</v>
      </c>
      <c r="MJU104" s="266">
        <f t="shared" si="142"/>
        <v>0</v>
      </c>
      <c r="MJV104" s="266">
        <f t="shared" si="142"/>
        <v>0</v>
      </c>
      <c r="MJW104" s="266">
        <f t="shared" si="142"/>
        <v>0</v>
      </c>
      <c r="MJX104" s="266">
        <f t="shared" si="142"/>
        <v>0</v>
      </c>
      <c r="MJY104" s="266">
        <f t="shared" si="142"/>
        <v>0</v>
      </c>
      <c r="MJZ104" s="266">
        <f t="shared" si="142"/>
        <v>0</v>
      </c>
      <c r="MKA104" s="266">
        <f t="shared" si="142"/>
        <v>0</v>
      </c>
      <c r="MKB104" s="266">
        <f t="shared" si="142"/>
        <v>0</v>
      </c>
      <c r="MKC104" s="266">
        <f t="shared" si="142"/>
        <v>0</v>
      </c>
      <c r="MKD104" s="266">
        <f t="shared" si="142"/>
        <v>0</v>
      </c>
      <c r="MKE104" s="266">
        <f t="shared" si="142"/>
        <v>0</v>
      </c>
      <c r="MKF104" s="266">
        <f t="shared" si="142"/>
        <v>0</v>
      </c>
      <c r="MKG104" s="266">
        <f t="shared" si="142"/>
        <v>0</v>
      </c>
      <c r="MKH104" s="266">
        <f t="shared" si="142"/>
        <v>0</v>
      </c>
      <c r="MKI104" s="266">
        <f t="shared" si="142"/>
        <v>0</v>
      </c>
      <c r="MKJ104" s="266">
        <f t="shared" si="142"/>
        <v>0</v>
      </c>
      <c r="MKK104" s="266">
        <f t="shared" si="142"/>
        <v>0</v>
      </c>
      <c r="MKL104" s="266">
        <f t="shared" si="142"/>
        <v>0</v>
      </c>
      <c r="MKM104" s="266">
        <f t="shared" si="142"/>
        <v>0</v>
      </c>
      <c r="MKN104" s="266">
        <f t="shared" si="142"/>
        <v>0</v>
      </c>
      <c r="MKO104" s="266">
        <f t="shared" si="142"/>
        <v>0</v>
      </c>
      <c r="MKP104" s="266">
        <f t="shared" si="142"/>
        <v>0</v>
      </c>
      <c r="MKQ104" s="266">
        <f t="shared" si="142"/>
        <v>0</v>
      </c>
      <c r="MKR104" s="266">
        <f t="shared" si="142"/>
        <v>0</v>
      </c>
      <c r="MKS104" s="266">
        <f t="shared" si="142"/>
        <v>0</v>
      </c>
      <c r="MKT104" s="266">
        <f t="shared" si="142"/>
        <v>0</v>
      </c>
      <c r="MKU104" s="266">
        <f t="shared" si="142"/>
        <v>0</v>
      </c>
      <c r="MKV104" s="266">
        <f t="shared" si="142"/>
        <v>0</v>
      </c>
      <c r="MKW104" s="266">
        <f t="shared" si="142"/>
        <v>0</v>
      </c>
      <c r="MKX104" s="266">
        <f t="shared" si="142"/>
        <v>0</v>
      </c>
      <c r="MKY104" s="266">
        <f t="shared" si="142"/>
        <v>0</v>
      </c>
      <c r="MKZ104" s="266">
        <f t="shared" si="142"/>
        <v>0</v>
      </c>
      <c r="MLA104" s="266">
        <f t="shared" si="142"/>
        <v>0</v>
      </c>
      <c r="MLB104" s="266">
        <f t="shared" si="142"/>
        <v>0</v>
      </c>
      <c r="MLC104" s="266">
        <f t="shared" si="142"/>
        <v>0</v>
      </c>
      <c r="MLD104" s="266">
        <f t="shared" si="142"/>
        <v>0</v>
      </c>
      <c r="MLE104" s="266">
        <f t="shared" si="142"/>
        <v>0</v>
      </c>
      <c r="MLF104" s="266">
        <f t="shared" si="142"/>
        <v>0</v>
      </c>
      <c r="MLG104" s="266">
        <f t="shared" ref="MLG104:MNR104" si="143">MLG102-MLG103</f>
        <v>0</v>
      </c>
      <c r="MLH104" s="266">
        <f t="shared" si="143"/>
        <v>0</v>
      </c>
      <c r="MLI104" s="266">
        <f t="shared" si="143"/>
        <v>0</v>
      </c>
      <c r="MLJ104" s="266">
        <f t="shared" si="143"/>
        <v>0</v>
      </c>
      <c r="MLK104" s="266">
        <f t="shared" si="143"/>
        <v>0</v>
      </c>
      <c r="MLL104" s="266">
        <f t="shared" si="143"/>
        <v>0</v>
      </c>
      <c r="MLM104" s="266">
        <f t="shared" si="143"/>
        <v>0</v>
      </c>
      <c r="MLN104" s="266">
        <f t="shared" si="143"/>
        <v>0</v>
      </c>
      <c r="MLO104" s="266">
        <f t="shared" si="143"/>
        <v>0</v>
      </c>
      <c r="MLP104" s="266">
        <f t="shared" si="143"/>
        <v>0</v>
      </c>
      <c r="MLQ104" s="266">
        <f t="shared" si="143"/>
        <v>0</v>
      </c>
      <c r="MLR104" s="266">
        <f t="shared" si="143"/>
        <v>0</v>
      </c>
      <c r="MLS104" s="266">
        <f t="shared" si="143"/>
        <v>0</v>
      </c>
      <c r="MLT104" s="266">
        <f t="shared" si="143"/>
        <v>0</v>
      </c>
      <c r="MLU104" s="266">
        <f t="shared" si="143"/>
        <v>0</v>
      </c>
      <c r="MLV104" s="266">
        <f t="shared" si="143"/>
        <v>0</v>
      </c>
      <c r="MLW104" s="266">
        <f t="shared" si="143"/>
        <v>0</v>
      </c>
      <c r="MLX104" s="266">
        <f t="shared" si="143"/>
        <v>0</v>
      </c>
      <c r="MLY104" s="266">
        <f t="shared" si="143"/>
        <v>0</v>
      </c>
      <c r="MLZ104" s="266">
        <f t="shared" si="143"/>
        <v>0</v>
      </c>
      <c r="MMA104" s="266">
        <f t="shared" si="143"/>
        <v>0</v>
      </c>
      <c r="MMB104" s="266">
        <f t="shared" si="143"/>
        <v>0</v>
      </c>
      <c r="MMC104" s="266">
        <f t="shared" si="143"/>
        <v>0</v>
      </c>
      <c r="MMD104" s="266">
        <f t="shared" si="143"/>
        <v>0</v>
      </c>
      <c r="MME104" s="266">
        <f t="shared" si="143"/>
        <v>0</v>
      </c>
      <c r="MMF104" s="266">
        <f t="shared" si="143"/>
        <v>0</v>
      </c>
      <c r="MMG104" s="266">
        <f t="shared" si="143"/>
        <v>0</v>
      </c>
      <c r="MMH104" s="266">
        <f t="shared" si="143"/>
        <v>0</v>
      </c>
      <c r="MMI104" s="266">
        <f t="shared" si="143"/>
        <v>0</v>
      </c>
      <c r="MMJ104" s="266">
        <f t="shared" si="143"/>
        <v>0</v>
      </c>
      <c r="MMK104" s="266">
        <f t="shared" si="143"/>
        <v>0</v>
      </c>
      <c r="MML104" s="266">
        <f t="shared" si="143"/>
        <v>0</v>
      </c>
      <c r="MMM104" s="266">
        <f t="shared" si="143"/>
        <v>0</v>
      </c>
      <c r="MMN104" s="266">
        <f t="shared" si="143"/>
        <v>0</v>
      </c>
      <c r="MMO104" s="266">
        <f t="shared" si="143"/>
        <v>0</v>
      </c>
      <c r="MMP104" s="266">
        <f t="shared" si="143"/>
        <v>0</v>
      </c>
      <c r="MMQ104" s="266">
        <f t="shared" si="143"/>
        <v>0</v>
      </c>
      <c r="MMR104" s="266">
        <f t="shared" si="143"/>
        <v>0</v>
      </c>
      <c r="MMS104" s="266">
        <f t="shared" si="143"/>
        <v>0</v>
      </c>
      <c r="MMT104" s="266">
        <f t="shared" si="143"/>
        <v>0</v>
      </c>
      <c r="MMU104" s="266">
        <f t="shared" si="143"/>
        <v>0</v>
      </c>
      <c r="MMV104" s="266">
        <f t="shared" si="143"/>
        <v>0</v>
      </c>
      <c r="MMW104" s="266">
        <f t="shared" si="143"/>
        <v>0</v>
      </c>
      <c r="MMX104" s="266">
        <f t="shared" si="143"/>
        <v>0</v>
      </c>
      <c r="MMY104" s="266">
        <f t="shared" si="143"/>
        <v>0</v>
      </c>
      <c r="MMZ104" s="266">
        <f t="shared" si="143"/>
        <v>0</v>
      </c>
      <c r="MNA104" s="266">
        <f t="shared" si="143"/>
        <v>0</v>
      </c>
      <c r="MNB104" s="266">
        <f t="shared" si="143"/>
        <v>0</v>
      </c>
      <c r="MNC104" s="266">
        <f t="shared" si="143"/>
        <v>0</v>
      </c>
      <c r="MND104" s="266">
        <f t="shared" si="143"/>
        <v>0</v>
      </c>
      <c r="MNE104" s="266">
        <f t="shared" si="143"/>
        <v>0</v>
      </c>
      <c r="MNF104" s="266">
        <f t="shared" si="143"/>
        <v>0</v>
      </c>
      <c r="MNG104" s="266">
        <f t="shared" si="143"/>
        <v>0</v>
      </c>
      <c r="MNH104" s="266">
        <f t="shared" si="143"/>
        <v>0</v>
      </c>
      <c r="MNI104" s="266">
        <f t="shared" si="143"/>
        <v>0</v>
      </c>
      <c r="MNJ104" s="266">
        <f t="shared" si="143"/>
        <v>0</v>
      </c>
      <c r="MNK104" s="266">
        <f t="shared" si="143"/>
        <v>0</v>
      </c>
      <c r="MNL104" s="266">
        <f t="shared" si="143"/>
        <v>0</v>
      </c>
      <c r="MNM104" s="266">
        <f t="shared" si="143"/>
        <v>0</v>
      </c>
      <c r="MNN104" s="266">
        <f t="shared" si="143"/>
        <v>0</v>
      </c>
      <c r="MNO104" s="266">
        <f t="shared" si="143"/>
        <v>0</v>
      </c>
      <c r="MNP104" s="266">
        <f t="shared" si="143"/>
        <v>0</v>
      </c>
      <c r="MNQ104" s="266">
        <f t="shared" si="143"/>
        <v>0</v>
      </c>
      <c r="MNR104" s="266">
        <f t="shared" si="143"/>
        <v>0</v>
      </c>
      <c r="MNS104" s="266">
        <f t="shared" ref="MNS104:MQD104" si="144">MNS102-MNS103</f>
        <v>0</v>
      </c>
      <c r="MNT104" s="266">
        <f t="shared" si="144"/>
        <v>0</v>
      </c>
      <c r="MNU104" s="266">
        <f t="shared" si="144"/>
        <v>0</v>
      </c>
      <c r="MNV104" s="266">
        <f t="shared" si="144"/>
        <v>0</v>
      </c>
      <c r="MNW104" s="266">
        <f t="shared" si="144"/>
        <v>0</v>
      </c>
      <c r="MNX104" s="266">
        <f t="shared" si="144"/>
        <v>0</v>
      </c>
      <c r="MNY104" s="266">
        <f t="shared" si="144"/>
        <v>0</v>
      </c>
      <c r="MNZ104" s="266">
        <f t="shared" si="144"/>
        <v>0</v>
      </c>
      <c r="MOA104" s="266">
        <f t="shared" si="144"/>
        <v>0</v>
      </c>
      <c r="MOB104" s="266">
        <f t="shared" si="144"/>
        <v>0</v>
      </c>
      <c r="MOC104" s="266">
        <f t="shared" si="144"/>
        <v>0</v>
      </c>
      <c r="MOD104" s="266">
        <f t="shared" si="144"/>
        <v>0</v>
      </c>
      <c r="MOE104" s="266">
        <f t="shared" si="144"/>
        <v>0</v>
      </c>
      <c r="MOF104" s="266">
        <f t="shared" si="144"/>
        <v>0</v>
      </c>
      <c r="MOG104" s="266">
        <f t="shared" si="144"/>
        <v>0</v>
      </c>
      <c r="MOH104" s="266">
        <f t="shared" si="144"/>
        <v>0</v>
      </c>
      <c r="MOI104" s="266">
        <f t="shared" si="144"/>
        <v>0</v>
      </c>
      <c r="MOJ104" s="266">
        <f t="shared" si="144"/>
        <v>0</v>
      </c>
      <c r="MOK104" s="266">
        <f t="shared" si="144"/>
        <v>0</v>
      </c>
      <c r="MOL104" s="266">
        <f t="shared" si="144"/>
        <v>0</v>
      </c>
      <c r="MOM104" s="266">
        <f t="shared" si="144"/>
        <v>0</v>
      </c>
      <c r="MON104" s="266">
        <f t="shared" si="144"/>
        <v>0</v>
      </c>
      <c r="MOO104" s="266">
        <f t="shared" si="144"/>
        <v>0</v>
      </c>
      <c r="MOP104" s="266">
        <f t="shared" si="144"/>
        <v>0</v>
      </c>
      <c r="MOQ104" s="266">
        <f t="shared" si="144"/>
        <v>0</v>
      </c>
      <c r="MOR104" s="266">
        <f t="shared" si="144"/>
        <v>0</v>
      </c>
      <c r="MOS104" s="266">
        <f t="shared" si="144"/>
        <v>0</v>
      </c>
      <c r="MOT104" s="266">
        <f t="shared" si="144"/>
        <v>0</v>
      </c>
      <c r="MOU104" s="266">
        <f t="shared" si="144"/>
        <v>0</v>
      </c>
      <c r="MOV104" s="266">
        <f t="shared" si="144"/>
        <v>0</v>
      </c>
      <c r="MOW104" s="266">
        <f t="shared" si="144"/>
        <v>0</v>
      </c>
      <c r="MOX104" s="266">
        <f t="shared" si="144"/>
        <v>0</v>
      </c>
      <c r="MOY104" s="266">
        <f t="shared" si="144"/>
        <v>0</v>
      </c>
      <c r="MOZ104" s="266">
        <f t="shared" si="144"/>
        <v>0</v>
      </c>
      <c r="MPA104" s="266">
        <f t="shared" si="144"/>
        <v>0</v>
      </c>
      <c r="MPB104" s="266">
        <f t="shared" si="144"/>
        <v>0</v>
      </c>
      <c r="MPC104" s="266">
        <f t="shared" si="144"/>
        <v>0</v>
      </c>
      <c r="MPD104" s="266">
        <f t="shared" si="144"/>
        <v>0</v>
      </c>
      <c r="MPE104" s="266">
        <f t="shared" si="144"/>
        <v>0</v>
      </c>
      <c r="MPF104" s="266">
        <f t="shared" si="144"/>
        <v>0</v>
      </c>
      <c r="MPG104" s="266">
        <f t="shared" si="144"/>
        <v>0</v>
      </c>
      <c r="MPH104" s="266">
        <f t="shared" si="144"/>
        <v>0</v>
      </c>
      <c r="MPI104" s="266">
        <f t="shared" si="144"/>
        <v>0</v>
      </c>
      <c r="MPJ104" s="266">
        <f t="shared" si="144"/>
        <v>0</v>
      </c>
      <c r="MPK104" s="266">
        <f t="shared" si="144"/>
        <v>0</v>
      </c>
      <c r="MPL104" s="266">
        <f t="shared" si="144"/>
        <v>0</v>
      </c>
      <c r="MPM104" s="266">
        <f t="shared" si="144"/>
        <v>0</v>
      </c>
      <c r="MPN104" s="266">
        <f t="shared" si="144"/>
        <v>0</v>
      </c>
      <c r="MPO104" s="266">
        <f t="shared" si="144"/>
        <v>0</v>
      </c>
      <c r="MPP104" s="266">
        <f t="shared" si="144"/>
        <v>0</v>
      </c>
      <c r="MPQ104" s="266">
        <f t="shared" si="144"/>
        <v>0</v>
      </c>
      <c r="MPR104" s="266">
        <f t="shared" si="144"/>
        <v>0</v>
      </c>
      <c r="MPS104" s="266">
        <f t="shared" si="144"/>
        <v>0</v>
      </c>
      <c r="MPT104" s="266">
        <f t="shared" si="144"/>
        <v>0</v>
      </c>
      <c r="MPU104" s="266">
        <f t="shared" si="144"/>
        <v>0</v>
      </c>
      <c r="MPV104" s="266">
        <f t="shared" si="144"/>
        <v>0</v>
      </c>
      <c r="MPW104" s="266">
        <f t="shared" si="144"/>
        <v>0</v>
      </c>
      <c r="MPX104" s="266">
        <f t="shared" si="144"/>
        <v>0</v>
      </c>
      <c r="MPY104" s="266">
        <f t="shared" si="144"/>
        <v>0</v>
      </c>
      <c r="MPZ104" s="266">
        <f t="shared" si="144"/>
        <v>0</v>
      </c>
      <c r="MQA104" s="266">
        <f t="shared" si="144"/>
        <v>0</v>
      </c>
      <c r="MQB104" s="266">
        <f t="shared" si="144"/>
        <v>0</v>
      </c>
      <c r="MQC104" s="266">
        <f t="shared" si="144"/>
        <v>0</v>
      </c>
      <c r="MQD104" s="266">
        <f t="shared" si="144"/>
        <v>0</v>
      </c>
      <c r="MQE104" s="266">
        <f t="shared" ref="MQE104:MSP104" si="145">MQE102-MQE103</f>
        <v>0</v>
      </c>
      <c r="MQF104" s="266">
        <f t="shared" si="145"/>
        <v>0</v>
      </c>
      <c r="MQG104" s="266">
        <f t="shared" si="145"/>
        <v>0</v>
      </c>
      <c r="MQH104" s="266">
        <f t="shared" si="145"/>
        <v>0</v>
      </c>
      <c r="MQI104" s="266">
        <f t="shared" si="145"/>
        <v>0</v>
      </c>
      <c r="MQJ104" s="266">
        <f t="shared" si="145"/>
        <v>0</v>
      </c>
      <c r="MQK104" s="266">
        <f t="shared" si="145"/>
        <v>0</v>
      </c>
      <c r="MQL104" s="266">
        <f t="shared" si="145"/>
        <v>0</v>
      </c>
      <c r="MQM104" s="266">
        <f t="shared" si="145"/>
        <v>0</v>
      </c>
      <c r="MQN104" s="266">
        <f t="shared" si="145"/>
        <v>0</v>
      </c>
      <c r="MQO104" s="266">
        <f t="shared" si="145"/>
        <v>0</v>
      </c>
      <c r="MQP104" s="266">
        <f t="shared" si="145"/>
        <v>0</v>
      </c>
      <c r="MQQ104" s="266">
        <f t="shared" si="145"/>
        <v>0</v>
      </c>
      <c r="MQR104" s="266">
        <f t="shared" si="145"/>
        <v>0</v>
      </c>
      <c r="MQS104" s="266">
        <f t="shared" si="145"/>
        <v>0</v>
      </c>
      <c r="MQT104" s="266">
        <f t="shared" si="145"/>
        <v>0</v>
      </c>
      <c r="MQU104" s="266">
        <f t="shared" si="145"/>
        <v>0</v>
      </c>
      <c r="MQV104" s="266">
        <f t="shared" si="145"/>
        <v>0</v>
      </c>
      <c r="MQW104" s="266">
        <f t="shared" si="145"/>
        <v>0</v>
      </c>
      <c r="MQX104" s="266">
        <f t="shared" si="145"/>
        <v>0</v>
      </c>
      <c r="MQY104" s="266">
        <f t="shared" si="145"/>
        <v>0</v>
      </c>
      <c r="MQZ104" s="266">
        <f t="shared" si="145"/>
        <v>0</v>
      </c>
      <c r="MRA104" s="266">
        <f t="shared" si="145"/>
        <v>0</v>
      </c>
      <c r="MRB104" s="266">
        <f t="shared" si="145"/>
        <v>0</v>
      </c>
      <c r="MRC104" s="266">
        <f t="shared" si="145"/>
        <v>0</v>
      </c>
      <c r="MRD104" s="266">
        <f t="shared" si="145"/>
        <v>0</v>
      </c>
      <c r="MRE104" s="266">
        <f t="shared" si="145"/>
        <v>0</v>
      </c>
      <c r="MRF104" s="266">
        <f t="shared" si="145"/>
        <v>0</v>
      </c>
      <c r="MRG104" s="266">
        <f t="shared" si="145"/>
        <v>0</v>
      </c>
      <c r="MRH104" s="266">
        <f t="shared" si="145"/>
        <v>0</v>
      </c>
      <c r="MRI104" s="266">
        <f t="shared" si="145"/>
        <v>0</v>
      </c>
      <c r="MRJ104" s="266">
        <f t="shared" si="145"/>
        <v>0</v>
      </c>
      <c r="MRK104" s="266">
        <f t="shared" si="145"/>
        <v>0</v>
      </c>
      <c r="MRL104" s="266">
        <f t="shared" si="145"/>
        <v>0</v>
      </c>
      <c r="MRM104" s="266">
        <f t="shared" si="145"/>
        <v>0</v>
      </c>
      <c r="MRN104" s="266">
        <f t="shared" si="145"/>
        <v>0</v>
      </c>
      <c r="MRO104" s="266">
        <f t="shared" si="145"/>
        <v>0</v>
      </c>
      <c r="MRP104" s="266">
        <f t="shared" si="145"/>
        <v>0</v>
      </c>
      <c r="MRQ104" s="266">
        <f t="shared" si="145"/>
        <v>0</v>
      </c>
      <c r="MRR104" s="266">
        <f t="shared" si="145"/>
        <v>0</v>
      </c>
      <c r="MRS104" s="266">
        <f t="shared" si="145"/>
        <v>0</v>
      </c>
      <c r="MRT104" s="266">
        <f t="shared" si="145"/>
        <v>0</v>
      </c>
      <c r="MRU104" s="266">
        <f t="shared" si="145"/>
        <v>0</v>
      </c>
      <c r="MRV104" s="266">
        <f t="shared" si="145"/>
        <v>0</v>
      </c>
      <c r="MRW104" s="266">
        <f t="shared" si="145"/>
        <v>0</v>
      </c>
      <c r="MRX104" s="266">
        <f t="shared" si="145"/>
        <v>0</v>
      </c>
      <c r="MRY104" s="266">
        <f t="shared" si="145"/>
        <v>0</v>
      </c>
      <c r="MRZ104" s="266">
        <f t="shared" si="145"/>
        <v>0</v>
      </c>
      <c r="MSA104" s="266">
        <f t="shared" si="145"/>
        <v>0</v>
      </c>
      <c r="MSB104" s="266">
        <f t="shared" si="145"/>
        <v>0</v>
      </c>
      <c r="MSC104" s="266">
        <f t="shared" si="145"/>
        <v>0</v>
      </c>
      <c r="MSD104" s="266">
        <f t="shared" si="145"/>
        <v>0</v>
      </c>
      <c r="MSE104" s="266">
        <f t="shared" si="145"/>
        <v>0</v>
      </c>
      <c r="MSF104" s="266">
        <f t="shared" si="145"/>
        <v>0</v>
      </c>
      <c r="MSG104" s="266">
        <f t="shared" si="145"/>
        <v>0</v>
      </c>
      <c r="MSH104" s="266">
        <f t="shared" si="145"/>
        <v>0</v>
      </c>
      <c r="MSI104" s="266">
        <f t="shared" si="145"/>
        <v>0</v>
      </c>
      <c r="MSJ104" s="266">
        <f t="shared" si="145"/>
        <v>0</v>
      </c>
      <c r="MSK104" s="266">
        <f t="shared" si="145"/>
        <v>0</v>
      </c>
      <c r="MSL104" s="266">
        <f t="shared" si="145"/>
        <v>0</v>
      </c>
      <c r="MSM104" s="266">
        <f t="shared" si="145"/>
        <v>0</v>
      </c>
      <c r="MSN104" s="266">
        <f t="shared" si="145"/>
        <v>0</v>
      </c>
      <c r="MSO104" s="266">
        <f t="shared" si="145"/>
        <v>0</v>
      </c>
      <c r="MSP104" s="266">
        <f t="shared" si="145"/>
        <v>0</v>
      </c>
      <c r="MSQ104" s="266">
        <f t="shared" ref="MSQ104:MVB104" si="146">MSQ102-MSQ103</f>
        <v>0</v>
      </c>
      <c r="MSR104" s="266">
        <f t="shared" si="146"/>
        <v>0</v>
      </c>
      <c r="MSS104" s="266">
        <f t="shared" si="146"/>
        <v>0</v>
      </c>
      <c r="MST104" s="266">
        <f t="shared" si="146"/>
        <v>0</v>
      </c>
      <c r="MSU104" s="266">
        <f t="shared" si="146"/>
        <v>0</v>
      </c>
      <c r="MSV104" s="266">
        <f t="shared" si="146"/>
        <v>0</v>
      </c>
      <c r="MSW104" s="266">
        <f t="shared" si="146"/>
        <v>0</v>
      </c>
      <c r="MSX104" s="266">
        <f t="shared" si="146"/>
        <v>0</v>
      </c>
      <c r="MSY104" s="266">
        <f t="shared" si="146"/>
        <v>0</v>
      </c>
      <c r="MSZ104" s="266">
        <f t="shared" si="146"/>
        <v>0</v>
      </c>
      <c r="MTA104" s="266">
        <f t="shared" si="146"/>
        <v>0</v>
      </c>
      <c r="MTB104" s="266">
        <f t="shared" si="146"/>
        <v>0</v>
      </c>
      <c r="MTC104" s="266">
        <f t="shared" si="146"/>
        <v>0</v>
      </c>
      <c r="MTD104" s="266">
        <f t="shared" si="146"/>
        <v>0</v>
      </c>
      <c r="MTE104" s="266">
        <f t="shared" si="146"/>
        <v>0</v>
      </c>
      <c r="MTF104" s="266">
        <f t="shared" si="146"/>
        <v>0</v>
      </c>
      <c r="MTG104" s="266">
        <f t="shared" si="146"/>
        <v>0</v>
      </c>
      <c r="MTH104" s="266">
        <f t="shared" si="146"/>
        <v>0</v>
      </c>
      <c r="MTI104" s="266">
        <f t="shared" si="146"/>
        <v>0</v>
      </c>
      <c r="MTJ104" s="266">
        <f t="shared" si="146"/>
        <v>0</v>
      </c>
      <c r="MTK104" s="266">
        <f t="shared" si="146"/>
        <v>0</v>
      </c>
      <c r="MTL104" s="266">
        <f t="shared" si="146"/>
        <v>0</v>
      </c>
      <c r="MTM104" s="266">
        <f t="shared" si="146"/>
        <v>0</v>
      </c>
      <c r="MTN104" s="266">
        <f t="shared" si="146"/>
        <v>0</v>
      </c>
      <c r="MTO104" s="266">
        <f t="shared" si="146"/>
        <v>0</v>
      </c>
      <c r="MTP104" s="266">
        <f t="shared" si="146"/>
        <v>0</v>
      </c>
      <c r="MTQ104" s="266">
        <f t="shared" si="146"/>
        <v>0</v>
      </c>
      <c r="MTR104" s="266">
        <f t="shared" si="146"/>
        <v>0</v>
      </c>
      <c r="MTS104" s="266">
        <f t="shared" si="146"/>
        <v>0</v>
      </c>
      <c r="MTT104" s="266">
        <f t="shared" si="146"/>
        <v>0</v>
      </c>
      <c r="MTU104" s="266">
        <f t="shared" si="146"/>
        <v>0</v>
      </c>
      <c r="MTV104" s="266">
        <f t="shared" si="146"/>
        <v>0</v>
      </c>
      <c r="MTW104" s="266">
        <f t="shared" si="146"/>
        <v>0</v>
      </c>
      <c r="MTX104" s="266">
        <f t="shared" si="146"/>
        <v>0</v>
      </c>
      <c r="MTY104" s="266">
        <f t="shared" si="146"/>
        <v>0</v>
      </c>
      <c r="MTZ104" s="266">
        <f t="shared" si="146"/>
        <v>0</v>
      </c>
      <c r="MUA104" s="266">
        <f t="shared" si="146"/>
        <v>0</v>
      </c>
      <c r="MUB104" s="266">
        <f t="shared" si="146"/>
        <v>0</v>
      </c>
      <c r="MUC104" s="266">
        <f t="shared" si="146"/>
        <v>0</v>
      </c>
      <c r="MUD104" s="266">
        <f t="shared" si="146"/>
        <v>0</v>
      </c>
      <c r="MUE104" s="266">
        <f t="shared" si="146"/>
        <v>0</v>
      </c>
      <c r="MUF104" s="266">
        <f t="shared" si="146"/>
        <v>0</v>
      </c>
      <c r="MUG104" s="266">
        <f t="shared" si="146"/>
        <v>0</v>
      </c>
      <c r="MUH104" s="266">
        <f t="shared" si="146"/>
        <v>0</v>
      </c>
      <c r="MUI104" s="266">
        <f t="shared" si="146"/>
        <v>0</v>
      </c>
      <c r="MUJ104" s="266">
        <f t="shared" si="146"/>
        <v>0</v>
      </c>
      <c r="MUK104" s="266">
        <f t="shared" si="146"/>
        <v>0</v>
      </c>
      <c r="MUL104" s="266">
        <f t="shared" si="146"/>
        <v>0</v>
      </c>
      <c r="MUM104" s="266">
        <f t="shared" si="146"/>
        <v>0</v>
      </c>
      <c r="MUN104" s="266">
        <f t="shared" si="146"/>
        <v>0</v>
      </c>
      <c r="MUO104" s="266">
        <f t="shared" si="146"/>
        <v>0</v>
      </c>
      <c r="MUP104" s="266">
        <f t="shared" si="146"/>
        <v>0</v>
      </c>
      <c r="MUQ104" s="266">
        <f t="shared" si="146"/>
        <v>0</v>
      </c>
      <c r="MUR104" s="266">
        <f t="shared" si="146"/>
        <v>0</v>
      </c>
      <c r="MUS104" s="266">
        <f t="shared" si="146"/>
        <v>0</v>
      </c>
      <c r="MUT104" s="266">
        <f t="shared" si="146"/>
        <v>0</v>
      </c>
      <c r="MUU104" s="266">
        <f t="shared" si="146"/>
        <v>0</v>
      </c>
      <c r="MUV104" s="266">
        <f t="shared" si="146"/>
        <v>0</v>
      </c>
      <c r="MUW104" s="266">
        <f t="shared" si="146"/>
        <v>0</v>
      </c>
      <c r="MUX104" s="266">
        <f t="shared" si="146"/>
        <v>0</v>
      </c>
      <c r="MUY104" s="266">
        <f t="shared" si="146"/>
        <v>0</v>
      </c>
      <c r="MUZ104" s="266">
        <f t="shared" si="146"/>
        <v>0</v>
      </c>
      <c r="MVA104" s="266">
        <f t="shared" si="146"/>
        <v>0</v>
      </c>
      <c r="MVB104" s="266">
        <f t="shared" si="146"/>
        <v>0</v>
      </c>
      <c r="MVC104" s="266">
        <f t="shared" ref="MVC104:MXN104" si="147">MVC102-MVC103</f>
        <v>0</v>
      </c>
      <c r="MVD104" s="266">
        <f t="shared" si="147"/>
        <v>0</v>
      </c>
      <c r="MVE104" s="266">
        <f t="shared" si="147"/>
        <v>0</v>
      </c>
      <c r="MVF104" s="266">
        <f t="shared" si="147"/>
        <v>0</v>
      </c>
      <c r="MVG104" s="266">
        <f t="shared" si="147"/>
        <v>0</v>
      </c>
      <c r="MVH104" s="266">
        <f t="shared" si="147"/>
        <v>0</v>
      </c>
      <c r="MVI104" s="266">
        <f t="shared" si="147"/>
        <v>0</v>
      </c>
      <c r="MVJ104" s="266">
        <f t="shared" si="147"/>
        <v>0</v>
      </c>
      <c r="MVK104" s="266">
        <f t="shared" si="147"/>
        <v>0</v>
      </c>
      <c r="MVL104" s="266">
        <f t="shared" si="147"/>
        <v>0</v>
      </c>
      <c r="MVM104" s="266">
        <f t="shared" si="147"/>
        <v>0</v>
      </c>
      <c r="MVN104" s="266">
        <f t="shared" si="147"/>
        <v>0</v>
      </c>
      <c r="MVO104" s="266">
        <f t="shared" si="147"/>
        <v>0</v>
      </c>
      <c r="MVP104" s="266">
        <f t="shared" si="147"/>
        <v>0</v>
      </c>
      <c r="MVQ104" s="266">
        <f t="shared" si="147"/>
        <v>0</v>
      </c>
      <c r="MVR104" s="266">
        <f t="shared" si="147"/>
        <v>0</v>
      </c>
      <c r="MVS104" s="266">
        <f t="shared" si="147"/>
        <v>0</v>
      </c>
      <c r="MVT104" s="266">
        <f t="shared" si="147"/>
        <v>0</v>
      </c>
      <c r="MVU104" s="266">
        <f t="shared" si="147"/>
        <v>0</v>
      </c>
      <c r="MVV104" s="266">
        <f t="shared" si="147"/>
        <v>0</v>
      </c>
      <c r="MVW104" s="266">
        <f t="shared" si="147"/>
        <v>0</v>
      </c>
      <c r="MVX104" s="266">
        <f t="shared" si="147"/>
        <v>0</v>
      </c>
      <c r="MVY104" s="266">
        <f t="shared" si="147"/>
        <v>0</v>
      </c>
      <c r="MVZ104" s="266">
        <f t="shared" si="147"/>
        <v>0</v>
      </c>
      <c r="MWA104" s="266">
        <f t="shared" si="147"/>
        <v>0</v>
      </c>
      <c r="MWB104" s="266">
        <f t="shared" si="147"/>
        <v>0</v>
      </c>
      <c r="MWC104" s="266">
        <f t="shared" si="147"/>
        <v>0</v>
      </c>
      <c r="MWD104" s="266">
        <f t="shared" si="147"/>
        <v>0</v>
      </c>
      <c r="MWE104" s="266">
        <f t="shared" si="147"/>
        <v>0</v>
      </c>
      <c r="MWF104" s="266">
        <f t="shared" si="147"/>
        <v>0</v>
      </c>
      <c r="MWG104" s="266">
        <f t="shared" si="147"/>
        <v>0</v>
      </c>
      <c r="MWH104" s="266">
        <f t="shared" si="147"/>
        <v>0</v>
      </c>
      <c r="MWI104" s="266">
        <f t="shared" si="147"/>
        <v>0</v>
      </c>
      <c r="MWJ104" s="266">
        <f t="shared" si="147"/>
        <v>0</v>
      </c>
      <c r="MWK104" s="266">
        <f t="shared" si="147"/>
        <v>0</v>
      </c>
      <c r="MWL104" s="266">
        <f t="shared" si="147"/>
        <v>0</v>
      </c>
      <c r="MWM104" s="266">
        <f t="shared" si="147"/>
        <v>0</v>
      </c>
      <c r="MWN104" s="266">
        <f t="shared" si="147"/>
        <v>0</v>
      </c>
      <c r="MWO104" s="266">
        <f t="shared" si="147"/>
        <v>0</v>
      </c>
      <c r="MWP104" s="266">
        <f t="shared" si="147"/>
        <v>0</v>
      </c>
      <c r="MWQ104" s="266">
        <f t="shared" si="147"/>
        <v>0</v>
      </c>
      <c r="MWR104" s="266">
        <f t="shared" si="147"/>
        <v>0</v>
      </c>
      <c r="MWS104" s="266">
        <f t="shared" si="147"/>
        <v>0</v>
      </c>
      <c r="MWT104" s="266">
        <f t="shared" si="147"/>
        <v>0</v>
      </c>
      <c r="MWU104" s="266">
        <f t="shared" si="147"/>
        <v>0</v>
      </c>
      <c r="MWV104" s="266">
        <f t="shared" si="147"/>
        <v>0</v>
      </c>
      <c r="MWW104" s="266">
        <f t="shared" si="147"/>
        <v>0</v>
      </c>
      <c r="MWX104" s="266">
        <f t="shared" si="147"/>
        <v>0</v>
      </c>
      <c r="MWY104" s="266">
        <f t="shared" si="147"/>
        <v>0</v>
      </c>
      <c r="MWZ104" s="266">
        <f t="shared" si="147"/>
        <v>0</v>
      </c>
      <c r="MXA104" s="266">
        <f t="shared" si="147"/>
        <v>0</v>
      </c>
      <c r="MXB104" s="266">
        <f t="shared" si="147"/>
        <v>0</v>
      </c>
      <c r="MXC104" s="266">
        <f t="shared" si="147"/>
        <v>0</v>
      </c>
      <c r="MXD104" s="266">
        <f t="shared" si="147"/>
        <v>0</v>
      </c>
      <c r="MXE104" s="266">
        <f t="shared" si="147"/>
        <v>0</v>
      </c>
      <c r="MXF104" s="266">
        <f t="shared" si="147"/>
        <v>0</v>
      </c>
      <c r="MXG104" s="266">
        <f t="shared" si="147"/>
        <v>0</v>
      </c>
      <c r="MXH104" s="266">
        <f t="shared" si="147"/>
        <v>0</v>
      </c>
      <c r="MXI104" s="266">
        <f t="shared" si="147"/>
        <v>0</v>
      </c>
      <c r="MXJ104" s="266">
        <f t="shared" si="147"/>
        <v>0</v>
      </c>
      <c r="MXK104" s="266">
        <f t="shared" si="147"/>
        <v>0</v>
      </c>
      <c r="MXL104" s="266">
        <f t="shared" si="147"/>
        <v>0</v>
      </c>
      <c r="MXM104" s="266">
        <f t="shared" si="147"/>
        <v>0</v>
      </c>
      <c r="MXN104" s="266">
        <f t="shared" si="147"/>
        <v>0</v>
      </c>
      <c r="MXO104" s="266">
        <f t="shared" ref="MXO104:MZZ104" si="148">MXO102-MXO103</f>
        <v>0</v>
      </c>
      <c r="MXP104" s="266">
        <f t="shared" si="148"/>
        <v>0</v>
      </c>
      <c r="MXQ104" s="266">
        <f t="shared" si="148"/>
        <v>0</v>
      </c>
      <c r="MXR104" s="266">
        <f t="shared" si="148"/>
        <v>0</v>
      </c>
      <c r="MXS104" s="266">
        <f t="shared" si="148"/>
        <v>0</v>
      </c>
      <c r="MXT104" s="266">
        <f t="shared" si="148"/>
        <v>0</v>
      </c>
      <c r="MXU104" s="266">
        <f t="shared" si="148"/>
        <v>0</v>
      </c>
      <c r="MXV104" s="266">
        <f t="shared" si="148"/>
        <v>0</v>
      </c>
      <c r="MXW104" s="266">
        <f t="shared" si="148"/>
        <v>0</v>
      </c>
      <c r="MXX104" s="266">
        <f t="shared" si="148"/>
        <v>0</v>
      </c>
      <c r="MXY104" s="266">
        <f t="shared" si="148"/>
        <v>0</v>
      </c>
      <c r="MXZ104" s="266">
        <f t="shared" si="148"/>
        <v>0</v>
      </c>
      <c r="MYA104" s="266">
        <f t="shared" si="148"/>
        <v>0</v>
      </c>
      <c r="MYB104" s="266">
        <f t="shared" si="148"/>
        <v>0</v>
      </c>
      <c r="MYC104" s="266">
        <f t="shared" si="148"/>
        <v>0</v>
      </c>
      <c r="MYD104" s="266">
        <f t="shared" si="148"/>
        <v>0</v>
      </c>
      <c r="MYE104" s="266">
        <f t="shared" si="148"/>
        <v>0</v>
      </c>
      <c r="MYF104" s="266">
        <f t="shared" si="148"/>
        <v>0</v>
      </c>
      <c r="MYG104" s="266">
        <f t="shared" si="148"/>
        <v>0</v>
      </c>
      <c r="MYH104" s="266">
        <f t="shared" si="148"/>
        <v>0</v>
      </c>
      <c r="MYI104" s="266">
        <f t="shared" si="148"/>
        <v>0</v>
      </c>
      <c r="MYJ104" s="266">
        <f t="shared" si="148"/>
        <v>0</v>
      </c>
      <c r="MYK104" s="266">
        <f t="shared" si="148"/>
        <v>0</v>
      </c>
      <c r="MYL104" s="266">
        <f t="shared" si="148"/>
        <v>0</v>
      </c>
      <c r="MYM104" s="266">
        <f t="shared" si="148"/>
        <v>0</v>
      </c>
      <c r="MYN104" s="266">
        <f t="shared" si="148"/>
        <v>0</v>
      </c>
      <c r="MYO104" s="266">
        <f t="shared" si="148"/>
        <v>0</v>
      </c>
      <c r="MYP104" s="266">
        <f t="shared" si="148"/>
        <v>0</v>
      </c>
      <c r="MYQ104" s="266">
        <f t="shared" si="148"/>
        <v>0</v>
      </c>
      <c r="MYR104" s="266">
        <f t="shared" si="148"/>
        <v>0</v>
      </c>
      <c r="MYS104" s="266">
        <f t="shared" si="148"/>
        <v>0</v>
      </c>
      <c r="MYT104" s="266">
        <f t="shared" si="148"/>
        <v>0</v>
      </c>
      <c r="MYU104" s="266">
        <f t="shared" si="148"/>
        <v>0</v>
      </c>
      <c r="MYV104" s="266">
        <f t="shared" si="148"/>
        <v>0</v>
      </c>
      <c r="MYW104" s="266">
        <f t="shared" si="148"/>
        <v>0</v>
      </c>
      <c r="MYX104" s="266">
        <f t="shared" si="148"/>
        <v>0</v>
      </c>
      <c r="MYY104" s="266">
        <f t="shared" si="148"/>
        <v>0</v>
      </c>
      <c r="MYZ104" s="266">
        <f t="shared" si="148"/>
        <v>0</v>
      </c>
      <c r="MZA104" s="266">
        <f t="shared" si="148"/>
        <v>0</v>
      </c>
      <c r="MZB104" s="266">
        <f t="shared" si="148"/>
        <v>0</v>
      </c>
      <c r="MZC104" s="266">
        <f t="shared" si="148"/>
        <v>0</v>
      </c>
      <c r="MZD104" s="266">
        <f t="shared" si="148"/>
        <v>0</v>
      </c>
      <c r="MZE104" s="266">
        <f t="shared" si="148"/>
        <v>0</v>
      </c>
      <c r="MZF104" s="266">
        <f t="shared" si="148"/>
        <v>0</v>
      </c>
      <c r="MZG104" s="266">
        <f t="shared" si="148"/>
        <v>0</v>
      </c>
      <c r="MZH104" s="266">
        <f t="shared" si="148"/>
        <v>0</v>
      </c>
      <c r="MZI104" s="266">
        <f t="shared" si="148"/>
        <v>0</v>
      </c>
      <c r="MZJ104" s="266">
        <f t="shared" si="148"/>
        <v>0</v>
      </c>
      <c r="MZK104" s="266">
        <f t="shared" si="148"/>
        <v>0</v>
      </c>
      <c r="MZL104" s="266">
        <f t="shared" si="148"/>
        <v>0</v>
      </c>
      <c r="MZM104" s="266">
        <f t="shared" si="148"/>
        <v>0</v>
      </c>
      <c r="MZN104" s="266">
        <f t="shared" si="148"/>
        <v>0</v>
      </c>
      <c r="MZO104" s="266">
        <f t="shared" si="148"/>
        <v>0</v>
      </c>
      <c r="MZP104" s="266">
        <f t="shared" si="148"/>
        <v>0</v>
      </c>
      <c r="MZQ104" s="266">
        <f t="shared" si="148"/>
        <v>0</v>
      </c>
      <c r="MZR104" s="266">
        <f t="shared" si="148"/>
        <v>0</v>
      </c>
      <c r="MZS104" s="266">
        <f t="shared" si="148"/>
        <v>0</v>
      </c>
      <c r="MZT104" s="266">
        <f t="shared" si="148"/>
        <v>0</v>
      </c>
      <c r="MZU104" s="266">
        <f t="shared" si="148"/>
        <v>0</v>
      </c>
      <c r="MZV104" s="266">
        <f t="shared" si="148"/>
        <v>0</v>
      </c>
      <c r="MZW104" s="266">
        <f t="shared" si="148"/>
        <v>0</v>
      </c>
      <c r="MZX104" s="266">
        <f t="shared" si="148"/>
        <v>0</v>
      </c>
      <c r="MZY104" s="266">
        <f t="shared" si="148"/>
        <v>0</v>
      </c>
      <c r="MZZ104" s="266">
        <f t="shared" si="148"/>
        <v>0</v>
      </c>
      <c r="NAA104" s="266">
        <f t="shared" ref="NAA104:NCL104" si="149">NAA102-NAA103</f>
        <v>0</v>
      </c>
      <c r="NAB104" s="266">
        <f t="shared" si="149"/>
        <v>0</v>
      </c>
      <c r="NAC104" s="266">
        <f t="shared" si="149"/>
        <v>0</v>
      </c>
      <c r="NAD104" s="266">
        <f t="shared" si="149"/>
        <v>0</v>
      </c>
      <c r="NAE104" s="266">
        <f t="shared" si="149"/>
        <v>0</v>
      </c>
      <c r="NAF104" s="266">
        <f t="shared" si="149"/>
        <v>0</v>
      </c>
      <c r="NAG104" s="266">
        <f t="shared" si="149"/>
        <v>0</v>
      </c>
      <c r="NAH104" s="266">
        <f t="shared" si="149"/>
        <v>0</v>
      </c>
      <c r="NAI104" s="266">
        <f t="shared" si="149"/>
        <v>0</v>
      </c>
      <c r="NAJ104" s="266">
        <f t="shared" si="149"/>
        <v>0</v>
      </c>
      <c r="NAK104" s="266">
        <f t="shared" si="149"/>
        <v>0</v>
      </c>
      <c r="NAL104" s="266">
        <f t="shared" si="149"/>
        <v>0</v>
      </c>
      <c r="NAM104" s="266">
        <f t="shared" si="149"/>
        <v>0</v>
      </c>
      <c r="NAN104" s="266">
        <f t="shared" si="149"/>
        <v>0</v>
      </c>
      <c r="NAO104" s="266">
        <f t="shared" si="149"/>
        <v>0</v>
      </c>
      <c r="NAP104" s="266">
        <f t="shared" si="149"/>
        <v>0</v>
      </c>
      <c r="NAQ104" s="266">
        <f t="shared" si="149"/>
        <v>0</v>
      </c>
      <c r="NAR104" s="266">
        <f t="shared" si="149"/>
        <v>0</v>
      </c>
      <c r="NAS104" s="266">
        <f t="shared" si="149"/>
        <v>0</v>
      </c>
      <c r="NAT104" s="266">
        <f t="shared" si="149"/>
        <v>0</v>
      </c>
      <c r="NAU104" s="266">
        <f t="shared" si="149"/>
        <v>0</v>
      </c>
      <c r="NAV104" s="266">
        <f t="shared" si="149"/>
        <v>0</v>
      </c>
      <c r="NAW104" s="266">
        <f t="shared" si="149"/>
        <v>0</v>
      </c>
      <c r="NAX104" s="266">
        <f t="shared" si="149"/>
        <v>0</v>
      </c>
      <c r="NAY104" s="266">
        <f t="shared" si="149"/>
        <v>0</v>
      </c>
      <c r="NAZ104" s="266">
        <f t="shared" si="149"/>
        <v>0</v>
      </c>
      <c r="NBA104" s="266">
        <f t="shared" si="149"/>
        <v>0</v>
      </c>
      <c r="NBB104" s="266">
        <f t="shared" si="149"/>
        <v>0</v>
      </c>
      <c r="NBC104" s="266">
        <f t="shared" si="149"/>
        <v>0</v>
      </c>
      <c r="NBD104" s="266">
        <f t="shared" si="149"/>
        <v>0</v>
      </c>
      <c r="NBE104" s="266">
        <f t="shared" si="149"/>
        <v>0</v>
      </c>
      <c r="NBF104" s="266">
        <f t="shared" si="149"/>
        <v>0</v>
      </c>
      <c r="NBG104" s="266">
        <f t="shared" si="149"/>
        <v>0</v>
      </c>
      <c r="NBH104" s="266">
        <f t="shared" si="149"/>
        <v>0</v>
      </c>
      <c r="NBI104" s="266">
        <f t="shared" si="149"/>
        <v>0</v>
      </c>
      <c r="NBJ104" s="266">
        <f t="shared" si="149"/>
        <v>0</v>
      </c>
      <c r="NBK104" s="266">
        <f t="shared" si="149"/>
        <v>0</v>
      </c>
      <c r="NBL104" s="266">
        <f t="shared" si="149"/>
        <v>0</v>
      </c>
      <c r="NBM104" s="266">
        <f t="shared" si="149"/>
        <v>0</v>
      </c>
      <c r="NBN104" s="266">
        <f t="shared" si="149"/>
        <v>0</v>
      </c>
      <c r="NBO104" s="266">
        <f t="shared" si="149"/>
        <v>0</v>
      </c>
      <c r="NBP104" s="266">
        <f t="shared" si="149"/>
        <v>0</v>
      </c>
      <c r="NBQ104" s="266">
        <f t="shared" si="149"/>
        <v>0</v>
      </c>
      <c r="NBR104" s="266">
        <f t="shared" si="149"/>
        <v>0</v>
      </c>
      <c r="NBS104" s="266">
        <f t="shared" si="149"/>
        <v>0</v>
      </c>
      <c r="NBT104" s="266">
        <f t="shared" si="149"/>
        <v>0</v>
      </c>
      <c r="NBU104" s="266">
        <f t="shared" si="149"/>
        <v>0</v>
      </c>
      <c r="NBV104" s="266">
        <f t="shared" si="149"/>
        <v>0</v>
      </c>
      <c r="NBW104" s="266">
        <f t="shared" si="149"/>
        <v>0</v>
      </c>
      <c r="NBX104" s="266">
        <f t="shared" si="149"/>
        <v>0</v>
      </c>
      <c r="NBY104" s="266">
        <f t="shared" si="149"/>
        <v>0</v>
      </c>
      <c r="NBZ104" s="266">
        <f t="shared" si="149"/>
        <v>0</v>
      </c>
      <c r="NCA104" s="266">
        <f t="shared" si="149"/>
        <v>0</v>
      </c>
      <c r="NCB104" s="266">
        <f t="shared" si="149"/>
        <v>0</v>
      </c>
      <c r="NCC104" s="266">
        <f t="shared" si="149"/>
        <v>0</v>
      </c>
      <c r="NCD104" s="266">
        <f t="shared" si="149"/>
        <v>0</v>
      </c>
      <c r="NCE104" s="266">
        <f t="shared" si="149"/>
        <v>0</v>
      </c>
      <c r="NCF104" s="266">
        <f t="shared" si="149"/>
        <v>0</v>
      </c>
      <c r="NCG104" s="266">
        <f t="shared" si="149"/>
        <v>0</v>
      </c>
      <c r="NCH104" s="266">
        <f t="shared" si="149"/>
        <v>0</v>
      </c>
      <c r="NCI104" s="266">
        <f t="shared" si="149"/>
        <v>0</v>
      </c>
      <c r="NCJ104" s="266">
        <f t="shared" si="149"/>
        <v>0</v>
      </c>
      <c r="NCK104" s="266">
        <f t="shared" si="149"/>
        <v>0</v>
      </c>
      <c r="NCL104" s="266">
        <f t="shared" si="149"/>
        <v>0</v>
      </c>
      <c r="NCM104" s="266">
        <f t="shared" ref="NCM104:NEX104" si="150">NCM102-NCM103</f>
        <v>0</v>
      </c>
      <c r="NCN104" s="266">
        <f t="shared" si="150"/>
        <v>0</v>
      </c>
      <c r="NCO104" s="266">
        <f t="shared" si="150"/>
        <v>0</v>
      </c>
      <c r="NCP104" s="266">
        <f t="shared" si="150"/>
        <v>0</v>
      </c>
      <c r="NCQ104" s="266">
        <f t="shared" si="150"/>
        <v>0</v>
      </c>
      <c r="NCR104" s="266">
        <f t="shared" si="150"/>
        <v>0</v>
      </c>
      <c r="NCS104" s="266">
        <f t="shared" si="150"/>
        <v>0</v>
      </c>
      <c r="NCT104" s="266">
        <f t="shared" si="150"/>
        <v>0</v>
      </c>
      <c r="NCU104" s="266">
        <f t="shared" si="150"/>
        <v>0</v>
      </c>
      <c r="NCV104" s="266">
        <f t="shared" si="150"/>
        <v>0</v>
      </c>
      <c r="NCW104" s="266">
        <f t="shared" si="150"/>
        <v>0</v>
      </c>
      <c r="NCX104" s="266">
        <f t="shared" si="150"/>
        <v>0</v>
      </c>
      <c r="NCY104" s="266">
        <f t="shared" si="150"/>
        <v>0</v>
      </c>
      <c r="NCZ104" s="266">
        <f t="shared" si="150"/>
        <v>0</v>
      </c>
      <c r="NDA104" s="266">
        <f t="shared" si="150"/>
        <v>0</v>
      </c>
      <c r="NDB104" s="266">
        <f t="shared" si="150"/>
        <v>0</v>
      </c>
      <c r="NDC104" s="266">
        <f t="shared" si="150"/>
        <v>0</v>
      </c>
      <c r="NDD104" s="266">
        <f t="shared" si="150"/>
        <v>0</v>
      </c>
      <c r="NDE104" s="266">
        <f t="shared" si="150"/>
        <v>0</v>
      </c>
      <c r="NDF104" s="266">
        <f t="shared" si="150"/>
        <v>0</v>
      </c>
      <c r="NDG104" s="266">
        <f t="shared" si="150"/>
        <v>0</v>
      </c>
      <c r="NDH104" s="266">
        <f t="shared" si="150"/>
        <v>0</v>
      </c>
      <c r="NDI104" s="266">
        <f t="shared" si="150"/>
        <v>0</v>
      </c>
      <c r="NDJ104" s="266">
        <f t="shared" si="150"/>
        <v>0</v>
      </c>
      <c r="NDK104" s="266">
        <f t="shared" si="150"/>
        <v>0</v>
      </c>
      <c r="NDL104" s="266">
        <f t="shared" si="150"/>
        <v>0</v>
      </c>
      <c r="NDM104" s="266">
        <f t="shared" si="150"/>
        <v>0</v>
      </c>
      <c r="NDN104" s="266">
        <f t="shared" si="150"/>
        <v>0</v>
      </c>
      <c r="NDO104" s="266">
        <f t="shared" si="150"/>
        <v>0</v>
      </c>
      <c r="NDP104" s="266">
        <f t="shared" si="150"/>
        <v>0</v>
      </c>
      <c r="NDQ104" s="266">
        <f t="shared" si="150"/>
        <v>0</v>
      </c>
      <c r="NDR104" s="266">
        <f t="shared" si="150"/>
        <v>0</v>
      </c>
      <c r="NDS104" s="266">
        <f t="shared" si="150"/>
        <v>0</v>
      </c>
      <c r="NDT104" s="266">
        <f t="shared" si="150"/>
        <v>0</v>
      </c>
      <c r="NDU104" s="266">
        <f t="shared" si="150"/>
        <v>0</v>
      </c>
      <c r="NDV104" s="266">
        <f t="shared" si="150"/>
        <v>0</v>
      </c>
      <c r="NDW104" s="266">
        <f t="shared" si="150"/>
        <v>0</v>
      </c>
      <c r="NDX104" s="266">
        <f t="shared" si="150"/>
        <v>0</v>
      </c>
      <c r="NDY104" s="266">
        <f t="shared" si="150"/>
        <v>0</v>
      </c>
      <c r="NDZ104" s="266">
        <f t="shared" si="150"/>
        <v>0</v>
      </c>
      <c r="NEA104" s="266">
        <f t="shared" si="150"/>
        <v>0</v>
      </c>
      <c r="NEB104" s="266">
        <f t="shared" si="150"/>
        <v>0</v>
      </c>
      <c r="NEC104" s="266">
        <f t="shared" si="150"/>
        <v>0</v>
      </c>
      <c r="NED104" s="266">
        <f t="shared" si="150"/>
        <v>0</v>
      </c>
      <c r="NEE104" s="266">
        <f t="shared" si="150"/>
        <v>0</v>
      </c>
      <c r="NEF104" s="266">
        <f t="shared" si="150"/>
        <v>0</v>
      </c>
      <c r="NEG104" s="266">
        <f t="shared" si="150"/>
        <v>0</v>
      </c>
      <c r="NEH104" s="266">
        <f t="shared" si="150"/>
        <v>0</v>
      </c>
      <c r="NEI104" s="266">
        <f t="shared" si="150"/>
        <v>0</v>
      </c>
      <c r="NEJ104" s="266">
        <f t="shared" si="150"/>
        <v>0</v>
      </c>
      <c r="NEK104" s="266">
        <f t="shared" si="150"/>
        <v>0</v>
      </c>
      <c r="NEL104" s="266">
        <f t="shared" si="150"/>
        <v>0</v>
      </c>
      <c r="NEM104" s="266">
        <f t="shared" si="150"/>
        <v>0</v>
      </c>
      <c r="NEN104" s="266">
        <f t="shared" si="150"/>
        <v>0</v>
      </c>
      <c r="NEO104" s="266">
        <f t="shared" si="150"/>
        <v>0</v>
      </c>
      <c r="NEP104" s="266">
        <f t="shared" si="150"/>
        <v>0</v>
      </c>
      <c r="NEQ104" s="266">
        <f t="shared" si="150"/>
        <v>0</v>
      </c>
      <c r="NER104" s="266">
        <f t="shared" si="150"/>
        <v>0</v>
      </c>
      <c r="NES104" s="266">
        <f t="shared" si="150"/>
        <v>0</v>
      </c>
      <c r="NET104" s="266">
        <f t="shared" si="150"/>
        <v>0</v>
      </c>
      <c r="NEU104" s="266">
        <f t="shared" si="150"/>
        <v>0</v>
      </c>
      <c r="NEV104" s="266">
        <f t="shared" si="150"/>
        <v>0</v>
      </c>
      <c r="NEW104" s="266">
        <f t="shared" si="150"/>
        <v>0</v>
      </c>
      <c r="NEX104" s="266">
        <f t="shared" si="150"/>
        <v>0</v>
      </c>
      <c r="NEY104" s="266">
        <f t="shared" ref="NEY104:NHJ104" si="151">NEY102-NEY103</f>
        <v>0</v>
      </c>
      <c r="NEZ104" s="266">
        <f t="shared" si="151"/>
        <v>0</v>
      </c>
      <c r="NFA104" s="266">
        <f t="shared" si="151"/>
        <v>0</v>
      </c>
      <c r="NFB104" s="266">
        <f t="shared" si="151"/>
        <v>0</v>
      </c>
      <c r="NFC104" s="266">
        <f t="shared" si="151"/>
        <v>0</v>
      </c>
      <c r="NFD104" s="266">
        <f t="shared" si="151"/>
        <v>0</v>
      </c>
      <c r="NFE104" s="266">
        <f t="shared" si="151"/>
        <v>0</v>
      </c>
      <c r="NFF104" s="266">
        <f t="shared" si="151"/>
        <v>0</v>
      </c>
      <c r="NFG104" s="266">
        <f t="shared" si="151"/>
        <v>0</v>
      </c>
      <c r="NFH104" s="266">
        <f t="shared" si="151"/>
        <v>0</v>
      </c>
      <c r="NFI104" s="266">
        <f t="shared" si="151"/>
        <v>0</v>
      </c>
      <c r="NFJ104" s="266">
        <f t="shared" si="151"/>
        <v>0</v>
      </c>
      <c r="NFK104" s="266">
        <f t="shared" si="151"/>
        <v>0</v>
      </c>
      <c r="NFL104" s="266">
        <f t="shared" si="151"/>
        <v>0</v>
      </c>
      <c r="NFM104" s="266">
        <f t="shared" si="151"/>
        <v>0</v>
      </c>
      <c r="NFN104" s="266">
        <f t="shared" si="151"/>
        <v>0</v>
      </c>
      <c r="NFO104" s="266">
        <f t="shared" si="151"/>
        <v>0</v>
      </c>
      <c r="NFP104" s="266">
        <f t="shared" si="151"/>
        <v>0</v>
      </c>
      <c r="NFQ104" s="266">
        <f t="shared" si="151"/>
        <v>0</v>
      </c>
      <c r="NFR104" s="266">
        <f t="shared" si="151"/>
        <v>0</v>
      </c>
      <c r="NFS104" s="266">
        <f t="shared" si="151"/>
        <v>0</v>
      </c>
      <c r="NFT104" s="266">
        <f t="shared" si="151"/>
        <v>0</v>
      </c>
      <c r="NFU104" s="266">
        <f t="shared" si="151"/>
        <v>0</v>
      </c>
      <c r="NFV104" s="266">
        <f t="shared" si="151"/>
        <v>0</v>
      </c>
      <c r="NFW104" s="266">
        <f t="shared" si="151"/>
        <v>0</v>
      </c>
      <c r="NFX104" s="266">
        <f t="shared" si="151"/>
        <v>0</v>
      </c>
      <c r="NFY104" s="266">
        <f t="shared" si="151"/>
        <v>0</v>
      </c>
      <c r="NFZ104" s="266">
        <f t="shared" si="151"/>
        <v>0</v>
      </c>
      <c r="NGA104" s="266">
        <f t="shared" si="151"/>
        <v>0</v>
      </c>
      <c r="NGB104" s="266">
        <f t="shared" si="151"/>
        <v>0</v>
      </c>
      <c r="NGC104" s="266">
        <f t="shared" si="151"/>
        <v>0</v>
      </c>
      <c r="NGD104" s="266">
        <f t="shared" si="151"/>
        <v>0</v>
      </c>
      <c r="NGE104" s="266">
        <f t="shared" si="151"/>
        <v>0</v>
      </c>
      <c r="NGF104" s="266">
        <f t="shared" si="151"/>
        <v>0</v>
      </c>
      <c r="NGG104" s="266">
        <f t="shared" si="151"/>
        <v>0</v>
      </c>
      <c r="NGH104" s="266">
        <f t="shared" si="151"/>
        <v>0</v>
      </c>
      <c r="NGI104" s="266">
        <f t="shared" si="151"/>
        <v>0</v>
      </c>
      <c r="NGJ104" s="266">
        <f t="shared" si="151"/>
        <v>0</v>
      </c>
      <c r="NGK104" s="266">
        <f t="shared" si="151"/>
        <v>0</v>
      </c>
      <c r="NGL104" s="266">
        <f t="shared" si="151"/>
        <v>0</v>
      </c>
      <c r="NGM104" s="266">
        <f t="shared" si="151"/>
        <v>0</v>
      </c>
      <c r="NGN104" s="266">
        <f t="shared" si="151"/>
        <v>0</v>
      </c>
      <c r="NGO104" s="266">
        <f t="shared" si="151"/>
        <v>0</v>
      </c>
      <c r="NGP104" s="266">
        <f t="shared" si="151"/>
        <v>0</v>
      </c>
      <c r="NGQ104" s="266">
        <f t="shared" si="151"/>
        <v>0</v>
      </c>
      <c r="NGR104" s="266">
        <f t="shared" si="151"/>
        <v>0</v>
      </c>
      <c r="NGS104" s="266">
        <f t="shared" si="151"/>
        <v>0</v>
      </c>
      <c r="NGT104" s="266">
        <f t="shared" si="151"/>
        <v>0</v>
      </c>
      <c r="NGU104" s="266">
        <f t="shared" si="151"/>
        <v>0</v>
      </c>
      <c r="NGV104" s="266">
        <f t="shared" si="151"/>
        <v>0</v>
      </c>
      <c r="NGW104" s="266">
        <f t="shared" si="151"/>
        <v>0</v>
      </c>
      <c r="NGX104" s="266">
        <f t="shared" si="151"/>
        <v>0</v>
      </c>
      <c r="NGY104" s="266">
        <f t="shared" si="151"/>
        <v>0</v>
      </c>
      <c r="NGZ104" s="266">
        <f t="shared" si="151"/>
        <v>0</v>
      </c>
      <c r="NHA104" s="266">
        <f t="shared" si="151"/>
        <v>0</v>
      </c>
      <c r="NHB104" s="266">
        <f t="shared" si="151"/>
        <v>0</v>
      </c>
      <c r="NHC104" s="266">
        <f t="shared" si="151"/>
        <v>0</v>
      </c>
      <c r="NHD104" s="266">
        <f t="shared" si="151"/>
        <v>0</v>
      </c>
      <c r="NHE104" s="266">
        <f t="shared" si="151"/>
        <v>0</v>
      </c>
      <c r="NHF104" s="266">
        <f t="shared" si="151"/>
        <v>0</v>
      </c>
      <c r="NHG104" s="266">
        <f t="shared" si="151"/>
        <v>0</v>
      </c>
      <c r="NHH104" s="266">
        <f t="shared" si="151"/>
        <v>0</v>
      </c>
      <c r="NHI104" s="266">
        <f t="shared" si="151"/>
        <v>0</v>
      </c>
      <c r="NHJ104" s="266">
        <f t="shared" si="151"/>
        <v>0</v>
      </c>
      <c r="NHK104" s="266">
        <f t="shared" ref="NHK104:NJV104" si="152">NHK102-NHK103</f>
        <v>0</v>
      </c>
      <c r="NHL104" s="266">
        <f t="shared" si="152"/>
        <v>0</v>
      </c>
      <c r="NHM104" s="266">
        <f t="shared" si="152"/>
        <v>0</v>
      </c>
      <c r="NHN104" s="266">
        <f t="shared" si="152"/>
        <v>0</v>
      </c>
      <c r="NHO104" s="266">
        <f t="shared" si="152"/>
        <v>0</v>
      </c>
      <c r="NHP104" s="266">
        <f t="shared" si="152"/>
        <v>0</v>
      </c>
      <c r="NHQ104" s="266">
        <f t="shared" si="152"/>
        <v>0</v>
      </c>
      <c r="NHR104" s="266">
        <f t="shared" si="152"/>
        <v>0</v>
      </c>
      <c r="NHS104" s="266">
        <f t="shared" si="152"/>
        <v>0</v>
      </c>
      <c r="NHT104" s="266">
        <f t="shared" si="152"/>
        <v>0</v>
      </c>
      <c r="NHU104" s="266">
        <f t="shared" si="152"/>
        <v>0</v>
      </c>
      <c r="NHV104" s="266">
        <f t="shared" si="152"/>
        <v>0</v>
      </c>
      <c r="NHW104" s="266">
        <f t="shared" si="152"/>
        <v>0</v>
      </c>
      <c r="NHX104" s="266">
        <f t="shared" si="152"/>
        <v>0</v>
      </c>
      <c r="NHY104" s="266">
        <f t="shared" si="152"/>
        <v>0</v>
      </c>
      <c r="NHZ104" s="266">
        <f t="shared" si="152"/>
        <v>0</v>
      </c>
      <c r="NIA104" s="266">
        <f t="shared" si="152"/>
        <v>0</v>
      </c>
      <c r="NIB104" s="266">
        <f t="shared" si="152"/>
        <v>0</v>
      </c>
      <c r="NIC104" s="266">
        <f t="shared" si="152"/>
        <v>0</v>
      </c>
      <c r="NID104" s="266">
        <f t="shared" si="152"/>
        <v>0</v>
      </c>
      <c r="NIE104" s="266">
        <f t="shared" si="152"/>
        <v>0</v>
      </c>
      <c r="NIF104" s="266">
        <f t="shared" si="152"/>
        <v>0</v>
      </c>
      <c r="NIG104" s="266">
        <f t="shared" si="152"/>
        <v>0</v>
      </c>
      <c r="NIH104" s="266">
        <f t="shared" si="152"/>
        <v>0</v>
      </c>
      <c r="NII104" s="266">
        <f t="shared" si="152"/>
        <v>0</v>
      </c>
      <c r="NIJ104" s="266">
        <f t="shared" si="152"/>
        <v>0</v>
      </c>
      <c r="NIK104" s="266">
        <f t="shared" si="152"/>
        <v>0</v>
      </c>
      <c r="NIL104" s="266">
        <f t="shared" si="152"/>
        <v>0</v>
      </c>
      <c r="NIM104" s="266">
        <f t="shared" si="152"/>
        <v>0</v>
      </c>
      <c r="NIN104" s="266">
        <f t="shared" si="152"/>
        <v>0</v>
      </c>
      <c r="NIO104" s="266">
        <f t="shared" si="152"/>
        <v>0</v>
      </c>
      <c r="NIP104" s="266">
        <f t="shared" si="152"/>
        <v>0</v>
      </c>
      <c r="NIQ104" s="266">
        <f t="shared" si="152"/>
        <v>0</v>
      </c>
      <c r="NIR104" s="266">
        <f t="shared" si="152"/>
        <v>0</v>
      </c>
      <c r="NIS104" s="266">
        <f t="shared" si="152"/>
        <v>0</v>
      </c>
      <c r="NIT104" s="266">
        <f t="shared" si="152"/>
        <v>0</v>
      </c>
      <c r="NIU104" s="266">
        <f t="shared" si="152"/>
        <v>0</v>
      </c>
      <c r="NIV104" s="266">
        <f t="shared" si="152"/>
        <v>0</v>
      </c>
      <c r="NIW104" s="266">
        <f t="shared" si="152"/>
        <v>0</v>
      </c>
      <c r="NIX104" s="266">
        <f t="shared" si="152"/>
        <v>0</v>
      </c>
      <c r="NIY104" s="266">
        <f t="shared" si="152"/>
        <v>0</v>
      </c>
      <c r="NIZ104" s="266">
        <f t="shared" si="152"/>
        <v>0</v>
      </c>
      <c r="NJA104" s="266">
        <f t="shared" si="152"/>
        <v>0</v>
      </c>
      <c r="NJB104" s="266">
        <f t="shared" si="152"/>
        <v>0</v>
      </c>
      <c r="NJC104" s="266">
        <f t="shared" si="152"/>
        <v>0</v>
      </c>
      <c r="NJD104" s="266">
        <f t="shared" si="152"/>
        <v>0</v>
      </c>
      <c r="NJE104" s="266">
        <f t="shared" si="152"/>
        <v>0</v>
      </c>
      <c r="NJF104" s="266">
        <f t="shared" si="152"/>
        <v>0</v>
      </c>
      <c r="NJG104" s="266">
        <f t="shared" si="152"/>
        <v>0</v>
      </c>
      <c r="NJH104" s="266">
        <f t="shared" si="152"/>
        <v>0</v>
      </c>
      <c r="NJI104" s="266">
        <f t="shared" si="152"/>
        <v>0</v>
      </c>
      <c r="NJJ104" s="266">
        <f t="shared" si="152"/>
        <v>0</v>
      </c>
      <c r="NJK104" s="266">
        <f t="shared" si="152"/>
        <v>0</v>
      </c>
      <c r="NJL104" s="266">
        <f t="shared" si="152"/>
        <v>0</v>
      </c>
      <c r="NJM104" s="266">
        <f t="shared" si="152"/>
        <v>0</v>
      </c>
      <c r="NJN104" s="266">
        <f t="shared" si="152"/>
        <v>0</v>
      </c>
      <c r="NJO104" s="266">
        <f t="shared" si="152"/>
        <v>0</v>
      </c>
      <c r="NJP104" s="266">
        <f t="shared" si="152"/>
        <v>0</v>
      </c>
      <c r="NJQ104" s="266">
        <f t="shared" si="152"/>
        <v>0</v>
      </c>
      <c r="NJR104" s="266">
        <f t="shared" si="152"/>
        <v>0</v>
      </c>
      <c r="NJS104" s="266">
        <f t="shared" si="152"/>
        <v>0</v>
      </c>
      <c r="NJT104" s="266">
        <f t="shared" si="152"/>
        <v>0</v>
      </c>
      <c r="NJU104" s="266">
        <f t="shared" si="152"/>
        <v>0</v>
      </c>
      <c r="NJV104" s="266">
        <f t="shared" si="152"/>
        <v>0</v>
      </c>
      <c r="NJW104" s="266">
        <f t="shared" ref="NJW104:NMH104" si="153">NJW102-NJW103</f>
        <v>0</v>
      </c>
      <c r="NJX104" s="266">
        <f t="shared" si="153"/>
        <v>0</v>
      </c>
      <c r="NJY104" s="266">
        <f t="shared" si="153"/>
        <v>0</v>
      </c>
      <c r="NJZ104" s="266">
        <f t="shared" si="153"/>
        <v>0</v>
      </c>
      <c r="NKA104" s="266">
        <f t="shared" si="153"/>
        <v>0</v>
      </c>
      <c r="NKB104" s="266">
        <f t="shared" si="153"/>
        <v>0</v>
      </c>
      <c r="NKC104" s="266">
        <f t="shared" si="153"/>
        <v>0</v>
      </c>
      <c r="NKD104" s="266">
        <f t="shared" si="153"/>
        <v>0</v>
      </c>
      <c r="NKE104" s="266">
        <f t="shared" si="153"/>
        <v>0</v>
      </c>
      <c r="NKF104" s="266">
        <f t="shared" si="153"/>
        <v>0</v>
      </c>
      <c r="NKG104" s="266">
        <f t="shared" si="153"/>
        <v>0</v>
      </c>
      <c r="NKH104" s="266">
        <f t="shared" si="153"/>
        <v>0</v>
      </c>
      <c r="NKI104" s="266">
        <f t="shared" si="153"/>
        <v>0</v>
      </c>
      <c r="NKJ104" s="266">
        <f t="shared" si="153"/>
        <v>0</v>
      </c>
      <c r="NKK104" s="266">
        <f t="shared" si="153"/>
        <v>0</v>
      </c>
      <c r="NKL104" s="266">
        <f t="shared" si="153"/>
        <v>0</v>
      </c>
      <c r="NKM104" s="266">
        <f t="shared" si="153"/>
        <v>0</v>
      </c>
      <c r="NKN104" s="266">
        <f t="shared" si="153"/>
        <v>0</v>
      </c>
      <c r="NKO104" s="266">
        <f t="shared" si="153"/>
        <v>0</v>
      </c>
      <c r="NKP104" s="266">
        <f t="shared" si="153"/>
        <v>0</v>
      </c>
      <c r="NKQ104" s="266">
        <f t="shared" si="153"/>
        <v>0</v>
      </c>
      <c r="NKR104" s="266">
        <f t="shared" si="153"/>
        <v>0</v>
      </c>
      <c r="NKS104" s="266">
        <f t="shared" si="153"/>
        <v>0</v>
      </c>
      <c r="NKT104" s="266">
        <f t="shared" si="153"/>
        <v>0</v>
      </c>
      <c r="NKU104" s="266">
        <f t="shared" si="153"/>
        <v>0</v>
      </c>
      <c r="NKV104" s="266">
        <f t="shared" si="153"/>
        <v>0</v>
      </c>
      <c r="NKW104" s="266">
        <f t="shared" si="153"/>
        <v>0</v>
      </c>
      <c r="NKX104" s="266">
        <f t="shared" si="153"/>
        <v>0</v>
      </c>
      <c r="NKY104" s="266">
        <f t="shared" si="153"/>
        <v>0</v>
      </c>
      <c r="NKZ104" s="266">
        <f t="shared" si="153"/>
        <v>0</v>
      </c>
      <c r="NLA104" s="266">
        <f t="shared" si="153"/>
        <v>0</v>
      </c>
      <c r="NLB104" s="266">
        <f t="shared" si="153"/>
        <v>0</v>
      </c>
      <c r="NLC104" s="266">
        <f t="shared" si="153"/>
        <v>0</v>
      </c>
      <c r="NLD104" s="266">
        <f t="shared" si="153"/>
        <v>0</v>
      </c>
      <c r="NLE104" s="266">
        <f t="shared" si="153"/>
        <v>0</v>
      </c>
      <c r="NLF104" s="266">
        <f t="shared" si="153"/>
        <v>0</v>
      </c>
      <c r="NLG104" s="266">
        <f t="shared" si="153"/>
        <v>0</v>
      </c>
      <c r="NLH104" s="266">
        <f t="shared" si="153"/>
        <v>0</v>
      </c>
      <c r="NLI104" s="266">
        <f t="shared" si="153"/>
        <v>0</v>
      </c>
      <c r="NLJ104" s="266">
        <f t="shared" si="153"/>
        <v>0</v>
      </c>
      <c r="NLK104" s="266">
        <f t="shared" si="153"/>
        <v>0</v>
      </c>
      <c r="NLL104" s="266">
        <f t="shared" si="153"/>
        <v>0</v>
      </c>
      <c r="NLM104" s="266">
        <f t="shared" si="153"/>
        <v>0</v>
      </c>
      <c r="NLN104" s="266">
        <f t="shared" si="153"/>
        <v>0</v>
      </c>
      <c r="NLO104" s="266">
        <f t="shared" si="153"/>
        <v>0</v>
      </c>
      <c r="NLP104" s="266">
        <f t="shared" si="153"/>
        <v>0</v>
      </c>
      <c r="NLQ104" s="266">
        <f t="shared" si="153"/>
        <v>0</v>
      </c>
      <c r="NLR104" s="266">
        <f t="shared" si="153"/>
        <v>0</v>
      </c>
      <c r="NLS104" s="266">
        <f t="shared" si="153"/>
        <v>0</v>
      </c>
      <c r="NLT104" s="266">
        <f t="shared" si="153"/>
        <v>0</v>
      </c>
      <c r="NLU104" s="266">
        <f t="shared" si="153"/>
        <v>0</v>
      </c>
      <c r="NLV104" s="266">
        <f t="shared" si="153"/>
        <v>0</v>
      </c>
      <c r="NLW104" s="266">
        <f t="shared" si="153"/>
        <v>0</v>
      </c>
      <c r="NLX104" s="266">
        <f t="shared" si="153"/>
        <v>0</v>
      </c>
      <c r="NLY104" s="266">
        <f t="shared" si="153"/>
        <v>0</v>
      </c>
      <c r="NLZ104" s="266">
        <f t="shared" si="153"/>
        <v>0</v>
      </c>
      <c r="NMA104" s="266">
        <f t="shared" si="153"/>
        <v>0</v>
      </c>
      <c r="NMB104" s="266">
        <f t="shared" si="153"/>
        <v>0</v>
      </c>
      <c r="NMC104" s="266">
        <f t="shared" si="153"/>
        <v>0</v>
      </c>
      <c r="NMD104" s="266">
        <f t="shared" si="153"/>
        <v>0</v>
      </c>
      <c r="NME104" s="266">
        <f t="shared" si="153"/>
        <v>0</v>
      </c>
      <c r="NMF104" s="266">
        <f t="shared" si="153"/>
        <v>0</v>
      </c>
      <c r="NMG104" s="266">
        <f t="shared" si="153"/>
        <v>0</v>
      </c>
      <c r="NMH104" s="266">
        <f t="shared" si="153"/>
        <v>0</v>
      </c>
      <c r="NMI104" s="266">
        <f t="shared" ref="NMI104:NOT104" si="154">NMI102-NMI103</f>
        <v>0</v>
      </c>
      <c r="NMJ104" s="266">
        <f t="shared" si="154"/>
        <v>0</v>
      </c>
      <c r="NMK104" s="266">
        <f t="shared" si="154"/>
        <v>0</v>
      </c>
      <c r="NML104" s="266">
        <f t="shared" si="154"/>
        <v>0</v>
      </c>
      <c r="NMM104" s="266">
        <f t="shared" si="154"/>
        <v>0</v>
      </c>
      <c r="NMN104" s="266">
        <f t="shared" si="154"/>
        <v>0</v>
      </c>
      <c r="NMO104" s="266">
        <f t="shared" si="154"/>
        <v>0</v>
      </c>
      <c r="NMP104" s="266">
        <f t="shared" si="154"/>
        <v>0</v>
      </c>
      <c r="NMQ104" s="266">
        <f t="shared" si="154"/>
        <v>0</v>
      </c>
      <c r="NMR104" s="266">
        <f t="shared" si="154"/>
        <v>0</v>
      </c>
      <c r="NMS104" s="266">
        <f t="shared" si="154"/>
        <v>0</v>
      </c>
      <c r="NMT104" s="266">
        <f t="shared" si="154"/>
        <v>0</v>
      </c>
      <c r="NMU104" s="266">
        <f t="shared" si="154"/>
        <v>0</v>
      </c>
      <c r="NMV104" s="266">
        <f t="shared" si="154"/>
        <v>0</v>
      </c>
      <c r="NMW104" s="266">
        <f t="shared" si="154"/>
        <v>0</v>
      </c>
      <c r="NMX104" s="266">
        <f t="shared" si="154"/>
        <v>0</v>
      </c>
      <c r="NMY104" s="266">
        <f t="shared" si="154"/>
        <v>0</v>
      </c>
      <c r="NMZ104" s="266">
        <f t="shared" si="154"/>
        <v>0</v>
      </c>
      <c r="NNA104" s="266">
        <f t="shared" si="154"/>
        <v>0</v>
      </c>
      <c r="NNB104" s="266">
        <f t="shared" si="154"/>
        <v>0</v>
      </c>
      <c r="NNC104" s="266">
        <f t="shared" si="154"/>
        <v>0</v>
      </c>
      <c r="NND104" s="266">
        <f t="shared" si="154"/>
        <v>0</v>
      </c>
      <c r="NNE104" s="266">
        <f t="shared" si="154"/>
        <v>0</v>
      </c>
      <c r="NNF104" s="266">
        <f t="shared" si="154"/>
        <v>0</v>
      </c>
      <c r="NNG104" s="266">
        <f t="shared" si="154"/>
        <v>0</v>
      </c>
      <c r="NNH104" s="266">
        <f t="shared" si="154"/>
        <v>0</v>
      </c>
      <c r="NNI104" s="266">
        <f t="shared" si="154"/>
        <v>0</v>
      </c>
      <c r="NNJ104" s="266">
        <f t="shared" si="154"/>
        <v>0</v>
      </c>
      <c r="NNK104" s="266">
        <f t="shared" si="154"/>
        <v>0</v>
      </c>
      <c r="NNL104" s="266">
        <f t="shared" si="154"/>
        <v>0</v>
      </c>
      <c r="NNM104" s="266">
        <f t="shared" si="154"/>
        <v>0</v>
      </c>
      <c r="NNN104" s="266">
        <f t="shared" si="154"/>
        <v>0</v>
      </c>
      <c r="NNO104" s="266">
        <f t="shared" si="154"/>
        <v>0</v>
      </c>
      <c r="NNP104" s="266">
        <f t="shared" si="154"/>
        <v>0</v>
      </c>
      <c r="NNQ104" s="266">
        <f t="shared" si="154"/>
        <v>0</v>
      </c>
      <c r="NNR104" s="266">
        <f t="shared" si="154"/>
        <v>0</v>
      </c>
      <c r="NNS104" s="266">
        <f t="shared" si="154"/>
        <v>0</v>
      </c>
      <c r="NNT104" s="266">
        <f t="shared" si="154"/>
        <v>0</v>
      </c>
      <c r="NNU104" s="266">
        <f t="shared" si="154"/>
        <v>0</v>
      </c>
      <c r="NNV104" s="266">
        <f t="shared" si="154"/>
        <v>0</v>
      </c>
      <c r="NNW104" s="266">
        <f t="shared" si="154"/>
        <v>0</v>
      </c>
      <c r="NNX104" s="266">
        <f t="shared" si="154"/>
        <v>0</v>
      </c>
      <c r="NNY104" s="266">
        <f t="shared" si="154"/>
        <v>0</v>
      </c>
      <c r="NNZ104" s="266">
        <f t="shared" si="154"/>
        <v>0</v>
      </c>
      <c r="NOA104" s="266">
        <f t="shared" si="154"/>
        <v>0</v>
      </c>
      <c r="NOB104" s="266">
        <f t="shared" si="154"/>
        <v>0</v>
      </c>
      <c r="NOC104" s="266">
        <f t="shared" si="154"/>
        <v>0</v>
      </c>
      <c r="NOD104" s="266">
        <f t="shared" si="154"/>
        <v>0</v>
      </c>
      <c r="NOE104" s="266">
        <f t="shared" si="154"/>
        <v>0</v>
      </c>
      <c r="NOF104" s="266">
        <f t="shared" si="154"/>
        <v>0</v>
      </c>
      <c r="NOG104" s="266">
        <f t="shared" si="154"/>
        <v>0</v>
      </c>
      <c r="NOH104" s="266">
        <f t="shared" si="154"/>
        <v>0</v>
      </c>
      <c r="NOI104" s="266">
        <f t="shared" si="154"/>
        <v>0</v>
      </c>
      <c r="NOJ104" s="266">
        <f t="shared" si="154"/>
        <v>0</v>
      </c>
      <c r="NOK104" s="266">
        <f t="shared" si="154"/>
        <v>0</v>
      </c>
      <c r="NOL104" s="266">
        <f t="shared" si="154"/>
        <v>0</v>
      </c>
      <c r="NOM104" s="266">
        <f t="shared" si="154"/>
        <v>0</v>
      </c>
      <c r="NON104" s="266">
        <f t="shared" si="154"/>
        <v>0</v>
      </c>
      <c r="NOO104" s="266">
        <f t="shared" si="154"/>
        <v>0</v>
      </c>
      <c r="NOP104" s="266">
        <f t="shared" si="154"/>
        <v>0</v>
      </c>
      <c r="NOQ104" s="266">
        <f t="shared" si="154"/>
        <v>0</v>
      </c>
      <c r="NOR104" s="266">
        <f t="shared" si="154"/>
        <v>0</v>
      </c>
      <c r="NOS104" s="266">
        <f t="shared" si="154"/>
        <v>0</v>
      </c>
      <c r="NOT104" s="266">
        <f t="shared" si="154"/>
        <v>0</v>
      </c>
      <c r="NOU104" s="266">
        <f t="shared" ref="NOU104:NRF104" si="155">NOU102-NOU103</f>
        <v>0</v>
      </c>
      <c r="NOV104" s="266">
        <f t="shared" si="155"/>
        <v>0</v>
      </c>
      <c r="NOW104" s="266">
        <f t="shared" si="155"/>
        <v>0</v>
      </c>
      <c r="NOX104" s="266">
        <f t="shared" si="155"/>
        <v>0</v>
      </c>
      <c r="NOY104" s="266">
        <f t="shared" si="155"/>
        <v>0</v>
      </c>
      <c r="NOZ104" s="266">
        <f t="shared" si="155"/>
        <v>0</v>
      </c>
      <c r="NPA104" s="266">
        <f t="shared" si="155"/>
        <v>0</v>
      </c>
      <c r="NPB104" s="266">
        <f t="shared" si="155"/>
        <v>0</v>
      </c>
      <c r="NPC104" s="266">
        <f t="shared" si="155"/>
        <v>0</v>
      </c>
      <c r="NPD104" s="266">
        <f t="shared" si="155"/>
        <v>0</v>
      </c>
      <c r="NPE104" s="266">
        <f t="shared" si="155"/>
        <v>0</v>
      </c>
      <c r="NPF104" s="266">
        <f t="shared" si="155"/>
        <v>0</v>
      </c>
      <c r="NPG104" s="266">
        <f t="shared" si="155"/>
        <v>0</v>
      </c>
      <c r="NPH104" s="266">
        <f t="shared" si="155"/>
        <v>0</v>
      </c>
      <c r="NPI104" s="266">
        <f t="shared" si="155"/>
        <v>0</v>
      </c>
      <c r="NPJ104" s="266">
        <f t="shared" si="155"/>
        <v>0</v>
      </c>
      <c r="NPK104" s="266">
        <f t="shared" si="155"/>
        <v>0</v>
      </c>
      <c r="NPL104" s="266">
        <f t="shared" si="155"/>
        <v>0</v>
      </c>
      <c r="NPM104" s="266">
        <f t="shared" si="155"/>
        <v>0</v>
      </c>
      <c r="NPN104" s="266">
        <f t="shared" si="155"/>
        <v>0</v>
      </c>
      <c r="NPO104" s="266">
        <f t="shared" si="155"/>
        <v>0</v>
      </c>
      <c r="NPP104" s="266">
        <f t="shared" si="155"/>
        <v>0</v>
      </c>
      <c r="NPQ104" s="266">
        <f t="shared" si="155"/>
        <v>0</v>
      </c>
      <c r="NPR104" s="266">
        <f t="shared" si="155"/>
        <v>0</v>
      </c>
      <c r="NPS104" s="266">
        <f t="shared" si="155"/>
        <v>0</v>
      </c>
      <c r="NPT104" s="266">
        <f t="shared" si="155"/>
        <v>0</v>
      </c>
      <c r="NPU104" s="266">
        <f t="shared" si="155"/>
        <v>0</v>
      </c>
      <c r="NPV104" s="266">
        <f t="shared" si="155"/>
        <v>0</v>
      </c>
      <c r="NPW104" s="266">
        <f t="shared" si="155"/>
        <v>0</v>
      </c>
      <c r="NPX104" s="266">
        <f t="shared" si="155"/>
        <v>0</v>
      </c>
      <c r="NPY104" s="266">
        <f t="shared" si="155"/>
        <v>0</v>
      </c>
      <c r="NPZ104" s="266">
        <f t="shared" si="155"/>
        <v>0</v>
      </c>
      <c r="NQA104" s="266">
        <f t="shared" si="155"/>
        <v>0</v>
      </c>
      <c r="NQB104" s="266">
        <f t="shared" si="155"/>
        <v>0</v>
      </c>
      <c r="NQC104" s="266">
        <f t="shared" si="155"/>
        <v>0</v>
      </c>
      <c r="NQD104" s="266">
        <f t="shared" si="155"/>
        <v>0</v>
      </c>
      <c r="NQE104" s="266">
        <f t="shared" si="155"/>
        <v>0</v>
      </c>
      <c r="NQF104" s="266">
        <f t="shared" si="155"/>
        <v>0</v>
      </c>
      <c r="NQG104" s="266">
        <f t="shared" si="155"/>
        <v>0</v>
      </c>
      <c r="NQH104" s="266">
        <f t="shared" si="155"/>
        <v>0</v>
      </c>
      <c r="NQI104" s="266">
        <f t="shared" si="155"/>
        <v>0</v>
      </c>
      <c r="NQJ104" s="266">
        <f t="shared" si="155"/>
        <v>0</v>
      </c>
      <c r="NQK104" s="266">
        <f t="shared" si="155"/>
        <v>0</v>
      </c>
      <c r="NQL104" s="266">
        <f t="shared" si="155"/>
        <v>0</v>
      </c>
      <c r="NQM104" s="266">
        <f t="shared" si="155"/>
        <v>0</v>
      </c>
      <c r="NQN104" s="266">
        <f t="shared" si="155"/>
        <v>0</v>
      </c>
      <c r="NQO104" s="266">
        <f t="shared" si="155"/>
        <v>0</v>
      </c>
      <c r="NQP104" s="266">
        <f t="shared" si="155"/>
        <v>0</v>
      </c>
      <c r="NQQ104" s="266">
        <f t="shared" si="155"/>
        <v>0</v>
      </c>
      <c r="NQR104" s="266">
        <f t="shared" si="155"/>
        <v>0</v>
      </c>
      <c r="NQS104" s="266">
        <f t="shared" si="155"/>
        <v>0</v>
      </c>
      <c r="NQT104" s="266">
        <f t="shared" si="155"/>
        <v>0</v>
      </c>
      <c r="NQU104" s="266">
        <f t="shared" si="155"/>
        <v>0</v>
      </c>
      <c r="NQV104" s="266">
        <f t="shared" si="155"/>
        <v>0</v>
      </c>
      <c r="NQW104" s="266">
        <f t="shared" si="155"/>
        <v>0</v>
      </c>
      <c r="NQX104" s="266">
        <f t="shared" si="155"/>
        <v>0</v>
      </c>
      <c r="NQY104" s="266">
        <f t="shared" si="155"/>
        <v>0</v>
      </c>
      <c r="NQZ104" s="266">
        <f t="shared" si="155"/>
        <v>0</v>
      </c>
      <c r="NRA104" s="266">
        <f t="shared" si="155"/>
        <v>0</v>
      </c>
      <c r="NRB104" s="266">
        <f t="shared" si="155"/>
        <v>0</v>
      </c>
      <c r="NRC104" s="266">
        <f t="shared" si="155"/>
        <v>0</v>
      </c>
      <c r="NRD104" s="266">
        <f t="shared" si="155"/>
        <v>0</v>
      </c>
      <c r="NRE104" s="266">
        <f t="shared" si="155"/>
        <v>0</v>
      </c>
      <c r="NRF104" s="266">
        <f t="shared" si="155"/>
        <v>0</v>
      </c>
      <c r="NRG104" s="266">
        <f t="shared" ref="NRG104:NTR104" si="156">NRG102-NRG103</f>
        <v>0</v>
      </c>
      <c r="NRH104" s="266">
        <f t="shared" si="156"/>
        <v>0</v>
      </c>
      <c r="NRI104" s="266">
        <f t="shared" si="156"/>
        <v>0</v>
      </c>
      <c r="NRJ104" s="266">
        <f t="shared" si="156"/>
        <v>0</v>
      </c>
      <c r="NRK104" s="266">
        <f t="shared" si="156"/>
        <v>0</v>
      </c>
      <c r="NRL104" s="266">
        <f t="shared" si="156"/>
        <v>0</v>
      </c>
      <c r="NRM104" s="266">
        <f t="shared" si="156"/>
        <v>0</v>
      </c>
      <c r="NRN104" s="266">
        <f t="shared" si="156"/>
        <v>0</v>
      </c>
      <c r="NRO104" s="266">
        <f t="shared" si="156"/>
        <v>0</v>
      </c>
      <c r="NRP104" s="266">
        <f t="shared" si="156"/>
        <v>0</v>
      </c>
      <c r="NRQ104" s="266">
        <f t="shared" si="156"/>
        <v>0</v>
      </c>
      <c r="NRR104" s="266">
        <f t="shared" si="156"/>
        <v>0</v>
      </c>
      <c r="NRS104" s="266">
        <f t="shared" si="156"/>
        <v>0</v>
      </c>
      <c r="NRT104" s="266">
        <f t="shared" si="156"/>
        <v>0</v>
      </c>
      <c r="NRU104" s="266">
        <f t="shared" si="156"/>
        <v>0</v>
      </c>
      <c r="NRV104" s="266">
        <f t="shared" si="156"/>
        <v>0</v>
      </c>
      <c r="NRW104" s="266">
        <f t="shared" si="156"/>
        <v>0</v>
      </c>
      <c r="NRX104" s="266">
        <f t="shared" si="156"/>
        <v>0</v>
      </c>
      <c r="NRY104" s="266">
        <f t="shared" si="156"/>
        <v>0</v>
      </c>
      <c r="NRZ104" s="266">
        <f t="shared" si="156"/>
        <v>0</v>
      </c>
      <c r="NSA104" s="266">
        <f t="shared" si="156"/>
        <v>0</v>
      </c>
      <c r="NSB104" s="266">
        <f t="shared" si="156"/>
        <v>0</v>
      </c>
      <c r="NSC104" s="266">
        <f t="shared" si="156"/>
        <v>0</v>
      </c>
      <c r="NSD104" s="266">
        <f t="shared" si="156"/>
        <v>0</v>
      </c>
      <c r="NSE104" s="266">
        <f t="shared" si="156"/>
        <v>0</v>
      </c>
      <c r="NSF104" s="266">
        <f t="shared" si="156"/>
        <v>0</v>
      </c>
      <c r="NSG104" s="266">
        <f t="shared" si="156"/>
        <v>0</v>
      </c>
      <c r="NSH104" s="266">
        <f t="shared" si="156"/>
        <v>0</v>
      </c>
      <c r="NSI104" s="266">
        <f t="shared" si="156"/>
        <v>0</v>
      </c>
      <c r="NSJ104" s="266">
        <f t="shared" si="156"/>
        <v>0</v>
      </c>
      <c r="NSK104" s="266">
        <f t="shared" si="156"/>
        <v>0</v>
      </c>
      <c r="NSL104" s="266">
        <f t="shared" si="156"/>
        <v>0</v>
      </c>
      <c r="NSM104" s="266">
        <f t="shared" si="156"/>
        <v>0</v>
      </c>
      <c r="NSN104" s="266">
        <f t="shared" si="156"/>
        <v>0</v>
      </c>
      <c r="NSO104" s="266">
        <f t="shared" si="156"/>
        <v>0</v>
      </c>
      <c r="NSP104" s="266">
        <f t="shared" si="156"/>
        <v>0</v>
      </c>
      <c r="NSQ104" s="266">
        <f t="shared" si="156"/>
        <v>0</v>
      </c>
      <c r="NSR104" s="266">
        <f t="shared" si="156"/>
        <v>0</v>
      </c>
      <c r="NSS104" s="266">
        <f t="shared" si="156"/>
        <v>0</v>
      </c>
      <c r="NST104" s="266">
        <f t="shared" si="156"/>
        <v>0</v>
      </c>
      <c r="NSU104" s="266">
        <f t="shared" si="156"/>
        <v>0</v>
      </c>
      <c r="NSV104" s="266">
        <f t="shared" si="156"/>
        <v>0</v>
      </c>
      <c r="NSW104" s="266">
        <f t="shared" si="156"/>
        <v>0</v>
      </c>
      <c r="NSX104" s="266">
        <f t="shared" si="156"/>
        <v>0</v>
      </c>
      <c r="NSY104" s="266">
        <f t="shared" si="156"/>
        <v>0</v>
      </c>
      <c r="NSZ104" s="266">
        <f t="shared" si="156"/>
        <v>0</v>
      </c>
      <c r="NTA104" s="266">
        <f t="shared" si="156"/>
        <v>0</v>
      </c>
      <c r="NTB104" s="266">
        <f t="shared" si="156"/>
        <v>0</v>
      </c>
      <c r="NTC104" s="266">
        <f t="shared" si="156"/>
        <v>0</v>
      </c>
      <c r="NTD104" s="266">
        <f t="shared" si="156"/>
        <v>0</v>
      </c>
      <c r="NTE104" s="266">
        <f t="shared" si="156"/>
        <v>0</v>
      </c>
      <c r="NTF104" s="266">
        <f t="shared" si="156"/>
        <v>0</v>
      </c>
      <c r="NTG104" s="266">
        <f t="shared" si="156"/>
        <v>0</v>
      </c>
      <c r="NTH104" s="266">
        <f t="shared" si="156"/>
        <v>0</v>
      </c>
      <c r="NTI104" s="266">
        <f t="shared" si="156"/>
        <v>0</v>
      </c>
      <c r="NTJ104" s="266">
        <f t="shared" si="156"/>
        <v>0</v>
      </c>
      <c r="NTK104" s="266">
        <f t="shared" si="156"/>
        <v>0</v>
      </c>
      <c r="NTL104" s="266">
        <f t="shared" si="156"/>
        <v>0</v>
      </c>
      <c r="NTM104" s="266">
        <f t="shared" si="156"/>
        <v>0</v>
      </c>
      <c r="NTN104" s="266">
        <f t="shared" si="156"/>
        <v>0</v>
      </c>
      <c r="NTO104" s="266">
        <f t="shared" si="156"/>
        <v>0</v>
      </c>
      <c r="NTP104" s="266">
        <f t="shared" si="156"/>
        <v>0</v>
      </c>
      <c r="NTQ104" s="266">
        <f t="shared" si="156"/>
        <v>0</v>
      </c>
      <c r="NTR104" s="266">
        <f t="shared" si="156"/>
        <v>0</v>
      </c>
      <c r="NTS104" s="266">
        <f t="shared" ref="NTS104:NWD104" si="157">NTS102-NTS103</f>
        <v>0</v>
      </c>
      <c r="NTT104" s="266">
        <f t="shared" si="157"/>
        <v>0</v>
      </c>
      <c r="NTU104" s="266">
        <f t="shared" si="157"/>
        <v>0</v>
      </c>
      <c r="NTV104" s="266">
        <f t="shared" si="157"/>
        <v>0</v>
      </c>
      <c r="NTW104" s="266">
        <f t="shared" si="157"/>
        <v>0</v>
      </c>
      <c r="NTX104" s="266">
        <f t="shared" si="157"/>
        <v>0</v>
      </c>
      <c r="NTY104" s="266">
        <f t="shared" si="157"/>
        <v>0</v>
      </c>
      <c r="NTZ104" s="266">
        <f t="shared" si="157"/>
        <v>0</v>
      </c>
      <c r="NUA104" s="266">
        <f t="shared" si="157"/>
        <v>0</v>
      </c>
      <c r="NUB104" s="266">
        <f t="shared" si="157"/>
        <v>0</v>
      </c>
      <c r="NUC104" s="266">
        <f t="shared" si="157"/>
        <v>0</v>
      </c>
      <c r="NUD104" s="266">
        <f t="shared" si="157"/>
        <v>0</v>
      </c>
      <c r="NUE104" s="266">
        <f t="shared" si="157"/>
        <v>0</v>
      </c>
      <c r="NUF104" s="266">
        <f t="shared" si="157"/>
        <v>0</v>
      </c>
      <c r="NUG104" s="266">
        <f t="shared" si="157"/>
        <v>0</v>
      </c>
      <c r="NUH104" s="266">
        <f t="shared" si="157"/>
        <v>0</v>
      </c>
      <c r="NUI104" s="266">
        <f t="shared" si="157"/>
        <v>0</v>
      </c>
      <c r="NUJ104" s="266">
        <f t="shared" si="157"/>
        <v>0</v>
      </c>
      <c r="NUK104" s="266">
        <f t="shared" si="157"/>
        <v>0</v>
      </c>
      <c r="NUL104" s="266">
        <f t="shared" si="157"/>
        <v>0</v>
      </c>
      <c r="NUM104" s="266">
        <f t="shared" si="157"/>
        <v>0</v>
      </c>
      <c r="NUN104" s="266">
        <f t="shared" si="157"/>
        <v>0</v>
      </c>
      <c r="NUO104" s="266">
        <f t="shared" si="157"/>
        <v>0</v>
      </c>
      <c r="NUP104" s="266">
        <f t="shared" si="157"/>
        <v>0</v>
      </c>
      <c r="NUQ104" s="266">
        <f t="shared" si="157"/>
        <v>0</v>
      </c>
      <c r="NUR104" s="266">
        <f t="shared" si="157"/>
        <v>0</v>
      </c>
      <c r="NUS104" s="266">
        <f t="shared" si="157"/>
        <v>0</v>
      </c>
      <c r="NUT104" s="266">
        <f t="shared" si="157"/>
        <v>0</v>
      </c>
      <c r="NUU104" s="266">
        <f t="shared" si="157"/>
        <v>0</v>
      </c>
      <c r="NUV104" s="266">
        <f t="shared" si="157"/>
        <v>0</v>
      </c>
      <c r="NUW104" s="266">
        <f t="shared" si="157"/>
        <v>0</v>
      </c>
      <c r="NUX104" s="266">
        <f t="shared" si="157"/>
        <v>0</v>
      </c>
      <c r="NUY104" s="266">
        <f t="shared" si="157"/>
        <v>0</v>
      </c>
      <c r="NUZ104" s="266">
        <f t="shared" si="157"/>
        <v>0</v>
      </c>
      <c r="NVA104" s="266">
        <f t="shared" si="157"/>
        <v>0</v>
      </c>
      <c r="NVB104" s="266">
        <f t="shared" si="157"/>
        <v>0</v>
      </c>
      <c r="NVC104" s="266">
        <f t="shared" si="157"/>
        <v>0</v>
      </c>
      <c r="NVD104" s="266">
        <f t="shared" si="157"/>
        <v>0</v>
      </c>
      <c r="NVE104" s="266">
        <f t="shared" si="157"/>
        <v>0</v>
      </c>
      <c r="NVF104" s="266">
        <f t="shared" si="157"/>
        <v>0</v>
      </c>
      <c r="NVG104" s="266">
        <f t="shared" si="157"/>
        <v>0</v>
      </c>
      <c r="NVH104" s="266">
        <f t="shared" si="157"/>
        <v>0</v>
      </c>
      <c r="NVI104" s="266">
        <f t="shared" si="157"/>
        <v>0</v>
      </c>
      <c r="NVJ104" s="266">
        <f t="shared" si="157"/>
        <v>0</v>
      </c>
      <c r="NVK104" s="266">
        <f t="shared" si="157"/>
        <v>0</v>
      </c>
      <c r="NVL104" s="266">
        <f t="shared" si="157"/>
        <v>0</v>
      </c>
      <c r="NVM104" s="266">
        <f t="shared" si="157"/>
        <v>0</v>
      </c>
      <c r="NVN104" s="266">
        <f t="shared" si="157"/>
        <v>0</v>
      </c>
      <c r="NVO104" s="266">
        <f t="shared" si="157"/>
        <v>0</v>
      </c>
      <c r="NVP104" s="266">
        <f t="shared" si="157"/>
        <v>0</v>
      </c>
      <c r="NVQ104" s="266">
        <f t="shared" si="157"/>
        <v>0</v>
      </c>
      <c r="NVR104" s="266">
        <f t="shared" si="157"/>
        <v>0</v>
      </c>
      <c r="NVS104" s="266">
        <f t="shared" si="157"/>
        <v>0</v>
      </c>
      <c r="NVT104" s="266">
        <f t="shared" si="157"/>
        <v>0</v>
      </c>
      <c r="NVU104" s="266">
        <f t="shared" si="157"/>
        <v>0</v>
      </c>
      <c r="NVV104" s="266">
        <f t="shared" si="157"/>
        <v>0</v>
      </c>
      <c r="NVW104" s="266">
        <f t="shared" si="157"/>
        <v>0</v>
      </c>
      <c r="NVX104" s="266">
        <f t="shared" si="157"/>
        <v>0</v>
      </c>
      <c r="NVY104" s="266">
        <f t="shared" si="157"/>
        <v>0</v>
      </c>
      <c r="NVZ104" s="266">
        <f t="shared" si="157"/>
        <v>0</v>
      </c>
      <c r="NWA104" s="266">
        <f t="shared" si="157"/>
        <v>0</v>
      </c>
      <c r="NWB104" s="266">
        <f t="shared" si="157"/>
        <v>0</v>
      </c>
      <c r="NWC104" s="266">
        <f t="shared" si="157"/>
        <v>0</v>
      </c>
      <c r="NWD104" s="266">
        <f t="shared" si="157"/>
        <v>0</v>
      </c>
      <c r="NWE104" s="266">
        <f t="shared" ref="NWE104:NYP104" si="158">NWE102-NWE103</f>
        <v>0</v>
      </c>
      <c r="NWF104" s="266">
        <f t="shared" si="158"/>
        <v>0</v>
      </c>
      <c r="NWG104" s="266">
        <f t="shared" si="158"/>
        <v>0</v>
      </c>
      <c r="NWH104" s="266">
        <f t="shared" si="158"/>
        <v>0</v>
      </c>
      <c r="NWI104" s="266">
        <f t="shared" si="158"/>
        <v>0</v>
      </c>
      <c r="NWJ104" s="266">
        <f t="shared" si="158"/>
        <v>0</v>
      </c>
      <c r="NWK104" s="266">
        <f t="shared" si="158"/>
        <v>0</v>
      </c>
      <c r="NWL104" s="266">
        <f t="shared" si="158"/>
        <v>0</v>
      </c>
      <c r="NWM104" s="266">
        <f t="shared" si="158"/>
        <v>0</v>
      </c>
      <c r="NWN104" s="266">
        <f t="shared" si="158"/>
        <v>0</v>
      </c>
      <c r="NWO104" s="266">
        <f t="shared" si="158"/>
        <v>0</v>
      </c>
      <c r="NWP104" s="266">
        <f t="shared" si="158"/>
        <v>0</v>
      </c>
      <c r="NWQ104" s="266">
        <f t="shared" si="158"/>
        <v>0</v>
      </c>
      <c r="NWR104" s="266">
        <f t="shared" si="158"/>
        <v>0</v>
      </c>
      <c r="NWS104" s="266">
        <f t="shared" si="158"/>
        <v>0</v>
      </c>
      <c r="NWT104" s="266">
        <f t="shared" si="158"/>
        <v>0</v>
      </c>
      <c r="NWU104" s="266">
        <f t="shared" si="158"/>
        <v>0</v>
      </c>
      <c r="NWV104" s="266">
        <f t="shared" si="158"/>
        <v>0</v>
      </c>
      <c r="NWW104" s="266">
        <f t="shared" si="158"/>
        <v>0</v>
      </c>
      <c r="NWX104" s="266">
        <f t="shared" si="158"/>
        <v>0</v>
      </c>
      <c r="NWY104" s="266">
        <f t="shared" si="158"/>
        <v>0</v>
      </c>
      <c r="NWZ104" s="266">
        <f t="shared" si="158"/>
        <v>0</v>
      </c>
      <c r="NXA104" s="266">
        <f t="shared" si="158"/>
        <v>0</v>
      </c>
      <c r="NXB104" s="266">
        <f t="shared" si="158"/>
        <v>0</v>
      </c>
      <c r="NXC104" s="266">
        <f t="shared" si="158"/>
        <v>0</v>
      </c>
      <c r="NXD104" s="266">
        <f t="shared" si="158"/>
        <v>0</v>
      </c>
      <c r="NXE104" s="266">
        <f t="shared" si="158"/>
        <v>0</v>
      </c>
      <c r="NXF104" s="266">
        <f t="shared" si="158"/>
        <v>0</v>
      </c>
      <c r="NXG104" s="266">
        <f t="shared" si="158"/>
        <v>0</v>
      </c>
      <c r="NXH104" s="266">
        <f t="shared" si="158"/>
        <v>0</v>
      </c>
      <c r="NXI104" s="266">
        <f t="shared" si="158"/>
        <v>0</v>
      </c>
      <c r="NXJ104" s="266">
        <f t="shared" si="158"/>
        <v>0</v>
      </c>
      <c r="NXK104" s="266">
        <f t="shared" si="158"/>
        <v>0</v>
      </c>
      <c r="NXL104" s="266">
        <f t="shared" si="158"/>
        <v>0</v>
      </c>
      <c r="NXM104" s="266">
        <f t="shared" si="158"/>
        <v>0</v>
      </c>
      <c r="NXN104" s="266">
        <f t="shared" si="158"/>
        <v>0</v>
      </c>
      <c r="NXO104" s="266">
        <f t="shared" si="158"/>
        <v>0</v>
      </c>
      <c r="NXP104" s="266">
        <f t="shared" si="158"/>
        <v>0</v>
      </c>
      <c r="NXQ104" s="266">
        <f t="shared" si="158"/>
        <v>0</v>
      </c>
      <c r="NXR104" s="266">
        <f t="shared" si="158"/>
        <v>0</v>
      </c>
      <c r="NXS104" s="266">
        <f t="shared" si="158"/>
        <v>0</v>
      </c>
      <c r="NXT104" s="266">
        <f t="shared" si="158"/>
        <v>0</v>
      </c>
      <c r="NXU104" s="266">
        <f t="shared" si="158"/>
        <v>0</v>
      </c>
      <c r="NXV104" s="266">
        <f t="shared" si="158"/>
        <v>0</v>
      </c>
      <c r="NXW104" s="266">
        <f t="shared" si="158"/>
        <v>0</v>
      </c>
      <c r="NXX104" s="266">
        <f t="shared" si="158"/>
        <v>0</v>
      </c>
      <c r="NXY104" s="266">
        <f t="shared" si="158"/>
        <v>0</v>
      </c>
      <c r="NXZ104" s="266">
        <f t="shared" si="158"/>
        <v>0</v>
      </c>
      <c r="NYA104" s="266">
        <f t="shared" si="158"/>
        <v>0</v>
      </c>
      <c r="NYB104" s="266">
        <f t="shared" si="158"/>
        <v>0</v>
      </c>
      <c r="NYC104" s="266">
        <f t="shared" si="158"/>
        <v>0</v>
      </c>
      <c r="NYD104" s="266">
        <f t="shared" si="158"/>
        <v>0</v>
      </c>
      <c r="NYE104" s="266">
        <f t="shared" si="158"/>
        <v>0</v>
      </c>
      <c r="NYF104" s="266">
        <f t="shared" si="158"/>
        <v>0</v>
      </c>
      <c r="NYG104" s="266">
        <f t="shared" si="158"/>
        <v>0</v>
      </c>
      <c r="NYH104" s="266">
        <f t="shared" si="158"/>
        <v>0</v>
      </c>
      <c r="NYI104" s="266">
        <f t="shared" si="158"/>
        <v>0</v>
      </c>
      <c r="NYJ104" s="266">
        <f t="shared" si="158"/>
        <v>0</v>
      </c>
      <c r="NYK104" s="266">
        <f t="shared" si="158"/>
        <v>0</v>
      </c>
      <c r="NYL104" s="266">
        <f t="shared" si="158"/>
        <v>0</v>
      </c>
      <c r="NYM104" s="266">
        <f t="shared" si="158"/>
        <v>0</v>
      </c>
      <c r="NYN104" s="266">
        <f t="shared" si="158"/>
        <v>0</v>
      </c>
      <c r="NYO104" s="266">
        <f t="shared" si="158"/>
        <v>0</v>
      </c>
      <c r="NYP104" s="266">
        <f t="shared" si="158"/>
        <v>0</v>
      </c>
      <c r="NYQ104" s="266">
        <f t="shared" ref="NYQ104:OBB104" si="159">NYQ102-NYQ103</f>
        <v>0</v>
      </c>
      <c r="NYR104" s="266">
        <f t="shared" si="159"/>
        <v>0</v>
      </c>
      <c r="NYS104" s="266">
        <f t="shared" si="159"/>
        <v>0</v>
      </c>
      <c r="NYT104" s="266">
        <f t="shared" si="159"/>
        <v>0</v>
      </c>
      <c r="NYU104" s="266">
        <f t="shared" si="159"/>
        <v>0</v>
      </c>
      <c r="NYV104" s="266">
        <f t="shared" si="159"/>
        <v>0</v>
      </c>
      <c r="NYW104" s="266">
        <f t="shared" si="159"/>
        <v>0</v>
      </c>
      <c r="NYX104" s="266">
        <f t="shared" si="159"/>
        <v>0</v>
      </c>
      <c r="NYY104" s="266">
        <f t="shared" si="159"/>
        <v>0</v>
      </c>
      <c r="NYZ104" s="266">
        <f t="shared" si="159"/>
        <v>0</v>
      </c>
      <c r="NZA104" s="266">
        <f t="shared" si="159"/>
        <v>0</v>
      </c>
      <c r="NZB104" s="266">
        <f t="shared" si="159"/>
        <v>0</v>
      </c>
      <c r="NZC104" s="266">
        <f t="shared" si="159"/>
        <v>0</v>
      </c>
      <c r="NZD104" s="266">
        <f t="shared" si="159"/>
        <v>0</v>
      </c>
      <c r="NZE104" s="266">
        <f t="shared" si="159"/>
        <v>0</v>
      </c>
      <c r="NZF104" s="266">
        <f t="shared" si="159"/>
        <v>0</v>
      </c>
      <c r="NZG104" s="266">
        <f t="shared" si="159"/>
        <v>0</v>
      </c>
      <c r="NZH104" s="266">
        <f t="shared" si="159"/>
        <v>0</v>
      </c>
      <c r="NZI104" s="266">
        <f t="shared" si="159"/>
        <v>0</v>
      </c>
      <c r="NZJ104" s="266">
        <f t="shared" si="159"/>
        <v>0</v>
      </c>
      <c r="NZK104" s="266">
        <f t="shared" si="159"/>
        <v>0</v>
      </c>
      <c r="NZL104" s="266">
        <f t="shared" si="159"/>
        <v>0</v>
      </c>
      <c r="NZM104" s="266">
        <f t="shared" si="159"/>
        <v>0</v>
      </c>
      <c r="NZN104" s="266">
        <f t="shared" si="159"/>
        <v>0</v>
      </c>
      <c r="NZO104" s="266">
        <f t="shared" si="159"/>
        <v>0</v>
      </c>
      <c r="NZP104" s="266">
        <f t="shared" si="159"/>
        <v>0</v>
      </c>
      <c r="NZQ104" s="266">
        <f t="shared" si="159"/>
        <v>0</v>
      </c>
      <c r="NZR104" s="266">
        <f t="shared" si="159"/>
        <v>0</v>
      </c>
      <c r="NZS104" s="266">
        <f t="shared" si="159"/>
        <v>0</v>
      </c>
      <c r="NZT104" s="266">
        <f t="shared" si="159"/>
        <v>0</v>
      </c>
      <c r="NZU104" s="266">
        <f t="shared" si="159"/>
        <v>0</v>
      </c>
      <c r="NZV104" s="266">
        <f t="shared" si="159"/>
        <v>0</v>
      </c>
      <c r="NZW104" s="266">
        <f t="shared" si="159"/>
        <v>0</v>
      </c>
      <c r="NZX104" s="266">
        <f t="shared" si="159"/>
        <v>0</v>
      </c>
      <c r="NZY104" s="266">
        <f t="shared" si="159"/>
        <v>0</v>
      </c>
      <c r="NZZ104" s="266">
        <f t="shared" si="159"/>
        <v>0</v>
      </c>
      <c r="OAA104" s="266">
        <f t="shared" si="159"/>
        <v>0</v>
      </c>
      <c r="OAB104" s="266">
        <f t="shared" si="159"/>
        <v>0</v>
      </c>
      <c r="OAC104" s="266">
        <f t="shared" si="159"/>
        <v>0</v>
      </c>
      <c r="OAD104" s="266">
        <f t="shared" si="159"/>
        <v>0</v>
      </c>
      <c r="OAE104" s="266">
        <f t="shared" si="159"/>
        <v>0</v>
      </c>
      <c r="OAF104" s="266">
        <f t="shared" si="159"/>
        <v>0</v>
      </c>
      <c r="OAG104" s="266">
        <f t="shared" si="159"/>
        <v>0</v>
      </c>
      <c r="OAH104" s="266">
        <f t="shared" si="159"/>
        <v>0</v>
      </c>
      <c r="OAI104" s="266">
        <f t="shared" si="159"/>
        <v>0</v>
      </c>
      <c r="OAJ104" s="266">
        <f t="shared" si="159"/>
        <v>0</v>
      </c>
      <c r="OAK104" s="266">
        <f t="shared" si="159"/>
        <v>0</v>
      </c>
      <c r="OAL104" s="266">
        <f t="shared" si="159"/>
        <v>0</v>
      </c>
      <c r="OAM104" s="266">
        <f t="shared" si="159"/>
        <v>0</v>
      </c>
      <c r="OAN104" s="266">
        <f t="shared" si="159"/>
        <v>0</v>
      </c>
      <c r="OAO104" s="266">
        <f t="shared" si="159"/>
        <v>0</v>
      </c>
      <c r="OAP104" s="266">
        <f t="shared" si="159"/>
        <v>0</v>
      </c>
      <c r="OAQ104" s="266">
        <f t="shared" si="159"/>
        <v>0</v>
      </c>
      <c r="OAR104" s="266">
        <f t="shared" si="159"/>
        <v>0</v>
      </c>
      <c r="OAS104" s="266">
        <f t="shared" si="159"/>
        <v>0</v>
      </c>
      <c r="OAT104" s="266">
        <f t="shared" si="159"/>
        <v>0</v>
      </c>
      <c r="OAU104" s="266">
        <f t="shared" si="159"/>
        <v>0</v>
      </c>
      <c r="OAV104" s="266">
        <f t="shared" si="159"/>
        <v>0</v>
      </c>
      <c r="OAW104" s="266">
        <f t="shared" si="159"/>
        <v>0</v>
      </c>
      <c r="OAX104" s="266">
        <f t="shared" si="159"/>
        <v>0</v>
      </c>
      <c r="OAY104" s="266">
        <f t="shared" si="159"/>
        <v>0</v>
      </c>
      <c r="OAZ104" s="266">
        <f t="shared" si="159"/>
        <v>0</v>
      </c>
      <c r="OBA104" s="266">
        <f t="shared" si="159"/>
        <v>0</v>
      </c>
      <c r="OBB104" s="266">
        <f t="shared" si="159"/>
        <v>0</v>
      </c>
      <c r="OBC104" s="266">
        <f t="shared" ref="OBC104:ODN104" si="160">OBC102-OBC103</f>
        <v>0</v>
      </c>
      <c r="OBD104" s="266">
        <f t="shared" si="160"/>
        <v>0</v>
      </c>
      <c r="OBE104" s="266">
        <f t="shared" si="160"/>
        <v>0</v>
      </c>
      <c r="OBF104" s="266">
        <f t="shared" si="160"/>
        <v>0</v>
      </c>
      <c r="OBG104" s="266">
        <f t="shared" si="160"/>
        <v>0</v>
      </c>
      <c r="OBH104" s="266">
        <f t="shared" si="160"/>
        <v>0</v>
      </c>
      <c r="OBI104" s="266">
        <f t="shared" si="160"/>
        <v>0</v>
      </c>
      <c r="OBJ104" s="266">
        <f t="shared" si="160"/>
        <v>0</v>
      </c>
      <c r="OBK104" s="266">
        <f t="shared" si="160"/>
        <v>0</v>
      </c>
      <c r="OBL104" s="266">
        <f t="shared" si="160"/>
        <v>0</v>
      </c>
      <c r="OBM104" s="266">
        <f t="shared" si="160"/>
        <v>0</v>
      </c>
      <c r="OBN104" s="266">
        <f t="shared" si="160"/>
        <v>0</v>
      </c>
      <c r="OBO104" s="266">
        <f t="shared" si="160"/>
        <v>0</v>
      </c>
      <c r="OBP104" s="266">
        <f t="shared" si="160"/>
        <v>0</v>
      </c>
      <c r="OBQ104" s="266">
        <f t="shared" si="160"/>
        <v>0</v>
      </c>
      <c r="OBR104" s="266">
        <f t="shared" si="160"/>
        <v>0</v>
      </c>
      <c r="OBS104" s="266">
        <f t="shared" si="160"/>
        <v>0</v>
      </c>
      <c r="OBT104" s="266">
        <f t="shared" si="160"/>
        <v>0</v>
      </c>
      <c r="OBU104" s="266">
        <f t="shared" si="160"/>
        <v>0</v>
      </c>
      <c r="OBV104" s="266">
        <f t="shared" si="160"/>
        <v>0</v>
      </c>
      <c r="OBW104" s="266">
        <f t="shared" si="160"/>
        <v>0</v>
      </c>
      <c r="OBX104" s="266">
        <f t="shared" si="160"/>
        <v>0</v>
      </c>
      <c r="OBY104" s="266">
        <f t="shared" si="160"/>
        <v>0</v>
      </c>
      <c r="OBZ104" s="266">
        <f t="shared" si="160"/>
        <v>0</v>
      </c>
      <c r="OCA104" s="266">
        <f t="shared" si="160"/>
        <v>0</v>
      </c>
      <c r="OCB104" s="266">
        <f t="shared" si="160"/>
        <v>0</v>
      </c>
      <c r="OCC104" s="266">
        <f t="shared" si="160"/>
        <v>0</v>
      </c>
      <c r="OCD104" s="266">
        <f t="shared" si="160"/>
        <v>0</v>
      </c>
      <c r="OCE104" s="266">
        <f t="shared" si="160"/>
        <v>0</v>
      </c>
      <c r="OCF104" s="266">
        <f t="shared" si="160"/>
        <v>0</v>
      </c>
      <c r="OCG104" s="266">
        <f t="shared" si="160"/>
        <v>0</v>
      </c>
      <c r="OCH104" s="266">
        <f t="shared" si="160"/>
        <v>0</v>
      </c>
      <c r="OCI104" s="266">
        <f t="shared" si="160"/>
        <v>0</v>
      </c>
      <c r="OCJ104" s="266">
        <f t="shared" si="160"/>
        <v>0</v>
      </c>
      <c r="OCK104" s="266">
        <f t="shared" si="160"/>
        <v>0</v>
      </c>
      <c r="OCL104" s="266">
        <f t="shared" si="160"/>
        <v>0</v>
      </c>
      <c r="OCM104" s="266">
        <f t="shared" si="160"/>
        <v>0</v>
      </c>
      <c r="OCN104" s="266">
        <f t="shared" si="160"/>
        <v>0</v>
      </c>
      <c r="OCO104" s="266">
        <f t="shared" si="160"/>
        <v>0</v>
      </c>
      <c r="OCP104" s="266">
        <f t="shared" si="160"/>
        <v>0</v>
      </c>
      <c r="OCQ104" s="266">
        <f t="shared" si="160"/>
        <v>0</v>
      </c>
      <c r="OCR104" s="266">
        <f t="shared" si="160"/>
        <v>0</v>
      </c>
      <c r="OCS104" s="266">
        <f t="shared" si="160"/>
        <v>0</v>
      </c>
      <c r="OCT104" s="266">
        <f t="shared" si="160"/>
        <v>0</v>
      </c>
      <c r="OCU104" s="266">
        <f t="shared" si="160"/>
        <v>0</v>
      </c>
      <c r="OCV104" s="266">
        <f t="shared" si="160"/>
        <v>0</v>
      </c>
      <c r="OCW104" s="266">
        <f t="shared" si="160"/>
        <v>0</v>
      </c>
      <c r="OCX104" s="266">
        <f t="shared" si="160"/>
        <v>0</v>
      </c>
      <c r="OCY104" s="266">
        <f t="shared" si="160"/>
        <v>0</v>
      </c>
      <c r="OCZ104" s="266">
        <f t="shared" si="160"/>
        <v>0</v>
      </c>
      <c r="ODA104" s="266">
        <f t="shared" si="160"/>
        <v>0</v>
      </c>
      <c r="ODB104" s="266">
        <f t="shared" si="160"/>
        <v>0</v>
      </c>
      <c r="ODC104" s="266">
        <f t="shared" si="160"/>
        <v>0</v>
      </c>
      <c r="ODD104" s="266">
        <f t="shared" si="160"/>
        <v>0</v>
      </c>
      <c r="ODE104" s="266">
        <f t="shared" si="160"/>
        <v>0</v>
      </c>
      <c r="ODF104" s="266">
        <f t="shared" si="160"/>
        <v>0</v>
      </c>
      <c r="ODG104" s="266">
        <f t="shared" si="160"/>
        <v>0</v>
      </c>
      <c r="ODH104" s="266">
        <f t="shared" si="160"/>
        <v>0</v>
      </c>
      <c r="ODI104" s="266">
        <f t="shared" si="160"/>
        <v>0</v>
      </c>
      <c r="ODJ104" s="266">
        <f t="shared" si="160"/>
        <v>0</v>
      </c>
      <c r="ODK104" s="266">
        <f t="shared" si="160"/>
        <v>0</v>
      </c>
      <c r="ODL104" s="266">
        <f t="shared" si="160"/>
        <v>0</v>
      </c>
      <c r="ODM104" s="266">
        <f t="shared" si="160"/>
        <v>0</v>
      </c>
      <c r="ODN104" s="266">
        <f t="shared" si="160"/>
        <v>0</v>
      </c>
      <c r="ODO104" s="266">
        <f t="shared" ref="ODO104:OFZ104" si="161">ODO102-ODO103</f>
        <v>0</v>
      </c>
      <c r="ODP104" s="266">
        <f t="shared" si="161"/>
        <v>0</v>
      </c>
      <c r="ODQ104" s="266">
        <f t="shared" si="161"/>
        <v>0</v>
      </c>
      <c r="ODR104" s="266">
        <f t="shared" si="161"/>
        <v>0</v>
      </c>
      <c r="ODS104" s="266">
        <f t="shared" si="161"/>
        <v>0</v>
      </c>
      <c r="ODT104" s="266">
        <f t="shared" si="161"/>
        <v>0</v>
      </c>
      <c r="ODU104" s="266">
        <f t="shared" si="161"/>
        <v>0</v>
      </c>
      <c r="ODV104" s="266">
        <f t="shared" si="161"/>
        <v>0</v>
      </c>
      <c r="ODW104" s="266">
        <f t="shared" si="161"/>
        <v>0</v>
      </c>
      <c r="ODX104" s="266">
        <f t="shared" si="161"/>
        <v>0</v>
      </c>
      <c r="ODY104" s="266">
        <f t="shared" si="161"/>
        <v>0</v>
      </c>
      <c r="ODZ104" s="266">
        <f t="shared" si="161"/>
        <v>0</v>
      </c>
      <c r="OEA104" s="266">
        <f t="shared" si="161"/>
        <v>0</v>
      </c>
      <c r="OEB104" s="266">
        <f t="shared" si="161"/>
        <v>0</v>
      </c>
      <c r="OEC104" s="266">
        <f t="shared" si="161"/>
        <v>0</v>
      </c>
      <c r="OED104" s="266">
        <f t="shared" si="161"/>
        <v>0</v>
      </c>
      <c r="OEE104" s="266">
        <f t="shared" si="161"/>
        <v>0</v>
      </c>
      <c r="OEF104" s="266">
        <f t="shared" si="161"/>
        <v>0</v>
      </c>
      <c r="OEG104" s="266">
        <f t="shared" si="161"/>
        <v>0</v>
      </c>
      <c r="OEH104" s="266">
        <f t="shared" si="161"/>
        <v>0</v>
      </c>
      <c r="OEI104" s="266">
        <f t="shared" si="161"/>
        <v>0</v>
      </c>
      <c r="OEJ104" s="266">
        <f t="shared" si="161"/>
        <v>0</v>
      </c>
      <c r="OEK104" s="266">
        <f t="shared" si="161"/>
        <v>0</v>
      </c>
      <c r="OEL104" s="266">
        <f t="shared" si="161"/>
        <v>0</v>
      </c>
      <c r="OEM104" s="266">
        <f t="shared" si="161"/>
        <v>0</v>
      </c>
      <c r="OEN104" s="266">
        <f t="shared" si="161"/>
        <v>0</v>
      </c>
      <c r="OEO104" s="266">
        <f t="shared" si="161"/>
        <v>0</v>
      </c>
      <c r="OEP104" s="266">
        <f t="shared" si="161"/>
        <v>0</v>
      </c>
      <c r="OEQ104" s="266">
        <f t="shared" si="161"/>
        <v>0</v>
      </c>
      <c r="OER104" s="266">
        <f t="shared" si="161"/>
        <v>0</v>
      </c>
      <c r="OES104" s="266">
        <f t="shared" si="161"/>
        <v>0</v>
      </c>
      <c r="OET104" s="266">
        <f t="shared" si="161"/>
        <v>0</v>
      </c>
      <c r="OEU104" s="266">
        <f t="shared" si="161"/>
        <v>0</v>
      </c>
      <c r="OEV104" s="266">
        <f t="shared" si="161"/>
        <v>0</v>
      </c>
      <c r="OEW104" s="266">
        <f t="shared" si="161"/>
        <v>0</v>
      </c>
      <c r="OEX104" s="266">
        <f t="shared" si="161"/>
        <v>0</v>
      </c>
      <c r="OEY104" s="266">
        <f t="shared" si="161"/>
        <v>0</v>
      </c>
      <c r="OEZ104" s="266">
        <f t="shared" si="161"/>
        <v>0</v>
      </c>
      <c r="OFA104" s="266">
        <f t="shared" si="161"/>
        <v>0</v>
      </c>
      <c r="OFB104" s="266">
        <f t="shared" si="161"/>
        <v>0</v>
      </c>
      <c r="OFC104" s="266">
        <f t="shared" si="161"/>
        <v>0</v>
      </c>
      <c r="OFD104" s="266">
        <f t="shared" si="161"/>
        <v>0</v>
      </c>
      <c r="OFE104" s="266">
        <f t="shared" si="161"/>
        <v>0</v>
      </c>
      <c r="OFF104" s="266">
        <f t="shared" si="161"/>
        <v>0</v>
      </c>
      <c r="OFG104" s="266">
        <f t="shared" si="161"/>
        <v>0</v>
      </c>
      <c r="OFH104" s="266">
        <f t="shared" si="161"/>
        <v>0</v>
      </c>
      <c r="OFI104" s="266">
        <f t="shared" si="161"/>
        <v>0</v>
      </c>
      <c r="OFJ104" s="266">
        <f t="shared" si="161"/>
        <v>0</v>
      </c>
      <c r="OFK104" s="266">
        <f t="shared" si="161"/>
        <v>0</v>
      </c>
      <c r="OFL104" s="266">
        <f t="shared" si="161"/>
        <v>0</v>
      </c>
      <c r="OFM104" s="266">
        <f t="shared" si="161"/>
        <v>0</v>
      </c>
      <c r="OFN104" s="266">
        <f t="shared" si="161"/>
        <v>0</v>
      </c>
      <c r="OFO104" s="266">
        <f t="shared" si="161"/>
        <v>0</v>
      </c>
      <c r="OFP104" s="266">
        <f t="shared" si="161"/>
        <v>0</v>
      </c>
      <c r="OFQ104" s="266">
        <f t="shared" si="161"/>
        <v>0</v>
      </c>
      <c r="OFR104" s="266">
        <f t="shared" si="161"/>
        <v>0</v>
      </c>
      <c r="OFS104" s="266">
        <f t="shared" si="161"/>
        <v>0</v>
      </c>
      <c r="OFT104" s="266">
        <f t="shared" si="161"/>
        <v>0</v>
      </c>
      <c r="OFU104" s="266">
        <f t="shared" si="161"/>
        <v>0</v>
      </c>
      <c r="OFV104" s="266">
        <f t="shared" si="161"/>
        <v>0</v>
      </c>
      <c r="OFW104" s="266">
        <f t="shared" si="161"/>
        <v>0</v>
      </c>
      <c r="OFX104" s="266">
        <f t="shared" si="161"/>
        <v>0</v>
      </c>
      <c r="OFY104" s="266">
        <f t="shared" si="161"/>
        <v>0</v>
      </c>
      <c r="OFZ104" s="266">
        <f t="shared" si="161"/>
        <v>0</v>
      </c>
      <c r="OGA104" s="266">
        <f t="shared" ref="OGA104:OIL104" si="162">OGA102-OGA103</f>
        <v>0</v>
      </c>
      <c r="OGB104" s="266">
        <f t="shared" si="162"/>
        <v>0</v>
      </c>
      <c r="OGC104" s="266">
        <f t="shared" si="162"/>
        <v>0</v>
      </c>
      <c r="OGD104" s="266">
        <f t="shared" si="162"/>
        <v>0</v>
      </c>
      <c r="OGE104" s="266">
        <f t="shared" si="162"/>
        <v>0</v>
      </c>
      <c r="OGF104" s="266">
        <f t="shared" si="162"/>
        <v>0</v>
      </c>
      <c r="OGG104" s="266">
        <f t="shared" si="162"/>
        <v>0</v>
      </c>
      <c r="OGH104" s="266">
        <f t="shared" si="162"/>
        <v>0</v>
      </c>
      <c r="OGI104" s="266">
        <f t="shared" si="162"/>
        <v>0</v>
      </c>
      <c r="OGJ104" s="266">
        <f t="shared" si="162"/>
        <v>0</v>
      </c>
      <c r="OGK104" s="266">
        <f t="shared" si="162"/>
        <v>0</v>
      </c>
      <c r="OGL104" s="266">
        <f t="shared" si="162"/>
        <v>0</v>
      </c>
      <c r="OGM104" s="266">
        <f t="shared" si="162"/>
        <v>0</v>
      </c>
      <c r="OGN104" s="266">
        <f t="shared" si="162"/>
        <v>0</v>
      </c>
      <c r="OGO104" s="266">
        <f t="shared" si="162"/>
        <v>0</v>
      </c>
      <c r="OGP104" s="266">
        <f t="shared" si="162"/>
        <v>0</v>
      </c>
      <c r="OGQ104" s="266">
        <f t="shared" si="162"/>
        <v>0</v>
      </c>
      <c r="OGR104" s="266">
        <f t="shared" si="162"/>
        <v>0</v>
      </c>
      <c r="OGS104" s="266">
        <f t="shared" si="162"/>
        <v>0</v>
      </c>
      <c r="OGT104" s="266">
        <f t="shared" si="162"/>
        <v>0</v>
      </c>
      <c r="OGU104" s="266">
        <f t="shared" si="162"/>
        <v>0</v>
      </c>
      <c r="OGV104" s="266">
        <f t="shared" si="162"/>
        <v>0</v>
      </c>
      <c r="OGW104" s="266">
        <f t="shared" si="162"/>
        <v>0</v>
      </c>
      <c r="OGX104" s="266">
        <f t="shared" si="162"/>
        <v>0</v>
      </c>
      <c r="OGY104" s="266">
        <f t="shared" si="162"/>
        <v>0</v>
      </c>
      <c r="OGZ104" s="266">
        <f t="shared" si="162"/>
        <v>0</v>
      </c>
      <c r="OHA104" s="266">
        <f t="shared" si="162"/>
        <v>0</v>
      </c>
      <c r="OHB104" s="266">
        <f t="shared" si="162"/>
        <v>0</v>
      </c>
      <c r="OHC104" s="266">
        <f t="shared" si="162"/>
        <v>0</v>
      </c>
      <c r="OHD104" s="266">
        <f t="shared" si="162"/>
        <v>0</v>
      </c>
      <c r="OHE104" s="266">
        <f t="shared" si="162"/>
        <v>0</v>
      </c>
      <c r="OHF104" s="266">
        <f t="shared" si="162"/>
        <v>0</v>
      </c>
      <c r="OHG104" s="266">
        <f t="shared" si="162"/>
        <v>0</v>
      </c>
      <c r="OHH104" s="266">
        <f t="shared" si="162"/>
        <v>0</v>
      </c>
      <c r="OHI104" s="266">
        <f t="shared" si="162"/>
        <v>0</v>
      </c>
      <c r="OHJ104" s="266">
        <f t="shared" si="162"/>
        <v>0</v>
      </c>
      <c r="OHK104" s="266">
        <f t="shared" si="162"/>
        <v>0</v>
      </c>
      <c r="OHL104" s="266">
        <f t="shared" si="162"/>
        <v>0</v>
      </c>
      <c r="OHM104" s="266">
        <f t="shared" si="162"/>
        <v>0</v>
      </c>
      <c r="OHN104" s="266">
        <f t="shared" si="162"/>
        <v>0</v>
      </c>
      <c r="OHO104" s="266">
        <f t="shared" si="162"/>
        <v>0</v>
      </c>
      <c r="OHP104" s="266">
        <f t="shared" si="162"/>
        <v>0</v>
      </c>
      <c r="OHQ104" s="266">
        <f t="shared" si="162"/>
        <v>0</v>
      </c>
      <c r="OHR104" s="266">
        <f t="shared" si="162"/>
        <v>0</v>
      </c>
      <c r="OHS104" s="266">
        <f t="shared" si="162"/>
        <v>0</v>
      </c>
      <c r="OHT104" s="266">
        <f t="shared" si="162"/>
        <v>0</v>
      </c>
      <c r="OHU104" s="266">
        <f t="shared" si="162"/>
        <v>0</v>
      </c>
      <c r="OHV104" s="266">
        <f t="shared" si="162"/>
        <v>0</v>
      </c>
      <c r="OHW104" s="266">
        <f t="shared" si="162"/>
        <v>0</v>
      </c>
      <c r="OHX104" s="266">
        <f t="shared" si="162"/>
        <v>0</v>
      </c>
      <c r="OHY104" s="266">
        <f t="shared" si="162"/>
        <v>0</v>
      </c>
      <c r="OHZ104" s="266">
        <f t="shared" si="162"/>
        <v>0</v>
      </c>
      <c r="OIA104" s="266">
        <f t="shared" si="162"/>
        <v>0</v>
      </c>
      <c r="OIB104" s="266">
        <f t="shared" si="162"/>
        <v>0</v>
      </c>
      <c r="OIC104" s="266">
        <f t="shared" si="162"/>
        <v>0</v>
      </c>
      <c r="OID104" s="266">
        <f t="shared" si="162"/>
        <v>0</v>
      </c>
      <c r="OIE104" s="266">
        <f t="shared" si="162"/>
        <v>0</v>
      </c>
      <c r="OIF104" s="266">
        <f t="shared" si="162"/>
        <v>0</v>
      </c>
      <c r="OIG104" s="266">
        <f t="shared" si="162"/>
        <v>0</v>
      </c>
      <c r="OIH104" s="266">
        <f t="shared" si="162"/>
        <v>0</v>
      </c>
      <c r="OII104" s="266">
        <f t="shared" si="162"/>
        <v>0</v>
      </c>
      <c r="OIJ104" s="266">
        <f t="shared" si="162"/>
        <v>0</v>
      </c>
      <c r="OIK104" s="266">
        <f t="shared" si="162"/>
        <v>0</v>
      </c>
      <c r="OIL104" s="266">
        <f t="shared" si="162"/>
        <v>0</v>
      </c>
      <c r="OIM104" s="266">
        <f t="shared" ref="OIM104:OKX104" si="163">OIM102-OIM103</f>
        <v>0</v>
      </c>
      <c r="OIN104" s="266">
        <f t="shared" si="163"/>
        <v>0</v>
      </c>
      <c r="OIO104" s="266">
        <f t="shared" si="163"/>
        <v>0</v>
      </c>
      <c r="OIP104" s="266">
        <f t="shared" si="163"/>
        <v>0</v>
      </c>
      <c r="OIQ104" s="266">
        <f t="shared" si="163"/>
        <v>0</v>
      </c>
      <c r="OIR104" s="266">
        <f t="shared" si="163"/>
        <v>0</v>
      </c>
      <c r="OIS104" s="266">
        <f t="shared" si="163"/>
        <v>0</v>
      </c>
      <c r="OIT104" s="266">
        <f t="shared" si="163"/>
        <v>0</v>
      </c>
      <c r="OIU104" s="266">
        <f t="shared" si="163"/>
        <v>0</v>
      </c>
      <c r="OIV104" s="266">
        <f t="shared" si="163"/>
        <v>0</v>
      </c>
      <c r="OIW104" s="266">
        <f t="shared" si="163"/>
        <v>0</v>
      </c>
      <c r="OIX104" s="266">
        <f t="shared" si="163"/>
        <v>0</v>
      </c>
      <c r="OIY104" s="266">
        <f t="shared" si="163"/>
        <v>0</v>
      </c>
      <c r="OIZ104" s="266">
        <f t="shared" si="163"/>
        <v>0</v>
      </c>
      <c r="OJA104" s="266">
        <f t="shared" si="163"/>
        <v>0</v>
      </c>
      <c r="OJB104" s="266">
        <f t="shared" si="163"/>
        <v>0</v>
      </c>
      <c r="OJC104" s="266">
        <f t="shared" si="163"/>
        <v>0</v>
      </c>
      <c r="OJD104" s="266">
        <f t="shared" si="163"/>
        <v>0</v>
      </c>
      <c r="OJE104" s="266">
        <f t="shared" si="163"/>
        <v>0</v>
      </c>
      <c r="OJF104" s="266">
        <f t="shared" si="163"/>
        <v>0</v>
      </c>
      <c r="OJG104" s="266">
        <f t="shared" si="163"/>
        <v>0</v>
      </c>
      <c r="OJH104" s="266">
        <f t="shared" si="163"/>
        <v>0</v>
      </c>
      <c r="OJI104" s="266">
        <f t="shared" si="163"/>
        <v>0</v>
      </c>
      <c r="OJJ104" s="266">
        <f t="shared" si="163"/>
        <v>0</v>
      </c>
      <c r="OJK104" s="266">
        <f t="shared" si="163"/>
        <v>0</v>
      </c>
      <c r="OJL104" s="266">
        <f t="shared" si="163"/>
        <v>0</v>
      </c>
      <c r="OJM104" s="266">
        <f t="shared" si="163"/>
        <v>0</v>
      </c>
      <c r="OJN104" s="266">
        <f t="shared" si="163"/>
        <v>0</v>
      </c>
      <c r="OJO104" s="266">
        <f t="shared" si="163"/>
        <v>0</v>
      </c>
      <c r="OJP104" s="266">
        <f t="shared" si="163"/>
        <v>0</v>
      </c>
      <c r="OJQ104" s="266">
        <f t="shared" si="163"/>
        <v>0</v>
      </c>
      <c r="OJR104" s="266">
        <f t="shared" si="163"/>
        <v>0</v>
      </c>
      <c r="OJS104" s="266">
        <f t="shared" si="163"/>
        <v>0</v>
      </c>
      <c r="OJT104" s="266">
        <f t="shared" si="163"/>
        <v>0</v>
      </c>
      <c r="OJU104" s="266">
        <f t="shared" si="163"/>
        <v>0</v>
      </c>
      <c r="OJV104" s="266">
        <f t="shared" si="163"/>
        <v>0</v>
      </c>
      <c r="OJW104" s="266">
        <f t="shared" si="163"/>
        <v>0</v>
      </c>
      <c r="OJX104" s="266">
        <f t="shared" si="163"/>
        <v>0</v>
      </c>
      <c r="OJY104" s="266">
        <f t="shared" si="163"/>
        <v>0</v>
      </c>
      <c r="OJZ104" s="266">
        <f t="shared" si="163"/>
        <v>0</v>
      </c>
      <c r="OKA104" s="266">
        <f t="shared" si="163"/>
        <v>0</v>
      </c>
      <c r="OKB104" s="266">
        <f t="shared" si="163"/>
        <v>0</v>
      </c>
      <c r="OKC104" s="266">
        <f t="shared" si="163"/>
        <v>0</v>
      </c>
      <c r="OKD104" s="266">
        <f t="shared" si="163"/>
        <v>0</v>
      </c>
      <c r="OKE104" s="266">
        <f t="shared" si="163"/>
        <v>0</v>
      </c>
      <c r="OKF104" s="266">
        <f t="shared" si="163"/>
        <v>0</v>
      </c>
      <c r="OKG104" s="266">
        <f t="shared" si="163"/>
        <v>0</v>
      </c>
      <c r="OKH104" s="266">
        <f t="shared" si="163"/>
        <v>0</v>
      </c>
      <c r="OKI104" s="266">
        <f t="shared" si="163"/>
        <v>0</v>
      </c>
      <c r="OKJ104" s="266">
        <f t="shared" si="163"/>
        <v>0</v>
      </c>
      <c r="OKK104" s="266">
        <f t="shared" si="163"/>
        <v>0</v>
      </c>
      <c r="OKL104" s="266">
        <f t="shared" si="163"/>
        <v>0</v>
      </c>
      <c r="OKM104" s="266">
        <f t="shared" si="163"/>
        <v>0</v>
      </c>
      <c r="OKN104" s="266">
        <f t="shared" si="163"/>
        <v>0</v>
      </c>
      <c r="OKO104" s="266">
        <f t="shared" si="163"/>
        <v>0</v>
      </c>
      <c r="OKP104" s="266">
        <f t="shared" si="163"/>
        <v>0</v>
      </c>
      <c r="OKQ104" s="266">
        <f t="shared" si="163"/>
        <v>0</v>
      </c>
      <c r="OKR104" s="266">
        <f t="shared" si="163"/>
        <v>0</v>
      </c>
      <c r="OKS104" s="266">
        <f t="shared" si="163"/>
        <v>0</v>
      </c>
      <c r="OKT104" s="266">
        <f t="shared" si="163"/>
        <v>0</v>
      </c>
      <c r="OKU104" s="266">
        <f t="shared" si="163"/>
        <v>0</v>
      </c>
      <c r="OKV104" s="266">
        <f t="shared" si="163"/>
        <v>0</v>
      </c>
      <c r="OKW104" s="266">
        <f t="shared" si="163"/>
        <v>0</v>
      </c>
      <c r="OKX104" s="266">
        <f t="shared" si="163"/>
        <v>0</v>
      </c>
      <c r="OKY104" s="266">
        <f t="shared" ref="OKY104:ONJ104" si="164">OKY102-OKY103</f>
        <v>0</v>
      </c>
      <c r="OKZ104" s="266">
        <f t="shared" si="164"/>
        <v>0</v>
      </c>
      <c r="OLA104" s="266">
        <f t="shared" si="164"/>
        <v>0</v>
      </c>
      <c r="OLB104" s="266">
        <f t="shared" si="164"/>
        <v>0</v>
      </c>
      <c r="OLC104" s="266">
        <f t="shared" si="164"/>
        <v>0</v>
      </c>
      <c r="OLD104" s="266">
        <f t="shared" si="164"/>
        <v>0</v>
      </c>
      <c r="OLE104" s="266">
        <f t="shared" si="164"/>
        <v>0</v>
      </c>
      <c r="OLF104" s="266">
        <f t="shared" si="164"/>
        <v>0</v>
      </c>
      <c r="OLG104" s="266">
        <f t="shared" si="164"/>
        <v>0</v>
      </c>
      <c r="OLH104" s="266">
        <f t="shared" si="164"/>
        <v>0</v>
      </c>
      <c r="OLI104" s="266">
        <f t="shared" si="164"/>
        <v>0</v>
      </c>
      <c r="OLJ104" s="266">
        <f t="shared" si="164"/>
        <v>0</v>
      </c>
      <c r="OLK104" s="266">
        <f t="shared" si="164"/>
        <v>0</v>
      </c>
      <c r="OLL104" s="266">
        <f t="shared" si="164"/>
        <v>0</v>
      </c>
      <c r="OLM104" s="266">
        <f t="shared" si="164"/>
        <v>0</v>
      </c>
      <c r="OLN104" s="266">
        <f t="shared" si="164"/>
        <v>0</v>
      </c>
      <c r="OLO104" s="266">
        <f t="shared" si="164"/>
        <v>0</v>
      </c>
      <c r="OLP104" s="266">
        <f t="shared" si="164"/>
        <v>0</v>
      </c>
      <c r="OLQ104" s="266">
        <f t="shared" si="164"/>
        <v>0</v>
      </c>
      <c r="OLR104" s="266">
        <f t="shared" si="164"/>
        <v>0</v>
      </c>
      <c r="OLS104" s="266">
        <f t="shared" si="164"/>
        <v>0</v>
      </c>
      <c r="OLT104" s="266">
        <f t="shared" si="164"/>
        <v>0</v>
      </c>
      <c r="OLU104" s="266">
        <f t="shared" si="164"/>
        <v>0</v>
      </c>
      <c r="OLV104" s="266">
        <f t="shared" si="164"/>
        <v>0</v>
      </c>
      <c r="OLW104" s="266">
        <f t="shared" si="164"/>
        <v>0</v>
      </c>
      <c r="OLX104" s="266">
        <f t="shared" si="164"/>
        <v>0</v>
      </c>
      <c r="OLY104" s="266">
        <f t="shared" si="164"/>
        <v>0</v>
      </c>
      <c r="OLZ104" s="266">
        <f t="shared" si="164"/>
        <v>0</v>
      </c>
      <c r="OMA104" s="266">
        <f t="shared" si="164"/>
        <v>0</v>
      </c>
      <c r="OMB104" s="266">
        <f t="shared" si="164"/>
        <v>0</v>
      </c>
      <c r="OMC104" s="266">
        <f t="shared" si="164"/>
        <v>0</v>
      </c>
      <c r="OMD104" s="266">
        <f t="shared" si="164"/>
        <v>0</v>
      </c>
      <c r="OME104" s="266">
        <f t="shared" si="164"/>
        <v>0</v>
      </c>
      <c r="OMF104" s="266">
        <f t="shared" si="164"/>
        <v>0</v>
      </c>
      <c r="OMG104" s="266">
        <f t="shared" si="164"/>
        <v>0</v>
      </c>
      <c r="OMH104" s="266">
        <f t="shared" si="164"/>
        <v>0</v>
      </c>
      <c r="OMI104" s="266">
        <f t="shared" si="164"/>
        <v>0</v>
      </c>
      <c r="OMJ104" s="266">
        <f t="shared" si="164"/>
        <v>0</v>
      </c>
      <c r="OMK104" s="266">
        <f t="shared" si="164"/>
        <v>0</v>
      </c>
      <c r="OML104" s="266">
        <f t="shared" si="164"/>
        <v>0</v>
      </c>
      <c r="OMM104" s="266">
        <f t="shared" si="164"/>
        <v>0</v>
      </c>
      <c r="OMN104" s="266">
        <f t="shared" si="164"/>
        <v>0</v>
      </c>
      <c r="OMO104" s="266">
        <f t="shared" si="164"/>
        <v>0</v>
      </c>
      <c r="OMP104" s="266">
        <f t="shared" si="164"/>
        <v>0</v>
      </c>
      <c r="OMQ104" s="266">
        <f t="shared" si="164"/>
        <v>0</v>
      </c>
      <c r="OMR104" s="266">
        <f t="shared" si="164"/>
        <v>0</v>
      </c>
      <c r="OMS104" s="266">
        <f t="shared" si="164"/>
        <v>0</v>
      </c>
      <c r="OMT104" s="266">
        <f t="shared" si="164"/>
        <v>0</v>
      </c>
      <c r="OMU104" s="266">
        <f t="shared" si="164"/>
        <v>0</v>
      </c>
      <c r="OMV104" s="266">
        <f t="shared" si="164"/>
        <v>0</v>
      </c>
      <c r="OMW104" s="266">
        <f t="shared" si="164"/>
        <v>0</v>
      </c>
      <c r="OMX104" s="266">
        <f t="shared" si="164"/>
        <v>0</v>
      </c>
      <c r="OMY104" s="266">
        <f t="shared" si="164"/>
        <v>0</v>
      </c>
      <c r="OMZ104" s="266">
        <f t="shared" si="164"/>
        <v>0</v>
      </c>
      <c r="ONA104" s="266">
        <f t="shared" si="164"/>
        <v>0</v>
      </c>
      <c r="ONB104" s="266">
        <f t="shared" si="164"/>
        <v>0</v>
      </c>
      <c r="ONC104" s="266">
        <f t="shared" si="164"/>
        <v>0</v>
      </c>
      <c r="OND104" s="266">
        <f t="shared" si="164"/>
        <v>0</v>
      </c>
      <c r="ONE104" s="266">
        <f t="shared" si="164"/>
        <v>0</v>
      </c>
      <c r="ONF104" s="266">
        <f t="shared" si="164"/>
        <v>0</v>
      </c>
      <c r="ONG104" s="266">
        <f t="shared" si="164"/>
        <v>0</v>
      </c>
      <c r="ONH104" s="266">
        <f t="shared" si="164"/>
        <v>0</v>
      </c>
      <c r="ONI104" s="266">
        <f t="shared" si="164"/>
        <v>0</v>
      </c>
      <c r="ONJ104" s="266">
        <f t="shared" si="164"/>
        <v>0</v>
      </c>
      <c r="ONK104" s="266">
        <f t="shared" ref="ONK104:OPV104" si="165">ONK102-ONK103</f>
        <v>0</v>
      </c>
      <c r="ONL104" s="266">
        <f t="shared" si="165"/>
        <v>0</v>
      </c>
      <c r="ONM104" s="266">
        <f t="shared" si="165"/>
        <v>0</v>
      </c>
      <c r="ONN104" s="266">
        <f t="shared" si="165"/>
        <v>0</v>
      </c>
      <c r="ONO104" s="266">
        <f t="shared" si="165"/>
        <v>0</v>
      </c>
      <c r="ONP104" s="266">
        <f t="shared" si="165"/>
        <v>0</v>
      </c>
      <c r="ONQ104" s="266">
        <f t="shared" si="165"/>
        <v>0</v>
      </c>
      <c r="ONR104" s="266">
        <f t="shared" si="165"/>
        <v>0</v>
      </c>
      <c r="ONS104" s="266">
        <f t="shared" si="165"/>
        <v>0</v>
      </c>
      <c r="ONT104" s="266">
        <f t="shared" si="165"/>
        <v>0</v>
      </c>
      <c r="ONU104" s="266">
        <f t="shared" si="165"/>
        <v>0</v>
      </c>
      <c r="ONV104" s="266">
        <f t="shared" si="165"/>
        <v>0</v>
      </c>
      <c r="ONW104" s="266">
        <f t="shared" si="165"/>
        <v>0</v>
      </c>
      <c r="ONX104" s="266">
        <f t="shared" si="165"/>
        <v>0</v>
      </c>
      <c r="ONY104" s="266">
        <f t="shared" si="165"/>
        <v>0</v>
      </c>
      <c r="ONZ104" s="266">
        <f t="shared" si="165"/>
        <v>0</v>
      </c>
      <c r="OOA104" s="266">
        <f t="shared" si="165"/>
        <v>0</v>
      </c>
      <c r="OOB104" s="266">
        <f t="shared" si="165"/>
        <v>0</v>
      </c>
      <c r="OOC104" s="266">
        <f t="shared" si="165"/>
        <v>0</v>
      </c>
      <c r="OOD104" s="266">
        <f t="shared" si="165"/>
        <v>0</v>
      </c>
      <c r="OOE104" s="266">
        <f t="shared" si="165"/>
        <v>0</v>
      </c>
      <c r="OOF104" s="266">
        <f t="shared" si="165"/>
        <v>0</v>
      </c>
      <c r="OOG104" s="266">
        <f t="shared" si="165"/>
        <v>0</v>
      </c>
      <c r="OOH104" s="266">
        <f t="shared" si="165"/>
        <v>0</v>
      </c>
      <c r="OOI104" s="266">
        <f t="shared" si="165"/>
        <v>0</v>
      </c>
      <c r="OOJ104" s="266">
        <f t="shared" si="165"/>
        <v>0</v>
      </c>
      <c r="OOK104" s="266">
        <f t="shared" si="165"/>
        <v>0</v>
      </c>
      <c r="OOL104" s="266">
        <f t="shared" si="165"/>
        <v>0</v>
      </c>
      <c r="OOM104" s="266">
        <f t="shared" si="165"/>
        <v>0</v>
      </c>
      <c r="OON104" s="266">
        <f t="shared" si="165"/>
        <v>0</v>
      </c>
      <c r="OOO104" s="266">
        <f t="shared" si="165"/>
        <v>0</v>
      </c>
      <c r="OOP104" s="266">
        <f t="shared" si="165"/>
        <v>0</v>
      </c>
      <c r="OOQ104" s="266">
        <f t="shared" si="165"/>
        <v>0</v>
      </c>
      <c r="OOR104" s="266">
        <f t="shared" si="165"/>
        <v>0</v>
      </c>
      <c r="OOS104" s="266">
        <f t="shared" si="165"/>
        <v>0</v>
      </c>
      <c r="OOT104" s="266">
        <f t="shared" si="165"/>
        <v>0</v>
      </c>
      <c r="OOU104" s="266">
        <f t="shared" si="165"/>
        <v>0</v>
      </c>
      <c r="OOV104" s="266">
        <f t="shared" si="165"/>
        <v>0</v>
      </c>
      <c r="OOW104" s="266">
        <f t="shared" si="165"/>
        <v>0</v>
      </c>
      <c r="OOX104" s="266">
        <f t="shared" si="165"/>
        <v>0</v>
      </c>
      <c r="OOY104" s="266">
        <f t="shared" si="165"/>
        <v>0</v>
      </c>
      <c r="OOZ104" s="266">
        <f t="shared" si="165"/>
        <v>0</v>
      </c>
      <c r="OPA104" s="266">
        <f t="shared" si="165"/>
        <v>0</v>
      </c>
      <c r="OPB104" s="266">
        <f t="shared" si="165"/>
        <v>0</v>
      </c>
      <c r="OPC104" s="266">
        <f t="shared" si="165"/>
        <v>0</v>
      </c>
      <c r="OPD104" s="266">
        <f t="shared" si="165"/>
        <v>0</v>
      </c>
      <c r="OPE104" s="266">
        <f t="shared" si="165"/>
        <v>0</v>
      </c>
      <c r="OPF104" s="266">
        <f t="shared" si="165"/>
        <v>0</v>
      </c>
      <c r="OPG104" s="266">
        <f t="shared" si="165"/>
        <v>0</v>
      </c>
      <c r="OPH104" s="266">
        <f t="shared" si="165"/>
        <v>0</v>
      </c>
      <c r="OPI104" s="266">
        <f t="shared" si="165"/>
        <v>0</v>
      </c>
      <c r="OPJ104" s="266">
        <f t="shared" si="165"/>
        <v>0</v>
      </c>
      <c r="OPK104" s="266">
        <f t="shared" si="165"/>
        <v>0</v>
      </c>
      <c r="OPL104" s="266">
        <f t="shared" si="165"/>
        <v>0</v>
      </c>
      <c r="OPM104" s="266">
        <f t="shared" si="165"/>
        <v>0</v>
      </c>
      <c r="OPN104" s="266">
        <f t="shared" si="165"/>
        <v>0</v>
      </c>
      <c r="OPO104" s="266">
        <f t="shared" si="165"/>
        <v>0</v>
      </c>
      <c r="OPP104" s="266">
        <f t="shared" si="165"/>
        <v>0</v>
      </c>
      <c r="OPQ104" s="266">
        <f t="shared" si="165"/>
        <v>0</v>
      </c>
      <c r="OPR104" s="266">
        <f t="shared" si="165"/>
        <v>0</v>
      </c>
      <c r="OPS104" s="266">
        <f t="shared" si="165"/>
        <v>0</v>
      </c>
      <c r="OPT104" s="266">
        <f t="shared" si="165"/>
        <v>0</v>
      </c>
      <c r="OPU104" s="266">
        <f t="shared" si="165"/>
        <v>0</v>
      </c>
      <c r="OPV104" s="266">
        <f t="shared" si="165"/>
        <v>0</v>
      </c>
      <c r="OPW104" s="266">
        <f t="shared" ref="OPW104:OSH104" si="166">OPW102-OPW103</f>
        <v>0</v>
      </c>
      <c r="OPX104" s="266">
        <f t="shared" si="166"/>
        <v>0</v>
      </c>
      <c r="OPY104" s="266">
        <f t="shared" si="166"/>
        <v>0</v>
      </c>
      <c r="OPZ104" s="266">
        <f t="shared" si="166"/>
        <v>0</v>
      </c>
      <c r="OQA104" s="266">
        <f t="shared" si="166"/>
        <v>0</v>
      </c>
      <c r="OQB104" s="266">
        <f t="shared" si="166"/>
        <v>0</v>
      </c>
      <c r="OQC104" s="266">
        <f t="shared" si="166"/>
        <v>0</v>
      </c>
      <c r="OQD104" s="266">
        <f t="shared" si="166"/>
        <v>0</v>
      </c>
      <c r="OQE104" s="266">
        <f t="shared" si="166"/>
        <v>0</v>
      </c>
      <c r="OQF104" s="266">
        <f t="shared" si="166"/>
        <v>0</v>
      </c>
      <c r="OQG104" s="266">
        <f t="shared" si="166"/>
        <v>0</v>
      </c>
      <c r="OQH104" s="266">
        <f t="shared" si="166"/>
        <v>0</v>
      </c>
      <c r="OQI104" s="266">
        <f t="shared" si="166"/>
        <v>0</v>
      </c>
      <c r="OQJ104" s="266">
        <f t="shared" si="166"/>
        <v>0</v>
      </c>
      <c r="OQK104" s="266">
        <f t="shared" si="166"/>
        <v>0</v>
      </c>
      <c r="OQL104" s="266">
        <f t="shared" si="166"/>
        <v>0</v>
      </c>
      <c r="OQM104" s="266">
        <f t="shared" si="166"/>
        <v>0</v>
      </c>
      <c r="OQN104" s="266">
        <f t="shared" si="166"/>
        <v>0</v>
      </c>
      <c r="OQO104" s="266">
        <f t="shared" si="166"/>
        <v>0</v>
      </c>
      <c r="OQP104" s="266">
        <f t="shared" si="166"/>
        <v>0</v>
      </c>
      <c r="OQQ104" s="266">
        <f t="shared" si="166"/>
        <v>0</v>
      </c>
      <c r="OQR104" s="266">
        <f t="shared" si="166"/>
        <v>0</v>
      </c>
      <c r="OQS104" s="266">
        <f t="shared" si="166"/>
        <v>0</v>
      </c>
      <c r="OQT104" s="266">
        <f t="shared" si="166"/>
        <v>0</v>
      </c>
      <c r="OQU104" s="266">
        <f t="shared" si="166"/>
        <v>0</v>
      </c>
      <c r="OQV104" s="266">
        <f t="shared" si="166"/>
        <v>0</v>
      </c>
      <c r="OQW104" s="266">
        <f t="shared" si="166"/>
        <v>0</v>
      </c>
      <c r="OQX104" s="266">
        <f t="shared" si="166"/>
        <v>0</v>
      </c>
      <c r="OQY104" s="266">
        <f t="shared" si="166"/>
        <v>0</v>
      </c>
      <c r="OQZ104" s="266">
        <f t="shared" si="166"/>
        <v>0</v>
      </c>
      <c r="ORA104" s="266">
        <f t="shared" si="166"/>
        <v>0</v>
      </c>
      <c r="ORB104" s="266">
        <f t="shared" si="166"/>
        <v>0</v>
      </c>
      <c r="ORC104" s="266">
        <f t="shared" si="166"/>
        <v>0</v>
      </c>
      <c r="ORD104" s="266">
        <f t="shared" si="166"/>
        <v>0</v>
      </c>
      <c r="ORE104" s="266">
        <f t="shared" si="166"/>
        <v>0</v>
      </c>
      <c r="ORF104" s="266">
        <f t="shared" si="166"/>
        <v>0</v>
      </c>
      <c r="ORG104" s="266">
        <f t="shared" si="166"/>
        <v>0</v>
      </c>
      <c r="ORH104" s="266">
        <f t="shared" si="166"/>
        <v>0</v>
      </c>
      <c r="ORI104" s="266">
        <f t="shared" si="166"/>
        <v>0</v>
      </c>
      <c r="ORJ104" s="266">
        <f t="shared" si="166"/>
        <v>0</v>
      </c>
      <c r="ORK104" s="266">
        <f t="shared" si="166"/>
        <v>0</v>
      </c>
      <c r="ORL104" s="266">
        <f t="shared" si="166"/>
        <v>0</v>
      </c>
      <c r="ORM104" s="266">
        <f t="shared" si="166"/>
        <v>0</v>
      </c>
      <c r="ORN104" s="266">
        <f t="shared" si="166"/>
        <v>0</v>
      </c>
      <c r="ORO104" s="266">
        <f t="shared" si="166"/>
        <v>0</v>
      </c>
      <c r="ORP104" s="266">
        <f t="shared" si="166"/>
        <v>0</v>
      </c>
      <c r="ORQ104" s="266">
        <f t="shared" si="166"/>
        <v>0</v>
      </c>
      <c r="ORR104" s="266">
        <f t="shared" si="166"/>
        <v>0</v>
      </c>
      <c r="ORS104" s="266">
        <f t="shared" si="166"/>
        <v>0</v>
      </c>
      <c r="ORT104" s="266">
        <f t="shared" si="166"/>
        <v>0</v>
      </c>
      <c r="ORU104" s="266">
        <f t="shared" si="166"/>
        <v>0</v>
      </c>
      <c r="ORV104" s="266">
        <f t="shared" si="166"/>
        <v>0</v>
      </c>
      <c r="ORW104" s="266">
        <f t="shared" si="166"/>
        <v>0</v>
      </c>
      <c r="ORX104" s="266">
        <f t="shared" si="166"/>
        <v>0</v>
      </c>
      <c r="ORY104" s="266">
        <f t="shared" si="166"/>
        <v>0</v>
      </c>
      <c r="ORZ104" s="266">
        <f t="shared" si="166"/>
        <v>0</v>
      </c>
      <c r="OSA104" s="266">
        <f t="shared" si="166"/>
        <v>0</v>
      </c>
      <c r="OSB104" s="266">
        <f t="shared" si="166"/>
        <v>0</v>
      </c>
      <c r="OSC104" s="266">
        <f t="shared" si="166"/>
        <v>0</v>
      </c>
      <c r="OSD104" s="266">
        <f t="shared" si="166"/>
        <v>0</v>
      </c>
      <c r="OSE104" s="266">
        <f t="shared" si="166"/>
        <v>0</v>
      </c>
      <c r="OSF104" s="266">
        <f t="shared" si="166"/>
        <v>0</v>
      </c>
      <c r="OSG104" s="266">
        <f t="shared" si="166"/>
        <v>0</v>
      </c>
      <c r="OSH104" s="266">
        <f t="shared" si="166"/>
        <v>0</v>
      </c>
      <c r="OSI104" s="266">
        <f t="shared" ref="OSI104:OUT104" si="167">OSI102-OSI103</f>
        <v>0</v>
      </c>
      <c r="OSJ104" s="266">
        <f t="shared" si="167"/>
        <v>0</v>
      </c>
      <c r="OSK104" s="266">
        <f t="shared" si="167"/>
        <v>0</v>
      </c>
      <c r="OSL104" s="266">
        <f t="shared" si="167"/>
        <v>0</v>
      </c>
      <c r="OSM104" s="266">
        <f t="shared" si="167"/>
        <v>0</v>
      </c>
      <c r="OSN104" s="266">
        <f t="shared" si="167"/>
        <v>0</v>
      </c>
      <c r="OSO104" s="266">
        <f t="shared" si="167"/>
        <v>0</v>
      </c>
      <c r="OSP104" s="266">
        <f t="shared" si="167"/>
        <v>0</v>
      </c>
      <c r="OSQ104" s="266">
        <f t="shared" si="167"/>
        <v>0</v>
      </c>
      <c r="OSR104" s="266">
        <f t="shared" si="167"/>
        <v>0</v>
      </c>
      <c r="OSS104" s="266">
        <f t="shared" si="167"/>
        <v>0</v>
      </c>
      <c r="OST104" s="266">
        <f t="shared" si="167"/>
        <v>0</v>
      </c>
      <c r="OSU104" s="266">
        <f t="shared" si="167"/>
        <v>0</v>
      </c>
      <c r="OSV104" s="266">
        <f t="shared" si="167"/>
        <v>0</v>
      </c>
      <c r="OSW104" s="266">
        <f t="shared" si="167"/>
        <v>0</v>
      </c>
      <c r="OSX104" s="266">
        <f t="shared" si="167"/>
        <v>0</v>
      </c>
      <c r="OSY104" s="266">
        <f t="shared" si="167"/>
        <v>0</v>
      </c>
      <c r="OSZ104" s="266">
        <f t="shared" si="167"/>
        <v>0</v>
      </c>
      <c r="OTA104" s="266">
        <f t="shared" si="167"/>
        <v>0</v>
      </c>
      <c r="OTB104" s="266">
        <f t="shared" si="167"/>
        <v>0</v>
      </c>
      <c r="OTC104" s="266">
        <f t="shared" si="167"/>
        <v>0</v>
      </c>
      <c r="OTD104" s="266">
        <f t="shared" si="167"/>
        <v>0</v>
      </c>
      <c r="OTE104" s="266">
        <f t="shared" si="167"/>
        <v>0</v>
      </c>
      <c r="OTF104" s="266">
        <f t="shared" si="167"/>
        <v>0</v>
      </c>
      <c r="OTG104" s="266">
        <f t="shared" si="167"/>
        <v>0</v>
      </c>
      <c r="OTH104" s="266">
        <f t="shared" si="167"/>
        <v>0</v>
      </c>
      <c r="OTI104" s="266">
        <f t="shared" si="167"/>
        <v>0</v>
      </c>
      <c r="OTJ104" s="266">
        <f t="shared" si="167"/>
        <v>0</v>
      </c>
      <c r="OTK104" s="266">
        <f t="shared" si="167"/>
        <v>0</v>
      </c>
      <c r="OTL104" s="266">
        <f t="shared" si="167"/>
        <v>0</v>
      </c>
      <c r="OTM104" s="266">
        <f t="shared" si="167"/>
        <v>0</v>
      </c>
      <c r="OTN104" s="266">
        <f t="shared" si="167"/>
        <v>0</v>
      </c>
      <c r="OTO104" s="266">
        <f t="shared" si="167"/>
        <v>0</v>
      </c>
      <c r="OTP104" s="266">
        <f t="shared" si="167"/>
        <v>0</v>
      </c>
      <c r="OTQ104" s="266">
        <f t="shared" si="167"/>
        <v>0</v>
      </c>
      <c r="OTR104" s="266">
        <f t="shared" si="167"/>
        <v>0</v>
      </c>
      <c r="OTS104" s="266">
        <f t="shared" si="167"/>
        <v>0</v>
      </c>
      <c r="OTT104" s="266">
        <f t="shared" si="167"/>
        <v>0</v>
      </c>
      <c r="OTU104" s="266">
        <f t="shared" si="167"/>
        <v>0</v>
      </c>
      <c r="OTV104" s="266">
        <f t="shared" si="167"/>
        <v>0</v>
      </c>
      <c r="OTW104" s="266">
        <f t="shared" si="167"/>
        <v>0</v>
      </c>
      <c r="OTX104" s="266">
        <f t="shared" si="167"/>
        <v>0</v>
      </c>
      <c r="OTY104" s="266">
        <f t="shared" si="167"/>
        <v>0</v>
      </c>
      <c r="OTZ104" s="266">
        <f t="shared" si="167"/>
        <v>0</v>
      </c>
      <c r="OUA104" s="266">
        <f t="shared" si="167"/>
        <v>0</v>
      </c>
      <c r="OUB104" s="266">
        <f t="shared" si="167"/>
        <v>0</v>
      </c>
      <c r="OUC104" s="266">
        <f t="shared" si="167"/>
        <v>0</v>
      </c>
      <c r="OUD104" s="266">
        <f t="shared" si="167"/>
        <v>0</v>
      </c>
      <c r="OUE104" s="266">
        <f t="shared" si="167"/>
        <v>0</v>
      </c>
      <c r="OUF104" s="266">
        <f t="shared" si="167"/>
        <v>0</v>
      </c>
      <c r="OUG104" s="266">
        <f t="shared" si="167"/>
        <v>0</v>
      </c>
      <c r="OUH104" s="266">
        <f t="shared" si="167"/>
        <v>0</v>
      </c>
      <c r="OUI104" s="266">
        <f t="shared" si="167"/>
        <v>0</v>
      </c>
      <c r="OUJ104" s="266">
        <f t="shared" si="167"/>
        <v>0</v>
      </c>
      <c r="OUK104" s="266">
        <f t="shared" si="167"/>
        <v>0</v>
      </c>
      <c r="OUL104" s="266">
        <f t="shared" si="167"/>
        <v>0</v>
      </c>
      <c r="OUM104" s="266">
        <f t="shared" si="167"/>
        <v>0</v>
      </c>
      <c r="OUN104" s="266">
        <f t="shared" si="167"/>
        <v>0</v>
      </c>
      <c r="OUO104" s="266">
        <f t="shared" si="167"/>
        <v>0</v>
      </c>
      <c r="OUP104" s="266">
        <f t="shared" si="167"/>
        <v>0</v>
      </c>
      <c r="OUQ104" s="266">
        <f t="shared" si="167"/>
        <v>0</v>
      </c>
      <c r="OUR104" s="266">
        <f t="shared" si="167"/>
        <v>0</v>
      </c>
      <c r="OUS104" s="266">
        <f t="shared" si="167"/>
        <v>0</v>
      </c>
      <c r="OUT104" s="266">
        <f t="shared" si="167"/>
        <v>0</v>
      </c>
      <c r="OUU104" s="266">
        <f t="shared" ref="OUU104:OXF104" si="168">OUU102-OUU103</f>
        <v>0</v>
      </c>
      <c r="OUV104" s="266">
        <f t="shared" si="168"/>
        <v>0</v>
      </c>
      <c r="OUW104" s="266">
        <f t="shared" si="168"/>
        <v>0</v>
      </c>
      <c r="OUX104" s="266">
        <f t="shared" si="168"/>
        <v>0</v>
      </c>
      <c r="OUY104" s="266">
        <f t="shared" si="168"/>
        <v>0</v>
      </c>
      <c r="OUZ104" s="266">
        <f t="shared" si="168"/>
        <v>0</v>
      </c>
      <c r="OVA104" s="266">
        <f t="shared" si="168"/>
        <v>0</v>
      </c>
      <c r="OVB104" s="266">
        <f t="shared" si="168"/>
        <v>0</v>
      </c>
      <c r="OVC104" s="266">
        <f t="shared" si="168"/>
        <v>0</v>
      </c>
      <c r="OVD104" s="266">
        <f t="shared" si="168"/>
        <v>0</v>
      </c>
      <c r="OVE104" s="266">
        <f t="shared" si="168"/>
        <v>0</v>
      </c>
      <c r="OVF104" s="266">
        <f t="shared" si="168"/>
        <v>0</v>
      </c>
      <c r="OVG104" s="266">
        <f t="shared" si="168"/>
        <v>0</v>
      </c>
      <c r="OVH104" s="266">
        <f t="shared" si="168"/>
        <v>0</v>
      </c>
      <c r="OVI104" s="266">
        <f t="shared" si="168"/>
        <v>0</v>
      </c>
      <c r="OVJ104" s="266">
        <f t="shared" si="168"/>
        <v>0</v>
      </c>
      <c r="OVK104" s="266">
        <f t="shared" si="168"/>
        <v>0</v>
      </c>
      <c r="OVL104" s="266">
        <f t="shared" si="168"/>
        <v>0</v>
      </c>
      <c r="OVM104" s="266">
        <f t="shared" si="168"/>
        <v>0</v>
      </c>
      <c r="OVN104" s="266">
        <f t="shared" si="168"/>
        <v>0</v>
      </c>
      <c r="OVO104" s="266">
        <f t="shared" si="168"/>
        <v>0</v>
      </c>
      <c r="OVP104" s="266">
        <f t="shared" si="168"/>
        <v>0</v>
      </c>
      <c r="OVQ104" s="266">
        <f t="shared" si="168"/>
        <v>0</v>
      </c>
      <c r="OVR104" s="266">
        <f t="shared" si="168"/>
        <v>0</v>
      </c>
      <c r="OVS104" s="266">
        <f t="shared" si="168"/>
        <v>0</v>
      </c>
      <c r="OVT104" s="266">
        <f t="shared" si="168"/>
        <v>0</v>
      </c>
      <c r="OVU104" s="266">
        <f t="shared" si="168"/>
        <v>0</v>
      </c>
      <c r="OVV104" s="266">
        <f t="shared" si="168"/>
        <v>0</v>
      </c>
      <c r="OVW104" s="266">
        <f t="shared" si="168"/>
        <v>0</v>
      </c>
      <c r="OVX104" s="266">
        <f t="shared" si="168"/>
        <v>0</v>
      </c>
      <c r="OVY104" s="266">
        <f t="shared" si="168"/>
        <v>0</v>
      </c>
      <c r="OVZ104" s="266">
        <f t="shared" si="168"/>
        <v>0</v>
      </c>
      <c r="OWA104" s="266">
        <f t="shared" si="168"/>
        <v>0</v>
      </c>
      <c r="OWB104" s="266">
        <f t="shared" si="168"/>
        <v>0</v>
      </c>
      <c r="OWC104" s="266">
        <f t="shared" si="168"/>
        <v>0</v>
      </c>
      <c r="OWD104" s="266">
        <f t="shared" si="168"/>
        <v>0</v>
      </c>
      <c r="OWE104" s="266">
        <f t="shared" si="168"/>
        <v>0</v>
      </c>
      <c r="OWF104" s="266">
        <f t="shared" si="168"/>
        <v>0</v>
      </c>
      <c r="OWG104" s="266">
        <f t="shared" si="168"/>
        <v>0</v>
      </c>
      <c r="OWH104" s="266">
        <f t="shared" si="168"/>
        <v>0</v>
      </c>
      <c r="OWI104" s="266">
        <f t="shared" si="168"/>
        <v>0</v>
      </c>
      <c r="OWJ104" s="266">
        <f t="shared" si="168"/>
        <v>0</v>
      </c>
      <c r="OWK104" s="266">
        <f t="shared" si="168"/>
        <v>0</v>
      </c>
      <c r="OWL104" s="266">
        <f t="shared" si="168"/>
        <v>0</v>
      </c>
      <c r="OWM104" s="266">
        <f t="shared" si="168"/>
        <v>0</v>
      </c>
      <c r="OWN104" s="266">
        <f t="shared" si="168"/>
        <v>0</v>
      </c>
      <c r="OWO104" s="266">
        <f t="shared" si="168"/>
        <v>0</v>
      </c>
      <c r="OWP104" s="266">
        <f t="shared" si="168"/>
        <v>0</v>
      </c>
      <c r="OWQ104" s="266">
        <f t="shared" si="168"/>
        <v>0</v>
      </c>
      <c r="OWR104" s="266">
        <f t="shared" si="168"/>
        <v>0</v>
      </c>
      <c r="OWS104" s="266">
        <f t="shared" si="168"/>
        <v>0</v>
      </c>
      <c r="OWT104" s="266">
        <f t="shared" si="168"/>
        <v>0</v>
      </c>
      <c r="OWU104" s="266">
        <f t="shared" si="168"/>
        <v>0</v>
      </c>
      <c r="OWV104" s="266">
        <f t="shared" si="168"/>
        <v>0</v>
      </c>
      <c r="OWW104" s="266">
        <f t="shared" si="168"/>
        <v>0</v>
      </c>
      <c r="OWX104" s="266">
        <f t="shared" si="168"/>
        <v>0</v>
      </c>
      <c r="OWY104" s="266">
        <f t="shared" si="168"/>
        <v>0</v>
      </c>
      <c r="OWZ104" s="266">
        <f t="shared" si="168"/>
        <v>0</v>
      </c>
      <c r="OXA104" s="266">
        <f t="shared" si="168"/>
        <v>0</v>
      </c>
      <c r="OXB104" s="266">
        <f t="shared" si="168"/>
        <v>0</v>
      </c>
      <c r="OXC104" s="266">
        <f t="shared" si="168"/>
        <v>0</v>
      </c>
      <c r="OXD104" s="266">
        <f t="shared" si="168"/>
        <v>0</v>
      </c>
      <c r="OXE104" s="266">
        <f t="shared" si="168"/>
        <v>0</v>
      </c>
      <c r="OXF104" s="266">
        <f t="shared" si="168"/>
        <v>0</v>
      </c>
      <c r="OXG104" s="266">
        <f t="shared" ref="OXG104:OZR104" si="169">OXG102-OXG103</f>
        <v>0</v>
      </c>
      <c r="OXH104" s="266">
        <f t="shared" si="169"/>
        <v>0</v>
      </c>
      <c r="OXI104" s="266">
        <f t="shared" si="169"/>
        <v>0</v>
      </c>
      <c r="OXJ104" s="266">
        <f t="shared" si="169"/>
        <v>0</v>
      </c>
      <c r="OXK104" s="266">
        <f t="shared" si="169"/>
        <v>0</v>
      </c>
      <c r="OXL104" s="266">
        <f t="shared" si="169"/>
        <v>0</v>
      </c>
      <c r="OXM104" s="266">
        <f t="shared" si="169"/>
        <v>0</v>
      </c>
      <c r="OXN104" s="266">
        <f t="shared" si="169"/>
        <v>0</v>
      </c>
      <c r="OXO104" s="266">
        <f t="shared" si="169"/>
        <v>0</v>
      </c>
      <c r="OXP104" s="266">
        <f t="shared" si="169"/>
        <v>0</v>
      </c>
      <c r="OXQ104" s="266">
        <f t="shared" si="169"/>
        <v>0</v>
      </c>
      <c r="OXR104" s="266">
        <f t="shared" si="169"/>
        <v>0</v>
      </c>
      <c r="OXS104" s="266">
        <f t="shared" si="169"/>
        <v>0</v>
      </c>
      <c r="OXT104" s="266">
        <f t="shared" si="169"/>
        <v>0</v>
      </c>
      <c r="OXU104" s="266">
        <f t="shared" si="169"/>
        <v>0</v>
      </c>
      <c r="OXV104" s="266">
        <f t="shared" si="169"/>
        <v>0</v>
      </c>
      <c r="OXW104" s="266">
        <f t="shared" si="169"/>
        <v>0</v>
      </c>
      <c r="OXX104" s="266">
        <f t="shared" si="169"/>
        <v>0</v>
      </c>
      <c r="OXY104" s="266">
        <f t="shared" si="169"/>
        <v>0</v>
      </c>
      <c r="OXZ104" s="266">
        <f t="shared" si="169"/>
        <v>0</v>
      </c>
      <c r="OYA104" s="266">
        <f t="shared" si="169"/>
        <v>0</v>
      </c>
      <c r="OYB104" s="266">
        <f t="shared" si="169"/>
        <v>0</v>
      </c>
      <c r="OYC104" s="266">
        <f t="shared" si="169"/>
        <v>0</v>
      </c>
      <c r="OYD104" s="266">
        <f t="shared" si="169"/>
        <v>0</v>
      </c>
      <c r="OYE104" s="266">
        <f t="shared" si="169"/>
        <v>0</v>
      </c>
      <c r="OYF104" s="266">
        <f t="shared" si="169"/>
        <v>0</v>
      </c>
      <c r="OYG104" s="266">
        <f t="shared" si="169"/>
        <v>0</v>
      </c>
      <c r="OYH104" s="266">
        <f t="shared" si="169"/>
        <v>0</v>
      </c>
      <c r="OYI104" s="266">
        <f t="shared" si="169"/>
        <v>0</v>
      </c>
      <c r="OYJ104" s="266">
        <f t="shared" si="169"/>
        <v>0</v>
      </c>
      <c r="OYK104" s="266">
        <f t="shared" si="169"/>
        <v>0</v>
      </c>
      <c r="OYL104" s="266">
        <f t="shared" si="169"/>
        <v>0</v>
      </c>
      <c r="OYM104" s="266">
        <f t="shared" si="169"/>
        <v>0</v>
      </c>
      <c r="OYN104" s="266">
        <f t="shared" si="169"/>
        <v>0</v>
      </c>
      <c r="OYO104" s="266">
        <f t="shared" si="169"/>
        <v>0</v>
      </c>
      <c r="OYP104" s="266">
        <f t="shared" si="169"/>
        <v>0</v>
      </c>
      <c r="OYQ104" s="266">
        <f t="shared" si="169"/>
        <v>0</v>
      </c>
      <c r="OYR104" s="266">
        <f t="shared" si="169"/>
        <v>0</v>
      </c>
      <c r="OYS104" s="266">
        <f t="shared" si="169"/>
        <v>0</v>
      </c>
      <c r="OYT104" s="266">
        <f t="shared" si="169"/>
        <v>0</v>
      </c>
      <c r="OYU104" s="266">
        <f t="shared" si="169"/>
        <v>0</v>
      </c>
      <c r="OYV104" s="266">
        <f t="shared" si="169"/>
        <v>0</v>
      </c>
      <c r="OYW104" s="266">
        <f t="shared" si="169"/>
        <v>0</v>
      </c>
      <c r="OYX104" s="266">
        <f t="shared" si="169"/>
        <v>0</v>
      </c>
      <c r="OYY104" s="266">
        <f t="shared" si="169"/>
        <v>0</v>
      </c>
      <c r="OYZ104" s="266">
        <f t="shared" si="169"/>
        <v>0</v>
      </c>
      <c r="OZA104" s="266">
        <f t="shared" si="169"/>
        <v>0</v>
      </c>
      <c r="OZB104" s="266">
        <f t="shared" si="169"/>
        <v>0</v>
      </c>
      <c r="OZC104" s="266">
        <f t="shared" si="169"/>
        <v>0</v>
      </c>
      <c r="OZD104" s="266">
        <f t="shared" si="169"/>
        <v>0</v>
      </c>
      <c r="OZE104" s="266">
        <f t="shared" si="169"/>
        <v>0</v>
      </c>
      <c r="OZF104" s="266">
        <f t="shared" si="169"/>
        <v>0</v>
      </c>
      <c r="OZG104" s="266">
        <f t="shared" si="169"/>
        <v>0</v>
      </c>
      <c r="OZH104" s="266">
        <f t="shared" si="169"/>
        <v>0</v>
      </c>
      <c r="OZI104" s="266">
        <f t="shared" si="169"/>
        <v>0</v>
      </c>
      <c r="OZJ104" s="266">
        <f t="shared" si="169"/>
        <v>0</v>
      </c>
      <c r="OZK104" s="266">
        <f t="shared" si="169"/>
        <v>0</v>
      </c>
      <c r="OZL104" s="266">
        <f t="shared" si="169"/>
        <v>0</v>
      </c>
      <c r="OZM104" s="266">
        <f t="shared" si="169"/>
        <v>0</v>
      </c>
      <c r="OZN104" s="266">
        <f t="shared" si="169"/>
        <v>0</v>
      </c>
      <c r="OZO104" s="266">
        <f t="shared" si="169"/>
        <v>0</v>
      </c>
      <c r="OZP104" s="266">
        <f t="shared" si="169"/>
        <v>0</v>
      </c>
      <c r="OZQ104" s="266">
        <f t="shared" si="169"/>
        <v>0</v>
      </c>
      <c r="OZR104" s="266">
        <f t="shared" si="169"/>
        <v>0</v>
      </c>
      <c r="OZS104" s="266">
        <f t="shared" ref="OZS104:PCD104" si="170">OZS102-OZS103</f>
        <v>0</v>
      </c>
      <c r="OZT104" s="266">
        <f t="shared" si="170"/>
        <v>0</v>
      </c>
      <c r="OZU104" s="266">
        <f t="shared" si="170"/>
        <v>0</v>
      </c>
      <c r="OZV104" s="266">
        <f t="shared" si="170"/>
        <v>0</v>
      </c>
      <c r="OZW104" s="266">
        <f t="shared" si="170"/>
        <v>0</v>
      </c>
      <c r="OZX104" s="266">
        <f t="shared" si="170"/>
        <v>0</v>
      </c>
      <c r="OZY104" s="266">
        <f t="shared" si="170"/>
        <v>0</v>
      </c>
      <c r="OZZ104" s="266">
        <f t="shared" si="170"/>
        <v>0</v>
      </c>
      <c r="PAA104" s="266">
        <f t="shared" si="170"/>
        <v>0</v>
      </c>
      <c r="PAB104" s="266">
        <f t="shared" si="170"/>
        <v>0</v>
      </c>
      <c r="PAC104" s="266">
        <f t="shared" si="170"/>
        <v>0</v>
      </c>
      <c r="PAD104" s="266">
        <f t="shared" si="170"/>
        <v>0</v>
      </c>
      <c r="PAE104" s="266">
        <f t="shared" si="170"/>
        <v>0</v>
      </c>
      <c r="PAF104" s="266">
        <f t="shared" si="170"/>
        <v>0</v>
      </c>
      <c r="PAG104" s="266">
        <f t="shared" si="170"/>
        <v>0</v>
      </c>
      <c r="PAH104" s="266">
        <f t="shared" si="170"/>
        <v>0</v>
      </c>
      <c r="PAI104" s="266">
        <f t="shared" si="170"/>
        <v>0</v>
      </c>
      <c r="PAJ104" s="266">
        <f t="shared" si="170"/>
        <v>0</v>
      </c>
      <c r="PAK104" s="266">
        <f t="shared" si="170"/>
        <v>0</v>
      </c>
      <c r="PAL104" s="266">
        <f t="shared" si="170"/>
        <v>0</v>
      </c>
      <c r="PAM104" s="266">
        <f t="shared" si="170"/>
        <v>0</v>
      </c>
      <c r="PAN104" s="266">
        <f t="shared" si="170"/>
        <v>0</v>
      </c>
      <c r="PAO104" s="266">
        <f t="shared" si="170"/>
        <v>0</v>
      </c>
      <c r="PAP104" s="266">
        <f t="shared" si="170"/>
        <v>0</v>
      </c>
      <c r="PAQ104" s="266">
        <f t="shared" si="170"/>
        <v>0</v>
      </c>
      <c r="PAR104" s="266">
        <f t="shared" si="170"/>
        <v>0</v>
      </c>
      <c r="PAS104" s="266">
        <f t="shared" si="170"/>
        <v>0</v>
      </c>
      <c r="PAT104" s="266">
        <f t="shared" si="170"/>
        <v>0</v>
      </c>
      <c r="PAU104" s="266">
        <f t="shared" si="170"/>
        <v>0</v>
      </c>
      <c r="PAV104" s="266">
        <f t="shared" si="170"/>
        <v>0</v>
      </c>
      <c r="PAW104" s="266">
        <f t="shared" si="170"/>
        <v>0</v>
      </c>
      <c r="PAX104" s="266">
        <f t="shared" si="170"/>
        <v>0</v>
      </c>
      <c r="PAY104" s="266">
        <f t="shared" si="170"/>
        <v>0</v>
      </c>
      <c r="PAZ104" s="266">
        <f t="shared" si="170"/>
        <v>0</v>
      </c>
      <c r="PBA104" s="266">
        <f t="shared" si="170"/>
        <v>0</v>
      </c>
      <c r="PBB104" s="266">
        <f t="shared" si="170"/>
        <v>0</v>
      </c>
      <c r="PBC104" s="266">
        <f t="shared" si="170"/>
        <v>0</v>
      </c>
      <c r="PBD104" s="266">
        <f t="shared" si="170"/>
        <v>0</v>
      </c>
      <c r="PBE104" s="266">
        <f t="shared" si="170"/>
        <v>0</v>
      </c>
      <c r="PBF104" s="266">
        <f t="shared" si="170"/>
        <v>0</v>
      </c>
      <c r="PBG104" s="266">
        <f t="shared" si="170"/>
        <v>0</v>
      </c>
      <c r="PBH104" s="266">
        <f t="shared" si="170"/>
        <v>0</v>
      </c>
      <c r="PBI104" s="266">
        <f t="shared" si="170"/>
        <v>0</v>
      </c>
      <c r="PBJ104" s="266">
        <f t="shared" si="170"/>
        <v>0</v>
      </c>
      <c r="PBK104" s="266">
        <f t="shared" si="170"/>
        <v>0</v>
      </c>
      <c r="PBL104" s="266">
        <f t="shared" si="170"/>
        <v>0</v>
      </c>
      <c r="PBM104" s="266">
        <f t="shared" si="170"/>
        <v>0</v>
      </c>
      <c r="PBN104" s="266">
        <f t="shared" si="170"/>
        <v>0</v>
      </c>
      <c r="PBO104" s="266">
        <f t="shared" si="170"/>
        <v>0</v>
      </c>
      <c r="PBP104" s="266">
        <f t="shared" si="170"/>
        <v>0</v>
      </c>
      <c r="PBQ104" s="266">
        <f t="shared" si="170"/>
        <v>0</v>
      </c>
      <c r="PBR104" s="266">
        <f t="shared" si="170"/>
        <v>0</v>
      </c>
      <c r="PBS104" s="266">
        <f t="shared" si="170"/>
        <v>0</v>
      </c>
      <c r="PBT104" s="266">
        <f t="shared" si="170"/>
        <v>0</v>
      </c>
      <c r="PBU104" s="266">
        <f t="shared" si="170"/>
        <v>0</v>
      </c>
      <c r="PBV104" s="266">
        <f t="shared" si="170"/>
        <v>0</v>
      </c>
      <c r="PBW104" s="266">
        <f t="shared" si="170"/>
        <v>0</v>
      </c>
      <c r="PBX104" s="266">
        <f t="shared" si="170"/>
        <v>0</v>
      </c>
      <c r="PBY104" s="266">
        <f t="shared" si="170"/>
        <v>0</v>
      </c>
      <c r="PBZ104" s="266">
        <f t="shared" si="170"/>
        <v>0</v>
      </c>
      <c r="PCA104" s="266">
        <f t="shared" si="170"/>
        <v>0</v>
      </c>
      <c r="PCB104" s="266">
        <f t="shared" si="170"/>
        <v>0</v>
      </c>
      <c r="PCC104" s="266">
        <f t="shared" si="170"/>
        <v>0</v>
      </c>
      <c r="PCD104" s="266">
        <f t="shared" si="170"/>
        <v>0</v>
      </c>
      <c r="PCE104" s="266">
        <f t="shared" ref="PCE104:PEP104" si="171">PCE102-PCE103</f>
        <v>0</v>
      </c>
      <c r="PCF104" s="266">
        <f t="shared" si="171"/>
        <v>0</v>
      </c>
      <c r="PCG104" s="266">
        <f t="shared" si="171"/>
        <v>0</v>
      </c>
      <c r="PCH104" s="266">
        <f t="shared" si="171"/>
        <v>0</v>
      </c>
      <c r="PCI104" s="266">
        <f t="shared" si="171"/>
        <v>0</v>
      </c>
      <c r="PCJ104" s="266">
        <f t="shared" si="171"/>
        <v>0</v>
      </c>
      <c r="PCK104" s="266">
        <f t="shared" si="171"/>
        <v>0</v>
      </c>
      <c r="PCL104" s="266">
        <f t="shared" si="171"/>
        <v>0</v>
      </c>
      <c r="PCM104" s="266">
        <f t="shared" si="171"/>
        <v>0</v>
      </c>
      <c r="PCN104" s="266">
        <f t="shared" si="171"/>
        <v>0</v>
      </c>
      <c r="PCO104" s="266">
        <f t="shared" si="171"/>
        <v>0</v>
      </c>
      <c r="PCP104" s="266">
        <f t="shared" si="171"/>
        <v>0</v>
      </c>
      <c r="PCQ104" s="266">
        <f t="shared" si="171"/>
        <v>0</v>
      </c>
      <c r="PCR104" s="266">
        <f t="shared" si="171"/>
        <v>0</v>
      </c>
      <c r="PCS104" s="266">
        <f t="shared" si="171"/>
        <v>0</v>
      </c>
      <c r="PCT104" s="266">
        <f t="shared" si="171"/>
        <v>0</v>
      </c>
      <c r="PCU104" s="266">
        <f t="shared" si="171"/>
        <v>0</v>
      </c>
      <c r="PCV104" s="266">
        <f t="shared" si="171"/>
        <v>0</v>
      </c>
      <c r="PCW104" s="266">
        <f t="shared" si="171"/>
        <v>0</v>
      </c>
      <c r="PCX104" s="266">
        <f t="shared" si="171"/>
        <v>0</v>
      </c>
      <c r="PCY104" s="266">
        <f t="shared" si="171"/>
        <v>0</v>
      </c>
      <c r="PCZ104" s="266">
        <f t="shared" si="171"/>
        <v>0</v>
      </c>
      <c r="PDA104" s="266">
        <f t="shared" si="171"/>
        <v>0</v>
      </c>
      <c r="PDB104" s="266">
        <f t="shared" si="171"/>
        <v>0</v>
      </c>
      <c r="PDC104" s="266">
        <f t="shared" si="171"/>
        <v>0</v>
      </c>
      <c r="PDD104" s="266">
        <f t="shared" si="171"/>
        <v>0</v>
      </c>
      <c r="PDE104" s="266">
        <f t="shared" si="171"/>
        <v>0</v>
      </c>
      <c r="PDF104" s="266">
        <f t="shared" si="171"/>
        <v>0</v>
      </c>
      <c r="PDG104" s="266">
        <f t="shared" si="171"/>
        <v>0</v>
      </c>
      <c r="PDH104" s="266">
        <f t="shared" si="171"/>
        <v>0</v>
      </c>
      <c r="PDI104" s="266">
        <f t="shared" si="171"/>
        <v>0</v>
      </c>
      <c r="PDJ104" s="266">
        <f t="shared" si="171"/>
        <v>0</v>
      </c>
      <c r="PDK104" s="266">
        <f t="shared" si="171"/>
        <v>0</v>
      </c>
      <c r="PDL104" s="266">
        <f t="shared" si="171"/>
        <v>0</v>
      </c>
      <c r="PDM104" s="266">
        <f t="shared" si="171"/>
        <v>0</v>
      </c>
      <c r="PDN104" s="266">
        <f t="shared" si="171"/>
        <v>0</v>
      </c>
      <c r="PDO104" s="266">
        <f t="shared" si="171"/>
        <v>0</v>
      </c>
      <c r="PDP104" s="266">
        <f t="shared" si="171"/>
        <v>0</v>
      </c>
      <c r="PDQ104" s="266">
        <f t="shared" si="171"/>
        <v>0</v>
      </c>
      <c r="PDR104" s="266">
        <f t="shared" si="171"/>
        <v>0</v>
      </c>
      <c r="PDS104" s="266">
        <f t="shared" si="171"/>
        <v>0</v>
      </c>
      <c r="PDT104" s="266">
        <f t="shared" si="171"/>
        <v>0</v>
      </c>
      <c r="PDU104" s="266">
        <f t="shared" si="171"/>
        <v>0</v>
      </c>
      <c r="PDV104" s="266">
        <f t="shared" si="171"/>
        <v>0</v>
      </c>
      <c r="PDW104" s="266">
        <f t="shared" si="171"/>
        <v>0</v>
      </c>
      <c r="PDX104" s="266">
        <f t="shared" si="171"/>
        <v>0</v>
      </c>
      <c r="PDY104" s="266">
        <f t="shared" si="171"/>
        <v>0</v>
      </c>
      <c r="PDZ104" s="266">
        <f t="shared" si="171"/>
        <v>0</v>
      </c>
      <c r="PEA104" s="266">
        <f t="shared" si="171"/>
        <v>0</v>
      </c>
      <c r="PEB104" s="266">
        <f t="shared" si="171"/>
        <v>0</v>
      </c>
      <c r="PEC104" s="266">
        <f t="shared" si="171"/>
        <v>0</v>
      </c>
      <c r="PED104" s="266">
        <f t="shared" si="171"/>
        <v>0</v>
      </c>
      <c r="PEE104" s="266">
        <f t="shared" si="171"/>
        <v>0</v>
      </c>
      <c r="PEF104" s="266">
        <f t="shared" si="171"/>
        <v>0</v>
      </c>
      <c r="PEG104" s="266">
        <f t="shared" si="171"/>
        <v>0</v>
      </c>
      <c r="PEH104" s="266">
        <f t="shared" si="171"/>
        <v>0</v>
      </c>
      <c r="PEI104" s="266">
        <f t="shared" si="171"/>
        <v>0</v>
      </c>
      <c r="PEJ104" s="266">
        <f t="shared" si="171"/>
        <v>0</v>
      </c>
      <c r="PEK104" s="266">
        <f t="shared" si="171"/>
        <v>0</v>
      </c>
      <c r="PEL104" s="266">
        <f t="shared" si="171"/>
        <v>0</v>
      </c>
      <c r="PEM104" s="266">
        <f t="shared" si="171"/>
        <v>0</v>
      </c>
      <c r="PEN104" s="266">
        <f t="shared" si="171"/>
        <v>0</v>
      </c>
      <c r="PEO104" s="266">
        <f t="shared" si="171"/>
        <v>0</v>
      </c>
      <c r="PEP104" s="266">
        <f t="shared" si="171"/>
        <v>0</v>
      </c>
      <c r="PEQ104" s="266">
        <f t="shared" ref="PEQ104:PHB104" si="172">PEQ102-PEQ103</f>
        <v>0</v>
      </c>
      <c r="PER104" s="266">
        <f t="shared" si="172"/>
        <v>0</v>
      </c>
      <c r="PES104" s="266">
        <f t="shared" si="172"/>
        <v>0</v>
      </c>
      <c r="PET104" s="266">
        <f t="shared" si="172"/>
        <v>0</v>
      </c>
      <c r="PEU104" s="266">
        <f t="shared" si="172"/>
        <v>0</v>
      </c>
      <c r="PEV104" s="266">
        <f t="shared" si="172"/>
        <v>0</v>
      </c>
      <c r="PEW104" s="266">
        <f t="shared" si="172"/>
        <v>0</v>
      </c>
      <c r="PEX104" s="266">
        <f t="shared" si="172"/>
        <v>0</v>
      </c>
      <c r="PEY104" s="266">
        <f t="shared" si="172"/>
        <v>0</v>
      </c>
      <c r="PEZ104" s="266">
        <f t="shared" si="172"/>
        <v>0</v>
      </c>
      <c r="PFA104" s="266">
        <f t="shared" si="172"/>
        <v>0</v>
      </c>
      <c r="PFB104" s="266">
        <f t="shared" si="172"/>
        <v>0</v>
      </c>
      <c r="PFC104" s="266">
        <f t="shared" si="172"/>
        <v>0</v>
      </c>
      <c r="PFD104" s="266">
        <f t="shared" si="172"/>
        <v>0</v>
      </c>
      <c r="PFE104" s="266">
        <f t="shared" si="172"/>
        <v>0</v>
      </c>
      <c r="PFF104" s="266">
        <f t="shared" si="172"/>
        <v>0</v>
      </c>
      <c r="PFG104" s="266">
        <f t="shared" si="172"/>
        <v>0</v>
      </c>
      <c r="PFH104" s="266">
        <f t="shared" si="172"/>
        <v>0</v>
      </c>
      <c r="PFI104" s="266">
        <f t="shared" si="172"/>
        <v>0</v>
      </c>
      <c r="PFJ104" s="266">
        <f t="shared" si="172"/>
        <v>0</v>
      </c>
      <c r="PFK104" s="266">
        <f t="shared" si="172"/>
        <v>0</v>
      </c>
      <c r="PFL104" s="266">
        <f t="shared" si="172"/>
        <v>0</v>
      </c>
      <c r="PFM104" s="266">
        <f t="shared" si="172"/>
        <v>0</v>
      </c>
      <c r="PFN104" s="266">
        <f t="shared" si="172"/>
        <v>0</v>
      </c>
      <c r="PFO104" s="266">
        <f t="shared" si="172"/>
        <v>0</v>
      </c>
      <c r="PFP104" s="266">
        <f t="shared" si="172"/>
        <v>0</v>
      </c>
      <c r="PFQ104" s="266">
        <f t="shared" si="172"/>
        <v>0</v>
      </c>
      <c r="PFR104" s="266">
        <f t="shared" si="172"/>
        <v>0</v>
      </c>
      <c r="PFS104" s="266">
        <f t="shared" si="172"/>
        <v>0</v>
      </c>
      <c r="PFT104" s="266">
        <f t="shared" si="172"/>
        <v>0</v>
      </c>
      <c r="PFU104" s="266">
        <f t="shared" si="172"/>
        <v>0</v>
      </c>
      <c r="PFV104" s="266">
        <f t="shared" si="172"/>
        <v>0</v>
      </c>
      <c r="PFW104" s="266">
        <f t="shared" si="172"/>
        <v>0</v>
      </c>
      <c r="PFX104" s="266">
        <f t="shared" si="172"/>
        <v>0</v>
      </c>
      <c r="PFY104" s="266">
        <f t="shared" si="172"/>
        <v>0</v>
      </c>
      <c r="PFZ104" s="266">
        <f t="shared" si="172"/>
        <v>0</v>
      </c>
      <c r="PGA104" s="266">
        <f t="shared" si="172"/>
        <v>0</v>
      </c>
      <c r="PGB104" s="266">
        <f t="shared" si="172"/>
        <v>0</v>
      </c>
      <c r="PGC104" s="266">
        <f t="shared" si="172"/>
        <v>0</v>
      </c>
      <c r="PGD104" s="266">
        <f t="shared" si="172"/>
        <v>0</v>
      </c>
      <c r="PGE104" s="266">
        <f t="shared" si="172"/>
        <v>0</v>
      </c>
      <c r="PGF104" s="266">
        <f t="shared" si="172"/>
        <v>0</v>
      </c>
      <c r="PGG104" s="266">
        <f t="shared" si="172"/>
        <v>0</v>
      </c>
      <c r="PGH104" s="266">
        <f t="shared" si="172"/>
        <v>0</v>
      </c>
      <c r="PGI104" s="266">
        <f t="shared" si="172"/>
        <v>0</v>
      </c>
      <c r="PGJ104" s="266">
        <f t="shared" si="172"/>
        <v>0</v>
      </c>
      <c r="PGK104" s="266">
        <f t="shared" si="172"/>
        <v>0</v>
      </c>
      <c r="PGL104" s="266">
        <f t="shared" si="172"/>
        <v>0</v>
      </c>
      <c r="PGM104" s="266">
        <f t="shared" si="172"/>
        <v>0</v>
      </c>
      <c r="PGN104" s="266">
        <f t="shared" si="172"/>
        <v>0</v>
      </c>
      <c r="PGO104" s="266">
        <f t="shared" si="172"/>
        <v>0</v>
      </c>
      <c r="PGP104" s="266">
        <f t="shared" si="172"/>
        <v>0</v>
      </c>
      <c r="PGQ104" s="266">
        <f t="shared" si="172"/>
        <v>0</v>
      </c>
      <c r="PGR104" s="266">
        <f t="shared" si="172"/>
        <v>0</v>
      </c>
      <c r="PGS104" s="266">
        <f t="shared" si="172"/>
        <v>0</v>
      </c>
      <c r="PGT104" s="266">
        <f t="shared" si="172"/>
        <v>0</v>
      </c>
      <c r="PGU104" s="266">
        <f t="shared" si="172"/>
        <v>0</v>
      </c>
      <c r="PGV104" s="266">
        <f t="shared" si="172"/>
        <v>0</v>
      </c>
      <c r="PGW104" s="266">
        <f t="shared" si="172"/>
        <v>0</v>
      </c>
      <c r="PGX104" s="266">
        <f t="shared" si="172"/>
        <v>0</v>
      </c>
      <c r="PGY104" s="266">
        <f t="shared" si="172"/>
        <v>0</v>
      </c>
      <c r="PGZ104" s="266">
        <f t="shared" si="172"/>
        <v>0</v>
      </c>
      <c r="PHA104" s="266">
        <f t="shared" si="172"/>
        <v>0</v>
      </c>
      <c r="PHB104" s="266">
        <f t="shared" si="172"/>
        <v>0</v>
      </c>
      <c r="PHC104" s="266">
        <f t="shared" ref="PHC104:PJN104" si="173">PHC102-PHC103</f>
        <v>0</v>
      </c>
      <c r="PHD104" s="266">
        <f t="shared" si="173"/>
        <v>0</v>
      </c>
      <c r="PHE104" s="266">
        <f t="shared" si="173"/>
        <v>0</v>
      </c>
      <c r="PHF104" s="266">
        <f t="shared" si="173"/>
        <v>0</v>
      </c>
      <c r="PHG104" s="266">
        <f t="shared" si="173"/>
        <v>0</v>
      </c>
      <c r="PHH104" s="266">
        <f t="shared" si="173"/>
        <v>0</v>
      </c>
      <c r="PHI104" s="266">
        <f t="shared" si="173"/>
        <v>0</v>
      </c>
      <c r="PHJ104" s="266">
        <f t="shared" si="173"/>
        <v>0</v>
      </c>
      <c r="PHK104" s="266">
        <f t="shared" si="173"/>
        <v>0</v>
      </c>
      <c r="PHL104" s="266">
        <f t="shared" si="173"/>
        <v>0</v>
      </c>
      <c r="PHM104" s="266">
        <f t="shared" si="173"/>
        <v>0</v>
      </c>
      <c r="PHN104" s="266">
        <f t="shared" si="173"/>
        <v>0</v>
      </c>
      <c r="PHO104" s="266">
        <f t="shared" si="173"/>
        <v>0</v>
      </c>
      <c r="PHP104" s="266">
        <f t="shared" si="173"/>
        <v>0</v>
      </c>
      <c r="PHQ104" s="266">
        <f t="shared" si="173"/>
        <v>0</v>
      </c>
      <c r="PHR104" s="266">
        <f t="shared" si="173"/>
        <v>0</v>
      </c>
      <c r="PHS104" s="266">
        <f t="shared" si="173"/>
        <v>0</v>
      </c>
      <c r="PHT104" s="266">
        <f t="shared" si="173"/>
        <v>0</v>
      </c>
      <c r="PHU104" s="266">
        <f t="shared" si="173"/>
        <v>0</v>
      </c>
      <c r="PHV104" s="266">
        <f t="shared" si="173"/>
        <v>0</v>
      </c>
      <c r="PHW104" s="266">
        <f t="shared" si="173"/>
        <v>0</v>
      </c>
      <c r="PHX104" s="266">
        <f t="shared" si="173"/>
        <v>0</v>
      </c>
      <c r="PHY104" s="266">
        <f t="shared" si="173"/>
        <v>0</v>
      </c>
      <c r="PHZ104" s="266">
        <f t="shared" si="173"/>
        <v>0</v>
      </c>
      <c r="PIA104" s="266">
        <f t="shared" si="173"/>
        <v>0</v>
      </c>
      <c r="PIB104" s="266">
        <f t="shared" si="173"/>
        <v>0</v>
      </c>
      <c r="PIC104" s="266">
        <f t="shared" si="173"/>
        <v>0</v>
      </c>
      <c r="PID104" s="266">
        <f t="shared" si="173"/>
        <v>0</v>
      </c>
      <c r="PIE104" s="266">
        <f t="shared" si="173"/>
        <v>0</v>
      </c>
      <c r="PIF104" s="266">
        <f t="shared" si="173"/>
        <v>0</v>
      </c>
      <c r="PIG104" s="266">
        <f t="shared" si="173"/>
        <v>0</v>
      </c>
      <c r="PIH104" s="266">
        <f t="shared" si="173"/>
        <v>0</v>
      </c>
      <c r="PII104" s="266">
        <f t="shared" si="173"/>
        <v>0</v>
      </c>
      <c r="PIJ104" s="266">
        <f t="shared" si="173"/>
        <v>0</v>
      </c>
      <c r="PIK104" s="266">
        <f t="shared" si="173"/>
        <v>0</v>
      </c>
      <c r="PIL104" s="266">
        <f t="shared" si="173"/>
        <v>0</v>
      </c>
      <c r="PIM104" s="266">
        <f t="shared" si="173"/>
        <v>0</v>
      </c>
      <c r="PIN104" s="266">
        <f t="shared" si="173"/>
        <v>0</v>
      </c>
      <c r="PIO104" s="266">
        <f t="shared" si="173"/>
        <v>0</v>
      </c>
      <c r="PIP104" s="266">
        <f t="shared" si="173"/>
        <v>0</v>
      </c>
      <c r="PIQ104" s="266">
        <f t="shared" si="173"/>
        <v>0</v>
      </c>
      <c r="PIR104" s="266">
        <f t="shared" si="173"/>
        <v>0</v>
      </c>
      <c r="PIS104" s="266">
        <f t="shared" si="173"/>
        <v>0</v>
      </c>
      <c r="PIT104" s="266">
        <f t="shared" si="173"/>
        <v>0</v>
      </c>
      <c r="PIU104" s="266">
        <f t="shared" si="173"/>
        <v>0</v>
      </c>
      <c r="PIV104" s="266">
        <f t="shared" si="173"/>
        <v>0</v>
      </c>
      <c r="PIW104" s="266">
        <f t="shared" si="173"/>
        <v>0</v>
      </c>
      <c r="PIX104" s="266">
        <f t="shared" si="173"/>
        <v>0</v>
      </c>
      <c r="PIY104" s="266">
        <f t="shared" si="173"/>
        <v>0</v>
      </c>
      <c r="PIZ104" s="266">
        <f t="shared" si="173"/>
        <v>0</v>
      </c>
      <c r="PJA104" s="266">
        <f t="shared" si="173"/>
        <v>0</v>
      </c>
      <c r="PJB104" s="266">
        <f t="shared" si="173"/>
        <v>0</v>
      </c>
      <c r="PJC104" s="266">
        <f t="shared" si="173"/>
        <v>0</v>
      </c>
      <c r="PJD104" s="266">
        <f t="shared" si="173"/>
        <v>0</v>
      </c>
      <c r="PJE104" s="266">
        <f t="shared" si="173"/>
        <v>0</v>
      </c>
      <c r="PJF104" s="266">
        <f t="shared" si="173"/>
        <v>0</v>
      </c>
      <c r="PJG104" s="266">
        <f t="shared" si="173"/>
        <v>0</v>
      </c>
      <c r="PJH104" s="266">
        <f t="shared" si="173"/>
        <v>0</v>
      </c>
      <c r="PJI104" s="266">
        <f t="shared" si="173"/>
        <v>0</v>
      </c>
      <c r="PJJ104" s="266">
        <f t="shared" si="173"/>
        <v>0</v>
      </c>
      <c r="PJK104" s="266">
        <f t="shared" si="173"/>
        <v>0</v>
      </c>
      <c r="PJL104" s="266">
        <f t="shared" si="173"/>
        <v>0</v>
      </c>
      <c r="PJM104" s="266">
        <f t="shared" si="173"/>
        <v>0</v>
      </c>
      <c r="PJN104" s="266">
        <f t="shared" si="173"/>
        <v>0</v>
      </c>
      <c r="PJO104" s="266">
        <f t="shared" ref="PJO104:PLZ104" si="174">PJO102-PJO103</f>
        <v>0</v>
      </c>
      <c r="PJP104" s="266">
        <f t="shared" si="174"/>
        <v>0</v>
      </c>
      <c r="PJQ104" s="266">
        <f t="shared" si="174"/>
        <v>0</v>
      </c>
      <c r="PJR104" s="266">
        <f t="shared" si="174"/>
        <v>0</v>
      </c>
      <c r="PJS104" s="266">
        <f t="shared" si="174"/>
        <v>0</v>
      </c>
      <c r="PJT104" s="266">
        <f t="shared" si="174"/>
        <v>0</v>
      </c>
      <c r="PJU104" s="266">
        <f t="shared" si="174"/>
        <v>0</v>
      </c>
      <c r="PJV104" s="266">
        <f t="shared" si="174"/>
        <v>0</v>
      </c>
      <c r="PJW104" s="266">
        <f t="shared" si="174"/>
        <v>0</v>
      </c>
      <c r="PJX104" s="266">
        <f t="shared" si="174"/>
        <v>0</v>
      </c>
      <c r="PJY104" s="266">
        <f t="shared" si="174"/>
        <v>0</v>
      </c>
      <c r="PJZ104" s="266">
        <f t="shared" si="174"/>
        <v>0</v>
      </c>
      <c r="PKA104" s="266">
        <f t="shared" si="174"/>
        <v>0</v>
      </c>
      <c r="PKB104" s="266">
        <f t="shared" si="174"/>
        <v>0</v>
      </c>
      <c r="PKC104" s="266">
        <f t="shared" si="174"/>
        <v>0</v>
      </c>
      <c r="PKD104" s="266">
        <f t="shared" si="174"/>
        <v>0</v>
      </c>
      <c r="PKE104" s="266">
        <f t="shared" si="174"/>
        <v>0</v>
      </c>
      <c r="PKF104" s="266">
        <f t="shared" si="174"/>
        <v>0</v>
      </c>
      <c r="PKG104" s="266">
        <f t="shared" si="174"/>
        <v>0</v>
      </c>
      <c r="PKH104" s="266">
        <f t="shared" si="174"/>
        <v>0</v>
      </c>
      <c r="PKI104" s="266">
        <f t="shared" si="174"/>
        <v>0</v>
      </c>
      <c r="PKJ104" s="266">
        <f t="shared" si="174"/>
        <v>0</v>
      </c>
      <c r="PKK104" s="266">
        <f t="shared" si="174"/>
        <v>0</v>
      </c>
      <c r="PKL104" s="266">
        <f t="shared" si="174"/>
        <v>0</v>
      </c>
      <c r="PKM104" s="266">
        <f t="shared" si="174"/>
        <v>0</v>
      </c>
      <c r="PKN104" s="266">
        <f t="shared" si="174"/>
        <v>0</v>
      </c>
      <c r="PKO104" s="266">
        <f t="shared" si="174"/>
        <v>0</v>
      </c>
      <c r="PKP104" s="266">
        <f t="shared" si="174"/>
        <v>0</v>
      </c>
      <c r="PKQ104" s="266">
        <f t="shared" si="174"/>
        <v>0</v>
      </c>
      <c r="PKR104" s="266">
        <f t="shared" si="174"/>
        <v>0</v>
      </c>
      <c r="PKS104" s="266">
        <f t="shared" si="174"/>
        <v>0</v>
      </c>
      <c r="PKT104" s="266">
        <f t="shared" si="174"/>
        <v>0</v>
      </c>
      <c r="PKU104" s="266">
        <f t="shared" si="174"/>
        <v>0</v>
      </c>
      <c r="PKV104" s="266">
        <f t="shared" si="174"/>
        <v>0</v>
      </c>
      <c r="PKW104" s="266">
        <f t="shared" si="174"/>
        <v>0</v>
      </c>
      <c r="PKX104" s="266">
        <f t="shared" si="174"/>
        <v>0</v>
      </c>
      <c r="PKY104" s="266">
        <f t="shared" si="174"/>
        <v>0</v>
      </c>
      <c r="PKZ104" s="266">
        <f t="shared" si="174"/>
        <v>0</v>
      </c>
      <c r="PLA104" s="266">
        <f t="shared" si="174"/>
        <v>0</v>
      </c>
      <c r="PLB104" s="266">
        <f t="shared" si="174"/>
        <v>0</v>
      </c>
      <c r="PLC104" s="266">
        <f t="shared" si="174"/>
        <v>0</v>
      </c>
      <c r="PLD104" s="266">
        <f t="shared" si="174"/>
        <v>0</v>
      </c>
      <c r="PLE104" s="266">
        <f t="shared" si="174"/>
        <v>0</v>
      </c>
      <c r="PLF104" s="266">
        <f t="shared" si="174"/>
        <v>0</v>
      </c>
      <c r="PLG104" s="266">
        <f t="shared" si="174"/>
        <v>0</v>
      </c>
      <c r="PLH104" s="266">
        <f t="shared" si="174"/>
        <v>0</v>
      </c>
      <c r="PLI104" s="266">
        <f t="shared" si="174"/>
        <v>0</v>
      </c>
      <c r="PLJ104" s="266">
        <f t="shared" si="174"/>
        <v>0</v>
      </c>
      <c r="PLK104" s="266">
        <f t="shared" si="174"/>
        <v>0</v>
      </c>
      <c r="PLL104" s="266">
        <f t="shared" si="174"/>
        <v>0</v>
      </c>
      <c r="PLM104" s="266">
        <f t="shared" si="174"/>
        <v>0</v>
      </c>
      <c r="PLN104" s="266">
        <f t="shared" si="174"/>
        <v>0</v>
      </c>
      <c r="PLO104" s="266">
        <f t="shared" si="174"/>
        <v>0</v>
      </c>
      <c r="PLP104" s="266">
        <f t="shared" si="174"/>
        <v>0</v>
      </c>
      <c r="PLQ104" s="266">
        <f t="shared" si="174"/>
        <v>0</v>
      </c>
      <c r="PLR104" s="266">
        <f t="shared" si="174"/>
        <v>0</v>
      </c>
      <c r="PLS104" s="266">
        <f t="shared" si="174"/>
        <v>0</v>
      </c>
      <c r="PLT104" s="266">
        <f t="shared" si="174"/>
        <v>0</v>
      </c>
      <c r="PLU104" s="266">
        <f t="shared" si="174"/>
        <v>0</v>
      </c>
      <c r="PLV104" s="266">
        <f t="shared" si="174"/>
        <v>0</v>
      </c>
      <c r="PLW104" s="266">
        <f t="shared" si="174"/>
        <v>0</v>
      </c>
      <c r="PLX104" s="266">
        <f t="shared" si="174"/>
        <v>0</v>
      </c>
      <c r="PLY104" s="266">
        <f t="shared" si="174"/>
        <v>0</v>
      </c>
      <c r="PLZ104" s="266">
        <f t="shared" si="174"/>
        <v>0</v>
      </c>
      <c r="PMA104" s="266">
        <f t="shared" ref="PMA104:POL104" si="175">PMA102-PMA103</f>
        <v>0</v>
      </c>
      <c r="PMB104" s="266">
        <f t="shared" si="175"/>
        <v>0</v>
      </c>
      <c r="PMC104" s="266">
        <f t="shared" si="175"/>
        <v>0</v>
      </c>
      <c r="PMD104" s="266">
        <f t="shared" si="175"/>
        <v>0</v>
      </c>
      <c r="PME104" s="266">
        <f t="shared" si="175"/>
        <v>0</v>
      </c>
      <c r="PMF104" s="266">
        <f t="shared" si="175"/>
        <v>0</v>
      </c>
      <c r="PMG104" s="266">
        <f t="shared" si="175"/>
        <v>0</v>
      </c>
      <c r="PMH104" s="266">
        <f t="shared" si="175"/>
        <v>0</v>
      </c>
      <c r="PMI104" s="266">
        <f t="shared" si="175"/>
        <v>0</v>
      </c>
      <c r="PMJ104" s="266">
        <f t="shared" si="175"/>
        <v>0</v>
      </c>
      <c r="PMK104" s="266">
        <f t="shared" si="175"/>
        <v>0</v>
      </c>
      <c r="PML104" s="266">
        <f t="shared" si="175"/>
        <v>0</v>
      </c>
      <c r="PMM104" s="266">
        <f t="shared" si="175"/>
        <v>0</v>
      </c>
      <c r="PMN104" s="266">
        <f t="shared" si="175"/>
        <v>0</v>
      </c>
      <c r="PMO104" s="266">
        <f t="shared" si="175"/>
        <v>0</v>
      </c>
      <c r="PMP104" s="266">
        <f t="shared" si="175"/>
        <v>0</v>
      </c>
      <c r="PMQ104" s="266">
        <f t="shared" si="175"/>
        <v>0</v>
      </c>
      <c r="PMR104" s="266">
        <f t="shared" si="175"/>
        <v>0</v>
      </c>
      <c r="PMS104" s="266">
        <f t="shared" si="175"/>
        <v>0</v>
      </c>
      <c r="PMT104" s="266">
        <f t="shared" si="175"/>
        <v>0</v>
      </c>
      <c r="PMU104" s="266">
        <f t="shared" si="175"/>
        <v>0</v>
      </c>
      <c r="PMV104" s="266">
        <f t="shared" si="175"/>
        <v>0</v>
      </c>
      <c r="PMW104" s="266">
        <f t="shared" si="175"/>
        <v>0</v>
      </c>
      <c r="PMX104" s="266">
        <f t="shared" si="175"/>
        <v>0</v>
      </c>
      <c r="PMY104" s="266">
        <f t="shared" si="175"/>
        <v>0</v>
      </c>
      <c r="PMZ104" s="266">
        <f t="shared" si="175"/>
        <v>0</v>
      </c>
      <c r="PNA104" s="266">
        <f t="shared" si="175"/>
        <v>0</v>
      </c>
      <c r="PNB104" s="266">
        <f t="shared" si="175"/>
        <v>0</v>
      </c>
      <c r="PNC104" s="266">
        <f t="shared" si="175"/>
        <v>0</v>
      </c>
      <c r="PND104" s="266">
        <f t="shared" si="175"/>
        <v>0</v>
      </c>
      <c r="PNE104" s="266">
        <f t="shared" si="175"/>
        <v>0</v>
      </c>
      <c r="PNF104" s="266">
        <f t="shared" si="175"/>
        <v>0</v>
      </c>
      <c r="PNG104" s="266">
        <f t="shared" si="175"/>
        <v>0</v>
      </c>
      <c r="PNH104" s="266">
        <f t="shared" si="175"/>
        <v>0</v>
      </c>
      <c r="PNI104" s="266">
        <f t="shared" si="175"/>
        <v>0</v>
      </c>
      <c r="PNJ104" s="266">
        <f t="shared" si="175"/>
        <v>0</v>
      </c>
      <c r="PNK104" s="266">
        <f t="shared" si="175"/>
        <v>0</v>
      </c>
      <c r="PNL104" s="266">
        <f t="shared" si="175"/>
        <v>0</v>
      </c>
      <c r="PNM104" s="266">
        <f t="shared" si="175"/>
        <v>0</v>
      </c>
      <c r="PNN104" s="266">
        <f t="shared" si="175"/>
        <v>0</v>
      </c>
      <c r="PNO104" s="266">
        <f t="shared" si="175"/>
        <v>0</v>
      </c>
      <c r="PNP104" s="266">
        <f t="shared" si="175"/>
        <v>0</v>
      </c>
      <c r="PNQ104" s="266">
        <f t="shared" si="175"/>
        <v>0</v>
      </c>
      <c r="PNR104" s="266">
        <f t="shared" si="175"/>
        <v>0</v>
      </c>
      <c r="PNS104" s="266">
        <f t="shared" si="175"/>
        <v>0</v>
      </c>
      <c r="PNT104" s="266">
        <f t="shared" si="175"/>
        <v>0</v>
      </c>
      <c r="PNU104" s="266">
        <f t="shared" si="175"/>
        <v>0</v>
      </c>
      <c r="PNV104" s="266">
        <f t="shared" si="175"/>
        <v>0</v>
      </c>
      <c r="PNW104" s="266">
        <f t="shared" si="175"/>
        <v>0</v>
      </c>
      <c r="PNX104" s="266">
        <f t="shared" si="175"/>
        <v>0</v>
      </c>
      <c r="PNY104" s="266">
        <f t="shared" si="175"/>
        <v>0</v>
      </c>
      <c r="PNZ104" s="266">
        <f t="shared" si="175"/>
        <v>0</v>
      </c>
      <c r="POA104" s="266">
        <f t="shared" si="175"/>
        <v>0</v>
      </c>
      <c r="POB104" s="266">
        <f t="shared" si="175"/>
        <v>0</v>
      </c>
      <c r="POC104" s="266">
        <f t="shared" si="175"/>
        <v>0</v>
      </c>
      <c r="POD104" s="266">
        <f t="shared" si="175"/>
        <v>0</v>
      </c>
      <c r="POE104" s="266">
        <f t="shared" si="175"/>
        <v>0</v>
      </c>
      <c r="POF104" s="266">
        <f t="shared" si="175"/>
        <v>0</v>
      </c>
      <c r="POG104" s="266">
        <f t="shared" si="175"/>
        <v>0</v>
      </c>
      <c r="POH104" s="266">
        <f t="shared" si="175"/>
        <v>0</v>
      </c>
      <c r="POI104" s="266">
        <f t="shared" si="175"/>
        <v>0</v>
      </c>
      <c r="POJ104" s="266">
        <f t="shared" si="175"/>
        <v>0</v>
      </c>
      <c r="POK104" s="266">
        <f t="shared" si="175"/>
        <v>0</v>
      </c>
      <c r="POL104" s="266">
        <f t="shared" si="175"/>
        <v>0</v>
      </c>
      <c r="POM104" s="266">
        <f t="shared" ref="POM104:PQX104" si="176">POM102-POM103</f>
        <v>0</v>
      </c>
      <c r="PON104" s="266">
        <f t="shared" si="176"/>
        <v>0</v>
      </c>
      <c r="POO104" s="266">
        <f t="shared" si="176"/>
        <v>0</v>
      </c>
      <c r="POP104" s="266">
        <f t="shared" si="176"/>
        <v>0</v>
      </c>
      <c r="POQ104" s="266">
        <f t="shared" si="176"/>
        <v>0</v>
      </c>
      <c r="POR104" s="266">
        <f t="shared" si="176"/>
        <v>0</v>
      </c>
      <c r="POS104" s="266">
        <f t="shared" si="176"/>
        <v>0</v>
      </c>
      <c r="POT104" s="266">
        <f t="shared" si="176"/>
        <v>0</v>
      </c>
      <c r="POU104" s="266">
        <f t="shared" si="176"/>
        <v>0</v>
      </c>
      <c r="POV104" s="266">
        <f t="shared" si="176"/>
        <v>0</v>
      </c>
      <c r="POW104" s="266">
        <f t="shared" si="176"/>
        <v>0</v>
      </c>
      <c r="POX104" s="266">
        <f t="shared" si="176"/>
        <v>0</v>
      </c>
      <c r="POY104" s="266">
        <f t="shared" si="176"/>
        <v>0</v>
      </c>
      <c r="POZ104" s="266">
        <f t="shared" si="176"/>
        <v>0</v>
      </c>
      <c r="PPA104" s="266">
        <f t="shared" si="176"/>
        <v>0</v>
      </c>
      <c r="PPB104" s="266">
        <f t="shared" si="176"/>
        <v>0</v>
      </c>
      <c r="PPC104" s="266">
        <f t="shared" si="176"/>
        <v>0</v>
      </c>
      <c r="PPD104" s="266">
        <f t="shared" si="176"/>
        <v>0</v>
      </c>
      <c r="PPE104" s="266">
        <f t="shared" si="176"/>
        <v>0</v>
      </c>
      <c r="PPF104" s="266">
        <f t="shared" si="176"/>
        <v>0</v>
      </c>
      <c r="PPG104" s="266">
        <f t="shared" si="176"/>
        <v>0</v>
      </c>
      <c r="PPH104" s="266">
        <f t="shared" si="176"/>
        <v>0</v>
      </c>
      <c r="PPI104" s="266">
        <f t="shared" si="176"/>
        <v>0</v>
      </c>
      <c r="PPJ104" s="266">
        <f t="shared" si="176"/>
        <v>0</v>
      </c>
      <c r="PPK104" s="266">
        <f t="shared" si="176"/>
        <v>0</v>
      </c>
      <c r="PPL104" s="266">
        <f t="shared" si="176"/>
        <v>0</v>
      </c>
      <c r="PPM104" s="266">
        <f t="shared" si="176"/>
        <v>0</v>
      </c>
      <c r="PPN104" s="266">
        <f t="shared" si="176"/>
        <v>0</v>
      </c>
      <c r="PPO104" s="266">
        <f t="shared" si="176"/>
        <v>0</v>
      </c>
      <c r="PPP104" s="266">
        <f t="shared" si="176"/>
        <v>0</v>
      </c>
      <c r="PPQ104" s="266">
        <f t="shared" si="176"/>
        <v>0</v>
      </c>
      <c r="PPR104" s="266">
        <f t="shared" si="176"/>
        <v>0</v>
      </c>
      <c r="PPS104" s="266">
        <f t="shared" si="176"/>
        <v>0</v>
      </c>
      <c r="PPT104" s="266">
        <f t="shared" si="176"/>
        <v>0</v>
      </c>
      <c r="PPU104" s="266">
        <f t="shared" si="176"/>
        <v>0</v>
      </c>
      <c r="PPV104" s="266">
        <f t="shared" si="176"/>
        <v>0</v>
      </c>
      <c r="PPW104" s="266">
        <f t="shared" si="176"/>
        <v>0</v>
      </c>
      <c r="PPX104" s="266">
        <f t="shared" si="176"/>
        <v>0</v>
      </c>
      <c r="PPY104" s="266">
        <f t="shared" si="176"/>
        <v>0</v>
      </c>
      <c r="PPZ104" s="266">
        <f t="shared" si="176"/>
        <v>0</v>
      </c>
      <c r="PQA104" s="266">
        <f t="shared" si="176"/>
        <v>0</v>
      </c>
      <c r="PQB104" s="266">
        <f t="shared" si="176"/>
        <v>0</v>
      </c>
      <c r="PQC104" s="266">
        <f t="shared" si="176"/>
        <v>0</v>
      </c>
      <c r="PQD104" s="266">
        <f t="shared" si="176"/>
        <v>0</v>
      </c>
      <c r="PQE104" s="266">
        <f t="shared" si="176"/>
        <v>0</v>
      </c>
      <c r="PQF104" s="266">
        <f t="shared" si="176"/>
        <v>0</v>
      </c>
      <c r="PQG104" s="266">
        <f t="shared" si="176"/>
        <v>0</v>
      </c>
      <c r="PQH104" s="266">
        <f t="shared" si="176"/>
        <v>0</v>
      </c>
      <c r="PQI104" s="266">
        <f t="shared" si="176"/>
        <v>0</v>
      </c>
      <c r="PQJ104" s="266">
        <f t="shared" si="176"/>
        <v>0</v>
      </c>
      <c r="PQK104" s="266">
        <f t="shared" si="176"/>
        <v>0</v>
      </c>
      <c r="PQL104" s="266">
        <f t="shared" si="176"/>
        <v>0</v>
      </c>
      <c r="PQM104" s="266">
        <f t="shared" si="176"/>
        <v>0</v>
      </c>
      <c r="PQN104" s="266">
        <f t="shared" si="176"/>
        <v>0</v>
      </c>
      <c r="PQO104" s="266">
        <f t="shared" si="176"/>
        <v>0</v>
      </c>
      <c r="PQP104" s="266">
        <f t="shared" si="176"/>
        <v>0</v>
      </c>
      <c r="PQQ104" s="266">
        <f t="shared" si="176"/>
        <v>0</v>
      </c>
      <c r="PQR104" s="266">
        <f t="shared" si="176"/>
        <v>0</v>
      </c>
      <c r="PQS104" s="266">
        <f t="shared" si="176"/>
        <v>0</v>
      </c>
      <c r="PQT104" s="266">
        <f t="shared" si="176"/>
        <v>0</v>
      </c>
      <c r="PQU104" s="266">
        <f t="shared" si="176"/>
        <v>0</v>
      </c>
      <c r="PQV104" s="266">
        <f t="shared" si="176"/>
        <v>0</v>
      </c>
      <c r="PQW104" s="266">
        <f t="shared" si="176"/>
        <v>0</v>
      </c>
      <c r="PQX104" s="266">
        <f t="shared" si="176"/>
        <v>0</v>
      </c>
      <c r="PQY104" s="266">
        <f t="shared" ref="PQY104:PTJ104" si="177">PQY102-PQY103</f>
        <v>0</v>
      </c>
      <c r="PQZ104" s="266">
        <f t="shared" si="177"/>
        <v>0</v>
      </c>
      <c r="PRA104" s="266">
        <f t="shared" si="177"/>
        <v>0</v>
      </c>
      <c r="PRB104" s="266">
        <f t="shared" si="177"/>
        <v>0</v>
      </c>
      <c r="PRC104" s="266">
        <f t="shared" si="177"/>
        <v>0</v>
      </c>
      <c r="PRD104" s="266">
        <f t="shared" si="177"/>
        <v>0</v>
      </c>
      <c r="PRE104" s="266">
        <f t="shared" si="177"/>
        <v>0</v>
      </c>
      <c r="PRF104" s="266">
        <f t="shared" si="177"/>
        <v>0</v>
      </c>
      <c r="PRG104" s="266">
        <f t="shared" si="177"/>
        <v>0</v>
      </c>
      <c r="PRH104" s="266">
        <f t="shared" si="177"/>
        <v>0</v>
      </c>
      <c r="PRI104" s="266">
        <f t="shared" si="177"/>
        <v>0</v>
      </c>
      <c r="PRJ104" s="266">
        <f t="shared" si="177"/>
        <v>0</v>
      </c>
      <c r="PRK104" s="266">
        <f t="shared" si="177"/>
        <v>0</v>
      </c>
      <c r="PRL104" s="266">
        <f t="shared" si="177"/>
        <v>0</v>
      </c>
      <c r="PRM104" s="266">
        <f t="shared" si="177"/>
        <v>0</v>
      </c>
      <c r="PRN104" s="266">
        <f t="shared" si="177"/>
        <v>0</v>
      </c>
      <c r="PRO104" s="266">
        <f t="shared" si="177"/>
        <v>0</v>
      </c>
      <c r="PRP104" s="266">
        <f t="shared" si="177"/>
        <v>0</v>
      </c>
      <c r="PRQ104" s="266">
        <f t="shared" si="177"/>
        <v>0</v>
      </c>
      <c r="PRR104" s="266">
        <f t="shared" si="177"/>
        <v>0</v>
      </c>
      <c r="PRS104" s="266">
        <f t="shared" si="177"/>
        <v>0</v>
      </c>
      <c r="PRT104" s="266">
        <f t="shared" si="177"/>
        <v>0</v>
      </c>
      <c r="PRU104" s="266">
        <f t="shared" si="177"/>
        <v>0</v>
      </c>
      <c r="PRV104" s="266">
        <f t="shared" si="177"/>
        <v>0</v>
      </c>
      <c r="PRW104" s="266">
        <f t="shared" si="177"/>
        <v>0</v>
      </c>
      <c r="PRX104" s="266">
        <f t="shared" si="177"/>
        <v>0</v>
      </c>
      <c r="PRY104" s="266">
        <f t="shared" si="177"/>
        <v>0</v>
      </c>
      <c r="PRZ104" s="266">
        <f t="shared" si="177"/>
        <v>0</v>
      </c>
      <c r="PSA104" s="266">
        <f t="shared" si="177"/>
        <v>0</v>
      </c>
      <c r="PSB104" s="266">
        <f t="shared" si="177"/>
        <v>0</v>
      </c>
      <c r="PSC104" s="266">
        <f t="shared" si="177"/>
        <v>0</v>
      </c>
      <c r="PSD104" s="266">
        <f t="shared" si="177"/>
        <v>0</v>
      </c>
      <c r="PSE104" s="266">
        <f t="shared" si="177"/>
        <v>0</v>
      </c>
      <c r="PSF104" s="266">
        <f t="shared" si="177"/>
        <v>0</v>
      </c>
      <c r="PSG104" s="266">
        <f t="shared" si="177"/>
        <v>0</v>
      </c>
      <c r="PSH104" s="266">
        <f t="shared" si="177"/>
        <v>0</v>
      </c>
      <c r="PSI104" s="266">
        <f t="shared" si="177"/>
        <v>0</v>
      </c>
      <c r="PSJ104" s="266">
        <f t="shared" si="177"/>
        <v>0</v>
      </c>
      <c r="PSK104" s="266">
        <f t="shared" si="177"/>
        <v>0</v>
      </c>
      <c r="PSL104" s="266">
        <f t="shared" si="177"/>
        <v>0</v>
      </c>
      <c r="PSM104" s="266">
        <f t="shared" si="177"/>
        <v>0</v>
      </c>
      <c r="PSN104" s="266">
        <f t="shared" si="177"/>
        <v>0</v>
      </c>
      <c r="PSO104" s="266">
        <f t="shared" si="177"/>
        <v>0</v>
      </c>
      <c r="PSP104" s="266">
        <f t="shared" si="177"/>
        <v>0</v>
      </c>
      <c r="PSQ104" s="266">
        <f t="shared" si="177"/>
        <v>0</v>
      </c>
      <c r="PSR104" s="266">
        <f t="shared" si="177"/>
        <v>0</v>
      </c>
      <c r="PSS104" s="266">
        <f t="shared" si="177"/>
        <v>0</v>
      </c>
      <c r="PST104" s="266">
        <f t="shared" si="177"/>
        <v>0</v>
      </c>
      <c r="PSU104" s="266">
        <f t="shared" si="177"/>
        <v>0</v>
      </c>
      <c r="PSV104" s="266">
        <f t="shared" si="177"/>
        <v>0</v>
      </c>
      <c r="PSW104" s="266">
        <f t="shared" si="177"/>
        <v>0</v>
      </c>
      <c r="PSX104" s="266">
        <f t="shared" si="177"/>
        <v>0</v>
      </c>
      <c r="PSY104" s="266">
        <f t="shared" si="177"/>
        <v>0</v>
      </c>
      <c r="PSZ104" s="266">
        <f t="shared" si="177"/>
        <v>0</v>
      </c>
      <c r="PTA104" s="266">
        <f t="shared" si="177"/>
        <v>0</v>
      </c>
      <c r="PTB104" s="266">
        <f t="shared" si="177"/>
        <v>0</v>
      </c>
      <c r="PTC104" s="266">
        <f t="shared" si="177"/>
        <v>0</v>
      </c>
      <c r="PTD104" s="266">
        <f t="shared" si="177"/>
        <v>0</v>
      </c>
      <c r="PTE104" s="266">
        <f t="shared" si="177"/>
        <v>0</v>
      </c>
      <c r="PTF104" s="266">
        <f t="shared" si="177"/>
        <v>0</v>
      </c>
      <c r="PTG104" s="266">
        <f t="shared" si="177"/>
        <v>0</v>
      </c>
      <c r="PTH104" s="266">
        <f t="shared" si="177"/>
        <v>0</v>
      </c>
      <c r="PTI104" s="266">
        <f t="shared" si="177"/>
        <v>0</v>
      </c>
      <c r="PTJ104" s="266">
        <f t="shared" si="177"/>
        <v>0</v>
      </c>
      <c r="PTK104" s="266">
        <f t="shared" ref="PTK104:PVV104" si="178">PTK102-PTK103</f>
        <v>0</v>
      </c>
      <c r="PTL104" s="266">
        <f t="shared" si="178"/>
        <v>0</v>
      </c>
      <c r="PTM104" s="266">
        <f t="shared" si="178"/>
        <v>0</v>
      </c>
      <c r="PTN104" s="266">
        <f t="shared" si="178"/>
        <v>0</v>
      </c>
      <c r="PTO104" s="266">
        <f t="shared" si="178"/>
        <v>0</v>
      </c>
      <c r="PTP104" s="266">
        <f t="shared" si="178"/>
        <v>0</v>
      </c>
      <c r="PTQ104" s="266">
        <f t="shared" si="178"/>
        <v>0</v>
      </c>
      <c r="PTR104" s="266">
        <f t="shared" si="178"/>
        <v>0</v>
      </c>
      <c r="PTS104" s="266">
        <f t="shared" si="178"/>
        <v>0</v>
      </c>
      <c r="PTT104" s="266">
        <f t="shared" si="178"/>
        <v>0</v>
      </c>
      <c r="PTU104" s="266">
        <f t="shared" si="178"/>
        <v>0</v>
      </c>
      <c r="PTV104" s="266">
        <f t="shared" si="178"/>
        <v>0</v>
      </c>
      <c r="PTW104" s="266">
        <f t="shared" si="178"/>
        <v>0</v>
      </c>
      <c r="PTX104" s="266">
        <f t="shared" si="178"/>
        <v>0</v>
      </c>
      <c r="PTY104" s="266">
        <f t="shared" si="178"/>
        <v>0</v>
      </c>
      <c r="PTZ104" s="266">
        <f t="shared" si="178"/>
        <v>0</v>
      </c>
      <c r="PUA104" s="266">
        <f t="shared" si="178"/>
        <v>0</v>
      </c>
      <c r="PUB104" s="266">
        <f t="shared" si="178"/>
        <v>0</v>
      </c>
      <c r="PUC104" s="266">
        <f t="shared" si="178"/>
        <v>0</v>
      </c>
      <c r="PUD104" s="266">
        <f t="shared" si="178"/>
        <v>0</v>
      </c>
      <c r="PUE104" s="266">
        <f t="shared" si="178"/>
        <v>0</v>
      </c>
      <c r="PUF104" s="266">
        <f t="shared" si="178"/>
        <v>0</v>
      </c>
      <c r="PUG104" s="266">
        <f t="shared" si="178"/>
        <v>0</v>
      </c>
      <c r="PUH104" s="266">
        <f t="shared" si="178"/>
        <v>0</v>
      </c>
      <c r="PUI104" s="266">
        <f t="shared" si="178"/>
        <v>0</v>
      </c>
      <c r="PUJ104" s="266">
        <f t="shared" si="178"/>
        <v>0</v>
      </c>
      <c r="PUK104" s="266">
        <f t="shared" si="178"/>
        <v>0</v>
      </c>
      <c r="PUL104" s="266">
        <f t="shared" si="178"/>
        <v>0</v>
      </c>
      <c r="PUM104" s="266">
        <f t="shared" si="178"/>
        <v>0</v>
      </c>
      <c r="PUN104" s="266">
        <f t="shared" si="178"/>
        <v>0</v>
      </c>
      <c r="PUO104" s="266">
        <f t="shared" si="178"/>
        <v>0</v>
      </c>
      <c r="PUP104" s="266">
        <f t="shared" si="178"/>
        <v>0</v>
      </c>
      <c r="PUQ104" s="266">
        <f t="shared" si="178"/>
        <v>0</v>
      </c>
      <c r="PUR104" s="266">
        <f t="shared" si="178"/>
        <v>0</v>
      </c>
      <c r="PUS104" s="266">
        <f t="shared" si="178"/>
        <v>0</v>
      </c>
      <c r="PUT104" s="266">
        <f t="shared" si="178"/>
        <v>0</v>
      </c>
      <c r="PUU104" s="266">
        <f t="shared" si="178"/>
        <v>0</v>
      </c>
      <c r="PUV104" s="266">
        <f t="shared" si="178"/>
        <v>0</v>
      </c>
      <c r="PUW104" s="266">
        <f t="shared" si="178"/>
        <v>0</v>
      </c>
      <c r="PUX104" s="266">
        <f t="shared" si="178"/>
        <v>0</v>
      </c>
      <c r="PUY104" s="266">
        <f t="shared" si="178"/>
        <v>0</v>
      </c>
      <c r="PUZ104" s="266">
        <f t="shared" si="178"/>
        <v>0</v>
      </c>
      <c r="PVA104" s="266">
        <f t="shared" si="178"/>
        <v>0</v>
      </c>
      <c r="PVB104" s="266">
        <f t="shared" si="178"/>
        <v>0</v>
      </c>
      <c r="PVC104" s="266">
        <f t="shared" si="178"/>
        <v>0</v>
      </c>
      <c r="PVD104" s="266">
        <f t="shared" si="178"/>
        <v>0</v>
      </c>
      <c r="PVE104" s="266">
        <f t="shared" si="178"/>
        <v>0</v>
      </c>
      <c r="PVF104" s="266">
        <f t="shared" si="178"/>
        <v>0</v>
      </c>
      <c r="PVG104" s="266">
        <f t="shared" si="178"/>
        <v>0</v>
      </c>
      <c r="PVH104" s="266">
        <f t="shared" si="178"/>
        <v>0</v>
      </c>
      <c r="PVI104" s="266">
        <f t="shared" si="178"/>
        <v>0</v>
      </c>
      <c r="PVJ104" s="266">
        <f t="shared" si="178"/>
        <v>0</v>
      </c>
      <c r="PVK104" s="266">
        <f t="shared" si="178"/>
        <v>0</v>
      </c>
      <c r="PVL104" s="266">
        <f t="shared" si="178"/>
        <v>0</v>
      </c>
      <c r="PVM104" s="266">
        <f t="shared" si="178"/>
        <v>0</v>
      </c>
      <c r="PVN104" s="266">
        <f t="shared" si="178"/>
        <v>0</v>
      </c>
      <c r="PVO104" s="266">
        <f t="shared" si="178"/>
        <v>0</v>
      </c>
      <c r="PVP104" s="266">
        <f t="shared" si="178"/>
        <v>0</v>
      </c>
      <c r="PVQ104" s="266">
        <f t="shared" si="178"/>
        <v>0</v>
      </c>
      <c r="PVR104" s="266">
        <f t="shared" si="178"/>
        <v>0</v>
      </c>
      <c r="PVS104" s="266">
        <f t="shared" si="178"/>
        <v>0</v>
      </c>
      <c r="PVT104" s="266">
        <f t="shared" si="178"/>
        <v>0</v>
      </c>
      <c r="PVU104" s="266">
        <f t="shared" si="178"/>
        <v>0</v>
      </c>
      <c r="PVV104" s="266">
        <f t="shared" si="178"/>
        <v>0</v>
      </c>
      <c r="PVW104" s="266">
        <f t="shared" ref="PVW104:PYH104" si="179">PVW102-PVW103</f>
        <v>0</v>
      </c>
      <c r="PVX104" s="266">
        <f t="shared" si="179"/>
        <v>0</v>
      </c>
      <c r="PVY104" s="266">
        <f t="shared" si="179"/>
        <v>0</v>
      </c>
      <c r="PVZ104" s="266">
        <f t="shared" si="179"/>
        <v>0</v>
      </c>
      <c r="PWA104" s="266">
        <f t="shared" si="179"/>
        <v>0</v>
      </c>
      <c r="PWB104" s="266">
        <f t="shared" si="179"/>
        <v>0</v>
      </c>
      <c r="PWC104" s="266">
        <f t="shared" si="179"/>
        <v>0</v>
      </c>
      <c r="PWD104" s="266">
        <f t="shared" si="179"/>
        <v>0</v>
      </c>
      <c r="PWE104" s="266">
        <f t="shared" si="179"/>
        <v>0</v>
      </c>
      <c r="PWF104" s="266">
        <f t="shared" si="179"/>
        <v>0</v>
      </c>
      <c r="PWG104" s="266">
        <f t="shared" si="179"/>
        <v>0</v>
      </c>
      <c r="PWH104" s="266">
        <f t="shared" si="179"/>
        <v>0</v>
      </c>
      <c r="PWI104" s="266">
        <f t="shared" si="179"/>
        <v>0</v>
      </c>
      <c r="PWJ104" s="266">
        <f t="shared" si="179"/>
        <v>0</v>
      </c>
      <c r="PWK104" s="266">
        <f t="shared" si="179"/>
        <v>0</v>
      </c>
      <c r="PWL104" s="266">
        <f t="shared" si="179"/>
        <v>0</v>
      </c>
      <c r="PWM104" s="266">
        <f t="shared" si="179"/>
        <v>0</v>
      </c>
      <c r="PWN104" s="266">
        <f t="shared" si="179"/>
        <v>0</v>
      </c>
      <c r="PWO104" s="266">
        <f t="shared" si="179"/>
        <v>0</v>
      </c>
      <c r="PWP104" s="266">
        <f t="shared" si="179"/>
        <v>0</v>
      </c>
      <c r="PWQ104" s="266">
        <f t="shared" si="179"/>
        <v>0</v>
      </c>
      <c r="PWR104" s="266">
        <f t="shared" si="179"/>
        <v>0</v>
      </c>
      <c r="PWS104" s="266">
        <f t="shared" si="179"/>
        <v>0</v>
      </c>
      <c r="PWT104" s="266">
        <f t="shared" si="179"/>
        <v>0</v>
      </c>
      <c r="PWU104" s="266">
        <f t="shared" si="179"/>
        <v>0</v>
      </c>
      <c r="PWV104" s="266">
        <f t="shared" si="179"/>
        <v>0</v>
      </c>
      <c r="PWW104" s="266">
        <f t="shared" si="179"/>
        <v>0</v>
      </c>
      <c r="PWX104" s="266">
        <f t="shared" si="179"/>
        <v>0</v>
      </c>
      <c r="PWY104" s="266">
        <f t="shared" si="179"/>
        <v>0</v>
      </c>
      <c r="PWZ104" s="266">
        <f t="shared" si="179"/>
        <v>0</v>
      </c>
      <c r="PXA104" s="266">
        <f t="shared" si="179"/>
        <v>0</v>
      </c>
      <c r="PXB104" s="266">
        <f t="shared" si="179"/>
        <v>0</v>
      </c>
      <c r="PXC104" s="266">
        <f t="shared" si="179"/>
        <v>0</v>
      </c>
      <c r="PXD104" s="266">
        <f t="shared" si="179"/>
        <v>0</v>
      </c>
      <c r="PXE104" s="266">
        <f t="shared" si="179"/>
        <v>0</v>
      </c>
      <c r="PXF104" s="266">
        <f t="shared" si="179"/>
        <v>0</v>
      </c>
      <c r="PXG104" s="266">
        <f t="shared" si="179"/>
        <v>0</v>
      </c>
      <c r="PXH104" s="266">
        <f t="shared" si="179"/>
        <v>0</v>
      </c>
      <c r="PXI104" s="266">
        <f t="shared" si="179"/>
        <v>0</v>
      </c>
      <c r="PXJ104" s="266">
        <f t="shared" si="179"/>
        <v>0</v>
      </c>
      <c r="PXK104" s="266">
        <f t="shared" si="179"/>
        <v>0</v>
      </c>
      <c r="PXL104" s="266">
        <f t="shared" si="179"/>
        <v>0</v>
      </c>
      <c r="PXM104" s="266">
        <f t="shared" si="179"/>
        <v>0</v>
      </c>
      <c r="PXN104" s="266">
        <f t="shared" si="179"/>
        <v>0</v>
      </c>
      <c r="PXO104" s="266">
        <f t="shared" si="179"/>
        <v>0</v>
      </c>
      <c r="PXP104" s="266">
        <f t="shared" si="179"/>
        <v>0</v>
      </c>
      <c r="PXQ104" s="266">
        <f t="shared" si="179"/>
        <v>0</v>
      </c>
      <c r="PXR104" s="266">
        <f t="shared" si="179"/>
        <v>0</v>
      </c>
      <c r="PXS104" s="266">
        <f t="shared" si="179"/>
        <v>0</v>
      </c>
      <c r="PXT104" s="266">
        <f t="shared" si="179"/>
        <v>0</v>
      </c>
      <c r="PXU104" s="266">
        <f t="shared" si="179"/>
        <v>0</v>
      </c>
      <c r="PXV104" s="266">
        <f t="shared" si="179"/>
        <v>0</v>
      </c>
      <c r="PXW104" s="266">
        <f t="shared" si="179"/>
        <v>0</v>
      </c>
      <c r="PXX104" s="266">
        <f t="shared" si="179"/>
        <v>0</v>
      </c>
      <c r="PXY104" s="266">
        <f t="shared" si="179"/>
        <v>0</v>
      </c>
      <c r="PXZ104" s="266">
        <f t="shared" si="179"/>
        <v>0</v>
      </c>
      <c r="PYA104" s="266">
        <f t="shared" si="179"/>
        <v>0</v>
      </c>
      <c r="PYB104" s="266">
        <f t="shared" si="179"/>
        <v>0</v>
      </c>
      <c r="PYC104" s="266">
        <f t="shared" si="179"/>
        <v>0</v>
      </c>
      <c r="PYD104" s="266">
        <f t="shared" si="179"/>
        <v>0</v>
      </c>
      <c r="PYE104" s="266">
        <f t="shared" si="179"/>
        <v>0</v>
      </c>
      <c r="PYF104" s="266">
        <f t="shared" si="179"/>
        <v>0</v>
      </c>
      <c r="PYG104" s="266">
        <f t="shared" si="179"/>
        <v>0</v>
      </c>
      <c r="PYH104" s="266">
        <f t="shared" si="179"/>
        <v>0</v>
      </c>
      <c r="PYI104" s="266">
        <f t="shared" ref="PYI104:QAT104" si="180">PYI102-PYI103</f>
        <v>0</v>
      </c>
      <c r="PYJ104" s="266">
        <f t="shared" si="180"/>
        <v>0</v>
      </c>
      <c r="PYK104" s="266">
        <f t="shared" si="180"/>
        <v>0</v>
      </c>
      <c r="PYL104" s="266">
        <f t="shared" si="180"/>
        <v>0</v>
      </c>
      <c r="PYM104" s="266">
        <f t="shared" si="180"/>
        <v>0</v>
      </c>
      <c r="PYN104" s="266">
        <f t="shared" si="180"/>
        <v>0</v>
      </c>
      <c r="PYO104" s="266">
        <f t="shared" si="180"/>
        <v>0</v>
      </c>
      <c r="PYP104" s="266">
        <f t="shared" si="180"/>
        <v>0</v>
      </c>
      <c r="PYQ104" s="266">
        <f t="shared" si="180"/>
        <v>0</v>
      </c>
      <c r="PYR104" s="266">
        <f t="shared" si="180"/>
        <v>0</v>
      </c>
      <c r="PYS104" s="266">
        <f t="shared" si="180"/>
        <v>0</v>
      </c>
      <c r="PYT104" s="266">
        <f t="shared" si="180"/>
        <v>0</v>
      </c>
      <c r="PYU104" s="266">
        <f t="shared" si="180"/>
        <v>0</v>
      </c>
      <c r="PYV104" s="266">
        <f t="shared" si="180"/>
        <v>0</v>
      </c>
      <c r="PYW104" s="266">
        <f t="shared" si="180"/>
        <v>0</v>
      </c>
      <c r="PYX104" s="266">
        <f t="shared" si="180"/>
        <v>0</v>
      </c>
      <c r="PYY104" s="266">
        <f t="shared" si="180"/>
        <v>0</v>
      </c>
      <c r="PYZ104" s="266">
        <f t="shared" si="180"/>
        <v>0</v>
      </c>
      <c r="PZA104" s="266">
        <f t="shared" si="180"/>
        <v>0</v>
      </c>
      <c r="PZB104" s="266">
        <f t="shared" si="180"/>
        <v>0</v>
      </c>
      <c r="PZC104" s="266">
        <f t="shared" si="180"/>
        <v>0</v>
      </c>
      <c r="PZD104" s="266">
        <f t="shared" si="180"/>
        <v>0</v>
      </c>
      <c r="PZE104" s="266">
        <f t="shared" si="180"/>
        <v>0</v>
      </c>
      <c r="PZF104" s="266">
        <f t="shared" si="180"/>
        <v>0</v>
      </c>
      <c r="PZG104" s="266">
        <f t="shared" si="180"/>
        <v>0</v>
      </c>
      <c r="PZH104" s="266">
        <f t="shared" si="180"/>
        <v>0</v>
      </c>
      <c r="PZI104" s="266">
        <f t="shared" si="180"/>
        <v>0</v>
      </c>
      <c r="PZJ104" s="266">
        <f t="shared" si="180"/>
        <v>0</v>
      </c>
      <c r="PZK104" s="266">
        <f t="shared" si="180"/>
        <v>0</v>
      </c>
      <c r="PZL104" s="266">
        <f t="shared" si="180"/>
        <v>0</v>
      </c>
      <c r="PZM104" s="266">
        <f t="shared" si="180"/>
        <v>0</v>
      </c>
      <c r="PZN104" s="266">
        <f t="shared" si="180"/>
        <v>0</v>
      </c>
      <c r="PZO104" s="266">
        <f t="shared" si="180"/>
        <v>0</v>
      </c>
      <c r="PZP104" s="266">
        <f t="shared" si="180"/>
        <v>0</v>
      </c>
      <c r="PZQ104" s="266">
        <f t="shared" si="180"/>
        <v>0</v>
      </c>
      <c r="PZR104" s="266">
        <f t="shared" si="180"/>
        <v>0</v>
      </c>
      <c r="PZS104" s="266">
        <f t="shared" si="180"/>
        <v>0</v>
      </c>
      <c r="PZT104" s="266">
        <f t="shared" si="180"/>
        <v>0</v>
      </c>
      <c r="PZU104" s="266">
        <f t="shared" si="180"/>
        <v>0</v>
      </c>
      <c r="PZV104" s="266">
        <f t="shared" si="180"/>
        <v>0</v>
      </c>
      <c r="PZW104" s="266">
        <f t="shared" si="180"/>
        <v>0</v>
      </c>
      <c r="PZX104" s="266">
        <f t="shared" si="180"/>
        <v>0</v>
      </c>
      <c r="PZY104" s="266">
        <f t="shared" si="180"/>
        <v>0</v>
      </c>
      <c r="PZZ104" s="266">
        <f t="shared" si="180"/>
        <v>0</v>
      </c>
      <c r="QAA104" s="266">
        <f t="shared" si="180"/>
        <v>0</v>
      </c>
      <c r="QAB104" s="266">
        <f t="shared" si="180"/>
        <v>0</v>
      </c>
      <c r="QAC104" s="266">
        <f t="shared" si="180"/>
        <v>0</v>
      </c>
      <c r="QAD104" s="266">
        <f t="shared" si="180"/>
        <v>0</v>
      </c>
      <c r="QAE104" s="266">
        <f t="shared" si="180"/>
        <v>0</v>
      </c>
      <c r="QAF104" s="266">
        <f t="shared" si="180"/>
        <v>0</v>
      </c>
      <c r="QAG104" s="266">
        <f t="shared" si="180"/>
        <v>0</v>
      </c>
      <c r="QAH104" s="266">
        <f t="shared" si="180"/>
        <v>0</v>
      </c>
      <c r="QAI104" s="266">
        <f t="shared" si="180"/>
        <v>0</v>
      </c>
      <c r="QAJ104" s="266">
        <f t="shared" si="180"/>
        <v>0</v>
      </c>
      <c r="QAK104" s="266">
        <f t="shared" si="180"/>
        <v>0</v>
      </c>
      <c r="QAL104" s="266">
        <f t="shared" si="180"/>
        <v>0</v>
      </c>
      <c r="QAM104" s="266">
        <f t="shared" si="180"/>
        <v>0</v>
      </c>
      <c r="QAN104" s="266">
        <f t="shared" si="180"/>
        <v>0</v>
      </c>
      <c r="QAO104" s="266">
        <f t="shared" si="180"/>
        <v>0</v>
      </c>
      <c r="QAP104" s="266">
        <f t="shared" si="180"/>
        <v>0</v>
      </c>
      <c r="QAQ104" s="266">
        <f t="shared" si="180"/>
        <v>0</v>
      </c>
      <c r="QAR104" s="266">
        <f t="shared" si="180"/>
        <v>0</v>
      </c>
      <c r="QAS104" s="266">
        <f t="shared" si="180"/>
        <v>0</v>
      </c>
      <c r="QAT104" s="266">
        <f t="shared" si="180"/>
        <v>0</v>
      </c>
      <c r="QAU104" s="266">
        <f t="shared" ref="QAU104:QDF104" si="181">QAU102-QAU103</f>
        <v>0</v>
      </c>
      <c r="QAV104" s="266">
        <f t="shared" si="181"/>
        <v>0</v>
      </c>
      <c r="QAW104" s="266">
        <f t="shared" si="181"/>
        <v>0</v>
      </c>
      <c r="QAX104" s="266">
        <f t="shared" si="181"/>
        <v>0</v>
      </c>
      <c r="QAY104" s="266">
        <f t="shared" si="181"/>
        <v>0</v>
      </c>
      <c r="QAZ104" s="266">
        <f t="shared" si="181"/>
        <v>0</v>
      </c>
      <c r="QBA104" s="266">
        <f t="shared" si="181"/>
        <v>0</v>
      </c>
      <c r="QBB104" s="266">
        <f t="shared" si="181"/>
        <v>0</v>
      </c>
      <c r="QBC104" s="266">
        <f t="shared" si="181"/>
        <v>0</v>
      </c>
      <c r="QBD104" s="266">
        <f t="shared" si="181"/>
        <v>0</v>
      </c>
      <c r="QBE104" s="266">
        <f t="shared" si="181"/>
        <v>0</v>
      </c>
      <c r="QBF104" s="266">
        <f t="shared" si="181"/>
        <v>0</v>
      </c>
      <c r="QBG104" s="266">
        <f t="shared" si="181"/>
        <v>0</v>
      </c>
      <c r="QBH104" s="266">
        <f t="shared" si="181"/>
        <v>0</v>
      </c>
      <c r="QBI104" s="266">
        <f t="shared" si="181"/>
        <v>0</v>
      </c>
      <c r="QBJ104" s="266">
        <f t="shared" si="181"/>
        <v>0</v>
      </c>
      <c r="QBK104" s="266">
        <f t="shared" si="181"/>
        <v>0</v>
      </c>
      <c r="QBL104" s="266">
        <f t="shared" si="181"/>
        <v>0</v>
      </c>
      <c r="QBM104" s="266">
        <f t="shared" si="181"/>
        <v>0</v>
      </c>
      <c r="QBN104" s="266">
        <f t="shared" si="181"/>
        <v>0</v>
      </c>
      <c r="QBO104" s="266">
        <f t="shared" si="181"/>
        <v>0</v>
      </c>
      <c r="QBP104" s="266">
        <f t="shared" si="181"/>
        <v>0</v>
      </c>
      <c r="QBQ104" s="266">
        <f t="shared" si="181"/>
        <v>0</v>
      </c>
      <c r="QBR104" s="266">
        <f t="shared" si="181"/>
        <v>0</v>
      </c>
      <c r="QBS104" s="266">
        <f t="shared" si="181"/>
        <v>0</v>
      </c>
      <c r="QBT104" s="266">
        <f t="shared" si="181"/>
        <v>0</v>
      </c>
      <c r="QBU104" s="266">
        <f t="shared" si="181"/>
        <v>0</v>
      </c>
      <c r="QBV104" s="266">
        <f t="shared" si="181"/>
        <v>0</v>
      </c>
      <c r="QBW104" s="266">
        <f t="shared" si="181"/>
        <v>0</v>
      </c>
      <c r="QBX104" s="266">
        <f t="shared" si="181"/>
        <v>0</v>
      </c>
      <c r="QBY104" s="266">
        <f t="shared" si="181"/>
        <v>0</v>
      </c>
      <c r="QBZ104" s="266">
        <f t="shared" si="181"/>
        <v>0</v>
      </c>
      <c r="QCA104" s="266">
        <f t="shared" si="181"/>
        <v>0</v>
      </c>
      <c r="QCB104" s="266">
        <f t="shared" si="181"/>
        <v>0</v>
      </c>
      <c r="QCC104" s="266">
        <f t="shared" si="181"/>
        <v>0</v>
      </c>
      <c r="QCD104" s="266">
        <f t="shared" si="181"/>
        <v>0</v>
      </c>
      <c r="QCE104" s="266">
        <f t="shared" si="181"/>
        <v>0</v>
      </c>
      <c r="QCF104" s="266">
        <f t="shared" si="181"/>
        <v>0</v>
      </c>
      <c r="QCG104" s="266">
        <f t="shared" si="181"/>
        <v>0</v>
      </c>
      <c r="QCH104" s="266">
        <f t="shared" si="181"/>
        <v>0</v>
      </c>
      <c r="QCI104" s="266">
        <f t="shared" si="181"/>
        <v>0</v>
      </c>
      <c r="QCJ104" s="266">
        <f t="shared" si="181"/>
        <v>0</v>
      </c>
      <c r="QCK104" s="266">
        <f t="shared" si="181"/>
        <v>0</v>
      </c>
      <c r="QCL104" s="266">
        <f t="shared" si="181"/>
        <v>0</v>
      </c>
      <c r="QCM104" s="266">
        <f t="shared" si="181"/>
        <v>0</v>
      </c>
      <c r="QCN104" s="266">
        <f t="shared" si="181"/>
        <v>0</v>
      </c>
      <c r="QCO104" s="266">
        <f t="shared" si="181"/>
        <v>0</v>
      </c>
      <c r="QCP104" s="266">
        <f t="shared" si="181"/>
        <v>0</v>
      </c>
      <c r="QCQ104" s="266">
        <f t="shared" si="181"/>
        <v>0</v>
      </c>
      <c r="QCR104" s="266">
        <f t="shared" si="181"/>
        <v>0</v>
      </c>
      <c r="QCS104" s="266">
        <f t="shared" si="181"/>
        <v>0</v>
      </c>
      <c r="QCT104" s="266">
        <f t="shared" si="181"/>
        <v>0</v>
      </c>
      <c r="QCU104" s="266">
        <f t="shared" si="181"/>
        <v>0</v>
      </c>
      <c r="QCV104" s="266">
        <f t="shared" si="181"/>
        <v>0</v>
      </c>
      <c r="QCW104" s="266">
        <f t="shared" si="181"/>
        <v>0</v>
      </c>
      <c r="QCX104" s="266">
        <f t="shared" si="181"/>
        <v>0</v>
      </c>
      <c r="QCY104" s="266">
        <f t="shared" si="181"/>
        <v>0</v>
      </c>
      <c r="QCZ104" s="266">
        <f t="shared" si="181"/>
        <v>0</v>
      </c>
      <c r="QDA104" s="266">
        <f t="shared" si="181"/>
        <v>0</v>
      </c>
      <c r="QDB104" s="266">
        <f t="shared" si="181"/>
        <v>0</v>
      </c>
      <c r="QDC104" s="266">
        <f t="shared" si="181"/>
        <v>0</v>
      </c>
      <c r="QDD104" s="266">
        <f t="shared" si="181"/>
        <v>0</v>
      </c>
      <c r="QDE104" s="266">
        <f t="shared" si="181"/>
        <v>0</v>
      </c>
      <c r="QDF104" s="266">
        <f t="shared" si="181"/>
        <v>0</v>
      </c>
      <c r="QDG104" s="266">
        <f t="shared" ref="QDG104:QFR104" si="182">QDG102-QDG103</f>
        <v>0</v>
      </c>
      <c r="QDH104" s="266">
        <f t="shared" si="182"/>
        <v>0</v>
      </c>
      <c r="QDI104" s="266">
        <f t="shared" si="182"/>
        <v>0</v>
      </c>
      <c r="QDJ104" s="266">
        <f t="shared" si="182"/>
        <v>0</v>
      </c>
      <c r="QDK104" s="266">
        <f t="shared" si="182"/>
        <v>0</v>
      </c>
      <c r="QDL104" s="266">
        <f t="shared" si="182"/>
        <v>0</v>
      </c>
      <c r="QDM104" s="266">
        <f t="shared" si="182"/>
        <v>0</v>
      </c>
      <c r="QDN104" s="266">
        <f t="shared" si="182"/>
        <v>0</v>
      </c>
      <c r="QDO104" s="266">
        <f t="shared" si="182"/>
        <v>0</v>
      </c>
      <c r="QDP104" s="266">
        <f t="shared" si="182"/>
        <v>0</v>
      </c>
      <c r="QDQ104" s="266">
        <f t="shared" si="182"/>
        <v>0</v>
      </c>
      <c r="QDR104" s="266">
        <f t="shared" si="182"/>
        <v>0</v>
      </c>
      <c r="QDS104" s="266">
        <f t="shared" si="182"/>
        <v>0</v>
      </c>
      <c r="QDT104" s="266">
        <f t="shared" si="182"/>
        <v>0</v>
      </c>
      <c r="QDU104" s="266">
        <f t="shared" si="182"/>
        <v>0</v>
      </c>
      <c r="QDV104" s="266">
        <f t="shared" si="182"/>
        <v>0</v>
      </c>
      <c r="QDW104" s="266">
        <f t="shared" si="182"/>
        <v>0</v>
      </c>
      <c r="QDX104" s="266">
        <f t="shared" si="182"/>
        <v>0</v>
      </c>
      <c r="QDY104" s="266">
        <f t="shared" si="182"/>
        <v>0</v>
      </c>
      <c r="QDZ104" s="266">
        <f t="shared" si="182"/>
        <v>0</v>
      </c>
      <c r="QEA104" s="266">
        <f t="shared" si="182"/>
        <v>0</v>
      </c>
      <c r="QEB104" s="266">
        <f t="shared" si="182"/>
        <v>0</v>
      </c>
      <c r="QEC104" s="266">
        <f t="shared" si="182"/>
        <v>0</v>
      </c>
      <c r="QED104" s="266">
        <f t="shared" si="182"/>
        <v>0</v>
      </c>
      <c r="QEE104" s="266">
        <f t="shared" si="182"/>
        <v>0</v>
      </c>
      <c r="QEF104" s="266">
        <f t="shared" si="182"/>
        <v>0</v>
      </c>
      <c r="QEG104" s="266">
        <f t="shared" si="182"/>
        <v>0</v>
      </c>
      <c r="QEH104" s="266">
        <f t="shared" si="182"/>
        <v>0</v>
      </c>
      <c r="QEI104" s="266">
        <f t="shared" si="182"/>
        <v>0</v>
      </c>
      <c r="QEJ104" s="266">
        <f t="shared" si="182"/>
        <v>0</v>
      </c>
      <c r="QEK104" s="266">
        <f t="shared" si="182"/>
        <v>0</v>
      </c>
      <c r="QEL104" s="266">
        <f t="shared" si="182"/>
        <v>0</v>
      </c>
      <c r="QEM104" s="266">
        <f t="shared" si="182"/>
        <v>0</v>
      </c>
      <c r="QEN104" s="266">
        <f t="shared" si="182"/>
        <v>0</v>
      </c>
      <c r="QEO104" s="266">
        <f t="shared" si="182"/>
        <v>0</v>
      </c>
      <c r="QEP104" s="266">
        <f t="shared" si="182"/>
        <v>0</v>
      </c>
      <c r="QEQ104" s="266">
        <f t="shared" si="182"/>
        <v>0</v>
      </c>
      <c r="QER104" s="266">
        <f t="shared" si="182"/>
        <v>0</v>
      </c>
      <c r="QES104" s="266">
        <f t="shared" si="182"/>
        <v>0</v>
      </c>
      <c r="QET104" s="266">
        <f t="shared" si="182"/>
        <v>0</v>
      </c>
      <c r="QEU104" s="266">
        <f t="shared" si="182"/>
        <v>0</v>
      </c>
      <c r="QEV104" s="266">
        <f t="shared" si="182"/>
        <v>0</v>
      </c>
      <c r="QEW104" s="266">
        <f t="shared" si="182"/>
        <v>0</v>
      </c>
      <c r="QEX104" s="266">
        <f t="shared" si="182"/>
        <v>0</v>
      </c>
      <c r="QEY104" s="266">
        <f t="shared" si="182"/>
        <v>0</v>
      </c>
      <c r="QEZ104" s="266">
        <f t="shared" si="182"/>
        <v>0</v>
      </c>
      <c r="QFA104" s="266">
        <f t="shared" si="182"/>
        <v>0</v>
      </c>
      <c r="QFB104" s="266">
        <f t="shared" si="182"/>
        <v>0</v>
      </c>
      <c r="QFC104" s="266">
        <f t="shared" si="182"/>
        <v>0</v>
      </c>
      <c r="QFD104" s="266">
        <f t="shared" si="182"/>
        <v>0</v>
      </c>
      <c r="QFE104" s="266">
        <f t="shared" si="182"/>
        <v>0</v>
      </c>
      <c r="QFF104" s="266">
        <f t="shared" si="182"/>
        <v>0</v>
      </c>
      <c r="QFG104" s="266">
        <f t="shared" si="182"/>
        <v>0</v>
      </c>
      <c r="QFH104" s="266">
        <f t="shared" si="182"/>
        <v>0</v>
      </c>
      <c r="QFI104" s="266">
        <f t="shared" si="182"/>
        <v>0</v>
      </c>
      <c r="QFJ104" s="266">
        <f t="shared" si="182"/>
        <v>0</v>
      </c>
      <c r="QFK104" s="266">
        <f t="shared" si="182"/>
        <v>0</v>
      </c>
      <c r="QFL104" s="266">
        <f t="shared" si="182"/>
        <v>0</v>
      </c>
      <c r="QFM104" s="266">
        <f t="shared" si="182"/>
        <v>0</v>
      </c>
      <c r="QFN104" s="266">
        <f t="shared" si="182"/>
        <v>0</v>
      </c>
      <c r="QFO104" s="266">
        <f t="shared" si="182"/>
        <v>0</v>
      </c>
      <c r="QFP104" s="266">
        <f t="shared" si="182"/>
        <v>0</v>
      </c>
      <c r="QFQ104" s="266">
        <f t="shared" si="182"/>
        <v>0</v>
      </c>
      <c r="QFR104" s="266">
        <f t="shared" si="182"/>
        <v>0</v>
      </c>
      <c r="QFS104" s="266">
        <f t="shared" ref="QFS104:QID104" si="183">QFS102-QFS103</f>
        <v>0</v>
      </c>
      <c r="QFT104" s="266">
        <f t="shared" si="183"/>
        <v>0</v>
      </c>
      <c r="QFU104" s="266">
        <f t="shared" si="183"/>
        <v>0</v>
      </c>
      <c r="QFV104" s="266">
        <f t="shared" si="183"/>
        <v>0</v>
      </c>
      <c r="QFW104" s="266">
        <f t="shared" si="183"/>
        <v>0</v>
      </c>
      <c r="QFX104" s="266">
        <f t="shared" si="183"/>
        <v>0</v>
      </c>
      <c r="QFY104" s="266">
        <f t="shared" si="183"/>
        <v>0</v>
      </c>
      <c r="QFZ104" s="266">
        <f t="shared" si="183"/>
        <v>0</v>
      </c>
      <c r="QGA104" s="266">
        <f t="shared" si="183"/>
        <v>0</v>
      </c>
      <c r="QGB104" s="266">
        <f t="shared" si="183"/>
        <v>0</v>
      </c>
      <c r="QGC104" s="266">
        <f t="shared" si="183"/>
        <v>0</v>
      </c>
      <c r="QGD104" s="266">
        <f t="shared" si="183"/>
        <v>0</v>
      </c>
      <c r="QGE104" s="266">
        <f t="shared" si="183"/>
        <v>0</v>
      </c>
      <c r="QGF104" s="266">
        <f t="shared" si="183"/>
        <v>0</v>
      </c>
      <c r="QGG104" s="266">
        <f t="shared" si="183"/>
        <v>0</v>
      </c>
      <c r="QGH104" s="266">
        <f t="shared" si="183"/>
        <v>0</v>
      </c>
      <c r="QGI104" s="266">
        <f t="shared" si="183"/>
        <v>0</v>
      </c>
      <c r="QGJ104" s="266">
        <f t="shared" si="183"/>
        <v>0</v>
      </c>
      <c r="QGK104" s="266">
        <f t="shared" si="183"/>
        <v>0</v>
      </c>
      <c r="QGL104" s="266">
        <f t="shared" si="183"/>
        <v>0</v>
      </c>
      <c r="QGM104" s="266">
        <f t="shared" si="183"/>
        <v>0</v>
      </c>
      <c r="QGN104" s="266">
        <f t="shared" si="183"/>
        <v>0</v>
      </c>
      <c r="QGO104" s="266">
        <f t="shared" si="183"/>
        <v>0</v>
      </c>
      <c r="QGP104" s="266">
        <f t="shared" si="183"/>
        <v>0</v>
      </c>
      <c r="QGQ104" s="266">
        <f t="shared" si="183"/>
        <v>0</v>
      </c>
      <c r="QGR104" s="266">
        <f t="shared" si="183"/>
        <v>0</v>
      </c>
      <c r="QGS104" s="266">
        <f t="shared" si="183"/>
        <v>0</v>
      </c>
      <c r="QGT104" s="266">
        <f t="shared" si="183"/>
        <v>0</v>
      </c>
      <c r="QGU104" s="266">
        <f t="shared" si="183"/>
        <v>0</v>
      </c>
      <c r="QGV104" s="266">
        <f t="shared" si="183"/>
        <v>0</v>
      </c>
      <c r="QGW104" s="266">
        <f t="shared" si="183"/>
        <v>0</v>
      </c>
      <c r="QGX104" s="266">
        <f t="shared" si="183"/>
        <v>0</v>
      </c>
      <c r="QGY104" s="266">
        <f t="shared" si="183"/>
        <v>0</v>
      </c>
      <c r="QGZ104" s="266">
        <f t="shared" si="183"/>
        <v>0</v>
      </c>
      <c r="QHA104" s="266">
        <f t="shared" si="183"/>
        <v>0</v>
      </c>
      <c r="QHB104" s="266">
        <f t="shared" si="183"/>
        <v>0</v>
      </c>
      <c r="QHC104" s="266">
        <f t="shared" si="183"/>
        <v>0</v>
      </c>
      <c r="QHD104" s="266">
        <f t="shared" si="183"/>
        <v>0</v>
      </c>
      <c r="QHE104" s="266">
        <f t="shared" si="183"/>
        <v>0</v>
      </c>
      <c r="QHF104" s="266">
        <f t="shared" si="183"/>
        <v>0</v>
      </c>
      <c r="QHG104" s="266">
        <f t="shared" si="183"/>
        <v>0</v>
      </c>
      <c r="QHH104" s="266">
        <f t="shared" si="183"/>
        <v>0</v>
      </c>
      <c r="QHI104" s="266">
        <f t="shared" si="183"/>
        <v>0</v>
      </c>
      <c r="QHJ104" s="266">
        <f t="shared" si="183"/>
        <v>0</v>
      </c>
      <c r="QHK104" s="266">
        <f t="shared" si="183"/>
        <v>0</v>
      </c>
      <c r="QHL104" s="266">
        <f t="shared" si="183"/>
        <v>0</v>
      </c>
      <c r="QHM104" s="266">
        <f t="shared" si="183"/>
        <v>0</v>
      </c>
      <c r="QHN104" s="266">
        <f t="shared" si="183"/>
        <v>0</v>
      </c>
      <c r="QHO104" s="266">
        <f t="shared" si="183"/>
        <v>0</v>
      </c>
      <c r="QHP104" s="266">
        <f t="shared" si="183"/>
        <v>0</v>
      </c>
      <c r="QHQ104" s="266">
        <f t="shared" si="183"/>
        <v>0</v>
      </c>
      <c r="QHR104" s="266">
        <f t="shared" si="183"/>
        <v>0</v>
      </c>
      <c r="QHS104" s="266">
        <f t="shared" si="183"/>
        <v>0</v>
      </c>
      <c r="QHT104" s="266">
        <f t="shared" si="183"/>
        <v>0</v>
      </c>
      <c r="QHU104" s="266">
        <f t="shared" si="183"/>
        <v>0</v>
      </c>
      <c r="QHV104" s="266">
        <f t="shared" si="183"/>
        <v>0</v>
      </c>
      <c r="QHW104" s="266">
        <f t="shared" si="183"/>
        <v>0</v>
      </c>
      <c r="QHX104" s="266">
        <f t="shared" si="183"/>
        <v>0</v>
      </c>
      <c r="QHY104" s="266">
        <f t="shared" si="183"/>
        <v>0</v>
      </c>
      <c r="QHZ104" s="266">
        <f t="shared" si="183"/>
        <v>0</v>
      </c>
      <c r="QIA104" s="266">
        <f t="shared" si="183"/>
        <v>0</v>
      </c>
      <c r="QIB104" s="266">
        <f t="shared" si="183"/>
        <v>0</v>
      </c>
      <c r="QIC104" s="266">
        <f t="shared" si="183"/>
        <v>0</v>
      </c>
      <c r="QID104" s="266">
        <f t="shared" si="183"/>
        <v>0</v>
      </c>
      <c r="QIE104" s="266">
        <f t="shared" ref="QIE104:QKP104" si="184">QIE102-QIE103</f>
        <v>0</v>
      </c>
      <c r="QIF104" s="266">
        <f t="shared" si="184"/>
        <v>0</v>
      </c>
      <c r="QIG104" s="266">
        <f t="shared" si="184"/>
        <v>0</v>
      </c>
      <c r="QIH104" s="266">
        <f t="shared" si="184"/>
        <v>0</v>
      </c>
      <c r="QII104" s="266">
        <f t="shared" si="184"/>
        <v>0</v>
      </c>
      <c r="QIJ104" s="266">
        <f t="shared" si="184"/>
        <v>0</v>
      </c>
      <c r="QIK104" s="266">
        <f t="shared" si="184"/>
        <v>0</v>
      </c>
      <c r="QIL104" s="266">
        <f t="shared" si="184"/>
        <v>0</v>
      </c>
      <c r="QIM104" s="266">
        <f t="shared" si="184"/>
        <v>0</v>
      </c>
      <c r="QIN104" s="266">
        <f t="shared" si="184"/>
        <v>0</v>
      </c>
      <c r="QIO104" s="266">
        <f t="shared" si="184"/>
        <v>0</v>
      </c>
      <c r="QIP104" s="266">
        <f t="shared" si="184"/>
        <v>0</v>
      </c>
      <c r="QIQ104" s="266">
        <f t="shared" si="184"/>
        <v>0</v>
      </c>
      <c r="QIR104" s="266">
        <f t="shared" si="184"/>
        <v>0</v>
      </c>
      <c r="QIS104" s="266">
        <f t="shared" si="184"/>
        <v>0</v>
      </c>
      <c r="QIT104" s="266">
        <f t="shared" si="184"/>
        <v>0</v>
      </c>
      <c r="QIU104" s="266">
        <f t="shared" si="184"/>
        <v>0</v>
      </c>
      <c r="QIV104" s="266">
        <f t="shared" si="184"/>
        <v>0</v>
      </c>
      <c r="QIW104" s="266">
        <f t="shared" si="184"/>
        <v>0</v>
      </c>
      <c r="QIX104" s="266">
        <f t="shared" si="184"/>
        <v>0</v>
      </c>
      <c r="QIY104" s="266">
        <f t="shared" si="184"/>
        <v>0</v>
      </c>
      <c r="QIZ104" s="266">
        <f t="shared" si="184"/>
        <v>0</v>
      </c>
      <c r="QJA104" s="266">
        <f t="shared" si="184"/>
        <v>0</v>
      </c>
      <c r="QJB104" s="266">
        <f t="shared" si="184"/>
        <v>0</v>
      </c>
      <c r="QJC104" s="266">
        <f t="shared" si="184"/>
        <v>0</v>
      </c>
      <c r="QJD104" s="266">
        <f t="shared" si="184"/>
        <v>0</v>
      </c>
      <c r="QJE104" s="266">
        <f t="shared" si="184"/>
        <v>0</v>
      </c>
      <c r="QJF104" s="266">
        <f t="shared" si="184"/>
        <v>0</v>
      </c>
      <c r="QJG104" s="266">
        <f t="shared" si="184"/>
        <v>0</v>
      </c>
      <c r="QJH104" s="266">
        <f t="shared" si="184"/>
        <v>0</v>
      </c>
      <c r="QJI104" s="266">
        <f t="shared" si="184"/>
        <v>0</v>
      </c>
      <c r="QJJ104" s="266">
        <f t="shared" si="184"/>
        <v>0</v>
      </c>
      <c r="QJK104" s="266">
        <f t="shared" si="184"/>
        <v>0</v>
      </c>
      <c r="QJL104" s="266">
        <f t="shared" si="184"/>
        <v>0</v>
      </c>
      <c r="QJM104" s="266">
        <f t="shared" si="184"/>
        <v>0</v>
      </c>
      <c r="QJN104" s="266">
        <f t="shared" si="184"/>
        <v>0</v>
      </c>
      <c r="QJO104" s="266">
        <f t="shared" si="184"/>
        <v>0</v>
      </c>
      <c r="QJP104" s="266">
        <f t="shared" si="184"/>
        <v>0</v>
      </c>
      <c r="QJQ104" s="266">
        <f t="shared" si="184"/>
        <v>0</v>
      </c>
      <c r="QJR104" s="266">
        <f t="shared" si="184"/>
        <v>0</v>
      </c>
      <c r="QJS104" s="266">
        <f t="shared" si="184"/>
        <v>0</v>
      </c>
      <c r="QJT104" s="266">
        <f t="shared" si="184"/>
        <v>0</v>
      </c>
      <c r="QJU104" s="266">
        <f t="shared" si="184"/>
        <v>0</v>
      </c>
      <c r="QJV104" s="266">
        <f t="shared" si="184"/>
        <v>0</v>
      </c>
      <c r="QJW104" s="266">
        <f t="shared" si="184"/>
        <v>0</v>
      </c>
      <c r="QJX104" s="266">
        <f t="shared" si="184"/>
        <v>0</v>
      </c>
      <c r="QJY104" s="266">
        <f t="shared" si="184"/>
        <v>0</v>
      </c>
      <c r="QJZ104" s="266">
        <f t="shared" si="184"/>
        <v>0</v>
      </c>
      <c r="QKA104" s="266">
        <f t="shared" si="184"/>
        <v>0</v>
      </c>
      <c r="QKB104" s="266">
        <f t="shared" si="184"/>
        <v>0</v>
      </c>
      <c r="QKC104" s="266">
        <f t="shared" si="184"/>
        <v>0</v>
      </c>
      <c r="QKD104" s="266">
        <f t="shared" si="184"/>
        <v>0</v>
      </c>
      <c r="QKE104" s="266">
        <f t="shared" si="184"/>
        <v>0</v>
      </c>
      <c r="QKF104" s="266">
        <f t="shared" si="184"/>
        <v>0</v>
      </c>
      <c r="QKG104" s="266">
        <f t="shared" si="184"/>
        <v>0</v>
      </c>
      <c r="QKH104" s="266">
        <f t="shared" si="184"/>
        <v>0</v>
      </c>
      <c r="QKI104" s="266">
        <f t="shared" si="184"/>
        <v>0</v>
      </c>
      <c r="QKJ104" s="266">
        <f t="shared" si="184"/>
        <v>0</v>
      </c>
      <c r="QKK104" s="266">
        <f t="shared" si="184"/>
        <v>0</v>
      </c>
      <c r="QKL104" s="266">
        <f t="shared" si="184"/>
        <v>0</v>
      </c>
      <c r="QKM104" s="266">
        <f t="shared" si="184"/>
        <v>0</v>
      </c>
      <c r="QKN104" s="266">
        <f t="shared" si="184"/>
        <v>0</v>
      </c>
      <c r="QKO104" s="266">
        <f t="shared" si="184"/>
        <v>0</v>
      </c>
      <c r="QKP104" s="266">
        <f t="shared" si="184"/>
        <v>0</v>
      </c>
      <c r="QKQ104" s="266">
        <f t="shared" ref="QKQ104:QNB104" si="185">QKQ102-QKQ103</f>
        <v>0</v>
      </c>
      <c r="QKR104" s="266">
        <f t="shared" si="185"/>
        <v>0</v>
      </c>
      <c r="QKS104" s="266">
        <f t="shared" si="185"/>
        <v>0</v>
      </c>
      <c r="QKT104" s="266">
        <f t="shared" si="185"/>
        <v>0</v>
      </c>
      <c r="QKU104" s="266">
        <f t="shared" si="185"/>
        <v>0</v>
      </c>
      <c r="QKV104" s="266">
        <f t="shared" si="185"/>
        <v>0</v>
      </c>
      <c r="QKW104" s="266">
        <f t="shared" si="185"/>
        <v>0</v>
      </c>
      <c r="QKX104" s="266">
        <f t="shared" si="185"/>
        <v>0</v>
      </c>
      <c r="QKY104" s="266">
        <f t="shared" si="185"/>
        <v>0</v>
      </c>
      <c r="QKZ104" s="266">
        <f t="shared" si="185"/>
        <v>0</v>
      </c>
      <c r="QLA104" s="266">
        <f t="shared" si="185"/>
        <v>0</v>
      </c>
      <c r="QLB104" s="266">
        <f t="shared" si="185"/>
        <v>0</v>
      </c>
      <c r="QLC104" s="266">
        <f t="shared" si="185"/>
        <v>0</v>
      </c>
      <c r="QLD104" s="266">
        <f t="shared" si="185"/>
        <v>0</v>
      </c>
      <c r="QLE104" s="266">
        <f t="shared" si="185"/>
        <v>0</v>
      </c>
      <c r="QLF104" s="266">
        <f t="shared" si="185"/>
        <v>0</v>
      </c>
      <c r="QLG104" s="266">
        <f t="shared" si="185"/>
        <v>0</v>
      </c>
      <c r="QLH104" s="266">
        <f t="shared" si="185"/>
        <v>0</v>
      </c>
      <c r="QLI104" s="266">
        <f t="shared" si="185"/>
        <v>0</v>
      </c>
      <c r="QLJ104" s="266">
        <f t="shared" si="185"/>
        <v>0</v>
      </c>
      <c r="QLK104" s="266">
        <f t="shared" si="185"/>
        <v>0</v>
      </c>
      <c r="QLL104" s="266">
        <f t="shared" si="185"/>
        <v>0</v>
      </c>
      <c r="QLM104" s="266">
        <f t="shared" si="185"/>
        <v>0</v>
      </c>
      <c r="QLN104" s="266">
        <f t="shared" si="185"/>
        <v>0</v>
      </c>
      <c r="QLO104" s="266">
        <f t="shared" si="185"/>
        <v>0</v>
      </c>
      <c r="QLP104" s="266">
        <f t="shared" si="185"/>
        <v>0</v>
      </c>
      <c r="QLQ104" s="266">
        <f t="shared" si="185"/>
        <v>0</v>
      </c>
      <c r="QLR104" s="266">
        <f t="shared" si="185"/>
        <v>0</v>
      </c>
      <c r="QLS104" s="266">
        <f t="shared" si="185"/>
        <v>0</v>
      </c>
      <c r="QLT104" s="266">
        <f t="shared" si="185"/>
        <v>0</v>
      </c>
      <c r="QLU104" s="266">
        <f t="shared" si="185"/>
        <v>0</v>
      </c>
      <c r="QLV104" s="266">
        <f t="shared" si="185"/>
        <v>0</v>
      </c>
      <c r="QLW104" s="266">
        <f t="shared" si="185"/>
        <v>0</v>
      </c>
      <c r="QLX104" s="266">
        <f t="shared" si="185"/>
        <v>0</v>
      </c>
      <c r="QLY104" s="266">
        <f t="shared" si="185"/>
        <v>0</v>
      </c>
      <c r="QLZ104" s="266">
        <f t="shared" si="185"/>
        <v>0</v>
      </c>
      <c r="QMA104" s="266">
        <f t="shared" si="185"/>
        <v>0</v>
      </c>
      <c r="QMB104" s="266">
        <f t="shared" si="185"/>
        <v>0</v>
      </c>
      <c r="QMC104" s="266">
        <f t="shared" si="185"/>
        <v>0</v>
      </c>
      <c r="QMD104" s="266">
        <f t="shared" si="185"/>
        <v>0</v>
      </c>
      <c r="QME104" s="266">
        <f t="shared" si="185"/>
        <v>0</v>
      </c>
      <c r="QMF104" s="266">
        <f t="shared" si="185"/>
        <v>0</v>
      </c>
      <c r="QMG104" s="266">
        <f t="shared" si="185"/>
        <v>0</v>
      </c>
      <c r="QMH104" s="266">
        <f t="shared" si="185"/>
        <v>0</v>
      </c>
      <c r="QMI104" s="266">
        <f t="shared" si="185"/>
        <v>0</v>
      </c>
      <c r="QMJ104" s="266">
        <f t="shared" si="185"/>
        <v>0</v>
      </c>
      <c r="QMK104" s="266">
        <f t="shared" si="185"/>
        <v>0</v>
      </c>
      <c r="QML104" s="266">
        <f t="shared" si="185"/>
        <v>0</v>
      </c>
      <c r="QMM104" s="266">
        <f t="shared" si="185"/>
        <v>0</v>
      </c>
      <c r="QMN104" s="266">
        <f t="shared" si="185"/>
        <v>0</v>
      </c>
      <c r="QMO104" s="266">
        <f t="shared" si="185"/>
        <v>0</v>
      </c>
      <c r="QMP104" s="266">
        <f t="shared" si="185"/>
        <v>0</v>
      </c>
      <c r="QMQ104" s="266">
        <f t="shared" si="185"/>
        <v>0</v>
      </c>
      <c r="QMR104" s="266">
        <f t="shared" si="185"/>
        <v>0</v>
      </c>
      <c r="QMS104" s="266">
        <f t="shared" si="185"/>
        <v>0</v>
      </c>
      <c r="QMT104" s="266">
        <f t="shared" si="185"/>
        <v>0</v>
      </c>
      <c r="QMU104" s="266">
        <f t="shared" si="185"/>
        <v>0</v>
      </c>
      <c r="QMV104" s="266">
        <f t="shared" si="185"/>
        <v>0</v>
      </c>
      <c r="QMW104" s="266">
        <f t="shared" si="185"/>
        <v>0</v>
      </c>
      <c r="QMX104" s="266">
        <f t="shared" si="185"/>
        <v>0</v>
      </c>
      <c r="QMY104" s="266">
        <f t="shared" si="185"/>
        <v>0</v>
      </c>
      <c r="QMZ104" s="266">
        <f t="shared" si="185"/>
        <v>0</v>
      </c>
      <c r="QNA104" s="266">
        <f t="shared" si="185"/>
        <v>0</v>
      </c>
      <c r="QNB104" s="266">
        <f t="shared" si="185"/>
        <v>0</v>
      </c>
      <c r="QNC104" s="266">
        <f t="shared" ref="QNC104:QPN104" si="186">QNC102-QNC103</f>
        <v>0</v>
      </c>
      <c r="QND104" s="266">
        <f t="shared" si="186"/>
        <v>0</v>
      </c>
      <c r="QNE104" s="266">
        <f t="shared" si="186"/>
        <v>0</v>
      </c>
      <c r="QNF104" s="266">
        <f t="shared" si="186"/>
        <v>0</v>
      </c>
      <c r="QNG104" s="266">
        <f t="shared" si="186"/>
        <v>0</v>
      </c>
      <c r="QNH104" s="266">
        <f t="shared" si="186"/>
        <v>0</v>
      </c>
      <c r="QNI104" s="266">
        <f t="shared" si="186"/>
        <v>0</v>
      </c>
      <c r="QNJ104" s="266">
        <f t="shared" si="186"/>
        <v>0</v>
      </c>
      <c r="QNK104" s="266">
        <f t="shared" si="186"/>
        <v>0</v>
      </c>
      <c r="QNL104" s="266">
        <f t="shared" si="186"/>
        <v>0</v>
      </c>
      <c r="QNM104" s="266">
        <f t="shared" si="186"/>
        <v>0</v>
      </c>
      <c r="QNN104" s="266">
        <f t="shared" si="186"/>
        <v>0</v>
      </c>
      <c r="QNO104" s="266">
        <f t="shared" si="186"/>
        <v>0</v>
      </c>
      <c r="QNP104" s="266">
        <f t="shared" si="186"/>
        <v>0</v>
      </c>
      <c r="QNQ104" s="266">
        <f t="shared" si="186"/>
        <v>0</v>
      </c>
      <c r="QNR104" s="266">
        <f t="shared" si="186"/>
        <v>0</v>
      </c>
      <c r="QNS104" s="266">
        <f t="shared" si="186"/>
        <v>0</v>
      </c>
      <c r="QNT104" s="266">
        <f t="shared" si="186"/>
        <v>0</v>
      </c>
      <c r="QNU104" s="266">
        <f t="shared" si="186"/>
        <v>0</v>
      </c>
      <c r="QNV104" s="266">
        <f t="shared" si="186"/>
        <v>0</v>
      </c>
      <c r="QNW104" s="266">
        <f t="shared" si="186"/>
        <v>0</v>
      </c>
      <c r="QNX104" s="266">
        <f t="shared" si="186"/>
        <v>0</v>
      </c>
      <c r="QNY104" s="266">
        <f t="shared" si="186"/>
        <v>0</v>
      </c>
      <c r="QNZ104" s="266">
        <f t="shared" si="186"/>
        <v>0</v>
      </c>
      <c r="QOA104" s="266">
        <f t="shared" si="186"/>
        <v>0</v>
      </c>
      <c r="QOB104" s="266">
        <f t="shared" si="186"/>
        <v>0</v>
      </c>
      <c r="QOC104" s="266">
        <f t="shared" si="186"/>
        <v>0</v>
      </c>
      <c r="QOD104" s="266">
        <f t="shared" si="186"/>
        <v>0</v>
      </c>
      <c r="QOE104" s="266">
        <f t="shared" si="186"/>
        <v>0</v>
      </c>
      <c r="QOF104" s="266">
        <f t="shared" si="186"/>
        <v>0</v>
      </c>
      <c r="QOG104" s="266">
        <f t="shared" si="186"/>
        <v>0</v>
      </c>
      <c r="QOH104" s="266">
        <f t="shared" si="186"/>
        <v>0</v>
      </c>
      <c r="QOI104" s="266">
        <f t="shared" si="186"/>
        <v>0</v>
      </c>
      <c r="QOJ104" s="266">
        <f t="shared" si="186"/>
        <v>0</v>
      </c>
      <c r="QOK104" s="266">
        <f t="shared" si="186"/>
        <v>0</v>
      </c>
      <c r="QOL104" s="266">
        <f t="shared" si="186"/>
        <v>0</v>
      </c>
      <c r="QOM104" s="266">
        <f t="shared" si="186"/>
        <v>0</v>
      </c>
      <c r="QON104" s="266">
        <f t="shared" si="186"/>
        <v>0</v>
      </c>
      <c r="QOO104" s="266">
        <f t="shared" si="186"/>
        <v>0</v>
      </c>
      <c r="QOP104" s="266">
        <f t="shared" si="186"/>
        <v>0</v>
      </c>
      <c r="QOQ104" s="266">
        <f t="shared" si="186"/>
        <v>0</v>
      </c>
      <c r="QOR104" s="266">
        <f t="shared" si="186"/>
        <v>0</v>
      </c>
      <c r="QOS104" s="266">
        <f t="shared" si="186"/>
        <v>0</v>
      </c>
      <c r="QOT104" s="266">
        <f t="shared" si="186"/>
        <v>0</v>
      </c>
      <c r="QOU104" s="266">
        <f t="shared" si="186"/>
        <v>0</v>
      </c>
      <c r="QOV104" s="266">
        <f t="shared" si="186"/>
        <v>0</v>
      </c>
      <c r="QOW104" s="266">
        <f t="shared" si="186"/>
        <v>0</v>
      </c>
      <c r="QOX104" s="266">
        <f t="shared" si="186"/>
        <v>0</v>
      </c>
      <c r="QOY104" s="266">
        <f t="shared" si="186"/>
        <v>0</v>
      </c>
      <c r="QOZ104" s="266">
        <f t="shared" si="186"/>
        <v>0</v>
      </c>
      <c r="QPA104" s="266">
        <f t="shared" si="186"/>
        <v>0</v>
      </c>
      <c r="QPB104" s="266">
        <f t="shared" si="186"/>
        <v>0</v>
      </c>
      <c r="QPC104" s="266">
        <f t="shared" si="186"/>
        <v>0</v>
      </c>
      <c r="QPD104" s="266">
        <f t="shared" si="186"/>
        <v>0</v>
      </c>
      <c r="QPE104" s="266">
        <f t="shared" si="186"/>
        <v>0</v>
      </c>
      <c r="QPF104" s="266">
        <f t="shared" si="186"/>
        <v>0</v>
      </c>
      <c r="QPG104" s="266">
        <f t="shared" si="186"/>
        <v>0</v>
      </c>
      <c r="QPH104" s="266">
        <f t="shared" si="186"/>
        <v>0</v>
      </c>
      <c r="QPI104" s="266">
        <f t="shared" si="186"/>
        <v>0</v>
      </c>
      <c r="QPJ104" s="266">
        <f t="shared" si="186"/>
        <v>0</v>
      </c>
      <c r="QPK104" s="266">
        <f t="shared" si="186"/>
        <v>0</v>
      </c>
      <c r="QPL104" s="266">
        <f t="shared" si="186"/>
        <v>0</v>
      </c>
      <c r="QPM104" s="266">
        <f t="shared" si="186"/>
        <v>0</v>
      </c>
      <c r="QPN104" s="266">
        <f t="shared" si="186"/>
        <v>0</v>
      </c>
      <c r="QPO104" s="266">
        <f t="shared" ref="QPO104:QRZ104" si="187">QPO102-QPO103</f>
        <v>0</v>
      </c>
      <c r="QPP104" s="266">
        <f t="shared" si="187"/>
        <v>0</v>
      </c>
      <c r="QPQ104" s="266">
        <f t="shared" si="187"/>
        <v>0</v>
      </c>
      <c r="QPR104" s="266">
        <f t="shared" si="187"/>
        <v>0</v>
      </c>
      <c r="QPS104" s="266">
        <f t="shared" si="187"/>
        <v>0</v>
      </c>
      <c r="QPT104" s="266">
        <f t="shared" si="187"/>
        <v>0</v>
      </c>
      <c r="QPU104" s="266">
        <f t="shared" si="187"/>
        <v>0</v>
      </c>
      <c r="QPV104" s="266">
        <f t="shared" si="187"/>
        <v>0</v>
      </c>
      <c r="QPW104" s="266">
        <f t="shared" si="187"/>
        <v>0</v>
      </c>
      <c r="QPX104" s="266">
        <f t="shared" si="187"/>
        <v>0</v>
      </c>
      <c r="QPY104" s="266">
        <f t="shared" si="187"/>
        <v>0</v>
      </c>
      <c r="QPZ104" s="266">
        <f t="shared" si="187"/>
        <v>0</v>
      </c>
      <c r="QQA104" s="266">
        <f t="shared" si="187"/>
        <v>0</v>
      </c>
      <c r="QQB104" s="266">
        <f t="shared" si="187"/>
        <v>0</v>
      </c>
      <c r="QQC104" s="266">
        <f t="shared" si="187"/>
        <v>0</v>
      </c>
      <c r="QQD104" s="266">
        <f t="shared" si="187"/>
        <v>0</v>
      </c>
      <c r="QQE104" s="266">
        <f t="shared" si="187"/>
        <v>0</v>
      </c>
      <c r="QQF104" s="266">
        <f t="shared" si="187"/>
        <v>0</v>
      </c>
      <c r="QQG104" s="266">
        <f t="shared" si="187"/>
        <v>0</v>
      </c>
      <c r="QQH104" s="266">
        <f t="shared" si="187"/>
        <v>0</v>
      </c>
      <c r="QQI104" s="266">
        <f t="shared" si="187"/>
        <v>0</v>
      </c>
      <c r="QQJ104" s="266">
        <f t="shared" si="187"/>
        <v>0</v>
      </c>
      <c r="QQK104" s="266">
        <f t="shared" si="187"/>
        <v>0</v>
      </c>
      <c r="QQL104" s="266">
        <f t="shared" si="187"/>
        <v>0</v>
      </c>
      <c r="QQM104" s="266">
        <f t="shared" si="187"/>
        <v>0</v>
      </c>
      <c r="QQN104" s="266">
        <f t="shared" si="187"/>
        <v>0</v>
      </c>
      <c r="QQO104" s="266">
        <f t="shared" si="187"/>
        <v>0</v>
      </c>
      <c r="QQP104" s="266">
        <f t="shared" si="187"/>
        <v>0</v>
      </c>
      <c r="QQQ104" s="266">
        <f t="shared" si="187"/>
        <v>0</v>
      </c>
      <c r="QQR104" s="266">
        <f t="shared" si="187"/>
        <v>0</v>
      </c>
      <c r="QQS104" s="266">
        <f t="shared" si="187"/>
        <v>0</v>
      </c>
      <c r="QQT104" s="266">
        <f t="shared" si="187"/>
        <v>0</v>
      </c>
      <c r="QQU104" s="266">
        <f t="shared" si="187"/>
        <v>0</v>
      </c>
      <c r="QQV104" s="266">
        <f t="shared" si="187"/>
        <v>0</v>
      </c>
      <c r="QQW104" s="266">
        <f t="shared" si="187"/>
        <v>0</v>
      </c>
      <c r="QQX104" s="266">
        <f t="shared" si="187"/>
        <v>0</v>
      </c>
      <c r="QQY104" s="266">
        <f t="shared" si="187"/>
        <v>0</v>
      </c>
      <c r="QQZ104" s="266">
        <f t="shared" si="187"/>
        <v>0</v>
      </c>
      <c r="QRA104" s="266">
        <f t="shared" si="187"/>
        <v>0</v>
      </c>
      <c r="QRB104" s="266">
        <f t="shared" si="187"/>
        <v>0</v>
      </c>
      <c r="QRC104" s="266">
        <f t="shared" si="187"/>
        <v>0</v>
      </c>
      <c r="QRD104" s="266">
        <f t="shared" si="187"/>
        <v>0</v>
      </c>
      <c r="QRE104" s="266">
        <f t="shared" si="187"/>
        <v>0</v>
      </c>
      <c r="QRF104" s="266">
        <f t="shared" si="187"/>
        <v>0</v>
      </c>
      <c r="QRG104" s="266">
        <f t="shared" si="187"/>
        <v>0</v>
      </c>
      <c r="QRH104" s="266">
        <f t="shared" si="187"/>
        <v>0</v>
      </c>
      <c r="QRI104" s="266">
        <f t="shared" si="187"/>
        <v>0</v>
      </c>
      <c r="QRJ104" s="266">
        <f t="shared" si="187"/>
        <v>0</v>
      </c>
      <c r="QRK104" s="266">
        <f t="shared" si="187"/>
        <v>0</v>
      </c>
      <c r="QRL104" s="266">
        <f t="shared" si="187"/>
        <v>0</v>
      </c>
      <c r="QRM104" s="266">
        <f t="shared" si="187"/>
        <v>0</v>
      </c>
      <c r="QRN104" s="266">
        <f t="shared" si="187"/>
        <v>0</v>
      </c>
      <c r="QRO104" s="266">
        <f t="shared" si="187"/>
        <v>0</v>
      </c>
      <c r="QRP104" s="266">
        <f t="shared" si="187"/>
        <v>0</v>
      </c>
      <c r="QRQ104" s="266">
        <f t="shared" si="187"/>
        <v>0</v>
      </c>
      <c r="QRR104" s="266">
        <f t="shared" si="187"/>
        <v>0</v>
      </c>
      <c r="QRS104" s="266">
        <f t="shared" si="187"/>
        <v>0</v>
      </c>
      <c r="QRT104" s="266">
        <f t="shared" si="187"/>
        <v>0</v>
      </c>
      <c r="QRU104" s="266">
        <f t="shared" si="187"/>
        <v>0</v>
      </c>
      <c r="QRV104" s="266">
        <f t="shared" si="187"/>
        <v>0</v>
      </c>
      <c r="QRW104" s="266">
        <f t="shared" si="187"/>
        <v>0</v>
      </c>
      <c r="QRX104" s="266">
        <f t="shared" si="187"/>
        <v>0</v>
      </c>
      <c r="QRY104" s="266">
        <f t="shared" si="187"/>
        <v>0</v>
      </c>
      <c r="QRZ104" s="266">
        <f t="shared" si="187"/>
        <v>0</v>
      </c>
      <c r="QSA104" s="266">
        <f t="shared" ref="QSA104:QUL104" si="188">QSA102-QSA103</f>
        <v>0</v>
      </c>
      <c r="QSB104" s="266">
        <f t="shared" si="188"/>
        <v>0</v>
      </c>
      <c r="QSC104" s="266">
        <f t="shared" si="188"/>
        <v>0</v>
      </c>
      <c r="QSD104" s="266">
        <f t="shared" si="188"/>
        <v>0</v>
      </c>
      <c r="QSE104" s="266">
        <f t="shared" si="188"/>
        <v>0</v>
      </c>
      <c r="QSF104" s="266">
        <f t="shared" si="188"/>
        <v>0</v>
      </c>
      <c r="QSG104" s="266">
        <f t="shared" si="188"/>
        <v>0</v>
      </c>
      <c r="QSH104" s="266">
        <f t="shared" si="188"/>
        <v>0</v>
      </c>
      <c r="QSI104" s="266">
        <f t="shared" si="188"/>
        <v>0</v>
      </c>
      <c r="QSJ104" s="266">
        <f t="shared" si="188"/>
        <v>0</v>
      </c>
      <c r="QSK104" s="266">
        <f t="shared" si="188"/>
        <v>0</v>
      </c>
      <c r="QSL104" s="266">
        <f t="shared" si="188"/>
        <v>0</v>
      </c>
      <c r="QSM104" s="266">
        <f t="shared" si="188"/>
        <v>0</v>
      </c>
      <c r="QSN104" s="266">
        <f t="shared" si="188"/>
        <v>0</v>
      </c>
      <c r="QSO104" s="266">
        <f t="shared" si="188"/>
        <v>0</v>
      </c>
      <c r="QSP104" s="266">
        <f t="shared" si="188"/>
        <v>0</v>
      </c>
      <c r="QSQ104" s="266">
        <f t="shared" si="188"/>
        <v>0</v>
      </c>
      <c r="QSR104" s="266">
        <f t="shared" si="188"/>
        <v>0</v>
      </c>
      <c r="QSS104" s="266">
        <f t="shared" si="188"/>
        <v>0</v>
      </c>
      <c r="QST104" s="266">
        <f t="shared" si="188"/>
        <v>0</v>
      </c>
      <c r="QSU104" s="266">
        <f t="shared" si="188"/>
        <v>0</v>
      </c>
      <c r="QSV104" s="266">
        <f t="shared" si="188"/>
        <v>0</v>
      </c>
      <c r="QSW104" s="266">
        <f t="shared" si="188"/>
        <v>0</v>
      </c>
      <c r="QSX104" s="266">
        <f t="shared" si="188"/>
        <v>0</v>
      </c>
      <c r="QSY104" s="266">
        <f t="shared" si="188"/>
        <v>0</v>
      </c>
      <c r="QSZ104" s="266">
        <f t="shared" si="188"/>
        <v>0</v>
      </c>
      <c r="QTA104" s="266">
        <f t="shared" si="188"/>
        <v>0</v>
      </c>
      <c r="QTB104" s="266">
        <f t="shared" si="188"/>
        <v>0</v>
      </c>
      <c r="QTC104" s="266">
        <f t="shared" si="188"/>
        <v>0</v>
      </c>
      <c r="QTD104" s="266">
        <f t="shared" si="188"/>
        <v>0</v>
      </c>
      <c r="QTE104" s="266">
        <f t="shared" si="188"/>
        <v>0</v>
      </c>
      <c r="QTF104" s="266">
        <f t="shared" si="188"/>
        <v>0</v>
      </c>
      <c r="QTG104" s="266">
        <f t="shared" si="188"/>
        <v>0</v>
      </c>
      <c r="QTH104" s="266">
        <f t="shared" si="188"/>
        <v>0</v>
      </c>
      <c r="QTI104" s="266">
        <f t="shared" si="188"/>
        <v>0</v>
      </c>
      <c r="QTJ104" s="266">
        <f t="shared" si="188"/>
        <v>0</v>
      </c>
      <c r="QTK104" s="266">
        <f t="shared" si="188"/>
        <v>0</v>
      </c>
      <c r="QTL104" s="266">
        <f t="shared" si="188"/>
        <v>0</v>
      </c>
      <c r="QTM104" s="266">
        <f t="shared" si="188"/>
        <v>0</v>
      </c>
      <c r="QTN104" s="266">
        <f t="shared" si="188"/>
        <v>0</v>
      </c>
      <c r="QTO104" s="266">
        <f t="shared" si="188"/>
        <v>0</v>
      </c>
      <c r="QTP104" s="266">
        <f t="shared" si="188"/>
        <v>0</v>
      </c>
      <c r="QTQ104" s="266">
        <f t="shared" si="188"/>
        <v>0</v>
      </c>
      <c r="QTR104" s="266">
        <f t="shared" si="188"/>
        <v>0</v>
      </c>
      <c r="QTS104" s="266">
        <f t="shared" si="188"/>
        <v>0</v>
      </c>
      <c r="QTT104" s="266">
        <f t="shared" si="188"/>
        <v>0</v>
      </c>
      <c r="QTU104" s="266">
        <f t="shared" si="188"/>
        <v>0</v>
      </c>
      <c r="QTV104" s="266">
        <f t="shared" si="188"/>
        <v>0</v>
      </c>
      <c r="QTW104" s="266">
        <f t="shared" si="188"/>
        <v>0</v>
      </c>
      <c r="QTX104" s="266">
        <f t="shared" si="188"/>
        <v>0</v>
      </c>
      <c r="QTY104" s="266">
        <f t="shared" si="188"/>
        <v>0</v>
      </c>
      <c r="QTZ104" s="266">
        <f t="shared" si="188"/>
        <v>0</v>
      </c>
      <c r="QUA104" s="266">
        <f t="shared" si="188"/>
        <v>0</v>
      </c>
      <c r="QUB104" s="266">
        <f t="shared" si="188"/>
        <v>0</v>
      </c>
      <c r="QUC104" s="266">
        <f t="shared" si="188"/>
        <v>0</v>
      </c>
      <c r="QUD104" s="266">
        <f t="shared" si="188"/>
        <v>0</v>
      </c>
      <c r="QUE104" s="266">
        <f t="shared" si="188"/>
        <v>0</v>
      </c>
      <c r="QUF104" s="266">
        <f t="shared" si="188"/>
        <v>0</v>
      </c>
      <c r="QUG104" s="266">
        <f t="shared" si="188"/>
        <v>0</v>
      </c>
      <c r="QUH104" s="266">
        <f t="shared" si="188"/>
        <v>0</v>
      </c>
      <c r="QUI104" s="266">
        <f t="shared" si="188"/>
        <v>0</v>
      </c>
      <c r="QUJ104" s="266">
        <f t="shared" si="188"/>
        <v>0</v>
      </c>
      <c r="QUK104" s="266">
        <f t="shared" si="188"/>
        <v>0</v>
      </c>
      <c r="QUL104" s="266">
        <f t="shared" si="188"/>
        <v>0</v>
      </c>
      <c r="QUM104" s="266">
        <f t="shared" ref="QUM104:QWX104" si="189">QUM102-QUM103</f>
        <v>0</v>
      </c>
      <c r="QUN104" s="266">
        <f t="shared" si="189"/>
        <v>0</v>
      </c>
      <c r="QUO104" s="266">
        <f t="shared" si="189"/>
        <v>0</v>
      </c>
      <c r="QUP104" s="266">
        <f t="shared" si="189"/>
        <v>0</v>
      </c>
      <c r="QUQ104" s="266">
        <f t="shared" si="189"/>
        <v>0</v>
      </c>
      <c r="QUR104" s="266">
        <f t="shared" si="189"/>
        <v>0</v>
      </c>
      <c r="QUS104" s="266">
        <f t="shared" si="189"/>
        <v>0</v>
      </c>
      <c r="QUT104" s="266">
        <f t="shared" si="189"/>
        <v>0</v>
      </c>
      <c r="QUU104" s="266">
        <f t="shared" si="189"/>
        <v>0</v>
      </c>
      <c r="QUV104" s="266">
        <f t="shared" si="189"/>
        <v>0</v>
      </c>
      <c r="QUW104" s="266">
        <f t="shared" si="189"/>
        <v>0</v>
      </c>
      <c r="QUX104" s="266">
        <f t="shared" si="189"/>
        <v>0</v>
      </c>
      <c r="QUY104" s="266">
        <f t="shared" si="189"/>
        <v>0</v>
      </c>
      <c r="QUZ104" s="266">
        <f t="shared" si="189"/>
        <v>0</v>
      </c>
      <c r="QVA104" s="266">
        <f t="shared" si="189"/>
        <v>0</v>
      </c>
      <c r="QVB104" s="266">
        <f t="shared" si="189"/>
        <v>0</v>
      </c>
      <c r="QVC104" s="266">
        <f t="shared" si="189"/>
        <v>0</v>
      </c>
      <c r="QVD104" s="266">
        <f t="shared" si="189"/>
        <v>0</v>
      </c>
      <c r="QVE104" s="266">
        <f t="shared" si="189"/>
        <v>0</v>
      </c>
      <c r="QVF104" s="266">
        <f t="shared" si="189"/>
        <v>0</v>
      </c>
      <c r="QVG104" s="266">
        <f t="shared" si="189"/>
        <v>0</v>
      </c>
      <c r="QVH104" s="266">
        <f t="shared" si="189"/>
        <v>0</v>
      </c>
      <c r="QVI104" s="266">
        <f t="shared" si="189"/>
        <v>0</v>
      </c>
      <c r="QVJ104" s="266">
        <f t="shared" si="189"/>
        <v>0</v>
      </c>
      <c r="QVK104" s="266">
        <f t="shared" si="189"/>
        <v>0</v>
      </c>
      <c r="QVL104" s="266">
        <f t="shared" si="189"/>
        <v>0</v>
      </c>
      <c r="QVM104" s="266">
        <f t="shared" si="189"/>
        <v>0</v>
      </c>
      <c r="QVN104" s="266">
        <f t="shared" si="189"/>
        <v>0</v>
      </c>
      <c r="QVO104" s="266">
        <f t="shared" si="189"/>
        <v>0</v>
      </c>
      <c r="QVP104" s="266">
        <f t="shared" si="189"/>
        <v>0</v>
      </c>
      <c r="QVQ104" s="266">
        <f t="shared" si="189"/>
        <v>0</v>
      </c>
      <c r="QVR104" s="266">
        <f t="shared" si="189"/>
        <v>0</v>
      </c>
      <c r="QVS104" s="266">
        <f t="shared" si="189"/>
        <v>0</v>
      </c>
      <c r="QVT104" s="266">
        <f t="shared" si="189"/>
        <v>0</v>
      </c>
      <c r="QVU104" s="266">
        <f t="shared" si="189"/>
        <v>0</v>
      </c>
      <c r="QVV104" s="266">
        <f t="shared" si="189"/>
        <v>0</v>
      </c>
      <c r="QVW104" s="266">
        <f t="shared" si="189"/>
        <v>0</v>
      </c>
      <c r="QVX104" s="266">
        <f t="shared" si="189"/>
        <v>0</v>
      </c>
      <c r="QVY104" s="266">
        <f t="shared" si="189"/>
        <v>0</v>
      </c>
      <c r="QVZ104" s="266">
        <f t="shared" si="189"/>
        <v>0</v>
      </c>
      <c r="QWA104" s="266">
        <f t="shared" si="189"/>
        <v>0</v>
      </c>
      <c r="QWB104" s="266">
        <f t="shared" si="189"/>
        <v>0</v>
      </c>
      <c r="QWC104" s="266">
        <f t="shared" si="189"/>
        <v>0</v>
      </c>
      <c r="QWD104" s="266">
        <f t="shared" si="189"/>
        <v>0</v>
      </c>
      <c r="QWE104" s="266">
        <f t="shared" si="189"/>
        <v>0</v>
      </c>
      <c r="QWF104" s="266">
        <f t="shared" si="189"/>
        <v>0</v>
      </c>
      <c r="QWG104" s="266">
        <f t="shared" si="189"/>
        <v>0</v>
      </c>
      <c r="QWH104" s="266">
        <f t="shared" si="189"/>
        <v>0</v>
      </c>
      <c r="QWI104" s="266">
        <f t="shared" si="189"/>
        <v>0</v>
      </c>
      <c r="QWJ104" s="266">
        <f t="shared" si="189"/>
        <v>0</v>
      </c>
      <c r="QWK104" s="266">
        <f t="shared" si="189"/>
        <v>0</v>
      </c>
      <c r="QWL104" s="266">
        <f t="shared" si="189"/>
        <v>0</v>
      </c>
      <c r="QWM104" s="266">
        <f t="shared" si="189"/>
        <v>0</v>
      </c>
      <c r="QWN104" s="266">
        <f t="shared" si="189"/>
        <v>0</v>
      </c>
      <c r="QWO104" s="266">
        <f t="shared" si="189"/>
        <v>0</v>
      </c>
      <c r="QWP104" s="266">
        <f t="shared" si="189"/>
        <v>0</v>
      </c>
      <c r="QWQ104" s="266">
        <f t="shared" si="189"/>
        <v>0</v>
      </c>
      <c r="QWR104" s="266">
        <f t="shared" si="189"/>
        <v>0</v>
      </c>
      <c r="QWS104" s="266">
        <f t="shared" si="189"/>
        <v>0</v>
      </c>
      <c r="QWT104" s="266">
        <f t="shared" si="189"/>
        <v>0</v>
      </c>
      <c r="QWU104" s="266">
        <f t="shared" si="189"/>
        <v>0</v>
      </c>
      <c r="QWV104" s="266">
        <f t="shared" si="189"/>
        <v>0</v>
      </c>
      <c r="QWW104" s="266">
        <f t="shared" si="189"/>
        <v>0</v>
      </c>
      <c r="QWX104" s="266">
        <f t="shared" si="189"/>
        <v>0</v>
      </c>
      <c r="QWY104" s="266">
        <f t="shared" ref="QWY104:QZJ104" si="190">QWY102-QWY103</f>
        <v>0</v>
      </c>
      <c r="QWZ104" s="266">
        <f t="shared" si="190"/>
        <v>0</v>
      </c>
      <c r="QXA104" s="266">
        <f t="shared" si="190"/>
        <v>0</v>
      </c>
      <c r="QXB104" s="266">
        <f t="shared" si="190"/>
        <v>0</v>
      </c>
      <c r="QXC104" s="266">
        <f t="shared" si="190"/>
        <v>0</v>
      </c>
      <c r="QXD104" s="266">
        <f t="shared" si="190"/>
        <v>0</v>
      </c>
      <c r="QXE104" s="266">
        <f t="shared" si="190"/>
        <v>0</v>
      </c>
      <c r="QXF104" s="266">
        <f t="shared" si="190"/>
        <v>0</v>
      </c>
      <c r="QXG104" s="266">
        <f t="shared" si="190"/>
        <v>0</v>
      </c>
      <c r="QXH104" s="266">
        <f t="shared" si="190"/>
        <v>0</v>
      </c>
      <c r="QXI104" s="266">
        <f t="shared" si="190"/>
        <v>0</v>
      </c>
      <c r="QXJ104" s="266">
        <f t="shared" si="190"/>
        <v>0</v>
      </c>
      <c r="QXK104" s="266">
        <f t="shared" si="190"/>
        <v>0</v>
      </c>
      <c r="QXL104" s="266">
        <f t="shared" si="190"/>
        <v>0</v>
      </c>
      <c r="QXM104" s="266">
        <f t="shared" si="190"/>
        <v>0</v>
      </c>
      <c r="QXN104" s="266">
        <f t="shared" si="190"/>
        <v>0</v>
      </c>
      <c r="QXO104" s="266">
        <f t="shared" si="190"/>
        <v>0</v>
      </c>
      <c r="QXP104" s="266">
        <f t="shared" si="190"/>
        <v>0</v>
      </c>
      <c r="QXQ104" s="266">
        <f t="shared" si="190"/>
        <v>0</v>
      </c>
      <c r="QXR104" s="266">
        <f t="shared" si="190"/>
        <v>0</v>
      </c>
      <c r="QXS104" s="266">
        <f t="shared" si="190"/>
        <v>0</v>
      </c>
      <c r="QXT104" s="266">
        <f t="shared" si="190"/>
        <v>0</v>
      </c>
      <c r="QXU104" s="266">
        <f t="shared" si="190"/>
        <v>0</v>
      </c>
      <c r="QXV104" s="266">
        <f t="shared" si="190"/>
        <v>0</v>
      </c>
      <c r="QXW104" s="266">
        <f t="shared" si="190"/>
        <v>0</v>
      </c>
      <c r="QXX104" s="266">
        <f t="shared" si="190"/>
        <v>0</v>
      </c>
      <c r="QXY104" s="266">
        <f t="shared" si="190"/>
        <v>0</v>
      </c>
      <c r="QXZ104" s="266">
        <f t="shared" si="190"/>
        <v>0</v>
      </c>
      <c r="QYA104" s="266">
        <f t="shared" si="190"/>
        <v>0</v>
      </c>
      <c r="QYB104" s="266">
        <f t="shared" si="190"/>
        <v>0</v>
      </c>
      <c r="QYC104" s="266">
        <f t="shared" si="190"/>
        <v>0</v>
      </c>
      <c r="QYD104" s="266">
        <f t="shared" si="190"/>
        <v>0</v>
      </c>
      <c r="QYE104" s="266">
        <f t="shared" si="190"/>
        <v>0</v>
      </c>
      <c r="QYF104" s="266">
        <f t="shared" si="190"/>
        <v>0</v>
      </c>
      <c r="QYG104" s="266">
        <f t="shared" si="190"/>
        <v>0</v>
      </c>
      <c r="QYH104" s="266">
        <f t="shared" si="190"/>
        <v>0</v>
      </c>
      <c r="QYI104" s="266">
        <f t="shared" si="190"/>
        <v>0</v>
      </c>
      <c r="QYJ104" s="266">
        <f t="shared" si="190"/>
        <v>0</v>
      </c>
      <c r="QYK104" s="266">
        <f t="shared" si="190"/>
        <v>0</v>
      </c>
      <c r="QYL104" s="266">
        <f t="shared" si="190"/>
        <v>0</v>
      </c>
      <c r="QYM104" s="266">
        <f t="shared" si="190"/>
        <v>0</v>
      </c>
      <c r="QYN104" s="266">
        <f t="shared" si="190"/>
        <v>0</v>
      </c>
      <c r="QYO104" s="266">
        <f t="shared" si="190"/>
        <v>0</v>
      </c>
      <c r="QYP104" s="266">
        <f t="shared" si="190"/>
        <v>0</v>
      </c>
      <c r="QYQ104" s="266">
        <f t="shared" si="190"/>
        <v>0</v>
      </c>
      <c r="QYR104" s="266">
        <f t="shared" si="190"/>
        <v>0</v>
      </c>
      <c r="QYS104" s="266">
        <f t="shared" si="190"/>
        <v>0</v>
      </c>
      <c r="QYT104" s="266">
        <f t="shared" si="190"/>
        <v>0</v>
      </c>
      <c r="QYU104" s="266">
        <f t="shared" si="190"/>
        <v>0</v>
      </c>
      <c r="QYV104" s="266">
        <f t="shared" si="190"/>
        <v>0</v>
      </c>
      <c r="QYW104" s="266">
        <f t="shared" si="190"/>
        <v>0</v>
      </c>
      <c r="QYX104" s="266">
        <f t="shared" si="190"/>
        <v>0</v>
      </c>
      <c r="QYY104" s="266">
        <f t="shared" si="190"/>
        <v>0</v>
      </c>
      <c r="QYZ104" s="266">
        <f t="shared" si="190"/>
        <v>0</v>
      </c>
      <c r="QZA104" s="266">
        <f t="shared" si="190"/>
        <v>0</v>
      </c>
      <c r="QZB104" s="266">
        <f t="shared" si="190"/>
        <v>0</v>
      </c>
      <c r="QZC104" s="266">
        <f t="shared" si="190"/>
        <v>0</v>
      </c>
      <c r="QZD104" s="266">
        <f t="shared" si="190"/>
        <v>0</v>
      </c>
      <c r="QZE104" s="266">
        <f t="shared" si="190"/>
        <v>0</v>
      </c>
      <c r="QZF104" s="266">
        <f t="shared" si="190"/>
        <v>0</v>
      </c>
      <c r="QZG104" s="266">
        <f t="shared" si="190"/>
        <v>0</v>
      </c>
      <c r="QZH104" s="266">
        <f t="shared" si="190"/>
        <v>0</v>
      </c>
      <c r="QZI104" s="266">
        <f t="shared" si="190"/>
        <v>0</v>
      </c>
      <c r="QZJ104" s="266">
        <f t="shared" si="190"/>
        <v>0</v>
      </c>
      <c r="QZK104" s="266">
        <f t="shared" ref="QZK104:RBV104" si="191">QZK102-QZK103</f>
        <v>0</v>
      </c>
      <c r="QZL104" s="266">
        <f t="shared" si="191"/>
        <v>0</v>
      </c>
      <c r="QZM104" s="266">
        <f t="shared" si="191"/>
        <v>0</v>
      </c>
      <c r="QZN104" s="266">
        <f t="shared" si="191"/>
        <v>0</v>
      </c>
      <c r="QZO104" s="266">
        <f t="shared" si="191"/>
        <v>0</v>
      </c>
      <c r="QZP104" s="266">
        <f t="shared" si="191"/>
        <v>0</v>
      </c>
      <c r="QZQ104" s="266">
        <f t="shared" si="191"/>
        <v>0</v>
      </c>
      <c r="QZR104" s="266">
        <f t="shared" si="191"/>
        <v>0</v>
      </c>
      <c r="QZS104" s="266">
        <f t="shared" si="191"/>
        <v>0</v>
      </c>
      <c r="QZT104" s="266">
        <f t="shared" si="191"/>
        <v>0</v>
      </c>
      <c r="QZU104" s="266">
        <f t="shared" si="191"/>
        <v>0</v>
      </c>
      <c r="QZV104" s="266">
        <f t="shared" si="191"/>
        <v>0</v>
      </c>
      <c r="QZW104" s="266">
        <f t="shared" si="191"/>
        <v>0</v>
      </c>
      <c r="QZX104" s="266">
        <f t="shared" si="191"/>
        <v>0</v>
      </c>
      <c r="QZY104" s="266">
        <f t="shared" si="191"/>
        <v>0</v>
      </c>
      <c r="QZZ104" s="266">
        <f t="shared" si="191"/>
        <v>0</v>
      </c>
      <c r="RAA104" s="266">
        <f t="shared" si="191"/>
        <v>0</v>
      </c>
      <c r="RAB104" s="266">
        <f t="shared" si="191"/>
        <v>0</v>
      </c>
      <c r="RAC104" s="266">
        <f t="shared" si="191"/>
        <v>0</v>
      </c>
      <c r="RAD104" s="266">
        <f t="shared" si="191"/>
        <v>0</v>
      </c>
      <c r="RAE104" s="266">
        <f t="shared" si="191"/>
        <v>0</v>
      </c>
      <c r="RAF104" s="266">
        <f t="shared" si="191"/>
        <v>0</v>
      </c>
      <c r="RAG104" s="266">
        <f t="shared" si="191"/>
        <v>0</v>
      </c>
      <c r="RAH104" s="266">
        <f t="shared" si="191"/>
        <v>0</v>
      </c>
      <c r="RAI104" s="266">
        <f t="shared" si="191"/>
        <v>0</v>
      </c>
      <c r="RAJ104" s="266">
        <f t="shared" si="191"/>
        <v>0</v>
      </c>
      <c r="RAK104" s="266">
        <f t="shared" si="191"/>
        <v>0</v>
      </c>
      <c r="RAL104" s="266">
        <f t="shared" si="191"/>
        <v>0</v>
      </c>
      <c r="RAM104" s="266">
        <f t="shared" si="191"/>
        <v>0</v>
      </c>
      <c r="RAN104" s="266">
        <f t="shared" si="191"/>
        <v>0</v>
      </c>
      <c r="RAO104" s="266">
        <f t="shared" si="191"/>
        <v>0</v>
      </c>
      <c r="RAP104" s="266">
        <f t="shared" si="191"/>
        <v>0</v>
      </c>
      <c r="RAQ104" s="266">
        <f t="shared" si="191"/>
        <v>0</v>
      </c>
      <c r="RAR104" s="266">
        <f t="shared" si="191"/>
        <v>0</v>
      </c>
      <c r="RAS104" s="266">
        <f t="shared" si="191"/>
        <v>0</v>
      </c>
      <c r="RAT104" s="266">
        <f t="shared" si="191"/>
        <v>0</v>
      </c>
      <c r="RAU104" s="266">
        <f t="shared" si="191"/>
        <v>0</v>
      </c>
      <c r="RAV104" s="266">
        <f t="shared" si="191"/>
        <v>0</v>
      </c>
      <c r="RAW104" s="266">
        <f t="shared" si="191"/>
        <v>0</v>
      </c>
      <c r="RAX104" s="266">
        <f t="shared" si="191"/>
        <v>0</v>
      </c>
      <c r="RAY104" s="266">
        <f t="shared" si="191"/>
        <v>0</v>
      </c>
      <c r="RAZ104" s="266">
        <f t="shared" si="191"/>
        <v>0</v>
      </c>
      <c r="RBA104" s="266">
        <f t="shared" si="191"/>
        <v>0</v>
      </c>
      <c r="RBB104" s="266">
        <f t="shared" si="191"/>
        <v>0</v>
      </c>
      <c r="RBC104" s="266">
        <f t="shared" si="191"/>
        <v>0</v>
      </c>
      <c r="RBD104" s="266">
        <f t="shared" si="191"/>
        <v>0</v>
      </c>
      <c r="RBE104" s="266">
        <f t="shared" si="191"/>
        <v>0</v>
      </c>
      <c r="RBF104" s="266">
        <f t="shared" si="191"/>
        <v>0</v>
      </c>
      <c r="RBG104" s="266">
        <f t="shared" si="191"/>
        <v>0</v>
      </c>
      <c r="RBH104" s="266">
        <f t="shared" si="191"/>
        <v>0</v>
      </c>
      <c r="RBI104" s="266">
        <f t="shared" si="191"/>
        <v>0</v>
      </c>
      <c r="RBJ104" s="266">
        <f t="shared" si="191"/>
        <v>0</v>
      </c>
      <c r="RBK104" s="266">
        <f t="shared" si="191"/>
        <v>0</v>
      </c>
      <c r="RBL104" s="266">
        <f t="shared" si="191"/>
        <v>0</v>
      </c>
      <c r="RBM104" s="266">
        <f t="shared" si="191"/>
        <v>0</v>
      </c>
      <c r="RBN104" s="266">
        <f t="shared" si="191"/>
        <v>0</v>
      </c>
      <c r="RBO104" s="266">
        <f t="shared" si="191"/>
        <v>0</v>
      </c>
      <c r="RBP104" s="266">
        <f t="shared" si="191"/>
        <v>0</v>
      </c>
      <c r="RBQ104" s="266">
        <f t="shared" si="191"/>
        <v>0</v>
      </c>
      <c r="RBR104" s="266">
        <f t="shared" si="191"/>
        <v>0</v>
      </c>
      <c r="RBS104" s="266">
        <f t="shared" si="191"/>
        <v>0</v>
      </c>
      <c r="RBT104" s="266">
        <f t="shared" si="191"/>
        <v>0</v>
      </c>
      <c r="RBU104" s="266">
        <f t="shared" si="191"/>
        <v>0</v>
      </c>
      <c r="RBV104" s="266">
        <f t="shared" si="191"/>
        <v>0</v>
      </c>
      <c r="RBW104" s="266">
        <f t="shared" ref="RBW104:REH104" si="192">RBW102-RBW103</f>
        <v>0</v>
      </c>
      <c r="RBX104" s="266">
        <f t="shared" si="192"/>
        <v>0</v>
      </c>
      <c r="RBY104" s="266">
        <f t="shared" si="192"/>
        <v>0</v>
      </c>
      <c r="RBZ104" s="266">
        <f t="shared" si="192"/>
        <v>0</v>
      </c>
      <c r="RCA104" s="266">
        <f t="shared" si="192"/>
        <v>0</v>
      </c>
      <c r="RCB104" s="266">
        <f t="shared" si="192"/>
        <v>0</v>
      </c>
      <c r="RCC104" s="266">
        <f t="shared" si="192"/>
        <v>0</v>
      </c>
      <c r="RCD104" s="266">
        <f t="shared" si="192"/>
        <v>0</v>
      </c>
      <c r="RCE104" s="266">
        <f t="shared" si="192"/>
        <v>0</v>
      </c>
      <c r="RCF104" s="266">
        <f t="shared" si="192"/>
        <v>0</v>
      </c>
      <c r="RCG104" s="266">
        <f t="shared" si="192"/>
        <v>0</v>
      </c>
      <c r="RCH104" s="266">
        <f t="shared" si="192"/>
        <v>0</v>
      </c>
      <c r="RCI104" s="266">
        <f t="shared" si="192"/>
        <v>0</v>
      </c>
      <c r="RCJ104" s="266">
        <f t="shared" si="192"/>
        <v>0</v>
      </c>
      <c r="RCK104" s="266">
        <f t="shared" si="192"/>
        <v>0</v>
      </c>
      <c r="RCL104" s="266">
        <f t="shared" si="192"/>
        <v>0</v>
      </c>
      <c r="RCM104" s="266">
        <f t="shared" si="192"/>
        <v>0</v>
      </c>
      <c r="RCN104" s="266">
        <f t="shared" si="192"/>
        <v>0</v>
      </c>
      <c r="RCO104" s="266">
        <f t="shared" si="192"/>
        <v>0</v>
      </c>
      <c r="RCP104" s="266">
        <f t="shared" si="192"/>
        <v>0</v>
      </c>
      <c r="RCQ104" s="266">
        <f t="shared" si="192"/>
        <v>0</v>
      </c>
      <c r="RCR104" s="266">
        <f t="shared" si="192"/>
        <v>0</v>
      </c>
      <c r="RCS104" s="266">
        <f t="shared" si="192"/>
        <v>0</v>
      </c>
      <c r="RCT104" s="266">
        <f t="shared" si="192"/>
        <v>0</v>
      </c>
      <c r="RCU104" s="266">
        <f t="shared" si="192"/>
        <v>0</v>
      </c>
      <c r="RCV104" s="266">
        <f t="shared" si="192"/>
        <v>0</v>
      </c>
      <c r="RCW104" s="266">
        <f t="shared" si="192"/>
        <v>0</v>
      </c>
      <c r="RCX104" s="266">
        <f t="shared" si="192"/>
        <v>0</v>
      </c>
      <c r="RCY104" s="266">
        <f t="shared" si="192"/>
        <v>0</v>
      </c>
      <c r="RCZ104" s="266">
        <f t="shared" si="192"/>
        <v>0</v>
      </c>
      <c r="RDA104" s="266">
        <f t="shared" si="192"/>
        <v>0</v>
      </c>
      <c r="RDB104" s="266">
        <f t="shared" si="192"/>
        <v>0</v>
      </c>
      <c r="RDC104" s="266">
        <f t="shared" si="192"/>
        <v>0</v>
      </c>
      <c r="RDD104" s="266">
        <f t="shared" si="192"/>
        <v>0</v>
      </c>
      <c r="RDE104" s="266">
        <f t="shared" si="192"/>
        <v>0</v>
      </c>
      <c r="RDF104" s="266">
        <f t="shared" si="192"/>
        <v>0</v>
      </c>
      <c r="RDG104" s="266">
        <f t="shared" si="192"/>
        <v>0</v>
      </c>
      <c r="RDH104" s="266">
        <f t="shared" si="192"/>
        <v>0</v>
      </c>
      <c r="RDI104" s="266">
        <f t="shared" si="192"/>
        <v>0</v>
      </c>
      <c r="RDJ104" s="266">
        <f t="shared" si="192"/>
        <v>0</v>
      </c>
      <c r="RDK104" s="266">
        <f t="shared" si="192"/>
        <v>0</v>
      </c>
      <c r="RDL104" s="266">
        <f t="shared" si="192"/>
        <v>0</v>
      </c>
      <c r="RDM104" s="266">
        <f t="shared" si="192"/>
        <v>0</v>
      </c>
      <c r="RDN104" s="266">
        <f t="shared" si="192"/>
        <v>0</v>
      </c>
      <c r="RDO104" s="266">
        <f t="shared" si="192"/>
        <v>0</v>
      </c>
      <c r="RDP104" s="266">
        <f t="shared" si="192"/>
        <v>0</v>
      </c>
      <c r="RDQ104" s="266">
        <f t="shared" si="192"/>
        <v>0</v>
      </c>
      <c r="RDR104" s="266">
        <f t="shared" si="192"/>
        <v>0</v>
      </c>
      <c r="RDS104" s="266">
        <f t="shared" si="192"/>
        <v>0</v>
      </c>
      <c r="RDT104" s="266">
        <f t="shared" si="192"/>
        <v>0</v>
      </c>
      <c r="RDU104" s="266">
        <f t="shared" si="192"/>
        <v>0</v>
      </c>
      <c r="RDV104" s="266">
        <f t="shared" si="192"/>
        <v>0</v>
      </c>
      <c r="RDW104" s="266">
        <f t="shared" si="192"/>
        <v>0</v>
      </c>
      <c r="RDX104" s="266">
        <f t="shared" si="192"/>
        <v>0</v>
      </c>
      <c r="RDY104" s="266">
        <f t="shared" si="192"/>
        <v>0</v>
      </c>
      <c r="RDZ104" s="266">
        <f t="shared" si="192"/>
        <v>0</v>
      </c>
      <c r="REA104" s="266">
        <f t="shared" si="192"/>
        <v>0</v>
      </c>
      <c r="REB104" s="266">
        <f t="shared" si="192"/>
        <v>0</v>
      </c>
      <c r="REC104" s="266">
        <f t="shared" si="192"/>
        <v>0</v>
      </c>
      <c r="RED104" s="266">
        <f t="shared" si="192"/>
        <v>0</v>
      </c>
      <c r="REE104" s="266">
        <f t="shared" si="192"/>
        <v>0</v>
      </c>
      <c r="REF104" s="266">
        <f t="shared" si="192"/>
        <v>0</v>
      </c>
      <c r="REG104" s="266">
        <f t="shared" si="192"/>
        <v>0</v>
      </c>
      <c r="REH104" s="266">
        <f t="shared" si="192"/>
        <v>0</v>
      </c>
      <c r="REI104" s="266">
        <f t="shared" ref="REI104:RGT104" si="193">REI102-REI103</f>
        <v>0</v>
      </c>
      <c r="REJ104" s="266">
        <f t="shared" si="193"/>
        <v>0</v>
      </c>
      <c r="REK104" s="266">
        <f t="shared" si="193"/>
        <v>0</v>
      </c>
      <c r="REL104" s="266">
        <f t="shared" si="193"/>
        <v>0</v>
      </c>
      <c r="REM104" s="266">
        <f t="shared" si="193"/>
        <v>0</v>
      </c>
      <c r="REN104" s="266">
        <f t="shared" si="193"/>
        <v>0</v>
      </c>
      <c r="REO104" s="266">
        <f t="shared" si="193"/>
        <v>0</v>
      </c>
      <c r="REP104" s="266">
        <f t="shared" si="193"/>
        <v>0</v>
      </c>
      <c r="REQ104" s="266">
        <f t="shared" si="193"/>
        <v>0</v>
      </c>
      <c r="RER104" s="266">
        <f t="shared" si="193"/>
        <v>0</v>
      </c>
      <c r="RES104" s="266">
        <f t="shared" si="193"/>
        <v>0</v>
      </c>
      <c r="RET104" s="266">
        <f t="shared" si="193"/>
        <v>0</v>
      </c>
      <c r="REU104" s="266">
        <f t="shared" si="193"/>
        <v>0</v>
      </c>
      <c r="REV104" s="266">
        <f t="shared" si="193"/>
        <v>0</v>
      </c>
      <c r="REW104" s="266">
        <f t="shared" si="193"/>
        <v>0</v>
      </c>
      <c r="REX104" s="266">
        <f t="shared" si="193"/>
        <v>0</v>
      </c>
      <c r="REY104" s="266">
        <f t="shared" si="193"/>
        <v>0</v>
      </c>
      <c r="REZ104" s="266">
        <f t="shared" si="193"/>
        <v>0</v>
      </c>
      <c r="RFA104" s="266">
        <f t="shared" si="193"/>
        <v>0</v>
      </c>
      <c r="RFB104" s="266">
        <f t="shared" si="193"/>
        <v>0</v>
      </c>
      <c r="RFC104" s="266">
        <f t="shared" si="193"/>
        <v>0</v>
      </c>
      <c r="RFD104" s="266">
        <f t="shared" si="193"/>
        <v>0</v>
      </c>
      <c r="RFE104" s="266">
        <f t="shared" si="193"/>
        <v>0</v>
      </c>
      <c r="RFF104" s="266">
        <f t="shared" si="193"/>
        <v>0</v>
      </c>
      <c r="RFG104" s="266">
        <f t="shared" si="193"/>
        <v>0</v>
      </c>
      <c r="RFH104" s="266">
        <f t="shared" si="193"/>
        <v>0</v>
      </c>
      <c r="RFI104" s="266">
        <f t="shared" si="193"/>
        <v>0</v>
      </c>
      <c r="RFJ104" s="266">
        <f t="shared" si="193"/>
        <v>0</v>
      </c>
      <c r="RFK104" s="266">
        <f t="shared" si="193"/>
        <v>0</v>
      </c>
      <c r="RFL104" s="266">
        <f t="shared" si="193"/>
        <v>0</v>
      </c>
      <c r="RFM104" s="266">
        <f t="shared" si="193"/>
        <v>0</v>
      </c>
      <c r="RFN104" s="266">
        <f t="shared" si="193"/>
        <v>0</v>
      </c>
      <c r="RFO104" s="266">
        <f t="shared" si="193"/>
        <v>0</v>
      </c>
      <c r="RFP104" s="266">
        <f t="shared" si="193"/>
        <v>0</v>
      </c>
      <c r="RFQ104" s="266">
        <f t="shared" si="193"/>
        <v>0</v>
      </c>
      <c r="RFR104" s="266">
        <f t="shared" si="193"/>
        <v>0</v>
      </c>
      <c r="RFS104" s="266">
        <f t="shared" si="193"/>
        <v>0</v>
      </c>
      <c r="RFT104" s="266">
        <f t="shared" si="193"/>
        <v>0</v>
      </c>
      <c r="RFU104" s="266">
        <f t="shared" si="193"/>
        <v>0</v>
      </c>
      <c r="RFV104" s="266">
        <f t="shared" si="193"/>
        <v>0</v>
      </c>
      <c r="RFW104" s="266">
        <f t="shared" si="193"/>
        <v>0</v>
      </c>
      <c r="RFX104" s="266">
        <f t="shared" si="193"/>
        <v>0</v>
      </c>
      <c r="RFY104" s="266">
        <f t="shared" si="193"/>
        <v>0</v>
      </c>
      <c r="RFZ104" s="266">
        <f t="shared" si="193"/>
        <v>0</v>
      </c>
      <c r="RGA104" s="266">
        <f t="shared" si="193"/>
        <v>0</v>
      </c>
      <c r="RGB104" s="266">
        <f t="shared" si="193"/>
        <v>0</v>
      </c>
      <c r="RGC104" s="266">
        <f t="shared" si="193"/>
        <v>0</v>
      </c>
      <c r="RGD104" s="266">
        <f t="shared" si="193"/>
        <v>0</v>
      </c>
      <c r="RGE104" s="266">
        <f t="shared" si="193"/>
        <v>0</v>
      </c>
      <c r="RGF104" s="266">
        <f t="shared" si="193"/>
        <v>0</v>
      </c>
      <c r="RGG104" s="266">
        <f t="shared" si="193"/>
        <v>0</v>
      </c>
      <c r="RGH104" s="266">
        <f t="shared" si="193"/>
        <v>0</v>
      </c>
      <c r="RGI104" s="266">
        <f t="shared" si="193"/>
        <v>0</v>
      </c>
      <c r="RGJ104" s="266">
        <f t="shared" si="193"/>
        <v>0</v>
      </c>
      <c r="RGK104" s="266">
        <f t="shared" si="193"/>
        <v>0</v>
      </c>
      <c r="RGL104" s="266">
        <f t="shared" si="193"/>
        <v>0</v>
      </c>
      <c r="RGM104" s="266">
        <f t="shared" si="193"/>
        <v>0</v>
      </c>
      <c r="RGN104" s="266">
        <f t="shared" si="193"/>
        <v>0</v>
      </c>
      <c r="RGO104" s="266">
        <f t="shared" si="193"/>
        <v>0</v>
      </c>
      <c r="RGP104" s="266">
        <f t="shared" si="193"/>
        <v>0</v>
      </c>
      <c r="RGQ104" s="266">
        <f t="shared" si="193"/>
        <v>0</v>
      </c>
      <c r="RGR104" s="266">
        <f t="shared" si="193"/>
        <v>0</v>
      </c>
      <c r="RGS104" s="266">
        <f t="shared" si="193"/>
        <v>0</v>
      </c>
      <c r="RGT104" s="266">
        <f t="shared" si="193"/>
        <v>0</v>
      </c>
      <c r="RGU104" s="266">
        <f t="shared" ref="RGU104:RJF104" si="194">RGU102-RGU103</f>
        <v>0</v>
      </c>
      <c r="RGV104" s="266">
        <f t="shared" si="194"/>
        <v>0</v>
      </c>
      <c r="RGW104" s="266">
        <f t="shared" si="194"/>
        <v>0</v>
      </c>
      <c r="RGX104" s="266">
        <f t="shared" si="194"/>
        <v>0</v>
      </c>
      <c r="RGY104" s="266">
        <f t="shared" si="194"/>
        <v>0</v>
      </c>
      <c r="RGZ104" s="266">
        <f t="shared" si="194"/>
        <v>0</v>
      </c>
      <c r="RHA104" s="266">
        <f t="shared" si="194"/>
        <v>0</v>
      </c>
      <c r="RHB104" s="266">
        <f t="shared" si="194"/>
        <v>0</v>
      </c>
      <c r="RHC104" s="266">
        <f t="shared" si="194"/>
        <v>0</v>
      </c>
      <c r="RHD104" s="266">
        <f t="shared" si="194"/>
        <v>0</v>
      </c>
      <c r="RHE104" s="266">
        <f t="shared" si="194"/>
        <v>0</v>
      </c>
      <c r="RHF104" s="266">
        <f t="shared" si="194"/>
        <v>0</v>
      </c>
      <c r="RHG104" s="266">
        <f t="shared" si="194"/>
        <v>0</v>
      </c>
      <c r="RHH104" s="266">
        <f t="shared" si="194"/>
        <v>0</v>
      </c>
      <c r="RHI104" s="266">
        <f t="shared" si="194"/>
        <v>0</v>
      </c>
      <c r="RHJ104" s="266">
        <f t="shared" si="194"/>
        <v>0</v>
      </c>
      <c r="RHK104" s="266">
        <f t="shared" si="194"/>
        <v>0</v>
      </c>
      <c r="RHL104" s="266">
        <f t="shared" si="194"/>
        <v>0</v>
      </c>
      <c r="RHM104" s="266">
        <f t="shared" si="194"/>
        <v>0</v>
      </c>
      <c r="RHN104" s="266">
        <f t="shared" si="194"/>
        <v>0</v>
      </c>
      <c r="RHO104" s="266">
        <f t="shared" si="194"/>
        <v>0</v>
      </c>
      <c r="RHP104" s="266">
        <f t="shared" si="194"/>
        <v>0</v>
      </c>
      <c r="RHQ104" s="266">
        <f t="shared" si="194"/>
        <v>0</v>
      </c>
      <c r="RHR104" s="266">
        <f t="shared" si="194"/>
        <v>0</v>
      </c>
      <c r="RHS104" s="266">
        <f t="shared" si="194"/>
        <v>0</v>
      </c>
      <c r="RHT104" s="266">
        <f t="shared" si="194"/>
        <v>0</v>
      </c>
      <c r="RHU104" s="266">
        <f t="shared" si="194"/>
        <v>0</v>
      </c>
      <c r="RHV104" s="266">
        <f t="shared" si="194"/>
        <v>0</v>
      </c>
      <c r="RHW104" s="266">
        <f t="shared" si="194"/>
        <v>0</v>
      </c>
      <c r="RHX104" s="266">
        <f t="shared" si="194"/>
        <v>0</v>
      </c>
      <c r="RHY104" s="266">
        <f t="shared" si="194"/>
        <v>0</v>
      </c>
      <c r="RHZ104" s="266">
        <f t="shared" si="194"/>
        <v>0</v>
      </c>
      <c r="RIA104" s="266">
        <f t="shared" si="194"/>
        <v>0</v>
      </c>
      <c r="RIB104" s="266">
        <f t="shared" si="194"/>
        <v>0</v>
      </c>
      <c r="RIC104" s="266">
        <f t="shared" si="194"/>
        <v>0</v>
      </c>
      <c r="RID104" s="266">
        <f t="shared" si="194"/>
        <v>0</v>
      </c>
      <c r="RIE104" s="266">
        <f t="shared" si="194"/>
        <v>0</v>
      </c>
      <c r="RIF104" s="266">
        <f t="shared" si="194"/>
        <v>0</v>
      </c>
      <c r="RIG104" s="266">
        <f t="shared" si="194"/>
        <v>0</v>
      </c>
      <c r="RIH104" s="266">
        <f t="shared" si="194"/>
        <v>0</v>
      </c>
      <c r="RII104" s="266">
        <f t="shared" si="194"/>
        <v>0</v>
      </c>
      <c r="RIJ104" s="266">
        <f t="shared" si="194"/>
        <v>0</v>
      </c>
      <c r="RIK104" s="266">
        <f t="shared" si="194"/>
        <v>0</v>
      </c>
      <c r="RIL104" s="266">
        <f t="shared" si="194"/>
        <v>0</v>
      </c>
      <c r="RIM104" s="266">
        <f t="shared" si="194"/>
        <v>0</v>
      </c>
      <c r="RIN104" s="266">
        <f t="shared" si="194"/>
        <v>0</v>
      </c>
      <c r="RIO104" s="266">
        <f t="shared" si="194"/>
        <v>0</v>
      </c>
      <c r="RIP104" s="266">
        <f t="shared" si="194"/>
        <v>0</v>
      </c>
      <c r="RIQ104" s="266">
        <f t="shared" si="194"/>
        <v>0</v>
      </c>
      <c r="RIR104" s="266">
        <f t="shared" si="194"/>
        <v>0</v>
      </c>
      <c r="RIS104" s="266">
        <f t="shared" si="194"/>
        <v>0</v>
      </c>
      <c r="RIT104" s="266">
        <f t="shared" si="194"/>
        <v>0</v>
      </c>
      <c r="RIU104" s="266">
        <f t="shared" si="194"/>
        <v>0</v>
      </c>
      <c r="RIV104" s="266">
        <f t="shared" si="194"/>
        <v>0</v>
      </c>
      <c r="RIW104" s="266">
        <f t="shared" si="194"/>
        <v>0</v>
      </c>
      <c r="RIX104" s="266">
        <f t="shared" si="194"/>
        <v>0</v>
      </c>
      <c r="RIY104" s="266">
        <f t="shared" si="194"/>
        <v>0</v>
      </c>
      <c r="RIZ104" s="266">
        <f t="shared" si="194"/>
        <v>0</v>
      </c>
      <c r="RJA104" s="266">
        <f t="shared" si="194"/>
        <v>0</v>
      </c>
      <c r="RJB104" s="266">
        <f t="shared" si="194"/>
        <v>0</v>
      </c>
      <c r="RJC104" s="266">
        <f t="shared" si="194"/>
        <v>0</v>
      </c>
      <c r="RJD104" s="266">
        <f t="shared" si="194"/>
        <v>0</v>
      </c>
      <c r="RJE104" s="266">
        <f t="shared" si="194"/>
        <v>0</v>
      </c>
      <c r="RJF104" s="266">
        <f t="shared" si="194"/>
        <v>0</v>
      </c>
      <c r="RJG104" s="266">
        <f t="shared" ref="RJG104:RLR104" si="195">RJG102-RJG103</f>
        <v>0</v>
      </c>
      <c r="RJH104" s="266">
        <f t="shared" si="195"/>
        <v>0</v>
      </c>
      <c r="RJI104" s="266">
        <f t="shared" si="195"/>
        <v>0</v>
      </c>
      <c r="RJJ104" s="266">
        <f t="shared" si="195"/>
        <v>0</v>
      </c>
      <c r="RJK104" s="266">
        <f t="shared" si="195"/>
        <v>0</v>
      </c>
      <c r="RJL104" s="266">
        <f t="shared" si="195"/>
        <v>0</v>
      </c>
      <c r="RJM104" s="266">
        <f t="shared" si="195"/>
        <v>0</v>
      </c>
      <c r="RJN104" s="266">
        <f t="shared" si="195"/>
        <v>0</v>
      </c>
      <c r="RJO104" s="266">
        <f t="shared" si="195"/>
        <v>0</v>
      </c>
      <c r="RJP104" s="266">
        <f t="shared" si="195"/>
        <v>0</v>
      </c>
      <c r="RJQ104" s="266">
        <f t="shared" si="195"/>
        <v>0</v>
      </c>
      <c r="RJR104" s="266">
        <f t="shared" si="195"/>
        <v>0</v>
      </c>
      <c r="RJS104" s="266">
        <f t="shared" si="195"/>
        <v>0</v>
      </c>
      <c r="RJT104" s="266">
        <f t="shared" si="195"/>
        <v>0</v>
      </c>
      <c r="RJU104" s="266">
        <f t="shared" si="195"/>
        <v>0</v>
      </c>
      <c r="RJV104" s="266">
        <f t="shared" si="195"/>
        <v>0</v>
      </c>
      <c r="RJW104" s="266">
        <f t="shared" si="195"/>
        <v>0</v>
      </c>
      <c r="RJX104" s="266">
        <f t="shared" si="195"/>
        <v>0</v>
      </c>
      <c r="RJY104" s="266">
        <f t="shared" si="195"/>
        <v>0</v>
      </c>
      <c r="RJZ104" s="266">
        <f t="shared" si="195"/>
        <v>0</v>
      </c>
      <c r="RKA104" s="266">
        <f t="shared" si="195"/>
        <v>0</v>
      </c>
      <c r="RKB104" s="266">
        <f t="shared" si="195"/>
        <v>0</v>
      </c>
      <c r="RKC104" s="266">
        <f t="shared" si="195"/>
        <v>0</v>
      </c>
      <c r="RKD104" s="266">
        <f t="shared" si="195"/>
        <v>0</v>
      </c>
      <c r="RKE104" s="266">
        <f t="shared" si="195"/>
        <v>0</v>
      </c>
      <c r="RKF104" s="266">
        <f t="shared" si="195"/>
        <v>0</v>
      </c>
      <c r="RKG104" s="266">
        <f t="shared" si="195"/>
        <v>0</v>
      </c>
      <c r="RKH104" s="266">
        <f t="shared" si="195"/>
        <v>0</v>
      </c>
      <c r="RKI104" s="266">
        <f t="shared" si="195"/>
        <v>0</v>
      </c>
      <c r="RKJ104" s="266">
        <f t="shared" si="195"/>
        <v>0</v>
      </c>
      <c r="RKK104" s="266">
        <f t="shared" si="195"/>
        <v>0</v>
      </c>
      <c r="RKL104" s="266">
        <f t="shared" si="195"/>
        <v>0</v>
      </c>
      <c r="RKM104" s="266">
        <f t="shared" si="195"/>
        <v>0</v>
      </c>
      <c r="RKN104" s="266">
        <f t="shared" si="195"/>
        <v>0</v>
      </c>
      <c r="RKO104" s="266">
        <f t="shared" si="195"/>
        <v>0</v>
      </c>
      <c r="RKP104" s="266">
        <f t="shared" si="195"/>
        <v>0</v>
      </c>
      <c r="RKQ104" s="266">
        <f t="shared" si="195"/>
        <v>0</v>
      </c>
      <c r="RKR104" s="266">
        <f t="shared" si="195"/>
        <v>0</v>
      </c>
      <c r="RKS104" s="266">
        <f t="shared" si="195"/>
        <v>0</v>
      </c>
      <c r="RKT104" s="266">
        <f t="shared" si="195"/>
        <v>0</v>
      </c>
      <c r="RKU104" s="266">
        <f t="shared" si="195"/>
        <v>0</v>
      </c>
      <c r="RKV104" s="266">
        <f t="shared" si="195"/>
        <v>0</v>
      </c>
      <c r="RKW104" s="266">
        <f t="shared" si="195"/>
        <v>0</v>
      </c>
      <c r="RKX104" s="266">
        <f t="shared" si="195"/>
        <v>0</v>
      </c>
      <c r="RKY104" s="266">
        <f t="shared" si="195"/>
        <v>0</v>
      </c>
      <c r="RKZ104" s="266">
        <f t="shared" si="195"/>
        <v>0</v>
      </c>
      <c r="RLA104" s="266">
        <f t="shared" si="195"/>
        <v>0</v>
      </c>
      <c r="RLB104" s="266">
        <f t="shared" si="195"/>
        <v>0</v>
      </c>
      <c r="RLC104" s="266">
        <f t="shared" si="195"/>
        <v>0</v>
      </c>
      <c r="RLD104" s="266">
        <f t="shared" si="195"/>
        <v>0</v>
      </c>
      <c r="RLE104" s="266">
        <f t="shared" si="195"/>
        <v>0</v>
      </c>
      <c r="RLF104" s="266">
        <f t="shared" si="195"/>
        <v>0</v>
      </c>
      <c r="RLG104" s="266">
        <f t="shared" si="195"/>
        <v>0</v>
      </c>
      <c r="RLH104" s="266">
        <f t="shared" si="195"/>
        <v>0</v>
      </c>
      <c r="RLI104" s="266">
        <f t="shared" si="195"/>
        <v>0</v>
      </c>
      <c r="RLJ104" s="266">
        <f t="shared" si="195"/>
        <v>0</v>
      </c>
      <c r="RLK104" s="266">
        <f t="shared" si="195"/>
        <v>0</v>
      </c>
      <c r="RLL104" s="266">
        <f t="shared" si="195"/>
        <v>0</v>
      </c>
      <c r="RLM104" s="266">
        <f t="shared" si="195"/>
        <v>0</v>
      </c>
      <c r="RLN104" s="266">
        <f t="shared" si="195"/>
        <v>0</v>
      </c>
      <c r="RLO104" s="266">
        <f t="shared" si="195"/>
        <v>0</v>
      </c>
      <c r="RLP104" s="266">
        <f t="shared" si="195"/>
        <v>0</v>
      </c>
      <c r="RLQ104" s="266">
        <f t="shared" si="195"/>
        <v>0</v>
      </c>
      <c r="RLR104" s="266">
        <f t="shared" si="195"/>
        <v>0</v>
      </c>
      <c r="RLS104" s="266">
        <f t="shared" ref="RLS104:ROD104" si="196">RLS102-RLS103</f>
        <v>0</v>
      </c>
      <c r="RLT104" s="266">
        <f t="shared" si="196"/>
        <v>0</v>
      </c>
      <c r="RLU104" s="266">
        <f t="shared" si="196"/>
        <v>0</v>
      </c>
      <c r="RLV104" s="266">
        <f t="shared" si="196"/>
        <v>0</v>
      </c>
      <c r="RLW104" s="266">
        <f t="shared" si="196"/>
        <v>0</v>
      </c>
      <c r="RLX104" s="266">
        <f t="shared" si="196"/>
        <v>0</v>
      </c>
      <c r="RLY104" s="266">
        <f t="shared" si="196"/>
        <v>0</v>
      </c>
      <c r="RLZ104" s="266">
        <f t="shared" si="196"/>
        <v>0</v>
      </c>
      <c r="RMA104" s="266">
        <f t="shared" si="196"/>
        <v>0</v>
      </c>
      <c r="RMB104" s="266">
        <f t="shared" si="196"/>
        <v>0</v>
      </c>
      <c r="RMC104" s="266">
        <f t="shared" si="196"/>
        <v>0</v>
      </c>
      <c r="RMD104" s="266">
        <f t="shared" si="196"/>
        <v>0</v>
      </c>
      <c r="RME104" s="266">
        <f t="shared" si="196"/>
        <v>0</v>
      </c>
      <c r="RMF104" s="266">
        <f t="shared" si="196"/>
        <v>0</v>
      </c>
      <c r="RMG104" s="266">
        <f t="shared" si="196"/>
        <v>0</v>
      </c>
      <c r="RMH104" s="266">
        <f t="shared" si="196"/>
        <v>0</v>
      </c>
      <c r="RMI104" s="266">
        <f t="shared" si="196"/>
        <v>0</v>
      </c>
      <c r="RMJ104" s="266">
        <f t="shared" si="196"/>
        <v>0</v>
      </c>
      <c r="RMK104" s="266">
        <f t="shared" si="196"/>
        <v>0</v>
      </c>
      <c r="RML104" s="266">
        <f t="shared" si="196"/>
        <v>0</v>
      </c>
      <c r="RMM104" s="266">
        <f t="shared" si="196"/>
        <v>0</v>
      </c>
      <c r="RMN104" s="266">
        <f t="shared" si="196"/>
        <v>0</v>
      </c>
      <c r="RMO104" s="266">
        <f t="shared" si="196"/>
        <v>0</v>
      </c>
      <c r="RMP104" s="266">
        <f t="shared" si="196"/>
        <v>0</v>
      </c>
      <c r="RMQ104" s="266">
        <f t="shared" si="196"/>
        <v>0</v>
      </c>
      <c r="RMR104" s="266">
        <f t="shared" si="196"/>
        <v>0</v>
      </c>
      <c r="RMS104" s="266">
        <f t="shared" si="196"/>
        <v>0</v>
      </c>
      <c r="RMT104" s="266">
        <f t="shared" si="196"/>
        <v>0</v>
      </c>
      <c r="RMU104" s="266">
        <f t="shared" si="196"/>
        <v>0</v>
      </c>
      <c r="RMV104" s="266">
        <f t="shared" si="196"/>
        <v>0</v>
      </c>
      <c r="RMW104" s="266">
        <f t="shared" si="196"/>
        <v>0</v>
      </c>
      <c r="RMX104" s="266">
        <f t="shared" si="196"/>
        <v>0</v>
      </c>
      <c r="RMY104" s="266">
        <f t="shared" si="196"/>
        <v>0</v>
      </c>
      <c r="RMZ104" s="266">
        <f t="shared" si="196"/>
        <v>0</v>
      </c>
      <c r="RNA104" s="266">
        <f t="shared" si="196"/>
        <v>0</v>
      </c>
      <c r="RNB104" s="266">
        <f t="shared" si="196"/>
        <v>0</v>
      </c>
      <c r="RNC104" s="266">
        <f t="shared" si="196"/>
        <v>0</v>
      </c>
      <c r="RND104" s="266">
        <f t="shared" si="196"/>
        <v>0</v>
      </c>
      <c r="RNE104" s="266">
        <f t="shared" si="196"/>
        <v>0</v>
      </c>
      <c r="RNF104" s="266">
        <f t="shared" si="196"/>
        <v>0</v>
      </c>
      <c r="RNG104" s="266">
        <f t="shared" si="196"/>
        <v>0</v>
      </c>
      <c r="RNH104" s="266">
        <f t="shared" si="196"/>
        <v>0</v>
      </c>
      <c r="RNI104" s="266">
        <f t="shared" si="196"/>
        <v>0</v>
      </c>
      <c r="RNJ104" s="266">
        <f t="shared" si="196"/>
        <v>0</v>
      </c>
      <c r="RNK104" s="266">
        <f t="shared" si="196"/>
        <v>0</v>
      </c>
      <c r="RNL104" s="266">
        <f t="shared" si="196"/>
        <v>0</v>
      </c>
      <c r="RNM104" s="266">
        <f t="shared" si="196"/>
        <v>0</v>
      </c>
      <c r="RNN104" s="266">
        <f t="shared" si="196"/>
        <v>0</v>
      </c>
      <c r="RNO104" s="266">
        <f t="shared" si="196"/>
        <v>0</v>
      </c>
      <c r="RNP104" s="266">
        <f t="shared" si="196"/>
        <v>0</v>
      </c>
      <c r="RNQ104" s="266">
        <f t="shared" si="196"/>
        <v>0</v>
      </c>
      <c r="RNR104" s="266">
        <f t="shared" si="196"/>
        <v>0</v>
      </c>
      <c r="RNS104" s="266">
        <f t="shared" si="196"/>
        <v>0</v>
      </c>
      <c r="RNT104" s="266">
        <f t="shared" si="196"/>
        <v>0</v>
      </c>
      <c r="RNU104" s="266">
        <f t="shared" si="196"/>
        <v>0</v>
      </c>
      <c r="RNV104" s="266">
        <f t="shared" si="196"/>
        <v>0</v>
      </c>
      <c r="RNW104" s="266">
        <f t="shared" si="196"/>
        <v>0</v>
      </c>
      <c r="RNX104" s="266">
        <f t="shared" si="196"/>
        <v>0</v>
      </c>
      <c r="RNY104" s="266">
        <f t="shared" si="196"/>
        <v>0</v>
      </c>
      <c r="RNZ104" s="266">
        <f t="shared" si="196"/>
        <v>0</v>
      </c>
      <c r="ROA104" s="266">
        <f t="shared" si="196"/>
        <v>0</v>
      </c>
      <c r="ROB104" s="266">
        <f t="shared" si="196"/>
        <v>0</v>
      </c>
      <c r="ROC104" s="266">
        <f t="shared" si="196"/>
        <v>0</v>
      </c>
      <c r="ROD104" s="266">
        <f t="shared" si="196"/>
        <v>0</v>
      </c>
      <c r="ROE104" s="266">
        <f t="shared" ref="ROE104:RQP104" si="197">ROE102-ROE103</f>
        <v>0</v>
      </c>
      <c r="ROF104" s="266">
        <f t="shared" si="197"/>
        <v>0</v>
      </c>
      <c r="ROG104" s="266">
        <f t="shared" si="197"/>
        <v>0</v>
      </c>
      <c r="ROH104" s="266">
        <f t="shared" si="197"/>
        <v>0</v>
      </c>
      <c r="ROI104" s="266">
        <f t="shared" si="197"/>
        <v>0</v>
      </c>
      <c r="ROJ104" s="266">
        <f t="shared" si="197"/>
        <v>0</v>
      </c>
      <c r="ROK104" s="266">
        <f t="shared" si="197"/>
        <v>0</v>
      </c>
      <c r="ROL104" s="266">
        <f t="shared" si="197"/>
        <v>0</v>
      </c>
      <c r="ROM104" s="266">
        <f t="shared" si="197"/>
        <v>0</v>
      </c>
      <c r="RON104" s="266">
        <f t="shared" si="197"/>
        <v>0</v>
      </c>
      <c r="ROO104" s="266">
        <f t="shared" si="197"/>
        <v>0</v>
      </c>
      <c r="ROP104" s="266">
        <f t="shared" si="197"/>
        <v>0</v>
      </c>
      <c r="ROQ104" s="266">
        <f t="shared" si="197"/>
        <v>0</v>
      </c>
      <c r="ROR104" s="266">
        <f t="shared" si="197"/>
        <v>0</v>
      </c>
      <c r="ROS104" s="266">
        <f t="shared" si="197"/>
        <v>0</v>
      </c>
      <c r="ROT104" s="266">
        <f t="shared" si="197"/>
        <v>0</v>
      </c>
      <c r="ROU104" s="266">
        <f t="shared" si="197"/>
        <v>0</v>
      </c>
      <c r="ROV104" s="266">
        <f t="shared" si="197"/>
        <v>0</v>
      </c>
      <c r="ROW104" s="266">
        <f t="shared" si="197"/>
        <v>0</v>
      </c>
      <c r="ROX104" s="266">
        <f t="shared" si="197"/>
        <v>0</v>
      </c>
      <c r="ROY104" s="266">
        <f t="shared" si="197"/>
        <v>0</v>
      </c>
      <c r="ROZ104" s="266">
        <f t="shared" si="197"/>
        <v>0</v>
      </c>
      <c r="RPA104" s="266">
        <f t="shared" si="197"/>
        <v>0</v>
      </c>
      <c r="RPB104" s="266">
        <f t="shared" si="197"/>
        <v>0</v>
      </c>
      <c r="RPC104" s="266">
        <f t="shared" si="197"/>
        <v>0</v>
      </c>
      <c r="RPD104" s="266">
        <f t="shared" si="197"/>
        <v>0</v>
      </c>
      <c r="RPE104" s="266">
        <f t="shared" si="197"/>
        <v>0</v>
      </c>
      <c r="RPF104" s="266">
        <f t="shared" si="197"/>
        <v>0</v>
      </c>
      <c r="RPG104" s="266">
        <f t="shared" si="197"/>
        <v>0</v>
      </c>
      <c r="RPH104" s="266">
        <f t="shared" si="197"/>
        <v>0</v>
      </c>
      <c r="RPI104" s="266">
        <f t="shared" si="197"/>
        <v>0</v>
      </c>
      <c r="RPJ104" s="266">
        <f t="shared" si="197"/>
        <v>0</v>
      </c>
      <c r="RPK104" s="266">
        <f t="shared" si="197"/>
        <v>0</v>
      </c>
      <c r="RPL104" s="266">
        <f t="shared" si="197"/>
        <v>0</v>
      </c>
      <c r="RPM104" s="266">
        <f t="shared" si="197"/>
        <v>0</v>
      </c>
      <c r="RPN104" s="266">
        <f t="shared" si="197"/>
        <v>0</v>
      </c>
      <c r="RPO104" s="266">
        <f t="shared" si="197"/>
        <v>0</v>
      </c>
      <c r="RPP104" s="266">
        <f t="shared" si="197"/>
        <v>0</v>
      </c>
      <c r="RPQ104" s="266">
        <f t="shared" si="197"/>
        <v>0</v>
      </c>
      <c r="RPR104" s="266">
        <f t="shared" si="197"/>
        <v>0</v>
      </c>
      <c r="RPS104" s="266">
        <f t="shared" si="197"/>
        <v>0</v>
      </c>
      <c r="RPT104" s="266">
        <f t="shared" si="197"/>
        <v>0</v>
      </c>
      <c r="RPU104" s="266">
        <f t="shared" si="197"/>
        <v>0</v>
      </c>
      <c r="RPV104" s="266">
        <f t="shared" si="197"/>
        <v>0</v>
      </c>
      <c r="RPW104" s="266">
        <f t="shared" si="197"/>
        <v>0</v>
      </c>
      <c r="RPX104" s="266">
        <f t="shared" si="197"/>
        <v>0</v>
      </c>
      <c r="RPY104" s="266">
        <f t="shared" si="197"/>
        <v>0</v>
      </c>
      <c r="RPZ104" s="266">
        <f t="shared" si="197"/>
        <v>0</v>
      </c>
      <c r="RQA104" s="266">
        <f t="shared" si="197"/>
        <v>0</v>
      </c>
      <c r="RQB104" s="266">
        <f t="shared" si="197"/>
        <v>0</v>
      </c>
      <c r="RQC104" s="266">
        <f t="shared" si="197"/>
        <v>0</v>
      </c>
      <c r="RQD104" s="266">
        <f t="shared" si="197"/>
        <v>0</v>
      </c>
      <c r="RQE104" s="266">
        <f t="shared" si="197"/>
        <v>0</v>
      </c>
      <c r="RQF104" s="266">
        <f t="shared" si="197"/>
        <v>0</v>
      </c>
      <c r="RQG104" s="266">
        <f t="shared" si="197"/>
        <v>0</v>
      </c>
      <c r="RQH104" s="266">
        <f t="shared" si="197"/>
        <v>0</v>
      </c>
      <c r="RQI104" s="266">
        <f t="shared" si="197"/>
        <v>0</v>
      </c>
      <c r="RQJ104" s="266">
        <f t="shared" si="197"/>
        <v>0</v>
      </c>
      <c r="RQK104" s="266">
        <f t="shared" si="197"/>
        <v>0</v>
      </c>
      <c r="RQL104" s="266">
        <f t="shared" si="197"/>
        <v>0</v>
      </c>
      <c r="RQM104" s="266">
        <f t="shared" si="197"/>
        <v>0</v>
      </c>
      <c r="RQN104" s="266">
        <f t="shared" si="197"/>
        <v>0</v>
      </c>
      <c r="RQO104" s="266">
        <f t="shared" si="197"/>
        <v>0</v>
      </c>
      <c r="RQP104" s="266">
        <f t="shared" si="197"/>
        <v>0</v>
      </c>
      <c r="RQQ104" s="266">
        <f t="shared" ref="RQQ104:RTB104" si="198">RQQ102-RQQ103</f>
        <v>0</v>
      </c>
      <c r="RQR104" s="266">
        <f t="shared" si="198"/>
        <v>0</v>
      </c>
      <c r="RQS104" s="266">
        <f t="shared" si="198"/>
        <v>0</v>
      </c>
      <c r="RQT104" s="266">
        <f t="shared" si="198"/>
        <v>0</v>
      </c>
      <c r="RQU104" s="266">
        <f t="shared" si="198"/>
        <v>0</v>
      </c>
      <c r="RQV104" s="266">
        <f t="shared" si="198"/>
        <v>0</v>
      </c>
      <c r="RQW104" s="266">
        <f t="shared" si="198"/>
        <v>0</v>
      </c>
      <c r="RQX104" s="266">
        <f t="shared" si="198"/>
        <v>0</v>
      </c>
      <c r="RQY104" s="266">
        <f t="shared" si="198"/>
        <v>0</v>
      </c>
      <c r="RQZ104" s="266">
        <f t="shared" si="198"/>
        <v>0</v>
      </c>
      <c r="RRA104" s="266">
        <f t="shared" si="198"/>
        <v>0</v>
      </c>
      <c r="RRB104" s="266">
        <f t="shared" si="198"/>
        <v>0</v>
      </c>
      <c r="RRC104" s="266">
        <f t="shared" si="198"/>
        <v>0</v>
      </c>
      <c r="RRD104" s="266">
        <f t="shared" si="198"/>
        <v>0</v>
      </c>
      <c r="RRE104" s="266">
        <f t="shared" si="198"/>
        <v>0</v>
      </c>
      <c r="RRF104" s="266">
        <f t="shared" si="198"/>
        <v>0</v>
      </c>
      <c r="RRG104" s="266">
        <f t="shared" si="198"/>
        <v>0</v>
      </c>
      <c r="RRH104" s="266">
        <f t="shared" si="198"/>
        <v>0</v>
      </c>
      <c r="RRI104" s="266">
        <f t="shared" si="198"/>
        <v>0</v>
      </c>
      <c r="RRJ104" s="266">
        <f t="shared" si="198"/>
        <v>0</v>
      </c>
      <c r="RRK104" s="266">
        <f t="shared" si="198"/>
        <v>0</v>
      </c>
      <c r="RRL104" s="266">
        <f t="shared" si="198"/>
        <v>0</v>
      </c>
      <c r="RRM104" s="266">
        <f t="shared" si="198"/>
        <v>0</v>
      </c>
      <c r="RRN104" s="266">
        <f t="shared" si="198"/>
        <v>0</v>
      </c>
      <c r="RRO104" s="266">
        <f t="shared" si="198"/>
        <v>0</v>
      </c>
      <c r="RRP104" s="266">
        <f t="shared" si="198"/>
        <v>0</v>
      </c>
      <c r="RRQ104" s="266">
        <f t="shared" si="198"/>
        <v>0</v>
      </c>
      <c r="RRR104" s="266">
        <f t="shared" si="198"/>
        <v>0</v>
      </c>
      <c r="RRS104" s="266">
        <f t="shared" si="198"/>
        <v>0</v>
      </c>
      <c r="RRT104" s="266">
        <f t="shared" si="198"/>
        <v>0</v>
      </c>
      <c r="RRU104" s="266">
        <f t="shared" si="198"/>
        <v>0</v>
      </c>
      <c r="RRV104" s="266">
        <f t="shared" si="198"/>
        <v>0</v>
      </c>
      <c r="RRW104" s="266">
        <f t="shared" si="198"/>
        <v>0</v>
      </c>
      <c r="RRX104" s="266">
        <f t="shared" si="198"/>
        <v>0</v>
      </c>
      <c r="RRY104" s="266">
        <f t="shared" si="198"/>
        <v>0</v>
      </c>
      <c r="RRZ104" s="266">
        <f t="shared" si="198"/>
        <v>0</v>
      </c>
      <c r="RSA104" s="266">
        <f t="shared" si="198"/>
        <v>0</v>
      </c>
      <c r="RSB104" s="266">
        <f t="shared" si="198"/>
        <v>0</v>
      </c>
      <c r="RSC104" s="266">
        <f t="shared" si="198"/>
        <v>0</v>
      </c>
      <c r="RSD104" s="266">
        <f t="shared" si="198"/>
        <v>0</v>
      </c>
      <c r="RSE104" s="266">
        <f t="shared" si="198"/>
        <v>0</v>
      </c>
      <c r="RSF104" s="266">
        <f t="shared" si="198"/>
        <v>0</v>
      </c>
      <c r="RSG104" s="266">
        <f t="shared" si="198"/>
        <v>0</v>
      </c>
      <c r="RSH104" s="266">
        <f t="shared" si="198"/>
        <v>0</v>
      </c>
      <c r="RSI104" s="266">
        <f t="shared" si="198"/>
        <v>0</v>
      </c>
      <c r="RSJ104" s="266">
        <f t="shared" si="198"/>
        <v>0</v>
      </c>
      <c r="RSK104" s="266">
        <f t="shared" si="198"/>
        <v>0</v>
      </c>
      <c r="RSL104" s="266">
        <f t="shared" si="198"/>
        <v>0</v>
      </c>
      <c r="RSM104" s="266">
        <f t="shared" si="198"/>
        <v>0</v>
      </c>
      <c r="RSN104" s="266">
        <f t="shared" si="198"/>
        <v>0</v>
      </c>
      <c r="RSO104" s="266">
        <f t="shared" si="198"/>
        <v>0</v>
      </c>
      <c r="RSP104" s="266">
        <f t="shared" si="198"/>
        <v>0</v>
      </c>
      <c r="RSQ104" s="266">
        <f t="shared" si="198"/>
        <v>0</v>
      </c>
      <c r="RSR104" s="266">
        <f t="shared" si="198"/>
        <v>0</v>
      </c>
      <c r="RSS104" s="266">
        <f t="shared" si="198"/>
        <v>0</v>
      </c>
      <c r="RST104" s="266">
        <f t="shared" si="198"/>
        <v>0</v>
      </c>
      <c r="RSU104" s="266">
        <f t="shared" si="198"/>
        <v>0</v>
      </c>
      <c r="RSV104" s="266">
        <f t="shared" si="198"/>
        <v>0</v>
      </c>
      <c r="RSW104" s="266">
        <f t="shared" si="198"/>
        <v>0</v>
      </c>
      <c r="RSX104" s="266">
        <f t="shared" si="198"/>
        <v>0</v>
      </c>
      <c r="RSY104" s="266">
        <f t="shared" si="198"/>
        <v>0</v>
      </c>
      <c r="RSZ104" s="266">
        <f t="shared" si="198"/>
        <v>0</v>
      </c>
      <c r="RTA104" s="266">
        <f t="shared" si="198"/>
        <v>0</v>
      </c>
      <c r="RTB104" s="266">
        <f t="shared" si="198"/>
        <v>0</v>
      </c>
      <c r="RTC104" s="266">
        <f t="shared" ref="RTC104:RVN104" si="199">RTC102-RTC103</f>
        <v>0</v>
      </c>
      <c r="RTD104" s="266">
        <f t="shared" si="199"/>
        <v>0</v>
      </c>
      <c r="RTE104" s="266">
        <f t="shared" si="199"/>
        <v>0</v>
      </c>
      <c r="RTF104" s="266">
        <f t="shared" si="199"/>
        <v>0</v>
      </c>
      <c r="RTG104" s="266">
        <f t="shared" si="199"/>
        <v>0</v>
      </c>
      <c r="RTH104" s="266">
        <f t="shared" si="199"/>
        <v>0</v>
      </c>
      <c r="RTI104" s="266">
        <f t="shared" si="199"/>
        <v>0</v>
      </c>
      <c r="RTJ104" s="266">
        <f t="shared" si="199"/>
        <v>0</v>
      </c>
      <c r="RTK104" s="266">
        <f t="shared" si="199"/>
        <v>0</v>
      </c>
      <c r="RTL104" s="266">
        <f t="shared" si="199"/>
        <v>0</v>
      </c>
      <c r="RTM104" s="266">
        <f t="shared" si="199"/>
        <v>0</v>
      </c>
      <c r="RTN104" s="266">
        <f t="shared" si="199"/>
        <v>0</v>
      </c>
      <c r="RTO104" s="266">
        <f t="shared" si="199"/>
        <v>0</v>
      </c>
      <c r="RTP104" s="266">
        <f t="shared" si="199"/>
        <v>0</v>
      </c>
      <c r="RTQ104" s="266">
        <f t="shared" si="199"/>
        <v>0</v>
      </c>
      <c r="RTR104" s="266">
        <f t="shared" si="199"/>
        <v>0</v>
      </c>
      <c r="RTS104" s="266">
        <f t="shared" si="199"/>
        <v>0</v>
      </c>
      <c r="RTT104" s="266">
        <f t="shared" si="199"/>
        <v>0</v>
      </c>
      <c r="RTU104" s="266">
        <f t="shared" si="199"/>
        <v>0</v>
      </c>
      <c r="RTV104" s="266">
        <f t="shared" si="199"/>
        <v>0</v>
      </c>
      <c r="RTW104" s="266">
        <f t="shared" si="199"/>
        <v>0</v>
      </c>
      <c r="RTX104" s="266">
        <f t="shared" si="199"/>
        <v>0</v>
      </c>
      <c r="RTY104" s="266">
        <f t="shared" si="199"/>
        <v>0</v>
      </c>
      <c r="RTZ104" s="266">
        <f t="shared" si="199"/>
        <v>0</v>
      </c>
      <c r="RUA104" s="266">
        <f t="shared" si="199"/>
        <v>0</v>
      </c>
      <c r="RUB104" s="266">
        <f t="shared" si="199"/>
        <v>0</v>
      </c>
      <c r="RUC104" s="266">
        <f t="shared" si="199"/>
        <v>0</v>
      </c>
      <c r="RUD104" s="266">
        <f t="shared" si="199"/>
        <v>0</v>
      </c>
      <c r="RUE104" s="266">
        <f t="shared" si="199"/>
        <v>0</v>
      </c>
      <c r="RUF104" s="266">
        <f t="shared" si="199"/>
        <v>0</v>
      </c>
      <c r="RUG104" s="266">
        <f t="shared" si="199"/>
        <v>0</v>
      </c>
      <c r="RUH104" s="266">
        <f t="shared" si="199"/>
        <v>0</v>
      </c>
      <c r="RUI104" s="266">
        <f t="shared" si="199"/>
        <v>0</v>
      </c>
      <c r="RUJ104" s="266">
        <f t="shared" si="199"/>
        <v>0</v>
      </c>
      <c r="RUK104" s="266">
        <f t="shared" si="199"/>
        <v>0</v>
      </c>
      <c r="RUL104" s="266">
        <f t="shared" si="199"/>
        <v>0</v>
      </c>
      <c r="RUM104" s="266">
        <f t="shared" si="199"/>
        <v>0</v>
      </c>
      <c r="RUN104" s="266">
        <f t="shared" si="199"/>
        <v>0</v>
      </c>
      <c r="RUO104" s="266">
        <f t="shared" si="199"/>
        <v>0</v>
      </c>
      <c r="RUP104" s="266">
        <f t="shared" si="199"/>
        <v>0</v>
      </c>
      <c r="RUQ104" s="266">
        <f t="shared" si="199"/>
        <v>0</v>
      </c>
      <c r="RUR104" s="266">
        <f t="shared" si="199"/>
        <v>0</v>
      </c>
      <c r="RUS104" s="266">
        <f t="shared" si="199"/>
        <v>0</v>
      </c>
      <c r="RUT104" s="266">
        <f t="shared" si="199"/>
        <v>0</v>
      </c>
      <c r="RUU104" s="266">
        <f t="shared" si="199"/>
        <v>0</v>
      </c>
      <c r="RUV104" s="266">
        <f t="shared" si="199"/>
        <v>0</v>
      </c>
      <c r="RUW104" s="266">
        <f t="shared" si="199"/>
        <v>0</v>
      </c>
      <c r="RUX104" s="266">
        <f t="shared" si="199"/>
        <v>0</v>
      </c>
      <c r="RUY104" s="266">
        <f t="shared" si="199"/>
        <v>0</v>
      </c>
      <c r="RUZ104" s="266">
        <f t="shared" si="199"/>
        <v>0</v>
      </c>
      <c r="RVA104" s="266">
        <f t="shared" si="199"/>
        <v>0</v>
      </c>
      <c r="RVB104" s="266">
        <f t="shared" si="199"/>
        <v>0</v>
      </c>
      <c r="RVC104" s="266">
        <f t="shared" si="199"/>
        <v>0</v>
      </c>
      <c r="RVD104" s="266">
        <f t="shared" si="199"/>
        <v>0</v>
      </c>
      <c r="RVE104" s="266">
        <f t="shared" si="199"/>
        <v>0</v>
      </c>
      <c r="RVF104" s="266">
        <f t="shared" si="199"/>
        <v>0</v>
      </c>
      <c r="RVG104" s="266">
        <f t="shared" si="199"/>
        <v>0</v>
      </c>
      <c r="RVH104" s="266">
        <f t="shared" si="199"/>
        <v>0</v>
      </c>
      <c r="RVI104" s="266">
        <f t="shared" si="199"/>
        <v>0</v>
      </c>
      <c r="RVJ104" s="266">
        <f t="shared" si="199"/>
        <v>0</v>
      </c>
      <c r="RVK104" s="266">
        <f t="shared" si="199"/>
        <v>0</v>
      </c>
      <c r="RVL104" s="266">
        <f t="shared" si="199"/>
        <v>0</v>
      </c>
      <c r="RVM104" s="266">
        <f t="shared" si="199"/>
        <v>0</v>
      </c>
      <c r="RVN104" s="266">
        <f t="shared" si="199"/>
        <v>0</v>
      </c>
      <c r="RVO104" s="266">
        <f t="shared" ref="RVO104:RXZ104" si="200">RVO102-RVO103</f>
        <v>0</v>
      </c>
      <c r="RVP104" s="266">
        <f t="shared" si="200"/>
        <v>0</v>
      </c>
      <c r="RVQ104" s="266">
        <f t="shared" si="200"/>
        <v>0</v>
      </c>
      <c r="RVR104" s="266">
        <f t="shared" si="200"/>
        <v>0</v>
      </c>
      <c r="RVS104" s="266">
        <f t="shared" si="200"/>
        <v>0</v>
      </c>
      <c r="RVT104" s="266">
        <f t="shared" si="200"/>
        <v>0</v>
      </c>
      <c r="RVU104" s="266">
        <f t="shared" si="200"/>
        <v>0</v>
      </c>
      <c r="RVV104" s="266">
        <f t="shared" si="200"/>
        <v>0</v>
      </c>
      <c r="RVW104" s="266">
        <f t="shared" si="200"/>
        <v>0</v>
      </c>
      <c r="RVX104" s="266">
        <f t="shared" si="200"/>
        <v>0</v>
      </c>
      <c r="RVY104" s="266">
        <f t="shared" si="200"/>
        <v>0</v>
      </c>
      <c r="RVZ104" s="266">
        <f t="shared" si="200"/>
        <v>0</v>
      </c>
      <c r="RWA104" s="266">
        <f t="shared" si="200"/>
        <v>0</v>
      </c>
      <c r="RWB104" s="266">
        <f t="shared" si="200"/>
        <v>0</v>
      </c>
      <c r="RWC104" s="266">
        <f t="shared" si="200"/>
        <v>0</v>
      </c>
      <c r="RWD104" s="266">
        <f t="shared" si="200"/>
        <v>0</v>
      </c>
      <c r="RWE104" s="266">
        <f t="shared" si="200"/>
        <v>0</v>
      </c>
      <c r="RWF104" s="266">
        <f t="shared" si="200"/>
        <v>0</v>
      </c>
      <c r="RWG104" s="266">
        <f t="shared" si="200"/>
        <v>0</v>
      </c>
      <c r="RWH104" s="266">
        <f t="shared" si="200"/>
        <v>0</v>
      </c>
      <c r="RWI104" s="266">
        <f t="shared" si="200"/>
        <v>0</v>
      </c>
      <c r="RWJ104" s="266">
        <f t="shared" si="200"/>
        <v>0</v>
      </c>
      <c r="RWK104" s="266">
        <f t="shared" si="200"/>
        <v>0</v>
      </c>
      <c r="RWL104" s="266">
        <f t="shared" si="200"/>
        <v>0</v>
      </c>
      <c r="RWM104" s="266">
        <f t="shared" si="200"/>
        <v>0</v>
      </c>
      <c r="RWN104" s="266">
        <f t="shared" si="200"/>
        <v>0</v>
      </c>
      <c r="RWO104" s="266">
        <f t="shared" si="200"/>
        <v>0</v>
      </c>
      <c r="RWP104" s="266">
        <f t="shared" si="200"/>
        <v>0</v>
      </c>
      <c r="RWQ104" s="266">
        <f t="shared" si="200"/>
        <v>0</v>
      </c>
      <c r="RWR104" s="266">
        <f t="shared" si="200"/>
        <v>0</v>
      </c>
      <c r="RWS104" s="266">
        <f t="shared" si="200"/>
        <v>0</v>
      </c>
      <c r="RWT104" s="266">
        <f t="shared" si="200"/>
        <v>0</v>
      </c>
      <c r="RWU104" s="266">
        <f t="shared" si="200"/>
        <v>0</v>
      </c>
      <c r="RWV104" s="266">
        <f t="shared" si="200"/>
        <v>0</v>
      </c>
      <c r="RWW104" s="266">
        <f t="shared" si="200"/>
        <v>0</v>
      </c>
      <c r="RWX104" s="266">
        <f t="shared" si="200"/>
        <v>0</v>
      </c>
      <c r="RWY104" s="266">
        <f t="shared" si="200"/>
        <v>0</v>
      </c>
      <c r="RWZ104" s="266">
        <f t="shared" si="200"/>
        <v>0</v>
      </c>
      <c r="RXA104" s="266">
        <f t="shared" si="200"/>
        <v>0</v>
      </c>
      <c r="RXB104" s="266">
        <f t="shared" si="200"/>
        <v>0</v>
      </c>
      <c r="RXC104" s="266">
        <f t="shared" si="200"/>
        <v>0</v>
      </c>
      <c r="RXD104" s="266">
        <f t="shared" si="200"/>
        <v>0</v>
      </c>
      <c r="RXE104" s="266">
        <f t="shared" si="200"/>
        <v>0</v>
      </c>
      <c r="RXF104" s="266">
        <f t="shared" si="200"/>
        <v>0</v>
      </c>
      <c r="RXG104" s="266">
        <f t="shared" si="200"/>
        <v>0</v>
      </c>
      <c r="RXH104" s="266">
        <f t="shared" si="200"/>
        <v>0</v>
      </c>
      <c r="RXI104" s="266">
        <f t="shared" si="200"/>
        <v>0</v>
      </c>
      <c r="RXJ104" s="266">
        <f t="shared" si="200"/>
        <v>0</v>
      </c>
      <c r="RXK104" s="266">
        <f t="shared" si="200"/>
        <v>0</v>
      </c>
      <c r="RXL104" s="266">
        <f t="shared" si="200"/>
        <v>0</v>
      </c>
      <c r="RXM104" s="266">
        <f t="shared" si="200"/>
        <v>0</v>
      </c>
      <c r="RXN104" s="266">
        <f t="shared" si="200"/>
        <v>0</v>
      </c>
      <c r="RXO104" s="266">
        <f t="shared" si="200"/>
        <v>0</v>
      </c>
      <c r="RXP104" s="266">
        <f t="shared" si="200"/>
        <v>0</v>
      </c>
      <c r="RXQ104" s="266">
        <f t="shared" si="200"/>
        <v>0</v>
      </c>
      <c r="RXR104" s="266">
        <f t="shared" si="200"/>
        <v>0</v>
      </c>
      <c r="RXS104" s="266">
        <f t="shared" si="200"/>
        <v>0</v>
      </c>
      <c r="RXT104" s="266">
        <f t="shared" si="200"/>
        <v>0</v>
      </c>
      <c r="RXU104" s="266">
        <f t="shared" si="200"/>
        <v>0</v>
      </c>
      <c r="RXV104" s="266">
        <f t="shared" si="200"/>
        <v>0</v>
      </c>
      <c r="RXW104" s="266">
        <f t="shared" si="200"/>
        <v>0</v>
      </c>
      <c r="RXX104" s="266">
        <f t="shared" si="200"/>
        <v>0</v>
      </c>
      <c r="RXY104" s="266">
        <f t="shared" si="200"/>
        <v>0</v>
      </c>
      <c r="RXZ104" s="266">
        <f t="shared" si="200"/>
        <v>0</v>
      </c>
      <c r="RYA104" s="266">
        <f t="shared" ref="RYA104:SAL104" si="201">RYA102-RYA103</f>
        <v>0</v>
      </c>
      <c r="RYB104" s="266">
        <f t="shared" si="201"/>
        <v>0</v>
      </c>
      <c r="RYC104" s="266">
        <f t="shared" si="201"/>
        <v>0</v>
      </c>
      <c r="RYD104" s="266">
        <f t="shared" si="201"/>
        <v>0</v>
      </c>
      <c r="RYE104" s="266">
        <f t="shared" si="201"/>
        <v>0</v>
      </c>
      <c r="RYF104" s="266">
        <f t="shared" si="201"/>
        <v>0</v>
      </c>
      <c r="RYG104" s="266">
        <f t="shared" si="201"/>
        <v>0</v>
      </c>
      <c r="RYH104" s="266">
        <f t="shared" si="201"/>
        <v>0</v>
      </c>
      <c r="RYI104" s="266">
        <f t="shared" si="201"/>
        <v>0</v>
      </c>
      <c r="RYJ104" s="266">
        <f t="shared" si="201"/>
        <v>0</v>
      </c>
      <c r="RYK104" s="266">
        <f t="shared" si="201"/>
        <v>0</v>
      </c>
      <c r="RYL104" s="266">
        <f t="shared" si="201"/>
        <v>0</v>
      </c>
      <c r="RYM104" s="266">
        <f t="shared" si="201"/>
        <v>0</v>
      </c>
      <c r="RYN104" s="266">
        <f t="shared" si="201"/>
        <v>0</v>
      </c>
      <c r="RYO104" s="266">
        <f t="shared" si="201"/>
        <v>0</v>
      </c>
      <c r="RYP104" s="266">
        <f t="shared" si="201"/>
        <v>0</v>
      </c>
      <c r="RYQ104" s="266">
        <f t="shared" si="201"/>
        <v>0</v>
      </c>
      <c r="RYR104" s="266">
        <f t="shared" si="201"/>
        <v>0</v>
      </c>
      <c r="RYS104" s="266">
        <f t="shared" si="201"/>
        <v>0</v>
      </c>
      <c r="RYT104" s="266">
        <f t="shared" si="201"/>
        <v>0</v>
      </c>
      <c r="RYU104" s="266">
        <f t="shared" si="201"/>
        <v>0</v>
      </c>
      <c r="RYV104" s="266">
        <f t="shared" si="201"/>
        <v>0</v>
      </c>
      <c r="RYW104" s="266">
        <f t="shared" si="201"/>
        <v>0</v>
      </c>
      <c r="RYX104" s="266">
        <f t="shared" si="201"/>
        <v>0</v>
      </c>
      <c r="RYY104" s="266">
        <f t="shared" si="201"/>
        <v>0</v>
      </c>
      <c r="RYZ104" s="266">
        <f t="shared" si="201"/>
        <v>0</v>
      </c>
      <c r="RZA104" s="266">
        <f t="shared" si="201"/>
        <v>0</v>
      </c>
      <c r="RZB104" s="266">
        <f t="shared" si="201"/>
        <v>0</v>
      </c>
      <c r="RZC104" s="266">
        <f t="shared" si="201"/>
        <v>0</v>
      </c>
      <c r="RZD104" s="266">
        <f t="shared" si="201"/>
        <v>0</v>
      </c>
      <c r="RZE104" s="266">
        <f t="shared" si="201"/>
        <v>0</v>
      </c>
      <c r="RZF104" s="266">
        <f t="shared" si="201"/>
        <v>0</v>
      </c>
      <c r="RZG104" s="266">
        <f t="shared" si="201"/>
        <v>0</v>
      </c>
      <c r="RZH104" s="266">
        <f t="shared" si="201"/>
        <v>0</v>
      </c>
      <c r="RZI104" s="266">
        <f t="shared" si="201"/>
        <v>0</v>
      </c>
      <c r="RZJ104" s="266">
        <f t="shared" si="201"/>
        <v>0</v>
      </c>
      <c r="RZK104" s="266">
        <f t="shared" si="201"/>
        <v>0</v>
      </c>
      <c r="RZL104" s="266">
        <f t="shared" si="201"/>
        <v>0</v>
      </c>
      <c r="RZM104" s="266">
        <f t="shared" si="201"/>
        <v>0</v>
      </c>
      <c r="RZN104" s="266">
        <f t="shared" si="201"/>
        <v>0</v>
      </c>
      <c r="RZO104" s="266">
        <f t="shared" si="201"/>
        <v>0</v>
      </c>
      <c r="RZP104" s="266">
        <f t="shared" si="201"/>
        <v>0</v>
      </c>
      <c r="RZQ104" s="266">
        <f t="shared" si="201"/>
        <v>0</v>
      </c>
      <c r="RZR104" s="266">
        <f t="shared" si="201"/>
        <v>0</v>
      </c>
      <c r="RZS104" s="266">
        <f t="shared" si="201"/>
        <v>0</v>
      </c>
      <c r="RZT104" s="266">
        <f t="shared" si="201"/>
        <v>0</v>
      </c>
      <c r="RZU104" s="266">
        <f t="shared" si="201"/>
        <v>0</v>
      </c>
      <c r="RZV104" s="266">
        <f t="shared" si="201"/>
        <v>0</v>
      </c>
      <c r="RZW104" s="266">
        <f t="shared" si="201"/>
        <v>0</v>
      </c>
      <c r="RZX104" s="266">
        <f t="shared" si="201"/>
        <v>0</v>
      </c>
      <c r="RZY104" s="266">
        <f t="shared" si="201"/>
        <v>0</v>
      </c>
      <c r="RZZ104" s="266">
        <f t="shared" si="201"/>
        <v>0</v>
      </c>
      <c r="SAA104" s="266">
        <f t="shared" si="201"/>
        <v>0</v>
      </c>
      <c r="SAB104" s="266">
        <f t="shared" si="201"/>
        <v>0</v>
      </c>
      <c r="SAC104" s="266">
        <f t="shared" si="201"/>
        <v>0</v>
      </c>
      <c r="SAD104" s="266">
        <f t="shared" si="201"/>
        <v>0</v>
      </c>
      <c r="SAE104" s="266">
        <f t="shared" si="201"/>
        <v>0</v>
      </c>
      <c r="SAF104" s="266">
        <f t="shared" si="201"/>
        <v>0</v>
      </c>
      <c r="SAG104" s="266">
        <f t="shared" si="201"/>
        <v>0</v>
      </c>
      <c r="SAH104" s="266">
        <f t="shared" si="201"/>
        <v>0</v>
      </c>
      <c r="SAI104" s="266">
        <f t="shared" si="201"/>
        <v>0</v>
      </c>
      <c r="SAJ104" s="266">
        <f t="shared" si="201"/>
        <v>0</v>
      </c>
      <c r="SAK104" s="266">
        <f t="shared" si="201"/>
        <v>0</v>
      </c>
      <c r="SAL104" s="266">
        <f t="shared" si="201"/>
        <v>0</v>
      </c>
      <c r="SAM104" s="266">
        <f t="shared" ref="SAM104:SCX104" si="202">SAM102-SAM103</f>
        <v>0</v>
      </c>
      <c r="SAN104" s="266">
        <f t="shared" si="202"/>
        <v>0</v>
      </c>
      <c r="SAO104" s="266">
        <f t="shared" si="202"/>
        <v>0</v>
      </c>
      <c r="SAP104" s="266">
        <f t="shared" si="202"/>
        <v>0</v>
      </c>
      <c r="SAQ104" s="266">
        <f t="shared" si="202"/>
        <v>0</v>
      </c>
      <c r="SAR104" s="266">
        <f t="shared" si="202"/>
        <v>0</v>
      </c>
      <c r="SAS104" s="266">
        <f t="shared" si="202"/>
        <v>0</v>
      </c>
      <c r="SAT104" s="266">
        <f t="shared" si="202"/>
        <v>0</v>
      </c>
      <c r="SAU104" s="266">
        <f t="shared" si="202"/>
        <v>0</v>
      </c>
      <c r="SAV104" s="266">
        <f t="shared" si="202"/>
        <v>0</v>
      </c>
      <c r="SAW104" s="266">
        <f t="shared" si="202"/>
        <v>0</v>
      </c>
      <c r="SAX104" s="266">
        <f t="shared" si="202"/>
        <v>0</v>
      </c>
      <c r="SAY104" s="266">
        <f t="shared" si="202"/>
        <v>0</v>
      </c>
      <c r="SAZ104" s="266">
        <f t="shared" si="202"/>
        <v>0</v>
      </c>
      <c r="SBA104" s="266">
        <f t="shared" si="202"/>
        <v>0</v>
      </c>
      <c r="SBB104" s="266">
        <f t="shared" si="202"/>
        <v>0</v>
      </c>
      <c r="SBC104" s="266">
        <f t="shared" si="202"/>
        <v>0</v>
      </c>
      <c r="SBD104" s="266">
        <f t="shared" si="202"/>
        <v>0</v>
      </c>
      <c r="SBE104" s="266">
        <f t="shared" si="202"/>
        <v>0</v>
      </c>
      <c r="SBF104" s="266">
        <f t="shared" si="202"/>
        <v>0</v>
      </c>
      <c r="SBG104" s="266">
        <f t="shared" si="202"/>
        <v>0</v>
      </c>
      <c r="SBH104" s="266">
        <f t="shared" si="202"/>
        <v>0</v>
      </c>
      <c r="SBI104" s="266">
        <f t="shared" si="202"/>
        <v>0</v>
      </c>
      <c r="SBJ104" s="266">
        <f t="shared" si="202"/>
        <v>0</v>
      </c>
      <c r="SBK104" s="266">
        <f t="shared" si="202"/>
        <v>0</v>
      </c>
      <c r="SBL104" s="266">
        <f t="shared" si="202"/>
        <v>0</v>
      </c>
      <c r="SBM104" s="266">
        <f t="shared" si="202"/>
        <v>0</v>
      </c>
      <c r="SBN104" s="266">
        <f t="shared" si="202"/>
        <v>0</v>
      </c>
      <c r="SBO104" s="266">
        <f t="shared" si="202"/>
        <v>0</v>
      </c>
      <c r="SBP104" s="266">
        <f t="shared" si="202"/>
        <v>0</v>
      </c>
      <c r="SBQ104" s="266">
        <f t="shared" si="202"/>
        <v>0</v>
      </c>
      <c r="SBR104" s="266">
        <f t="shared" si="202"/>
        <v>0</v>
      </c>
      <c r="SBS104" s="266">
        <f t="shared" si="202"/>
        <v>0</v>
      </c>
      <c r="SBT104" s="266">
        <f t="shared" si="202"/>
        <v>0</v>
      </c>
      <c r="SBU104" s="266">
        <f t="shared" si="202"/>
        <v>0</v>
      </c>
      <c r="SBV104" s="266">
        <f t="shared" si="202"/>
        <v>0</v>
      </c>
      <c r="SBW104" s="266">
        <f t="shared" si="202"/>
        <v>0</v>
      </c>
      <c r="SBX104" s="266">
        <f t="shared" si="202"/>
        <v>0</v>
      </c>
      <c r="SBY104" s="266">
        <f t="shared" si="202"/>
        <v>0</v>
      </c>
      <c r="SBZ104" s="266">
        <f t="shared" si="202"/>
        <v>0</v>
      </c>
      <c r="SCA104" s="266">
        <f t="shared" si="202"/>
        <v>0</v>
      </c>
      <c r="SCB104" s="266">
        <f t="shared" si="202"/>
        <v>0</v>
      </c>
      <c r="SCC104" s="266">
        <f t="shared" si="202"/>
        <v>0</v>
      </c>
      <c r="SCD104" s="266">
        <f t="shared" si="202"/>
        <v>0</v>
      </c>
      <c r="SCE104" s="266">
        <f t="shared" si="202"/>
        <v>0</v>
      </c>
      <c r="SCF104" s="266">
        <f t="shared" si="202"/>
        <v>0</v>
      </c>
      <c r="SCG104" s="266">
        <f t="shared" si="202"/>
        <v>0</v>
      </c>
      <c r="SCH104" s="266">
        <f t="shared" si="202"/>
        <v>0</v>
      </c>
      <c r="SCI104" s="266">
        <f t="shared" si="202"/>
        <v>0</v>
      </c>
      <c r="SCJ104" s="266">
        <f t="shared" si="202"/>
        <v>0</v>
      </c>
      <c r="SCK104" s="266">
        <f t="shared" si="202"/>
        <v>0</v>
      </c>
      <c r="SCL104" s="266">
        <f t="shared" si="202"/>
        <v>0</v>
      </c>
      <c r="SCM104" s="266">
        <f t="shared" si="202"/>
        <v>0</v>
      </c>
      <c r="SCN104" s="266">
        <f t="shared" si="202"/>
        <v>0</v>
      </c>
      <c r="SCO104" s="266">
        <f t="shared" si="202"/>
        <v>0</v>
      </c>
      <c r="SCP104" s="266">
        <f t="shared" si="202"/>
        <v>0</v>
      </c>
      <c r="SCQ104" s="266">
        <f t="shared" si="202"/>
        <v>0</v>
      </c>
      <c r="SCR104" s="266">
        <f t="shared" si="202"/>
        <v>0</v>
      </c>
      <c r="SCS104" s="266">
        <f t="shared" si="202"/>
        <v>0</v>
      </c>
      <c r="SCT104" s="266">
        <f t="shared" si="202"/>
        <v>0</v>
      </c>
      <c r="SCU104" s="266">
        <f t="shared" si="202"/>
        <v>0</v>
      </c>
      <c r="SCV104" s="266">
        <f t="shared" si="202"/>
        <v>0</v>
      </c>
      <c r="SCW104" s="266">
        <f t="shared" si="202"/>
        <v>0</v>
      </c>
      <c r="SCX104" s="266">
        <f t="shared" si="202"/>
        <v>0</v>
      </c>
      <c r="SCY104" s="266">
        <f t="shared" ref="SCY104:SFJ104" si="203">SCY102-SCY103</f>
        <v>0</v>
      </c>
      <c r="SCZ104" s="266">
        <f t="shared" si="203"/>
        <v>0</v>
      </c>
      <c r="SDA104" s="266">
        <f t="shared" si="203"/>
        <v>0</v>
      </c>
      <c r="SDB104" s="266">
        <f t="shared" si="203"/>
        <v>0</v>
      </c>
      <c r="SDC104" s="266">
        <f t="shared" si="203"/>
        <v>0</v>
      </c>
      <c r="SDD104" s="266">
        <f t="shared" si="203"/>
        <v>0</v>
      </c>
      <c r="SDE104" s="266">
        <f t="shared" si="203"/>
        <v>0</v>
      </c>
      <c r="SDF104" s="266">
        <f t="shared" si="203"/>
        <v>0</v>
      </c>
      <c r="SDG104" s="266">
        <f t="shared" si="203"/>
        <v>0</v>
      </c>
      <c r="SDH104" s="266">
        <f t="shared" si="203"/>
        <v>0</v>
      </c>
      <c r="SDI104" s="266">
        <f t="shared" si="203"/>
        <v>0</v>
      </c>
      <c r="SDJ104" s="266">
        <f t="shared" si="203"/>
        <v>0</v>
      </c>
      <c r="SDK104" s="266">
        <f t="shared" si="203"/>
        <v>0</v>
      </c>
      <c r="SDL104" s="266">
        <f t="shared" si="203"/>
        <v>0</v>
      </c>
      <c r="SDM104" s="266">
        <f t="shared" si="203"/>
        <v>0</v>
      </c>
      <c r="SDN104" s="266">
        <f t="shared" si="203"/>
        <v>0</v>
      </c>
      <c r="SDO104" s="266">
        <f t="shared" si="203"/>
        <v>0</v>
      </c>
      <c r="SDP104" s="266">
        <f t="shared" si="203"/>
        <v>0</v>
      </c>
      <c r="SDQ104" s="266">
        <f t="shared" si="203"/>
        <v>0</v>
      </c>
      <c r="SDR104" s="266">
        <f t="shared" si="203"/>
        <v>0</v>
      </c>
      <c r="SDS104" s="266">
        <f t="shared" si="203"/>
        <v>0</v>
      </c>
      <c r="SDT104" s="266">
        <f t="shared" si="203"/>
        <v>0</v>
      </c>
      <c r="SDU104" s="266">
        <f t="shared" si="203"/>
        <v>0</v>
      </c>
      <c r="SDV104" s="266">
        <f t="shared" si="203"/>
        <v>0</v>
      </c>
      <c r="SDW104" s="266">
        <f t="shared" si="203"/>
        <v>0</v>
      </c>
      <c r="SDX104" s="266">
        <f t="shared" si="203"/>
        <v>0</v>
      </c>
      <c r="SDY104" s="266">
        <f t="shared" si="203"/>
        <v>0</v>
      </c>
      <c r="SDZ104" s="266">
        <f t="shared" si="203"/>
        <v>0</v>
      </c>
      <c r="SEA104" s="266">
        <f t="shared" si="203"/>
        <v>0</v>
      </c>
      <c r="SEB104" s="266">
        <f t="shared" si="203"/>
        <v>0</v>
      </c>
      <c r="SEC104" s="266">
        <f t="shared" si="203"/>
        <v>0</v>
      </c>
      <c r="SED104" s="266">
        <f t="shared" si="203"/>
        <v>0</v>
      </c>
      <c r="SEE104" s="266">
        <f t="shared" si="203"/>
        <v>0</v>
      </c>
      <c r="SEF104" s="266">
        <f t="shared" si="203"/>
        <v>0</v>
      </c>
      <c r="SEG104" s="266">
        <f t="shared" si="203"/>
        <v>0</v>
      </c>
      <c r="SEH104" s="266">
        <f t="shared" si="203"/>
        <v>0</v>
      </c>
      <c r="SEI104" s="266">
        <f t="shared" si="203"/>
        <v>0</v>
      </c>
      <c r="SEJ104" s="266">
        <f t="shared" si="203"/>
        <v>0</v>
      </c>
      <c r="SEK104" s="266">
        <f t="shared" si="203"/>
        <v>0</v>
      </c>
      <c r="SEL104" s="266">
        <f t="shared" si="203"/>
        <v>0</v>
      </c>
      <c r="SEM104" s="266">
        <f t="shared" si="203"/>
        <v>0</v>
      </c>
      <c r="SEN104" s="266">
        <f t="shared" si="203"/>
        <v>0</v>
      </c>
      <c r="SEO104" s="266">
        <f t="shared" si="203"/>
        <v>0</v>
      </c>
      <c r="SEP104" s="266">
        <f t="shared" si="203"/>
        <v>0</v>
      </c>
      <c r="SEQ104" s="266">
        <f t="shared" si="203"/>
        <v>0</v>
      </c>
      <c r="SER104" s="266">
        <f t="shared" si="203"/>
        <v>0</v>
      </c>
      <c r="SES104" s="266">
        <f t="shared" si="203"/>
        <v>0</v>
      </c>
      <c r="SET104" s="266">
        <f t="shared" si="203"/>
        <v>0</v>
      </c>
      <c r="SEU104" s="266">
        <f t="shared" si="203"/>
        <v>0</v>
      </c>
      <c r="SEV104" s="266">
        <f t="shared" si="203"/>
        <v>0</v>
      </c>
      <c r="SEW104" s="266">
        <f t="shared" si="203"/>
        <v>0</v>
      </c>
      <c r="SEX104" s="266">
        <f t="shared" si="203"/>
        <v>0</v>
      </c>
      <c r="SEY104" s="266">
        <f t="shared" si="203"/>
        <v>0</v>
      </c>
      <c r="SEZ104" s="266">
        <f t="shared" si="203"/>
        <v>0</v>
      </c>
      <c r="SFA104" s="266">
        <f t="shared" si="203"/>
        <v>0</v>
      </c>
      <c r="SFB104" s="266">
        <f t="shared" si="203"/>
        <v>0</v>
      </c>
      <c r="SFC104" s="266">
        <f t="shared" si="203"/>
        <v>0</v>
      </c>
      <c r="SFD104" s="266">
        <f t="shared" si="203"/>
        <v>0</v>
      </c>
      <c r="SFE104" s="266">
        <f t="shared" si="203"/>
        <v>0</v>
      </c>
      <c r="SFF104" s="266">
        <f t="shared" si="203"/>
        <v>0</v>
      </c>
      <c r="SFG104" s="266">
        <f t="shared" si="203"/>
        <v>0</v>
      </c>
      <c r="SFH104" s="266">
        <f t="shared" si="203"/>
        <v>0</v>
      </c>
      <c r="SFI104" s="266">
        <f t="shared" si="203"/>
        <v>0</v>
      </c>
      <c r="SFJ104" s="266">
        <f t="shared" si="203"/>
        <v>0</v>
      </c>
      <c r="SFK104" s="266">
        <f t="shared" ref="SFK104:SHV104" si="204">SFK102-SFK103</f>
        <v>0</v>
      </c>
      <c r="SFL104" s="266">
        <f t="shared" si="204"/>
        <v>0</v>
      </c>
      <c r="SFM104" s="266">
        <f t="shared" si="204"/>
        <v>0</v>
      </c>
      <c r="SFN104" s="266">
        <f t="shared" si="204"/>
        <v>0</v>
      </c>
      <c r="SFO104" s="266">
        <f t="shared" si="204"/>
        <v>0</v>
      </c>
      <c r="SFP104" s="266">
        <f t="shared" si="204"/>
        <v>0</v>
      </c>
      <c r="SFQ104" s="266">
        <f t="shared" si="204"/>
        <v>0</v>
      </c>
      <c r="SFR104" s="266">
        <f t="shared" si="204"/>
        <v>0</v>
      </c>
      <c r="SFS104" s="266">
        <f t="shared" si="204"/>
        <v>0</v>
      </c>
      <c r="SFT104" s="266">
        <f t="shared" si="204"/>
        <v>0</v>
      </c>
      <c r="SFU104" s="266">
        <f t="shared" si="204"/>
        <v>0</v>
      </c>
      <c r="SFV104" s="266">
        <f t="shared" si="204"/>
        <v>0</v>
      </c>
      <c r="SFW104" s="266">
        <f t="shared" si="204"/>
        <v>0</v>
      </c>
      <c r="SFX104" s="266">
        <f t="shared" si="204"/>
        <v>0</v>
      </c>
      <c r="SFY104" s="266">
        <f t="shared" si="204"/>
        <v>0</v>
      </c>
      <c r="SFZ104" s="266">
        <f t="shared" si="204"/>
        <v>0</v>
      </c>
      <c r="SGA104" s="266">
        <f t="shared" si="204"/>
        <v>0</v>
      </c>
      <c r="SGB104" s="266">
        <f t="shared" si="204"/>
        <v>0</v>
      </c>
      <c r="SGC104" s="266">
        <f t="shared" si="204"/>
        <v>0</v>
      </c>
      <c r="SGD104" s="266">
        <f t="shared" si="204"/>
        <v>0</v>
      </c>
      <c r="SGE104" s="266">
        <f t="shared" si="204"/>
        <v>0</v>
      </c>
      <c r="SGF104" s="266">
        <f t="shared" si="204"/>
        <v>0</v>
      </c>
      <c r="SGG104" s="266">
        <f t="shared" si="204"/>
        <v>0</v>
      </c>
      <c r="SGH104" s="266">
        <f t="shared" si="204"/>
        <v>0</v>
      </c>
      <c r="SGI104" s="266">
        <f t="shared" si="204"/>
        <v>0</v>
      </c>
      <c r="SGJ104" s="266">
        <f t="shared" si="204"/>
        <v>0</v>
      </c>
      <c r="SGK104" s="266">
        <f t="shared" si="204"/>
        <v>0</v>
      </c>
      <c r="SGL104" s="266">
        <f t="shared" si="204"/>
        <v>0</v>
      </c>
      <c r="SGM104" s="266">
        <f t="shared" si="204"/>
        <v>0</v>
      </c>
      <c r="SGN104" s="266">
        <f t="shared" si="204"/>
        <v>0</v>
      </c>
      <c r="SGO104" s="266">
        <f t="shared" si="204"/>
        <v>0</v>
      </c>
      <c r="SGP104" s="266">
        <f t="shared" si="204"/>
        <v>0</v>
      </c>
      <c r="SGQ104" s="266">
        <f t="shared" si="204"/>
        <v>0</v>
      </c>
      <c r="SGR104" s="266">
        <f t="shared" si="204"/>
        <v>0</v>
      </c>
      <c r="SGS104" s="266">
        <f t="shared" si="204"/>
        <v>0</v>
      </c>
      <c r="SGT104" s="266">
        <f t="shared" si="204"/>
        <v>0</v>
      </c>
      <c r="SGU104" s="266">
        <f t="shared" si="204"/>
        <v>0</v>
      </c>
      <c r="SGV104" s="266">
        <f t="shared" si="204"/>
        <v>0</v>
      </c>
      <c r="SGW104" s="266">
        <f t="shared" si="204"/>
        <v>0</v>
      </c>
      <c r="SGX104" s="266">
        <f t="shared" si="204"/>
        <v>0</v>
      </c>
      <c r="SGY104" s="266">
        <f t="shared" si="204"/>
        <v>0</v>
      </c>
      <c r="SGZ104" s="266">
        <f t="shared" si="204"/>
        <v>0</v>
      </c>
      <c r="SHA104" s="266">
        <f t="shared" si="204"/>
        <v>0</v>
      </c>
      <c r="SHB104" s="266">
        <f t="shared" si="204"/>
        <v>0</v>
      </c>
      <c r="SHC104" s="266">
        <f t="shared" si="204"/>
        <v>0</v>
      </c>
      <c r="SHD104" s="266">
        <f t="shared" si="204"/>
        <v>0</v>
      </c>
      <c r="SHE104" s="266">
        <f t="shared" si="204"/>
        <v>0</v>
      </c>
      <c r="SHF104" s="266">
        <f t="shared" si="204"/>
        <v>0</v>
      </c>
      <c r="SHG104" s="266">
        <f t="shared" si="204"/>
        <v>0</v>
      </c>
      <c r="SHH104" s="266">
        <f t="shared" si="204"/>
        <v>0</v>
      </c>
      <c r="SHI104" s="266">
        <f t="shared" si="204"/>
        <v>0</v>
      </c>
      <c r="SHJ104" s="266">
        <f t="shared" si="204"/>
        <v>0</v>
      </c>
      <c r="SHK104" s="266">
        <f t="shared" si="204"/>
        <v>0</v>
      </c>
      <c r="SHL104" s="266">
        <f t="shared" si="204"/>
        <v>0</v>
      </c>
      <c r="SHM104" s="266">
        <f t="shared" si="204"/>
        <v>0</v>
      </c>
      <c r="SHN104" s="266">
        <f t="shared" si="204"/>
        <v>0</v>
      </c>
      <c r="SHO104" s="266">
        <f t="shared" si="204"/>
        <v>0</v>
      </c>
      <c r="SHP104" s="266">
        <f t="shared" si="204"/>
        <v>0</v>
      </c>
      <c r="SHQ104" s="266">
        <f t="shared" si="204"/>
        <v>0</v>
      </c>
      <c r="SHR104" s="266">
        <f t="shared" si="204"/>
        <v>0</v>
      </c>
      <c r="SHS104" s="266">
        <f t="shared" si="204"/>
        <v>0</v>
      </c>
      <c r="SHT104" s="266">
        <f t="shared" si="204"/>
        <v>0</v>
      </c>
      <c r="SHU104" s="266">
        <f t="shared" si="204"/>
        <v>0</v>
      </c>
      <c r="SHV104" s="266">
        <f t="shared" si="204"/>
        <v>0</v>
      </c>
      <c r="SHW104" s="266">
        <f t="shared" ref="SHW104:SKH104" si="205">SHW102-SHW103</f>
        <v>0</v>
      </c>
      <c r="SHX104" s="266">
        <f t="shared" si="205"/>
        <v>0</v>
      </c>
      <c r="SHY104" s="266">
        <f t="shared" si="205"/>
        <v>0</v>
      </c>
      <c r="SHZ104" s="266">
        <f t="shared" si="205"/>
        <v>0</v>
      </c>
      <c r="SIA104" s="266">
        <f t="shared" si="205"/>
        <v>0</v>
      </c>
      <c r="SIB104" s="266">
        <f t="shared" si="205"/>
        <v>0</v>
      </c>
      <c r="SIC104" s="266">
        <f t="shared" si="205"/>
        <v>0</v>
      </c>
      <c r="SID104" s="266">
        <f t="shared" si="205"/>
        <v>0</v>
      </c>
      <c r="SIE104" s="266">
        <f t="shared" si="205"/>
        <v>0</v>
      </c>
      <c r="SIF104" s="266">
        <f t="shared" si="205"/>
        <v>0</v>
      </c>
      <c r="SIG104" s="266">
        <f t="shared" si="205"/>
        <v>0</v>
      </c>
      <c r="SIH104" s="266">
        <f t="shared" si="205"/>
        <v>0</v>
      </c>
      <c r="SII104" s="266">
        <f t="shared" si="205"/>
        <v>0</v>
      </c>
      <c r="SIJ104" s="266">
        <f t="shared" si="205"/>
        <v>0</v>
      </c>
      <c r="SIK104" s="266">
        <f t="shared" si="205"/>
        <v>0</v>
      </c>
      <c r="SIL104" s="266">
        <f t="shared" si="205"/>
        <v>0</v>
      </c>
      <c r="SIM104" s="266">
        <f t="shared" si="205"/>
        <v>0</v>
      </c>
      <c r="SIN104" s="266">
        <f t="shared" si="205"/>
        <v>0</v>
      </c>
      <c r="SIO104" s="266">
        <f t="shared" si="205"/>
        <v>0</v>
      </c>
      <c r="SIP104" s="266">
        <f t="shared" si="205"/>
        <v>0</v>
      </c>
      <c r="SIQ104" s="266">
        <f t="shared" si="205"/>
        <v>0</v>
      </c>
      <c r="SIR104" s="266">
        <f t="shared" si="205"/>
        <v>0</v>
      </c>
      <c r="SIS104" s="266">
        <f t="shared" si="205"/>
        <v>0</v>
      </c>
      <c r="SIT104" s="266">
        <f t="shared" si="205"/>
        <v>0</v>
      </c>
      <c r="SIU104" s="266">
        <f t="shared" si="205"/>
        <v>0</v>
      </c>
      <c r="SIV104" s="266">
        <f t="shared" si="205"/>
        <v>0</v>
      </c>
      <c r="SIW104" s="266">
        <f t="shared" si="205"/>
        <v>0</v>
      </c>
      <c r="SIX104" s="266">
        <f t="shared" si="205"/>
        <v>0</v>
      </c>
      <c r="SIY104" s="266">
        <f t="shared" si="205"/>
        <v>0</v>
      </c>
      <c r="SIZ104" s="266">
        <f t="shared" si="205"/>
        <v>0</v>
      </c>
      <c r="SJA104" s="266">
        <f t="shared" si="205"/>
        <v>0</v>
      </c>
      <c r="SJB104" s="266">
        <f t="shared" si="205"/>
        <v>0</v>
      </c>
      <c r="SJC104" s="266">
        <f t="shared" si="205"/>
        <v>0</v>
      </c>
      <c r="SJD104" s="266">
        <f t="shared" si="205"/>
        <v>0</v>
      </c>
      <c r="SJE104" s="266">
        <f t="shared" si="205"/>
        <v>0</v>
      </c>
      <c r="SJF104" s="266">
        <f t="shared" si="205"/>
        <v>0</v>
      </c>
      <c r="SJG104" s="266">
        <f t="shared" si="205"/>
        <v>0</v>
      </c>
      <c r="SJH104" s="266">
        <f t="shared" si="205"/>
        <v>0</v>
      </c>
      <c r="SJI104" s="266">
        <f t="shared" si="205"/>
        <v>0</v>
      </c>
      <c r="SJJ104" s="266">
        <f t="shared" si="205"/>
        <v>0</v>
      </c>
      <c r="SJK104" s="266">
        <f t="shared" si="205"/>
        <v>0</v>
      </c>
      <c r="SJL104" s="266">
        <f t="shared" si="205"/>
        <v>0</v>
      </c>
      <c r="SJM104" s="266">
        <f t="shared" si="205"/>
        <v>0</v>
      </c>
      <c r="SJN104" s="266">
        <f t="shared" si="205"/>
        <v>0</v>
      </c>
      <c r="SJO104" s="266">
        <f t="shared" si="205"/>
        <v>0</v>
      </c>
      <c r="SJP104" s="266">
        <f t="shared" si="205"/>
        <v>0</v>
      </c>
      <c r="SJQ104" s="266">
        <f t="shared" si="205"/>
        <v>0</v>
      </c>
      <c r="SJR104" s="266">
        <f t="shared" si="205"/>
        <v>0</v>
      </c>
      <c r="SJS104" s="266">
        <f t="shared" si="205"/>
        <v>0</v>
      </c>
      <c r="SJT104" s="266">
        <f t="shared" si="205"/>
        <v>0</v>
      </c>
      <c r="SJU104" s="266">
        <f t="shared" si="205"/>
        <v>0</v>
      </c>
      <c r="SJV104" s="266">
        <f t="shared" si="205"/>
        <v>0</v>
      </c>
      <c r="SJW104" s="266">
        <f t="shared" si="205"/>
        <v>0</v>
      </c>
      <c r="SJX104" s="266">
        <f t="shared" si="205"/>
        <v>0</v>
      </c>
      <c r="SJY104" s="266">
        <f t="shared" si="205"/>
        <v>0</v>
      </c>
      <c r="SJZ104" s="266">
        <f t="shared" si="205"/>
        <v>0</v>
      </c>
      <c r="SKA104" s="266">
        <f t="shared" si="205"/>
        <v>0</v>
      </c>
      <c r="SKB104" s="266">
        <f t="shared" si="205"/>
        <v>0</v>
      </c>
      <c r="SKC104" s="266">
        <f t="shared" si="205"/>
        <v>0</v>
      </c>
      <c r="SKD104" s="266">
        <f t="shared" si="205"/>
        <v>0</v>
      </c>
      <c r="SKE104" s="266">
        <f t="shared" si="205"/>
        <v>0</v>
      </c>
      <c r="SKF104" s="266">
        <f t="shared" si="205"/>
        <v>0</v>
      </c>
      <c r="SKG104" s="266">
        <f t="shared" si="205"/>
        <v>0</v>
      </c>
      <c r="SKH104" s="266">
        <f t="shared" si="205"/>
        <v>0</v>
      </c>
      <c r="SKI104" s="266">
        <f t="shared" ref="SKI104:SMT104" si="206">SKI102-SKI103</f>
        <v>0</v>
      </c>
      <c r="SKJ104" s="266">
        <f t="shared" si="206"/>
        <v>0</v>
      </c>
      <c r="SKK104" s="266">
        <f t="shared" si="206"/>
        <v>0</v>
      </c>
      <c r="SKL104" s="266">
        <f t="shared" si="206"/>
        <v>0</v>
      </c>
      <c r="SKM104" s="266">
        <f t="shared" si="206"/>
        <v>0</v>
      </c>
      <c r="SKN104" s="266">
        <f t="shared" si="206"/>
        <v>0</v>
      </c>
      <c r="SKO104" s="266">
        <f t="shared" si="206"/>
        <v>0</v>
      </c>
      <c r="SKP104" s="266">
        <f t="shared" si="206"/>
        <v>0</v>
      </c>
      <c r="SKQ104" s="266">
        <f t="shared" si="206"/>
        <v>0</v>
      </c>
      <c r="SKR104" s="266">
        <f t="shared" si="206"/>
        <v>0</v>
      </c>
      <c r="SKS104" s="266">
        <f t="shared" si="206"/>
        <v>0</v>
      </c>
      <c r="SKT104" s="266">
        <f t="shared" si="206"/>
        <v>0</v>
      </c>
      <c r="SKU104" s="266">
        <f t="shared" si="206"/>
        <v>0</v>
      </c>
      <c r="SKV104" s="266">
        <f t="shared" si="206"/>
        <v>0</v>
      </c>
      <c r="SKW104" s="266">
        <f t="shared" si="206"/>
        <v>0</v>
      </c>
      <c r="SKX104" s="266">
        <f t="shared" si="206"/>
        <v>0</v>
      </c>
      <c r="SKY104" s="266">
        <f t="shared" si="206"/>
        <v>0</v>
      </c>
      <c r="SKZ104" s="266">
        <f t="shared" si="206"/>
        <v>0</v>
      </c>
      <c r="SLA104" s="266">
        <f t="shared" si="206"/>
        <v>0</v>
      </c>
      <c r="SLB104" s="266">
        <f t="shared" si="206"/>
        <v>0</v>
      </c>
      <c r="SLC104" s="266">
        <f t="shared" si="206"/>
        <v>0</v>
      </c>
      <c r="SLD104" s="266">
        <f t="shared" si="206"/>
        <v>0</v>
      </c>
      <c r="SLE104" s="266">
        <f t="shared" si="206"/>
        <v>0</v>
      </c>
      <c r="SLF104" s="266">
        <f t="shared" si="206"/>
        <v>0</v>
      </c>
      <c r="SLG104" s="266">
        <f t="shared" si="206"/>
        <v>0</v>
      </c>
      <c r="SLH104" s="266">
        <f t="shared" si="206"/>
        <v>0</v>
      </c>
      <c r="SLI104" s="266">
        <f t="shared" si="206"/>
        <v>0</v>
      </c>
      <c r="SLJ104" s="266">
        <f t="shared" si="206"/>
        <v>0</v>
      </c>
      <c r="SLK104" s="266">
        <f t="shared" si="206"/>
        <v>0</v>
      </c>
      <c r="SLL104" s="266">
        <f t="shared" si="206"/>
        <v>0</v>
      </c>
      <c r="SLM104" s="266">
        <f t="shared" si="206"/>
        <v>0</v>
      </c>
      <c r="SLN104" s="266">
        <f t="shared" si="206"/>
        <v>0</v>
      </c>
      <c r="SLO104" s="266">
        <f t="shared" si="206"/>
        <v>0</v>
      </c>
      <c r="SLP104" s="266">
        <f t="shared" si="206"/>
        <v>0</v>
      </c>
      <c r="SLQ104" s="266">
        <f t="shared" si="206"/>
        <v>0</v>
      </c>
      <c r="SLR104" s="266">
        <f t="shared" si="206"/>
        <v>0</v>
      </c>
      <c r="SLS104" s="266">
        <f t="shared" si="206"/>
        <v>0</v>
      </c>
      <c r="SLT104" s="266">
        <f t="shared" si="206"/>
        <v>0</v>
      </c>
      <c r="SLU104" s="266">
        <f t="shared" si="206"/>
        <v>0</v>
      </c>
      <c r="SLV104" s="266">
        <f t="shared" si="206"/>
        <v>0</v>
      </c>
      <c r="SLW104" s="266">
        <f t="shared" si="206"/>
        <v>0</v>
      </c>
      <c r="SLX104" s="266">
        <f t="shared" si="206"/>
        <v>0</v>
      </c>
      <c r="SLY104" s="266">
        <f t="shared" si="206"/>
        <v>0</v>
      </c>
      <c r="SLZ104" s="266">
        <f t="shared" si="206"/>
        <v>0</v>
      </c>
      <c r="SMA104" s="266">
        <f t="shared" si="206"/>
        <v>0</v>
      </c>
      <c r="SMB104" s="266">
        <f t="shared" si="206"/>
        <v>0</v>
      </c>
      <c r="SMC104" s="266">
        <f t="shared" si="206"/>
        <v>0</v>
      </c>
      <c r="SMD104" s="266">
        <f t="shared" si="206"/>
        <v>0</v>
      </c>
      <c r="SME104" s="266">
        <f t="shared" si="206"/>
        <v>0</v>
      </c>
      <c r="SMF104" s="266">
        <f t="shared" si="206"/>
        <v>0</v>
      </c>
      <c r="SMG104" s="266">
        <f t="shared" si="206"/>
        <v>0</v>
      </c>
      <c r="SMH104" s="266">
        <f t="shared" si="206"/>
        <v>0</v>
      </c>
      <c r="SMI104" s="266">
        <f t="shared" si="206"/>
        <v>0</v>
      </c>
      <c r="SMJ104" s="266">
        <f t="shared" si="206"/>
        <v>0</v>
      </c>
      <c r="SMK104" s="266">
        <f t="shared" si="206"/>
        <v>0</v>
      </c>
      <c r="SML104" s="266">
        <f t="shared" si="206"/>
        <v>0</v>
      </c>
      <c r="SMM104" s="266">
        <f t="shared" si="206"/>
        <v>0</v>
      </c>
      <c r="SMN104" s="266">
        <f t="shared" si="206"/>
        <v>0</v>
      </c>
      <c r="SMO104" s="266">
        <f t="shared" si="206"/>
        <v>0</v>
      </c>
      <c r="SMP104" s="266">
        <f t="shared" si="206"/>
        <v>0</v>
      </c>
      <c r="SMQ104" s="266">
        <f t="shared" si="206"/>
        <v>0</v>
      </c>
      <c r="SMR104" s="266">
        <f t="shared" si="206"/>
        <v>0</v>
      </c>
      <c r="SMS104" s="266">
        <f t="shared" si="206"/>
        <v>0</v>
      </c>
      <c r="SMT104" s="266">
        <f t="shared" si="206"/>
        <v>0</v>
      </c>
      <c r="SMU104" s="266">
        <f t="shared" ref="SMU104:SPF104" si="207">SMU102-SMU103</f>
        <v>0</v>
      </c>
      <c r="SMV104" s="266">
        <f t="shared" si="207"/>
        <v>0</v>
      </c>
      <c r="SMW104" s="266">
        <f t="shared" si="207"/>
        <v>0</v>
      </c>
      <c r="SMX104" s="266">
        <f t="shared" si="207"/>
        <v>0</v>
      </c>
      <c r="SMY104" s="266">
        <f t="shared" si="207"/>
        <v>0</v>
      </c>
      <c r="SMZ104" s="266">
        <f t="shared" si="207"/>
        <v>0</v>
      </c>
      <c r="SNA104" s="266">
        <f t="shared" si="207"/>
        <v>0</v>
      </c>
      <c r="SNB104" s="266">
        <f t="shared" si="207"/>
        <v>0</v>
      </c>
      <c r="SNC104" s="266">
        <f t="shared" si="207"/>
        <v>0</v>
      </c>
      <c r="SND104" s="266">
        <f t="shared" si="207"/>
        <v>0</v>
      </c>
      <c r="SNE104" s="266">
        <f t="shared" si="207"/>
        <v>0</v>
      </c>
      <c r="SNF104" s="266">
        <f t="shared" si="207"/>
        <v>0</v>
      </c>
      <c r="SNG104" s="266">
        <f t="shared" si="207"/>
        <v>0</v>
      </c>
      <c r="SNH104" s="266">
        <f t="shared" si="207"/>
        <v>0</v>
      </c>
      <c r="SNI104" s="266">
        <f t="shared" si="207"/>
        <v>0</v>
      </c>
      <c r="SNJ104" s="266">
        <f t="shared" si="207"/>
        <v>0</v>
      </c>
      <c r="SNK104" s="266">
        <f t="shared" si="207"/>
        <v>0</v>
      </c>
      <c r="SNL104" s="266">
        <f t="shared" si="207"/>
        <v>0</v>
      </c>
      <c r="SNM104" s="266">
        <f t="shared" si="207"/>
        <v>0</v>
      </c>
      <c r="SNN104" s="266">
        <f t="shared" si="207"/>
        <v>0</v>
      </c>
      <c r="SNO104" s="266">
        <f t="shared" si="207"/>
        <v>0</v>
      </c>
      <c r="SNP104" s="266">
        <f t="shared" si="207"/>
        <v>0</v>
      </c>
      <c r="SNQ104" s="266">
        <f t="shared" si="207"/>
        <v>0</v>
      </c>
      <c r="SNR104" s="266">
        <f t="shared" si="207"/>
        <v>0</v>
      </c>
      <c r="SNS104" s="266">
        <f t="shared" si="207"/>
        <v>0</v>
      </c>
      <c r="SNT104" s="266">
        <f t="shared" si="207"/>
        <v>0</v>
      </c>
      <c r="SNU104" s="266">
        <f t="shared" si="207"/>
        <v>0</v>
      </c>
      <c r="SNV104" s="266">
        <f t="shared" si="207"/>
        <v>0</v>
      </c>
      <c r="SNW104" s="266">
        <f t="shared" si="207"/>
        <v>0</v>
      </c>
      <c r="SNX104" s="266">
        <f t="shared" si="207"/>
        <v>0</v>
      </c>
      <c r="SNY104" s="266">
        <f t="shared" si="207"/>
        <v>0</v>
      </c>
      <c r="SNZ104" s="266">
        <f t="shared" si="207"/>
        <v>0</v>
      </c>
      <c r="SOA104" s="266">
        <f t="shared" si="207"/>
        <v>0</v>
      </c>
      <c r="SOB104" s="266">
        <f t="shared" si="207"/>
        <v>0</v>
      </c>
      <c r="SOC104" s="266">
        <f t="shared" si="207"/>
        <v>0</v>
      </c>
      <c r="SOD104" s="266">
        <f t="shared" si="207"/>
        <v>0</v>
      </c>
      <c r="SOE104" s="266">
        <f t="shared" si="207"/>
        <v>0</v>
      </c>
      <c r="SOF104" s="266">
        <f t="shared" si="207"/>
        <v>0</v>
      </c>
      <c r="SOG104" s="266">
        <f t="shared" si="207"/>
        <v>0</v>
      </c>
      <c r="SOH104" s="266">
        <f t="shared" si="207"/>
        <v>0</v>
      </c>
      <c r="SOI104" s="266">
        <f t="shared" si="207"/>
        <v>0</v>
      </c>
      <c r="SOJ104" s="266">
        <f t="shared" si="207"/>
        <v>0</v>
      </c>
      <c r="SOK104" s="266">
        <f t="shared" si="207"/>
        <v>0</v>
      </c>
      <c r="SOL104" s="266">
        <f t="shared" si="207"/>
        <v>0</v>
      </c>
      <c r="SOM104" s="266">
        <f t="shared" si="207"/>
        <v>0</v>
      </c>
      <c r="SON104" s="266">
        <f t="shared" si="207"/>
        <v>0</v>
      </c>
      <c r="SOO104" s="266">
        <f t="shared" si="207"/>
        <v>0</v>
      </c>
      <c r="SOP104" s="266">
        <f t="shared" si="207"/>
        <v>0</v>
      </c>
      <c r="SOQ104" s="266">
        <f t="shared" si="207"/>
        <v>0</v>
      </c>
      <c r="SOR104" s="266">
        <f t="shared" si="207"/>
        <v>0</v>
      </c>
      <c r="SOS104" s="266">
        <f t="shared" si="207"/>
        <v>0</v>
      </c>
      <c r="SOT104" s="266">
        <f t="shared" si="207"/>
        <v>0</v>
      </c>
      <c r="SOU104" s="266">
        <f t="shared" si="207"/>
        <v>0</v>
      </c>
      <c r="SOV104" s="266">
        <f t="shared" si="207"/>
        <v>0</v>
      </c>
      <c r="SOW104" s="266">
        <f t="shared" si="207"/>
        <v>0</v>
      </c>
      <c r="SOX104" s="266">
        <f t="shared" si="207"/>
        <v>0</v>
      </c>
      <c r="SOY104" s="266">
        <f t="shared" si="207"/>
        <v>0</v>
      </c>
      <c r="SOZ104" s="266">
        <f t="shared" si="207"/>
        <v>0</v>
      </c>
      <c r="SPA104" s="266">
        <f t="shared" si="207"/>
        <v>0</v>
      </c>
      <c r="SPB104" s="266">
        <f t="shared" si="207"/>
        <v>0</v>
      </c>
      <c r="SPC104" s="266">
        <f t="shared" si="207"/>
        <v>0</v>
      </c>
      <c r="SPD104" s="266">
        <f t="shared" si="207"/>
        <v>0</v>
      </c>
      <c r="SPE104" s="266">
        <f t="shared" si="207"/>
        <v>0</v>
      </c>
      <c r="SPF104" s="266">
        <f t="shared" si="207"/>
        <v>0</v>
      </c>
      <c r="SPG104" s="266">
        <f t="shared" ref="SPG104:SRR104" si="208">SPG102-SPG103</f>
        <v>0</v>
      </c>
      <c r="SPH104" s="266">
        <f t="shared" si="208"/>
        <v>0</v>
      </c>
      <c r="SPI104" s="266">
        <f t="shared" si="208"/>
        <v>0</v>
      </c>
      <c r="SPJ104" s="266">
        <f t="shared" si="208"/>
        <v>0</v>
      </c>
      <c r="SPK104" s="266">
        <f t="shared" si="208"/>
        <v>0</v>
      </c>
      <c r="SPL104" s="266">
        <f t="shared" si="208"/>
        <v>0</v>
      </c>
      <c r="SPM104" s="266">
        <f t="shared" si="208"/>
        <v>0</v>
      </c>
      <c r="SPN104" s="266">
        <f t="shared" si="208"/>
        <v>0</v>
      </c>
      <c r="SPO104" s="266">
        <f t="shared" si="208"/>
        <v>0</v>
      </c>
      <c r="SPP104" s="266">
        <f t="shared" si="208"/>
        <v>0</v>
      </c>
      <c r="SPQ104" s="266">
        <f t="shared" si="208"/>
        <v>0</v>
      </c>
      <c r="SPR104" s="266">
        <f t="shared" si="208"/>
        <v>0</v>
      </c>
      <c r="SPS104" s="266">
        <f t="shared" si="208"/>
        <v>0</v>
      </c>
      <c r="SPT104" s="266">
        <f t="shared" si="208"/>
        <v>0</v>
      </c>
      <c r="SPU104" s="266">
        <f t="shared" si="208"/>
        <v>0</v>
      </c>
      <c r="SPV104" s="266">
        <f t="shared" si="208"/>
        <v>0</v>
      </c>
      <c r="SPW104" s="266">
        <f t="shared" si="208"/>
        <v>0</v>
      </c>
      <c r="SPX104" s="266">
        <f t="shared" si="208"/>
        <v>0</v>
      </c>
      <c r="SPY104" s="266">
        <f t="shared" si="208"/>
        <v>0</v>
      </c>
      <c r="SPZ104" s="266">
        <f t="shared" si="208"/>
        <v>0</v>
      </c>
      <c r="SQA104" s="266">
        <f t="shared" si="208"/>
        <v>0</v>
      </c>
      <c r="SQB104" s="266">
        <f t="shared" si="208"/>
        <v>0</v>
      </c>
      <c r="SQC104" s="266">
        <f t="shared" si="208"/>
        <v>0</v>
      </c>
      <c r="SQD104" s="266">
        <f t="shared" si="208"/>
        <v>0</v>
      </c>
      <c r="SQE104" s="266">
        <f t="shared" si="208"/>
        <v>0</v>
      </c>
      <c r="SQF104" s="266">
        <f t="shared" si="208"/>
        <v>0</v>
      </c>
      <c r="SQG104" s="266">
        <f t="shared" si="208"/>
        <v>0</v>
      </c>
      <c r="SQH104" s="266">
        <f t="shared" si="208"/>
        <v>0</v>
      </c>
      <c r="SQI104" s="266">
        <f t="shared" si="208"/>
        <v>0</v>
      </c>
      <c r="SQJ104" s="266">
        <f t="shared" si="208"/>
        <v>0</v>
      </c>
      <c r="SQK104" s="266">
        <f t="shared" si="208"/>
        <v>0</v>
      </c>
      <c r="SQL104" s="266">
        <f t="shared" si="208"/>
        <v>0</v>
      </c>
      <c r="SQM104" s="266">
        <f t="shared" si="208"/>
        <v>0</v>
      </c>
      <c r="SQN104" s="266">
        <f t="shared" si="208"/>
        <v>0</v>
      </c>
      <c r="SQO104" s="266">
        <f t="shared" si="208"/>
        <v>0</v>
      </c>
      <c r="SQP104" s="266">
        <f t="shared" si="208"/>
        <v>0</v>
      </c>
      <c r="SQQ104" s="266">
        <f t="shared" si="208"/>
        <v>0</v>
      </c>
      <c r="SQR104" s="266">
        <f t="shared" si="208"/>
        <v>0</v>
      </c>
      <c r="SQS104" s="266">
        <f t="shared" si="208"/>
        <v>0</v>
      </c>
      <c r="SQT104" s="266">
        <f t="shared" si="208"/>
        <v>0</v>
      </c>
      <c r="SQU104" s="266">
        <f t="shared" si="208"/>
        <v>0</v>
      </c>
      <c r="SQV104" s="266">
        <f t="shared" si="208"/>
        <v>0</v>
      </c>
      <c r="SQW104" s="266">
        <f t="shared" si="208"/>
        <v>0</v>
      </c>
      <c r="SQX104" s="266">
        <f t="shared" si="208"/>
        <v>0</v>
      </c>
      <c r="SQY104" s="266">
        <f t="shared" si="208"/>
        <v>0</v>
      </c>
      <c r="SQZ104" s="266">
        <f t="shared" si="208"/>
        <v>0</v>
      </c>
      <c r="SRA104" s="266">
        <f t="shared" si="208"/>
        <v>0</v>
      </c>
      <c r="SRB104" s="266">
        <f t="shared" si="208"/>
        <v>0</v>
      </c>
      <c r="SRC104" s="266">
        <f t="shared" si="208"/>
        <v>0</v>
      </c>
      <c r="SRD104" s="266">
        <f t="shared" si="208"/>
        <v>0</v>
      </c>
      <c r="SRE104" s="266">
        <f t="shared" si="208"/>
        <v>0</v>
      </c>
      <c r="SRF104" s="266">
        <f t="shared" si="208"/>
        <v>0</v>
      </c>
      <c r="SRG104" s="266">
        <f t="shared" si="208"/>
        <v>0</v>
      </c>
      <c r="SRH104" s="266">
        <f t="shared" si="208"/>
        <v>0</v>
      </c>
      <c r="SRI104" s="266">
        <f t="shared" si="208"/>
        <v>0</v>
      </c>
      <c r="SRJ104" s="266">
        <f t="shared" si="208"/>
        <v>0</v>
      </c>
      <c r="SRK104" s="266">
        <f t="shared" si="208"/>
        <v>0</v>
      </c>
      <c r="SRL104" s="266">
        <f t="shared" si="208"/>
        <v>0</v>
      </c>
      <c r="SRM104" s="266">
        <f t="shared" si="208"/>
        <v>0</v>
      </c>
      <c r="SRN104" s="266">
        <f t="shared" si="208"/>
        <v>0</v>
      </c>
      <c r="SRO104" s="266">
        <f t="shared" si="208"/>
        <v>0</v>
      </c>
      <c r="SRP104" s="266">
        <f t="shared" si="208"/>
        <v>0</v>
      </c>
      <c r="SRQ104" s="266">
        <f t="shared" si="208"/>
        <v>0</v>
      </c>
      <c r="SRR104" s="266">
        <f t="shared" si="208"/>
        <v>0</v>
      </c>
      <c r="SRS104" s="266">
        <f t="shared" ref="SRS104:SUD104" si="209">SRS102-SRS103</f>
        <v>0</v>
      </c>
      <c r="SRT104" s="266">
        <f t="shared" si="209"/>
        <v>0</v>
      </c>
      <c r="SRU104" s="266">
        <f t="shared" si="209"/>
        <v>0</v>
      </c>
      <c r="SRV104" s="266">
        <f t="shared" si="209"/>
        <v>0</v>
      </c>
      <c r="SRW104" s="266">
        <f t="shared" si="209"/>
        <v>0</v>
      </c>
      <c r="SRX104" s="266">
        <f t="shared" si="209"/>
        <v>0</v>
      </c>
      <c r="SRY104" s="266">
        <f t="shared" si="209"/>
        <v>0</v>
      </c>
      <c r="SRZ104" s="266">
        <f t="shared" si="209"/>
        <v>0</v>
      </c>
      <c r="SSA104" s="266">
        <f t="shared" si="209"/>
        <v>0</v>
      </c>
      <c r="SSB104" s="266">
        <f t="shared" si="209"/>
        <v>0</v>
      </c>
      <c r="SSC104" s="266">
        <f t="shared" si="209"/>
        <v>0</v>
      </c>
      <c r="SSD104" s="266">
        <f t="shared" si="209"/>
        <v>0</v>
      </c>
      <c r="SSE104" s="266">
        <f t="shared" si="209"/>
        <v>0</v>
      </c>
      <c r="SSF104" s="266">
        <f t="shared" si="209"/>
        <v>0</v>
      </c>
      <c r="SSG104" s="266">
        <f t="shared" si="209"/>
        <v>0</v>
      </c>
      <c r="SSH104" s="266">
        <f t="shared" si="209"/>
        <v>0</v>
      </c>
      <c r="SSI104" s="266">
        <f t="shared" si="209"/>
        <v>0</v>
      </c>
      <c r="SSJ104" s="266">
        <f t="shared" si="209"/>
        <v>0</v>
      </c>
      <c r="SSK104" s="266">
        <f t="shared" si="209"/>
        <v>0</v>
      </c>
      <c r="SSL104" s="266">
        <f t="shared" si="209"/>
        <v>0</v>
      </c>
      <c r="SSM104" s="266">
        <f t="shared" si="209"/>
        <v>0</v>
      </c>
      <c r="SSN104" s="266">
        <f t="shared" si="209"/>
        <v>0</v>
      </c>
      <c r="SSO104" s="266">
        <f t="shared" si="209"/>
        <v>0</v>
      </c>
      <c r="SSP104" s="266">
        <f t="shared" si="209"/>
        <v>0</v>
      </c>
      <c r="SSQ104" s="266">
        <f t="shared" si="209"/>
        <v>0</v>
      </c>
      <c r="SSR104" s="266">
        <f t="shared" si="209"/>
        <v>0</v>
      </c>
      <c r="SSS104" s="266">
        <f t="shared" si="209"/>
        <v>0</v>
      </c>
      <c r="SST104" s="266">
        <f t="shared" si="209"/>
        <v>0</v>
      </c>
      <c r="SSU104" s="266">
        <f t="shared" si="209"/>
        <v>0</v>
      </c>
      <c r="SSV104" s="266">
        <f t="shared" si="209"/>
        <v>0</v>
      </c>
      <c r="SSW104" s="266">
        <f t="shared" si="209"/>
        <v>0</v>
      </c>
      <c r="SSX104" s="266">
        <f t="shared" si="209"/>
        <v>0</v>
      </c>
      <c r="SSY104" s="266">
        <f t="shared" si="209"/>
        <v>0</v>
      </c>
      <c r="SSZ104" s="266">
        <f t="shared" si="209"/>
        <v>0</v>
      </c>
      <c r="STA104" s="266">
        <f t="shared" si="209"/>
        <v>0</v>
      </c>
      <c r="STB104" s="266">
        <f t="shared" si="209"/>
        <v>0</v>
      </c>
      <c r="STC104" s="266">
        <f t="shared" si="209"/>
        <v>0</v>
      </c>
      <c r="STD104" s="266">
        <f t="shared" si="209"/>
        <v>0</v>
      </c>
      <c r="STE104" s="266">
        <f t="shared" si="209"/>
        <v>0</v>
      </c>
      <c r="STF104" s="266">
        <f t="shared" si="209"/>
        <v>0</v>
      </c>
      <c r="STG104" s="266">
        <f t="shared" si="209"/>
        <v>0</v>
      </c>
      <c r="STH104" s="266">
        <f t="shared" si="209"/>
        <v>0</v>
      </c>
      <c r="STI104" s="266">
        <f t="shared" si="209"/>
        <v>0</v>
      </c>
      <c r="STJ104" s="266">
        <f t="shared" si="209"/>
        <v>0</v>
      </c>
      <c r="STK104" s="266">
        <f t="shared" si="209"/>
        <v>0</v>
      </c>
      <c r="STL104" s="266">
        <f t="shared" si="209"/>
        <v>0</v>
      </c>
      <c r="STM104" s="266">
        <f t="shared" si="209"/>
        <v>0</v>
      </c>
      <c r="STN104" s="266">
        <f t="shared" si="209"/>
        <v>0</v>
      </c>
      <c r="STO104" s="266">
        <f t="shared" si="209"/>
        <v>0</v>
      </c>
      <c r="STP104" s="266">
        <f t="shared" si="209"/>
        <v>0</v>
      </c>
      <c r="STQ104" s="266">
        <f t="shared" si="209"/>
        <v>0</v>
      </c>
      <c r="STR104" s="266">
        <f t="shared" si="209"/>
        <v>0</v>
      </c>
      <c r="STS104" s="266">
        <f t="shared" si="209"/>
        <v>0</v>
      </c>
      <c r="STT104" s="266">
        <f t="shared" si="209"/>
        <v>0</v>
      </c>
      <c r="STU104" s="266">
        <f t="shared" si="209"/>
        <v>0</v>
      </c>
      <c r="STV104" s="266">
        <f t="shared" si="209"/>
        <v>0</v>
      </c>
      <c r="STW104" s="266">
        <f t="shared" si="209"/>
        <v>0</v>
      </c>
      <c r="STX104" s="266">
        <f t="shared" si="209"/>
        <v>0</v>
      </c>
      <c r="STY104" s="266">
        <f t="shared" si="209"/>
        <v>0</v>
      </c>
      <c r="STZ104" s="266">
        <f t="shared" si="209"/>
        <v>0</v>
      </c>
      <c r="SUA104" s="266">
        <f t="shared" si="209"/>
        <v>0</v>
      </c>
      <c r="SUB104" s="266">
        <f t="shared" si="209"/>
        <v>0</v>
      </c>
      <c r="SUC104" s="266">
        <f t="shared" si="209"/>
        <v>0</v>
      </c>
      <c r="SUD104" s="266">
        <f t="shared" si="209"/>
        <v>0</v>
      </c>
      <c r="SUE104" s="266">
        <f t="shared" ref="SUE104:SWP104" si="210">SUE102-SUE103</f>
        <v>0</v>
      </c>
      <c r="SUF104" s="266">
        <f t="shared" si="210"/>
        <v>0</v>
      </c>
      <c r="SUG104" s="266">
        <f t="shared" si="210"/>
        <v>0</v>
      </c>
      <c r="SUH104" s="266">
        <f t="shared" si="210"/>
        <v>0</v>
      </c>
      <c r="SUI104" s="266">
        <f t="shared" si="210"/>
        <v>0</v>
      </c>
      <c r="SUJ104" s="266">
        <f t="shared" si="210"/>
        <v>0</v>
      </c>
      <c r="SUK104" s="266">
        <f t="shared" si="210"/>
        <v>0</v>
      </c>
      <c r="SUL104" s="266">
        <f t="shared" si="210"/>
        <v>0</v>
      </c>
      <c r="SUM104" s="266">
        <f t="shared" si="210"/>
        <v>0</v>
      </c>
      <c r="SUN104" s="266">
        <f t="shared" si="210"/>
        <v>0</v>
      </c>
      <c r="SUO104" s="266">
        <f t="shared" si="210"/>
        <v>0</v>
      </c>
      <c r="SUP104" s="266">
        <f t="shared" si="210"/>
        <v>0</v>
      </c>
      <c r="SUQ104" s="266">
        <f t="shared" si="210"/>
        <v>0</v>
      </c>
      <c r="SUR104" s="266">
        <f t="shared" si="210"/>
        <v>0</v>
      </c>
      <c r="SUS104" s="266">
        <f t="shared" si="210"/>
        <v>0</v>
      </c>
      <c r="SUT104" s="266">
        <f t="shared" si="210"/>
        <v>0</v>
      </c>
      <c r="SUU104" s="266">
        <f t="shared" si="210"/>
        <v>0</v>
      </c>
      <c r="SUV104" s="266">
        <f t="shared" si="210"/>
        <v>0</v>
      </c>
      <c r="SUW104" s="266">
        <f t="shared" si="210"/>
        <v>0</v>
      </c>
      <c r="SUX104" s="266">
        <f t="shared" si="210"/>
        <v>0</v>
      </c>
      <c r="SUY104" s="266">
        <f t="shared" si="210"/>
        <v>0</v>
      </c>
      <c r="SUZ104" s="266">
        <f t="shared" si="210"/>
        <v>0</v>
      </c>
      <c r="SVA104" s="266">
        <f t="shared" si="210"/>
        <v>0</v>
      </c>
      <c r="SVB104" s="266">
        <f t="shared" si="210"/>
        <v>0</v>
      </c>
      <c r="SVC104" s="266">
        <f t="shared" si="210"/>
        <v>0</v>
      </c>
      <c r="SVD104" s="266">
        <f t="shared" si="210"/>
        <v>0</v>
      </c>
      <c r="SVE104" s="266">
        <f t="shared" si="210"/>
        <v>0</v>
      </c>
      <c r="SVF104" s="266">
        <f t="shared" si="210"/>
        <v>0</v>
      </c>
      <c r="SVG104" s="266">
        <f t="shared" si="210"/>
        <v>0</v>
      </c>
      <c r="SVH104" s="266">
        <f t="shared" si="210"/>
        <v>0</v>
      </c>
      <c r="SVI104" s="266">
        <f t="shared" si="210"/>
        <v>0</v>
      </c>
      <c r="SVJ104" s="266">
        <f t="shared" si="210"/>
        <v>0</v>
      </c>
      <c r="SVK104" s="266">
        <f t="shared" si="210"/>
        <v>0</v>
      </c>
      <c r="SVL104" s="266">
        <f t="shared" si="210"/>
        <v>0</v>
      </c>
      <c r="SVM104" s="266">
        <f t="shared" si="210"/>
        <v>0</v>
      </c>
      <c r="SVN104" s="266">
        <f t="shared" si="210"/>
        <v>0</v>
      </c>
      <c r="SVO104" s="266">
        <f t="shared" si="210"/>
        <v>0</v>
      </c>
      <c r="SVP104" s="266">
        <f t="shared" si="210"/>
        <v>0</v>
      </c>
      <c r="SVQ104" s="266">
        <f t="shared" si="210"/>
        <v>0</v>
      </c>
      <c r="SVR104" s="266">
        <f t="shared" si="210"/>
        <v>0</v>
      </c>
      <c r="SVS104" s="266">
        <f t="shared" si="210"/>
        <v>0</v>
      </c>
      <c r="SVT104" s="266">
        <f t="shared" si="210"/>
        <v>0</v>
      </c>
      <c r="SVU104" s="266">
        <f t="shared" si="210"/>
        <v>0</v>
      </c>
      <c r="SVV104" s="266">
        <f t="shared" si="210"/>
        <v>0</v>
      </c>
      <c r="SVW104" s="266">
        <f t="shared" si="210"/>
        <v>0</v>
      </c>
      <c r="SVX104" s="266">
        <f t="shared" si="210"/>
        <v>0</v>
      </c>
      <c r="SVY104" s="266">
        <f t="shared" si="210"/>
        <v>0</v>
      </c>
      <c r="SVZ104" s="266">
        <f t="shared" si="210"/>
        <v>0</v>
      </c>
      <c r="SWA104" s="266">
        <f t="shared" si="210"/>
        <v>0</v>
      </c>
      <c r="SWB104" s="266">
        <f t="shared" si="210"/>
        <v>0</v>
      </c>
      <c r="SWC104" s="266">
        <f t="shared" si="210"/>
        <v>0</v>
      </c>
      <c r="SWD104" s="266">
        <f t="shared" si="210"/>
        <v>0</v>
      </c>
      <c r="SWE104" s="266">
        <f t="shared" si="210"/>
        <v>0</v>
      </c>
      <c r="SWF104" s="266">
        <f t="shared" si="210"/>
        <v>0</v>
      </c>
      <c r="SWG104" s="266">
        <f t="shared" si="210"/>
        <v>0</v>
      </c>
      <c r="SWH104" s="266">
        <f t="shared" si="210"/>
        <v>0</v>
      </c>
      <c r="SWI104" s="266">
        <f t="shared" si="210"/>
        <v>0</v>
      </c>
      <c r="SWJ104" s="266">
        <f t="shared" si="210"/>
        <v>0</v>
      </c>
      <c r="SWK104" s="266">
        <f t="shared" si="210"/>
        <v>0</v>
      </c>
      <c r="SWL104" s="266">
        <f t="shared" si="210"/>
        <v>0</v>
      </c>
      <c r="SWM104" s="266">
        <f t="shared" si="210"/>
        <v>0</v>
      </c>
      <c r="SWN104" s="266">
        <f t="shared" si="210"/>
        <v>0</v>
      </c>
      <c r="SWO104" s="266">
        <f t="shared" si="210"/>
        <v>0</v>
      </c>
      <c r="SWP104" s="266">
        <f t="shared" si="210"/>
        <v>0</v>
      </c>
      <c r="SWQ104" s="266">
        <f t="shared" ref="SWQ104:SZB104" si="211">SWQ102-SWQ103</f>
        <v>0</v>
      </c>
      <c r="SWR104" s="266">
        <f t="shared" si="211"/>
        <v>0</v>
      </c>
      <c r="SWS104" s="266">
        <f t="shared" si="211"/>
        <v>0</v>
      </c>
      <c r="SWT104" s="266">
        <f t="shared" si="211"/>
        <v>0</v>
      </c>
      <c r="SWU104" s="266">
        <f t="shared" si="211"/>
        <v>0</v>
      </c>
      <c r="SWV104" s="266">
        <f t="shared" si="211"/>
        <v>0</v>
      </c>
      <c r="SWW104" s="266">
        <f t="shared" si="211"/>
        <v>0</v>
      </c>
      <c r="SWX104" s="266">
        <f t="shared" si="211"/>
        <v>0</v>
      </c>
      <c r="SWY104" s="266">
        <f t="shared" si="211"/>
        <v>0</v>
      </c>
      <c r="SWZ104" s="266">
        <f t="shared" si="211"/>
        <v>0</v>
      </c>
      <c r="SXA104" s="266">
        <f t="shared" si="211"/>
        <v>0</v>
      </c>
      <c r="SXB104" s="266">
        <f t="shared" si="211"/>
        <v>0</v>
      </c>
      <c r="SXC104" s="266">
        <f t="shared" si="211"/>
        <v>0</v>
      </c>
      <c r="SXD104" s="266">
        <f t="shared" si="211"/>
        <v>0</v>
      </c>
      <c r="SXE104" s="266">
        <f t="shared" si="211"/>
        <v>0</v>
      </c>
      <c r="SXF104" s="266">
        <f t="shared" si="211"/>
        <v>0</v>
      </c>
      <c r="SXG104" s="266">
        <f t="shared" si="211"/>
        <v>0</v>
      </c>
      <c r="SXH104" s="266">
        <f t="shared" si="211"/>
        <v>0</v>
      </c>
      <c r="SXI104" s="266">
        <f t="shared" si="211"/>
        <v>0</v>
      </c>
      <c r="SXJ104" s="266">
        <f t="shared" si="211"/>
        <v>0</v>
      </c>
      <c r="SXK104" s="266">
        <f t="shared" si="211"/>
        <v>0</v>
      </c>
      <c r="SXL104" s="266">
        <f t="shared" si="211"/>
        <v>0</v>
      </c>
      <c r="SXM104" s="266">
        <f t="shared" si="211"/>
        <v>0</v>
      </c>
      <c r="SXN104" s="266">
        <f t="shared" si="211"/>
        <v>0</v>
      </c>
      <c r="SXO104" s="266">
        <f t="shared" si="211"/>
        <v>0</v>
      </c>
      <c r="SXP104" s="266">
        <f t="shared" si="211"/>
        <v>0</v>
      </c>
      <c r="SXQ104" s="266">
        <f t="shared" si="211"/>
        <v>0</v>
      </c>
      <c r="SXR104" s="266">
        <f t="shared" si="211"/>
        <v>0</v>
      </c>
      <c r="SXS104" s="266">
        <f t="shared" si="211"/>
        <v>0</v>
      </c>
      <c r="SXT104" s="266">
        <f t="shared" si="211"/>
        <v>0</v>
      </c>
      <c r="SXU104" s="266">
        <f t="shared" si="211"/>
        <v>0</v>
      </c>
      <c r="SXV104" s="266">
        <f t="shared" si="211"/>
        <v>0</v>
      </c>
      <c r="SXW104" s="266">
        <f t="shared" si="211"/>
        <v>0</v>
      </c>
      <c r="SXX104" s="266">
        <f t="shared" si="211"/>
        <v>0</v>
      </c>
      <c r="SXY104" s="266">
        <f t="shared" si="211"/>
        <v>0</v>
      </c>
      <c r="SXZ104" s="266">
        <f t="shared" si="211"/>
        <v>0</v>
      </c>
      <c r="SYA104" s="266">
        <f t="shared" si="211"/>
        <v>0</v>
      </c>
      <c r="SYB104" s="266">
        <f t="shared" si="211"/>
        <v>0</v>
      </c>
      <c r="SYC104" s="266">
        <f t="shared" si="211"/>
        <v>0</v>
      </c>
      <c r="SYD104" s="266">
        <f t="shared" si="211"/>
        <v>0</v>
      </c>
      <c r="SYE104" s="266">
        <f t="shared" si="211"/>
        <v>0</v>
      </c>
      <c r="SYF104" s="266">
        <f t="shared" si="211"/>
        <v>0</v>
      </c>
      <c r="SYG104" s="266">
        <f t="shared" si="211"/>
        <v>0</v>
      </c>
      <c r="SYH104" s="266">
        <f t="shared" si="211"/>
        <v>0</v>
      </c>
      <c r="SYI104" s="266">
        <f t="shared" si="211"/>
        <v>0</v>
      </c>
      <c r="SYJ104" s="266">
        <f t="shared" si="211"/>
        <v>0</v>
      </c>
      <c r="SYK104" s="266">
        <f t="shared" si="211"/>
        <v>0</v>
      </c>
      <c r="SYL104" s="266">
        <f t="shared" si="211"/>
        <v>0</v>
      </c>
      <c r="SYM104" s="266">
        <f t="shared" si="211"/>
        <v>0</v>
      </c>
      <c r="SYN104" s="266">
        <f t="shared" si="211"/>
        <v>0</v>
      </c>
      <c r="SYO104" s="266">
        <f t="shared" si="211"/>
        <v>0</v>
      </c>
      <c r="SYP104" s="266">
        <f t="shared" si="211"/>
        <v>0</v>
      </c>
      <c r="SYQ104" s="266">
        <f t="shared" si="211"/>
        <v>0</v>
      </c>
      <c r="SYR104" s="266">
        <f t="shared" si="211"/>
        <v>0</v>
      </c>
      <c r="SYS104" s="266">
        <f t="shared" si="211"/>
        <v>0</v>
      </c>
      <c r="SYT104" s="266">
        <f t="shared" si="211"/>
        <v>0</v>
      </c>
      <c r="SYU104" s="266">
        <f t="shared" si="211"/>
        <v>0</v>
      </c>
      <c r="SYV104" s="266">
        <f t="shared" si="211"/>
        <v>0</v>
      </c>
      <c r="SYW104" s="266">
        <f t="shared" si="211"/>
        <v>0</v>
      </c>
      <c r="SYX104" s="266">
        <f t="shared" si="211"/>
        <v>0</v>
      </c>
      <c r="SYY104" s="266">
        <f t="shared" si="211"/>
        <v>0</v>
      </c>
      <c r="SYZ104" s="266">
        <f t="shared" si="211"/>
        <v>0</v>
      </c>
      <c r="SZA104" s="266">
        <f t="shared" si="211"/>
        <v>0</v>
      </c>
      <c r="SZB104" s="266">
        <f t="shared" si="211"/>
        <v>0</v>
      </c>
      <c r="SZC104" s="266">
        <f t="shared" ref="SZC104:TBN104" si="212">SZC102-SZC103</f>
        <v>0</v>
      </c>
      <c r="SZD104" s="266">
        <f t="shared" si="212"/>
        <v>0</v>
      </c>
      <c r="SZE104" s="266">
        <f t="shared" si="212"/>
        <v>0</v>
      </c>
      <c r="SZF104" s="266">
        <f t="shared" si="212"/>
        <v>0</v>
      </c>
      <c r="SZG104" s="266">
        <f t="shared" si="212"/>
        <v>0</v>
      </c>
      <c r="SZH104" s="266">
        <f t="shared" si="212"/>
        <v>0</v>
      </c>
      <c r="SZI104" s="266">
        <f t="shared" si="212"/>
        <v>0</v>
      </c>
      <c r="SZJ104" s="266">
        <f t="shared" si="212"/>
        <v>0</v>
      </c>
      <c r="SZK104" s="266">
        <f t="shared" si="212"/>
        <v>0</v>
      </c>
      <c r="SZL104" s="266">
        <f t="shared" si="212"/>
        <v>0</v>
      </c>
      <c r="SZM104" s="266">
        <f t="shared" si="212"/>
        <v>0</v>
      </c>
      <c r="SZN104" s="266">
        <f t="shared" si="212"/>
        <v>0</v>
      </c>
      <c r="SZO104" s="266">
        <f t="shared" si="212"/>
        <v>0</v>
      </c>
      <c r="SZP104" s="266">
        <f t="shared" si="212"/>
        <v>0</v>
      </c>
      <c r="SZQ104" s="266">
        <f t="shared" si="212"/>
        <v>0</v>
      </c>
      <c r="SZR104" s="266">
        <f t="shared" si="212"/>
        <v>0</v>
      </c>
      <c r="SZS104" s="266">
        <f t="shared" si="212"/>
        <v>0</v>
      </c>
      <c r="SZT104" s="266">
        <f t="shared" si="212"/>
        <v>0</v>
      </c>
      <c r="SZU104" s="266">
        <f t="shared" si="212"/>
        <v>0</v>
      </c>
      <c r="SZV104" s="266">
        <f t="shared" si="212"/>
        <v>0</v>
      </c>
      <c r="SZW104" s="266">
        <f t="shared" si="212"/>
        <v>0</v>
      </c>
      <c r="SZX104" s="266">
        <f t="shared" si="212"/>
        <v>0</v>
      </c>
      <c r="SZY104" s="266">
        <f t="shared" si="212"/>
        <v>0</v>
      </c>
      <c r="SZZ104" s="266">
        <f t="shared" si="212"/>
        <v>0</v>
      </c>
      <c r="TAA104" s="266">
        <f t="shared" si="212"/>
        <v>0</v>
      </c>
      <c r="TAB104" s="266">
        <f t="shared" si="212"/>
        <v>0</v>
      </c>
      <c r="TAC104" s="266">
        <f t="shared" si="212"/>
        <v>0</v>
      </c>
      <c r="TAD104" s="266">
        <f t="shared" si="212"/>
        <v>0</v>
      </c>
      <c r="TAE104" s="266">
        <f t="shared" si="212"/>
        <v>0</v>
      </c>
      <c r="TAF104" s="266">
        <f t="shared" si="212"/>
        <v>0</v>
      </c>
      <c r="TAG104" s="266">
        <f t="shared" si="212"/>
        <v>0</v>
      </c>
      <c r="TAH104" s="266">
        <f t="shared" si="212"/>
        <v>0</v>
      </c>
      <c r="TAI104" s="266">
        <f t="shared" si="212"/>
        <v>0</v>
      </c>
      <c r="TAJ104" s="266">
        <f t="shared" si="212"/>
        <v>0</v>
      </c>
      <c r="TAK104" s="266">
        <f t="shared" si="212"/>
        <v>0</v>
      </c>
      <c r="TAL104" s="266">
        <f t="shared" si="212"/>
        <v>0</v>
      </c>
      <c r="TAM104" s="266">
        <f t="shared" si="212"/>
        <v>0</v>
      </c>
      <c r="TAN104" s="266">
        <f t="shared" si="212"/>
        <v>0</v>
      </c>
      <c r="TAO104" s="266">
        <f t="shared" si="212"/>
        <v>0</v>
      </c>
      <c r="TAP104" s="266">
        <f t="shared" si="212"/>
        <v>0</v>
      </c>
      <c r="TAQ104" s="266">
        <f t="shared" si="212"/>
        <v>0</v>
      </c>
      <c r="TAR104" s="266">
        <f t="shared" si="212"/>
        <v>0</v>
      </c>
      <c r="TAS104" s="266">
        <f t="shared" si="212"/>
        <v>0</v>
      </c>
      <c r="TAT104" s="266">
        <f t="shared" si="212"/>
        <v>0</v>
      </c>
      <c r="TAU104" s="266">
        <f t="shared" si="212"/>
        <v>0</v>
      </c>
      <c r="TAV104" s="266">
        <f t="shared" si="212"/>
        <v>0</v>
      </c>
      <c r="TAW104" s="266">
        <f t="shared" si="212"/>
        <v>0</v>
      </c>
      <c r="TAX104" s="266">
        <f t="shared" si="212"/>
        <v>0</v>
      </c>
      <c r="TAY104" s="266">
        <f t="shared" si="212"/>
        <v>0</v>
      </c>
      <c r="TAZ104" s="266">
        <f t="shared" si="212"/>
        <v>0</v>
      </c>
      <c r="TBA104" s="266">
        <f t="shared" si="212"/>
        <v>0</v>
      </c>
      <c r="TBB104" s="266">
        <f t="shared" si="212"/>
        <v>0</v>
      </c>
      <c r="TBC104" s="266">
        <f t="shared" si="212"/>
        <v>0</v>
      </c>
      <c r="TBD104" s="266">
        <f t="shared" si="212"/>
        <v>0</v>
      </c>
      <c r="TBE104" s="266">
        <f t="shared" si="212"/>
        <v>0</v>
      </c>
      <c r="TBF104" s="266">
        <f t="shared" si="212"/>
        <v>0</v>
      </c>
      <c r="TBG104" s="266">
        <f t="shared" si="212"/>
        <v>0</v>
      </c>
      <c r="TBH104" s="266">
        <f t="shared" si="212"/>
        <v>0</v>
      </c>
      <c r="TBI104" s="266">
        <f t="shared" si="212"/>
        <v>0</v>
      </c>
      <c r="TBJ104" s="266">
        <f t="shared" si="212"/>
        <v>0</v>
      </c>
      <c r="TBK104" s="266">
        <f t="shared" si="212"/>
        <v>0</v>
      </c>
      <c r="TBL104" s="266">
        <f t="shared" si="212"/>
        <v>0</v>
      </c>
      <c r="TBM104" s="266">
        <f t="shared" si="212"/>
        <v>0</v>
      </c>
      <c r="TBN104" s="266">
        <f t="shared" si="212"/>
        <v>0</v>
      </c>
      <c r="TBO104" s="266">
        <f t="shared" ref="TBO104:TDZ104" si="213">TBO102-TBO103</f>
        <v>0</v>
      </c>
      <c r="TBP104" s="266">
        <f t="shared" si="213"/>
        <v>0</v>
      </c>
      <c r="TBQ104" s="266">
        <f t="shared" si="213"/>
        <v>0</v>
      </c>
      <c r="TBR104" s="266">
        <f t="shared" si="213"/>
        <v>0</v>
      </c>
      <c r="TBS104" s="266">
        <f t="shared" si="213"/>
        <v>0</v>
      </c>
      <c r="TBT104" s="266">
        <f t="shared" si="213"/>
        <v>0</v>
      </c>
      <c r="TBU104" s="266">
        <f t="shared" si="213"/>
        <v>0</v>
      </c>
      <c r="TBV104" s="266">
        <f t="shared" si="213"/>
        <v>0</v>
      </c>
      <c r="TBW104" s="266">
        <f t="shared" si="213"/>
        <v>0</v>
      </c>
      <c r="TBX104" s="266">
        <f t="shared" si="213"/>
        <v>0</v>
      </c>
      <c r="TBY104" s="266">
        <f t="shared" si="213"/>
        <v>0</v>
      </c>
      <c r="TBZ104" s="266">
        <f t="shared" si="213"/>
        <v>0</v>
      </c>
      <c r="TCA104" s="266">
        <f t="shared" si="213"/>
        <v>0</v>
      </c>
      <c r="TCB104" s="266">
        <f t="shared" si="213"/>
        <v>0</v>
      </c>
      <c r="TCC104" s="266">
        <f t="shared" si="213"/>
        <v>0</v>
      </c>
      <c r="TCD104" s="266">
        <f t="shared" si="213"/>
        <v>0</v>
      </c>
      <c r="TCE104" s="266">
        <f t="shared" si="213"/>
        <v>0</v>
      </c>
      <c r="TCF104" s="266">
        <f t="shared" si="213"/>
        <v>0</v>
      </c>
      <c r="TCG104" s="266">
        <f t="shared" si="213"/>
        <v>0</v>
      </c>
      <c r="TCH104" s="266">
        <f t="shared" si="213"/>
        <v>0</v>
      </c>
      <c r="TCI104" s="266">
        <f t="shared" si="213"/>
        <v>0</v>
      </c>
      <c r="TCJ104" s="266">
        <f t="shared" si="213"/>
        <v>0</v>
      </c>
      <c r="TCK104" s="266">
        <f t="shared" si="213"/>
        <v>0</v>
      </c>
      <c r="TCL104" s="266">
        <f t="shared" si="213"/>
        <v>0</v>
      </c>
      <c r="TCM104" s="266">
        <f t="shared" si="213"/>
        <v>0</v>
      </c>
      <c r="TCN104" s="266">
        <f t="shared" si="213"/>
        <v>0</v>
      </c>
      <c r="TCO104" s="266">
        <f t="shared" si="213"/>
        <v>0</v>
      </c>
      <c r="TCP104" s="266">
        <f t="shared" si="213"/>
        <v>0</v>
      </c>
      <c r="TCQ104" s="266">
        <f t="shared" si="213"/>
        <v>0</v>
      </c>
      <c r="TCR104" s="266">
        <f t="shared" si="213"/>
        <v>0</v>
      </c>
      <c r="TCS104" s="266">
        <f t="shared" si="213"/>
        <v>0</v>
      </c>
      <c r="TCT104" s="266">
        <f t="shared" si="213"/>
        <v>0</v>
      </c>
      <c r="TCU104" s="266">
        <f t="shared" si="213"/>
        <v>0</v>
      </c>
      <c r="TCV104" s="266">
        <f t="shared" si="213"/>
        <v>0</v>
      </c>
      <c r="TCW104" s="266">
        <f t="shared" si="213"/>
        <v>0</v>
      </c>
      <c r="TCX104" s="266">
        <f t="shared" si="213"/>
        <v>0</v>
      </c>
      <c r="TCY104" s="266">
        <f t="shared" si="213"/>
        <v>0</v>
      </c>
      <c r="TCZ104" s="266">
        <f t="shared" si="213"/>
        <v>0</v>
      </c>
      <c r="TDA104" s="266">
        <f t="shared" si="213"/>
        <v>0</v>
      </c>
      <c r="TDB104" s="266">
        <f t="shared" si="213"/>
        <v>0</v>
      </c>
      <c r="TDC104" s="266">
        <f t="shared" si="213"/>
        <v>0</v>
      </c>
      <c r="TDD104" s="266">
        <f t="shared" si="213"/>
        <v>0</v>
      </c>
      <c r="TDE104" s="266">
        <f t="shared" si="213"/>
        <v>0</v>
      </c>
      <c r="TDF104" s="266">
        <f t="shared" si="213"/>
        <v>0</v>
      </c>
      <c r="TDG104" s="266">
        <f t="shared" si="213"/>
        <v>0</v>
      </c>
      <c r="TDH104" s="266">
        <f t="shared" si="213"/>
        <v>0</v>
      </c>
      <c r="TDI104" s="266">
        <f t="shared" si="213"/>
        <v>0</v>
      </c>
      <c r="TDJ104" s="266">
        <f t="shared" si="213"/>
        <v>0</v>
      </c>
      <c r="TDK104" s="266">
        <f t="shared" si="213"/>
        <v>0</v>
      </c>
      <c r="TDL104" s="266">
        <f t="shared" si="213"/>
        <v>0</v>
      </c>
      <c r="TDM104" s="266">
        <f t="shared" si="213"/>
        <v>0</v>
      </c>
      <c r="TDN104" s="266">
        <f t="shared" si="213"/>
        <v>0</v>
      </c>
      <c r="TDO104" s="266">
        <f t="shared" si="213"/>
        <v>0</v>
      </c>
      <c r="TDP104" s="266">
        <f t="shared" si="213"/>
        <v>0</v>
      </c>
      <c r="TDQ104" s="266">
        <f t="shared" si="213"/>
        <v>0</v>
      </c>
      <c r="TDR104" s="266">
        <f t="shared" si="213"/>
        <v>0</v>
      </c>
      <c r="TDS104" s="266">
        <f t="shared" si="213"/>
        <v>0</v>
      </c>
      <c r="TDT104" s="266">
        <f t="shared" si="213"/>
        <v>0</v>
      </c>
      <c r="TDU104" s="266">
        <f t="shared" si="213"/>
        <v>0</v>
      </c>
      <c r="TDV104" s="266">
        <f t="shared" si="213"/>
        <v>0</v>
      </c>
      <c r="TDW104" s="266">
        <f t="shared" si="213"/>
        <v>0</v>
      </c>
      <c r="TDX104" s="266">
        <f t="shared" si="213"/>
        <v>0</v>
      </c>
      <c r="TDY104" s="266">
        <f t="shared" si="213"/>
        <v>0</v>
      </c>
      <c r="TDZ104" s="266">
        <f t="shared" si="213"/>
        <v>0</v>
      </c>
      <c r="TEA104" s="266">
        <f t="shared" ref="TEA104:TGL104" si="214">TEA102-TEA103</f>
        <v>0</v>
      </c>
      <c r="TEB104" s="266">
        <f t="shared" si="214"/>
        <v>0</v>
      </c>
      <c r="TEC104" s="266">
        <f t="shared" si="214"/>
        <v>0</v>
      </c>
      <c r="TED104" s="266">
        <f t="shared" si="214"/>
        <v>0</v>
      </c>
      <c r="TEE104" s="266">
        <f t="shared" si="214"/>
        <v>0</v>
      </c>
      <c r="TEF104" s="266">
        <f t="shared" si="214"/>
        <v>0</v>
      </c>
      <c r="TEG104" s="266">
        <f t="shared" si="214"/>
        <v>0</v>
      </c>
      <c r="TEH104" s="266">
        <f t="shared" si="214"/>
        <v>0</v>
      </c>
      <c r="TEI104" s="266">
        <f t="shared" si="214"/>
        <v>0</v>
      </c>
      <c r="TEJ104" s="266">
        <f t="shared" si="214"/>
        <v>0</v>
      </c>
      <c r="TEK104" s="266">
        <f t="shared" si="214"/>
        <v>0</v>
      </c>
      <c r="TEL104" s="266">
        <f t="shared" si="214"/>
        <v>0</v>
      </c>
      <c r="TEM104" s="266">
        <f t="shared" si="214"/>
        <v>0</v>
      </c>
      <c r="TEN104" s="266">
        <f t="shared" si="214"/>
        <v>0</v>
      </c>
      <c r="TEO104" s="266">
        <f t="shared" si="214"/>
        <v>0</v>
      </c>
      <c r="TEP104" s="266">
        <f t="shared" si="214"/>
        <v>0</v>
      </c>
      <c r="TEQ104" s="266">
        <f t="shared" si="214"/>
        <v>0</v>
      </c>
      <c r="TER104" s="266">
        <f t="shared" si="214"/>
        <v>0</v>
      </c>
      <c r="TES104" s="266">
        <f t="shared" si="214"/>
        <v>0</v>
      </c>
      <c r="TET104" s="266">
        <f t="shared" si="214"/>
        <v>0</v>
      </c>
      <c r="TEU104" s="266">
        <f t="shared" si="214"/>
        <v>0</v>
      </c>
      <c r="TEV104" s="266">
        <f t="shared" si="214"/>
        <v>0</v>
      </c>
      <c r="TEW104" s="266">
        <f t="shared" si="214"/>
        <v>0</v>
      </c>
      <c r="TEX104" s="266">
        <f t="shared" si="214"/>
        <v>0</v>
      </c>
      <c r="TEY104" s="266">
        <f t="shared" si="214"/>
        <v>0</v>
      </c>
      <c r="TEZ104" s="266">
        <f t="shared" si="214"/>
        <v>0</v>
      </c>
      <c r="TFA104" s="266">
        <f t="shared" si="214"/>
        <v>0</v>
      </c>
      <c r="TFB104" s="266">
        <f t="shared" si="214"/>
        <v>0</v>
      </c>
      <c r="TFC104" s="266">
        <f t="shared" si="214"/>
        <v>0</v>
      </c>
      <c r="TFD104" s="266">
        <f t="shared" si="214"/>
        <v>0</v>
      </c>
      <c r="TFE104" s="266">
        <f t="shared" si="214"/>
        <v>0</v>
      </c>
      <c r="TFF104" s="266">
        <f t="shared" si="214"/>
        <v>0</v>
      </c>
      <c r="TFG104" s="266">
        <f t="shared" si="214"/>
        <v>0</v>
      </c>
      <c r="TFH104" s="266">
        <f t="shared" si="214"/>
        <v>0</v>
      </c>
      <c r="TFI104" s="266">
        <f t="shared" si="214"/>
        <v>0</v>
      </c>
      <c r="TFJ104" s="266">
        <f t="shared" si="214"/>
        <v>0</v>
      </c>
      <c r="TFK104" s="266">
        <f t="shared" si="214"/>
        <v>0</v>
      </c>
      <c r="TFL104" s="266">
        <f t="shared" si="214"/>
        <v>0</v>
      </c>
      <c r="TFM104" s="266">
        <f t="shared" si="214"/>
        <v>0</v>
      </c>
      <c r="TFN104" s="266">
        <f t="shared" si="214"/>
        <v>0</v>
      </c>
      <c r="TFO104" s="266">
        <f t="shared" si="214"/>
        <v>0</v>
      </c>
      <c r="TFP104" s="266">
        <f t="shared" si="214"/>
        <v>0</v>
      </c>
      <c r="TFQ104" s="266">
        <f t="shared" si="214"/>
        <v>0</v>
      </c>
      <c r="TFR104" s="266">
        <f t="shared" si="214"/>
        <v>0</v>
      </c>
      <c r="TFS104" s="266">
        <f t="shared" si="214"/>
        <v>0</v>
      </c>
      <c r="TFT104" s="266">
        <f t="shared" si="214"/>
        <v>0</v>
      </c>
      <c r="TFU104" s="266">
        <f t="shared" si="214"/>
        <v>0</v>
      </c>
      <c r="TFV104" s="266">
        <f t="shared" si="214"/>
        <v>0</v>
      </c>
      <c r="TFW104" s="266">
        <f t="shared" si="214"/>
        <v>0</v>
      </c>
      <c r="TFX104" s="266">
        <f t="shared" si="214"/>
        <v>0</v>
      </c>
      <c r="TFY104" s="266">
        <f t="shared" si="214"/>
        <v>0</v>
      </c>
      <c r="TFZ104" s="266">
        <f t="shared" si="214"/>
        <v>0</v>
      </c>
      <c r="TGA104" s="266">
        <f t="shared" si="214"/>
        <v>0</v>
      </c>
      <c r="TGB104" s="266">
        <f t="shared" si="214"/>
        <v>0</v>
      </c>
      <c r="TGC104" s="266">
        <f t="shared" si="214"/>
        <v>0</v>
      </c>
      <c r="TGD104" s="266">
        <f t="shared" si="214"/>
        <v>0</v>
      </c>
      <c r="TGE104" s="266">
        <f t="shared" si="214"/>
        <v>0</v>
      </c>
      <c r="TGF104" s="266">
        <f t="shared" si="214"/>
        <v>0</v>
      </c>
      <c r="TGG104" s="266">
        <f t="shared" si="214"/>
        <v>0</v>
      </c>
      <c r="TGH104" s="266">
        <f t="shared" si="214"/>
        <v>0</v>
      </c>
      <c r="TGI104" s="266">
        <f t="shared" si="214"/>
        <v>0</v>
      </c>
      <c r="TGJ104" s="266">
        <f t="shared" si="214"/>
        <v>0</v>
      </c>
      <c r="TGK104" s="266">
        <f t="shared" si="214"/>
        <v>0</v>
      </c>
      <c r="TGL104" s="266">
        <f t="shared" si="214"/>
        <v>0</v>
      </c>
      <c r="TGM104" s="266">
        <f t="shared" ref="TGM104:TIX104" si="215">TGM102-TGM103</f>
        <v>0</v>
      </c>
      <c r="TGN104" s="266">
        <f t="shared" si="215"/>
        <v>0</v>
      </c>
      <c r="TGO104" s="266">
        <f t="shared" si="215"/>
        <v>0</v>
      </c>
      <c r="TGP104" s="266">
        <f t="shared" si="215"/>
        <v>0</v>
      </c>
      <c r="TGQ104" s="266">
        <f t="shared" si="215"/>
        <v>0</v>
      </c>
      <c r="TGR104" s="266">
        <f t="shared" si="215"/>
        <v>0</v>
      </c>
      <c r="TGS104" s="266">
        <f t="shared" si="215"/>
        <v>0</v>
      </c>
      <c r="TGT104" s="266">
        <f t="shared" si="215"/>
        <v>0</v>
      </c>
      <c r="TGU104" s="266">
        <f t="shared" si="215"/>
        <v>0</v>
      </c>
      <c r="TGV104" s="266">
        <f t="shared" si="215"/>
        <v>0</v>
      </c>
      <c r="TGW104" s="266">
        <f t="shared" si="215"/>
        <v>0</v>
      </c>
      <c r="TGX104" s="266">
        <f t="shared" si="215"/>
        <v>0</v>
      </c>
      <c r="TGY104" s="266">
        <f t="shared" si="215"/>
        <v>0</v>
      </c>
      <c r="TGZ104" s="266">
        <f t="shared" si="215"/>
        <v>0</v>
      </c>
      <c r="THA104" s="266">
        <f t="shared" si="215"/>
        <v>0</v>
      </c>
      <c r="THB104" s="266">
        <f t="shared" si="215"/>
        <v>0</v>
      </c>
      <c r="THC104" s="266">
        <f t="shared" si="215"/>
        <v>0</v>
      </c>
      <c r="THD104" s="266">
        <f t="shared" si="215"/>
        <v>0</v>
      </c>
      <c r="THE104" s="266">
        <f t="shared" si="215"/>
        <v>0</v>
      </c>
      <c r="THF104" s="266">
        <f t="shared" si="215"/>
        <v>0</v>
      </c>
      <c r="THG104" s="266">
        <f t="shared" si="215"/>
        <v>0</v>
      </c>
      <c r="THH104" s="266">
        <f t="shared" si="215"/>
        <v>0</v>
      </c>
      <c r="THI104" s="266">
        <f t="shared" si="215"/>
        <v>0</v>
      </c>
      <c r="THJ104" s="266">
        <f t="shared" si="215"/>
        <v>0</v>
      </c>
      <c r="THK104" s="266">
        <f t="shared" si="215"/>
        <v>0</v>
      </c>
      <c r="THL104" s="266">
        <f t="shared" si="215"/>
        <v>0</v>
      </c>
      <c r="THM104" s="266">
        <f t="shared" si="215"/>
        <v>0</v>
      </c>
      <c r="THN104" s="266">
        <f t="shared" si="215"/>
        <v>0</v>
      </c>
      <c r="THO104" s="266">
        <f t="shared" si="215"/>
        <v>0</v>
      </c>
      <c r="THP104" s="266">
        <f t="shared" si="215"/>
        <v>0</v>
      </c>
      <c r="THQ104" s="266">
        <f t="shared" si="215"/>
        <v>0</v>
      </c>
      <c r="THR104" s="266">
        <f t="shared" si="215"/>
        <v>0</v>
      </c>
      <c r="THS104" s="266">
        <f t="shared" si="215"/>
        <v>0</v>
      </c>
      <c r="THT104" s="266">
        <f t="shared" si="215"/>
        <v>0</v>
      </c>
      <c r="THU104" s="266">
        <f t="shared" si="215"/>
        <v>0</v>
      </c>
      <c r="THV104" s="266">
        <f t="shared" si="215"/>
        <v>0</v>
      </c>
      <c r="THW104" s="266">
        <f t="shared" si="215"/>
        <v>0</v>
      </c>
      <c r="THX104" s="266">
        <f t="shared" si="215"/>
        <v>0</v>
      </c>
      <c r="THY104" s="266">
        <f t="shared" si="215"/>
        <v>0</v>
      </c>
      <c r="THZ104" s="266">
        <f t="shared" si="215"/>
        <v>0</v>
      </c>
      <c r="TIA104" s="266">
        <f t="shared" si="215"/>
        <v>0</v>
      </c>
      <c r="TIB104" s="266">
        <f t="shared" si="215"/>
        <v>0</v>
      </c>
      <c r="TIC104" s="266">
        <f t="shared" si="215"/>
        <v>0</v>
      </c>
      <c r="TID104" s="266">
        <f t="shared" si="215"/>
        <v>0</v>
      </c>
      <c r="TIE104" s="266">
        <f t="shared" si="215"/>
        <v>0</v>
      </c>
      <c r="TIF104" s="266">
        <f t="shared" si="215"/>
        <v>0</v>
      </c>
      <c r="TIG104" s="266">
        <f t="shared" si="215"/>
        <v>0</v>
      </c>
      <c r="TIH104" s="266">
        <f t="shared" si="215"/>
        <v>0</v>
      </c>
      <c r="TII104" s="266">
        <f t="shared" si="215"/>
        <v>0</v>
      </c>
      <c r="TIJ104" s="266">
        <f t="shared" si="215"/>
        <v>0</v>
      </c>
      <c r="TIK104" s="266">
        <f t="shared" si="215"/>
        <v>0</v>
      </c>
      <c r="TIL104" s="266">
        <f t="shared" si="215"/>
        <v>0</v>
      </c>
      <c r="TIM104" s="266">
        <f t="shared" si="215"/>
        <v>0</v>
      </c>
      <c r="TIN104" s="266">
        <f t="shared" si="215"/>
        <v>0</v>
      </c>
      <c r="TIO104" s="266">
        <f t="shared" si="215"/>
        <v>0</v>
      </c>
      <c r="TIP104" s="266">
        <f t="shared" si="215"/>
        <v>0</v>
      </c>
      <c r="TIQ104" s="266">
        <f t="shared" si="215"/>
        <v>0</v>
      </c>
      <c r="TIR104" s="266">
        <f t="shared" si="215"/>
        <v>0</v>
      </c>
      <c r="TIS104" s="266">
        <f t="shared" si="215"/>
        <v>0</v>
      </c>
      <c r="TIT104" s="266">
        <f t="shared" si="215"/>
        <v>0</v>
      </c>
      <c r="TIU104" s="266">
        <f t="shared" si="215"/>
        <v>0</v>
      </c>
      <c r="TIV104" s="266">
        <f t="shared" si="215"/>
        <v>0</v>
      </c>
      <c r="TIW104" s="266">
        <f t="shared" si="215"/>
        <v>0</v>
      </c>
      <c r="TIX104" s="266">
        <f t="shared" si="215"/>
        <v>0</v>
      </c>
      <c r="TIY104" s="266">
        <f t="shared" ref="TIY104:TLJ104" si="216">TIY102-TIY103</f>
        <v>0</v>
      </c>
      <c r="TIZ104" s="266">
        <f t="shared" si="216"/>
        <v>0</v>
      </c>
      <c r="TJA104" s="266">
        <f t="shared" si="216"/>
        <v>0</v>
      </c>
      <c r="TJB104" s="266">
        <f t="shared" si="216"/>
        <v>0</v>
      </c>
      <c r="TJC104" s="266">
        <f t="shared" si="216"/>
        <v>0</v>
      </c>
      <c r="TJD104" s="266">
        <f t="shared" si="216"/>
        <v>0</v>
      </c>
      <c r="TJE104" s="266">
        <f t="shared" si="216"/>
        <v>0</v>
      </c>
      <c r="TJF104" s="266">
        <f t="shared" si="216"/>
        <v>0</v>
      </c>
      <c r="TJG104" s="266">
        <f t="shared" si="216"/>
        <v>0</v>
      </c>
      <c r="TJH104" s="266">
        <f t="shared" si="216"/>
        <v>0</v>
      </c>
      <c r="TJI104" s="266">
        <f t="shared" si="216"/>
        <v>0</v>
      </c>
      <c r="TJJ104" s="266">
        <f t="shared" si="216"/>
        <v>0</v>
      </c>
      <c r="TJK104" s="266">
        <f t="shared" si="216"/>
        <v>0</v>
      </c>
      <c r="TJL104" s="266">
        <f t="shared" si="216"/>
        <v>0</v>
      </c>
      <c r="TJM104" s="266">
        <f t="shared" si="216"/>
        <v>0</v>
      </c>
      <c r="TJN104" s="266">
        <f t="shared" si="216"/>
        <v>0</v>
      </c>
      <c r="TJO104" s="266">
        <f t="shared" si="216"/>
        <v>0</v>
      </c>
      <c r="TJP104" s="266">
        <f t="shared" si="216"/>
        <v>0</v>
      </c>
      <c r="TJQ104" s="266">
        <f t="shared" si="216"/>
        <v>0</v>
      </c>
      <c r="TJR104" s="266">
        <f t="shared" si="216"/>
        <v>0</v>
      </c>
      <c r="TJS104" s="266">
        <f t="shared" si="216"/>
        <v>0</v>
      </c>
      <c r="TJT104" s="266">
        <f t="shared" si="216"/>
        <v>0</v>
      </c>
      <c r="TJU104" s="266">
        <f t="shared" si="216"/>
        <v>0</v>
      </c>
      <c r="TJV104" s="266">
        <f t="shared" si="216"/>
        <v>0</v>
      </c>
      <c r="TJW104" s="266">
        <f t="shared" si="216"/>
        <v>0</v>
      </c>
      <c r="TJX104" s="266">
        <f t="shared" si="216"/>
        <v>0</v>
      </c>
      <c r="TJY104" s="266">
        <f t="shared" si="216"/>
        <v>0</v>
      </c>
      <c r="TJZ104" s="266">
        <f t="shared" si="216"/>
        <v>0</v>
      </c>
      <c r="TKA104" s="266">
        <f t="shared" si="216"/>
        <v>0</v>
      </c>
      <c r="TKB104" s="266">
        <f t="shared" si="216"/>
        <v>0</v>
      </c>
      <c r="TKC104" s="266">
        <f t="shared" si="216"/>
        <v>0</v>
      </c>
      <c r="TKD104" s="266">
        <f t="shared" si="216"/>
        <v>0</v>
      </c>
      <c r="TKE104" s="266">
        <f t="shared" si="216"/>
        <v>0</v>
      </c>
      <c r="TKF104" s="266">
        <f t="shared" si="216"/>
        <v>0</v>
      </c>
      <c r="TKG104" s="266">
        <f t="shared" si="216"/>
        <v>0</v>
      </c>
      <c r="TKH104" s="266">
        <f t="shared" si="216"/>
        <v>0</v>
      </c>
      <c r="TKI104" s="266">
        <f t="shared" si="216"/>
        <v>0</v>
      </c>
      <c r="TKJ104" s="266">
        <f t="shared" si="216"/>
        <v>0</v>
      </c>
      <c r="TKK104" s="266">
        <f t="shared" si="216"/>
        <v>0</v>
      </c>
      <c r="TKL104" s="266">
        <f t="shared" si="216"/>
        <v>0</v>
      </c>
      <c r="TKM104" s="266">
        <f t="shared" si="216"/>
        <v>0</v>
      </c>
      <c r="TKN104" s="266">
        <f t="shared" si="216"/>
        <v>0</v>
      </c>
      <c r="TKO104" s="266">
        <f t="shared" si="216"/>
        <v>0</v>
      </c>
      <c r="TKP104" s="266">
        <f t="shared" si="216"/>
        <v>0</v>
      </c>
      <c r="TKQ104" s="266">
        <f t="shared" si="216"/>
        <v>0</v>
      </c>
      <c r="TKR104" s="266">
        <f t="shared" si="216"/>
        <v>0</v>
      </c>
      <c r="TKS104" s="266">
        <f t="shared" si="216"/>
        <v>0</v>
      </c>
      <c r="TKT104" s="266">
        <f t="shared" si="216"/>
        <v>0</v>
      </c>
      <c r="TKU104" s="266">
        <f t="shared" si="216"/>
        <v>0</v>
      </c>
      <c r="TKV104" s="266">
        <f t="shared" si="216"/>
        <v>0</v>
      </c>
      <c r="TKW104" s="266">
        <f t="shared" si="216"/>
        <v>0</v>
      </c>
      <c r="TKX104" s="266">
        <f t="shared" si="216"/>
        <v>0</v>
      </c>
      <c r="TKY104" s="266">
        <f t="shared" si="216"/>
        <v>0</v>
      </c>
      <c r="TKZ104" s="266">
        <f t="shared" si="216"/>
        <v>0</v>
      </c>
      <c r="TLA104" s="266">
        <f t="shared" si="216"/>
        <v>0</v>
      </c>
      <c r="TLB104" s="266">
        <f t="shared" si="216"/>
        <v>0</v>
      </c>
      <c r="TLC104" s="266">
        <f t="shared" si="216"/>
        <v>0</v>
      </c>
      <c r="TLD104" s="266">
        <f t="shared" si="216"/>
        <v>0</v>
      </c>
      <c r="TLE104" s="266">
        <f t="shared" si="216"/>
        <v>0</v>
      </c>
      <c r="TLF104" s="266">
        <f t="shared" si="216"/>
        <v>0</v>
      </c>
      <c r="TLG104" s="266">
        <f t="shared" si="216"/>
        <v>0</v>
      </c>
      <c r="TLH104" s="266">
        <f t="shared" si="216"/>
        <v>0</v>
      </c>
      <c r="TLI104" s="266">
        <f t="shared" si="216"/>
        <v>0</v>
      </c>
      <c r="TLJ104" s="266">
        <f t="shared" si="216"/>
        <v>0</v>
      </c>
      <c r="TLK104" s="266">
        <f t="shared" ref="TLK104:TNV104" si="217">TLK102-TLK103</f>
        <v>0</v>
      </c>
      <c r="TLL104" s="266">
        <f t="shared" si="217"/>
        <v>0</v>
      </c>
      <c r="TLM104" s="266">
        <f t="shared" si="217"/>
        <v>0</v>
      </c>
      <c r="TLN104" s="266">
        <f t="shared" si="217"/>
        <v>0</v>
      </c>
      <c r="TLO104" s="266">
        <f t="shared" si="217"/>
        <v>0</v>
      </c>
      <c r="TLP104" s="266">
        <f t="shared" si="217"/>
        <v>0</v>
      </c>
      <c r="TLQ104" s="266">
        <f t="shared" si="217"/>
        <v>0</v>
      </c>
      <c r="TLR104" s="266">
        <f t="shared" si="217"/>
        <v>0</v>
      </c>
      <c r="TLS104" s="266">
        <f t="shared" si="217"/>
        <v>0</v>
      </c>
      <c r="TLT104" s="266">
        <f t="shared" si="217"/>
        <v>0</v>
      </c>
      <c r="TLU104" s="266">
        <f t="shared" si="217"/>
        <v>0</v>
      </c>
      <c r="TLV104" s="266">
        <f t="shared" si="217"/>
        <v>0</v>
      </c>
      <c r="TLW104" s="266">
        <f t="shared" si="217"/>
        <v>0</v>
      </c>
      <c r="TLX104" s="266">
        <f t="shared" si="217"/>
        <v>0</v>
      </c>
      <c r="TLY104" s="266">
        <f t="shared" si="217"/>
        <v>0</v>
      </c>
      <c r="TLZ104" s="266">
        <f t="shared" si="217"/>
        <v>0</v>
      </c>
      <c r="TMA104" s="266">
        <f t="shared" si="217"/>
        <v>0</v>
      </c>
      <c r="TMB104" s="266">
        <f t="shared" si="217"/>
        <v>0</v>
      </c>
      <c r="TMC104" s="266">
        <f t="shared" si="217"/>
        <v>0</v>
      </c>
      <c r="TMD104" s="266">
        <f t="shared" si="217"/>
        <v>0</v>
      </c>
      <c r="TME104" s="266">
        <f t="shared" si="217"/>
        <v>0</v>
      </c>
      <c r="TMF104" s="266">
        <f t="shared" si="217"/>
        <v>0</v>
      </c>
      <c r="TMG104" s="266">
        <f t="shared" si="217"/>
        <v>0</v>
      </c>
      <c r="TMH104" s="266">
        <f t="shared" si="217"/>
        <v>0</v>
      </c>
      <c r="TMI104" s="266">
        <f t="shared" si="217"/>
        <v>0</v>
      </c>
      <c r="TMJ104" s="266">
        <f t="shared" si="217"/>
        <v>0</v>
      </c>
      <c r="TMK104" s="266">
        <f t="shared" si="217"/>
        <v>0</v>
      </c>
      <c r="TML104" s="266">
        <f t="shared" si="217"/>
        <v>0</v>
      </c>
      <c r="TMM104" s="266">
        <f t="shared" si="217"/>
        <v>0</v>
      </c>
      <c r="TMN104" s="266">
        <f t="shared" si="217"/>
        <v>0</v>
      </c>
      <c r="TMO104" s="266">
        <f t="shared" si="217"/>
        <v>0</v>
      </c>
      <c r="TMP104" s="266">
        <f t="shared" si="217"/>
        <v>0</v>
      </c>
      <c r="TMQ104" s="266">
        <f t="shared" si="217"/>
        <v>0</v>
      </c>
      <c r="TMR104" s="266">
        <f t="shared" si="217"/>
        <v>0</v>
      </c>
      <c r="TMS104" s="266">
        <f t="shared" si="217"/>
        <v>0</v>
      </c>
      <c r="TMT104" s="266">
        <f t="shared" si="217"/>
        <v>0</v>
      </c>
      <c r="TMU104" s="266">
        <f t="shared" si="217"/>
        <v>0</v>
      </c>
      <c r="TMV104" s="266">
        <f t="shared" si="217"/>
        <v>0</v>
      </c>
      <c r="TMW104" s="266">
        <f t="shared" si="217"/>
        <v>0</v>
      </c>
      <c r="TMX104" s="266">
        <f t="shared" si="217"/>
        <v>0</v>
      </c>
      <c r="TMY104" s="266">
        <f t="shared" si="217"/>
        <v>0</v>
      </c>
      <c r="TMZ104" s="266">
        <f t="shared" si="217"/>
        <v>0</v>
      </c>
      <c r="TNA104" s="266">
        <f t="shared" si="217"/>
        <v>0</v>
      </c>
      <c r="TNB104" s="266">
        <f t="shared" si="217"/>
        <v>0</v>
      </c>
      <c r="TNC104" s="266">
        <f t="shared" si="217"/>
        <v>0</v>
      </c>
      <c r="TND104" s="266">
        <f t="shared" si="217"/>
        <v>0</v>
      </c>
      <c r="TNE104" s="266">
        <f t="shared" si="217"/>
        <v>0</v>
      </c>
      <c r="TNF104" s="266">
        <f t="shared" si="217"/>
        <v>0</v>
      </c>
      <c r="TNG104" s="266">
        <f t="shared" si="217"/>
        <v>0</v>
      </c>
      <c r="TNH104" s="266">
        <f t="shared" si="217"/>
        <v>0</v>
      </c>
      <c r="TNI104" s="266">
        <f t="shared" si="217"/>
        <v>0</v>
      </c>
      <c r="TNJ104" s="266">
        <f t="shared" si="217"/>
        <v>0</v>
      </c>
      <c r="TNK104" s="266">
        <f t="shared" si="217"/>
        <v>0</v>
      </c>
      <c r="TNL104" s="266">
        <f t="shared" si="217"/>
        <v>0</v>
      </c>
      <c r="TNM104" s="266">
        <f t="shared" si="217"/>
        <v>0</v>
      </c>
      <c r="TNN104" s="266">
        <f t="shared" si="217"/>
        <v>0</v>
      </c>
      <c r="TNO104" s="266">
        <f t="shared" si="217"/>
        <v>0</v>
      </c>
      <c r="TNP104" s="266">
        <f t="shared" si="217"/>
        <v>0</v>
      </c>
      <c r="TNQ104" s="266">
        <f t="shared" si="217"/>
        <v>0</v>
      </c>
      <c r="TNR104" s="266">
        <f t="shared" si="217"/>
        <v>0</v>
      </c>
      <c r="TNS104" s="266">
        <f t="shared" si="217"/>
        <v>0</v>
      </c>
      <c r="TNT104" s="266">
        <f t="shared" si="217"/>
        <v>0</v>
      </c>
      <c r="TNU104" s="266">
        <f t="shared" si="217"/>
        <v>0</v>
      </c>
      <c r="TNV104" s="266">
        <f t="shared" si="217"/>
        <v>0</v>
      </c>
      <c r="TNW104" s="266">
        <f t="shared" ref="TNW104:TQH104" si="218">TNW102-TNW103</f>
        <v>0</v>
      </c>
      <c r="TNX104" s="266">
        <f t="shared" si="218"/>
        <v>0</v>
      </c>
      <c r="TNY104" s="266">
        <f t="shared" si="218"/>
        <v>0</v>
      </c>
      <c r="TNZ104" s="266">
        <f t="shared" si="218"/>
        <v>0</v>
      </c>
      <c r="TOA104" s="266">
        <f t="shared" si="218"/>
        <v>0</v>
      </c>
      <c r="TOB104" s="266">
        <f t="shared" si="218"/>
        <v>0</v>
      </c>
      <c r="TOC104" s="266">
        <f t="shared" si="218"/>
        <v>0</v>
      </c>
      <c r="TOD104" s="266">
        <f t="shared" si="218"/>
        <v>0</v>
      </c>
      <c r="TOE104" s="266">
        <f t="shared" si="218"/>
        <v>0</v>
      </c>
      <c r="TOF104" s="266">
        <f t="shared" si="218"/>
        <v>0</v>
      </c>
      <c r="TOG104" s="266">
        <f t="shared" si="218"/>
        <v>0</v>
      </c>
      <c r="TOH104" s="266">
        <f t="shared" si="218"/>
        <v>0</v>
      </c>
      <c r="TOI104" s="266">
        <f t="shared" si="218"/>
        <v>0</v>
      </c>
      <c r="TOJ104" s="266">
        <f t="shared" si="218"/>
        <v>0</v>
      </c>
      <c r="TOK104" s="266">
        <f t="shared" si="218"/>
        <v>0</v>
      </c>
      <c r="TOL104" s="266">
        <f t="shared" si="218"/>
        <v>0</v>
      </c>
      <c r="TOM104" s="266">
        <f t="shared" si="218"/>
        <v>0</v>
      </c>
      <c r="TON104" s="266">
        <f t="shared" si="218"/>
        <v>0</v>
      </c>
      <c r="TOO104" s="266">
        <f t="shared" si="218"/>
        <v>0</v>
      </c>
      <c r="TOP104" s="266">
        <f t="shared" si="218"/>
        <v>0</v>
      </c>
      <c r="TOQ104" s="266">
        <f t="shared" si="218"/>
        <v>0</v>
      </c>
      <c r="TOR104" s="266">
        <f t="shared" si="218"/>
        <v>0</v>
      </c>
      <c r="TOS104" s="266">
        <f t="shared" si="218"/>
        <v>0</v>
      </c>
      <c r="TOT104" s="266">
        <f t="shared" si="218"/>
        <v>0</v>
      </c>
      <c r="TOU104" s="266">
        <f t="shared" si="218"/>
        <v>0</v>
      </c>
      <c r="TOV104" s="266">
        <f t="shared" si="218"/>
        <v>0</v>
      </c>
      <c r="TOW104" s="266">
        <f t="shared" si="218"/>
        <v>0</v>
      </c>
      <c r="TOX104" s="266">
        <f t="shared" si="218"/>
        <v>0</v>
      </c>
      <c r="TOY104" s="266">
        <f t="shared" si="218"/>
        <v>0</v>
      </c>
      <c r="TOZ104" s="266">
        <f t="shared" si="218"/>
        <v>0</v>
      </c>
      <c r="TPA104" s="266">
        <f t="shared" si="218"/>
        <v>0</v>
      </c>
      <c r="TPB104" s="266">
        <f t="shared" si="218"/>
        <v>0</v>
      </c>
      <c r="TPC104" s="266">
        <f t="shared" si="218"/>
        <v>0</v>
      </c>
      <c r="TPD104" s="266">
        <f t="shared" si="218"/>
        <v>0</v>
      </c>
      <c r="TPE104" s="266">
        <f t="shared" si="218"/>
        <v>0</v>
      </c>
      <c r="TPF104" s="266">
        <f t="shared" si="218"/>
        <v>0</v>
      </c>
      <c r="TPG104" s="266">
        <f t="shared" si="218"/>
        <v>0</v>
      </c>
      <c r="TPH104" s="266">
        <f t="shared" si="218"/>
        <v>0</v>
      </c>
      <c r="TPI104" s="266">
        <f t="shared" si="218"/>
        <v>0</v>
      </c>
      <c r="TPJ104" s="266">
        <f t="shared" si="218"/>
        <v>0</v>
      </c>
      <c r="TPK104" s="266">
        <f t="shared" si="218"/>
        <v>0</v>
      </c>
      <c r="TPL104" s="266">
        <f t="shared" si="218"/>
        <v>0</v>
      </c>
      <c r="TPM104" s="266">
        <f t="shared" si="218"/>
        <v>0</v>
      </c>
      <c r="TPN104" s="266">
        <f t="shared" si="218"/>
        <v>0</v>
      </c>
      <c r="TPO104" s="266">
        <f t="shared" si="218"/>
        <v>0</v>
      </c>
      <c r="TPP104" s="266">
        <f t="shared" si="218"/>
        <v>0</v>
      </c>
      <c r="TPQ104" s="266">
        <f t="shared" si="218"/>
        <v>0</v>
      </c>
      <c r="TPR104" s="266">
        <f t="shared" si="218"/>
        <v>0</v>
      </c>
      <c r="TPS104" s="266">
        <f t="shared" si="218"/>
        <v>0</v>
      </c>
      <c r="TPT104" s="266">
        <f t="shared" si="218"/>
        <v>0</v>
      </c>
      <c r="TPU104" s="266">
        <f t="shared" si="218"/>
        <v>0</v>
      </c>
      <c r="TPV104" s="266">
        <f t="shared" si="218"/>
        <v>0</v>
      </c>
      <c r="TPW104" s="266">
        <f t="shared" si="218"/>
        <v>0</v>
      </c>
      <c r="TPX104" s="266">
        <f t="shared" si="218"/>
        <v>0</v>
      </c>
      <c r="TPY104" s="266">
        <f t="shared" si="218"/>
        <v>0</v>
      </c>
      <c r="TPZ104" s="266">
        <f t="shared" si="218"/>
        <v>0</v>
      </c>
      <c r="TQA104" s="266">
        <f t="shared" si="218"/>
        <v>0</v>
      </c>
      <c r="TQB104" s="266">
        <f t="shared" si="218"/>
        <v>0</v>
      </c>
      <c r="TQC104" s="266">
        <f t="shared" si="218"/>
        <v>0</v>
      </c>
      <c r="TQD104" s="266">
        <f t="shared" si="218"/>
        <v>0</v>
      </c>
      <c r="TQE104" s="266">
        <f t="shared" si="218"/>
        <v>0</v>
      </c>
      <c r="TQF104" s="266">
        <f t="shared" si="218"/>
        <v>0</v>
      </c>
      <c r="TQG104" s="266">
        <f t="shared" si="218"/>
        <v>0</v>
      </c>
      <c r="TQH104" s="266">
        <f t="shared" si="218"/>
        <v>0</v>
      </c>
      <c r="TQI104" s="266">
        <f t="shared" ref="TQI104:TST104" si="219">TQI102-TQI103</f>
        <v>0</v>
      </c>
      <c r="TQJ104" s="266">
        <f t="shared" si="219"/>
        <v>0</v>
      </c>
      <c r="TQK104" s="266">
        <f t="shared" si="219"/>
        <v>0</v>
      </c>
      <c r="TQL104" s="266">
        <f t="shared" si="219"/>
        <v>0</v>
      </c>
      <c r="TQM104" s="266">
        <f t="shared" si="219"/>
        <v>0</v>
      </c>
      <c r="TQN104" s="266">
        <f t="shared" si="219"/>
        <v>0</v>
      </c>
      <c r="TQO104" s="266">
        <f t="shared" si="219"/>
        <v>0</v>
      </c>
      <c r="TQP104" s="266">
        <f t="shared" si="219"/>
        <v>0</v>
      </c>
      <c r="TQQ104" s="266">
        <f t="shared" si="219"/>
        <v>0</v>
      </c>
      <c r="TQR104" s="266">
        <f t="shared" si="219"/>
        <v>0</v>
      </c>
      <c r="TQS104" s="266">
        <f t="shared" si="219"/>
        <v>0</v>
      </c>
      <c r="TQT104" s="266">
        <f t="shared" si="219"/>
        <v>0</v>
      </c>
      <c r="TQU104" s="266">
        <f t="shared" si="219"/>
        <v>0</v>
      </c>
      <c r="TQV104" s="266">
        <f t="shared" si="219"/>
        <v>0</v>
      </c>
      <c r="TQW104" s="266">
        <f t="shared" si="219"/>
        <v>0</v>
      </c>
      <c r="TQX104" s="266">
        <f t="shared" si="219"/>
        <v>0</v>
      </c>
      <c r="TQY104" s="266">
        <f t="shared" si="219"/>
        <v>0</v>
      </c>
      <c r="TQZ104" s="266">
        <f t="shared" si="219"/>
        <v>0</v>
      </c>
      <c r="TRA104" s="266">
        <f t="shared" si="219"/>
        <v>0</v>
      </c>
      <c r="TRB104" s="266">
        <f t="shared" si="219"/>
        <v>0</v>
      </c>
      <c r="TRC104" s="266">
        <f t="shared" si="219"/>
        <v>0</v>
      </c>
      <c r="TRD104" s="266">
        <f t="shared" si="219"/>
        <v>0</v>
      </c>
      <c r="TRE104" s="266">
        <f t="shared" si="219"/>
        <v>0</v>
      </c>
      <c r="TRF104" s="266">
        <f t="shared" si="219"/>
        <v>0</v>
      </c>
      <c r="TRG104" s="266">
        <f t="shared" si="219"/>
        <v>0</v>
      </c>
      <c r="TRH104" s="266">
        <f t="shared" si="219"/>
        <v>0</v>
      </c>
      <c r="TRI104" s="266">
        <f t="shared" si="219"/>
        <v>0</v>
      </c>
      <c r="TRJ104" s="266">
        <f t="shared" si="219"/>
        <v>0</v>
      </c>
      <c r="TRK104" s="266">
        <f t="shared" si="219"/>
        <v>0</v>
      </c>
      <c r="TRL104" s="266">
        <f t="shared" si="219"/>
        <v>0</v>
      </c>
      <c r="TRM104" s="266">
        <f t="shared" si="219"/>
        <v>0</v>
      </c>
      <c r="TRN104" s="266">
        <f t="shared" si="219"/>
        <v>0</v>
      </c>
      <c r="TRO104" s="266">
        <f t="shared" si="219"/>
        <v>0</v>
      </c>
      <c r="TRP104" s="266">
        <f t="shared" si="219"/>
        <v>0</v>
      </c>
      <c r="TRQ104" s="266">
        <f t="shared" si="219"/>
        <v>0</v>
      </c>
      <c r="TRR104" s="266">
        <f t="shared" si="219"/>
        <v>0</v>
      </c>
      <c r="TRS104" s="266">
        <f t="shared" si="219"/>
        <v>0</v>
      </c>
      <c r="TRT104" s="266">
        <f t="shared" si="219"/>
        <v>0</v>
      </c>
      <c r="TRU104" s="266">
        <f t="shared" si="219"/>
        <v>0</v>
      </c>
      <c r="TRV104" s="266">
        <f t="shared" si="219"/>
        <v>0</v>
      </c>
      <c r="TRW104" s="266">
        <f t="shared" si="219"/>
        <v>0</v>
      </c>
      <c r="TRX104" s="266">
        <f t="shared" si="219"/>
        <v>0</v>
      </c>
      <c r="TRY104" s="266">
        <f t="shared" si="219"/>
        <v>0</v>
      </c>
      <c r="TRZ104" s="266">
        <f t="shared" si="219"/>
        <v>0</v>
      </c>
      <c r="TSA104" s="266">
        <f t="shared" si="219"/>
        <v>0</v>
      </c>
      <c r="TSB104" s="266">
        <f t="shared" si="219"/>
        <v>0</v>
      </c>
      <c r="TSC104" s="266">
        <f t="shared" si="219"/>
        <v>0</v>
      </c>
      <c r="TSD104" s="266">
        <f t="shared" si="219"/>
        <v>0</v>
      </c>
      <c r="TSE104" s="266">
        <f t="shared" si="219"/>
        <v>0</v>
      </c>
      <c r="TSF104" s="266">
        <f t="shared" si="219"/>
        <v>0</v>
      </c>
      <c r="TSG104" s="266">
        <f t="shared" si="219"/>
        <v>0</v>
      </c>
      <c r="TSH104" s="266">
        <f t="shared" si="219"/>
        <v>0</v>
      </c>
      <c r="TSI104" s="266">
        <f t="shared" si="219"/>
        <v>0</v>
      </c>
      <c r="TSJ104" s="266">
        <f t="shared" si="219"/>
        <v>0</v>
      </c>
      <c r="TSK104" s="266">
        <f t="shared" si="219"/>
        <v>0</v>
      </c>
      <c r="TSL104" s="266">
        <f t="shared" si="219"/>
        <v>0</v>
      </c>
      <c r="TSM104" s="266">
        <f t="shared" si="219"/>
        <v>0</v>
      </c>
      <c r="TSN104" s="266">
        <f t="shared" si="219"/>
        <v>0</v>
      </c>
      <c r="TSO104" s="266">
        <f t="shared" si="219"/>
        <v>0</v>
      </c>
      <c r="TSP104" s="266">
        <f t="shared" si="219"/>
        <v>0</v>
      </c>
      <c r="TSQ104" s="266">
        <f t="shared" si="219"/>
        <v>0</v>
      </c>
      <c r="TSR104" s="266">
        <f t="shared" si="219"/>
        <v>0</v>
      </c>
      <c r="TSS104" s="266">
        <f t="shared" si="219"/>
        <v>0</v>
      </c>
      <c r="TST104" s="266">
        <f t="shared" si="219"/>
        <v>0</v>
      </c>
      <c r="TSU104" s="266">
        <f t="shared" ref="TSU104:TVF104" si="220">TSU102-TSU103</f>
        <v>0</v>
      </c>
      <c r="TSV104" s="266">
        <f t="shared" si="220"/>
        <v>0</v>
      </c>
      <c r="TSW104" s="266">
        <f t="shared" si="220"/>
        <v>0</v>
      </c>
      <c r="TSX104" s="266">
        <f t="shared" si="220"/>
        <v>0</v>
      </c>
      <c r="TSY104" s="266">
        <f t="shared" si="220"/>
        <v>0</v>
      </c>
      <c r="TSZ104" s="266">
        <f t="shared" si="220"/>
        <v>0</v>
      </c>
      <c r="TTA104" s="266">
        <f t="shared" si="220"/>
        <v>0</v>
      </c>
      <c r="TTB104" s="266">
        <f t="shared" si="220"/>
        <v>0</v>
      </c>
      <c r="TTC104" s="266">
        <f t="shared" si="220"/>
        <v>0</v>
      </c>
      <c r="TTD104" s="266">
        <f t="shared" si="220"/>
        <v>0</v>
      </c>
      <c r="TTE104" s="266">
        <f t="shared" si="220"/>
        <v>0</v>
      </c>
      <c r="TTF104" s="266">
        <f t="shared" si="220"/>
        <v>0</v>
      </c>
      <c r="TTG104" s="266">
        <f t="shared" si="220"/>
        <v>0</v>
      </c>
      <c r="TTH104" s="266">
        <f t="shared" si="220"/>
        <v>0</v>
      </c>
      <c r="TTI104" s="266">
        <f t="shared" si="220"/>
        <v>0</v>
      </c>
      <c r="TTJ104" s="266">
        <f t="shared" si="220"/>
        <v>0</v>
      </c>
      <c r="TTK104" s="266">
        <f t="shared" si="220"/>
        <v>0</v>
      </c>
      <c r="TTL104" s="266">
        <f t="shared" si="220"/>
        <v>0</v>
      </c>
      <c r="TTM104" s="266">
        <f t="shared" si="220"/>
        <v>0</v>
      </c>
      <c r="TTN104" s="266">
        <f t="shared" si="220"/>
        <v>0</v>
      </c>
      <c r="TTO104" s="266">
        <f t="shared" si="220"/>
        <v>0</v>
      </c>
      <c r="TTP104" s="266">
        <f t="shared" si="220"/>
        <v>0</v>
      </c>
      <c r="TTQ104" s="266">
        <f t="shared" si="220"/>
        <v>0</v>
      </c>
      <c r="TTR104" s="266">
        <f t="shared" si="220"/>
        <v>0</v>
      </c>
      <c r="TTS104" s="266">
        <f t="shared" si="220"/>
        <v>0</v>
      </c>
      <c r="TTT104" s="266">
        <f t="shared" si="220"/>
        <v>0</v>
      </c>
      <c r="TTU104" s="266">
        <f t="shared" si="220"/>
        <v>0</v>
      </c>
      <c r="TTV104" s="266">
        <f t="shared" si="220"/>
        <v>0</v>
      </c>
      <c r="TTW104" s="266">
        <f t="shared" si="220"/>
        <v>0</v>
      </c>
      <c r="TTX104" s="266">
        <f t="shared" si="220"/>
        <v>0</v>
      </c>
      <c r="TTY104" s="266">
        <f t="shared" si="220"/>
        <v>0</v>
      </c>
      <c r="TTZ104" s="266">
        <f t="shared" si="220"/>
        <v>0</v>
      </c>
      <c r="TUA104" s="266">
        <f t="shared" si="220"/>
        <v>0</v>
      </c>
      <c r="TUB104" s="266">
        <f t="shared" si="220"/>
        <v>0</v>
      </c>
      <c r="TUC104" s="266">
        <f t="shared" si="220"/>
        <v>0</v>
      </c>
      <c r="TUD104" s="266">
        <f t="shared" si="220"/>
        <v>0</v>
      </c>
      <c r="TUE104" s="266">
        <f t="shared" si="220"/>
        <v>0</v>
      </c>
      <c r="TUF104" s="266">
        <f t="shared" si="220"/>
        <v>0</v>
      </c>
      <c r="TUG104" s="266">
        <f t="shared" si="220"/>
        <v>0</v>
      </c>
      <c r="TUH104" s="266">
        <f t="shared" si="220"/>
        <v>0</v>
      </c>
      <c r="TUI104" s="266">
        <f t="shared" si="220"/>
        <v>0</v>
      </c>
      <c r="TUJ104" s="266">
        <f t="shared" si="220"/>
        <v>0</v>
      </c>
      <c r="TUK104" s="266">
        <f t="shared" si="220"/>
        <v>0</v>
      </c>
      <c r="TUL104" s="266">
        <f t="shared" si="220"/>
        <v>0</v>
      </c>
      <c r="TUM104" s="266">
        <f t="shared" si="220"/>
        <v>0</v>
      </c>
      <c r="TUN104" s="266">
        <f t="shared" si="220"/>
        <v>0</v>
      </c>
      <c r="TUO104" s="266">
        <f t="shared" si="220"/>
        <v>0</v>
      </c>
      <c r="TUP104" s="266">
        <f t="shared" si="220"/>
        <v>0</v>
      </c>
      <c r="TUQ104" s="266">
        <f t="shared" si="220"/>
        <v>0</v>
      </c>
      <c r="TUR104" s="266">
        <f t="shared" si="220"/>
        <v>0</v>
      </c>
      <c r="TUS104" s="266">
        <f t="shared" si="220"/>
        <v>0</v>
      </c>
      <c r="TUT104" s="266">
        <f t="shared" si="220"/>
        <v>0</v>
      </c>
      <c r="TUU104" s="266">
        <f t="shared" si="220"/>
        <v>0</v>
      </c>
      <c r="TUV104" s="266">
        <f t="shared" si="220"/>
        <v>0</v>
      </c>
      <c r="TUW104" s="266">
        <f t="shared" si="220"/>
        <v>0</v>
      </c>
      <c r="TUX104" s="266">
        <f t="shared" si="220"/>
        <v>0</v>
      </c>
      <c r="TUY104" s="266">
        <f t="shared" si="220"/>
        <v>0</v>
      </c>
      <c r="TUZ104" s="266">
        <f t="shared" si="220"/>
        <v>0</v>
      </c>
      <c r="TVA104" s="266">
        <f t="shared" si="220"/>
        <v>0</v>
      </c>
      <c r="TVB104" s="266">
        <f t="shared" si="220"/>
        <v>0</v>
      </c>
      <c r="TVC104" s="266">
        <f t="shared" si="220"/>
        <v>0</v>
      </c>
      <c r="TVD104" s="266">
        <f t="shared" si="220"/>
        <v>0</v>
      </c>
      <c r="TVE104" s="266">
        <f t="shared" si="220"/>
        <v>0</v>
      </c>
      <c r="TVF104" s="266">
        <f t="shared" si="220"/>
        <v>0</v>
      </c>
      <c r="TVG104" s="266">
        <f t="shared" ref="TVG104:TXR104" si="221">TVG102-TVG103</f>
        <v>0</v>
      </c>
      <c r="TVH104" s="266">
        <f t="shared" si="221"/>
        <v>0</v>
      </c>
      <c r="TVI104" s="266">
        <f t="shared" si="221"/>
        <v>0</v>
      </c>
      <c r="TVJ104" s="266">
        <f t="shared" si="221"/>
        <v>0</v>
      </c>
      <c r="TVK104" s="266">
        <f t="shared" si="221"/>
        <v>0</v>
      </c>
      <c r="TVL104" s="266">
        <f t="shared" si="221"/>
        <v>0</v>
      </c>
      <c r="TVM104" s="266">
        <f t="shared" si="221"/>
        <v>0</v>
      </c>
      <c r="TVN104" s="266">
        <f t="shared" si="221"/>
        <v>0</v>
      </c>
      <c r="TVO104" s="266">
        <f t="shared" si="221"/>
        <v>0</v>
      </c>
      <c r="TVP104" s="266">
        <f t="shared" si="221"/>
        <v>0</v>
      </c>
      <c r="TVQ104" s="266">
        <f t="shared" si="221"/>
        <v>0</v>
      </c>
      <c r="TVR104" s="266">
        <f t="shared" si="221"/>
        <v>0</v>
      </c>
      <c r="TVS104" s="266">
        <f t="shared" si="221"/>
        <v>0</v>
      </c>
      <c r="TVT104" s="266">
        <f t="shared" si="221"/>
        <v>0</v>
      </c>
      <c r="TVU104" s="266">
        <f t="shared" si="221"/>
        <v>0</v>
      </c>
      <c r="TVV104" s="266">
        <f t="shared" si="221"/>
        <v>0</v>
      </c>
      <c r="TVW104" s="266">
        <f t="shared" si="221"/>
        <v>0</v>
      </c>
      <c r="TVX104" s="266">
        <f t="shared" si="221"/>
        <v>0</v>
      </c>
      <c r="TVY104" s="266">
        <f t="shared" si="221"/>
        <v>0</v>
      </c>
      <c r="TVZ104" s="266">
        <f t="shared" si="221"/>
        <v>0</v>
      </c>
      <c r="TWA104" s="266">
        <f t="shared" si="221"/>
        <v>0</v>
      </c>
      <c r="TWB104" s="266">
        <f t="shared" si="221"/>
        <v>0</v>
      </c>
      <c r="TWC104" s="266">
        <f t="shared" si="221"/>
        <v>0</v>
      </c>
      <c r="TWD104" s="266">
        <f t="shared" si="221"/>
        <v>0</v>
      </c>
      <c r="TWE104" s="266">
        <f t="shared" si="221"/>
        <v>0</v>
      </c>
      <c r="TWF104" s="266">
        <f t="shared" si="221"/>
        <v>0</v>
      </c>
      <c r="TWG104" s="266">
        <f t="shared" si="221"/>
        <v>0</v>
      </c>
      <c r="TWH104" s="266">
        <f t="shared" si="221"/>
        <v>0</v>
      </c>
      <c r="TWI104" s="266">
        <f t="shared" si="221"/>
        <v>0</v>
      </c>
      <c r="TWJ104" s="266">
        <f t="shared" si="221"/>
        <v>0</v>
      </c>
      <c r="TWK104" s="266">
        <f t="shared" si="221"/>
        <v>0</v>
      </c>
      <c r="TWL104" s="266">
        <f t="shared" si="221"/>
        <v>0</v>
      </c>
      <c r="TWM104" s="266">
        <f t="shared" si="221"/>
        <v>0</v>
      </c>
      <c r="TWN104" s="266">
        <f t="shared" si="221"/>
        <v>0</v>
      </c>
      <c r="TWO104" s="266">
        <f t="shared" si="221"/>
        <v>0</v>
      </c>
      <c r="TWP104" s="266">
        <f t="shared" si="221"/>
        <v>0</v>
      </c>
      <c r="TWQ104" s="266">
        <f t="shared" si="221"/>
        <v>0</v>
      </c>
      <c r="TWR104" s="266">
        <f t="shared" si="221"/>
        <v>0</v>
      </c>
      <c r="TWS104" s="266">
        <f t="shared" si="221"/>
        <v>0</v>
      </c>
      <c r="TWT104" s="266">
        <f t="shared" si="221"/>
        <v>0</v>
      </c>
      <c r="TWU104" s="266">
        <f t="shared" si="221"/>
        <v>0</v>
      </c>
      <c r="TWV104" s="266">
        <f t="shared" si="221"/>
        <v>0</v>
      </c>
      <c r="TWW104" s="266">
        <f t="shared" si="221"/>
        <v>0</v>
      </c>
      <c r="TWX104" s="266">
        <f t="shared" si="221"/>
        <v>0</v>
      </c>
      <c r="TWY104" s="266">
        <f t="shared" si="221"/>
        <v>0</v>
      </c>
      <c r="TWZ104" s="266">
        <f t="shared" si="221"/>
        <v>0</v>
      </c>
      <c r="TXA104" s="266">
        <f t="shared" si="221"/>
        <v>0</v>
      </c>
      <c r="TXB104" s="266">
        <f t="shared" si="221"/>
        <v>0</v>
      </c>
      <c r="TXC104" s="266">
        <f t="shared" si="221"/>
        <v>0</v>
      </c>
      <c r="TXD104" s="266">
        <f t="shared" si="221"/>
        <v>0</v>
      </c>
      <c r="TXE104" s="266">
        <f t="shared" si="221"/>
        <v>0</v>
      </c>
      <c r="TXF104" s="266">
        <f t="shared" si="221"/>
        <v>0</v>
      </c>
      <c r="TXG104" s="266">
        <f t="shared" si="221"/>
        <v>0</v>
      </c>
      <c r="TXH104" s="266">
        <f t="shared" si="221"/>
        <v>0</v>
      </c>
      <c r="TXI104" s="266">
        <f t="shared" si="221"/>
        <v>0</v>
      </c>
      <c r="TXJ104" s="266">
        <f t="shared" si="221"/>
        <v>0</v>
      </c>
      <c r="TXK104" s="266">
        <f t="shared" si="221"/>
        <v>0</v>
      </c>
      <c r="TXL104" s="266">
        <f t="shared" si="221"/>
        <v>0</v>
      </c>
      <c r="TXM104" s="266">
        <f t="shared" si="221"/>
        <v>0</v>
      </c>
      <c r="TXN104" s="266">
        <f t="shared" si="221"/>
        <v>0</v>
      </c>
      <c r="TXO104" s="266">
        <f t="shared" si="221"/>
        <v>0</v>
      </c>
      <c r="TXP104" s="266">
        <f t="shared" si="221"/>
        <v>0</v>
      </c>
      <c r="TXQ104" s="266">
        <f t="shared" si="221"/>
        <v>0</v>
      </c>
      <c r="TXR104" s="266">
        <f t="shared" si="221"/>
        <v>0</v>
      </c>
      <c r="TXS104" s="266">
        <f t="shared" ref="TXS104:UAD104" si="222">TXS102-TXS103</f>
        <v>0</v>
      </c>
      <c r="TXT104" s="266">
        <f t="shared" si="222"/>
        <v>0</v>
      </c>
      <c r="TXU104" s="266">
        <f t="shared" si="222"/>
        <v>0</v>
      </c>
      <c r="TXV104" s="266">
        <f t="shared" si="222"/>
        <v>0</v>
      </c>
      <c r="TXW104" s="266">
        <f t="shared" si="222"/>
        <v>0</v>
      </c>
      <c r="TXX104" s="266">
        <f t="shared" si="222"/>
        <v>0</v>
      </c>
      <c r="TXY104" s="266">
        <f t="shared" si="222"/>
        <v>0</v>
      </c>
      <c r="TXZ104" s="266">
        <f t="shared" si="222"/>
        <v>0</v>
      </c>
      <c r="TYA104" s="266">
        <f t="shared" si="222"/>
        <v>0</v>
      </c>
      <c r="TYB104" s="266">
        <f t="shared" si="222"/>
        <v>0</v>
      </c>
      <c r="TYC104" s="266">
        <f t="shared" si="222"/>
        <v>0</v>
      </c>
      <c r="TYD104" s="266">
        <f t="shared" si="222"/>
        <v>0</v>
      </c>
      <c r="TYE104" s="266">
        <f t="shared" si="222"/>
        <v>0</v>
      </c>
      <c r="TYF104" s="266">
        <f t="shared" si="222"/>
        <v>0</v>
      </c>
      <c r="TYG104" s="266">
        <f t="shared" si="222"/>
        <v>0</v>
      </c>
      <c r="TYH104" s="266">
        <f t="shared" si="222"/>
        <v>0</v>
      </c>
      <c r="TYI104" s="266">
        <f t="shared" si="222"/>
        <v>0</v>
      </c>
      <c r="TYJ104" s="266">
        <f t="shared" si="222"/>
        <v>0</v>
      </c>
      <c r="TYK104" s="266">
        <f t="shared" si="222"/>
        <v>0</v>
      </c>
      <c r="TYL104" s="266">
        <f t="shared" si="222"/>
        <v>0</v>
      </c>
      <c r="TYM104" s="266">
        <f t="shared" si="222"/>
        <v>0</v>
      </c>
      <c r="TYN104" s="266">
        <f t="shared" si="222"/>
        <v>0</v>
      </c>
      <c r="TYO104" s="266">
        <f t="shared" si="222"/>
        <v>0</v>
      </c>
      <c r="TYP104" s="266">
        <f t="shared" si="222"/>
        <v>0</v>
      </c>
      <c r="TYQ104" s="266">
        <f t="shared" si="222"/>
        <v>0</v>
      </c>
      <c r="TYR104" s="266">
        <f t="shared" si="222"/>
        <v>0</v>
      </c>
      <c r="TYS104" s="266">
        <f t="shared" si="222"/>
        <v>0</v>
      </c>
      <c r="TYT104" s="266">
        <f t="shared" si="222"/>
        <v>0</v>
      </c>
      <c r="TYU104" s="266">
        <f t="shared" si="222"/>
        <v>0</v>
      </c>
      <c r="TYV104" s="266">
        <f t="shared" si="222"/>
        <v>0</v>
      </c>
      <c r="TYW104" s="266">
        <f t="shared" si="222"/>
        <v>0</v>
      </c>
      <c r="TYX104" s="266">
        <f t="shared" si="222"/>
        <v>0</v>
      </c>
      <c r="TYY104" s="266">
        <f t="shared" si="222"/>
        <v>0</v>
      </c>
      <c r="TYZ104" s="266">
        <f t="shared" si="222"/>
        <v>0</v>
      </c>
      <c r="TZA104" s="266">
        <f t="shared" si="222"/>
        <v>0</v>
      </c>
      <c r="TZB104" s="266">
        <f t="shared" si="222"/>
        <v>0</v>
      </c>
      <c r="TZC104" s="266">
        <f t="shared" si="222"/>
        <v>0</v>
      </c>
      <c r="TZD104" s="266">
        <f t="shared" si="222"/>
        <v>0</v>
      </c>
      <c r="TZE104" s="266">
        <f t="shared" si="222"/>
        <v>0</v>
      </c>
      <c r="TZF104" s="266">
        <f t="shared" si="222"/>
        <v>0</v>
      </c>
      <c r="TZG104" s="266">
        <f t="shared" si="222"/>
        <v>0</v>
      </c>
      <c r="TZH104" s="266">
        <f t="shared" si="222"/>
        <v>0</v>
      </c>
      <c r="TZI104" s="266">
        <f t="shared" si="222"/>
        <v>0</v>
      </c>
      <c r="TZJ104" s="266">
        <f t="shared" si="222"/>
        <v>0</v>
      </c>
      <c r="TZK104" s="266">
        <f t="shared" si="222"/>
        <v>0</v>
      </c>
      <c r="TZL104" s="266">
        <f t="shared" si="222"/>
        <v>0</v>
      </c>
      <c r="TZM104" s="266">
        <f t="shared" si="222"/>
        <v>0</v>
      </c>
      <c r="TZN104" s="266">
        <f t="shared" si="222"/>
        <v>0</v>
      </c>
      <c r="TZO104" s="266">
        <f t="shared" si="222"/>
        <v>0</v>
      </c>
      <c r="TZP104" s="266">
        <f t="shared" si="222"/>
        <v>0</v>
      </c>
      <c r="TZQ104" s="266">
        <f t="shared" si="222"/>
        <v>0</v>
      </c>
      <c r="TZR104" s="266">
        <f t="shared" si="222"/>
        <v>0</v>
      </c>
      <c r="TZS104" s="266">
        <f t="shared" si="222"/>
        <v>0</v>
      </c>
      <c r="TZT104" s="266">
        <f t="shared" si="222"/>
        <v>0</v>
      </c>
      <c r="TZU104" s="266">
        <f t="shared" si="222"/>
        <v>0</v>
      </c>
      <c r="TZV104" s="266">
        <f t="shared" si="222"/>
        <v>0</v>
      </c>
      <c r="TZW104" s="266">
        <f t="shared" si="222"/>
        <v>0</v>
      </c>
      <c r="TZX104" s="266">
        <f t="shared" si="222"/>
        <v>0</v>
      </c>
      <c r="TZY104" s="266">
        <f t="shared" si="222"/>
        <v>0</v>
      </c>
      <c r="TZZ104" s="266">
        <f t="shared" si="222"/>
        <v>0</v>
      </c>
      <c r="UAA104" s="266">
        <f t="shared" si="222"/>
        <v>0</v>
      </c>
      <c r="UAB104" s="266">
        <f t="shared" si="222"/>
        <v>0</v>
      </c>
      <c r="UAC104" s="266">
        <f t="shared" si="222"/>
        <v>0</v>
      </c>
      <c r="UAD104" s="266">
        <f t="shared" si="222"/>
        <v>0</v>
      </c>
      <c r="UAE104" s="266">
        <f t="shared" ref="UAE104:UCP104" si="223">UAE102-UAE103</f>
        <v>0</v>
      </c>
      <c r="UAF104" s="266">
        <f t="shared" si="223"/>
        <v>0</v>
      </c>
      <c r="UAG104" s="266">
        <f t="shared" si="223"/>
        <v>0</v>
      </c>
      <c r="UAH104" s="266">
        <f t="shared" si="223"/>
        <v>0</v>
      </c>
      <c r="UAI104" s="266">
        <f t="shared" si="223"/>
        <v>0</v>
      </c>
      <c r="UAJ104" s="266">
        <f t="shared" si="223"/>
        <v>0</v>
      </c>
      <c r="UAK104" s="266">
        <f t="shared" si="223"/>
        <v>0</v>
      </c>
      <c r="UAL104" s="266">
        <f t="shared" si="223"/>
        <v>0</v>
      </c>
      <c r="UAM104" s="266">
        <f t="shared" si="223"/>
        <v>0</v>
      </c>
      <c r="UAN104" s="266">
        <f t="shared" si="223"/>
        <v>0</v>
      </c>
      <c r="UAO104" s="266">
        <f t="shared" si="223"/>
        <v>0</v>
      </c>
      <c r="UAP104" s="266">
        <f t="shared" si="223"/>
        <v>0</v>
      </c>
      <c r="UAQ104" s="266">
        <f t="shared" si="223"/>
        <v>0</v>
      </c>
      <c r="UAR104" s="266">
        <f t="shared" si="223"/>
        <v>0</v>
      </c>
      <c r="UAS104" s="266">
        <f t="shared" si="223"/>
        <v>0</v>
      </c>
      <c r="UAT104" s="266">
        <f t="shared" si="223"/>
        <v>0</v>
      </c>
      <c r="UAU104" s="266">
        <f t="shared" si="223"/>
        <v>0</v>
      </c>
      <c r="UAV104" s="266">
        <f t="shared" si="223"/>
        <v>0</v>
      </c>
      <c r="UAW104" s="266">
        <f t="shared" si="223"/>
        <v>0</v>
      </c>
      <c r="UAX104" s="266">
        <f t="shared" si="223"/>
        <v>0</v>
      </c>
      <c r="UAY104" s="266">
        <f t="shared" si="223"/>
        <v>0</v>
      </c>
      <c r="UAZ104" s="266">
        <f t="shared" si="223"/>
        <v>0</v>
      </c>
      <c r="UBA104" s="266">
        <f t="shared" si="223"/>
        <v>0</v>
      </c>
      <c r="UBB104" s="266">
        <f t="shared" si="223"/>
        <v>0</v>
      </c>
      <c r="UBC104" s="266">
        <f t="shared" si="223"/>
        <v>0</v>
      </c>
      <c r="UBD104" s="266">
        <f t="shared" si="223"/>
        <v>0</v>
      </c>
      <c r="UBE104" s="266">
        <f t="shared" si="223"/>
        <v>0</v>
      </c>
      <c r="UBF104" s="266">
        <f t="shared" si="223"/>
        <v>0</v>
      </c>
      <c r="UBG104" s="266">
        <f t="shared" si="223"/>
        <v>0</v>
      </c>
      <c r="UBH104" s="266">
        <f t="shared" si="223"/>
        <v>0</v>
      </c>
      <c r="UBI104" s="266">
        <f t="shared" si="223"/>
        <v>0</v>
      </c>
      <c r="UBJ104" s="266">
        <f t="shared" si="223"/>
        <v>0</v>
      </c>
      <c r="UBK104" s="266">
        <f t="shared" si="223"/>
        <v>0</v>
      </c>
      <c r="UBL104" s="266">
        <f t="shared" si="223"/>
        <v>0</v>
      </c>
      <c r="UBM104" s="266">
        <f t="shared" si="223"/>
        <v>0</v>
      </c>
      <c r="UBN104" s="266">
        <f t="shared" si="223"/>
        <v>0</v>
      </c>
      <c r="UBO104" s="266">
        <f t="shared" si="223"/>
        <v>0</v>
      </c>
      <c r="UBP104" s="266">
        <f t="shared" si="223"/>
        <v>0</v>
      </c>
      <c r="UBQ104" s="266">
        <f t="shared" si="223"/>
        <v>0</v>
      </c>
      <c r="UBR104" s="266">
        <f t="shared" si="223"/>
        <v>0</v>
      </c>
      <c r="UBS104" s="266">
        <f t="shared" si="223"/>
        <v>0</v>
      </c>
      <c r="UBT104" s="266">
        <f t="shared" si="223"/>
        <v>0</v>
      </c>
      <c r="UBU104" s="266">
        <f t="shared" si="223"/>
        <v>0</v>
      </c>
      <c r="UBV104" s="266">
        <f t="shared" si="223"/>
        <v>0</v>
      </c>
      <c r="UBW104" s="266">
        <f t="shared" si="223"/>
        <v>0</v>
      </c>
      <c r="UBX104" s="266">
        <f t="shared" si="223"/>
        <v>0</v>
      </c>
      <c r="UBY104" s="266">
        <f t="shared" si="223"/>
        <v>0</v>
      </c>
      <c r="UBZ104" s="266">
        <f t="shared" si="223"/>
        <v>0</v>
      </c>
      <c r="UCA104" s="266">
        <f t="shared" si="223"/>
        <v>0</v>
      </c>
      <c r="UCB104" s="266">
        <f t="shared" si="223"/>
        <v>0</v>
      </c>
      <c r="UCC104" s="266">
        <f t="shared" si="223"/>
        <v>0</v>
      </c>
      <c r="UCD104" s="266">
        <f t="shared" si="223"/>
        <v>0</v>
      </c>
      <c r="UCE104" s="266">
        <f t="shared" si="223"/>
        <v>0</v>
      </c>
      <c r="UCF104" s="266">
        <f t="shared" si="223"/>
        <v>0</v>
      </c>
      <c r="UCG104" s="266">
        <f t="shared" si="223"/>
        <v>0</v>
      </c>
      <c r="UCH104" s="266">
        <f t="shared" si="223"/>
        <v>0</v>
      </c>
      <c r="UCI104" s="266">
        <f t="shared" si="223"/>
        <v>0</v>
      </c>
      <c r="UCJ104" s="266">
        <f t="shared" si="223"/>
        <v>0</v>
      </c>
      <c r="UCK104" s="266">
        <f t="shared" si="223"/>
        <v>0</v>
      </c>
      <c r="UCL104" s="266">
        <f t="shared" si="223"/>
        <v>0</v>
      </c>
      <c r="UCM104" s="266">
        <f t="shared" si="223"/>
        <v>0</v>
      </c>
      <c r="UCN104" s="266">
        <f t="shared" si="223"/>
        <v>0</v>
      </c>
      <c r="UCO104" s="266">
        <f t="shared" si="223"/>
        <v>0</v>
      </c>
      <c r="UCP104" s="266">
        <f t="shared" si="223"/>
        <v>0</v>
      </c>
      <c r="UCQ104" s="266">
        <f t="shared" ref="UCQ104:UFB104" si="224">UCQ102-UCQ103</f>
        <v>0</v>
      </c>
      <c r="UCR104" s="266">
        <f t="shared" si="224"/>
        <v>0</v>
      </c>
      <c r="UCS104" s="266">
        <f t="shared" si="224"/>
        <v>0</v>
      </c>
      <c r="UCT104" s="266">
        <f t="shared" si="224"/>
        <v>0</v>
      </c>
      <c r="UCU104" s="266">
        <f t="shared" si="224"/>
        <v>0</v>
      </c>
      <c r="UCV104" s="266">
        <f t="shared" si="224"/>
        <v>0</v>
      </c>
      <c r="UCW104" s="266">
        <f t="shared" si="224"/>
        <v>0</v>
      </c>
      <c r="UCX104" s="266">
        <f t="shared" si="224"/>
        <v>0</v>
      </c>
      <c r="UCY104" s="266">
        <f t="shared" si="224"/>
        <v>0</v>
      </c>
      <c r="UCZ104" s="266">
        <f t="shared" si="224"/>
        <v>0</v>
      </c>
      <c r="UDA104" s="266">
        <f t="shared" si="224"/>
        <v>0</v>
      </c>
      <c r="UDB104" s="266">
        <f t="shared" si="224"/>
        <v>0</v>
      </c>
      <c r="UDC104" s="266">
        <f t="shared" si="224"/>
        <v>0</v>
      </c>
      <c r="UDD104" s="266">
        <f t="shared" si="224"/>
        <v>0</v>
      </c>
      <c r="UDE104" s="266">
        <f t="shared" si="224"/>
        <v>0</v>
      </c>
      <c r="UDF104" s="266">
        <f t="shared" si="224"/>
        <v>0</v>
      </c>
      <c r="UDG104" s="266">
        <f t="shared" si="224"/>
        <v>0</v>
      </c>
      <c r="UDH104" s="266">
        <f t="shared" si="224"/>
        <v>0</v>
      </c>
      <c r="UDI104" s="266">
        <f t="shared" si="224"/>
        <v>0</v>
      </c>
      <c r="UDJ104" s="266">
        <f t="shared" si="224"/>
        <v>0</v>
      </c>
      <c r="UDK104" s="266">
        <f t="shared" si="224"/>
        <v>0</v>
      </c>
      <c r="UDL104" s="266">
        <f t="shared" si="224"/>
        <v>0</v>
      </c>
      <c r="UDM104" s="266">
        <f t="shared" si="224"/>
        <v>0</v>
      </c>
      <c r="UDN104" s="266">
        <f t="shared" si="224"/>
        <v>0</v>
      </c>
      <c r="UDO104" s="266">
        <f t="shared" si="224"/>
        <v>0</v>
      </c>
      <c r="UDP104" s="266">
        <f t="shared" si="224"/>
        <v>0</v>
      </c>
      <c r="UDQ104" s="266">
        <f t="shared" si="224"/>
        <v>0</v>
      </c>
      <c r="UDR104" s="266">
        <f t="shared" si="224"/>
        <v>0</v>
      </c>
      <c r="UDS104" s="266">
        <f t="shared" si="224"/>
        <v>0</v>
      </c>
      <c r="UDT104" s="266">
        <f t="shared" si="224"/>
        <v>0</v>
      </c>
      <c r="UDU104" s="266">
        <f t="shared" si="224"/>
        <v>0</v>
      </c>
      <c r="UDV104" s="266">
        <f t="shared" si="224"/>
        <v>0</v>
      </c>
      <c r="UDW104" s="266">
        <f t="shared" si="224"/>
        <v>0</v>
      </c>
      <c r="UDX104" s="266">
        <f t="shared" si="224"/>
        <v>0</v>
      </c>
      <c r="UDY104" s="266">
        <f t="shared" si="224"/>
        <v>0</v>
      </c>
      <c r="UDZ104" s="266">
        <f t="shared" si="224"/>
        <v>0</v>
      </c>
      <c r="UEA104" s="266">
        <f t="shared" si="224"/>
        <v>0</v>
      </c>
      <c r="UEB104" s="266">
        <f t="shared" si="224"/>
        <v>0</v>
      </c>
      <c r="UEC104" s="266">
        <f t="shared" si="224"/>
        <v>0</v>
      </c>
      <c r="UED104" s="266">
        <f t="shared" si="224"/>
        <v>0</v>
      </c>
      <c r="UEE104" s="266">
        <f t="shared" si="224"/>
        <v>0</v>
      </c>
      <c r="UEF104" s="266">
        <f t="shared" si="224"/>
        <v>0</v>
      </c>
      <c r="UEG104" s="266">
        <f t="shared" si="224"/>
        <v>0</v>
      </c>
      <c r="UEH104" s="266">
        <f t="shared" si="224"/>
        <v>0</v>
      </c>
      <c r="UEI104" s="266">
        <f t="shared" si="224"/>
        <v>0</v>
      </c>
      <c r="UEJ104" s="266">
        <f t="shared" si="224"/>
        <v>0</v>
      </c>
      <c r="UEK104" s="266">
        <f t="shared" si="224"/>
        <v>0</v>
      </c>
      <c r="UEL104" s="266">
        <f t="shared" si="224"/>
        <v>0</v>
      </c>
      <c r="UEM104" s="266">
        <f t="shared" si="224"/>
        <v>0</v>
      </c>
      <c r="UEN104" s="266">
        <f t="shared" si="224"/>
        <v>0</v>
      </c>
      <c r="UEO104" s="266">
        <f t="shared" si="224"/>
        <v>0</v>
      </c>
      <c r="UEP104" s="266">
        <f t="shared" si="224"/>
        <v>0</v>
      </c>
      <c r="UEQ104" s="266">
        <f t="shared" si="224"/>
        <v>0</v>
      </c>
      <c r="UER104" s="266">
        <f t="shared" si="224"/>
        <v>0</v>
      </c>
      <c r="UES104" s="266">
        <f t="shared" si="224"/>
        <v>0</v>
      </c>
      <c r="UET104" s="266">
        <f t="shared" si="224"/>
        <v>0</v>
      </c>
      <c r="UEU104" s="266">
        <f t="shared" si="224"/>
        <v>0</v>
      </c>
      <c r="UEV104" s="266">
        <f t="shared" si="224"/>
        <v>0</v>
      </c>
      <c r="UEW104" s="266">
        <f t="shared" si="224"/>
        <v>0</v>
      </c>
      <c r="UEX104" s="266">
        <f t="shared" si="224"/>
        <v>0</v>
      </c>
      <c r="UEY104" s="266">
        <f t="shared" si="224"/>
        <v>0</v>
      </c>
      <c r="UEZ104" s="266">
        <f t="shared" si="224"/>
        <v>0</v>
      </c>
      <c r="UFA104" s="266">
        <f t="shared" si="224"/>
        <v>0</v>
      </c>
      <c r="UFB104" s="266">
        <f t="shared" si="224"/>
        <v>0</v>
      </c>
      <c r="UFC104" s="266">
        <f t="shared" ref="UFC104:UHN104" si="225">UFC102-UFC103</f>
        <v>0</v>
      </c>
      <c r="UFD104" s="266">
        <f t="shared" si="225"/>
        <v>0</v>
      </c>
      <c r="UFE104" s="266">
        <f t="shared" si="225"/>
        <v>0</v>
      </c>
      <c r="UFF104" s="266">
        <f t="shared" si="225"/>
        <v>0</v>
      </c>
      <c r="UFG104" s="266">
        <f t="shared" si="225"/>
        <v>0</v>
      </c>
      <c r="UFH104" s="266">
        <f t="shared" si="225"/>
        <v>0</v>
      </c>
      <c r="UFI104" s="266">
        <f t="shared" si="225"/>
        <v>0</v>
      </c>
      <c r="UFJ104" s="266">
        <f t="shared" si="225"/>
        <v>0</v>
      </c>
      <c r="UFK104" s="266">
        <f t="shared" si="225"/>
        <v>0</v>
      </c>
      <c r="UFL104" s="266">
        <f t="shared" si="225"/>
        <v>0</v>
      </c>
      <c r="UFM104" s="266">
        <f t="shared" si="225"/>
        <v>0</v>
      </c>
      <c r="UFN104" s="266">
        <f t="shared" si="225"/>
        <v>0</v>
      </c>
      <c r="UFO104" s="266">
        <f t="shared" si="225"/>
        <v>0</v>
      </c>
      <c r="UFP104" s="266">
        <f t="shared" si="225"/>
        <v>0</v>
      </c>
      <c r="UFQ104" s="266">
        <f t="shared" si="225"/>
        <v>0</v>
      </c>
      <c r="UFR104" s="266">
        <f t="shared" si="225"/>
        <v>0</v>
      </c>
      <c r="UFS104" s="266">
        <f t="shared" si="225"/>
        <v>0</v>
      </c>
      <c r="UFT104" s="266">
        <f t="shared" si="225"/>
        <v>0</v>
      </c>
      <c r="UFU104" s="266">
        <f t="shared" si="225"/>
        <v>0</v>
      </c>
      <c r="UFV104" s="266">
        <f t="shared" si="225"/>
        <v>0</v>
      </c>
      <c r="UFW104" s="266">
        <f t="shared" si="225"/>
        <v>0</v>
      </c>
      <c r="UFX104" s="266">
        <f t="shared" si="225"/>
        <v>0</v>
      </c>
      <c r="UFY104" s="266">
        <f t="shared" si="225"/>
        <v>0</v>
      </c>
      <c r="UFZ104" s="266">
        <f t="shared" si="225"/>
        <v>0</v>
      </c>
      <c r="UGA104" s="266">
        <f t="shared" si="225"/>
        <v>0</v>
      </c>
      <c r="UGB104" s="266">
        <f t="shared" si="225"/>
        <v>0</v>
      </c>
      <c r="UGC104" s="266">
        <f t="shared" si="225"/>
        <v>0</v>
      </c>
      <c r="UGD104" s="266">
        <f t="shared" si="225"/>
        <v>0</v>
      </c>
      <c r="UGE104" s="266">
        <f t="shared" si="225"/>
        <v>0</v>
      </c>
      <c r="UGF104" s="266">
        <f t="shared" si="225"/>
        <v>0</v>
      </c>
      <c r="UGG104" s="266">
        <f t="shared" si="225"/>
        <v>0</v>
      </c>
      <c r="UGH104" s="266">
        <f t="shared" si="225"/>
        <v>0</v>
      </c>
      <c r="UGI104" s="266">
        <f t="shared" si="225"/>
        <v>0</v>
      </c>
      <c r="UGJ104" s="266">
        <f t="shared" si="225"/>
        <v>0</v>
      </c>
      <c r="UGK104" s="266">
        <f t="shared" si="225"/>
        <v>0</v>
      </c>
      <c r="UGL104" s="266">
        <f t="shared" si="225"/>
        <v>0</v>
      </c>
      <c r="UGM104" s="266">
        <f t="shared" si="225"/>
        <v>0</v>
      </c>
      <c r="UGN104" s="266">
        <f t="shared" si="225"/>
        <v>0</v>
      </c>
      <c r="UGO104" s="266">
        <f t="shared" si="225"/>
        <v>0</v>
      </c>
      <c r="UGP104" s="266">
        <f t="shared" si="225"/>
        <v>0</v>
      </c>
      <c r="UGQ104" s="266">
        <f t="shared" si="225"/>
        <v>0</v>
      </c>
      <c r="UGR104" s="266">
        <f t="shared" si="225"/>
        <v>0</v>
      </c>
      <c r="UGS104" s="266">
        <f t="shared" si="225"/>
        <v>0</v>
      </c>
      <c r="UGT104" s="266">
        <f t="shared" si="225"/>
        <v>0</v>
      </c>
      <c r="UGU104" s="266">
        <f t="shared" si="225"/>
        <v>0</v>
      </c>
      <c r="UGV104" s="266">
        <f t="shared" si="225"/>
        <v>0</v>
      </c>
      <c r="UGW104" s="266">
        <f t="shared" si="225"/>
        <v>0</v>
      </c>
      <c r="UGX104" s="266">
        <f t="shared" si="225"/>
        <v>0</v>
      </c>
      <c r="UGY104" s="266">
        <f t="shared" si="225"/>
        <v>0</v>
      </c>
      <c r="UGZ104" s="266">
        <f t="shared" si="225"/>
        <v>0</v>
      </c>
      <c r="UHA104" s="266">
        <f t="shared" si="225"/>
        <v>0</v>
      </c>
      <c r="UHB104" s="266">
        <f t="shared" si="225"/>
        <v>0</v>
      </c>
      <c r="UHC104" s="266">
        <f t="shared" si="225"/>
        <v>0</v>
      </c>
      <c r="UHD104" s="266">
        <f t="shared" si="225"/>
        <v>0</v>
      </c>
      <c r="UHE104" s="266">
        <f t="shared" si="225"/>
        <v>0</v>
      </c>
      <c r="UHF104" s="266">
        <f t="shared" si="225"/>
        <v>0</v>
      </c>
      <c r="UHG104" s="266">
        <f t="shared" si="225"/>
        <v>0</v>
      </c>
      <c r="UHH104" s="266">
        <f t="shared" si="225"/>
        <v>0</v>
      </c>
      <c r="UHI104" s="266">
        <f t="shared" si="225"/>
        <v>0</v>
      </c>
      <c r="UHJ104" s="266">
        <f t="shared" si="225"/>
        <v>0</v>
      </c>
      <c r="UHK104" s="266">
        <f t="shared" si="225"/>
        <v>0</v>
      </c>
      <c r="UHL104" s="266">
        <f t="shared" si="225"/>
        <v>0</v>
      </c>
      <c r="UHM104" s="266">
        <f t="shared" si="225"/>
        <v>0</v>
      </c>
      <c r="UHN104" s="266">
        <f t="shared" si="225"/>
        <v>0</v>
      </c>
      <c r="UHO104" s="266">
        <f t="shared" ref="UHO104:UJZ104" si="226">UHO102-UHO103</f>
        <v>0</v>
      </c>
      <c r="UHP104" s="266">
        <f t="shared" si="226"/>
        <v>0</v>
      </c>
      <c r="UHQ104" s="266">
        <f t="shared" si="226"/>
        <v>0</v>
      </c>
      <c r="UHR104" s="266">
        <f t="shared" si="226"/>
        <v>0</v>
      </c>
      <c r="UHS104" s="266">
        <f t="shared" si="226"/>
        <v>0</v>
      </c>
      <c r="UHT104" s="266">
        <f t="shared" si="226"/>
        <v>0</v>
      </c>
      <c r="UHU104" s="266">
        <f t="shared" si="226"/>
        <v>0</v>
      </c>
      <c r="UHV104" s="266">
        <f t="shared" si="226"/>
        <v>0</v>
      </c>
      <c r="UHW104" s="266">
        <f t="shared" si="226"/>
        <v>0</v>
      </c>
      <c r="UHX104" s="266">
        <f t="shared" si="226"/>
        <v>0</v>
      </c>
      <c r="UHY104" s="266">
        <f t="shared" si="226"/>
        <v>0</v>
      </c>
      <c r="UHZ104" s="266">
        <f t="shared" si="226"/>
        <v>0</v>
      </c>
      <c r="UIA104" s="266">
        <f t="shared" si="226"/>
        <v>0</v>
      </c>
      <c r="UIB104" s="266">
        <f t="shared" si="226"/>
        <v>0</v>
      </c>
      <c r="UIC104" s="266">
        <f t="shared" si="226"/>
        <v>0</v>
      </c>
      <c r="UID104" s="266">
        <f t="shared" si="226"/>
        <v>0</v>
      </c>
      <c r="UIE104" s="266">
        <f t="shared" si="226"/>
        <v>0</v>
      </c>
      <c r="UIF104" s="266">
        <f t="shared" si="226"/>
        <v>0</v>
      </c>
      <c r="UIG104" s="266">
        <f t="shared" si="226"/>
        <v>0</v>
      </c>
      <c r="UIH104" s="266">
        <f t="shared" si="226"/>
        <v>0</v>
      </c>
      <c r="UII104" s="266">
        <f t="shared" si="226"/>
        <v>0</v>
      </c>
      <c r="UIJ104" s="266">
        <f t="shared" si="226"/>
        <v>0</v>
      </c>
      <c r="UIK104" s="266">
        <f t="shared" si="226"/>
        <v>0</v>
      </c>
      <c r="UIL104" s="266">
        <f t="shared" si="226"/>
        <v>0</v>
      </c>
      <c r="UIM104" s="266">
        <f t="shared" si="226"/>
        <v>0</v>
      </c>
      <c r="UIN104" s="266">
        <f t="shared" si="226"/>
        <v>0</v>
      </c>
      <c r="UIO104" s="266">
        <f t="shared" si="226"/>
        <v>0</v>
      </c>
      <c r="UIP104" s="266">
        <f t="shared" si="226"/>
        <v>0</v>
      </c>
      <c r="UIQ104" s="266">
        <f t="shared" si="226"/>
        <v>0</v>
      </c>
      <c r="UIR104" s="266">
        <f t="shared" si="226"/>
        <v>0</v>
      </c>
      <c r="UIS104" s="266">
        <f t="shared" si="226"/>
        <v>0</v>
      </c>
      <c r="UIT104" s="266">
        <f t="shared" si="226"/>
        <v>0</v>
      </c>
      <c r="UIU104" s="266">
        <f t="shared" si="226"/>
        <v>0</v>
      </c>
      <c r="UIV104" s="266">
        <f t="shared" si="226"/>
        <v>0</v>
      </c>
      <c r="UIW104" s="266">
        <f t="shared" si="226"/>
        <v>0</v>
      </c>
      <c r="UIX104" s="266">
        <f t="shared" si="226"/>
        <v>0</v>
      </c>
      <c r="UIY104" s="266">
        <f t="shared" si="226"/>
        <v>0</v>
      </c>
      <c r="UIZ104" s="266">
        <f t="shared" si="226"/>
        <v>0</v>
      </c>
      <c r="UJA104" s="266">
        <f t="shared" si="226"/>
        <v>0</v>
      </c>
      <c r="UJB104" s="266">
        <f t="shared" si="226"/>
        <v>0</v>
      </c>
      <c r="UJC104" s="266">
        <f t="shared" si="226"/>
        <v>0</v>
      </c>
      <c r="UJD104" s="266">
        <f t="shared" si="226"/>
        <v>0</v>
      </c>
      <c r="UJE104" s="266">
        <f t="shared" si="226"/>
        <v>0</v>
      </c>
      <c r="UJF104" s="266">
        <f t="shared" si="226"/>
        <v>0</v>
      </c>
      <c r="UJG104" s="266">
        <f t="shared" si="226"/>
        <v>0</v>
      </c>
      <c r="UJH104" s="266">
        <f t="shared" si="226"/>
        <v>0</v>
      </c>
      <c r="UJI104" s="266">
        <f t="shared" si="226"/>
        <v>0</v>
      </c>
      <c r="UJJ104" s="266">
        <f t="shared" si="226"/>
        <v>0</v>
      </c>
      <c r="UJK104" s="266">
        <f t="shared" si="226"/>
        <v>0</v>
      </c>
      <c r="UJL104" s="266">
        <f t="shared" si="226"/>
        <v>0</v>
      </c>
      <c r="UJM104" s="266">
        <f t="shared" si="226"/>
        <v>0</v>
      </c>
      <c r="UJN104" s="266">
        <f t="shared" si="226"/>
        <v>0</v>
      </c>
      <c r="UJO104" s="266">
        <f t="shared" si="226"/>
        <v>0</v>
      </c>
      <c r="UJP104" s="266">
        <f t="shared" si="226"/>
        <v>0</v>
      </c>
      <c r="UJQ104" s="266">
        <f t="shared" si="226"/>
        <v>0</v>
      </c>
      <c r="UJR104" s="266">
        <f t="shared" si="226"/>
        <v>0</v>
      </c>
      <c r="UJS104" s="266">
        <f t="shared" si="226"/>
        <v>0</v>
      </c>
      <c r="UJT104" s="266">
        <f t="shared" si="226"/>
        <v>0</v>
      </c>
      <c r="UJU104" s="266">
        <f t="shared" si="226"/>
        <v>0</v>
      </c>
      <c r="UJV104" s="266">
        <f t="shared" si="226"/>
        <v>0</v>
      </c>
      <c r="UJW104" s="266">
        <f t="shared" si="226"/>
        <v>0</v>
      </c>
      <c r="UJX104" s="266">
        <f t="shared" si="226"/>
        <v>0</v>
      </c>
      <c r="UJY104" s="266">
        <f t="shared" si="226"/>
        <v>0</v>
      </c>
      <c r="UJZ104" s="266">
        <f t="shared" si="226"/>
        <v>0</v>
      </c>
      <c r="UKA104" s="266">
        <f t="shared" ref="UKA104:UML104" si="227">UKA102-UKA103</f>
        <v>0</v>
      </c>
      <c r="UKB104" s="266">
        <f t="shared" si="227"/>
        <v>0</v>
      </c>
      <c r="UKC104" s="266">
        <f t="shared" si="227"/>
        <v>0</v>
      </c>
      <c r="UKD104" s="266">
        <f t="shared" si="227"/>
        <v>0</v>
      </c>
      <c r="UKE104" s="266">
        <f t="shared" si="227"/>
        <v>0</v>
      </c>
      <c r="UKF104" s="266">
        <f t="shared" si="227"/>
        <v>0</v>
      </c>
      <c r="UKG104" s="266">
        <f t="shared" si="227"/>
        <v>0</v>
      </c>
      <c r="UKH104" s="266">
        <f t="shared" si="227"/>
        <v>0</v>
      </c>
      <c r="UKI104" s="266">
        <f t="shared" si="227"/>
        <v>0</v>
      </c>
      <c r="UKJ104" s="266">
        <f t="shared" si="227"/>
        <v>0</v>
      </c>
      <c r="UKK104" s="266">
        <f t="shared" si="227"/>
        <v>0</v>
      </c>
      <c r="UKL104" s="266">
        <f t="shared" si="227"/>
        <v>0</v>
      </c>
      <c r="UKM104" s="266">
        <f t="shared" si="227"/>
        <v>0</v>
      </c>
      <c r="UKN104" s="266">
        <f t="shared" si="227"/>
        <v>0</v>
      </c>
      <c r="UKO104" s="266">
        <f t="shared" si="227"/>
        <v>0</v>
      </c>
      <c r="UKP104" s="266">
        <f t="shared" si="227"/>
        <v>0</v>
      </c>
      <c r="UKQ104" s="266">
        <f t="shared" si="227"/>
        <v>0</v>
      </c>
      <c r="UKR104" s="266">
        <f t="shared" si="227"/>
        <v>0</v>
      </c>
      <c r="UKS104" s="266">
        <f t="shared" si="227"/>
        <v>0</v>
      </c>
      <c r="UKT104" s="266">
        <f t="shared" si="227"/>
        <v>0</v>
      </c>
      <c r="UKU104" s="266">
        <f t="shared" si="227"/>
        <v>0</v>
      </c>
      <c r="UKV104" s="266">
        <f t="shared" si="227"/>
        <v>0</v>
      </c>
      <c r="UKW104" s="266">
        <f t="shared" si="227"/>
        <v>0</v>
      </c>
      <c r="UKX104" s="266">
        <f t="shared" si="227"/>
        <v>0</v>
      </c>
      <c r="UKY104" s="266">
        <f t="shared" si="227"/>
        <v>0</v>
      </c>
      <c r="UKZ104" s="266">
        <f t="shared" si="227"/>
        <v>0</v>
      </c>
      <c r="ULA104" s="266">
        <f t="shared" si="227"/>
        <v>0</v>
      </c>
      <c r="ULB104" s="266">
        <f t="shared" si="227"/>
        <v>0</v>
      </c>
      <c r="ULC104" s="266">
        <f t="shared" si="227"/>
        <v>0</v>
      </c>
      <c r="ULD104" s="266">
        <f t="shared" si="227"/>
        <v>0</v>
      </c>
      <c r="ULE104" s="266">
        <f t="shared" si="227"/>
        <v>0</v>
      </c>
      <c r="ULF104" s="266">
        <f t="shared" si="227"/>
        <v>0</v>
      </c>
      <c r="ULG104" s="266">
        <f t="shared" si="227"/>
        <v>0</v>
      </c>
      <c r="ULH104" s="266">
        <f t="shared" si="227"/>
        <v>0</v>
      </c>
      <c r="ULI104" s="266">
        <f t="shared" si="227"/>
        <v>0</v>
      </c>
      <c r="ULJ104" s="266">
        <f t="shared" si="227"/>
        <v>0</v>
      </c>
      <c r="ULK104" s="266">
        <f t="shared" si="227"/>
        <v>0</v>
      </c>
      <c r="ULL104" s="266">
        <f t="shared" si="227"/>
        <v>0</v>
      </c>
      <c r="ULM104" s="266">
        <f t="shared" si="227"/>
        <v>0</v>
      </c>
      <c r="ULN104" s="266">
        <f t="shared" si="227"/>
        <v>0</v>
      </c>
      <c r="ULO104" s="266">
        <f t="shared" si="227"/>
        <v>0</v>
      </c>
      <c r="ULP104" s="266">
        <f t="shared" si="227"/>
        <v>0</v>
      </c>
      <c r="ULQ104" s="266">
        <f t="shared" si="227"/>
        <v>0</v>
      </c>
      <c r="ULR104" s="266">
        <f t="shared" si="227"/>
        <v>0</v>
      </c>
      <c r="ULS104" s="266">
        <f t="shared" si="227"/>
        <v>0</v>
      </c>
      <c r="ULT104" s="266">
        <f t="shared" si="227"/>
        <v>0</v>
      </c>
      <c r="ULU104" s="266">
        <f t="shared" si="227"/>
        <v>0</v>
      </c>
      <c r="ULV104" s="266">
        <f t="shared" si="227"/>
        <v>0</v>
      </c>
      <c r="ULW104" s="266">
        <f t="shared" si="227"/>
        <v>0</v>
      </c>
      <c r="ULX104" s="266">
        <f t="shared" si="227"/>
        <v>0</v>
      </c>
      <c r="ULY104" s="266">
        <f t="shared" si="227"/>
        <v>0</v>
      </c>
      <c r="ULZ104" s="266">
        <f t="shared" si="227"/>
        <v>0</v>
      </c>
      <c r="UMA104" s="266">
        <f t="shared" si="227"/>
        <v>0</v>
      </c>
      <c r="UMB104" s="266">
        <f t="shared" si="227"/>
        <v>0</v>
      </c>
      <c r="UMC104" s="266">
        <f t="shared" si="227"/>
        <v>0</v>
      </c>
      <c r="UMD104" s="266">
        <f t="shared" si="227"/>
        <v>0</v>
      </c>
      <c r="UME104" s="266">
        <f t="shared" si="227"/>
        <v>0</v>
      </c>
      <c r="UMF104" s="266">
        <f t="shared" si="227"/>
        <v>0</v>
      </c>
      <c r="UMG104" s="266">
        <f t="shared" si="227"/>
        <v>0</v>
      </c>
      <c r="UMH104" s="266">
        <f t="shared" si="227"/>
        <v>0</v>
      </c>
      <c r="UMI104" s="266">
        <f t="shared" si="227"/>
        <v>0</v>
      </c>
      <c r="UMJ104" s="266">
        <f t="shared" si="227"/>
        <v>0</v>
      </c>
      <c r="UMK104" s="266">
        <f t="shared" si="227"/>
        <v>0</v>
      </c>
      <c r="UML104" s="266">
        <f t="shared" si="227"/>
        <v>0</v>
      </c>
      <c r="UMM104" s="266">
        <f t="shared" ref="UMM104:UOX104" si="228">UMM102-UMM103</f>
        <v>0</v>
      </c>
      <c r="UMN104" s="266">
        <f t="shared" si="228"/>
        <v>0</v>
      </c>
      <c r="UMO104" s="266">
        <f t="shared" si="228"/>
        <v>0</v>
      </c>
      <c r="UMP104" s="266">
        <f t="shared" si="228"/>
        <v>0</v>
      </c>
      <c r="UMQ104" s="266">
        <f t="shared" si="228"/>
        <v>0</v>
      </c>
      <c r="UMR104" s="266">
        <f t="shared" si="228"/>
        <v>0</v>
      </c>
      <c r="UMS104" s="266">
        <f t="shared" si="228"/>
        <v>0</v>
      </c>
      <c r="UMT104" s="266">
        <f t="shared" si="228"/>
        <v>0</v>
      </c>
      <c r="UMU104" s="266">
        <f t="shared" si="228"/>
        <v>0</v>
      </c>
      <c r="UMV104" s="266">
        <f t="shared" si="228"/>
        <v>0</v>
      </c>
      <c r="UMW104" s="266">
        <f t="shared" si="228"/>
        <v>0</v>
      </c>
      <c r="UMX104" s="266">
        <f t="shared" si="228"/>
        <v>0</v>
      </c>
      <c r="UMY104" s="266">
        <f t="shared" si="228"/>
        <v>0</v>
      </c>
      <c r="UMZ104" s="266">
        <f t="shared" si="228"/>
        <v>0</v>
      </c>
      <c r="UNA104" s="266">
        <f t="shared" si="228"/>
        <v>0</v>
      </c>
      <c r="UNB104" s="266">
        <f t="shared" si="228"/>
        <v>0</v>
      </c>
      <c r="UNC104" s="266">
        <f t="shared" si="228"/>
        <v>0</v>
      </c>
      <c r="UND104" s="266">
        <f t="shared" si="228"/>
        <v>0</v>
      </c>
      <c r="UNE104" s="266">
        <f t="shared" si="228"/>
        <v>0</v>
      </c>
      <c r="UNF104" s="266">
        <f t="shared" si="228"/>
        <v>0</v>
      </c>
      <c r="UNG104" s="266">
        <f t="shared" si="228"/>
        <v>0</v>
      </c>
      <c r="UNH104" s="266">
        <f t="shared" si="228"/>
        <v>0</v>
      </c>
      <c r="UNI104" s="266">
        <f t="shared" si="228"/>
        <v>0</v>
      </c>
      <c r="UNJ104" s="266">
        <f t="shared" si="228"/>
        <v>0</v>
      </c>
      <c r="UNK104" s="266">
        <f t="shared" si="228"/>
        <v>0</v>
      </c>
      <c r="UNL104" s="266">
        <f t="shared" si="228"/>
        <v>0</v>
      </c>
      <c r="UNM104" s="266">
        <f t="shared" si="228"/>
        <v>0</v>
      </c>
      <c r="UNN104" s="266">
        <f t="shared" si="228"/>
        <v>0</v>
      </c>
      <c r="UNO104" s="266">
        <f t="shared" si="228"/>
        <v>0</v>
      </c>
      <c r="UNP104" s="266">
        <f t="shared" si="228"/>
        <v>0</v>
      </c>
      <c r="UNQ104" s="266">
        <f t="shared" si="228"/>
        <v>0</v>
      </c>
      <c r="UNR104" s="266">
        <f t="shared" si="228"/>
        <v>0</v>
      </c>
      <c r="UNS104" s="266">
        <f t="shared" si="228"/>
        <v>0</v>
      </c>
      <c r="UNT104" s="266">
        <f t="shared" si="228"/>
        <v>0</v>
      </c>
      <c r="UNU104" s="266">
        <f t="shared" si="228"/>
        <v>0</v>
      </c>
      <c r="UNV104" s="266">
        <f t="shared" si="228"/>
        <v>0</v>
      </c>
      <c r="UNW104" s="266">
        <f t="shared" si="228"/>
        <v>0</v>
      </c>
      <c r="UNX104" s="266">
        <f t="shared" si="228"/>
        <v>0</v>
      </c>
      <c r="UNY104" s="266">
        <f t="shared" si="228"/>
        <v>0</v>
      </c>
      <c r="UNZ104" s="266">
        <f t="shared" si="228"/>
        <v>0</v>
      </c>
      <c r="UOA104" s="266">
        <f t="shared" si="228"/>
        <v>0</v>
      </c>
      <c r="UOB104" s="266">
        <f t="shared" si="228"/>
        <v>0</v>
      </c>
      <c r="UOC104" s="266">
        <f t="shared" si="228"/>
        <v>0</v>
      </c>
      <c r="UOD104" s="266">
        <f t="shared" si="228"/>
        <v>0</v>
      </c>
      <c r="UOE104" s="266">
        <f t="shared" si="228"/>
        <v>0</v>
      </c>
      <c r="UOF104" s="266">
        <f t="shared" si="228"/>
        <v>0</v>
      </c>
      <c r="UOG104" s="266">
        <f t="shared" si="228"/>
        <v>0</v>
      </c>
      <c r="UOH104" s="266">
        <f t="shared" si="228"/>
        <v>0</v>
      </c>
      <c r="UOI104" s="266">
        <f t="shared" si="228"/>
        <v>0</v>
      </c>
      <c r="UOJ104" s="266">
        <f t="shared" si="228"/>
        <v>0</v>
      </c>
      <c r="UOK104" s="266">
        <f t="shared" si="228"/>
        <v>0</v>
      </c>
      <c r="UOL104" s="266">
        <f t="shared" si="228"/>
        <v>0</v>
      </c>
      <c r="UOM104" s="266">
        <f t="shared" si="228"/>
        <v>0</v>
      </c>
      <c r="UON104" s="266">
        <f t="shared" si="228"/>
        <v>0</v>
      </c>
      <c r="UOO104" s="266">
        <f t="shared" si="228"/>
        <v>0</v>
      </c>
      <c r="UOP104" s="266">
        <f t="shared" si="228"/>
        <v>0</v>
      </c>
      <c r="UOQ104" s="266">
        <f t="shared" si="228"/>
        <v>0</v>
      </c>
      <c r="UOR104" s="266">
        <f t="shared" si="228"/>
        <v>0</v>
      </c>
      <c r="UOS104" s="266">
        <f t="shared" si="228"/>
        <v>0</v>
      </c>
      <c r="UOT104" s="266">
        <f t="shared" si="228"/>
        <v>0</v>
      </c>
      <c r="UOU104" s="266">
        <f t="shared" si="228"/>
        <v>0</v>
      </c>
      <c r="UOV104" s="266">
        <f t="shared" si="228"/>
        <v>0</v>
      </c>
      <c r="UOW104" s="266">
        <f t="shared" si="228"/>
        <v>0</v>
      </c>
      <c r="UOX104" s="266">
        <f t="shared" si="228"/>
        <v>0</v>
      </c>
      <c r="UOY104" s="266">
        <f t="shared" ref="UOY104:URJ104" si="229">UOY102-UOY103</f>
        <v>0</v>
      </c>
      <c r="UOZ104" s="266">
        <f t="shared" si="229"/>
        <v>0</v>
      </c>
      <c r="UPA104" s="266">
        <f t="shared" si="229"/>
        <v>0</v>
      </c>
      <c r="UPB104" s="266">
        <f t="shared" si="229"/>
        <v>0</v>
      </c>
      <c r="UPC104" s="266">
        <f t="shared" si="229"/>
        <v>0</v>
      </c>
      <c r="UPD104" s="266">
        <f t="shared" si="229"/>
        <v>0</v>
      </c>
      <c r="UPE104" s="266">
        <f t="shared" si="229"/>
        <v>0</v>
      </c>
      <c r="UPF104" s="266">
        <f t="shared" si="229"/>
        <v>0</v>
      </c>
      <c r="UPG104" s="266">
        <f t="shared" si="229"/>
        <v>0</v>
      </c>
      <c r="UPH104" s="266">
        <f t="shared" si="229"/>
        <v>0</v>
      </c>
      <c r="UPI104" s="266">
        <f t="shared" si="229"/>
        <v>0</v>
      </c>
      <c r="UPJ104" s="266">
        <f t="shared" si="229"/>
        <v>0</v>
      </c>
      <c r="UPK104" s="266">
        <f t="shared" si="229"/>
        <v>0</v>
      </c>
      <c r="UPL104" s="266">
        <f t="shared" si="229"/>
        <v>0</v>
      </c>
      <c r="UPM104" s="266">
        <f t="shared" si="229"/>
        <v>0</v>
      </c>
      <c r="UPN104" s="266">
        <f t="shared" si="229"/>
        <v>0</v>
      </c>
      <c r="UPO104" s="266">
        <f t="shared" si="229"/>
        <v>0</v>
      </c>
      <c r="UPP104" s="266">
        <f t="shared" si="229"/>
        <v>0</v>
      </c>
      <c r="UPQ104" s="266">
        <f t="shared" si="229"/>
        <v>0</v>
      </c>
      <c r="UPR104" s="266">
        <f t="shared" si="229"/>
        <v>0</v>
      </c>
      <c r="UPS104" s="266">
        <f t="shared" si="229"/>
        <v>0</v>
      </c>
      <c r="UPT104" s="266">
        <f t="shared" si="229"/>
        <v>0</v>
      </c>
      <c r="UPU104" s="266">
        <f t="shared" si="229"/>
        <v>0</v>
      </c>
      <c r="UPV104" s="266">
        <f t="shared" si="229"/>
        <v>0</v>
      </c>
      <c r="UPW104" s="266">
        <f t="shared" si="229"/>
        <v>0</v>
      </c>
      <c r="UPX104" s="266">
        <f t="shared" si="229"/>
        <v>0</v>
      </c>
      <c r="UPY104" s="266">
        <f t="shared" si="229"/>
        <v>0</v>
      </c>
      <c r="UPZ104" s="266">
        <f t="shared" si="229"/>
        <v>0</v>
      </c>
      <c r="UQA104" s="266">
        <f t="shared" si="229"/>
        <v>0</v>
      </c>
      <c r="UQB104" s="266">
        <f t="shared" si="229"/>
        <v>0</v>
      </c>
      <c r="UQC104" s="266">
        <f t="shared" si="229"/>
        <v>0</v>
      </c>
      <c r="UQD104" s="266">
        <f t="shared" si="229"/>
        <v>0</v>
      </c>
      <c r="UQE104" s="266">
        <f t="shared" si="229"/>
        <v>0</v>
      </c>
      <c r="UQF104" s="266">
        <f t="shared" si="229"/>
        <v>0</v>
      </c>
      <c r="UQG104" s="266">
        <f t="shared" si="229"/>
        <v>0</v>
      </c>
      <c r="UQH104" s="266">
        <f t="shared" si="229"/>
        <v>0</v>
      </c>
      <c r="UQI104" s="266">
        <f t="shared" si="229"/>
        <v>0</v>
      </c>
      <c r="UQJ104" s="266">
        <f t="shared" si="229"/>
        <v>0</v>
      </c>
      <c r="UQK104" s="266">
        <f t="shared" si="229"/>
        <v>0</v>
      </c>
      <c r="UQL104" s="266">
        <f t="shared" si="229"/>
        <v>0</v>
      </c>
      <c r="UQM104" s="266">
        <f t="shared" si="229"/>
        <v>0</v>
      </c>
      <c r="UQN104" s="266">
        <f t="shared" si="229"/>
        <v>0</v>
      </c>
      <c r="UQO104" s="266">
        <f t="shared" si="229"/>
        <v>0</v>
      </c>
      <c r="UQP104" s="266">
        <f t="shared" si="229"/>
        <v>0</v>
      </c>
      <c r="UQQ104" s="266">
        <f t="shared" si="229"/>
        <v>0</v>
      </c>
      <c r="UQR104" s="266">
        <f t="shared" si="229"/>
        <v>0</v>
      </c>
      <c r="UQS104" s="266">
        <f t="shared" si="229"/>
        <v>0</v>
      </c>
      <c r="UQT104" s="266">
        <f t="shared" si="229"/>
        <v>0</v>
      </c>
      <c r="UQU104" s="266">
        <f t="shared" si="229"/>
        <v>0</v>
      </c>
      <c r="UQV104" s="266">
        <f t="shared" si="229"/>
        <v>0</v>
      </c>
      <c r="UQW104" s="266">
        <f t="shared" si="229"/>
        <v>0</v>
      </c>
      <c r="UQX104" s="266">
        <f t="shared" si="229"/>
        <v>0</v>
      </c>
      <c r="UQY104" s="266">
        <f t="shared" si="229"/>
        <v>0</v>
      </c>
      <c r="UQZ104" s="266">
        <f t="shared" si="229"/>
        <v>0</v>
      </c>
      <c r="URA104" s="266">
        <f t="shared" si="229"/>
        <v>0</v>
      </c>
      <c r="URB104" s="266">
        <f t="shared" si="229"/>
        <v>0</v>
      </c>
      <c r="URC104" s="266">
        <f t="shared" si="229"/>
        <v>0</v>
      </c>
      <c r="URD104" s="266">
        <f t="shared" si="229"/>
        <v>0</v>
      </c>
      <c r="URE104" s="266">
        <f t="shared" si="229"/>
        <v>0</v>
      </c>
      <c r="URF104" s="266">
        <f t="shared" si="229"/>
        <v>0</v>
      </c>
      <c r="URG104" s="266">
        <f t="shared" si="229"/>
        <v>0</v>
      </c>
      <c r="URH104" s="266">
        <f t="shared" si="229"/>
        <v>0</v>
      </c>
      <c r="URI104" s="266">
        <f t="shared" si="229"/>
        <v>0</v>
      </c>
      <c r="URJ104" s="266">
        <f t="shared" si="229"/>
        <v>0</v>
      </c>
      <c r="URK104" s="266">
        <f t="shared" ref="URK104:UTV104" si="230">URK102-URK103</f>
        <v>0</v>
      </c>
      <c r="URL104" s="266">
        <f t="shared" si="230"/>
        <v>0</v>
      </c>
      <c r="URM104" s="266">
        <f t="shared" si="230"/>
        <v>0</v>
      </c>
      <c r="URN104" s="266">
        <f t="shared" si="230"/>
        <v>0</v>
      </c>
      <c r="URO104" s="266">
        <f t="shared" si="230"/>
        <v>0</v>
      </c>
      <c r="URP104" s="266">
        <f t="shared" si="230"/>
        <v>0</v>
      </c>
      <c r="URQ104" s="266">
        <f t="shared" si="230"/>
        <v>0</v>
      </c>
      <c r="URR104" s="266">
        <f t="shared" si="230"/>
        <v>0</v>
      </c>
      <c r="URS104" s="266">
        <f t="shared" si="230"/>
        <v>0</v>
      </c>
      <c r="URT104" s="266">
        <f t="shared" si="230"/>
        <v>0</v>
      </c>
      <c r="URU104" s="266">
        <f t="shared" si="230"/>
        <v>0</v>
      </c>
      <c r="URV104" s="266">
        <f t="shared" si="230"/>
        <v>0</v>
      </c>
      <c r="URW104" s="266">
        <f t="shared" si="230"/>
        <v>0</v>
      </c>
      <c r="URX104" s="266">
        <f t="shared" si="230"/>
        <v>0</v>
      </c>
      <c r="URY104" s="266">
        <f t="shared" si="230"/>
        <v>0</v>
      </c>
      <c r="URZ104" s="266">
        <f t="shared" si="230"/>
        <v>0</v>
      </c>
      <c r="USA104" s="266">
        <f t="shared" si="230"/>
        <v>0</v>
      </c>
      <c r="USB104" s="266">
        <f t="shared" si="230"/>
        <v>0</v>
      </c>
      <c r="USC104" s="266">
        <f t="shared" si="230"/>
        <v>0</v>
      </c>
      <c r="USD104" s="266">
        <f t="shared" si="230"/>
        <v>0</v>
      </c>
      <c r="USE104" s="266">
        <f t="shared" si="230"/>
        <v>0</v>
      </c>
      <c r="USF104" s="266">
        <f t="shared" si="230"/>
        <v>0</v>
      </c>
      <c r="USG104" s="266">
        <f t="shared" si="230"/>
        <v>0</v>
      </c>
      <c r="USH104" s="266">
        <f t="shared" si="230"/>
        <v>0</v>
      </c>
      <c r="USI104" s="266">
        <f t="shared" si="230"/>
        <v>0</v>
      </c>
      <c r="USJ104" s="266">
        <f t="shared" si="230"/>
        <v>0</v>
      </c>
      <c r="USK104" s="266">
        <f t="shared" si="230"/>
        <v>0</v>
      </c>
      <c r="USL104" s="266">
        <f t="shared" si="230"/>
        <v>0</v>
      </c>
      <c r="USM104" s="266">
        <f t="shared" si="230"/>
        <v>0</v>
      </c>
      <c r="USN104" s="266">
        <f t="shared" si="230"/>
        <v>0</v>
      </c>
      <c r="USO104" s="266">
        <f t="shared" si="230"/>
        <v>0</v>
      </c>
      <c r="USP104" s="266">
        <f t="shared" si="230"/>
        <v>0</v>
      </c>
      <c r="USQ104" s="266">
        <f t="shared" si="230"/>
        <v>0</v>
      </c>
      <c r="USR104" s="266">
        <f t="shared" si="230"/>
        <v>0</v>
      </c>
      <c r="USS104" s="266">
        <f t="shared" si="230"/>
        <v>0</v>
      </c>
      <c r="UST104" s="266">
        <f t="shared" si="230"/>
        <v>0</v>
      </c>
      <c r="USU104" s="266">
        <f t="shared" si="230"/>
        <v>0</v>
      </c>
      <c r="USV104" s="266">
        <f t="shared" si="230"/>
        <v>0</v>
      </c>
      <c r="USW104" s="266">
        <f t="shared" si="230"/>
        <v>0</v>
      </c>
      <c r="USX104" s="266">
        <f t="shared" si="230"/>
        <v>0</v>
      </c>
      <c r="USY104" s="266">
        <f t="shared" si="230"/>
        <v>0</v>
      </c>
      <c r="USZ104" s="266">
        <f t="shared" si="230"/>
        <v>0</v>
      </c>
      <c r="UTA104" s="266">
        <f t="shared" si="230"/>
        <v>0</v>
      </c>
      <c r="UTB104" s="266">
        <f t="shared" si="230"/>
        <v>0</v>
      </c>
      <c r="UTC104" s="266">
        <f t="shared" si="230"/>
        <v>0</v>
      </c>
      <c r="UTD104" s="266">
        <f t="shared" si="230"/>
        <v>0</v>
      </c>
      <c r="UTE104" s="266">
        <f t="shared" si="230"/>
        <v>0</v>
      </c>
      <c r="UTF104" s="266">
        <f t="shared" si="230"/>
        <v>0</v>
      </c>
      <c r="UTG104" s="266">
        <f t="shared" si="230"/>
        <v>0</v>
      </c>
      <c r="UTH104" s="266">
        <f t="shared" si="230"/>
        <v>0</v>
      </c>
      <c r="UTI104" s="266">
        <f t="shared" si="230"/>
        <v>0</v>
      </c>
      <c r="UTJ104" s="266">
        <f t="shared" si="230"/>
        <v>0</v>
      </c>
      <c r="UTK104" s="266">
        <f t="shared" si="230"/>
        <v>0</v>
      </c>
      <c r="UTL104" s="266">
        <f t="shared" si="230"/>
        <v>0</v>
      </c>
      <c r="UTM104" s="266">
        <f t="shared" si="230"/>
        <v>0</v>
      </c>
      <c r="UTN104" s="266">
        <f t="shared" si="230"/>
        <v>0</v>
      </c>
      <c r="UTO104" s="266">
        <f t="shared" si="230"/>
        <v>0</v>
      </c>
      <c r="UTP104" s="266">
        <f t="shared" si="230"/>
        <v>0</v>
      </c>
      <c r="UTQ104" s="266">
        <f t="shared" si="230"/>
        <v>0</v>
      </c>
      <c r="UTR104" s="266">
        <f t="shared" si="230"/>
        <v>0</v>
      </c>
      <c r="UTS104" s="266">
        <f t="shared" si="230"/>
        <v>0</v>
      </c>
      <c r="UTT104" s="266">
        <f t="shared" si="230"/>
        <v>0</v>
      </c>
      <c r="UTU104" s="266">
        <f t="shared" si="230"/>
        <v>0</v>
      </c>
      <c r="UTV104" s="266">
        <f t="shared" si="230"/>
        <v>0</v>
      </c>
      <c r="UTW104" s="266">
        <f t="shared" ref="UTW104:UWH104" si="231">UTW102-UTW103</f>
        <v>0</v>
      </c>
      <c r="UTX104" s="266">
        <f t="shared" si="231"/>
        <v>0</v>
      </c>
      <c r="UTY104" s="266">
        <f t="shared" si="231"/>
        <v>0</v>
      </c>
      <c r="UTZ104" s="266">
        <f t="shared" si="231"/>
        <v>0</v>
      </c>
      <c r="UUA104" s="266">
        <f t="shared" si="231"/>
        <v>0</v>
      </c>
      <c r="UUB104" s="266">
        <f t="shared" si="231"/>
        <v>0</v>
      </c>
      <c r="UUC104" s="266">
        <f t="shared" si="231"/>
        <v>0</v>
      </c>
      <c r="UUD104" s="266">
        <f t="shared" si="231"/>
        <v>0</v>
      </c>
      <c r="UUE104" s="266">
        <f t="shared" si="231"/>
        <v>0</v>
      </c>
      <c r="UUF104" s="266">
        <f t="shared" si="231"/>
        <v>0</v>
      </c>
      <c r="UUG104" s="266">
        <f t="shared" si="231"/>
        <v>0</v>
      </c>
      <c r="UUH104" s="266">
        <f t="shared" si="231"/>
        <v>0</v>
      </c>
      <c r="UUI104" s="266">
        <f t="shared" si="231"/>
        <v>0</v>
      </c>
      <c r="UUJ104" s="266">
        <f t="shared" si="231"/>
        <v>0</v>
      </c>
      <c r="UUK104" s="266">
        <f t="shared" si="231"/>
        <v>0</v>
      </c>
      <c r="UUL104" s="266">
        <f t="shared" si="231"/>
        <v>0</v>
      </c>
      <c r="UUM104" s="266">
        <f t="shared" si="231"/>
        <v>0</v>
      </c>
      <c r="UUN104" s="266">
        <f t="shared" si="231"/>
        <v>0</v>
      </c>
      <c r="UUO104" s="266">
        <f t="shared" si="231"/>
        <v>0</v>
      </c>
      <c r="UUP104" s="266">
        <f t="shared" si="231"/>
        <v>0</v>
      </c>
      <c r="UUQ104" s="266">
        <f t="shared" si="231"/>
        <v>0</v>
      </c>
      <c r="UUR104" s="266">
        <f t="shared" si="231"/>
        <v>0</v>
      </c>
      <c r="UUS104" s="266">
        <f t="shared" si="231"/>
        <v>0</v>
      </c>
      <c r="UUT104" s="266">
        <f t="shared" si="231"/>
        <v>0</v>
      </c>
      <c r="UUU104" s="266">
        <f t="shared" si="231"/>
        <v>0</v>
      </c>
      <c r="UUV104" s="266">
        <f t="shared" si="231"/>
        <v>0</v>
      </c>
      <c r="UUW104" s="266">
        <f t="shared" si="231"/>
        <v>0</v>
      </c>
      <c r="UUX104" s="266">
        <f t="shared" si="231"/>
        <v>0</v>
      </c>
      <c r="UUY104" s="266">
        <f t="shared" si="231"/>
        <v>0</v>
      </c>
      <c r="UUZ104" s="266">
        <f t="shared" si="231"/>
        <v>0</v>
      </c>
      <c r="UVA104" s="266">
        <f t="shared" si="231"/>
        <v>0</v>
      </c>
      <c r="UVB104" s="266">
        <f t="shared" si="231"/>
        <v>0</v>
      </c>
      <c r="UVC104" s="266">
        <f t="shared" si="231"/>
        <v>0</v>
      </c>
      <c r="UVD104" s="266">
        <f t="shared" si="231"/>
        <v>0</v>
      </c>
      <c r="UVE104" s="266">
        <f t="shared" si="231"/>
        <v>0</v>
      </c>
      <c r="UVF104" s="266">
        <f t="shared" si="231"/>
        <v>0</v>
      </c>
      <c r="UVG104" s="266">
        <f t="shared" si="231"/>
        <v>0</v>
      </c>
      <c r="UVH104" s="266">
        <f t="shared" si="231"/>
        <v>0</v>
      </c>
      <c r="UVI104" s="266">
        <f t="shared" si="231"/>
        <v>0</v>
      </c>
      <c r="UVJ104" s="266">
        <f t="shared" si="231"/>
        <v>0</v>
      </c>
      <c r="UVK104" s="266">
        <f t="shared" si="231"/>
        <v>0</v>
      </c>
      <c r="UVL104" s="266">
        <f t="shared" si="231"/>
        <v>0</v>
      </c>
      <c r="UVM104" s="266">
        <f t="shared" si="231"/>
        <v>0</v>
      </c>
      <c r="UVN104" s="266">
        <f t="shared" si="231"/>
        <v>0</v>
      </c>
      <c r="UVO104" s="266">
        <f t="shared" si="231"/>
        <v>0</v>
      </c>
      <c r="UVP104" s="266">
        <f t="shared" si="231"/>
        <v>0</v>
      </c>
      <c r="UVQ104" s="266">
        <f t="shared" si="231"/>
        <v>0</v>
      </c>
      <c r="UVR104" s="266">
        <f t="shared" si="231"/>
        <v>0</v>
      </c>
      <c r="UVS104" s="266">
        <f t="shared" si="231"/>
        <v>0</v>
      </c>
      <c r="UVT104" s="266">
        <f t="shared" si="231"/>
        <v>0</v>
      </c>
      <c r="UVU104" s="266">
        <f t="shared" si="231"/>
        <v>0</v>
      </c>
      <c r="UVV104" s="266">
        <f t="shared" si="231"/>
        <v>0</v>
      </c>
      <c r="UVW104" s="266">
        <f t="shared" si="231"/>
        <v>0</v>
      </c>
      <c r="UVX104" s="266">
        <f t="shared" si="231"/>
        <v>0</v>
      </c>
      <c r="UVY104" s="266">
        <f t="shared" si="231"/>
        <v>0</v>
      </c>
      <c r="UVZ104" s="266">
        <f t="shared" si="231"/>
        <v>0</v>
      </c>
      <c r="UWA104" s="266">
        <f t="shared" si="231"/>
        <v>0</v>
      </c>
      <c r="UWB104" s="266">
        <f t="shared" si="231"/>
        <v>0</v>
      </c>
      <c r="UWC104" s="266">
        <f t="shared" si="231"/>
        <v>0</v>
      </c>
      <c r="UWD104" s="266">
        <f t="shared" si="231"/>
        <v>0</v>
      </c>
      <c r="UWE104" s="266">
        <f t="shared" si="231"/>
        <v>0</v>
      </c>
      <c r="UWF104" s="266">
        <f t="shared" si="231"/>
        <v>0</v>
      </c>
      <c r="UWG104" s="266">
        <f t="shared" si="231"/>
        <v>0</v>
      </c>
      <c r="UWH104" s="266">
        <f t="shared" si="231"/>
        <v>0</v>
      </c>
      <c r="UWI104" s="266">
        <f t="shared" ref="UWI104:UYT104" si="232">UWI102-UWI103</f>
        <v>0</v>
      </c>
      <c r="UWJ104" s="266">
        <f t="shared" si="232"/>
        <v>0</v>
      </c>
      <c r="UWK104" s="266">
        <f t="shared" si="232"/>
        <v>0</v>
      </c>
      <c r="UWL104" s="266">
        <f t="shared" si="232"/>
        <v>0</v>
      </c>
      <c r="UWM104" s="266">
        <f t="shared" si="232"/>
        <v>0</v>
      </c>
      <c r="UWN104" s="266">
        <f t="shared" si="232"/>
        <v>0</v>
      </c>
      <c r="UWO104" s="266">
        <f t="shared" si="232"/>
        <v>0</v>
      </c>
      <c r="UWP104" s="266">
        <f t="shared" si="232"/>
        <v>0</v>
      </c>
      <c r="UWQ104" s="266">
        <f t="shared" si="232"/>
        <v>0</v>
      </c>
      <c r="UWR104" s="266">
        <f t="shared" si="232"/>
        <v>0</v>
      </c>
      <c r="UWS104" s="266">
        <f t="shared" si="232"/>
        <v>0</v>
      </c>
      <c r="UWT104" s="266">
        <f t="shared" si="232"/>
        <v>0</v>
      </c>
      <c r="UWU104" s="266">
        <f t="shared" si="232"/>
        <v>0</v>
      </c>
      <c r="UWV104" s="266">
        <f t="shared" si="232"/>
        <v>0</v>
      </c>
      <c r="UWW104" s="266">
        <f t="shared" si="232"/>
        <v>0</v>
      </c>
      <c r="UWX104" s="266">
        <f t="shared" si="232"/>
        <v>0</v>
      </c>
      <c r="UWY104" s="266">
        <f t="shared" si="232"/>
        <v>0</v>
      </c>
      <c r="UWZ104" s="266">
        <f t="shared" si="232"/>
        <v>0</v>
      </c>
      <c r="UXA104" s="266">
        <f t="shared" si="232"/>
        <v>0</v>
      </c>
      <c r="UXB104" s="266">
        <f t="shared" si="232"/>
        <v>0</v>
      </c>
      <c r="UXC104" s="266">
        <f t="shared" si="232"/>
        <v>0</v>
      </c>
      <c r="UXD104" s="266">
        <f t="shared" si="232"/>
        <v>0</v>
      </c>
      <c r="UXE104" s="266">
        <f t="shared" si="232"/>
        <v>0</v>
      </c>
      <c r="UXF104" s="266">
        <f t="shared" si="232"/>
        <v>0</v>
      </c>
      <c r="UXG104" s="266">
        <f t="shared" si="232"/>
        <v>0</v>
      </c>
      <c r="UXH104" s="266">
        <f t="shared" si="232"/>
        <v>0</v>
      </c>
      <c r="UXI104" s="266">
        <f t="shared" si="232"/>
        <v>0</v>
      </c>
      <c r="UXJ104" s="266">
        <f t="shared" si="232"/>
        <v>0</v>
      </c>
      <c r="UXK104" s="266">
        <f t="shared" si="232"/>
        <v>0</v>
      </c>
      <c r="UXL104" s="266">
        <f t="shared" si="232"/>
        <v>0</v>
      </c>
      <c r="UXM104" s="266">
        <f t="shared" si="232"/>
        <v>0</v>
      </c>
      <c r="UXN104" s="266">
        <f t="shared" si="232"/>
        <v>0</v>
      </c>
      <c r="UXO104" s="266">
        <f t="shared" si="232"/>
        <v>0</v>
      </c>
      <c r="UXP104" s="266">
        <f t="shared" si="232"/>
        <v>0</v>
      </c>
      <c r="UXQ104" s="266">
        <f t="shared" si="232"/>
        <v>0</v>
      </c>
      <c r="UXR104" s="266">
        <f t="shared" si="232"/>
        <v>0</v>
      </c>
      <c r="UXS104" s="266">
        <f t="shared" si="232"/>
        <v>0</v>
      </c>
      <c r="UXT104" s="266">
        <f t="shared" si="232"/>
        <v>0</v>
      </c>
      <c r="UXU104" s="266">
        <f t="shared" si="232"/>
        <v>0</v>
      </c>
      <c r="UXV104" s="266">
        <f t="shared" si="232"/>
        <v>0</v>
      </c>
      <c r="UXW104" s="266">
        <f t="shared" si="232"/>
        <v>0</v>
      </c>
      <c r="UXX104" s="266">
        <f t="shared" si="232"/>
        <v>0</v>
      </c>
      <c r="UXY104" s="266">
        <f t="shared" si="232"/>
        <v>0</v>
      </c>
      <c r="UXZ104" s="266">
        <f t="shared" si="232"/>
        <v>0</v>
      </c>
      <c r="UYA104" s="266">
        <f t="shared" si="232"/>
        <v>0</v>
      </c>
      <c r="UYB104" s="266">
        <f t="shared" si="232"/>
        <v>0</v>
      </c>
      <c r="UYC104" s="266">
        <f t="shared" si="232"/>
        <v>0</v>
      </c>
      <c r="UYD104" s="266">
        <f t="shared" si="232"/>
        <v>0</v>
      </c>
      <c r="UYE104" s="266">
        <f t="shared" si="232"/>
        <v>0</v>
      </c>
      <c r="UYF104" s="266">
        <f t="shared" si="232"/>
        <v>0</v>
      </c>
      <c r="UYG104" s="266">
        <f t="shared" si="232"/>
        <v>0</v>
      </c>
      <c r="UYH104" s="266">
        <f t="shared" si="232"/>
        <v>0</v>
      </c>
      <c r="UYI104" s="266">
        <f t="shared" si="232"/>
        <v>0</v>
      </c>
      <c r="UYJ104" s="266">
        <f t="shared" si="232"/>
        <v>0</v>
      </c>
      <c r="UYK104" s="266">
        <f t="shared" si="232"/>
        <v>0</v>
      </c>
      <c r="UYL104" s="266">
        <f t="shared" si="232"/>
        <v>0</v>
      </c>
      <c r="UYM104" s="266">
        <f t="shared" si="232"/>
        <v>0</v>
      </c>
      <c r="UYN104" s="266">
        <f t="shared" si="232"/>
        <v>0</v>
      </c>
      <c r="UYO104" s="266">
        <f t="shared" si="232"/>
        <v>0</v>
      </c>
      <c r="UYP104" s="266">
        <f t="shared" si="232"/>
        <v>0</v>
      </c>
      <c r="UYQ104" s="266">
        <f t="shared" si="232"/>
        <v>0</v>
      </c>
      <c r="UYR104" s="266">
        <f t="shared" si="232"/>
        <v>0</v>
      </c>
      <c r="UYS104" s="266">
        <f t="shared" si="232"/>
        <v>0</v>
      </c>
      <c r="UYT104" s="266">
        <f t="shared" si="232"/>
        <v>0</v>
      </c>
      <c r="UYU104" s="266">
        <f t="shared" ref="UYU104:VBF104" si="233">UYU102-UYU103</f>
        <v>0</v>
      </c>
      <c r="UYV104" s="266">
        <f t="shared" si="233"/>
        <v>0</v>
      </c>
      <c r="UYW104" s="266">
        <f t="shared" si="233"/>
        <v>0</v>
      </c>
      <c r="UYX104" s="266">
        <f t="shared" si="233"/>
        <v>0</v>
      </c>
      <c r="UYY104" s="266">
        <f t="shared" si="233"/>
        <v>0</v>
      </c>
      <c r="UYZ104" s="266">
        <f t="shared" si="233"/>
        <v>0</v>
      </c>
      <c r="UZA104" s="266">
        <f t="shared" si="233"/>
        <v>0</v>
      </c>
      <c r="UZB104" s="266">
        <f t="shared" si="233"/>
        <v>0</v>
      </c>
      <c r="UZC104" s="266">
        <f t="shared" si="233"/>
        <v>0</v>
      </c>
      <c r="UZD104" s="266">
        <f t="shared" si="233"/>
        <v>0</v>
      </c>
      <c r="UZE104" s="266">
        <f t="shared" si="233"/>
        <v>0</v>
      </c>
      <c r="UZF104" s="266">
        <f t="shared" si="233"/>
        <v>0</v>
      </c>
      <c r="UZG104" s="266">
        <f t="shared" si="233"/>
        <v>0</v>
      </c>
      <c r="UZH104" s="266">
        <f t="shared" si="233"/>
        <v>0</v>
      </c>
      <c r="UZI104" s="266">
        <f t="shared" si="233"/>
        <v>0</v>
      </c>
      <c r="UZJ104" s="266">
        <f t="shared" si="233"/>
        <v>0</v>
      </c>
      <c r="UZK104" s="266">
        <f t="shared" si="233"/>
        <v>0</v>
      </c>
      <c r="UZL104" s="266">
        <f t="shared" si="233"/>
        <v>0</v>
      </c>
      <c r="UZM104" s="266">
        <f t="shared" si="233"/>
        <v>0</v>
      </c>
      <c r="UZN104" s="266">
        <f t="shared" si="233"/>
        <v>0</v>
      </c>
      <c r="UZO104" s="266">
        <f t="shared" si="233"/>
        <v>0</v>
      </c>
      <c r="UZP104" s="266">
        <f t="shared" si="233"/>
        <v>0</v>
      </c>
      <c r="UZQ104" s="266">
        <f t="shared" si="233"/>
        <v>0</v>
      </c>
      <c r="UZR104" s="266">
        <f t="shared" si="233"/>
        <v>0</v>
      </c>
      <c r="UZS104" s="266">
        <f t="shared" si="233"/>
        <v>0</v>
      </c>
      <c r="UZT104" s="266">
        <f t="shared" si="233"/>
        <v>0</v>
      </c>
      <c r="UZU104" s="266">
        <f t="shared" si="233"/>
        <v>0</v>
      </c>
      <c r="UZV104" s="266">
        <f t="shared" si="233"/>
        <v>0</v>
      </c>
      <c r="UZW104" s="266">
        <f t="shared" si="233"/>
        <v>0</v>
      </c>
      <c r="UZX104" s="266">
        <f t="shared" si="233"/>
        <v>0</v>
      </c>
      <c r="UZY104" s="266">
        <f t="shared" si="233"/>
        <v>0</v>
      </c>
      <c r="UZZ104" s="266">
        <f t="shared" si="233"/>
        <v>0</v>
      </c>
      <c r="VAA104" s="266">
        <f t="shared" si="233"/>
        <v>0</v>
      </c>
      <c r="VAB104" s="266">
        <f t="shared" si="233"/>
        <v>0</v>
      </c>
      <c r="VAC104" s="266">
        <f t="shared" si="233"/>
        <v>0</v>
      </c>
      <c r="VAD104" s="266">
        <f t="shared" si="233"/>
        <v>0</v>
      </c>
      <c r="VAE104" s="266">
        <f t="shared" si="233"/>
        <v>0</v>
      </c>
      <c r="VAF104" s="266">
        <f t="shared" si="233"/>
        <v>0</v>
      </c>
      <c r="VAG104" s="266">
        <f t="shared" si="233"/>
        <v>0</v>
      </c>
      <c r="VAH104" s="266">
        <f t="shared" si="233"/>
        <v>0</v>
      </c>
      <c r="VAI104" s="266">
        <f t="shared" si="233"/>
        <v>0</v>
      </c>
      <c r="VAJ104" s="266">
        <f t="shared" si="233"/>
        <v>0</v>
      </c>
      <c r="VAK104" s="266">
        <f t="shared" si="233"/>
        <v>0</v>
      </c>
      <c r="VAL104" s="266">
        <f t="shared" si="233"/>
        <v>0</v>
      </c>
      <c r="VAM104" s="266">
        <f t="shared" si="233"/>
        <v>0</v>
      </c>
      <c r="VAN104" s="266">
        <f t="shared" si="233"/>
        <v>0</v>
      </c>
      <c r="VAO104" s="266">
        <f t="shared" si="233"/>
        <v>0</v>
      </c>
      <c r="VAP104" s="266">
        <f t="shared" si="233"/>
        <v>0</v>
      </c>
      <c r="VAQ104" s="266">
        <f t="shared" si="233"/>
        <v>0</v>
      </c>
      <c r="VAR104" s="266">
        <f t="shared" si="233"/>
        <v>0</v>
      </c>
      <c r="VAS104" s="266">
        <f t="shared" si="233"/>
        <v>0</v>
      </c>
      <c r="VAT104" s="266">
        <f t="shared" si="233"/>
        <v>0</v>
      </c>
      <c r="VAU104" s="266">
        <f t="shared" si="233"/>
        <v>0</v>
      </c>
      <c r="VAV104" s="266">
        <f t="shared" si="233"/>
        <v>0</v>
      </c>
      <c r="VAW104" s="266">
        <f t="shared" si="233"/>
        <v>0</v>
      </c>
      <c r="VAX104" s="266">
        <f t="shared" si="233"/>
        <v>0</v>
      </c>
      <c r="VAY104" s="266">
        <f t="shared" si="233"/>
        <v>0</v>
      </c>
      <c r="VAZ104" s="266">
        <f t="shared" si="233"/>
        <v>0</v>
      </c>
      <c r="VBA104" s="266">
        <f t="shared" si="233"/>
        <v>0</v>
      </c>
      <c r="VBB104" s="266">
        <f t="shared" si="233"/>
        <v>0</v>
      </c>
      <c r="VBC104" s="266">
        <f t="shared" si="233"/>
        <v>0</v>
      </c>
      <c r="VBD104" s="266">
        <f t="shared" si="233"/>
        <v>0</v>
      </c>
      <c r="VBE104" s="266">
        <f t="shared" si="233"/>
        <v>0</v>
      </c>
      <c r="VBF104" s="266">
        <f t="shared" si="233"/>
        <v>0</v>
      </c>
      <c r="VBG104" s="266">
        <f t="shared" ref="VBG104:VDR104" si="234">VBG102-VBG103</f>
        <v>0</v>
      </c>
      <c r="VBH104" s="266">
        <f t="shared" si="234"/>
        <v>0</v>
      </c>
      <c r="VBI104" s="266">
        <f t="shared" si="234"/>
        <v>0</v>
      </c>
      <c r="VBJ104" s="266">
        <f t="shared" si="234"/>
        <v>0</v>
      </c>
      <c r="VBK104" s="266">
        <f t="shared" si="234"/>
        <v>0</v>
      </c>
      <c r="VBL104" s="266">
        <f t="shared" si="234"/>
        <v>0</v>
      </c>
      <c r="VBM104" s="266">
        <f t="shared" si="234"/>
        <v>0</v>
      </c>
      <c r="VBN104" s="266">
        <f t="shared" si="234"/>
        <v>0</v>
      </c>
      <c r="VBO104" s="266">
        <f t="shared" si="234"/>
        <v>0</v>
      </c>
      <c r="VBP104" s="266">
        <f t="shared" si="234"/>
        <v>0</v>
      </c>
      <c r="VBQ104" s="266">
        <f t="shared" si="234"/>
        <v>0</v>
      </c>
      <c r="VBR104" s="266">
        <f t="shared" si="234"/>
        <v>0</v>
      </c>
      <c r="VBS104" s="266">
        <f t="shared" si="234"/>
        <v>0</v>
      </c>
      <c r="VBT104" s="266">
        <f t="shared" si="234"/>
        <v>0</v>
      </c>
      <c r="VBU104" s="266">
        <f t="shared" si="234"/>
        <v>0</v>
      </c>
      <c r="VBV104" s="266">
        <f t="shared" si="234"/>
        <v>0</v>
      </c>
      <c r="VBW104" s="266">
        <f t="shared" si="234"/>
        <v>0</v>
      </c>
      <c r="VBX104" s="266">
        <f t="shared" si="234"/>
        <v>0</v>
      </c>
      <c r="VBY104" s="266">
        <f t="shared" si="234"/>
        <v>0</v>
      </c>
      <c r="VBZ104" s="266">
        <f t="shared" si="234"/>
        <v>0</v>
      </c>
      <c r="VCA104" s="266">
        <f t="shared" si="234"/>
        <v>0</v>
      </c>
      <c r="VCB104" s="266">
        <f t="shared" si="234"/>
        <v>0</v>
      </c>
      <c r="VCC104" s="266">
        <f t="shared" si="234"/>
        <v>0</v>
      </c>
      <c r="VCD104" s="266">
        <f t="shared" si="234"/>
        <v>0</v>
      </c>
      <c r="VCE104" s="266">
        <f t="shared" si="234"/>
        <v>0</v>
      </c>
      <c r="VCF104" s="266">
        <f t="shared" si="234"/>
        <v>0</v>
      </c>
      <c r="VCG104" s="266">
        <f t="shared" si="234"/>
        <v>0</v>
      </c>
      <c r="VCH104" s="266">
        <f t="shared" si="234"/>
        <v>0</v>
      </c>
      <c r="VCI104" s="266">
        <f t="shared" si="234"/>
        <v>0</v>
      </c>
      <c r="VCJ104" s="266">
        <f t="shared" si="234"/>
        <v>0</v>
      </c>
      <c r="VCK104" s="266">
        <f t="shared" si="234"/>
        <v>0</v>
      </c>
      <c r="VCL104" s="266">
        <f t="shared" si="234"/>
        <v>0</v>
      </c>
      <c r="VCM104" s="266">
        <f t="shared" si="234"/>
        <v>0</v>
      </c>
      <c r="VCN104" s="266">
        <f t="shared" si="234"/>
        <v>0</v>
      </c>
      <c r="VCO104" s="266">
        <f t="shared" si="234"/>
        <v>0</v>
      </c>
      <c r="VCP104" s="266">
        <f t="shared" si="234"/>
        <v>0</v>
      </c>
      <c r="VCQ104" s="266">
        <f t="shared" si="234"/>
        <v>0</v>
      </c>
      <c r="VCR104" s="266">
        <f t="shared" si="234"/>
        <v>0</v>
      </c>
      <c r="VCS104" s="266">
        <f t="shared" si="234"/>
        <v>0</v>
      </c>
      <c r="VCT104" s="266">
        <f t="shared" si="234"/>
        <v>0</v>
      </c>
      <c r="VCU104" s="266">
        <f t="shared" si="234"/>
        <v>0</v>
      </c>
      <c r="VCV104" s="266">
        <f t="shared" si="234"/>
        <v>0</v>
      </c>
      <c r="VCW104" s="266">
        <f t="shared" si="234"/>
        <v>0</v>
      </c>
      <c r="VCX104" s="266">
        <f t="shared" si="234"/>
        <v>0</v>
      </c>
      <c r="VCY104" s="266">
        <f t="shared" si="234"/>
        <v>0</v>
      </c>
      <c r="VCZ104" s="266">
        <f t="shared" si="234"/>
        <v>0</v>
      </c>
      <c r="VDA104" s="266">
        <f t="shared" si="234"/>
        <v>0</v>
      </c>
      <c r="VDB104" s="266">
        <f t="shared" si="234"/>
        <v>0</v>
      </c>
      <c r="VDC104" s="266">
        <f t="shared" si="234"/>
        <v>0</v>
      </c>
      <c r="VDD104" s="266">
        <f t="shared" si="234"/>
        <v>0</v>
      </c>
      <c r="VDE104" s="266">
        <f t="shared" si="234"/>
        <v>0</v>
      </c>
      <c r="VDF104" s="266">
        <f t="shared" si="234"/>
        <v>0</v>
      </c>
      <c r="VDG104" s="266">
        <f t="shared" si="234"/>
        <v>0</v>
      </c>
      <c r="VDH104" s="266">
        <f t="shared" si="234"/>
        <v>0</v>
      </c>
      <c r="VDI104" s="266">
        <f t="shared" si="234"/>
        <v>0</v>
      </c>
      <c r="VDJ104" s="266">
        <f t="shared" si="234"/>
        <v>0</v>
      </c>
      <c r="VDK104" s="266">
        <f t="shared" si="234"/>
        <v>0</v>
      </c>
      <c r="VDL104" s="266">
        <f t="shared" si="234"/>
        <v>0</v>
      </c>
      <c r="VDM104" s="266">
        <f t="shared" si="234"/>
        <v>0</v>
      </c>
      <c r="VDN104" s="266">
        <f t="shared" si="234"/>
        <v>0</v>
      </c>
      <c r="VDO104" s="266">
        <f t="shared" si="234"/>
        <v>0</v>
      </c>
      <c r="VDP104" s="266">
        <f t="shared" si="234"/>
        <v>0</v>
      </c>
      <c r="VDQ104" s="266">
        <f t="shared" si="234"/>
        <v>0</v>
      </c>
      <c r="VDR104" s="266">
        <f t="shared" si="234"/>
        <v>0</v>
      </c>
      <c r="VDS104" s="266">
        <f t="shared" ref="VDS104:VGD104" si="235">VDS102-VDS103</f>
        <v>0</v>
      </c>
      <c r="VDT104" s="266">
        <f t="shared" si="235"/>
        <v>0</v>
      </c>
      <c r="VDU104" s="266">
        <f t="shared" si="235"/>
        <v>0</v>
      </c>
      <c r="VDV104" s="266">
        <f t="shared" si="235"/>
        <v>0</v>
      </c>
      <c r="VDW104" s="266">
        <f t="shared" si="235"/>
        <v>0</v>
      </c>
      <c r="VDX104" s="266">
        <f t="shared" si="235"/>
        <v>0</v>
      </c>
      <c r="VDY104" s="266">
        <f t="shared" si="235"/>
        <v>0</v>
      </c>
      <c r="VDZ104" s="266">
        <f t="shared" si="235"/>
        <v>0</v>
      </c>
      <c r="VEA104" s="266">
        <f t="shared" si="235"/>
        <v>0</v>
      </c>
      <c r="VEB104" s="266">
        <f t="shared" si="235"/>
        <v>0</v>
      </c>
      <c r="VEC104" s="266">
        <f t="shared" si="235"/>
        <v>0</v>
      </c>
      <c r="VED104" s="266">
        <f t="shared" si="235"/>
        <v>0</v>
      </c>
      <c r="VEE104" s="266">
        <f t="shared" si="235"/>
        <v>0</v>
      </c>
      <c r="VEF104" s="266">
        <f t="shared" si="235"/>
        <v>0</v>
      </c>
      <c r="VEG104" s="266">
        <f t="shared" si="235"/>
        <v>0</v>
      </c>
      <c r="VEH104" s="266">
        <f t="shared" si="235"/>
        <v>0</v>
      </c>
      <c r="VEI104" s="266">
        <f t="shared" si="235"/>
        <v>0</v>
      </c>
      <c r="VEJ104" s="266">
        <f t="shared" si="235"/>
        <v>0</v>
      </c>
      <c r="VEK104" s="266">
        <f t="shared" si="235"/>
        <v>0</v>
      </c>
      <c r="VEL104" s="266">
        <f t="shared" si="235"/>
        <v>0</v>
      </c>
      <c r="VEM104" s="266">
        <f t="shared" si="235"/>
        <v>0</v>
      </c>
      <c r="VEN104" s="266">
        <f t="shared" si="235"/>
        <v>0</v>
      </c>
      <c r="VEO104" s="266">
        <f t="shared" si="235"/>
        <v>0</v>
      </c>
      <c r="VEP104" s="266">
        <f t="shared" si="235"/>
        <v>0</v>
      </c>
      <c r="VEQ104" s="266">
        <f t="shared" si="235"/>
        <v>0</v>
      </c>
      <c r="VER104" s="266">
        <f t="shared" si="235"/>
        <v>0</v>
      </c>
      <c r="VES104" s="266">
        <f t="shared" si="235"/>
        <v>0</v>
      </c>
      <c r="VET104" s="266">
        <f t="shared" si="235"/>
        <v>0</v>
      </c>
      <c r="VEU104" s="266">
        <f t="shared" si="235"/>
        <v>0</v>
      </c>
      <c r="VEV104" s="266">
        <f t="shared" si="235"/>
        <v>0</v>
      </c>
      <c r="VEW104" s="266">
        <f t="shared" si="235"/>
        <v>0</v>
      </c>
      <c r="VEX104" s="266">
        <f t="shared" si="235"/>
        <v>0</v>
      </c>
      <c r="VEY104" s="266">
        <f t="shared" si="235"/>
        <v>0</v>
      </c>
      <c r="VEZ104" s="266">
        <f t="shared" si="235"/>
        <v>0</v>
      </c>
      <c r="VFA104" s="266">
        <f t="shared" si="235"/>
        <v>0</v>
      </c>
      <c r="VFB104" s="266">
        <f t="shared" si="235"/>
        <v>0</v>
      </c>
      <c r="VFC104" s="266">
        <f t="shared" si="235"/>
        <v>0</v>
      </c>
      <c r="VFD104" s="266">
        <f t="shared" si="235"/>
        <v>0</v>
      </c>
      <c r="VFE104" s="266">
        <f t="shared" si="235"/>
        <v>0</v>
      </c>
      <c r="VFF104" s="266">
        <f t="shared" si="235"/>
        <v>0</v>
      </c>
      <c r="VFG104" s="266">
        <f t="shared" si="235"/>
        <v>0</v>
      </c>
      <c r="VFH104" s="266">
        <f t="shared" si="235"/>
        <v>0</v>
      </c>
      <c r="VFI104" s="266">
        <f t="shared" si="235"/>
        <v>0</v>
      </c>
      <c r="VFJ104" s="266">
        <f t="shared" si="235"/>
        <v>0</v>
      </c>
      <c r="VFK104" s="266">
        <f t="shared" si="235"/>
        <v>0</v>
      </c>
      <c r="VFL104" s="266">
        <f t="shared" si="235"/>
        <v>0</v>
      </c>
      <c r="VFM104" s="266">
        <f t="shared" si="235"/>
        <v>0</v>
      </c>
      <c r="VFN104" s="266">
        <f t="shared" si="235"/>
        <v>0</v>
      </c>
      <c r="VFO104" s="266">
        <f t="shared" si="235"/>
        <v>0</v>
      </c>
      <c r="VFP104" s="266">
        <f t="shared" si="235"/>
        <v>0</v>
      </c>
      <c r="VFQ104" s="266">
        <f t="shared" si="235"/>
        <v>0</v>
      </c>
      <c r="VFR104" s="266">
        <f t="shared" si="235"/>
        <v>0</v>
      </c>
      <c r="VFS104" s="266">
        <f t="shared" si="235"/>
        <v>0</v>
      </c>
      <c r="VFT104" s="266">
        <f t="shared" si="235"/>
        <v>0</v>
      </c>
      <c r="VFU104" s="266">
        <f t="shared" si="235"/>
        <v>0</v>
      </c>
      <c r="VFV104" s="266">
        <f t="shared" si="235"/>
        <v>0</v>
      </c>
      <c r="VFW104" s="266">
        <f t="shared" si="235"/>
        <v>0</v>
      </c>
      <c r="VFX104" s="266">
        <f t="shared" si="235"/>
        <v>0</v>
      </c>
      <c r="VFY104" s="266">
        <f t="shared" si="235"/>
        <v>0</v>
      </c>
      <c r="VFZ104" s="266">
        <f t="shared" si="235"/>
        <v>0</v>
      </c>
      <c r="VGA104" s="266">
        <f t="shared" si="235"/>
        <v>0</v>
      </c>
      <c r="VGB104" s="266">
        <f t="shared" si="235"/>
        <v>0</v>
      </c>
      <c r="VGC104" s="266">
        <f t="shared" si="235"/>
        <v>0</v>
      </c>
      <c r="VGD104" s="266">
        <f t="shared" si="235"/>
        <v>0</v>
      </c>
      <c r="VGE104" s="266">
        <f t="shared" ref="VGE104:VIP104" si="236">VGE102-VGE103</f>
        <v>0</v>
      </c>
      <c r="VGF104" s="266">
        <f t="shared" si="236"/>
        <v>0</v>
      </c>
      <c r="VGG104" s="266">
        <f t="shared" si="236"/>
        <v>0</v>
      </c>
      <c r="VGH104" s="266">
        <f t="shared" si="236"/>
        <v>0</v>
      </c>
      <c r="VGI104" s="266">
        <f t="shared" si="236"/>
        <v>0</v>
      </c>
      <c r="VGJ104" s="266">
        <f t="shared" si="236"/>
        <v>0</v>
      </c>
      <c r="VGK104" s="266">
        <f t="shared" si="236"/>
        <v>0</v>
      </c>
      <c r="VGL104" s="266">
        <f t="shared" si="236"/>
        <v>0</v>
      </c>
      <c r="VGM104" s="266">
        <f t="shared" si="236"/>
        <v>0</v>
      </c>
      <c r="VGN104" s="266">
        <f t="shared" si="236"/>
        <v>0</v>
      </c>
      <c r="VGO104" s="266">
        <f t="shared" si="236"/>
        <v>0</v>
      </c>
      <c r="VGP104" s="266">
        <f t="shared" si="236"/>
        <v>0</v>
      </c>
      <c r="VGQ104" s="266">
        <f t="shared" si="236"/>
        <v>0</v>
      </c>
      <c r="VGR104" s="266">
        <f t="shared" si="236"/>
        <v>0</v>
      </c>
      <c r="VGS104" s="266">
        <f t="shared" si="236"/>
        <v>0</v>
      </c>
      <c r="VGT104" s="266">
        <f t="shared" si="236"/>
        <v>0</v>
      </c>
      <c r="VGU104" s="266">
        <f t="shared" si="236"/>
        <v>0</v>
      </c>
      <c r="VGV104" s="266">
        <f t="shared" si="236"/>
        <v>0</v>
      </c>
      <c r="VGW104" s="266">
        <f t="shared" si="236"/>
        <v>0</v>
      </c>
      <c r="VGX104" s="266">
        <f t="shared" si="236"/>
        <v>0</v>
      </c>
      <c r="VGY104" s="266">
        <f t="shared" si="236"/>
        <v>0</v>
      </c>
      <c r="VGZ104" s="266">
        <f t="shared" si="236"/>
        <v>0</v>
      </c>
      <c r="VHA104" s="266">
        <f t="shared" si="236"/>
        <v>0</v>
      </c>
      <c r="VHB104" s="266">
        <f t="shared" si="236"/>
        <v>0</v>
      </c>
      <c r="VHC104" s="266">
        <f t="shared" si="236"/>
        <v>0</v>
      </c>
      <c r="VHD104" s="266">
        <f t="shared" si="236"/>
        <v>0</v>
      </c>
      <c r="VHE104" s="266">
        <f t="shared" si="236"/>
        <v>0</v>
      </c>
      <c r="VHF104" s="266">
        <f t="shared" si="236"/>
        <v>0</v>
      </c>
      <c r="VHG104" s="266">
        <f t="shared" si="236"/>
        <v>0</v>
      </c>
      <c r="VHH104" s="266">
        <f t="shared" si="236"/>
        <v>0</v>
      </c>
      <c r="VHI104" s="266">
        <f t="shared" si="236"/>
        <v>0</v>
      </c>
      <c r="VHJ104" s="266">
        <f t="shared" si="236"/>
        <v>0</v>
      </c>
      <c r="VHK104" s="266">
        <f t="shared" si="236"/>
        <v>0</v>
      </c>
      <c r="VHL104" s="266">
        <f t="shared" si="236"/>
        <v>0</v>
      </c>
      <c r="VHM104" s="266">
        <f t="shared" si="236"/>
        <v>0</v>
      </c>
      <c r="VHN104" s="266">
        <f t="shared" si="236"/>
        <v>0</v>
      </c>
      <c r="VHO104" s="266">
        <f t="shared" si="236"/>
        <v>0</v>
      </c>
      <c r="VHP104" s="266">
        <f t="shared" si="236"/>
        <v>0</v>
      </c>
      <c r="VHQ104" s="266">
        <f t="shared" si="236"/>
        <v>0</v>
      </c>
      <c r="VHR104" s="266">
        <f t="shared" si="236"/>
        <v>0</v>
      </c>
      <c r="VHS104" s="266">
        <f t="shared" si="236"/>
        <v>0</v>
      </c>
      <c r="VHT104" s="266">
        <f t="shared" si="236"/>
        <v>0</v>
      </c>
      <c r="VHU104" s="266">
        <f t="shared" si="236"/>
        <v>0</v>
      </c>
      <c r="VHV104" s="266">
        <f t="shared" si="236"/>
        <v>0</v>
      </c>
      <c r="VHW104" s="266">
        <f t="shared" si="236"/>
        <v>0</v>
      </c>
      <c r="VHX104" s="266">
        <f t="shared" si="236"/>
        <v>0</v>
      </c>
      <c r="VHY104" s="266">
        <f t="shared" si="236"/>
        <v>0</v>
      </c>
      <c r="VHZ104" s="266">
        <f t="shared" si="236"/>
        <v>0</v>
      </c>
      <c r="VIA104" s="266">
        <f t="shared" si="236"/>
        <v>0</v>
      </c>
      <c r="VIB104" s="266">
        <f t="shared" si="236"/>
        <v>0</v>
      </c>
      <c r="VIC104" s="266">
        <f t="shared" si="236"/>
        <v>0</v>
      </c>
      <c r="VID104" s="266">
        <f t="shared" si="236"/>
        <v>0</v>
      </c>
      <c r="VIE104" s="266">
        <f t="shared" si="236"/>
        <v>0</v>
      </c>
      <c r="VIF104" s="266">
        <f t="shared" si="236"/>
        <v>0</v>
      </c>
      <c r="VIG104" s="266">
        <f t="shared" si="236"/>
        <v>0</v>
      </c>
      <c r="VIH104" s="266">
        <f t="shared" si="236"/>
        <v>0</v>
      </c>
      <c r="VII104" s="266">
        <f t="shared" si="236"/>
        <v>0</v>
      </c>
      <c r="VIJ104" s="266">
        <f t="shared" si="236"/>
        <v>0</v>
      </c>
      <c r="VIK104" s="266">
        <f t="shared" si="236"/>
        <v>0</v>
      </c>
      <c r="VIL104" s="266">
        <f t="shared" si="236"/>
        <v>0</v>
      </c>
      <c r="VIM104" s="266">
        <f t="shared" si="236"/>
        <v>0</v>
      </c>
      <c r="VIN104" s="266">
        <f t="shared" si="236"/>
        <v>0</v>
      </c>
      <c r="VIO104" s="266">
        <f t="shared" si="236"/>
        <v>0</v>
      </c>
      <c r="VIP104" s="266">
        <f t="shared" si="236"/>
        <v>0</v>
      </c>
      <c r="VIQ104" s="266">
        <f t="shared" ref="VIQ104:VLB104" si="237">VIQ102-VIQ103</f>
        <v>0</v>
      </c>
      <c r="VIR104" s="266">
        <f t="shared" si="237"/>
        <v>0</v>
      </c>
      <c r="VIS104" s="266">
        <f t="shared" si="237"/>
        <v>0</v>
      </c>
      <c r="VIT104" s="266">
        <f t="shared" si="237"/>
        <v>0</v>
      </c>
      <c r="VIU104" s="266">
        <f t="shared" si="237"/>
        <v>0</v>
      </c>
      <c r="VIV104" s="266">
        <f t="shared" si="237"/>
        <v>0</v>
      </c>
      <c r="VIW104" s="266">
        <f t="shared" si="237"/>
        <v>0</v>
      </c>
      <c r="VIX104" s="266">
        <f t="shared" si="237"/>
        <v>0</v>
      </c>
      <c r="VIY104" s="266">
        <f t="shared" si="237"/>
        <v>0</v>
      </c>
      <c r="VIZ104" s="266">
        <f t="shared" si="237"/>
        <v>0</v>
      </c>
      <c r="VJA104" s="266">
        <f t="shared" si="237"/>
        <v>0</v>
      </c>
      <c r="VJB104" s="266">
        <f t="shared" si="237"/>
        <v>0</v>
      </c>
      <c r="VJC104" s="266">
        <f t="shared" si="237"/>
        <v>0</v>
      </c>
      <c r="VJD104" s="266">
        <f t="shared" si="237"/>
        <v>0</v>
      </c>
      <c r="VJE104" s="266">
        <f t="shared" si="237"/>
        <v>0</v>
      </c>
      <c r="VJF104" s="266">
        <f t="shared" si="237"/>
        <v>0</v>
      </c>
      <c r="VJG104" s="266">
        <f t="shared" si="237"/>
        <v>0</v>
      </c>
      <c r="VJH104" s="266">
        <f t="shared" si="237"/>
        <v>0</v>
      </c>
      <c r="VJI104" s="266">
        <f t="shared" si="237"/>
        <v>0</v>
      </c>
      <c r="VJJ104" s="266">
        <f t="shared" si="237"/>
        <v>0</v>
      </c>
      <c r="VJK104" s="266">
        <f t="shared" si="237"/>
        <v>0</v>
      </c>
      <c r="VJL104" s="266">
        <f t="shared" si="237"/>
        <v>0</v>
      </c>
      <c r="VJM104" s="266">
        <f t="shared" si="237"/>
        <v>0</v>
      </c>
      <c r="VJN104" s="266">
        <f t="shared" si="237"/>
        <v>0</v>
      </c>
      <c r="VJO104" s="266">
        <f t="shared" si="237"/>
        <v>0</v>
      </c>
      <c r="VJP104" s="266">
        <f t="shared" si="237"/>
        <v>0</v>
      </c>
      <c r="VJQ104" s="266">
        <f t="shared" si="237"/>
        <v>0</v>
      </c>
      <c r="VJR104" s="266">
        <f t="shared" si="237"/>
        <v>0</v>
      </c>
      <c r="VJS104" s="266">
        <f t="shared" si="237"/>
        <v>0</v>
      </c>
      <c r="VJT104" s="266">
        <f t="shared" si="237"/>
        <v>0</v>
      </c>
      <c r="VJU104" s="266">
        <f t="shared" si="237"/>
        <v>0</v>
      </c>
      <c r="VJV104" s="266">
        <f t="shared" si="237"/>
        <v>0</v>
      </c>
      <c r="VJW104" s="266">
        <f t="shared" si="237"/>
        <v>0</v>
      </c>
      <c r="VJX104" s="266">
        <f t="shared" si="237"/>
        <v>0</v>
      </c>
      <c r="VJY104" s="266">
        <f t="shared" si="237"/>
        <v>0</v>
      </c>
      <c r="VJZ104" s="266">
        <f t="shared" si="237"/>
        <v>0</v>
      </c>
      <c r="VKA104" s="266">
        <f t="shared" si="237"/>
        <v>0</v>
      </c>
      <c r="VKB104" s="266">
        <f t="shared" si="237"/>
        <v>0</v>
      </c>
      <c r="VKC104" s="266">
        <f t="shared" si="237"/>
        <v>0</v>
      </c>
      <c r="VKD104" s="266">
        <f t="shared" si="237"/>
        <v>0</v>
      </c>
      <c r="VKE104" s="266">
        <f t="shared" si="237"/>
        <v>0</v>
      </c>
      <c r="VKF104" s="266">
        <f t="shared" si="237"/>
        <v>0</v>
      </c>
      <c r="VKG104" s="266">
        <f t="shared" si="237"/>
        <v>0</v>
      </c>
      <c r="VKH104" s="266">
        <f t="shared" si="237"/>
        <v>0</v>
      </c>
      <c r="VKI104" s="266">
        <f t="shared" si="237"/>
        <v>0</v>
      </c>
      <c r="VKJ104" s="266">
        <f t="shared" si="237"/>
        <v>0</v>
      </c>
      <c r="VKK104" s="266">
        <f t="shared" si="237"/>
        <v>0</v>
      </c>
      <c r="VKL104" s="266">
        <f t="shared" si="237"/>
        <v>0</v>
      </c>
      <c r="VKM104" s="266">
        <f t="shared" si="237"/>
        <v>0</v>
      </c>
      <c r="VKN104" s="266">
        <f t="shared" si="237"/>
        <v>0</v>
      </c>
      <c r="VKO104" s="266">
        <f t="shared" si="237"/>
        <v>0</v>
      </c>
      <c r="VKP104" s="266">
        <f t="shared" si="237"/>
        <v>0</v>
      </c>
      <c r="VKQ104" s="266">
        <f t="shared" si="237"/>
        <v>0</v>
      </c>
      <c r="VKR104" s="266">
        <f t="shared" si="237"/>
        <v>0</v>
      </c>
      <c r="VKS104" s="266">
        <f t="shared" si="237"/>
        <v>0</v>
      </c>
      <c r="VKT104" s="266">
        <f t="shared" si="237"/>
        <v>0</v>
      </c>
      <c r="VKU104" s="266">
        <f t="shared" si="237"/>
        <v>0</v>
      </c>
      <c r="VKV104" s="266">
        <f t="shared" si="237"/>
        <v>0</v>
      </c>
      <c r="VKW104" s="266">
        <f t="shared" si="237"/>
        <v>0</v>
      </c>
      <c r="VKX104" s="266">
        <f t="shared" si="237"/>
        <v>0</v>
      </c>
      <c r="VKY104" s="266">
        <f t="shared" si="237"/>
        <v>0</v>
      </c>
      <c r="VKZ104" s="266">
        <f t="shared" si="237"/>
        <v>0</v>
      </c>
      <c r="VLA104" s="266">
        <f t="shared" si="237"/>
        <v>0</v>
      </c>
      <c r="VLB104" s="266">
        <f t="shared" si="237"/>
        <v>0</v>
      </c>
      <c r="VLC104" s="266">
        <f t="shared" ref="VLC104:VNN104" si="238">VLC102-VLC103</f>
        <v>0</v>
      </c>
      <c r="VLD104" s="266">
        <f t="shared" si="238"/>
        <v>0</v>
      </c>
      <c r="VLE104" s="266">
        <f t="shared" si="238"/>
        <v>0</v>
      </c>
      <c r="VLF104" s="266">
        <f t="shared" si="238"/>
        <v>0</v>
      </c>
      <c r="VLG104" s="266">
        <f t="shared" si="238"/>
        <v>0</v>
      </c>
      <c r="VLH104" s="266">
        <f t="shared" si="238"/>
        <v>0</v>
      </c>
      <c r="VLI104" s="266">
        <f t="shared" si="238"/>
        <v>0</v>
      </c>
      <c r="VLJ104" s="266">
        <f t="shared" si="238"/>
        <v>0</v>
      </c>
      <c r="VLK104" s="266">
        <f t="shared" si="238"/>
        <v>0</v>
      </c>
      <c r="VLL104" s="266">
        <f t="shared" si="238"/>
        <v>0</v>
      </c>
      <c r="VLM104" s="266">
        <f t="shared" si="238"/>
        <v>0</v>
      </c>
      <c r="VLN104" s="266">
        <f t="shared" si="238"/>
        <v>0</v>
      </c>
      <c r="VLO104" s="266">
        <f t="shared" si="238"/>
        <v>0</v>
      </c>
      <c r="VLP104" s="266">
        <f t="shared" si="238"/>
        <v>0</v>
      </c>
      <c r="VLQ104" s="266">
        <f t="shared" si="238"/>
        <v>0</v>
      </c>
      <c r="VLR104" s="266">
        <f t="shared" si="238"/>
        <v>0</v>
      </c>
      <c r="VLS104" s="266">
        <f t="shared" si="238"/>
        <v>0</v>
      </c>
      <c r="VLT104" s="266">
        <f t="shared" si="238"/>
        <v>0</v>
      </c>
      <c r="VLU104" s="266">
        <f t="shared" si="238"/>
        <v>0</v>
      </c>
      <c r="VLV104" s="266">
        <f t="shared" si="238"/>
        <v>0</v>
      </c>
      <c r="VLW104" s="266">
        <f t="shared" si="238"/>
        <v>0</v>
      </c>
      <c r="VLX104" s="266">
        <f t="shared" si="238"/>
        <v>0</v>
      </c>
      <c r="VLY104" s="266">
        <f t="shared" si="238"/>
        <v>0</v>
      </c>
      <c r="VLZ104" s="266">
        <f t="shared" si="238"/>
        <v>0</v>
      </c>
      <c r="VMA104" s="266">
        <f t="shared" si="238"/>
        <v>0</v>
      </c>
      <c r="VMB104" s="266">
        <f t="shared" si="238"/>
        <v>0</v>
      </c>
      <c r="VMC104" s="266">
        <f t="shared" si="238"/>
        <v>0</v>
      </c>
      <c r="VMD104" s="266">
        <f t="shared" si="238"/>
        <v>0</v>
      </c>
      <c r="VME104" s="266">
        <f t="shared" si="238"/>
        <v>0</v>
      </c>
      <c r="VMF104" s="266">
        <f t="shared" si="238"/>
        <v>0</v>
      </c>
      <c r="VMG104" s="266">
        <f t="shared" si="238"/>
        <v>0</v>
      </c>
      <c r="VMH104" s="266">
        <f t="shared" si="238"/>
        <v>0</v>
      </c>
      <c r="VMI104" s="266">
        <f t="shared" si="238"/>
        <v>0</v>
      </c>
      <c r="VMJ104" s="266">
        <f t="shared" si="238"/>
        <v>0</v>
      </c>
      <c r="VMK104" s="266">
        <f t="shared" si="238"/>
        <v>0</v>
      </c>
      <c r="VML104" s="266">
        <f t="shared" si="238"/>
        <v>0</v>
      </c>
      <c r="VMM104" s="266">
        <f t="shared" si="238"/>
        <v>0</v>
      </c>
      <c r="VMN104" s="266">
        <f t="shared" si="238"/>
        <v>0</v>
      </c>
      <c r="VMO104" s="266">
        <f t="shared" si="238"/>
        <v>0</v>
      </c>
      <c r="VMP104" s="266">
        <f t="shared" si="238"/>
        <v>0</v>
      </c>
      <c r="VMQ104" s="266">
        <f t="shared" si="238"/>
        <v>0</v>
      </c>
      <c r="VMR104" s="266">
        <f t="shared" si="238"/>
        <v>0</v>
      </c>
      <c r="VMS104" s="266">
        <f t="shared" si="238"/>
        <v>0</v>
      </c>
      <c r="VMT104" s="266">
        <f t="shared" si="238"/>
        <v>0</v>
      </c>
      <c r="VMU104" s="266">
        <f t="shared" si="238"/>
        <v>0</v>
      </c>
      <c r="VMV104" s="266">
        <f t="shared" si="238"/>
        <v>0</v>
      </c>
      <c r="VMW104" s="266">
        <f t="shared" si="238"/>
        <v>0</v>
      </c>
      <c r="VMX104" s="266">
        <f t="shared" si="238"/>
        <v>0</v>
      </c>
      <c r="VMY104" s="266">
        <f t="shared" si="238"/>
        <v>0</v>
      </c>
      <c r="VMZ104" s="266">
        <f t="shared" si="238"/>
        <v>0</v>
      </c>
      <c r="VNA104" s="266">
        <f t="shared" si="238"/>
        <v>0</v>
      </c>
      <c r="VNB104" s="266">
        <f t="shared" si="238"/>
        <v>0</v>
      </c>
      <c r="VNC104" s="266">
        <f t="shared" si="238"/>
        <v>0</v>
      </c>
      <c r="VND104" s="266">
        <f t="shared" si="238"/>
        <v>0</v>
      </c>
      <c r="VNE104" s="266">
        <f t="shared" si="238"/>
        <v>0</v>
      </c>
      <c r="VNF104" s="266">
        <f t="shared" si="238"/>
        <v>0</v>
      </c>
      <c r="VNG104" s="266">
        <f t="shared" si="238"/>
        <v>0</v>
      </c>
      <c r="VNH104" s="266">
        <f t="shared" si="238"/>
        <v>0</v>
      </c>
      <c r="VNI104" s="266">
        <f t="shared" si="238"/>
        <v>0</v>
      </c>
      <c r="VNJ104" s="266">
        <f t="shared" si="238"/>
        <v>0</v>
      </c>
      <c r="VNK104" s="266">
        <f t="shared" si="238"/>
        <v>0</v>
      </c>
      <c r="VNL104" s="266">
        <f t="shared" si="238"/>
        <v>0</v>
      </c>
      <c r="VNM104" s="266">
        <f t="shared" si="238"/>
        <v>0</v>
      </c>
      <c r="VNN104" s="266">
        <f t="shared" si="238"/>
        <v>0</v>
      </c>
      <c r="VNO104" s="266">
        <f t="shared" ref="VNO104:VPZ104" si="239">VNO102-VNO103</f>
        <v>0</v>
      </c>
      <c r="VNP104" s="266">
        <f t="shared" si="239"/>
        <v>0</v>
      </c>
      <c r="VNQ104" s="266">
        <f t="shared" si="239"/>
        <v>0</v>
      </c>
      <c r="VNR104" s="266">
        <f t="shared" si="239"/>
        <v>0</v>
      </c>
      <c r="VNS104" s="266">
        <f t="shared" si="239"/>
        <v>0</v>
      </c>
      <c r="VNT104" s="266">
        <f t="shared" si="239"/>
        <v>0</v>
      </c>
      <c r="VNU104" s="266">
        <f t="shared" si="239"/>
        <v>0</v>
      </c>
      <c r="VNV104" s="266">
        <f t="shared" si="239"/>
        <v>0</v>
      </c>
      <c r="VNW104" s="266">
        <f t="shared" si="239"/>
        <v>0</v>
      </c>
      <c r="VNX104" s="266">
        <f t="shared" si="239"/>
        <v>0</v>
      </c>
      <c r="VNY104" s="266">
        <f t="shared" si="239"/>
        <v>0</v>
      </c>
      <c r="VNZ104" s="266">
        <f t="shared" si="239"/>
        <v>0</v>
      </c>
      <c r="VOA104" s="266">
        <f t="shared" si="239"/>
        <v>0</v>
      </c>
      <c r="VOB104" s="266">
        <f t="shared" si="239"/>
        <v>0</v>
      </c>
      <c r="VOC104" s="266">
        <f t="shared" si="239"/>
        <v>0</v>
      </c>
      <c r="VOD104" s="266">
        <f t="shared" si="239"/>
        <v>0</v>
      </c>
      <c r="VOE104" s="266">
        <f t="shared" si="239"/>
        <v>0</v>
      </c>
      <c r="VOF104" s="266">
        <f t="shared" si="239"/>
        <v>0</v>
      </c>
      <c r="VOG104" s="266">
        <f t="shared" si="239"/>
        <v>0</v>
      </c>
      <c r="VOH104" s="266">
        <f t="shared" si="239"/>
        <v>0</v>
      </c>
      <c r="VOI104" s="266">
        <f t="shared" si="239"/>
        <v>0</v>
      </c>
      <c r="VOJ104" s="266">
        <f t="shared" si="239"/>
        <v>0</v>
      </c>
      <c r="VOK104" s="266">
        <f t="shared" si="239"/>
        <v>0</v>
      </c>
      <c r="VOL104" s="266">
        <f t="shared" si="239"/>
        <v>0</v>
      </c>
      <c r="VOM104" s="266">
        <f t="shared" si="239"/>
        <v>0</v>
      </c>
      <c r="VON104" s="266">
        <f t="shared" si="239"/>
        <v>0</v>
      </c>
      <c r="VOO104" s="266">
        <f t="shared" si="239"/>
        <v>0</v>
      </c>
      <c r="VOP104" s="266">
        <f t="shared" si="239"/>
        <v>0</v>
      </c>
      <c r="VOQ104" s="266">
        <f t="shared" si="239"/>
        <v>0</v>
      </c>
      <c r="VOR104" s="266">
        <f t="shared" si="239"/>
        <v>0</v>
      </c>
      <c r="VOS104" s="266">
        <f t="shared" si="239"/>
        <v>0</v>
      </c>
      <c r="VOT104" s="266">
        <f t="shared" si="239"/>
        <v>0</v>
      </c>
      <c r="VOU104" s="266">
        <f t="shared" si="239"/>
        <v>0</v>
      </c>
      <c r="VOV104" s="266">
        <f t="shared" si="239"/>
        <v>0</v>
      </c>
      <c r="VOW104" s="266">
        <f t="shared" si="239"/>
        <v>0</v>
      </c>
      <c r="VOX104" s="266">
        <f t="shared" si="239"/>
        <v>0</v>
      </c>
      <c r="VOY104" s="266">
        <f t="shared" si="239"/>
        <v>0</v>
      </c>
      <c r="VOZ104" s="266">
        <f t="shared" si="239"/>
        <v>0</v>
      </c>
      <c r="VPA104" s="266">
        <f t="shared" si="239"/>
        <v>0</v>
      </c>
      <c r="VPB104" s="266">
        <f t="shared" si="239"/>
        <v>0</v>
      </c>
      <c r="VPC104" s="266">
        <f t="shared" si="239"/>
        <v>0</v>
      </c>
      <c r="VPD104" s="266">
        <f t="shared" si="239"/>
        <v>0</v>
      </c>
      <c r="VPE104" s="266">
        <f t="shared" si="239"/>
        <v>0</v>
      </c>
      <c r="VPF104" s="266">
        <f t="shared" si="239"/>
        <v>0</v>
      </c>
      <c r="VPG104" s="266">
        <f t="shared" si="239"/>
        <v>0</v>
      </c>
      <c r="VPH104" s="266">
        <f t="shared" si="239"/>
        <v>0</v>
      </c>
      <c r="VPI104" s="266">
        <f t="shared" si="239"/>
        <v>0</v>
      </c>
      <c r="VPJ104" s="266">
        <f t="shared" si="239"/>
        <v>0</v>
      </c>
      <c r="VPK104" s="266">
        <f t="shared" si="239"/>
        <v>0</v>
      </c>
      <c r="VPL104" s="266">
        <f t="shared" si="239"/>
        <v>0</v>
      </c>
      <c r="VPM104" s="266">
        <f t="shared" si="239"/>
        <v>0</v>
      </c>
      <c r="VPN104" s="266">
        <f t="shared" si="239"/>
        <v>0</v>
      </c>
      <c r="VPO104" s="266">
        <f t="shared" si="239"/>
        <v>0</v>
      </c>
      <c r="VPP104" s="266">
        <f t="shared" si="239"/>
        <v>0</v>
      </c>
      <c r="VPQ104" s="266">
        <f t="shared" si="239"/>
        <v>0</v>
      </c>
      <c r="VPR104" s="266">
        <f t="shared" si="239"/>
        <v>0</v>
      </c>
      <c r="VPS104" s="266">
        <f t="shared" si="239"/>
        <v>0</v>
      </c>
      <c r="VPT104" s="266">
        <f t="shared" si="239"/>
        <v>0</v>
      </c>
      <c r="VPU104" s="266">
        <f t="shared" si="239"/>
        <v>0</v>
      </c>
      <c r="VPV104" s="266">
        <f t="shared" si="239"/>
        <v>0</v>
      </c>
      <c r="VPW104" s="266">
        <f t="shared" si="239"/>
        <v>0</v>
      </c>
      <c r="VPX104" s="266">
        <f t="shared" si="239"/>
        <v>0</v>
      </c>
      <c r="VPY104" s="266">
        <f t="shared" si="239"/>
        <v>0</v>
      </c>
      <c r="VPZ104" s="266">
        <f t="shared" si="239"/>
        <v>0</v>
      </c>
      <c r="VQA104" s="266">
        <f t="shared" ref="VQA104:VSL104" si="240">VQA102-VQA103</f>
        <v>0</v>
      </c>
      <c r="VQB104" s="266">
        <f t="shared" si="240"/>
        <v>0</v>
      </c>
      <c r="VQC104" s="266">
        <f t="shared" si="240"/>
        <v>0</v>
      </c>
      <c r="VQD104" s="266">
        <f t="shared" si="240"/>
        <v>0</v>
      </c>
      <c r="VQE104" s="266">
        <f t="shared" si="240"/>
        <v>0</v>
      </c>
      <c r="VQF104" s="266">
        <f t="shared" si="240"/>
        <v>0</v>
      </c>
      <c r="VQG104" s="266">
        <f t="shared" si="240"/>
        <v>0</v>
      </c>
      <c r="VQH104" s="266">
        <f t="shared" si="240"/>
        <v>0</v>
      </c>
      <c r="VQI104" s="266">
        <f t="shared" si="240"/>
        <v>0</v>
      </c>
      <c r="VQJ104" s="266">
        <f t="shared" si="240"/>
        <v>0</v>
      </c>
      <c r="VQK104" s="266">
        <f t="shared" si="240"/>
        <v>0</v>
      </c>
      <c r="VQL104" s="266">
        <f t="shared" si="240"/>
        <v>0</v>
      </c>
      <c r="VQM104" s="266">
        <f t="shared" si="240"/>
        <v>0</v>
      </c>
      <c r="VQN104" s="266">
        <f t="shared" si="240"/>
        <v>0</v>
      </c>
      <c r="VQO104" s="266">
        <f t="shared" si="240"/>
        <v>0</v>
      </c>
      <c r="VQP104" s="266">
        <f t="shared" si="240"/>
        <v>0</v>
      </c>
      <c r="VQQ104" s="266">
        <f t="shared" si="240"/>
        <v>0</v>
      </c>
      <c r="VQR104" s="266">
        <f t="shared" si="240"/>
        <v>0</v>
      </c>
      <c r="VQS104" s="266">
        <f t="shared" si="240"/>
        <v>0</v>
      </c>
      <c r="VQT104" s="266">
        <f t="shared" si="240"/>
        <v>0</v>
      </c>
      <c r="VQU104" s="266">
        <f t="shared" si="240"/>
        <v>0</v>
      </c>
      <c r="VQV104" s="266">
        <f t="shared" si="240"/>
        <v>0</v>
      </c>
      <c r="VQW104" s="266">
        <f t="shared" si="240"/>
        <v>0</v>
      </c>
      <c r="VQX104" s="266">
        <f t="shared" si="240"/>
        <v>0</v>
      </c>
      <c r="VQY104" s="266">
        <f t="shared" si="240"/>
        <v>0</v>
      </c>
      <c r="VQZ104" s="266">
        <f t="shared" si="240"/>
        <v>0</v>
      </c>
      <c r="VRA104" s="266">
        <f t="shared" si="240"/>
        <v>0</v>
      </c>
      <c r="VRB104" s="266">
        <f t="shared" si="240"/>
        <v>0</v>
      </c>
      <c r="VRC104" s="266">
        <f t="shared" si="240"/>
        <v>0</v>
      </c>
      <c r="VRD104" s="266">
        <f t="shared" si="240"/>
        <v>0</v>
      </c>
      <c r="VRE104" s="266">
        <f t="shared" si="240"/>
        <v>0</v>
      </c>
      <c r="VRF104" s="266">
        <f t="shared" si="240"/>
        <v>0</v>
      </c>
      <c r="VRG104" s="266">
        <f t="shared" si="240"/>
        <v>0</v>
      </c>
      <c r="VRH104" s="266">
        <f t="shared" si="240"/>
        <v>0</v>
      </c>
      <c r="VRI104" s="266">
        <f t="shared" si="240"/>
        <v>0</v>
      </c>
      <c r="VRJ104" s="266">
        <f t="shared" si="240"/>
        <v>0</v>
      </c>
      <c r="VRK104" s="266">
        <f t="shared" si="240"/>
        <v>0</v>
      </c>
      <c r="VRL104" s="266">
        <f t="shared" si="240"/>
        <v>0</v>
      </c>
      <c r="VRM104" s="266">
        <f t="shared" si="240"/>
        <v>0</v>
      </c>
      <c r="VRN104" s="266">
        <f t="shared" si="240"/>
        <v>0</v>
      </c>
      <c r="VRO104" s="266">
        <f t="shared" si="240"/>
        <v>0</v>
      </c>
      <c r="VRP104" s="266">
        <f t="shared" si="240"/>
        <v>0</v>
      </c>
      <c r="VRQ104" s="266">
        <f t="shared" si="240"/>
        <v>0</v>
      </c>
      <c r="VRR104" s="266">
        <f t="shared" si="240"/>
        <v>0</v>
      </c>
      <c r="VRS104" s="266">
        <f t="shared" si="240"/>
        <v>0</v>
      </c>
      <c r="VRT104" s="266">
        <f t="shared" si="240"/>
        <v>0</v>
      </c>
      <c r="VRU104" s="266">
        <f t="shared" si="240"/>
        <v>0</v>
      </c>
      <c r="VRV104" s="266">
        <f t="shared" si="240"/>
        <v>0</v>
      </c>
      <c r="VRW104" s="266">
        <f t="shared" si="240"/>
        <v>0</v>
      </c>
      <c r="VRX104" s="266">
        <f t="shared" si="240"/>
        <v>0</v>
      </c>
      <c r="VRY104" s="266">
        <f t="shared" si="240"/>
        <v>0</v>
      </c>
      <c r="VRZ104" s="266">
        <f t="shared" si="240"/>
        <v>0</v>
      </c>
      <c r="VSA104" s="266">
        <f t="shared" si="240"/>
        <v>0</v>
      </c>
      <c r="VSB104" s="266">
        <f t="shared" si="240"/>
        <v>0</v>
      </c>
      <c r="VSC104" s="266">
        <f t="shared" si="240"/>
        <v>0</v>
      </c>
      <c r="VSD104" s="266">
        <f t="shared" si="240"/>
        <v>0</v>
      </c>
      <c r="VSE104" s="266">
        <f t="shared" si="240"/>
        <v>0</v>
      </c>
      <c r="VSF104" s="266">
        <f t="shared" si="240"/>
        <v>0</v>
      </c>
      <c r="VSG104" s="266">
        <f t="shared" si="240"/>
        <v>0</v>
      </c>
      <c r="VSH104" s="266">
        <f t="shared" si="240"/>
        <v>0</v>
      </c>
      <c r="VSI104" s="266">
        <f t="shared" si="240"/>
        <v>0</v>
      </c>
      <c r="VSJ104" s="266">
        <f t="shared" si="240"/>
        <v>0</v>
      </c>
      <c r="VSK104" s="266">
        <f t="shared" si="240"/>
        <v>0</v>
      </c>
      <c r="VSL104" s="266">
        <f t="shared" si="240"/>
        <v>0</v>
      </c>
      <c r="VSM104" s="266">
        <f t="shared" ref="VSM104:VUX104" si="241">VSM102-VSM103</f>
        <v>0</v>
      </c>
      <c r="VSN104" s="266">
        <f t="shared" si="241"/>
        <v>0</v>
      </c>
      <c r="VSO104" s="266">
        <f t="shared" si="241"/>
        <v>0</v>
      </c>
      <c r="VSP104" s="266">
        <f t="shared" si="241"/>
        <v>0</v>
      </c>
      <c r="VSQ104" s="266">
        <f t="shared" si="241"/>
        <v>0</v>
      </c>
      <c r="VSR104" s="266">
        <f t="shared" si="241"/>
        <v>0</v>
      </c>
      <c r="VSS104" s="266">
        <f t="shared" si="241"/>
        <v>0</v>
      </c>
      <c r="VST104" s="266">
        <f t="shared" si="241"/>
        <v>0</v>
      </c>
      <c r="VSU104" s="266">
        <f t="shared" si="241"/>
        <v>0</v>
      </c>
      <c r="VSV104" s="266">
        <f t="shared" si="241"/>
        <v>0</v>
      </c>
      <c r="VSW104" s="266">
        <f t="shared" si="241"/>
        <v>0</v>
      </c>
      <c r="VSX104" s="266">
        <f t="shared" si="241"/>
        <v>0</v>
      </c>
      <c r="VSY104" s="266">
        <f t="shared" si="241"/>
        <v>0</v>
      </c>
      <c r="VSZ104" s="266">
        <f t="shared" si="241"/>
        <v>0</v>
      </c>
      <c r="VTA104" s="266">
        <f t="shared" si="241"/>
        <v>0</v>
      </c>
      <c r="VTB104" s="266">
        <f t="shared" si="241"/>
        <v>0</v>
      </c>
      <c r="VTC104" s="266">
        <f t="shared" si="241"/>
        <v>0</v>
      </c>
      <c r="VTD104" s="266">
        <f t="shared" si="241"/>
        <v>0</v>
      </c>
      <c r="VTE104" s="266">
        <f t="shared" si="241"/>
        <v>0</v>
      </c>
      <c r="VTF104" s="266">
        <f t="shared" si="241"/>
        <v>0</v>
      </c>
      <c r="VTG104" s="266">
        <f t="shared" si="241"/>
        <v>0</v>
      </c>
      <c r="VTH104" s="266">
        <f t="shared" si="241"/>
        <v>0</v>
      </c>
      <c r="VTI104" s="266">
        <f t="shared" si="241"/>
        <v>0</v>
      </c>
      <c r="VTJ104" s="266">
        <f t="shared" si="241"/>
        <v>0</v>
      </c>
      <c r="VTK104" s="266">
        <f t="shared" si="241"/>
        <v>0</v>
      </c>
      <c r="VTL104" s="266">
        <f t="shared" si="241"/>
        <v>0</v>
      </c>
      <c r="VTM104" s="266">
        <f t="shared" si="241"/>
        <v>0</v>
      </c>
      <c r="VTN104" s="266">
        <f t="shared" si="241"/>
        <v>0</v>
      </c>
      <c r="VTO104" s="266">
        <f t="shared" si="241"/>
        <v>0</v>
      </c>
      <c r="VTP104" s="266">
        <f t="shared" si="241"/>
        <v>0</v>
      </c>
      <c r="VTQ104" s="266">
        <f t="shared" si="241"/>
        <v>0</v>
      </c>
      <c r="VTR104" s="266">
        <f t="shared" si="241"/>
        <v>0</v>
      </c>
      <c r="VTS104" s="266">
        <f t="shared" si="241"/>
        <v>0</v>
      </c>
      <c r="VTT104" s="266">
        <f t="shared" si="241"/>
        <v>0</v>
      </c>
      <c r="VTU104" s="266">
        <f t="shared" si="241"/>
        <v>0</v>
      </c>
      <c r="VTV104" s="266">
        <f t="shared" si="241"/>
        <v>0</v>
      </c>
      <c r="VTW104" s="266">
        <f t="shared" si="241"/>
        <v>0</v>
      </c>
      <c r="VTX104" s="266">
        <f t="shared" si="241"/>
        <v>0</v>
      </c>
      <c r="VTY104" s="266">
        <f t="shared" si="241"/>
        <v>0</v>
      </c>
      <c r="VTZ104" s="266">
        <f t="shared" si="241"/>
        <v>0</v>
      </c>
      <c r="VUA104" s="266">
        <f t="shared" si="241"/>
        <v>0</v>
      </c>
      <c r="VUB104" s="266">
        <f t="shared" si="241"/>
        <v>0</v>
      </c>
      <c r="VUC104" s="266">
        <f t="shared" si="241"/>
        <v>0</v>
      </c>
      <c r="VUD104" s="266">
        <f t="shared" si="241"/>
        <v>0</v>
      </c>
      <c r="VUE104" s="266">
        <f t="shared" si="241"/>
        <v>0</v>
      </c>
      <c r="VUF104" s="266">
        <f t="shared" si="241"/>
        <v>0</v>
      </c>
      <c r="VUG104" s="266">
        <f t="shared" si="241"/>
        <v>0</v>
      </c>
      <c r="VUH104" s="266">
        <f t="shared" si="241"/>
        <v>0</v>
      </c>
      <c r="VUI104" s="266">
        <f t="shared" si="241"/>
        <v>0</v>
      </c>
      <c r="VUJ104" s="266">
        <f t="shared" si="241"/>
        <v>0</v>
      </c>
      <c r="VUK104" s="266">
        <f t="shared" si="241"/>
        <v>0</v>
      </c>
      <c r="VUL104" s="266">
        <f t="shared" si="241"/>
        <v>0</v>
      </c>
      <c r="VUM104" s="266">
        <f t="shared" si="241"/>
        <v>0</v>
      </c>
      <c r="VUN104" s="266">
        <f t="shared" si="241"/>
        <v>0</v>
      </c>
      <c r="VUO104" s="266">
        <f t="shared" si="241"/>
        <v>0</v>
      </c>
      <c r="VUP104" s="266">
        <f t="shared" si="241"/>
        <v>0</v>
      </c>
      <c r="VUQ104" s="266">
        <f t="shared" si="241"/>
        <v>0</v>
      </c>
      <c r="VUR104" s="266">
        <f t="shared" si="241"/>
        <v>0</v>
      </c>
      <c r="VUS104" s="266">
        <f t="shared" si="241"/>
        <v>0</v>
      </c>
      <c r="VUT104" s="266">
        <f t="shared" si="241"/>
        <v>0</v>
      </c>
      <c r="VUU104" s="266">
        <f t="shared" si="241"/>
        <v>0</v>
      </c>
      <c r="VUV104" s="266">
        <f t="shared" si="241"/>
        <v>0</v>
      </c>
      <c r="VUW104" s="266">
        <f t="shared" si="241"/>
        <v>0</v>
      </c>
      <c r="VUX104" s="266">
        <f t="shared" si="241"/>
        <v>0</v>
      </c>
      <c r="VUY104" s="266">
        <f t="shared" ref="VUY104:VXJ104" si="242">VUY102-VUY103</f>
        <v>0</v>
      </c>
      <c r="VUZ104" s="266">
        <f t="shared" si="242"/>
        <v>0</v>
      </c>
      <c r="VVA104" s="266">
        <f t="shared" si="242"/>
        <v>0</v>
      </c>
      <c r="VVB104" s="266">
        <f t="shared" si="242"/>
        <v>0</v>
      </c>
      <c r="VVC104" s="266">
        <f t="shared" si="242"/>
        <v>0</v>
      </c>
      <c r="VVD104" s="266">
        <f t="shared" si="242"/>
        <v>0</v>
      </c>
      <c r="VVE104" s="266">
        <f t="shared" si="242"/>
        <v>0</v>
      </c>
      <c r="VVF104" s="266">
        <f t="shared" si="242"/>
        <v>0</v>
      </c>
      <c r="VVG104" s="266">
        <f t="shared" si="242"/>
        <v>0</v>
      </c>
      <c r="VVH104" s="266">
        <f t="shared" si="242"/>
        <v>0</v>
      </c>
      <c r="VVI104" s="266">
        <f t="shared" si="242"/>
        <v>0</v>
      </c>
      <c r="VVJ104" s="266">
        <f t="shared" si="242"/>
        <v>0</v>
      </c>
      <c r="VVK104" s="266">
        <f t="shared" si="242"/>
        <v>0</v>
      </c>
      <c r="VVL104" s="266">
        <f t="shared" si="242"/>
        <v>0</v>
      </c>
      <c r="VVM104" s="266">
        <f t="shared" si="242"/>
        <v>0</v>
      </c>
      <c r="VVN104" s="266">
        <f t="shared" si="242"/>
        <v>0</v>
      </c>
      <c r="VVO104" s="266">
        <f t="shared" si="242"/>
        <v>0</v>
      </c>
      <c r="VVP104" s="266">
        <f t="shared" si="242"/>
        <v>0</v>
      </c>
      <c r="VVQ104" s="266">
        <f t="shared" si="242"/>
        <v>0</v>
      </c>
      <c r="VVR104" s="266">
        <f t="shared" si="242"/>
        <v>0</v>
      </c>
      <c r="VVS104" s="266">
        <f t="shared" si="242"/>
        <v>0</v>
      </c>
      <c r="VVT104" s="266">
        <f t="shared" si="242"/>
        <v>0</v>
      </c>
      <c r="VVU104" s="266">
        <f t="shared" si="242"/>
        <v>0</v>
      </c>
      <c r="VVV104" s="266">
        <f t="shared" si="242"/>
        <v>0</v>
      </c>
      <c r="VVW104" s="266">
        <f t="shared" si="242"/>
        <v>0</v>
      </c>
      <c r="VVX104" s="266">
        <f t="shared" si="242"/>
        <v>0</v>
      </c>
      <c r="VVY104" s="266">
        <f t="shared" si="242"/>
        <v>0</v>
      </c>
      <c r="VVZ104" s="266">
        <f t="shared" si="242"/>
        <v>0</v>
      </c>
      <c r="VWA104" s="266">
        <f t="shared" si="242"/>
        <v>0</v>
      </c>
      <c r="VWB104" s="266">
        <f t="shared" si="242"/>
        <v>0</v>
      </c>
      <c r="VWC104" s="266">
        <f t="shared" si="242"/>
        <v>0</v>
      </c>
      <c r="VWD104" s="266">
        <f t="shared" si="242"/>
        <v>0</v>
      </c>
      <c r="VWE104" s="266">
        <f t="shared" si="242"/>
        <v>0</v>
      </c>
      <c r="VWF104" s="266">
        <f t="shared" si="242"/>
        <v>0</v>
      </c>
      <c r="VWG104" s="266">
        <f t="shared" si="242"/>
        <v>0</v>
      </c>
      <c r="VWH104" s="266">
        <f t="shared" si="242"/>
        <v>0</v>
      </c>
      <c r="VWI104" s="266">
        <f t="shared" si="242"/>
        <v>0</v>
      </c>
      <c r="VWJ104" s="266">
        <f t="shared" si="242"/>
        <v>0</v>
      </c>
      <c r="VWK104" s="266">
        <f t="shared" si="242"/>
        <v>0</v>
      </c>
      <c r="VWL104" s="266">
        <f t="shared" si="242"/>
        <v>0</v>
      </c>
      <c r="VWM104" s="266">
        <f t="shared" si="242"/>
        <v>0</v>
      </c>
      <c r="VWN104" s="266">
        <f t="shared" si="242"/>
        <v>0</v>
      </c>
      <c r="VWO104" s="266">
        <f t="shared" si="242"/>
        <v>0</v>
      </c>
      <c r="VWP104" s="266">
        <f t="shared" si="242"/>
        <v>0</v>
      </c>
      <c r="VWQ104" s="266">
        <f t="shared" si="242"/>
        <v>0</v>
      </c>
      <c r="VWR104" s="266">
        <f t="shared" si="242"/>
        <v>0</v>
      </c>
      <c r="VWS104" s="266">
        <f t="shared" si="242"/>
        <v>0</v>
      </c>
      <c r="VWT104" s="266">
        <f t="shared" si="242"/>
        <v>0</v>
      </c>
      <c r="VWU104" s="266">
        <f t="shared" si="242"/>
        <v>0</v>
      </c>
      <c r="VWV104" s="266">
        <f t="shared" si="242"/>
        <v>0</v>
      </c>
      <c r="VWW104" s="266">
        <f t="shared" si="242"/>
        <v>0</v>
      </c>
      <c r="VWX104" s="266">
        <f t="shared" si="242"/>
        <v>0</v>
      </c>
      <c r="VWY104" s="266">
        <f t="shared" si="242"/>
        <v>0</v>
      </c>
      <c r="VWZ104" s="266">
        <f t="shared" si="242"/>
        <v>0</v>
      </c>
      <c r="VXA104" s="266">
        <f t="shared" si="242"/>
        <v>0</v>
      </c>
      <c r="VXB104" s="266">
        <f t="shared" si="242"/>
        <v>0</v>
      </c>
      <c r="VXC104" s="266">
        <f t="shared" si="242"/>
        <v>0</v>
      </c>
      <c r="VXD104" s="266">
        <f t="shared" si="242"/>
        <v>0</v>
      </c>
      <c r="VXE104" s="266">
        <f t="shared" si="242"/>
        <v>0</v>
      </c>
      <c r="VXF104" s="266">
        <f t="shared" si="242"/>
        <v>0</v>
      </c>
      <c r="VXG104" s="266">
        <f t="shared" si="242"/>
        <v>0</v>
      </c>
      <c r="VXH104" s="266">
        <f t="shared" si="242"/>
        <v>0</v>
      </c>
      <c r="VXI104" s="266">
        <f t="shared" si="242"/>
        <v>0</v>
      </c>
      <c r="VXJ104" s="266">
        <f t="shared" si="242"/>
        <v>0</v>
      </c>
      <c r="VXK104" s="266">
        <f t="shared" ref="VXK104:VZV104" si="243">VXK102-VXK103</f>
        <v>0</v>
      </c>
      <c r="VXL104" s="266">
        <f t="shared" si="243"/>
        <v>0</v>
      </c>
      <c r="VXM104" s="266">
        <f t="shared" si="243"/>
        <v>0</v>
      </c>
      <c r="VXN104" s="266">
        <f t="shared" si="243"/>
        <v>0</v>
      </c>
      <c r="VXO104" s="266">
        <f t="shared" si="243"/>
        <v>0</v>
      </c>
      <c r="VXP104" s="266">
        <f t="shared" si="243"/>
        <v>0</v>
      </c>
      <c r="VXQ104" s="266">
        <f t="shared" si="243"/>
        <v>0</v>
      </c>
      <c r="VXR104" s="266">
        <f t="shared" si="243"/>
        <v>0</v>
      </c>
      <c r="VXS104" s="266">
        <f t="shared" si="243"/>
        <v>0</v>
      </c>
      <c r="VXT104" s="266">
        <f t="shared" si="243"/>
        <v>0</v>
      </c>
      <c r="VXU104" s="266">
        <f t="shared" si="243"/>
        <v>0</v>
      </c>
      <c r="VXV104" s="266">
        <f t="shared" si="243"/>
        <v>0</v>
      </c>
      <c r="VXW104" s="266">
        <f t="shared" si="243"/>
        <v>0</v>
      </c>
      <c r="VXX104" s="266">
        <f t="shared" si="243"/>
        <v>0</v>
      </c>
      <c r="VXY104" s="266">
        <f t="shared" si="243"/>
        <v>0</v>
      </c>
      <c r="VXZ104" s="266">
        <f t="shared" si="243"/>
        <v>0</v>
      </c>
      <c r="VYA104" s="266">
        <f t="shared" si="243"/>
        <v>0</v>
      </c>
      <c r="VYB104" s="266">
        <f t="shared" si="243"/>
        <v>0</v>
      </c>
      <c r="VYC104" s="266">
        <f t="shared" si="243"/>
        <v>0</v>
      </c>
      <c r="VYD104" s="266">
        <f t="shared" si="243"/>
        <v>0</v>
      </c>
      <c r="VYE104" s="266">
        <f t="shared" si="243"/>
        <v>0</v>
      </c>
      <c r="VYF104" s="266">
        <f t="shared" si="243"/>
        <v>0</v>
      </c>
      <c r="VYG104" s="266">
        <f t="shared" si="243"/>
        <v>0</v>
      </c>
      <c r="VYH104" s="266">
        <f t="shared" si="243"/>
        <v>0</v>
      </c>
      <c r="VYI104" s="266">
        <f t="shared" si="243"/>
        <v>0</v>
      </c>
      <c r="VYJ104" s="266">
        <f t="shared" si="243"/>
        <v>0</v>
      </c>
      <c r="VYK104" s="266">
        <f t="shared" si="243"/>
        <v>0</v>
      </c>
      <c r="VYL104" s="266">
        <f t="shared" si="243"/>
        <v>0</v>
      </c>
      <c r="VYM104" s="266">
        <f t="shared" si="243"/>
        <v>0</v>
      </c>
      <c r="VYN104" s="266">
        <f t="shared" si="243"/>
        <v>0</v>
      </c>
      <c r="VYO104" s="266">
        <f t="shared" si="243"/>
        <v>0</v>
      </c>
      <c r="VYP104" s="266">
        <f t="shared" si="243"/>
        <v>0</v>
      </c>
      <c r="VYQ104" s="266">
        <f t="shared" si="243"/>
        <v>0</v>
      </c>
      <c r="VYR104" s="266">
        <f t="shared" si="243"/>
        <v>0</v>
      </c>
      <c r="VYS104" s="266">
        <f t="shared" si="243"/>
        <v>0</v>
      </c>
      <c r="VYT104" s="266">
        <f t="shared" si="243"/>
        <v>0</v>
      </c>
      <c r="VYU104" s="266">
        <f t="shared" si="243"/>
        <v>0</v>
      </c>
      <c r="VYV104" s="266">
        <f t="shared" si="243"/>
        <v>0</v>
      </c>
      <c r="VYW104" s="266">
        <f t="shared" si="243"/>
        <v>0</v>
      </c>
      <c r="VYX104" s="266">
        <f t="shared" si="243"/>
        <v>0</v>
      </c>
      <c r="VYY104" s="266">
        <f t="shared" si="243"/>
        <v>0</v>
      </c>
      <c r="VYZ104" s="266">
        <f t="shared" si="243"/>
        <v>0</v>
      </c>
      <c r="VZA104" s="266">
        <f t="shared" si="243"/>
        <v>0</v>
      </c>
      <c r="VZB104" s="266">
        <f t="shared" si="243"/>
        <v>0</v>
      </c>
      <c r="VZC104" s="266">
        <f t="shared" si="243"/>
        <v>0</v>
      </c>
      <c r="VZD104" s="266">
        <f t="shared" si="243"/>
        <v>0</v>
      </c>
      <c r="VZE104" s="266">
        <f t="shared" si="243"/>
        <v>0</v>
      </c>
      <c r="VZF104" s="266">
        <f t="shared" si="243"/>
        <v>0</v>
      </c>
      <c r="VZG104" s="266">
        <f t="shared" si="243"/>
        <v>0</v>
      </c>
      <c r="VZH104" s="266">
        <f t="shared" si="243"/>
        <v>0</v>
      </c>
      <c r="VZI104" s="266">
        <f t="shared" si="243"/>
        <v>0</v>
      </c>
      <c r="VZJ104" s="266">
        <f t="shared" si="243"/>
        <v>0</v>
      </c>
      <c r="VZK104" s="266">
        <f t="shared" si="243"/>
        <v>0</v>
      </c>
      <c r="VZL104" s="266">
        <f t="shared" si="243"/>
        <v>0</v>
      </c>
      <c r="VZM104" s="266">
        <f t="shared" si="243"/>
        <v>0</v>
      </c>
      <c r="VZN104" s="266">
        <f t="shared" si="243"/>
        <v>0</v>
      </c>
      <c r="VZO104" s="266">
        <f t="shared" si="243"/>
        <v>0</v>
      </c>
      <c r="VZP104" s="266">
        <f t="shared" si="243"/>
        <v>0</v>
      </c>
      <c r="VZQ104" s="266">
        <f t="shared" si="243"/>
        <v>0</v>
      </c>
      <c r="VZR104" s="266">
        <f t="shared" si="243"/>
        <v>0</v>
      </c>
      <c r="VZS104" s="266">
        <f t="shared" si="243"/>
        <v>0</v>
      </c>
      <c r="VZT104" s="266">
        <f t="shared" si="243"/>
        <v>0</v>
      </c>
      <c r="VZU104" s="266">
        <f t="shared" si="243"/>
        <v>0</v>
      </c>
      <c r="VZV104" s="266">
        <f t="shared" si="243"/>
        <v>0</v>
      </c>
      <c r="VZW104" s="266">
        <f t="shared" ref="VZW104:WCH104" si="244">VZW102-VZW103</f>
        <v>0</v>
      </c>
      <c r="VZX104" s="266">
        <f t="shared" si="244"/>
        <v>0</v>
      </c>
      <c r="VZY104" s="266">
        <f t="shared" si="244"/>
        <v>0</v>
      </c>
      <c r="VZZ104" s="266">
        <f t="shared" si="244"/>
        <v>0</v>
      </c>
      <c r="WAA104" s="266">
        <f t="shared" si="244"/>
        <v>0</v>
      </c>
      <c r="WAB104" s="266">
        <f t="shared" si="244"/>
        <v>0</v>
      </c>
      <c r="WAC104" s="266">
        <f t="shared" si="244"/>
        <v>0</v>
      </c>
      <c r="WAD104" s="266">
        <f t="shared" si="244"/>
        <v>0</v>
      </c>
      <c r="WAE104" s="266">
        <f t="shared" si="244"/>
        <v>0</v>
      </c>
      <c r="WAF104" s="266">
        <f t="shared" si="244"/>
        <v>0</v>
      </c>
      <c r="WAG104" s="266">
        <f t="shared" si="244"/>
        <v>0</v>
      </c>
      <c r="WAH104" s="266">
        <f t="shared" si="244"/>
        <v>0</v>
      </c>
      <c r="WAI104" s="266">
        <f t="shared" si="244"/>
        <v>0</v>
      </c>
      <c r="WAJ104" s="266">
        <f t="shared" si="244"/>
        <v>0</v>
      </c>
      <c r="WAK104" s="266">
        <f t="shared" si="244"/>
        <v>0</v>
      </c>
      <c r="WAL104" s="266">
        <f t="shared" si="244"/>
        <v>0</v>
      </c>
      <c r="WAM104" s="266">
        <f t="shared" si="244"/>
        <v>0</v>
      </c>
      <c r="WAN104" s="266">
        <f t="shared" si="244"/>
        <v>0</v>
      </c>
      <c r="WAO104" s="266">
        <f t="shared" si="244"/>
        <v>0</v>
      </c>
      <c r="WAP104" s="266">
        <f t="shared" si="244"/>
        <v>0</v>
      </c>
      <c r="WAQ104" s="266">
        <f t="shared" si="244"/>
        <v>0</v>
      </c>
      <c r="WAR104" s="266">
        <f t="shared" si="244"/>
        <v>0</v>
      </c>
      <c r="WAS104" s="266">
        <f t="shared" si="244"/>
        <v>0</v>
      </c>
      <c r="WAT104" s="266">
        <f t="shared" si="244"/>
        <v>0</v>
      </c>
      <c r="WAU104" s="266">
        <f t="shared" si="244"/>
        <v>0</v>
      </c>
      <c r="WAV104" s="266">
        <f t="shared" si="244"/>
        <v>0</v>
      </c>
      <c r="WAW104" s="266">
        <f t="shared" si="244"/>
        <v>0</v>
      </c>
      <c r="WAX104" s="266">
        <f t="shared" si="244"/>
        <v>0</v>
      </c>
      <c r="WAY104" s="266">
        <f t="shared" si="244"/>
        <v>0</v>
      </c>
      <c r="WAZ104" s="266">
        <f t="shared" si="244"/>
        <v>0</v>
      </c>
      <c r="WBA104" s="266">
        <f t="shared" si="244"/>
        <v>0</v>
      </c>
      <c r="WBB104" s="266">
        <f t="shared" si="244"/>
        <v>0</v>
      </c>
      <c r="WBC104" s="266">
        <f t="shared" si="244"/>
        <v>0</v>
      </c>
      <c r="WBD104" s="266">
        <f t="shared" si="244"/>
        <v>0</v>
      </c>
      <c r="WBE104" s="266">
        <f t="shared" si="244"/>
        <v>0</v>
      </c>
      <c r="WBF104" s="266">
        <f t="shared" si="244"/>
        <v>0</v>
      </c>
      <c r="WBG104" s="266">
        <f t="shared" si="244"/>
        <v>0</v>
      </c>
      <c r="WBH104" s="266">
        <f t="shared" si="244"/>
        <v>0</v>
      </c>
      <c r="WBI104" s="266">
        <f t="shared" si="244"/>
        <v>0</v>
      </c>
      <c r="WBJ104" s="266">
        <f t="shared" si="244"/>
        <v>0</v>
      </c>
      <c r="WBK104" s="266">
        <f t="shared" si="244"/>
        <v>0</v>
      </c>
      <c r="WBL104" s="266">
        <f t="shared" si="244"/>
        <v>0</v>
      </c>
      <c r="WBM104" s="266">
        <f t="shared" si="244"/>
        <v>0</v>
      </c>
      <c r="WBN104" s="266">
        <f t="shared" si="244"/>
        <v>0</v>
      </c>
      <c r="WBO104" s="266">
        <f t="shared" si="244"/>
        <v>0</v>
      </c>
      <c r="WBP104" s="266">
        <f t="shared" si="244"/>
        <v>0</v>
      </c>
      <c r="WBQ104" s="266">
        <f t="shared" si="244"/>
        <v>0</v>
      </c>
      <c r="WBR104" s="266">
        <f t="shared" si="244"/>
        <v>0</v>
      </c>
      <c r="WBS104" s="266">
        <f t="shared" si="244"/>
        <v>0</v>
      </c>
      <c r="WBT104" s="266">
        <f t="shared" si="244"/>
        <v>0</v>
      </c>
      <c r="WBU104" s="266">
        <f t="shared" si="244"/>
        <v>0</v>
      </c>
      <c r="WBV104" s="266">
        <f t="shared" si="244"/>
        <v>0</v>
      </c>
      <c r="WBW104" s="266">
        <f t="shared" si="244"/>
        <v>0</v>
      </c>
      <c r="WBX104" s="266">
        <f t="shared" si="244"/>
        <v>0</v>
      </c>
      <c r="WBY104" s="266">
        <f t="shared" si="244"/>
        <v>0</v>
      </c>
      <c r="WBZ104" s="266">
        <f t="shared" si="244"/>
        <v>0</v>
      </c>
      <c r="WCA104" s="266">
        <f t="shared" si="244"/>
        <v>0</v>
      </c>
      <c r="WCB104" s="266">
        <f t="shared" si="244"/>
        <v>0</v>
      </c>
      <c r="WCC104" s="266">
        <f t="shared" si="244"/>
        <v>0</v>
      </c>
      <c r="WCD104" s="266">
        <f t="shared" si="244"/>
        <v>0</v>
      </c>
      <c r="WCE104" s="266">
        <f t="shared" si="244"/>
        <v>0</v>
      </c>
      <c r="WCF104" s="266">
        <f t="shared" si="244"/>
        <v>0</v>
      </c>
      <c r="WCG104" s="266">
        <f t="shared" si="244"/>
        <v>0</v>
      </c>
      <c r="WCH104" s="266">
        <f t="shared" si="244"/>
        <v>0</v>
      </c>
      <c r="WCI104" s="266">
        <f t="shared" ref="WCI104:WET104" si="245">WCI102-WCI103</f>
        <v>0</v>
      </c>
      <c r="WCJ104" s="266">
        <f t="shared" si="245"/>
        <v>0</v>
      </c>
      <c r="WCK104" s="266">
        <f t="shared" si="245"/>
        <v>0</v>
      </c>
      <c r="WCL104" s="266">
        <f t="shared" si="245"/>
        <v>0</v>
      </c>
      <c r="WCM104" s="266">
        <f t="shared" si="245"/>
        <v>0</v>
      </c>
      <c r="WCN104" s="266">
        <f t="shared" si="245"/>
        <v>0</v>
      </c>
      <c r="WCO104" s="266">
        <f t="shared" si="245"/>
        <v>0</v>
      </c>
      <c r="WCP104" s="266">
        <f t="shared" si="245"/>
        <v>0</v>
      </c>
      <c r="WCQ104" s="266">
        <f t="shared" si="245"/>
        <v>0</v>
      </c>
      <c r="WCR104" s="266">
        <f t="shared" si="245"/>
        <v>0</v>
      </c>
      <c r="WCS104" s="266">
        <f t="shared" si="245"/>
        <v>0</v>
      </c>
      <c r="WCT104" s="266">
        <f t="shared" si="245"/>
        <v>0</v>
      </c>
      <c r="WCU104" s="266">
        <f t="shared" si="245"/>
        <v>0</v>
      </c>
      <c r="WCV104" s="266">
        <f t="shared" si="245"/>
        <v>0</v>
      </c>
      <c r="WCW104" s="266">
        <f t="shared" si="245"/>
        <v>0</v>
      </c>
      <c r="WCX104" s="266">
        <f t="shared" si="245"/>
        <v>0</v>
      </c>
      <c r="WCY104" s="266">
        <f t="shared" si="245"/>
        <v>0</v>
      </c>
      <c r="WCZ104" s="266">
        <f t="shared" si="245"/>
        <v>0</v>
      </c>
      <c r="WDA104" s="266">
        <f t="shared" si="245"/>
        <v>0</v>
      </c>
      <c r="WDB104" s="266">
        <f t="shared" si="245"/>
        <v>0</v>
      </c>
      <c r="WDC104" s="266">
        <f t="shared" si="245"/>
        <v>0</v>
      </c>
      <c r="WDD104" s="266">
        <f t="shared" si="245"/>
        <v>0</v>
      </c>
      <c r="WDE104" s="266">
        <f t="shared" si="245"/>
        <v>0</v>
      </c>
      <c r="WDF104" s="266">
        <f t="shared" si="245"/>
        <v>0</v>
      </c>
      <c r="WDG104" s="266">
        <f t="shared" si="245"/>
        <v>0</v>
      </c>
      <c r="WDH104" s="266">
        <f t="shared" si="245"/>
        <v>0</v>
      </c>
      <c r="WDI104" s="266">
        <f t="shared" si="245"/>
        <v>0</v>
      </c>
      <c r="WDJ104" s="266">
        <f t="shared" si="245"/>
        <v>0</v>
      </c>
      <c r="WDK104" s="266">
        <f t="shared" si="245"/>
        <v>0</v>
      </c>
      <c r="WDL104" s="266">
        <f t="shared" si="245"/>
        <v>0</v>
      </c>
      <c r="WDM104" s="266">
        <f t="shared" si="245"/>
        <v>0</v>
      </c>
      <c r="WDN104" s="266">
        <f t="shared" si="245"/>
        <v>0</v>
      </c>
      <c r="WDO104" s="266">
        <f t="shared" si="245"/>
        <v>0</v>
      </c>
      <c r="WDP104" s="266">
        <f t="shared" si="245"/>
        <v>0</v>
      </c>
      <c r="WDQ104" s="266">
        <f t="shared" si="245"/>
        <v>0</v>
      </c>
      <c r="WDR104" s="266">
        <f t="shared" si="245"/>
        <v>0</v>
      </c>
      <c r="WDS104" s="266">
        <f t="shared" si="245"/>
        <v>0</v>
      </c>
      <c r="WDT104" s="266">
        <f t="shared" si="245"/>
        <v>0</v>
      </c>
      <c r="WDU104" s="266">
        <f t="shared" si="245"/>
        <v>0</v>
      </c>
      <c r="WDV104" s="266">
        <f t="shared" si="245"/>
        <v>0</v>
      </c>
      <c r="WDW104" s="266">
        <f t="shared" si="245"/>
        <v>0</v>
      </c>
      <c r="WDX104" s="266">
        <f t="shared" si="245"/>
        <v>0</v>
      </c>
      <c r="WDY104" s="266">
        <f t="shared" si="245"/>
        <v>0</v>
      </c>
      <c r="WDZ104" s="266">
        <f t="shared" si="245"/>
        <v>0</v>
      </c>
      <c r="WEA104" s="266">
        <f t="shared" si="245"/>
        <v>0</v>
      </c>
      <c r="WEB104" s="266">
        <f t="shared" si="245"/>
        <v>0</v>
      </c>
      <c r="WEC104" s="266">
        <f t="shared" si="245"/>
        <v>0</v>
      </c>
      <c r="WED104" s="266">
        <f t="shared" si="245"/>
        <v>0</v>
      </c>
      <c r="WEE104" s="266">
        <f t="shared" si="245"/>
        <v>0</v>
      </c>
      <c r="WEF104" s="266">
        <f t="shared" si="245"/>
        <v>0</v>
      </c>
      <c r="WEG104" s="266">
        <f t="shared" si="245"/>
        <v>0</v>
      </c>
      <c r="WEH104" s="266">
        <f t="shared" si="245"/>
        <v>0</v>
      </c>
      <c r="WEI104" s="266">
        <f t="shared" si="245"/>
        <v>0</v>
      </c>
      <c r="WEJ104" s="266">
        <f t="shared" si="245"/>
        <v>0</v>
      </c>
      <c r="WEK104" s="266">
        <f t="shared" si="245"/>
        <v>0</v>
      </c>
      <c r="WEL104" s="266">
        <f t="shared" si="245"/>
        <v>0</v>
      </c>
      <c r="WEM104" s="266">
        <f t="shared" si="245"/>
        <v>0</v>
      </c>
      <c r="WEN104" s="266">
        <f t="shared" si="245"/>
        <v>0</v>
      </c>
      <c r="WEO104" s="266">
        <f t="shared" si="245"/>
        <v>0</v>
      </c>
      <c r="WEP104" s="266">
        <f t="shared" si="245"/>
        <v>0</v>
      </c>
      <c r="WEQ104" s="266">
        <f t="shared" si="245"/>
        <v>0</v>
      </c>
      <c r="WER104" s="266">
        <f t="shared" si="245"/>
        <v>0</v>
      </c>
      <c r="WES104" s="266">
        <f t="shared" si="245"/>
        <v>0</v>
      </c>
      <c r="WET104" s="266">
        <f t="shared" si="245"/>
        <v>0</v>
      </c>
      <c r="WEU104" s="266">
        <f t="shared" ref="WEU104:WHF104" si="246">WEU102-WEU103</f>
        <v>0</v>
      </c>
      <c r="WEV104" s="266">
        <f t="shared" si="246"/>
        <v>0</v>
      </c>
      <c r="WEW104" s="266">
        <f t="shared" si="246"/>
        <v>0</v>
      </c>
      <c r="WEX104" s="266">
        <f t="shared" si="246"/>
        <v>0</v>
      </c>
      <c r="WEY104" s="266">
        <f t="shared" si="246"/>
        <v>0</v>
      </c>
      <c r="WEZ104" s="266">
        <f t="shared" si="246"/>
        <v>0</v>
      </c>
      <c r="WFA104" s="266">
        <f t="shared" si="246"/>
        <v>0</v>
      </c>
      <c r="WFB104" s="266">
        <f t="shared" si="246"/>
        <v>0</v>
      </c>
      <c r="WFC104" s="266">
        <f t="shared" si="246"/>
        <v>0</v>
      </c>
      <c r="WFD104" s="266">
        <f t="shared" si="246"/>
        <v>0</v>
      </c>
      <c r="WFE104" s="266">
        <f t="shared" si="246"/>
        <v>0</v>
      </c>
      <c r="WFF104" s="266">
        <f t="shared" si="246"/>
        <v>0</v>
      </c>
      <c r="WFG104" s="266">
        <f t="shared" si="246"/>
        <v>0</v>
      </c>
      <c r="WFH104" s="266">
        <f t="shared" si="246"/>
        <v>0</v>
      </c>
      <c r="WFI104" s="266">
        <f t="shared" si="246"/>
        <v>0</v>
      </c>
      <c r="WFJ104" s="266">
        <f t="shared" si="246"/>
        <v>0</v>
      </c>
      <c r="WFK104" s="266">
        <f t="shared" si="246"/>
        <v>0</v>
      </c>
      <c r="WFL104" s="266">
        <f t="shared" si="246"/>
        <v>0</v>
      </c>
      <c r="WFM104" s="266">
        <f t="shared" si="246"/>
        <v>0</v>
      </c>
      <c r="WFN104" s="266">
        <f t="shared" si="246"/>
        <v>0</v>
      </c>
      <c r="WFO104" s="266">
        <f t="shared" si="246"/>
        <v>0</v>
      </c>
      <c r="WFP104" s="266">
        <f t="shared" si="246"/>
        <v>0</v>
      </c>
      <c r="WFQ104" s="266">
        <f t="shared" si="246"/>
        <v>0</v>
      </c>
      <c r="WFR104" s="266">
        <f t="shared" si="246"/>
        <v>0</v>
      </c>
      <c r="WFS104" s="266">
        <f t="shared" si="246"/>
        <v>0</v>
      </c>
      <c r="WFT104" s="266">
        <f t="shared" si="246"/>
        <v>0</v>
      </c>
      <c r="WFU104" s="266">
        <f t="shared" si="246"/>
        <v>0</v>
      </c>
      <c r="WFV104" s="266">
        <f t="shared" si="246"/>
        <v>0</v>
      </c>
      <c r="WFW104" s="266">
        <f t="shared" si="246"/>
        <v>0</v>
      </c>
      <c r="WFX104" s="266">
        <f t="shared" si="246"/>
        <v>0</v>
      </c>
      <c r="WFY104" s="266">
        <f t="shared" si="246"/>
        <v>0</v>
      </c>
      <c r="WFZ104" s="266">
        <f t="shared" si="246"/>
        <v>0</v>
      </c>
      <c r="WGA104" s="266">
        <f t="shared" si="246"/>
        <v>0</v>
      </c>
      <c r="WGB104" s="266">
        <f t="shared" si="246"/>
        <v>0</v>
      </c>
      <c r="WGC104" s="266">
        <f t="shared" si="246"/>
        <v>0</v>
      </c>
      <c r="WGD104" s="266">
        <f t="shared" si="246"/>
        <v>0</v>
      </c>
      <c r="WGE104" s="266">
        <f t="shared" si="246"/>
        <v>0</v>
      </c>
      <c r="WGF104" s="266">
        <f t="shared" si="246"/>
        <v>0</v>
      </c>
      <c r="WGG104" s="266">
        <f t="shared" si="246"/>
        <v>0</v>
      </c>
      <c r="WGH104" s="266">
        <f t="shared" si="246"/>
        <v>0</v>
      </c>
      <c r="WGI104" s="266">
        <f t="shared" si="246"/>
        <v>0</v>
      </c>
      <c r="WGJ104" s="266">
        <f t="shared" si="246"/>
        <v>0</v>
      </c>
      <c r="WGK104" s="266">
        <f t="shared" si="246"/>
        <v>0</v>
      </c>
      <c r="WGL104" s="266">
        <f t="shared" si="246"/>
        <v>0</v>
      </c>
      <c r="WGM104" s="266">
        <f t="shared" si="246"/>
        <v>0</v>
      </c>
      <c r="WGN104" s="266">
        <f t="shared" si="246"/>
        <v>0</v>
      </c>
      <c r="WGO104" s="266">
        <f t="shared" si="246"/>
        <v>0</v>
      </c>
      <c r="WGP104" s="266">
        <f t="shared" si="246"/>
        <v>0</v>
      </c>
      <c r="WGQ104" s="266">
        <f t="shared" si="246"/>
        <v>0</v>
      </c>
      <c r="WGR104" s="266">
        <f t="shared" si="246"/>
        <v>0</v>
      </c>
      <c r="WGS104" s="266">
        <f t="shared" si="246"/>
        <v>0</v>
      </c>
      <c r="WGT104" s="266">
        <f t="shared" si="246"/>
        <v>0</v>
      </c>
      <c r="WGU104" s="266">
        <f t="shared" si="246"/>
        <v>0</v>
      </c>
      <c r="WGV104" s="266">
        <f t="shared" si="246"/>
        <v>0</v>
      </c>
      <c r="WGW104" s="266">
        <f t="shared" si="246"/>
        <v>0</v>
      </c>
      <c r="WGX104" s="266">
        <f t="shared" si="246"/>
        <v>0</v>
      </c>
      <c r="WGY104" s="266">
        <f t="shared" si="246"/>
        <v>0</v>
      </c>
      <c r="WGZ104" s="266">
        <f t="shared" si="246"/>
        <v>0</v>
      </c>
      <c r="WHA104" s="266">
        <f t="shared" si="246"/>
        <v>0</v>
      </c>
      <c r="WHB104" s="266">
        <f t="shared" si="246"/>
        <v>0</v>
      </c>
      <c r="WHC104" s="266">
        <f t="shared" si="246"/>
        <v>0</v>
      </c>
      <c r="WHD104" s="266">
        <f t="shared" si="246"/>
        <v>0</v>
      </c>
      <c r="WHE104" s="266">
        <f t="shared" si="246"/>
        <v>0</v>
      </c>
      <c r="WHF104" s="266">
        <f t="shared" si="246"/>
        <v>0</v>
      </c>
      <c r="WHG104" s="266">
        <f t="shared" ref="WHG104:WJR104" si="247">WHG102-WHG103</f>
        <v>0</v>
      </c>
      <c r="WHH104" s="266">
        <f t="shared" si="247"/>
        <v>0</v>
      </c>
      <c r="WHI104" s="266">
        <f t="shared" si="247"/>
        <v>0</v>
      </c>
      <c r="WHJ104" s="266">
        <f t="shared" si="247"/>
        <v>0</v>
      </c>
      <c r="WHK104" s="266">
        <f t="shared" si="247"/>
        <v>0</v>
      </c>
      <c r="WHL104" s="266">
        <f t="shared" si="247"/>
        <v>0</v>
      </c>
      <c r="WHM104" s="266">
        <f t="shared" si="247"/>
        <v>0</v>
      </c>
      <c r="WHN104" s="266">
        <f t="shared" si="247"/>
        <v>0</v>
      </c>
      <c r="WHO104" s="266">
        <f t="shared" si="247"/>
        <v>0</v>
      </c>
      <c r="WHP104" s="266">
        <f t="shared" si="247"/>
        <v>0</v>
      </c>
      <c r="WHQ104" s="266">
        <f t="shared" si="247"/>
        <v>0</v>
      </c>
      <c r="WHR104" s="266">
        <f t="shared" si="247"/>
        <v>0</v>
      </c>
      <c r="WHS104" s="266">
        <f t="shared" si="247"/>
        <v>0</v>
      </c>
      <c r="WHT104" s="266">
        <f t="shared" si="247"/>
        <v>0</v>
      </c>
      <c r="WHU104" s="266">
        <f t="shared" si="247"/>
        <v>0</v>
      </c>
      <c r="WHV104" s="266">
        <f t="shared" si="247"/>
        <v>0</v>
      </c>
      <c r="WHW104" s="266">
        <f t="shared" si="247"/>
        <v>0</v>
      </c>
      <c r="WHX104" s="266">
        <f t="shared" si="247"/>
        <v>0</v>
      </c>
      <c r="WHY104" s="266">
        <f t="shared" si="247"/>
        <v>0</v>
      </c>
      <c r="WHZ104" s="266">
        <f t="shared" si="247"/>
        <v>0</v>
      </c>
      <c r="WIA104" s="266">
        <f t="shared" si="247"/>
        <v>0</v>
      </c>
      <c r="WIB104" s="266">
        <f t="shared" si="247"/>
        <v>0</v>
      </c>
      <c r="WIC104" s="266">
        <f t="shared" si="247"/>
        <v>0</v>
      </c>
      <c r="WID104" s="266">
        <f t="shared" si="247"/>
        <v>0</v>
      </c>
      <c r="WIE104" s="266">
        <f t="shared" si="247"/>
        <v>0</v>
      </c>
      <c r="WIF104" s="266">
        <f t="shared" si="247"/>
        <v>0</v>
      </c>
      <c r="WIG104" s="266">
        <f t="shared" si="247"/>
        <v>0</v>
      </c>
      <c r="WIH104" s="266">
        <f t="shared" si="247"/>
        <v>0</v>
      </c>
      <c r="WII104" s="266">
        <f t="shared" si="247"/>
        <v>0</v>
      </c>
      <c r="WIJ104" s="266">
        <f t="shared" si="247"/>
        <v>0</v>
      </c>
      <c r="WIK104" s="266">
        <f t="shared" si="247"/>
        <v>0</v>
      </c>
      <c r="WIL104" s="266">
        <f t="shared" si="247"/>
        <v>0</v>
      </c>
      <c r="WIM104" s="266">
        <f t="shared" si="247"/>
        <v>0</v>
      </c>
      <c r="WIN104" s="266">
        <f t="shared" si="247"/>
        <v>0</v>
      </c>
      <c r="WIO104" s="266">
        <f t="shared" si="247"/>
        <v>0</v>
      </c>
      <c r="WIP104" s="266">
        <f t="shared" si="247"/>
        <v>0</v>
      </c>
      <c r="WIQ104" s="266">
        <f t="shared" si="247"/>
        <v>0</v>
      </c>
      <c r="WIR104" s="266">
        <f t="shared" si="247"/>
        <v>0</v>
      </c>
      <c r="WIS104" s="266">
        <f t="shared" si="247"/>
        <v>0</v>
      </c>
      <c r="WIT104" s="266">
        <f t="shared" si="247"/>
        <v>0</v>
      </c>
      <c r="WIU104" s="266">
        <f t="shared" si="247"/>
        <v>0</v>
      </c>
      <c r="WIV104" s="266">
        <f t="shared" si="247"/>
        <v>0</v>
      </c>
      <c r="WIW104" s="266">
        <f t="shared" si="247"/>
        <v>0</v>
      </c>
      <c r="WIX104" s="266">
        <f t="shared" si="247"/>
        <v>0</v>
      </c>
      <c r="WIY104" s="266">
        <f t="shared" si="247"/>
        <v>0</v>
      </c>
      <c r="WIZ104" s="266">
        <f t="shared" si="247"/>
        <v>0</v>
      </c>
      <c r="WJA104" s="266">
        <f t="shared" si="247"/>
        <v>0</v>
      </c>
      <c r="WJB104" s="266">
        <f t="shared" si="247"/>
        <v>0</v>
      </c>
      <c r="WJC104" s="266">
        <f t="shared" si="247"/>
        <v>0</v>
      </c>
      <c r="WJD104" s="266">
        <f t="shared" si="247"/>
        <v>0</v>
      </c>
      <c r="WJE104" s="266">
        <f t="shared" si="247"/>
        <v>0</v>
      </c>
      <c r="WJF104" s="266">
        <f t="shared" si="247"/>
        <v>0</v>
      </c>
      <c r="WJG104" s="266">
        <f t="shared" si="247"/>
        <v>0</v>
      </c>
      <c r="WJH104" s="266">
        <f t="shared" si="247"/>
        <v>0</v>
      </c>
      <c r="WJI104" s="266">
        <f t="shared" si="247"/>
        <v>0</v>
      </c>
      <c r="WJJ104" s="266">
        <f t="shared" si="247"/>
        <v>0</v>
      </c>
      <c r="WJK104" s="266">
        <f t="shared" si="247"/>
        <v>0</v>
      </c>
      <c r="WJL104" s="266">
        <f t="shared" si="247"/>
        <v>0</v>
      </c>
      <c r="WJM104" s="266">
        <f t="shared" si="247"/>
        <v>0</v>
      </c>
      <c r="WJN104" s="266">
        <f t="shared" si="247"/>
        <v>0</v>
      </c>
      <c r="WJO104" s="266">
        <f t="shared" si="247"/>
        <v>0</v>
      </c>
      <c r="WJP104" s="266">
        <f t="shared" si="247"/>
        <v>0</v>
      </c>
      <c r="WJQ104" s="266">
        <f t="shared" si="247"/>
        <v>0</v>
      </c>
      <c r="WJR104" s="266">
        <f t="shared" si="247"/>
        <v>0</v>
      </c>
      <c r="WJS104" s="266">
        <f t="shared" ref="WJS104:WMD104" si="248">WJS102-WJS103</f>
        <v>0</v>
      </c>
      <c r="WJT104" s="266">
        <f t="shared" si="248"/>
        <v>0</v>
      </c>
      <c r="WJU104" s="266">
        <f t="shared" si="248"/>
        <v>0</v>
      </c>
      <c r="WJV104" s="266">
        <f t="shared" si="248"/>
        <v>0</v>
      </c>
      <c r="WJW104" s="266">
        <f t="shared" si="248"/>
        <v>0</v>
      </c>
      <c r="WJX104" s="266">
        <f t="shared" si="248"/>
        <v>0</v>
      </c>
      <c r="WJY104" s="266">
        <f t="shared" si="248"/>
        <v>0</v>
      </c>
      <c r="WJZ104" s="266">
        <f t="shared" si="248"/>
        <v>0</v>
      </c>
      <c r="WKA104" s="266">
        <f t="shared" si="248"/>
        <v>0</v>
      </c>
      <c r="WKB104" s="266">
        <f t="shared" si="248"/>
        <v>0</v>
      </c>
      <c r="WKC104" s="266">
        <f t="shared" si="248"/>
        <v>0</v>
      </c>
      <c r="WKD104" s="266">
        <f t="shared" si="248"/>
        <v>0</v>
      </c>
      <c r="WKE104" s="266">
        <f t="shared" si="248"/>
        <v>0</v>
      </c>
      <c r="WKF104" s="266">
        <f t="shared" si="248"/>
        <v>0</v>
      </c>
      <c r="WKG104" s="266">
        <f t="shared" si="248"/>
        <v>0</v>
      </c>
      <c r="WKH104" s="266">
        <f t="shared" si="248"/>
        <v>0</v>
      </c>
      <c r="WKI104" s="266">
        <f t="shared" si="248"/>
        <v>0</v>
      </c>
      <c r="WKJ104" s="266">
        <f t="shared" si="248"/>
        <v>0</v>
      </c>
      <c r="WKK104" s="266">
        <f t="shared" si="248"/>
        <v>0</v>
      </c>
      <c r="WKL104" s="266">
        <f t="shared" si="248"/>
        <v>0</v>
      </c>
      <c r="WKM104" s="266">
        <f t="shared" si="248"/>
        <v>0</v>
      </c>
      <c r="WKN104" s="266">
        <f t="shared" si="248"/>
        <v>0</v>
      </c>
      <c r="WKO104" s="266">
        <f t="shared" si="248"/>
        <v>0</v>
      </c>
      <c r="WKP104" s="266">
        <f t="shared" si="248"/>
        <v>0</v>
      </c>
      <c r="WKQ104" s="266">
        <f t="shared" si="248"/>
        <v>0</v>
      </c>
      <c r="WKR104" s="266">
        <f t="shared" si="248"/>
        <v>0</v>
      </c>
      <c r="WKS104" s="266">
        <f t="shared" si="248"/>
        <v>0</v>
      </c>
      <c r="WKT104" s="266">
        <f t="shared" si="248"/>
        <v>0</v>
      </c>
      <c r="WKU104" s="266">
        <f t="shared" si="248"/>
        <v>0</v>
      </c>
      <c r="WKV104" s="266">
        <f t="shared" si="248"/>
        <v>0</v>
      </c>
      <c r="WKW104" s="266">
        <f t="shared" si="248"/>
        <v>0</v>
      </c>
      <c r="WKX104" s="266">
        <f t="shared" si="248"/>
        <v>0</v>
      </c>
      <c r="WKY104" s="266">
        <f t="shared" si="248"/>
        <v>0</v>
      </c>
      <c r="WKZ104" s="266">
        <f t="shared" si="248"/>
        <v>0</v>
      </c>
      <c r="WLA104" s="266">
        <f t="shared" si="248"/>
        <v>0</v>
      </c>
      <c r="WLB104" s="266">
        <f t="shared" si="248"/>
        <v>0</v>
      </c>
      <c r="WLC104" s="266">
        <f t="shared" si="248"/>
        <v>0</v>
      </c>
      <c r="WLD104" s="266">
        <f t="shared" si="248"/>
        <v>0</v>
      </c>
      <c r="WLE104" s="266">
        <f t="shared" si="248"/>
        <v>0</v>
      </c>
      <c r="WLF104" s="266">
        <f t="shared" si="248"/>
        <v>0</v>
      </c>
      <c r="WLG104" s="266">
        <f t="shared" si="248"/>
        <v>0</v>
      </c>
      <c r="WLH104" s="266">
        <f t="shared" si="248"/>
        <v>0</v>
      </c>
      <c r="WLI104" s="266">
        <f t="shared" si="248"/>
        <v>0</v>
      </c>
      <c r="WLJ104" s="266">
        <f t="shared" si="248"/>
        <v>0</v>
      </c>
      <c r="WLK104" s="266">
        <f t="shared" si="248"/>
        <v>0</v>
      </c>
      <c r="WLL104" s="266">
        <f t="shared" si="248"/>
        <v>0</v>
      </c>
      <c r="WLM104" s="266">
        <f t="shared" si="248"/>
        <v>0</v>
      </c>
      <c r="WLN104" s="266">
        <f t="shared" si="248"/>
        <v>0</v>
      </c>
      <c r="WLO104" s="266">
        <f t="shared" si="248"/>
        <v>0</v>
      </c>
      <c r="WLP104" s="266">
        <f t="shared" si="248"/>
        <v>0</v>
      </c>
      <c r="WLQ104" s="266">
        <f t="shared" si="248"/>
        <v>0</v>
      </c>
      <c r="WLR104" s="266">
        <f t="shared" si="248"/>
        <v>0</v>
      </c>
      <c r="WLS104" s="266">
        <f t="shared" si="248"/>
        <v>0</v>
      </c>
      <c r="WLT104" s="266">
        <f t="shared" si="248"/>
        <v>0</v>
      </c>
      <c r="WLU104" s="266">
        <f t="shared" si="248"/>
        <v>0</v>
      </c>
      <c r="WLV104" s="266">
        <f t="shared" si="248"/>
        <v>0</v>
      </c>
      <c r="WLW104" s="266">
        <f t="shared" si="248"/>
        <v>0</v>
      </c>
      <c r="WLX104" s="266">
        <f t="shared" si="248"/>
        <v>0</v>
      </c>
      <c r="WLY104" s="266">
        <f t="shared" si="248"/>
        <v>0</v>
      </c>
      <c r="WLZ104" s="266">
        <f t="shared" si="248"/>
        <v>0</v>
      </c>
      <c r="WMA104" s="266">
        <f t="shared" si="248"/>
        <v>0</v>
      </c>
      <c r="WMB104" s="266">
        <f t="shared" si="248"/>
        <v>0</v>
      </c>
      <c r="WMC104" s="266">
        <f t="shared" si="248"/>
        <v>0</v>
      </c>
      <c r="WMD104" s="266">
        <f t="shared" si="248"/>
        <v>0</v>
      </c>
      <c r="WME104" s="266">
        <f t="shared" ref="WME104:WOP104" si="249">WME102-WME103</f>
        <v>0</v>
      </c>
      <c r="WMF104" s="266">
        <f t="shared" si="249"/>
        <v>0</v>
      </c>
      <c r="WMG104" s="266">
        <f t="shared" si="249"/>
        <v>0</v>
      </c>
      <c r="WMH104" s="266">
        <f t="shared" si="249"/>
        <v>0</v>
      </c>
      <c r="WMI104" s="266">
        <f t="shared" si="249"/>
        <v>0</v>
      </c>
      <c r="WMJ104" s="266">
        <f t="shared" si="249"/>
        <v>0</v>
      </c>
      <c r="WMK104" s="266">
        <f t="shared" si="249"/>
        <v>0</v>
      </c>
      <c r="WML104" s="266">
        <f t="shared" si="249"/>
        <v>0</v>
      </c>
      <c r="WMM104" s="266">
        <f t="shared" si="249"/>
        <v>0</v>
      </c>
      <c r="WMN104" s="266">
        <f t="shared" si="249"/>
        <v>0</v>
      </c>
      <c r="WMO104" s="266">
        <f t="shared" si="249"/>
        <v>0</v>
      </c>
      <c r="WMP104" s="266">
        <f t="shared" si="249"/>
        <v>0</v>
      </c>
      <c r="WMQ104" s="266">
        <f t="shared" si="249"/>
        <v>0</v>
      </c>
      <c r="WMR104" s="266">
        <f t="shared" si="249"/>
        <v>0</v>
      </c>
      <c r="WMS104" s="266">
        <f t="shared" si="249"/>
        <v>0</v>
      </c>
      <c r="WMT104" s="266">
        <f t="shared" si="249"/>
        <v>0</v>
      </c>
      <c r="WMU104" s="266">
        <f t="shared" si="249"/>
        <v>0</v>
      </c>
      <c r="WMV104" s="266">
        <f t="shared" si="249"/>
        <v>0</v>
      </c>
      <c r="WMW104" s="266">
        <f t="shared" si="249"/>
        <v>0</v>
      </c>
      <c r="WMX104" s="266">
        <f t="shared" si="249"/>
        <v>0</v>
      </c>
      <c r="WMY104" s="266">
        <f t="shared" si="249"/>
        <v>0</v>
      </c>
      <c r="WMZ104" s="266">
        <f t="shared" si="249"/>
        <v>0</v>
      </c>
      <c r="WNA104" s="266">
        <f t="shared" si="249"/>
        <v>0</v>
      </c>
      <c r="WNB104" s="266">
        <f t="shared" si="249"/>
        <v>0</v>
      </c>
      <c r="WNC104" s="266">
        <f t="shared" si="249"/>
        <v>0</v>
      </c>
      <c r="WND104" s="266">
        <f t="shared" si="249"/>
        <v>0</v>
      </c>
      <c r="WNE104" s="266">
        <f t="shared" si="249"/>
        <v>0</v>
      </c>
      <c r="WNF104" s="266">
        <f t="shared" si="249"/>
        <v>0</v>
      </c>
      <c r="WNG104" s="266">
        <f t="shared" si="249"/>
        <v>0</v>
      </c>
      <c r="WNH104" s="266">
        <f t="shared" si="249"/>
        <v>0</v>
      </c>
      <c r="WNI104" s="266">
        <f t="shared" si="249"/>
        <v>0</v>
      </c>
      <c r="WNJ104" s="266">
        <f t="shared" si="249"/>
        <v>0</v>
      </c>
      <c r="WNK104" s="266">
        <f t="shared" si="249"/>
        <v>0</v>
      </c>
      <c r="WNL104" s="266">
        <f t="shared" si="249"/>
        <v>0</v>
      </c>
      <c r="WNM104" s="266">
        <f t="shared" si="249"/>
        <v>0</v>
      </c>
      <c r="WNN104" s="266">
        <f t="shared" si="249"/>
        <v>0</v>
      </c>
      <c r="WNO104" s="266">
        <f t="shared" si="249"/>
        <v>0</v>
      </c>
      <c r="WNP104" s="266">
        <f t="shared" si="249"/>
        <v>0</v>
      </c>
      <c r="WNQ104" s="266">
        <f t="shared" si="249"/>
        <v>0</v>
      </c>
      <c r="WNR104" s="266">
        <f t="shared" si="249"/>
        <v>0</v>
      </c>
      <c r="WNS104" s="266">
        <f t="shared" si="249"/>
        <v>0</v>
      </c>
      <c r="WNT104" s="266">
        <f t="shared" si="249"/>
        <v>0</v>
      </c>
      <c r="WNU104" s="266">
        <f t="shared" si="249"/>
        <v>0</v>
      </c>
      <c r="WNV104" s="266">
        <f t="shared" si="249"/>
        <v>0</v>
      </c>
      <c r="WNW104" s="266">
        <f t="shared" si="249"/>
        <v>0</v>
      </c>
      <c r="WNX104" s="266">
        <f t="shared" si="249"/>
        <v>0</v>
      </c>
      <c r="WNY104" s="266">
        <f t="shared" si="249"/>
        <v>0</v>
      </c>
      <c r="WNZ104" s="266">
        <f t="shared" si="249"/>
        <v>0</v>
      </c>
      <c r="WOA104" s="266">
        <f t="shared" si="249"/>
        <v>0</v>
      </c>
      <c r="WOB104" s="266">
        <f t="shared" si="249"/>
        <v>0</v>
      </c>
      <c r="WOC104" s="266">
        <f t="shared" si="249"/>
        <v>0</v>
      </c>
      <c r="WOD104" s="266">
        <f t="shared" si="249"/>
        <v>0</v>
      </c>
      <c r="WOE104" s="266">
        <f t="shared" si="249"/>
        <v>0</v>
      </c>
      <c r="WOF104" s="266">
        <f t="shared" si="249"/>
        <v>0</v>
      </c>
      <c r="WOG104" s="266">
        <f t="shared" si="249"/>
        <v>0</v>
      </c>
      <c r="WOH104" s="266">
        <f t="shared" si="249"/>
        <v>0</v>
      </c>
      <c r="WOI104" s="266">
        <f t="shared" si="249"/>
        <v>0</v>
      </c>
      <c r="WOJ104" s="266">
        <f t="shared" si="249"/>
        <v>0</v>
      </c>
      <c r="WOK104" s="266">
        <f t="shared" si="249"/>
        <v>0</v>
      </c>
      <c r="WOL104" s="266">
        <f t="shared" si="249"/>
        <v>0</v>
      </c>
      <c r="WOM104" s="266">
        <f t="shared" si="249"/>
        <v>0</v>
      </c>
      <c r="WON104" s="266">
        <f t="shared" si="249"/>
        <v>0</v>
      </c>
      <c r="WOO104" s="266">
        <f t="shared" si="249"/>
        <v>0</v>
      </c>
      <c r="WOP104" s="266">
        <f t="shared" si="249"/>
        <v>0</v>
      </c>
      <c r="WOQ104" s="266">
        <f t="shared" ref="WOQ104:WRB104" si="250">WOQ102-WOQ103</f>
        <v>0</v>
      </c>
      <c r="WOR104" s="266">
        <f t="shared" si="250"/>
        <v>0</v>
      </c>
      <c r="WOS104" s="266">
        <f t="shared" si="250"/>
        <v>0</v>
      </c>
      <c r="WOT104" s="266">
        <f t="shared" si="250"/>
        <v>0</v>
      </c>
      <c r="WOU104" s="266">
        <f t="shared" si="250"/>
        <v>0</v>
      </c>
      <c r="WOV104" s="266">
        <f t="shared" si="250"/>
        <v>0</v>
      </c>
      <c r="WOW104" s="266">
        <f t="shared" si="250"/>
        <v>0</v>
      </c>
      <c r="WOX104" s="266">
        <f t="shared" si="250"/>
        <v>0</v>
      </c>
      <c r="WOY104" s="266">
        <f t="shared" si="250"/>
        <v>0</v>
      </c>
      <c r="WOZ104" s="266">
        <f t="shared" si="250"/>
        <v>0</v>
      </c>
      <c r="WPA104" s="266">
        <f t="shared" si="250"/>
        <v>0</v>
      </c>
      <c r="WPB104" s="266">
        <f t="shared" si="250"/>
        <v>0</v>
      </c>
      <c r="WPC104" s="266">
        <f t="shared" si="250"/>
        <v>0</v>
      </c>
      <c r="WPD104" s="266">
        <f t="shared" si="250"/>
        <v>0</v>
      </c>
      <c r="WPE104" s="266">
        <f t="shared" si="250"/>
        <v>0</v>
      </c>
      <c r="WPF104" s="266">
        <f t="shared" si="250"/>
        <v>0</v>
      </c>
      <c r="WPG104" s="266">
        <f t="shared" si="250"/>
        <v>0</v>
      </c>
      <c r="WPH104" s="266">
        <f t="shared" si="250"/>
        <v>0</v>
      </c>
      <c r="WPI104" s="266">
        <f t="shared" si="250"/>
        <v>0</v>
      </c>
      <c r="WPJ104" s="266">
        <f t="shared" si="250"/>
        <v>0</v>
      </c>
      <c r="WPK104" s="266">
        <f t="shared" si="250"/>
        <v>0</v>
      </c>
      <c r="WPL104" s="266">
        <f t="shared" si="250"/>
        <v>0</v>
      </c>
      <c r="WPM104" s="266">
        <f t="shared" si="250"/>
        <v>0</v>
      </c>
      <c r="WPN104" s="266">
        <f t="shared" si="250"/>
        <v>0</v>
      </c>
      <c r="WPO104" s="266">
        <f t="shared" si="250"/>
        <v>0</v>
      </c>
      <c r="WPP104" s="266">
        <f t="shared" si="250"/>
        <v>0</v>
      </c>
      <c r="WPQ104" s="266">
        <f t="shared" si="250"/>
        <v>0</v>
      </c>
      <c r="WPR104" s="266">
        <f t="shared" si="250"/>
        <v>0</v>
      </c>
      <c r="WPS104" s="266">
        <f t="shared" si="250"/>
        <v>0</v>
      </c>
      <c r="WPT104" s="266">
        <f t="shared" si="250"/>
        <v>0</v>
      </c>
      <c r="WPU104" s="266">
        <f t="shared" si="250"/>
        <v>0</v>
      </c>
      <c r="WPV104" s="266">
        <f t="shared" si="250"/>
        <v>0</v>
      </c>
      <c r="WPW104" s="266">
        <f t="shared" si="250"/>
        <v>0</v>
      </c>
      <c r="WPX104" s="266">
        <f t="shared" si="250"/>
        <v>0</v>
      </c>
      <c r="WPY104" s="266">
        <f t="shared" si="250"/>
        <v>0</v>
      </c>
      <c r="WPZ104" s="266">
        <f t="shared" si="250"/>
        <v>0</v>
      </c>
      <c r="WQA104" s="266">
        <f t="shared" si="250"/>
        <v>0</v>
      </c>
      <c r="WQB104" s="266">
        <f t="shared" si="250"/>
        <v>0</v>
      </c>
      <c r="WQC104" s="266">
        <f t="shared" si="250"/>
        <v>0</v>
      </c>
      <c r="WQD104" s="266">
        <f t="shared" si="250"/>
        <v>0</v>
      </c>
      <c r="WQE104" s="266">
        <f t="shared" si="250"/>
        <v>0</v>
      </c>
      <c r="WQF104" s="266">
        <f t="shared" si="250"/>
        <v>0</v>
      </c>
      <c r="WQG104" s="266">
        <f t="shared" si="250"/>
        <v>0</v>
      </c>
      <c r="WQH104" s="266">
        <f t="shared" si="250"/>
        <v>0</v>
      </c>
      <c r="WQI104" s="266">
        <f t="shared" si="250"/>
        <v>0</v>
      </c>
      <c r="WQJ104" s="266">
        <f t="shared" si="250"/>
        <v>0</v>
      </c>
      <c r="WQK104" s="266">
        <f t="shared" si="250"/>
        <v>0</v>
      </c>
      <c r="WQL104" s="266">
        <f t="shared" si="250"/>
        <v>0</v>
      </c>
      <c r="WQM104" s="266">
        <f t="shared" si="250"/>
        <v>0</v>
      </c>
      <c r="WQN104" s="266">
        <f t="shared" si="250"/>
        <v>0</v>
      </c>
      <c r="WQO104" s="266">
        <f t="shared" si="250"/>
        <v>0</v>
      </c>
      <c r="WQP104" s="266">
        <f t="shared" si="250"/>
        <v>0</v>
      </c>
      <c r="WQQ104" s="266">
        <f t="shared" si="250"/>
        <v>0</v>
      </c>
      <c r="WQR104" s="266">
        <f t="shared" si="250"/>
        <v>0</v>
      </c>
      <c r="WQS104" s="266">
        <f t="shared" si="250"/>
        <v>0</v>
      </c>
      <c r="WQT104" s="266">
        <f t="shared" si="250"/>
        <v>0</v>
      </c>
      <c r="WQU104" s="266">
        <f t="shared" si="250"/>
        <v>0</v>
      </c>
      <c r="WQV104" s="266">
        <f t="shared" si="250"/>
        <v>0</v>
      </c>
      <c r="WQW104" s="266">
        <f t="shared" si="250"/>
        <v>0</v>
      </c>
      <c r="WQX104" s="266">
        <f t="shared" si="250"/>
        <v>0</v>
      </c>
      <c r="WQY104" s="266">
        <f t="shared" si="250"/>
        <v>0</v>
      </c>
      <c r="WQZ104" s="266">
        <f t="shared" si="250"/>
        <v>0</v>
      </c>
      <c r="WRA104" s="266">
        <f t="shared" si="250"/>
        <v>0</v>
      </c>
      <c r="WRB104" s="266">
        <f t="shared" si="250"/>
        <v>0</v>
      </c>
      <c r="WRC104" s="266">
        <f t="shared" ref="WRC104:WTN104" si="251">WRC102-WRC103</f>
        <v>0</v>
      </c>
      <c r="WRD104" s="266">
        <f t="shared" si="251"/>
        <v>0</v>
      </c>
      <c r="WRE104" s="266">
        <f t="shared" si="251"/>
        <v>0</v>
      </c>
      <c r="WRF104" s="266">
        <f t="shared" si="251"/>
        <v>0</v>
      </c>
      <c r="WRG104" s="266">
        <f t="shared" si="251"/>
        <v>0</v>
      </c>
      <c r="WRH104" s="266">
        <f t="shared" si="251"/>
        <v>0</v>
      </c>
      <c r="WRI104" s="266">
        <f t="shared" si="251"/>
        <v>0</v>
      </c>
      <c r="WRJ104" s="266">
        <f t="shared" si="251"/>
        <v>0</v>
      </c>
      <c r="WRK104" s="266">
        <f t="shared" si="251"/>
        <v>0</v>
      </c>
      <c r="WRL104" s="266">
        <f t="shared" si="251"/>
        <v>0</v>
      </c>
      <c r="WRM104" s="266">
        <f t="shared" si="251"/>
        <v>0</v>
      </c>
      <c r="WRN104" s="266">
        <f t="shared" si="251"/>
        <v>0</v>
      </c>
      <c r="WRO104" s="266">
        <f t="shared" si="251"/>
        <v>0</v>
      </c>
      <c r="WRP104" s="266">
        <f t="shared" si="251"/>
        <v>0</v>
      </c>
      <c r="WRQ104" s="266">
        <f t="shared" si="251"/>
        <v>0</v>
      </c>
      <c r="WRR104" s="266">
        <f t="shared" si="251"/>
        <v>0</v>
      </c>
      <c r="WRS104" s="266">
        <f t="shared" si="251"/>
        <v>0</v>
      </c>
      <c r="WRT104" s="266">
        <f t="shared" si="251"/>
        <v>0</v>
      </c>
      <c r="WRU104" s="266">
        <f t="shared" si="251"/>
        <v>0</v>
      </c>
      <c r="WRV104" s="266">
        <f t="shared" si="251"/>
        <v>0</v>
      </c>
      <c r="WRW104" s="266">
        <f t="shared" si="251"/>
        <v>0</v>
      </c>
      <c r="WRX104" s="266">
        <f t="shared" si="251"/>
        <v>0</v>
      </c>
      <c r="WRY104" s="266">
        <f t="shared" si="251"/>
        <v>0</v>
      </c>
      <c r="WRZ104" s="266">
        <f t="shared" si="251"/>
        <v>0</v>
      </c>
      <c r="WSA104" s="266">
        <f t="shared" si="251"/>
        <v>0</v>
      </c>
      <c r="WSB104" s="266">
        <f t="shared" si="251"/>
        <v>0</v>
      </c>
      <c r="WSC104" s="266">
        <f t="shared" si="251"/>
        <v>0</v>
      </c>
      <c r="WSD104" s="266">
        <f t="shared" si="251"/>
        <v>0</v>
      </c>
      <c r="WSE104" s="266">
        <f t="shared" si="251"/>
        <v>0</v>
      </c>
      <c r="WSF104" s="266">
        <f t="shared" si="251"/>
        <v>0</v>
      </c>
      <c r="WSG104" s="266">
        <f t="shared" si="251"/>
        <v>0</v>
      </c>
      <c r="WSH104" s="266">
        <f t="shared" si="251"/>
        <v>0</v>
      </c>
      <c r="WSI104" s="266">
        <f t="shared" si="251"/>
        <v>0</v>
      </c>
      <c r="WSJ104" s="266">
        <f t="shared" si="251"/>
        <v>0</v>
      </c>
      <c r="WSK104" s="266">
        <f t="shared" si="251"/>
        <v>0</v>
      </c>
      <c r="WSL104" s="266">
        <f t="shared" si="251"/>
        <v>0</v>
      </c>
      <c r="WSM104" s="266">
        <f t="shared" si="251"/>
        <v>0</v>
      </c>
      <c r="WSN104" s="266">
        <f t="shared" si="251"/>
        <v>0</v>
      </c>
      <c r="WSO104" s="266">
        <f t="shared" si="251"/>
        <v>0</v>
      </c>
      <c r="WSP104" s="266">
        <f t="shared" si="251"/>
        <v>0</v>
      </c>
      <c r="WSQ104" s="266">
        <f t="shared" si="251"/>
        <v>0</v>
      </c>
      <c r="WSR104" s="266">
        <f t="shared" si="251"/>
        <v>0</v>
      </c>
      <c r="WSS104" s="266">
        <f t="shared" si="251"/>
        <v>0</v>
      </c>
      <c r="WST104" s="266">
        <f t="shared" si="251"/>
        <v>0</v>
      </c>
      <c r="WSU104" s="266">
        <f t="shared" si="251"/>
        <v>0</v>
      </c>
      <c r="WSV104" s="266">
        <f t="shared" si="251"/>
        <v>0</v>
      </c>
      <c r="WSW104" s="266">
        <f t="shared" si="251"/>
        <v>0</v>
      </c>
      <c r="WSX104" s="266">
        <f t="shared" si="251"/>
        <v>0</v>
      </c>
      <c r="WSY104" s="266">
        <f t="shared" si="251"/>
        <v>0</v>
      </c>
      <c r="WSZ104" s="266">
        <f t="shared" si="251"/>
        <v>0</v>
      </c>
      <c r="WTA104" s="266">
        <f t="shared" si="251"/>
        <v>0</v>
      </c>
      <c r="WTB104" s="266">
        <f t="shared" si="251"/>
        <v>0</v>
      </c>
      <c r="WTC104" s="266">
        <f t="shared" si="251"/>
        <v>0</v>
      </c>
      <c r="WTD104" s="266">
        <f t="shared" si="251"/>
        <v>0</v>
      </c>
      <c r="WTE104" s="266">
        <f t="shared" si="251"/>
        <v>0</v>
      </c>
      <c r="WTF104" s="266">
        <f t="shared" si="251"/>
        <v>0</v>
      </c>
      <c r="WTG104" s="266">
        <f t="shared" si="251"/>
        <v>0</v>
      </c>
      <c r="WTH104" s="266">
        <f t="shared" si="251"/>
        <v>0</v>
      </c>
      <c r="WTI104" s="266">
        <f t="shared" si="251"/>
        <v>0</v>
      </c>
      <c r="WTJ104" s="266">
        <f t="shared" si="251"/>
        <v>0</v>
      </c>
      <c r="WTK104" s="266">
        <f t="shared" si="251"/>
        <v>0</v>
      </c>
      <c r="WTL104" s="266">
        <f t="shared" si="251"/>
        <v>0</v>
      </c>
      <c r="WTM104" s="266">
        <f t="shared" si="251"/>
        <v>0</v>
      </c>
      <c r="WTN104" s="266">
        <f t="shared" si="251"/>
        <v>0</v>
      </c>
      <c r="WTO104" s="266">
        <f t="shared" ref="WTO104:WVZ104" si="252">WTO102-WTO103</f>
        <v>0</v>
      </c>
      <c r="WTP104" s="266">
        <f t="shared" si="252"/>
        <v>0</v>
      </c>
      <c r="WTQ104" s="266">
        <f t="shared" si="252"/>
        <v>0</v>
      </c>
      <c r="WTR104" s="266">
        <f t="shared" si="252"/>
        <v>0</v>
      </c>
      <c r="WTS104" s="266">
        <f t="shared" si="252"/>
        <v>0</v>
      </c>
      <c r="WTT104" s="266">
        <f t="shared" si="252"/>
        <v>0</v>
      </c>
      <c r="WTU104" s="266">
        <f t="shared" si="252"/>
        <v>0</v>
      </c>
      <c r="WTV104" s="266">
        <f t="shared" si="252"/>
        <v>0</v>
      </c>
      <c r="WTW104" s="266">
        <f t="shared" si="252"/>
        <v>0</v>
      </c>
      <c r="WTX104" s="266">
        <f t="shared" si="252"/>
        <v>0</v>
      </c>
      <c r="WTY104" s="266">
        <f t="shared" si="252"/>
        <v>0</v>
      </c>
      <c r="WTZ104" s="266">
        <f t="shared" si="252"/>
        <v>0</v>
      </c>
      <c r="WUA104" s="266">
        <f t="shared" si="252"/>
        <v>0</v>
      </c>
      <c r="WUB104" s="266">
        <f t="shared" si="252"/>
        <v>0</v>
      </c>
      <c r="WUC104" s="266">
        <f t="shared" si="252"/>
        <v>0</v>
      </c>
      <c r="WUD104" s="266">
        <f t="shared" si="252"/>
        <v>0</v>
      </c>
      <c r="WUE104" s="266">
        <f t="shared" si="252"/>
        <v>0</v>
      </c>
      <c r="WUF104" s="266">
        <f t="shared" si="252"/>
        <v>0</v>
      </c>
      <c r="WUG104" s="266">
        <f t="shared" si="252"/>
        <v>0</v>
      </c>
      <c r="WUH104" s="266">
        <f t="shared" si="252"/>
        <v>0</v>
      </c>
      <c r="WUI104" s="266">
        <f t="shared" si="252"/>
        <v>0</v>
      </c>
      <c r="WUJ104" s="266">
        <f t="shared" si="252"/>
        <v>0</v>
      </c>
      <c r="WUK104" s="266">
        <f t="shared" si="252"/>
        <v>0</v>
      </c>
      <c r="WUL104" s="266">
        <f t="shared" si="252"/>
        <v>0</v>
      </c>
      <c r="WUM104" s="266">
        <f t="shared" si="252"/>
        <v>0</v>
      </c>
      <c r="WUN104" s="266">
        <f t="shared" si="252"/>
        <v>0</v>
      </c>
      <c r="WUO104" s="266">
        <f t="shared" si="252"/>
        <v>0</v>
      </c>
      <c r="WUP104" s="266">
        <f t="shared" si="252"/>
        <v>0</v>
      </c>
      <c r="WUQ104" s="266">
        <f t="shared" si="252"/>
        <v>0</v>
      </c>
      <c r="WUR104" s="266">
        <f t="shared" si="252"/>
        <v>0</v>
      </c>
      <c r="WUS104" s="266">
        <f t="shared" si="252"/>
        <v>0</v>
      </c>
      <c r="WUT104" s="266">
        <f t="shared" si="252"/>
        <v>0</v>
      </c>
      <c r="WUU104" s="266">
        <f t="shared" si="252"/>
        <v>0</v>
      </c>
      <c r="WUV104" s="266">
        <f t="shared" si="252"/>
        <v>0</v>
      </c>
      <c r="WUW104" s="266">
        <f t="shared" si="252"/>
        <v>0</v>
      </c>
      <c r="WUX104" s="266">
        <f t="shared" si="252"/>
        <v>0</v>
      </c>
      <c r="WUY104" s="266">
        <f t="shared" si="252"/>
        <v>0</v>
      </c>
      <c r="WUZ104" s="266">
        <f t="shared" si="252"/>
        <v>0</v>
      </c>
      <c r="WVA104" s="266">
        <f t="shared" si="252"/>
        <v>0</v>
      </c>
      <c r="WVB104" s="266">
        <f t="shared" si="252"/>
        <v>0</v>
      </c>
      <c r="WVC104" s="266">
        <f t="shared" si="252"/>
        <v>0</v>
      </c>
      <c r="WVD104" s="266">
        <f t="shared" si="252"/>
        <v>0</v>
      </c>
      <c r="WVE104" s="266">
        <f t="shared" si="252"/>
        <v>0</v>
      </c>
      <c r="WVF104" s="266">
        <f t="shared" si="252"/>
        <v>0</v>
      </c>
      <c r="WVG104" s="266">
        <f t="shared" si="252"/>
        <v>0</v>
      </c>
      <c r="WVH104" s="266">
        <f t="shared" si="252"/>
        <v>0</v>
      </c>
      <c r="WVI104" s="266">
        <f t="shared" si="252"/>
        <v>0</v>
      </c>
      <c r="WVJ104" s="266">
        <f t="shared" si="252"/>
        <v>0</v>
      </c>
      <c r="WVK104" s="266">
        <f t="shared" si="252"/>
        <v>0</v>
      </c>
      <c r="WVL104" s="266">
        <f t="shared" si="252"/>
        <v>0</v>
      </c>
      <c r="WVM104" s="266">
        <f t="shared" si="252"/>
        <v>0</v>
      </c>
      <c r="WVN104" s="266">
        <f t="shared" si="252"/>
        <v>0</v>
      </c>
      <c r="WVO104" s="266">
        <f t="shared" si="252"/>
        <v>0</v>
      </c>
      <c r="WVP104" s="266">
        <f t="shared" si="252"/>
        <v>0</v>
      </c>
      <c r="WVQ104" s="266">
        <f t="shared" si="252"/>
        <v>0</v>
      </c>
      <c r="WVR104" s="266">
        <f t="shared" si="252"/>
        <v>0</v>
      </c>
      <c r="WVS104" s="266">
        <f t="shared" si="252"/>
        <v>0</v>
      </c>
      <c r="WVT104" s="266">
        <f t="shared" si="252"/>
        <v>0</v>
      </c>
      <c r="WVU104" s="266">
        <f t="shared" si="252"/>
        <v>0</v>
      </c>
      <c r="WVV104" s="266">
        <f t="shared" si="252"/>
        <v>0</v>
      </c>
      <c r="WVW104" s="266">
        <f t="shared" si="252"/>
        <v>0</v>
      </c>
      <c r="WVX104" s="266">
        <f t="shared" si="252"/>
        <v>0</v>
      </c>
      <c r="WVY104" s="266">
        <f t="shared" si="252"/>
        <v>0</v>
      </c>
      <c r="WVZ104" s="266">
        <f t="shared" si="252"/>
        <v>0</v>
      </c>
      <c r="WWA104" s="266">
        <f t="shared" ref="WWA104:WYL104" si="253">WWA102-WWA103</f>
        <v>0</v>
      </c>
      <c r="WWB104" s="266">
        <f t="shared" si="253"/>
        <v>0</v>
      </c>
      <c r="WWC104" s="266">
        <f t="shared" si="253"/>
        <v>0</v>
      </c>
      <c r="WWD104" s="266">
        <f t="shared" si="253"/>
        <v>0</v>
      </c>
      <c r="WWE104" s="266">
        <f t="shared" si="253"/>
        <v>0</v>
      </c>
      <c r="WWF104" s="266">
        <f t="shared" si="253"/>
        <v>0</v>
      </c>
      <c r="WWG104" s="266">
        <f t="shared" si="253"/>
        <v>0</v>
      </c>
      <c r="WWH104" s="266">
        <f t="shared" si="253"/>
        <v>0</v>
      </c>
      <c r="WWI104" s="266">
        <f t="shared" si="253"/>
        <v>0</v>
      </c>
      <c r="WWJ104" s="266">
        <f t="shared" si="253"/>
        <v>0</v>
      </c>
      <c r="WWK104" s="266">
        <f t="shared" si="253"/>
        <v>0</v>
      </c>
      <c r="WWL104" s="266">
        <f t="shared" si="253"/>
        <v>0</v>
      </c>
      <c r="WWM104" s="266">
        <f t="shared" si="253"/>
        <v>0</v>
      </c>
      <c r="WWN104" s="266">
        <f t="shared" si="253"/>
        <v>0</v>
      </c>
      <c r="WWO104" s="266">
        <f t="shared" si="253"/>
        <v>0</v>
      </c>
      <c r="WWP104" s="266">
        <f t="shared" si="253"/>
        <v>0</v>
      </c>
      <c r="WWQ104" s="266">
        <f t="shared" si="253"/>
        <v>0</v>
      </c>
      <c r="WWR104" s="266">
        <f t="shared" si="253"/>
        <v>0</v>
      </c>
      <c r="WWS104" s="266">
        <f t="shared" si="253"/>
        <v>0</v>
      </c>
      <c r="WWT104" s="266">
        <f t="shared" si="253"/>
        <v>0</v>
      </c>
      <c r="WWU104" s="266">
        <f t="shared" si="253"/>
        <v>0</v>
      </c>
      <c r="WWV104" s="266">
        <f t="shared" si="253"/>
        <v>0</v>
      </c>
      <c r="WWW104" s="266">
        <f t="shared" si="253"/>
        <v>0</v>
      </c>
      <c r="WWX104" s="266">
        <f t="shared" si="253"/>
        <v>0</v>
      </c>
      <c r="WWY104" s="266">
        <f t="shared" si="253"/>
        <v>0</v>
      </c>
      <c r="WWZ104" s="266">
        <f t="shared" si="253"/>
        <v>0</v>
      </c>
      <c r="WXA104" s="266">
        <f t="shared" si="253"/>
        <v>0</v>
      </c>
      <c r="WXB104" s="266">
        <f t="shared" si="253"/>
        <v>0</v>
      </c>
      <c r="WXC104" s="266">
        <f t="shared" si="253"/>
        <v>0</v>
      </c>
      <c r="WXD104" s="266">
        <f t="shared" si="253"/>
        <v>0</v>
      </c>
      <c r="WXE104" s="266">
        <f t="shared" si="253"/>
        <v>0</v>
      </c>
      <c r="WXF104" s="266">
        <f t="shared" si="253"/>
        <v>0</v>
      </c>
      <c r="WXG104" s="266">
        <f t="shared" si="253"/>
        <v>0</v>
      </c>
      <c r="WXH104" s="266">
        <f t="shared" si="253"/>
        <v>0</v>
      </c>
      <c r="WXI104" s="266">
        <f t="shared" si="253"/>
        <v>0</v>
      </c>
      <c r="WXJ104" s="266">
        <f t="shared" si="253"/>
        <v>0</v>
      </c>
      <c r="WXK104" s="266">
        <f t="shared" si="253"/>
        <v>0</v>
      </c>
      <c r="WXL104" s="266">
        <f t="shared" si="253"/>
        <v>0</v>
      </c>
      <c r="WXM104" s="266">
        <f t="shared" si="253"/>
        <v>0</v>
      </c>
      <c r="WXN104" s="266">
        <f t="shared" si="253"/>
        <v>0</v>
      </c>
      <c r="WXO104" s="266">
        <f t="shared" si="253"/>
        <v>0</v>
      </c>
      <c r="WXP104" s="266">
        <f t="shared" si="253"/>
        <v>0</v>
      </c>
      <c r="WXQ104" s="266">
        <f t="shared" si="253"/>
        <v>0</v>
      </c>
      <c r="WXR104" s="266">
        <f t="shared" si="253"/>
        <v>0</v>
      </c>
      <c r="WXS104" s="266">
        <f t="shared" si="253"/>
        <v>0</v>
      </c>
      <c r="WXT104" s="266">
        <f t="shared" si="253"/>
        <v>0</v>
      </c>
      <c r="WXU104" s="266">
        <f t="shared" si="253"/>
        <v>0</v>
      </c>
      <c r="WXV104" s="266">
        <f t="shared" si="253"/>
        <v>0</v>
      </c>
      <c r="WXW104" s="266">
        <f t="shared" si="253"/>
        <v>0</v>
      </c>
      <c r="WXX104" s="266">
        <f t="shared" si="253"/>
        <v>0</v>
      </c>
      <c r="WXY104" s="266">
        <f t="shared" si="253"/>
        <v>0</v>
      </c>
      <c r="WXZ104" s="266">
        <f t="shared" si="253"/>
        <v>0</v>
      </c>
      <c r="WYA104" s="266">
        <f t="shared" si="253"/>
        <v>0</v>
      </c>
      <c r="WYB104" s="266">
        <f t="shared" si="253"/>
        <v>0</v>
      </c>
      <c r="WYC104" s="266">
        <f t="shared" si="253"/>
        <v>0</v>
      </c>
      <c r="WYD104" s="266">
        <f t="shared" si="253"/>
        <v>0</v>
      </c>
      <c r="WYE104" s="266">
        <f t="shared" si="253"/>
        <v>0</v>
      </c>
      <c r="WYF104" s="266">
        <f t="shared" si="253"/>
        <v>0</v>
      </c>
      <c r="WYG104" s="266">
        <f t="shared" si="253"/>
        <v>0</v>
      </c>
      <c r="WYH104" s="266">
        <f t="shared" si="253"/>
        <v>0</v>
      </c>
      <c r="WYI104" s="266">
        <f t="shared" si="253"/>
        <v>0</v>
      </c>
      <c r="WYJ104" s="266">
        <f t="shared" si="253"/>
        <v>0</v>
      </c>
      <c r="WYK104" s="266">
        <f t="shared" si="253"/>
        <v>0</v>
      </c>
      <c r="WYL104" s="266">
        <f t="shared" si="253"/>
        <v>0</v>
      </c>
      <c r="WYM104" s="266">
        <f t="shared" ref="WYM104:XAX104" si="254">WYM102-WYM103</f>
        <v>0</v>
      </c>
      <c r="WYN104" s="266">
        <f t="shared" si="254"/>
        <v>0</v>
      </c>
      <c r="WYO104" s="266">
        <f t="shared" si="254"/>
        <v>0</v>
      </c>
      <c r="WYP104" s="266">
        <f t="shared" si="254"/>
        <v>0</v>
      </c>
      <c r="WYQ104" s="266">
        <f t="shared" si="254"/>
        <v>0</v>
      </c>
      <c r="WYR104" s="266">
        <f t="shared" si="254"/>
        <v>0</v>
      </c>
      <c r="WYS104" s="266">
        <f t="shared" si="254"/>
        <v>0</v>
      </c>
      <c r="WYT104" s="266">
        <f t="shared" si="254"/>
        <v>0</v>
      </c>
      <c r="WYU104" s="266">
        <f t="shared" si="254"/>
        <v>0</v>
      </c>
      <c r="WYV104" s="266">
        <f t="shared" si="254"/>
        <v>0</v>
      </c>
      <c r="WYW104" s="266">
        <f t="shared" si="254"/>
        <v>0</v>
      </c>
      <c r="WYX104" s="266">
        <f t="shared" si="254"/>
        <v>0</v>
      </c>
      <c r="WYY104" s="266">
        <f t="shared" si="254"/>
        <v>0</v>
      </c>
      <c r="WYZ104" s="266">
        <f t="shared" si="254"/>
        <v>0</v>
      </c>
      <c r="WZA104" s="266">
        <f t="shared" si="254"/>
        <v>0</v>
      </c>
      <c r="WZB104" s="266">
        <f t="shared" si="254"/>
        <v>0</v>
      </c>
      <c r="WZC104" s="266">
        <f t="shared" si="254"/>
        <v>0</v>
      </c>
      <c r="WZD104" s="266">
        <f t="shared" si="254"/>
        <v>0</v>
      </c>
      <c r="WZE104" s="266">
        <f t="shared" si="254"/>
        <v>0</v>
      </c>
      <c r="WZF104" s="266">
        <f t="shared" si="254"/>
        <v>0</v>
      </c>
      <c r="WZG104" s="266">
        <f t="shared" si="254"/>
        <v>0</v>
      </c>
      <c r="WZH104" s="266">
        <f t="shared" si="254"/>
        <v>0</v>
      </c>
      <c r="WZI104" s="266">
        <f t="shared" si="254"/>
        <v>0</v>
      </c>
      <c r="WZJ104" s="266">
        <f t="shared" si="254"/>
        <v>0</v>
      </c>
      <c r="WZK104" s="266">
        <f t="shared" si="254"/>
        <v>0</v>
      </c>
      <c r="WZL104" s="266">
        <f t="shared" si="254"/>
        <v>0</v>
      </c>
      <c r="WZM104" s="266">
        <f t="shared" si="254"/>
        <v>0</v>
      </c>
      <c r="WZN104" s="266">
        <f t="shared" si="254"/>
        <v>0</v>
      </c>
      <c r="WZO104" s="266">
        <f t="shared" si="254"/>
        <v>0</v>
      </c>
      <c r="WZP104" s="266">
        <f t="shared" si="254"/>
        <v>0</v>
      </c>
      <c r="WZQ104" s="266">
        <f t="shared" si="254"/>
        <v>0</v>
      </c>
      <c r="WZR104" s="266">
        <f t="shared" si="254"/>
        <v>0</v>
      </c>
      <c r="WZS104" s="266">
        <f t="shared" si="254"/>
        <v>0</v>
      </c>
      <c r="WZT104" s="266">
        <f t="shared" si="254"/>
        <v>0</v>
      </c>
      <c r="WZU104" s="266">
        <f t="shared" si="254"/>
        <v>0</v>
      </c>
      <c r="WZV104" s="266">
        <f t="shared" si="254"/>
        <v>0</v>
      </c>
      <c r="WZW104" s="266">
        <f t="shared" si="254"/>
        <v>0</v>
      </c>
      <c r="WZX104" s="266">
        <f t="shared" si="254"/>
        <v>0</v>
      </c>
      <c r="WZY104" s="266">
        <f t="shared" si="254"/>
        <v>0</v>
      </c>
      <c r="WZZ104" s="266">
        <f t="shared" si="254"/>
        <v>0</v>
      </c>
      <c r="XAA104" s="266">
        <f t="shared" si="254"/>
        <v>0</v>
      </c>
      <c r="XAB104" s="266">
        <f t="shared" si="254"/>
        <v>0</v>
      </c>
      <c r="XAC104" s="266">
        <f t="shared" si="254"/>
        <v>0</v>
      </c>
      <c r="XAD104" s="266">
        <f t="shared" si="254"/>
        <v>0</v>
      </c>
      <c r="XAE104" s="266">
        <f t="shared" si="254"/>
        <v>0</v>
      </c>
      <c r="XAF104" s="266">
        <f t="shared" si="254"/>
        <v>0</v>
      </c>
      <c r="XAG104" s="266">
        <f t="shared" si="254"/>
        <v>0</v>
      </c>
      <c r="XAH104" s="266">
        <f t="shared" si="254"/>
        <v>0</v>
      </c>
      <c r="XAI104" s="266">
        <f t="shared" si="254"/>
        <v>0</v>
      </c>
      <c r="XAJ104" s="266">
        <f t="shared" si="254"/>
        <v>0</v>
      </c>
      <c r="XAK104" s="266">
        <f t="shared" si="254"/>
        <v>0</v>
      </c>
      <c r="XAL104" s="266">
        <f t="shared" si="254"/>
        <v>0</v>
      </c>
      <c r="XAM104" s="266">
        <f t="shared" si="254"/>
        <v>0</v>
      </c>
      <c r="XAN104" s="266">
        <f t="shared" si="254"/>
        <v>0</v>
      </c>
      <c r="XAO104" s="266">
        <f t="shared" si="254"/>
        <v>0</v>
      </c>
      <c r="XAP104" s="266">
        <f t="shared" si="254"/>
        <v>0</v>
      </c>
      <c r="XAQ104" s="266">
        <f t="shared" si="254"/>
        <v>0</v>
      </c>
      <c r="XAR104" s="266">
        <f t="shared" si="254"/>
        <v>0</v>
      </c>
      <c r="XAS104" s="266">
        <f t="shared" si="254"/>
        <v>0</v>
      </c>
      <c r="XAT104" s="266">
        <f t="shared" si="254"/>
        <v>0</v>
      </c>
      <c r="XAU104" s="266">
        <f t="shared" si="254"/>
        <v>0</v>
      </c>
      <c r="XAV104" s="266">
        <f t="shared" si="254"/>
        <v>0</v>
      </c>
      <c r="XAW104" s="266">
        <f t="shared" si="254"/>
        <v>0</v>
      </c>
      <c r="XAX104" s="266">
        <f t="shared" si="254"/>
        <v>0</v>
      </c>
      <c r="XAY104" s="266">
        <f t="shared" ref="XAY104:XCH104" si="255">XAY102-XAY103</f>
        <v>0</v>
      </c>
      <c r="XAZ104" s="266">
        <f t="shared" si="255"/>
        <v>0</v>
      </c>
      <c r="XBA104" s="266">
        <f t="shared" si="255"/>
        <v>0</v>
      </c>
      <c r="XBB104" s="266">
        <f t="shared" si="255"/>
        <v>0</v>
      </c>
      <c r="XBC104" s="266">
        <f t="shared" si="255"/>
        <v>0</v>
      </c>
      <c r="XBD104" s="266">
        <f t="shared" si="255"/>
        <v>0</v>
      </c>
      <c r="XBE104" s="266">
        <f t="shared" si="255"/>
        <v>0</v>
      </c>
      <c r="XBF104" s="266">
        <f t="shared" si="255"/>
        <v>0</v>
      </c>
      <c r="XBG104" s="266">
        <f t="shared" si="255"/>
        <v>0</v>
      </c>
      <c r="XBH104" s="266">
        <f t="shared" si="255"/>
        <v>0</v>
      </c>
      <c r="XBI104" s="266">
        <f t="shared" si="255"/>
        <v>0</v>
      </c>
      <c r="XBJ104" s="266">
        <f t="shared" si="255"/>
        <v>0</v>
      </c>
      <c r="XBK104" s="266">
        <f t="shared" si="255"/>
        <v>0</v>
      </c>
      <c r="XBL104" s="266">
        <f t="shared" si="255"/>
        <v>0</v>
      </c>
      <c r="XBM104" s="266">
        <f t="shared" si="255"/>
        <v>0</v>
      </c>
      <c r="XBN104" s="266">
        <f t="shared" si="255"/>
        <v>0</v>
      </c>
      <c r="XBO104" s="266">
        <f t="shared" si="255"/>
        <v>0</v>
      </c>
      <c r="XBP104" s="266">
        <f t="shared" si="255"/>
        <v>0</v>
      </c>
      <c r="XBQ104" s="266">
        <f t="shared" si="255"/>
        <v>0</v>
      </c>
      <c r="XBR104" s="266">
        <f t="shared" si="255"/>
        <v>0</v>
      </c>
      <c r="XBS104" s="266">
        <f t="shared" si="255"/>
        <v>0</v>
      </c>
      <c r="XBT104" s="266">
        <f t="shared" si="255"/>
        <v>0</v>
      </c>
      <c r="XBU104" s="266">
        <f t="shared" si="255"/>
        <v>0</v>
      </c>
      <c r="XBV104" s="266">
        <f t="shared" si="255"/>
        <v>0</v>
      </c>
      <c r="XBW104" s="266">
        <f t="shared" si="255"/>
        <v>0</v>
      </c>
      <c r="XBX104" s="266">
        <f t="shared" si="255"/>
        <v>0</v>
      </c>
      <c r="XBY104" s="266">
        <f t="shared" si="255"/>
        <v>0</v>
      </c>
      <c r="XBZ104" s="266">
        <f t="shared" si="255"/>
        <v>0</v>
      </c>
      <c r="XCA104" s="266">
        <f t="shared" si="255"/>
        <v>0</v>
      </c>
      <c r="XCB104" s="266">
        <f t="shared" si="255"/>
        <v>0</v>
      </c>
      <c r="XCC104" s="266">
        <f t="shared" si="255"/>
        <v>0</v>
      </c>
      <c r="XCD104" s="266">
        <f t="shared" si="255"/>
        <v>0</v>
      </c>
      <c r="XCE104" s="266">
        <f t="shared" si="255"/>
        <v>0</v>
      </c>
      <c r="XCF104" s="266">
        <f t="shared" si="255"/>
        <v>0</v>
      </c>
      <c r="XCG104" s="266">
        <f t="shared" si="255"/>
        <v>0</v>
      </c>
      <c r="XCH104" s="266">
        <f t="shared" si="255"/>
        <v>0</v>
      </c>
    </row>
  </sheetData>
  <mergeCells count="17">
    <mergeCell ref="A1:R1"/>
    <mergeCell ref="A2:R2"/>
    <mergeCell ref="A3:R3"/>
    <mergeCell ref="A5:A6"/>
    <mergeCell ref="B5:B6"/>
    <mergeCell ref="D5:K5"/>
    <mergeCell ref="M5:O5"/>
    <mergeCell ref="Q5:R5"/>
    <mergeCell ref="A91:R91"/>
    <mergeCell ref="A92:R92"/>
    <mergeCell ref="A95:R95"/>
    <mergeCell ref="A85:R85"/>
    <mergeCell ref="A86:R86"/>
    <mergeCell ref="A87:R87"/>
    <mergeCell ref="A88:R88"/>
    <mergeCell ref="A89:N89"/>
    <mergeCell ref="A90:R9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DA775-CA37-46A6-AC17-00DA64AF4B30}">
  <sheetPr>
    <tabColor theme="5" tint="0.59999389629810485"/>
  </sheetPr>
  <dimension ref="A1:R15"/>
  <sheetViews>
    <sheetView showGridLines="0" workbookViewId="0">
      <selection activeCell="M23" sqref="M23"/>
    </sheetView>
  </sheetViews>
  <sheetFormatPr baseColWidth="10" defaultColWidth="4.140625" defaultRowHeight="12.75" x14ac:dyDescent="0.25"/>
  <cols>
    <col min="1" max="1" width="22.5703125" style="237" customWidth="1"/>
    <col min="2" max="14" width="7.140625" style="237" customWidth="1"/>
    <col min="15" max="16" width="7.42578125" style="237" customWidth="1"/>
    <col min="17" max="16384" width="4.140625" style="237"/>
  </cols>
  <sheetData>
    <row r="1" spans="1:18" s="233" customFormat="1" ht="13.5" x14ac:dyDescent="0.25">
      <c r="A1" s="983" t="s">
        <v>4578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</row>
    <row r="2" spans="1:18" s="233" customFormat="1" ht="13.5" x14ac:dyDescent="0.25">
      <c r="A2" s="816" t="s">
        <v>4180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</row>
    <row r="3" spans="1:18" s="234" customFormat="1" ht="13.5" x14ac:dyDescent="0.25">
      <c r="A3" s="984" t="s">
        <v>3998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</row>
    <row r="4" spans="1:18" x14ac:dyDescent="0.25">
      <c r="A4" s="323"/>
      <c r="B4" s="323"/>
      <c r="C4" s="323"/>
      <c r="D4" s="323"/>
      <c r="E4" s="323"/>
    </row>
    <row r="5" spans="1:18" x14ac:dyDescent="0.25">
      <c r="A5" s="837" t="s">
        <v>4001</v>
      </c>
      <c r="B5" s="987">
        <v>2009</v>
      </c>
      <c r="C5" s="1006">
        <v>2010</v>
      </c>
      <c r="D5" s="1006">
        <v>2011</v>
      </c>
      <c r="E5" s="1006">
        <v>2012</v>
      </c>
      <c r="F5" s="1006">
        <v>2013</v>
      </c>
      <c r="G5" s="1006">
        <v>2014</v>
      </c>
      <c r="H5" s="1006">
        <v>2015</v>
      </c>
      <c r="I5" s="1006">
        <v>2016</v>
      </c>
      <c r="J5" s="1006">
        <v>2017</v>
      </c>
      <c r="K5" s="1006">
        <v>2018</v>
      </c>
      <c r="L5" s="1006">
        <v>2019</v>
      </c>
      <c r="M5" s="1006" t="s">
        <v>4088</v>
      </c>
      <c r="N5" s="1006">
        <v>2021</v>
      </c>
      <c r="O5" s="1006">
        <v>2022</v>
      </c>
      <c r="P5" s="1006">
        <v>2023</v>
      </c>
    </row>
    <row r="6" spans="1:18" x14ac:dyDescent="0.25">
      <c r="A6" s="837"/>
      <c r="B6" s="987"/>
      <c r="C6" s="1006"/>
      <c r="D6" s="1006"/>
      <c r="E6" s="1006"/>
      <c r="F6" s="1006"/>
      <c r="G6" s="1006"/>
      <c r="H6" s="1006"/>
      <c r="I6" s="1006"/>
      <c r="J6" s="1006"/>
      <c r="K6" s="1006"/>
      <c r="L6" s="1006"/>
      <c r="M6" s="1006"/>
      <c r="N6" s="1006"/>
      <c r="O6" s="1006"/>
      <c r="P6" s="1006"/>
    </row>
    <row r="7" spans="1:18" x14ac:dyDescent="0.25">
      <c r="A7" s="285"/>
      <c r="B7" s="244"/>
      <c r="C7" s="244"/>
      <c r="D7" s="244"/>
      <c r="E7" s="244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</row>
    <row r="8" spans="1:18" x14ac:dyDescent="0.25">
      <c r="A8" s="249" t="s">
        <v>4004</v>
      </c>
      <c r="B8" s="344">
        <v>13.5</v>
      </c>
      <c r="C8" s="344">
        <v>13</v>
      </c>
      <c r="D8" s="344">
        <v>12.6</v>
      </c>
      <c r="E8" s="344">
        <v>12.1</v>
      </c>
      <c r="F8" s="344">
        <v>11.5</v>
      </c>
      <c r="G8" s="345">
        <v>11.9</v>
      </c>
      <c r="H8" s="345">
        <v>10.9</v>
      </c>
      <c r="I8" s="345">
        <v>10.199999999999999</v>
      </c>
      <c r="J8" s="344">
        <v>10</v>
      </c>
      <c r="K8" s="344">
        <v>10.34057877085251</v>
      </c>
      <c r="L8" s="344">
        <v>9.2231138623457376</v>
      </c>
      <c r="M8" s="344">
        <v>8.300416781367435</v>
      </c>
      <c r="N8" s="344">
        <v>6.9</v>
      </c>
      <c r="O8" s="344">
        <v>8.1184787934840088</v>
      </c>
      <c r="P8" s="344">
        <v>7.6382346973247977</v>
      </c>
    </row>
    <row r="9" spans="1:18" x14ac:dyDescent="0.25">
      <c r="A9" s="249" t="s">
        <v>4005</v>
      </c>
      <c r="B9" s="344">
        <v>3.2</v>
      </c>
      <c r="C9" s="344">
        <v>3.4</v>
      </c>
      <c r="D9" s="344">
        <v>3.3</v>
      </c>
      <c r="E9" s="344">
        <v>3.2</v>
      </c>
      <c r="F9" s="344">
        <v>3</v>
      </c>
      <c r="G9" s="345">
        <v>3.4</v>
      </c>
      <c r="H9" s="345">
        <v>2.9</v>
      </c>
      <c r="I9" s="345">
        <v>2.5</v>
      </c>
      <c r="J9" s="344">
        <v>2.4</v>
      </c>
      <c r="K9" s="344">
        <v>2.610753288422603</v>
      </c>
      <c r="L9" s="344">
        <v>2.467060037400425</v>
      </c>
      <c r="M9" s="344">
        <v>1.9981510491913761</v>
      </c>
      <c r="N9" s="344">
        <v>1.8</v>
      </c>
      <c r="O9" s="344">
        <v>2.1734849196535335</v>
      </c>
      <c r="P9" s="344">
        <v>1.8743533444836313</v>
      </c>
    </row>
    <row r="10" spans="1:18" x14ac:dyDescent="0.25">
      <c r="A10" s="249"/>
      <c r="B10" s="250"/>
      <c r="C10" s="250"/>
      <c r="D10" s="250"/>
      <c r="E10" s="250"/>
      <c r="F10" s="263"/>
      <c r="G10" s="263"/>
      <c r="H10" s="263"/>
      <c r="I10" s="263"/>
      <c r="J10" s="250"/>
      <c r="K10" s="250"/>
      <c r="L10" s="250"/>
      <c r="M10" s="344"/>
      <c r="N10" s="344"/>
      <c r="O10" s="344"/>
      <c r="P10" s="344"/>
    </row>
    <row r="11" spans="1:18" x14ac:dyDescent="0.25">
      <c r="A11" s="246" t="s">
        <v>3882</v>
      </c>
      <c r="B11" s="346">
        <v>14.2</v>
      </c>
      <c r="C11" s="347">
        <v>13.9</v>
      </c>
      <c r="D11" s="346">
        <v>13.6</v>
      </c>
      <c r="E11" s="348">
        <v>12.9</v>
      </c>
      <c r="F11" s="346">
        <v>12.1</v>
      </c>
      <c r="G11" s="349">
        <v>12.8</v>
      </c>
      <c r="H11" s="349">
        <v>11.7</v>
      </c>
      <c r="I11" s="349">
        <v>10.8</v>
      </c>
      <c r="J11" s="348">
        <v>10.6</v>
      </c>
      <c r="K11" s="350">
        <v>10.915321152763251</v>
      </c>
      <c r="L11" s="350">
        <v>9.9780145664680724</v>
      </c>
      <c r="M11" s="350">
        <v>8.8116086734813273</v>
      </c>
      <c r="N11" s="350">
        <v>7.6</v>
      </c>
      <c r="O11" s="350">
        <v>8.5719462800073583</v>
      </c>
      <c r="P11" s="350">
        <v>8.2555159618939147</v>
      </c>
    </row>
    <row r="12" spans="1:18" ht="13.5" thickBot="1" x14ac:dyDescent="0.3">
      <c r="A12" s="270"/>
      <c r="B12" s="271"/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O12" s="271"/>
      <c r="P12" s="271"/>
    </row>
    <row r="13" spans="1:18" x14ac:dyDescent="0.25">
      <c r="A13" s="884" t="s">
        <v>4106</v>
      </c>
      <c r="B13" s="884"/>
      <c r="C13" s="884"/>
      <c r="D13" s="884"/>
      <c r="E13" s="884"/>
      <c r="F13" s="884"/>
      <c r="G13" s="884"/>
      <c r="H13" s="884"/>
      <c r="I13" s="884"/>
      <c r="J13" s="884"/>
      <c r="K13" s="884"/>
      <c r="L13" s="884"/>
      <c r="M13" s="884"/>
      <c r="N13" s="884"/>
      <c r="O13" s="273"/>
      <c r="P13" s="273"/>
    </row>
    <row r="14" spans="1:18" ht="13.5" x14ac:dyDescent="0.25">
      <c r="A14" s="1013" t="s">
        <v>4181</v>
      </c>
      <c r="B14" s="1013"/>
      <c r="C14" s="1013"/>
      <c r="D14" s="1013"/>
      <c r="E14" s="1013"/>
      <c r="F14" s="1013"/>
      <c r="G14" s="1013"/>
      <c r="H14" s="1013"/>
      <c r="I14" s="1013"/>
      <c r="J14" s="1013"/>
      <c r="K14" s="1013"/>
      <c r="L14" s="1013"/>
      <c r="M14" s="1013"/>
      <c r="N14" s="1013"/>
    </row>
    <row r="15" spans="1:18" x14ac:dyDescent="0.25">
      <c r="A15" s="1008" t="s">
        <v>4083</v>
      </c>
      <c r="B15" s="1008"/>
      <c r="C15" s="1008"/>
      <c r="D15" s="1008"/>
      <c r="E15" s="1008"/>
      <c r="F15" s="1008"/>
      <c r="G15" s="1008"/>
      <c r="H15" s="1008"/>
      <c r="I15" s="1008"/>
      <c r="J15" s="1008"/>
      <c r="K15" s="1008"/>
      <c r="L15" s="1008"/>
      <c r="M15" s="1008"/>
      <c r="N15" s="1008"/>
      <c r="O15" s="351"/>
      <c r="P15" s="351"/>
      <c r="Q15" s="351"/>
      <c r="R15" s="351"/>
    </row>
  </sheetData>
  <mergeCells count="22">
    <mergeCell ref="A1:P1"/>
    <mergeCell ref="A2:P2"/>
    <mergeCell ref="A3:P3"/>
    <mergeCell ref="A5:A6"/>
    <mergeCell ref="B5:B6"/>
    <mergeCell ref="C5:C6"/>
    <mergeCell ref="D5:D6"/>
    <mergeCell ref="E5:E6"/>
    <mergeCell ref="F5:F6"/>
    <mergeCell ref="G5:G6"/>
    <mergeCell ref="O5:O6"/>
    <mergeCell ref="P5:P6"/>
    <mergeCell ref="A15:N15"/>
    <mergeCell ref="H5:H6"/>
    <mergeCell ref="I5:I6"/>
    <mergeCell ref="J5:J6"/>
    <mergeCell ref="K5:K6"/>
    <mergeCell ref="L5:L6"/>
    <mergeCell ref="M5:M6"/>
    <mergeCell ref="N5:N6"/>
    <mergeCell ref="A13:N13"/>
    <mergeCell ref="A14:N1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77014-E9AE-4662-BBD5-5934D5C7C4B7}">
  <sheetPr>
    <tabColor theme="5" tint="0.59999389629810485"/>
  </sheetPr>
  <dimension ref="A1:K78"/>
  <sheetViews>
    <sheetView showGridLines="0" topLeftCell="A55" workbookViewId="0">
      <selection activeCell="S82" sqref="S82"/>
    </sheetView>
  </sheetViews>
  <sheetFormatPr baseColWidth="10" defaultColWidth="4.140625" defaultRowHeight="12.75" x14ac:dyDescent="0.25"/>
  <cols>
    <col min="1" max="1" width="22.5703125" style="237" customWidth="1"/>
    <col min="2" max="2" width="11.5703125" style="237" customWidth="1"/>
    <col min="3" max="3" width="1.7109375" style="237" customWidth="1"/>
    <col min="4" max="6" width="11.5703125" style="237" customWidth="1"/>
    <col min="7" max="7" width="1.7109375" style="237" customWidth="1"/>
    <col min="8" max="8" width="11.7109375" style="264" customWidth="1"/>
    <col min="9" max="9" width="11.7109375" style="237" customWidth="1"/>
    <col min="10" max="16384" width="4.140625" style="237"/>
  </cols>
  <sheetData>
    <row r="1" spans="1:9" s="233" customFormat="1" ht="15.75" customHeight="1" x14ac:dyDescent="0.25">
      <c r="A1" s="983" t="s">
        <v>4579</v>
      </c>
      <c r="B1" s="983"/>
      <c r="C1" s="983"/>
      <c r="D1" s="983"/>
      <c r="E1" s="983"/>
      <c r="F1" s="983"/>
      <c r="G1" s="983"/>
      <c r="H1" s="983"/>
      <c r="I1" s="983"/>
    </row>
    <row r="2" spans="1:9" s="233" customFormat="1" ht="25.5" customHeight="1" x14ac:dyDescent="0.25">
      <c r="A2" s="816" t="s">
        <v>4182</v>
      </c>
      <c r="B2" s="816"/>
      <c r="C2" s="816"/>
      <c r="D2" s="816"/>
      <c r="E2" s="816"/>
      <c r="F2" s="816"/>
      <c r="G2" s="816"/>
      <c r="H2" s="816"/>
      <c r="I2" s="816"/>
    </row>
    <row r="3" spans="1:9" s="234" customFormat="1" ht="13.7" customHeight="1" x14ac:dyDescent="0.25">
      <c r="A3" s="984" t="s">
        <v>3998</v>
      </c>
      <c r="B3" s="984"/>
      <c r="C3" s="984"/>
      <c r="D3" s="984"/>
      <c r="E3" s="984"/>
      <c r="F3" s="984"/>
      <c r="G3" s="984"/>
      <c r="H3" s="984"/>
      <c r="I3" s="984"/>
    </row>
    <row r="4" spans="1:9" ht="5.0999999999999996" customHeight="1" x14ac:dyDescent="0.25">
      <c r="A4" s="323"/>
      <c r="B4" s="323"/>
      <c r="C4" s="323"/>
      <c r="D4" s="323"/>
      <c r="E4" s="323"/>
      <c r="F4" s="323"/>
      <c r="G4" s="323"/>
      <c r="H4" s="323"/>
    </row>
    <row r="5" spans="1:9" ht="33" customHeight="1" x14ac:dyDescent="0.25">
      <c r="A5" s="837" t="s">
        <v>3999</v>
      </c>
      <c r="B5" s="987" t="s">
        <v>4000</v>
      </c>
      <c r="C5" s="238"/>
      <c r="D5" s="840" t="s">
        <v>4001</v>
      </c>
      <c r="E5" s="840"/>
      <c r="F5" s="840"/>
      <c r="G5" s="189"/>
      <c r="H5" s="1003" t="s">
        <v>4002</v>
      </c>
      <c r="I5" s="1003"/>
    </row>
    <row r="6" spans="1:9" ht="39" customHeight="1" x14ac:dyDescent="0.25">
      <c r="A6" s="837"/>
      <c r="B6" s="987"/>
      <c r="C6" s="238"/>
      <c r="D6" s="238" t="s">
        <v>4003</v>
      </c>
      <c r="E6" s="238" t="s">
        <v>4004</v>
      </c>
      <c r="F6" s="238" t="s">
        <v>4005</v>
      </c>
      <c r="G6" s="189"/>
      <c r="H6" s="352" t="s">
        <v>4006</v>
      </c>
      <c r="I6" s="352" t="s">
        <v>4007</v>
      </c>
    </row>
    <row r="7" spans="1:9" ht="5.0999999999999996" customHeight="1" x14ac:dyDescent="0.25">
      <c r="A7" s="325"/>
      <c r="B7" s="243"/>
      <c r="C7" s="243"/>
      <c r="D7" s="244"/>
      <c r="E7" s="244"/>
      <c r="F7" s="244"/>
      <c r="G7" s="244"/>
      <c r="H7" s="245"/>
    </row>
    <row r="8" spans="1:9" ht="12.95" customHeight="1" x14ac:dyDescent="0.25">
      <c r="A8" s="246" t="s">
        <v>4008</v>
      </c>
      <c r="B8" s="247"/>
      <c r="C8" s="247"/>
      <c r="D8" s="247"/>
      <c r="E8" s="247"/>
      <c r="F8" s="247"/>
      <c r="G8" s="247"/>
      <c r="H8" s="248"/>
    </row>
    <row r="9" spans="1:9" ht="12.95" customHeight="1" x14ac:dyDescent="0.25">
      <c r="A9" s="249" t="s">
        <v>4009</v>
      </c>
      <c r="B9" s="344">
        <v>43.685604978316327</v>
      </c>
      <c r="C9" s="344"/>
      <c r="D9" s="353">
        <v>42.930355006370178</v>
      </c>
      <c r="E9" s="344">
        <v>9.6198052966564358</v>
      </c>
      <c r="F9" s="344" t="s">
        <v>4130</v>
      </c>
      <c r="G9" s="344"/>
      <c r="H9" s="354">
        <v>372.72970600000031</v>
      </c>
      <c r="I9" s="354">
        <v>688</v>
      </c>
    </row>
    <row r="10" spans="1:9" ht="12.95" customHeight="1" x14ac:dyDescent="0.25">
      <c r="A10" s="249" t="s">
        <v>4011</v>
      </c>
      <c r="B10" s="344">
        <v>33.823471821595845</v>
      </c>
      <c r="C10" s="344"/>
      <c r="D10" s="353">
        <v>32.812872580372961</v>
      </c>
      <c r="E10" s="344">
        <v>11.89513853986603</v>
      </c>
      <c r="F10" s="344" t="s">
        <v>4131</v>
      </c>
      <c r="G10" s="344"/>
      <c r="H10" s="354">
        <v>1529.1876709999935</v>
      </c>
      <c r="I10" s="354">
        <v>2604</v>
      </c>
    </row>
    <row r="11" spans="1:9" ht="12.95" customHeight="1" x14ac:dyDescent="0.25">
      <c r="A11" s="249" t="s">
        <v>4013</v>
      </c>
      <c r="B11" s="344">
        <v>36.304513445383542</v>
      </c>
      <c r="C11" s="344"/>
      <c r="D11" s="353">
        <v>34.725368516617827</v>
      </c>
      <c r="E11" s="344">
        <v>10.180994551505652</v>
      </c>
      <c r="F11" s="344" t="s">
        <v>4132</v>
      </c>
      <c r="G11" s="344"/>
      <c r="H11" s="354">
        <v>2923.0748970000086</v>
      </c>
      <c r="I11" s="354">
        <v>4446</v>
      </c>
    </row>
    <row r="12" spans="1:9" ht="12.95" customHeight="1" x14ac:dyDescent="0.25">
      <c r="A12" s="249" t="s">
        <v>4014</v>
      </c>
      <c r="B12" s="344">
        <v>35.134980003748169</v>
      </c>
      <c r="C12" s="344"/>
      <c r="D12" s="353">
        <v>33.990811380543583</v>
      </c>
      <c r="E12" s="344">
        <v>7.3500811966015736</v>
      </c>
      <c r="F12" s="344" t="s">
        <v>4133</v>
      </c>
      <c r="G12" s="344"/>
      <c r="H12" s="354">
        <v>3749.777011000006</v>
      </c>
      <c r="I12" s="354">
        <v>4973</v>
      </c>
    </row>
    <row r="13" spans="1:9" ht="12.95" customHeight="1" x14ac:dyDescent="0.25">
      <c r="A13" s="249" t="s">
        <v>4015</v>
      </c>
      <c r="B13" s="344">
        <v>36.043445421123465</v>
      </c>
      <c r="C13" s="344"/>
      <c r="D13" s="353">
        <v>34.841971610328102</v>
      </c>
      <c r="E13" s="344">
        <v>7.8582901952968536</v>
      </c>
      <c r="F13" s="344" t="s">
        <v>4134</v>
      </c>
      <c r="G13" s="344"/>
      <c r="H13" s="354">
        <v>3447.3800949999959</v>
      </c>
      <c r="I13" s="354">
        <v>4050</v>
      </c>
    </row>
    <row r="14" spans="1:9" ht="12.95" customHeight="1" x14ac:dyDescent="0.25">
      <c r="A14" s="249" t="s">
        <v>4016</v>
      </c>
      <c r="B14" s="344">
        <v>34.473145805161209</v>
      </c>
      <c r="C14" s="344"/>
      <c r="D14" s="353">
        <v>34.080406638382584</v>
      </c>
      <c r="E14" s="344">
        <v>6.1811206702758223</v>
      </c>
      <c r="F14" s="344" t="s">
        <v>4132</v>
      </c>
      <c r="G14" s="344"/>
      <c r="H14" s="354">
        <v>3278.7763709999922</v>
      </c>
      <c r="I14" s="354">
        <v>2845</v>
      </c>
    </row>
    <row r="15" spans="1:9" ht="12.95" customHeight="1" x14ac:dyDescent="0.25">
      <c r="A15" s="249" t="s">
        <v>4017</v>
      </c>
      <c r="B15" s="344">
        <v>28.726347198194365</v>
      </c>
      <c r="C15" s="344"/>
      <c r="D15" s="353">
        <v>28.39184592156651</v>
      </c>
      <c r="E15" s="344" t="s">
        <v>4061</v>
      </c>
      <c r="F15" s="344" t="s">
        <v>4136</v>
      </c>
      <c r="G15" s="344"/>
      <c r="H15" s="354">
        <v>2776.0231870000011</v>
      </c>
      <c r="I15" s="354">
        <v>1743</v>
      </c>
    </row>
    <row r="16" spans="1:9" ht="3" customHeight="1" x14ac:dyDescent="0.25">
      <c r="A16" s="249"/>
      <c r="B16" s="344"/>
      <c r="C16" s="344"/>
      <c r="D16" s="353"/>
      <c r="E16" s="344"/>
      <c r="F16" s="344"/>
      <c r="G16" s="344"/>
      <c r="H16" s="354"/>
      <c r="I16" s="354"/>
    </row>
    <row r="17" spans="1:9" ht="12.95" customHeight="1" x14ac:dyDescent="0.25">
      <c r="A17" s="246" t="s">
        <v>4018</v>
      </c>
      <c r="B17" s="344"/>
      <c r="C17" s="344"/>
      <c r="D17" s="353"/>
      <c r="E17" s="344"/>
      <c r="F17" s="344"/>
      <c r="G17" s="344"/>
      <c r="H17" s="354"/>
      <c r="I17" s="354"/>
    </row>
    <row r="18" spans="1:9" ht="13.5" customHeight="1" x14ac:dyDescent="0.25">
      <c r="A18" s="249" t="s">
        <v>4019</v>
      </c>
      <c r="B18" s="344">
        <v>35.472136849248201</v>
      </c>
      <c r="C18" s="344"/>
      <c r="D18" s="353">
        <v>34.522388793316502</v>
      </c>
      <c r="E18" s="344">
        <v>7.0498570939202168</v>
      </c>
      <c r="F18" s="344">
        <v>1.5106313207005382</v>
      </c>
      <c r="G18" s="344"/>
      <c r="H18" s="354">
        <v>14113.009778000174</v>
      </c>
      <c r="I18" s="354">
        <v>17905</v>
      </c>
    </row>
    <row r="19" spans="1:9" ht="13.5" customHeight="1" x14ac:dyDescent="0.25">
      <c r="A19" s="249" t="s">
        <v>4020</v>
      </c>
      <c r="B19" s="344">
        <v>30.849639705368364</v>
      </c>
      <c r="C19" s="344"/>
      <c r="D19" s="353">
        <v>29.91933869640938</v>
      </c>
      <c r="E19" s="344">
        <v>9.7330647476436454</v>
      </c>
      <c r="F19" s="344" t="s">
        <v>4137</v>
      </c>
      <c r="G19" s="344"/>
      <c r="H19" s="354">
        <v>3963.9391599999876</v>
      </c>
      <c r="I19" s="354">
        <v>3444</v>
      </c>
    </row>
    <row r="20" spans="1:9" ht="5.0999999999999996" customHeight="1" x14ac:dyDescent="0.25">
      <c r="A20" s="252"/>
      <c r="B20" s="344"/>
      <c r="C20" s="344"/>
      <c r="D20" s="353"/>
      <c r="E20" s="344"/>
      <c r="F20" s="344"/>
      <c r="G20" s="344"/>
      <c r="H20" s="354"/>
      <c r="I20" s="354"/>
    </row>
    <row r="21" spans="1:9" ht="12.95" customHeight="1" x14ac:dyDescent="0.25">
      <c r="A21" s="246" t="s">
        <v>4021</v>
      </c>
      <c r="B21" s="344"/>
      <c r="C21" s="344"/>
      <c r="D21" s="353"/>
      <c r="E21" s="344"/>
      <c r="F21" s="344"/>
      <c r="G21" s="344"/>
      <c r="H21" s="354"/>
      <c r="I21" s="354"/>
    </row>
    <row r="22" spans="1:9" ht="13.5" customHeight="1" x14ac:dyDescent="0.25">
      <c r="A22" s="249" t="s">
        <v>4022</v>
      </c>
      <c r="B22" s="344">
        <v>32.484625422508117</v>
      </c>
      <c r="C22" s="344"/>
      <c r="D22" s="353">
        <v>31.130371474364726</v>
      </c>
      <c r="E22" s="344" t="s">
        <v>4139</v>
      </c>
      <c r="F22" s="344" t="s">
        <v>4140</v>
      </c>
      <c r="G22" s="344"/>
      <c r="H22" s="354">
        <v>257.58854199999996</v>
      </c>
      <c r="I22" s="354">
        <v>289</v>
      </c>
    </row>
    <row r="23" spans="1:9" ht="13.5" customHeight="1" x14ac:dyDescent="0.25">
      <c r="A23" s="249" t="s">
        <v>4025</v>
      </c>
      <c r="B23" s="344">
        <v>36.993378626420572</v>
      </c>
      <c r="C23" s="344"/>
      <c r="D23" s="353">
        <v>35.887581852305338</v>
      </c>
      <c r="E23" s="344">
        <v>6.4814998989894272</v>
      </c>
      <c r="F23" s="344" t="s">
        <v>4141</v>
      </c>
      <c r="G23" s="344"/>
      <c r="H23" s="354">
        <v>3154.4562089999868</v>
      </c>
      <c r="I23" s="354">
        <v>3977</v>
      </c>
    </row>
    <row r="24" spans="1:9" ht="13.5" customHeight="1" x14ac:dyDescent="0.25">
      <c r="A24" s="249" t="s">
        <v>4026</v>
      </c>
      <c r="B24" s="344">
        <v>36.229368131359443</v>
      </c>
      <c r="C24" s="344"/>
      <c r="D24" s="353">
        <v>35.133898137109298</v>
      </c>
      <c r="E24" s="344">
        <v>9.6736180972847094</v>
      </c>
      <c r="F24" s="344">
        <v>2.4179395986292773</v>
      </c>
      <c r="G24" s="344"/>
      <c r="H24" s="354">
        <v>8114.0923500000572</v>
      </c>
      <c r="I24" s="354">
        <v>10074</v>
      </c>
    </row>
    <row r="25" spans="1:9" ht="13.5" customHeight="1" x14ac:dyDescent="0.25">
      <c r="A25" s="249" t="s">
        <v>4027</v>
      </c>
      <c r="B25" s="344">
        <v>31.122037263913587</v>
      </c>
      <c r="C25" s="344"/>
      <c r="D25" s="353">
        <v>30.455602658764054</v>
      </c>
      <c r="E25" s="344">
        <v>5.6685611835564078</v>
      </c>
      <c r="F25" s="344" t="s">
        <v>4142</v>
      </c>
      <c r="G25" s="344"/>
      <c r="H25" s="354">
        <v>6550.811836999992</v>
      </c>
      <c r="I25" s="354">
        <v>7009</v>
      </c>
    </row>
    <row r="26" spans="1:9" ht="5.0999999999999996" customHeight="1" x14ac:dyDescent="0.25">
      <c r="A26" s="252"/>
      <c r="B26" s="344"/>
      <c r="C26" s="344"/>
      <c r="D26" s="353"/>
      <c r="E26" s="344"/>
      <c r="F26" s="344"/>
      <c r="G26" s="344"/>
      <c r="H26" s="354"/>
      <c r="I26" s="354"/>
    </row>
    <row r="27" spans="1:9" ht="12.95" customHeight="1" x14ac:dyDescent="0.25">
      <c r="A27" s="246" t="s">
        <v>4028</v>
      </c>
      <c r="B27" s="344"/>
      <c r="C27" s="344"/>
      <c r="D27" s="353"/>
      <c r="E27" s="344"/>
      <c r="F27" s="344"/>
      <c r="G27" s="344"/>
      <c r="H27" s="354"/>
      <c r="I27" s="354"/>
    </row>
    <row r="28" spans="1:9" ht="13.5" customHeight="1" x14ac:dyDescent="0.25">
      <c r="A28" s="249" t="s">
        <v>4029</v>
      </c>
      <c r="B28" s="344">
        <v>34.69549495118649</v>
      </c>
      <c r="C28" s="344"/>
      <c r="D28" s="353">
        <v>33.307077605654804</v>
      </c>
      <c r="E28" s="344">
        <v>9.1593963976871624</v>
      </c>
      <c r="F28" s="344" t="s">
        <v>4143</v>
      </c>
      <c r="G28" s="344"/>
      <c r="H28" s="354">
        <v>3782.0458789999875</v>
      </c>
      <c r="I28" s="354">
        <v>6486</v>
      </c>
    </row>
    <row r="29" spans="1:9" ht="13.5" customHeight="1" x14ac:dyDescent="0.25">
      <c r="A29" s="249" t="s">
        <v>4030</v>
      </c>
      <c r="B29" s="344">
        <v>37.623342023072595</v>
      </c>
      <c r="C29" s="344"/>
      <c r="D29" s="353">
        <v>36.305292092439544</v>
      </c>
      <c r="E29" s="344">
        <v>9.530688385337756</v>
      </c>
      <c r="F29" s="344">
        <v>2.2622755651217106</v>
      </c>
      <c r="G29" s="344"/>
      <c r="H29" s="354">
        <v>4141.7318669999895</v>
      </c>
      <c r="I29" s="354">
        <v>5664</v>
      </c>
    </row>
    <row r="30" spans="1:9" ht="13.5" customHeight="1" x14ac:dyDescent="0.25">
      <c r="A30" s="249" t="s">
        <v>4031</v>
      </c>
      <c r="B30" s="344">
        <v>36.959620925656424</v>
      </c>
      <c r="C30" s="344"/>
      <c r="D30" s="353">
        <v>35.971105944582419</v>
      </c>
      <c r="E30" s="344">
        <v>7.7328461614011985</v>
      </c>
      <c r="F30" s="344" t="s">
        <v>4010</v>
      </c>
      <c r="G30" s="344"/>
      <c r="H30" s="354">
        <v>3896.7406399999954</v>
      </c>
      <c r="I30" s="354">
        <v>4151</v>
      </c>
    </row>
    <row r="31" spans="1:9" ht="13.5" customHeight="1" x14ac:dyDescent="0.25">
      <c r="A31" s="249" t="s">
        <v>4032</v>
      </c>
      <c r="B31" s="344">
        <v>33.416738064434149</v>
      </c>
      <c r="C31" s="344"/>
      <c r="D31" s="353">
        <v>32.983342572650486</v>
      </c>
      <c r="E31" s="344">
        <v>5.4319246961235859</v>
      </c>
      <c r="F31" s="344" t="s">
        <v>4144</v>
      </c>
      <c r="G31" s="344"/>
      <c r="H31" s="354">
        <v>3464.1827810000023</v>
      </c>
      <c r="I31" s="354">
        <v>3088</v>
      </c>
    </row>
    <row r="32" spans="1:9" ht="13.5" customHeight="1" x14ac:dyDescent="0.25">
      <c r="A32" s="249" t="s">
        <v>4034</v>
      </c>
      <c r="B32" s="344">
        <v>27.24515212801294</v>
      </c>
      <c r="C32" s="344"/>
      <c r="D32" s="353">
        <v>26.876973841444972</v>
      </c>
      <c r="E32" s="344" t="s">
        <v>4145</v>
      </c>
      <c r="F32" s="344" t="s">
        <v>4146</v>
      </c>
      <c r="G32" s="344"/>
      <c r="H32" s="354">
        <v>2792.2477710000007</v>
      </c>
      <c r="I32" s="354">
        <v>1960</v>
      </c>
    </row>
    <row r="33" spans="1:9" ht="5.0999999999999996" customHeight="1" x14ac:dyDescent="0.25">
      <c r="A33" s="252"/>
      <c r="B33" s="344"/>
      <c r="C33" s="344"/>
      <c r="D33" s="353"/>
      <c r="E33" s="344"/>
      <c r="F33" s="344"/>
      <c r="G33" s="344"/>
      <c r="H33" s="354"/>
      <c r="I33" s="354"/>
    </row>
    <row r="34" spans="1:9" ht="12.95" customHeight="1" x14ac:dyDescent="0.25">
      <c r="A34" s="246" t="s">
        <v>4052</v>
      </c>
      <c r="B34" s="344"/>
      <c r="C34" s="344"/>
      <c r="D34" s="353"/>
      <c r="E34" s="344"/>
      <c r="F34" s="344"/>
      <c r="G34" s="344"/>
      <c r="H34" s="354"/>
      <c r="I34" s="354"/>
    </row>
    <row r="35" spans="1:9" ht="12.95" customHeight="1" x14ac:dyDescent="0.25">
      <c r="A35" s="249" t="s">
        <v>4053</v>
      </c>
      <c r="B35" s="344">
        <v>34.30509322826358</v>
      </c>
      <c r="C35" s="344"/>
      <c r="D35" s="353">
        <v>33.423993978364678</v>
      </c>
      <c r="E35" s="344">
        <v>7.6821978275581602</v>
      </c>
      <c r="F35" s="344">
        <v>1.6969832422226088</v>
      </c>
      <c r="G35" s="344"/>
      <c r="H35" s="354">
        <v>14129.72261800014</v>
      </c>
      <c r="I35" s="354">
        <v>14330</v>
      </c>
    </row>
    <row r="36" spans="1:9" ht="12.95" customHeight="1" x14ac:dyDescent="0.25">
      <c r="A36" s="249" t="s">
        <v>4054</v>
      </c>
      <c r="B36" s="344">
        <v>35.007685447334538</v>
      </c>
      <c r="C36" s="344"/>
      <c r="D36" s="353">
        <v>33.831727490102388</v>
      </c>
      <c r="E36" s="344">
        <v>7.4808617003749811</v>
      </c>
      <c r="F36" s="344">
        <v>2.5092777553226333</v>
      </c>
      <c r="G36" s="344"/>
      <c r="H36" s="354">
        <v>3947.2263199999916</v>
      </c>
      <c r="I36" s="354">
        <v>7019</v>
      </c>
    </row>
    <row r="37" spans="1:9" ht="5.0999999999999996" customHeight="1" x14ac:dyDescent="0.25">
      <c r="A37" s="252"/>
      <c r="B37" s="344"/>
      <c r="C37" s="344"/>
      <c r="D37" s="353"/>
      <c r="E37" s="344"/>
      <c r="F37" s="344"/>
      <c r="G37" s="344"/>
      <c r="H37" s="354"/>
      <c r="I37" s="354"/>
    </row>
    <row r="38" spans="1:9" ht="12.95" customHeight="1" x14ac:dyDescent="0.25">
      <c r="A38" s="246" t="s">
        <v>4055</v>
      </c>
      <c r="B38" s="344"/>
      <c r="C38" s="344"/>
      <c r="D38" s="353"/>
      <c r="E38" s="344"/>
      <c r="F38" s="344"/>
      <c r="G38" s="344"/>
      <c r="H38" s="354"/>
      <c r="I38" s="354"/>
    </row>
    <row r="39" spans="1:9" ht="12.95" customHeight="1" x14ac:dyDescent="0.25">
      <c r="A39" s="249" t="s">
        <v>4056</v>
      </c>
      <c r="B39" s="344">
        <v>34.269372616173641</v>
      </c>
      <c r="C39" s="344"/>
      <c r="D39" s="353">
        <v>33.528718360677331</v>
      </c>
      <c r="E39" s="344">
        <v>7.1206389710769136</v>
      </c>
      <c r="F39" s="344" t="s">
        <v>4150</v>
      </c>
      <c r="G39" s="344"/>
      <c r="H39" s="354">
        <v>10572.756238000096</v>
      </c>
      <c r="I39" s="354">
        <v>8651</v>
      </c>
    </row>
    <row r="40" spans="1:9" ht="12.95" customHeight="1" x14ac:dyDescent="0.25">
      <c r="A40" s="249" t="s">
        <v>4057</v>
      </c>
      <c r="B40" s="344">
        <v>33.972302814868733</v>
      </c>
      <c r="C40" s="344"/>
      <c r="D40" s="353">
        <v>32.786394481915607</v>
      </c>
      <c r="E40" s="344">
        <v>8.4024104769401564</v>
      </c>
      <c r="F40" s="344">
        <v>2.6338926703563326</v>
      </c>
      <c r="G40" s="344"/>
      <c r="H40" s="354">
        <v>4710.3907989999952</v>
      </c>
      <c r="I40" s="354">
        <v>7175</v>
      </c>
    </row>
    <row r="41" spans="1:9" ht="12.95" customHeight="1" x14ac:dyDescent="0.25">
      <c r="A41" s="249" t="s">
        <v>4058</v>
      </c>
      <c r="B41" s="344">
        <v>35.994020679850628</v>
      </c>
      <c r="C41" s="344"/>
      <c r="D41" s="353">
        <v>34.678747897379978</v>
      </c>
      <c r="E41" s="344">
        <v>8.3085924924352685</v>
      </c>
      <c r="F41" s="344">
        <v>2.1092167264582287</v>
      </c>
      <c r="G41" s="344"/>
      <c r="H41" s="354">
        <v>2793.8019010000007</v>
      </c>
      <c r="I41" s="354">
        <v>5523</v>
      </c>
    </row>
    <row r="42" spans="1:9" ht="5.0999999999999996" customHeight="1" x14ac:dyDescent="0.25">
      <c r="A42" s="355"/>
      <c r="B42" s="344"/>
      <c r="C42" s="344"/>
      <c r="D42" s="344"/>
      <c r="E42" s="344"/>
      <c r="F42" s="344"/>
      <c r="G42" s="344"/>
      <c r="H42" s="354"/>
      <c r="I42" s="354"/>
    </row>
    <row r="43" spans="1:9" ht="12.95" customHeight="1" x14ac:dyDescent="0.25">
      <c r="A43" s="246" t="s">
        <v>3890</v>
      </c>
      <c r="B43" s="344"/>
      <c r="C43" s="344"/>
      <c r="D43" s="344"/>
      <c r="E43" s="344"/>
      <c r="F43" s="344"/>
      <c r="G43" s="344"/>
      <c r="H43" s="354"/>
      <c r="I43" s="354"/>
    </row>
    <row r="44" spans="1:9" ht="13.5" customHeight="1" x14ac:dyDescent="0.25">
      <c r="A44" s="249" t="s">
        <v>5</v>
      </c>
      <c r="B44" s="344">
        <v>33.119383971544721</v>
      </c>
      <c r="C44" s="344"/>
      <c r="D44" s="344">
        <v>32.60681421433366</v>
      </c>
      <c r="E44" s="344">
        <v>7.9291438889176291</v>
      </c>
      <c r="F44" s="344" t="s">
        <v>4151</v>
      </c>
      <c r="G44" s="344"/>
      <c r="H44" s="354">
        <v>286.38365399999998</v>
      </c>
      <c r="I44" s="354">
        <v>902</v>
      </c>
    </row>
    <row r="45" spans="1:9" ht="13.5" customHeight="1" x14ac:dyDescent="0.25">
      <c r="A45" s="249" t="s">
        <v>186</v>
      </c>
      <c r="B45" s="344">
        <v>39.93510011185198</v>
      </c>
      <c r="C45" s="344"/>
      <c r="D45" s="344">
        <v>38.503582302763121</v>
      </c>
      <c r="E45" s="344">
        <v>9.3288944871848525</v>
      </c>
      <c r="F45" s="344" t="s">
        <v>4134</v>
      </c>
      <c r="G45" s="344"/>
      <c r="H45" s="354">
        <v>625.38474499999973</v>
      </c>
      <c r="I45" s="354">
        <v>702</v>
      </c>
    </row>
    <row r="46" spans="1:9" ht="13.5" customHeight="1" x14ac:dyDescent="0.25">
      <c r="A46" s="249" t="s">
        <v>538</v>
      </c>
      <c r="B46" s="344">
        <v>47.072978822385807</v>
      </c>
      <c r="C46" s="344"/>
      <c r="D46" s="344">
        <v>45.196019749201341</v>
      </c>
      <c r="E46" s="344">
        <v>12.047918923544206</v>
      </c>
      <c r="F46" s="344" t="s">
        <v>4152</v>
      </c>
      <c r="G46" s="344"/>
      <c r="H46" s="354">
        <v>267.27561999999915</v>
      </c>
      <c r="I46" s="354">
        <v>779</v>
      </c>
    </row>
    <row r="47" spans="1:9" ht="13.5" customHeight="1" x14ac:dyDescent="0.25">
      <c r="A47" s="249" t="s">
        <v>714</v>
      </c>
      <c r="B47" s="344">
        <v>40.545572375758582</v>
      </c>
      <c r="C47" s="344"/>
      <c r="D47" s="344">
        <v>39.672936078066236</v>
      </c>
      <c r="E47" s="344">
        <v>9.2071084619827168</v>
      </c>
      <c r="F47" s="344" t="s">
        <v>4153</v>
      </c>
      <c r="G47" s="344"/>
      <c r="H47" s="354">
        <v>734.78859599999976</v>
      </c>
      <c r="I47" s="354">
        <v>756</v>
      </c>
    </row>
    <row r="48" spans="1:9" ht="13.5" customHeight="1" x14ac:dyDescent="0.25">
      <c r="A48" s="249" t="s">
        <v>942</v>
      </c>
      <c r="B48" s="344">
        <v>33.919313451187897</v>
      </c>
      <c r="C48" s="344"/>
      <c r="D48" s="344">
        <v>32.577085297154149</v>
      </c>
      <c r="E48" s="344" t="s">
        <v>4138</v>
      </c>
      <c r="F48" s="344" t="s">
        <v>4132</v>
      </c>
      <c r="G48" s="344"/>
      <c r="H48" s="354">
        <v>303.80826000000013</v>
      </c>
      <c r="I48" s="354">
        <v>863</v>
      </c>
    </row>
    <row r="49" spans="1:9" ht="13.5" customHeight="1" x14ac:dyDescent="0.25">
      <c r="A49" s="249" t="s">
        <v>1190</v>
      </c>
      <c r="B49" s="344">
        <v>27.440815822144248</v>
      </c>
      <c r="C49" s="344"/>
      <c r="D49" s="344">
        <v>26.856982384183777</v>
      </c>
      <c r="E49" s="344" t="s">
        <v>4071</v>
      </c>
      <c r="F49" s="344" t="s">
        <v>4140</v>
      </c>
      <c r="G49" s="344"/>
      <c r="H49" s="354">
        <v>865.36341899999934</v>
      </c>
      <c r="I49" s="354">
        <v>754</v>
      </c>
    </row>
    <row r="50" spans="1:9" ht="13.5" customHeight="1" x14ac:dyDescent="0.25">
      <c r="A50" s="249" t="s">
        <v>1446</v>
      </c>
      <c r="B50" s="344">
        <v>37.076916047868316</v>
      </c>
      <c r="C50" s="344"/>
      <c r="D50" s="344">
        <v>36.674917592174737</v>
      </c>
      <c r="E50" s="344" t="s">
        <v>4156</v>
      </c>
      <c r="F50" s="344" t="s">
        <v>4140</v>
      </c>
      <c r="G50" s="344"/>
      <c r="H50" s="354">
        <v>571.82433599999877</v>
      </c>
      <c r="I50" s="354">
        <v>691</v>
      </c>
    </row>
    <row r="51" spans="1:9" ht="13.5" customHeight="1" x14ac:dyDescent="0.25">
      <c r="A51" s="249" t="s">
        <v>1462</v>
      </c>
      <c r="B51" s="344">
        <v>35.918705219260531</v>
      </c>
      <c r="C51" s="344"/>
      <c r="D51" s="344">
        <v>34.57227772764562</v>
      </c>
      <c r="E51" s="344" t="s">
        <v>4158</v>
      </c>
      <c r="F51" s="344" t="s">
        <v>4073</v>
      </c>
      <c r="G51" s="344"/>
      <c r="H51" s="354">
        <v>673.28415799999914</v>
      </c>
      <c r="I51" s="354">
        <v>685</v>
      </c>
    </row>
    <row r="52" spans="1:9" ht="13.5" customHeight="1" x14ac:dyDescent="0.25">
      <c r="A52" s="249" t="s">
        <v>1693</v>
      </c>
      <c r="B52" s="344">
        <v>33.724641129788999</v>
      </c>
      <c r="C52" s="344"/>
      <c r="D52" s="344">
        <v>33.062715162534637</v>
      </c>
      <c r="E52" s="344">
        <v>8.2633796216317812</v>
      </c>
      <c r="F52" s="344" t="s">
        <v>4133</v>
      </c>
      <c r="G52" s="344"/>
      <c r="H52" s="354">
        <v>201.52933499999952</v>
      </c>
      <c r="I52" s="354">
        <v>725</v>
      </c>
    </row>
    <row r="53" spans="1:9" ht="13.5" customHeight="1" x14ac:dyDescent="0.25">
      <c r="A53" s="249" t="s">
        <v>1890</v>
      </c>
      <c r="B53" s="344">
        <v>36.986036371029272</v>
      </c>
      <c r="C53" s="344"/>
      <c r="D53" s="344">
        <v>35.890308431716612</v>
      </c>
      <c r="E53" s="344" t="s">
        <v>4160</v>
      </c>
      <c r="F53" s="344" t="s">
        <v>4143</v>
      </c>
      <c r="G53" s="344"/>
      <c r="H53" s="354">
        <v>413.99510200000066</v>
      </c>
      <c r="I53" s="354">
        <v>859</v>
      </c>
    </row>
    <row r="54" spans="1:9" ht="13.5" customHeight="1" x14ac:dyDescent="0.25">
      <c r="A54" s="249" t="s">
        <v>2071</v>
      </c>
      <c r="B54" s="344">
        <v>31.604349385430027</v>
      </c>
      <c r="C54" s="344"/>
      <c r="D54" s="344">
        <v>30.896362759301297</v>
      </c>
      <c r="E54" s="344" t="s">
        <v>4069</v>
      </c>
      <c r="F54" s="344" t="s">
        <v>4134</v>
      </c>
      <c r="G54" s="344"/>
      <c r="H54" s="354">
        <v>536.75886800000262</v>
      </c>
      <c r="I54" s="354">
        <v>789</v>
      </c>
    </row>
    <row r="55" spans="1:9" ht="13.5" customHeight="1" x14ac:dyDescent="0.25">
      <c r="A55" s="249" t="s">
        <v>2156</v>
      </c>
      <c r="B55" s="344">
        <v>36.208922235454395</v>
      </c>
      <c r="C55" s="344"/>
      <c r="D55" s="344">
        <v>34.387414050557645</v>
      </c>
      <c r="E55" s="344" t="s">
        <v>4161</v>
      </c>
      <c r="F55" s="344" t="s">
        <v>4133</v>
      </c>
      <c r="G55" s="344"/>
      <c r="H55" s="354">
        <v>771.66367500000081</v>
      </c>
      <c r="I55" s="354">
        <v>755</v>
      </c>
    </row>
    <row r="56" spans="1:9" ht="13.5" customHeight="1" x14ac:dyDescent="0.25">
      <c r="A56" s="249" t="s">
        <v>201</v>
      </c>
      <c r="B56" s="344">
        <v>37.655925515052715</v>
      </c>
      <c r="C56" s="344"/>
      <c r="D56" s="344">
        <v>36.694347575808287</v>
      </c>
      <c r="E56" s="344" t="s">
        <v>4062</v>
      </c>
      <c r="F56" s="344" t="s">
        <v>4163</v>
      </c>
      <c r="G56" s="344"/>
      <c r="H56" s="354">
        <v>1097.6009920000004</v>
      </c>
      <c r="I56" s="354">
        <v>787</v>
      </c>
    </row>
    <row r="57" spans="1:9" ht="13.5" customHeight="1" x14ac:dyDescent="0.25">
      <c r="A57" s="249" t="s">
        <v>2573</v>
      </c>
      <c r="B57" s="344">
        <v>33.099300490403124</v>
      </c>
      <c r="C57" s="344"/>
      <c r="D57" s="344">
        <v>32.239308277836919</v>
      </c>
      <c r="E57" s="344" t="s">
        <v>4138</v>
      </c>
      <c r="F57" s="344" t="s">
        <v>4131</v>
      </c>
      <c r="G57" s="344"/>
      <c r="H57" s="354">
        <v>773.33049100000051</v>
      </c>
      <c r="I57" s="354">
        <v>828</v>
      </c>
    </row>
    <row r="58" spans="1:9" ht="13.5" customHeight="1" x14ac:dyDescent="0.25">
      <c r="A58" s="249" t="s">
        <v>3941</v>
      </c>
      <c r="B58" s="344">
        <v>34.638643904885342</v>
      </c>
      <c r="C58" s="344"/>
      <c r="D58" s="344">
        <v>33.974882183059648</v>
      </c>
      <c r="E58" s="344">
        <v>6.9724385918743916</v>
      </c>
      <c r="F58" s="344" t="s">
        <v>4150</v>
      </c>
      <c r="G58" s="344"/>
      <c r="H58" s="354">
        <v>5213.3765569999969</v>
      </c>
      <c r="I58" s="354">
        <v>1667</v>
      </c>
    </row>
    <row r="59" spans="1:9" ht="13.5" customHeight="1" x14ac:dyDescent="0.25">
      <c r="A59" s="249" t="s">
        <v>3945</v>
      </c>
      <c r="B59" s="344">
        <v>35.019502013122796</v>
      </c>
      <c r="C59" s="344"/>
      <c r="D59" s="344">
        <v>34.662324582727749</v>
      </c>
      <c r="E59" s="344" t="s">
        <v>4165</v>
      </c>
      <c r="F59" s="344" t="s">
        <v>4136</v>
      </c>
      <c r="G59" s="344"/>
      <c r="H59" s="354">
        <v>571.66406000000188</v>
      </c>
      <c r="I59" s="354">
        <v>796</v>
      </c>
    </row>
    <row r="60" spans="1:9" ht="13.5" customHeight="1" x14ac:dyDescent="0.25">
      <c r="A60" s="249" t="s">
        <v>2982</v>
      </c>
      <c r="B60" s="344">
        <v>37.862066506218007</v>
      </c>
      <c r="C60" s="344"/>
      <c r="D60" s="344">
        <v>35.681387726295192</v>
      </c>
      <c r="E60" s="344">
        <v>13.267835474909385</v>
      </c>
      <c r="F60" s="344" t="s">
        <v>4141</v>
      </c>
      <c r="G60" s="344"/>
      <c r="H60" s="354">
        <v>597.59104000000036</v>
      </c>
      <c r="I60" s="354">
        <v>760</v>
      </c>
    </row>
    <row r="61" spans="1:9" ht="13.5" customHeight="1" x14ac:dyDescent="0.25">
      <c r="A61" s="249" t="s">
        <v>3096</v>
      </c>
      <c r="B61" s="344">
        <v>38.933516513005927</v>
      </c>
      <c r="C61" s="344"/>
      <c r="D61" s="344">
        <v>38.028465220407107</v>
      </c>
      <c r="E61" s="344" t="s">
        <v>4167</v>
      </c>
      <c r="F61" s="344" t="s">
        <v>4143</v>
      </c>
      <c r="G61" s="344"/>
      <c r="H61" s="354">
        <v>92.992850999999959</v>
      </c>
      <c r="I61" s="354">
        <v>808</v>
      </c>
    </row>
    <row r="62" spans="1:9" ht="13.5" customHeight="1" x14ac:dyDescent="0.25">
      <c r="A62" s="249" t="s">
        <v>3122</v>
      </c>
      <c r="B62" s="344">
        <v>34.069621679449426</v>
      </c>
      <c r="C62" s="344"/>
      <c r="D62" s="344">
        <v>33.140155396222248</v>
      </c>
      <c r="E62" s="344" t="s">
        <v>4168</v>
      </c>
      <c r="F62" s="344" t="s">
        <v>4130</v>
      </c>
      <c r="G62" s="344"/>
      <c r="H62" s="354">
        <v>112.46798500000014</v>
      </c>
      <c r="I62" s="354">
        <v>701</v>
      </c>
    </row>
    <row r="63" spans="1:9" ht="13.5" customHeight="1" x14ac:dyDescent="0.25">
      <c r="A63" s="249" t="s">
        <v>3167</v>
      </c>
      <c r="B63" s="344">
        <v>26.789101254236481</v>
      </c>
      <c r="C63" s="344"/>
      <c r="D63" s="344">
        <v>26.309445613616735</v>
      </c>
      <c r="E63" s="344" t="s">
        <v>4148</v>
      </c>
      <c r="F63" s="344" t="s">
        <v>4074</v>
      </c>
      <c r="G63" s="344"/>
      <c r="H63" s="354">
        <v>140.77432700000006</v>
      </c>
      <c r="I63" s="354">
        <v>757</v>
      </c>
    </row>
    <row r="64" spans="1:9" ht="13.5" customHeight="1" x14ac:dyDescent="0.25">
      <c r="A64" s="249" t="s">
        <v>3228</v>
      </c>
      <c r="B64" s="344">
        <v>29.432040399425702</v>
      </c>
      <c r="C64" s="344"/>
      <c r="D64" s="344">
        <v>28.681132397051744</v>
      </c>
      <c r="E64" s="344" t="s">
        <v>4169</v>
      </c>
      <c r="F64" s="344" t="s">
        <v>4140</v>
      </c>
      <c r="G64" s="344"/>
      <c r="H64" s="354">
        <v>1209.8577949999972</v>
      </c>
      <c r="I64" s="354">
        <v>846</v>
      </c>
    </row>
    <row r="65" spans="1:11" ht="13.5" customHeight="1" x14ac:dyDescent="0.25">
      <c r="A65" s="249" t="s">
        <v>3362</v>
      </c>
      <c r="B65" s="344">
        <v>27.682543652716003</v>
      </c>
      <c r="C65" s="344"/>
      <c r="D65" s="344">
        <v>25.977823399486315</v>
      </c>
      <c r="E65" s="344" t="s">
        <v>4171</v>
      </c>
      <c r="F65" s="344" t="s">
        <v>4172</v>
      </c>
      <c r="G65" s="344"/>
      <c r="H65" s="354">
        <v>671.43473999999958</v>
      </c>
      <c r="I65" s="354">
        <v>700</v>
      </c>
    </row>
    <row r="66" spans="1:11" ht="13.5" customHeight="1" x14ac:dyDescent="0.25">
      <c r="A66" s="249" t="s">
        <v>3589</v>
      </c>
      <c r="B66" s="344">
        <v>40.74878211712705</v>
      </c>
      <c r="C66" s="344"/>
      <c r="D66" s="344">
        <v>39.04034866502483</v>
      </c>
      <c r="E66" s="344" t="s">
        <v>4173</v>
      </c>
      <c r="F66" s="344" t="s">
        <v>4132</v>
      </c>
      <c r="G66" s="344"/>
      <c r="H66" s="354">
        <v>615.67127399999936</v>
      </c>
      <c r="I66" s="354">
        <v>918</v>
      </c>
    </row>
    <row r="67" spans="1:11" ht="13.5" customHeight="1" x14ac:dyDescent="0.25">
      <c r="A67" s="249" t="s">
        <v>3747</v>
      </c>
      <c r="B67" s="344">
        <v>20.92306970484562</v>
      </c>
      <c r="C67" s="344"/>
      <c r="D67" s="344">
        <v>20.460722182286982</v>
      </c>
      <c r="E67" s="344" t="s">
        <v>4175</v>
      </c>
      <c r="F67" s="344" t="s">
        <v>4163</v>
      </c>
      <c r="G67" s="344"/>
      <c r="H67" s="354">
        <v>211.21731000000048</v>
      </c>
      <c r="I67" s="354">
        <v>782</v>
      </c>
    </row>
    <row r="68" spans="1:11" ht="13.5" customHeight="1" x14ac:dyDescent="0.25">
      <c r="A68" s="249" t="s">
        <v>3808</v>
      </c>
      <c r="B68" s="344">
        <v>36.529118390588025</v>
      </c>
      <c r="C68" s="344"/>
      <c r="D68" s="344">
        <v>35.721629322665081</v>
      </c>
      <c r="E68" s="344" t="s">
        <v>4176</v>
      </c>
      <c r="F68" s="344" t="s">
        <v>4177</v>
      </c>
      <c r="G68" s="344"/>
      <c r="H68" s="354">
        <v>170.44267900000017</v>
      </c>
      <c r="I68" s="354">
        <v>855</v>
      </c>
    </row>
    <row r="69" spans="1:11" ht="13.5" customHeight="1" x14ac:dyDescent="0.25">
      <c r="A69" s="249" t="s">
        <v>3061</v>
      </c>
      <c r="B69" s="344">
        <v>23.98898291831598</v>
      </c>
      <c r="C69" s="344"/>
      <c r="D69" s="344">
        <v>23.412304446169468</v>
      </c>
      <c r="E69" s="344" t="s">
        <v>4178</v>
      </c>
      <c r="F69" s="344" t="s">
        <v>4144</v>
      </c>
      <c r="G69" s="344"/>
      <c r="H69" s="354">
        <v>346.46706900000009</v>
      </c>
      <c r="I69" s="354">
        <v>884</v>
      </c>
    </row>
    <row r="70" spans="1:11" ht="5.0999999999999996" customHeight="1" x14ac:dyDescent="0.25">
      <c r="A70" s="355"/>
      <c r="B70" s="344"/>
      <c r="C70" s="344"/>
      <c r="D70" s="344"/>
      <c r="E70" s="344"/>
      <c r="F70" s="344"/>
      <c r="G70" s="344"/>
      <c r="H70" s="354"/>
      <c r="I70" s="354"/>
    </row>
    <row r="71" spans="1:11" ht="12.95" customHeight="1" x14ac:dyDescent="0.25">
      <c r="A71" s="246" t="s">
        <v>3882</v>
      </c>
      <c r="B71" s="356">
        <v>34.5</v>
      </c>
      <c r="C71" s="356"/>
      <c r="D71" s="356">
        <v>33.513025399242409</v>
      </c>
      <c r="E71" s="356">
        <v>7.6382346973247977</v>
      </c>
      <c r="F71" s="356">
        <v>1.8743533444836313</v>
      </c>
      <c r="G71" s="356"/>
      <c r="H71" s="357">
        <v>18076.948937999947</v>
      </c>
      <c r="I71" s="357">
        <v>21349</v>
      </c>
    </row>
    <row r="72" spans="1:11" ht="5.0999999999999996" customHeight="1" thickBot="1" x14ac:dyDescent="0.3">
      <c r="A72" s="270"/>
      <c r="B72" s="271"/>
      <c r="C72" s="271"/>
      <c r="D72" s="271"/>
      <c r="E72" s="271"/>
      <c r="F72" s="271"/>
      <c r="G72" s="271"/>
      <c r="H72" s="272"/>
      <c r="I72" s="272"/>
    </row>
    <row r="73" spans="1:11" ht="13.5" customHeight="1" x14ac:dyDescent="0.25">
      <c r="A73" s="883" t="s">
        <v>4077</v>
      </c>
      <c r="B73" s="883"/>
      <c r="C73" s="883"/>
      <c r="D73" s="883"/>
      <c r="E73" s="883"/>
      <c r="F73" s="883"/>
      <c r="G73" s="883"/>
      <c r="H73" s="883"/>
      <c r="I73" s="883"/>
    </row>
    <row r="74" spans="1:11" ht="13.5" customHeight="1" x14ac:dyDescent="0.25">
      <c r="A74" s="883" t="s">
        <v>4078</v>
      </c>
      <c r="B74" s="883"/>
      <c r="C74" s="883"/>
      <c r="D74" s="883"/>
      <c r="E74" s="883"/>
      <c r="F74" s="883"/>
      <c r="G74" s="883"/>
      <c r="H74" s="883"/>
      <c r="I74" s="883"/>
    </row>
    <row r="75" spans="1:11" ht="13.5" customHeight="1" x14ac:dyDescent="0.25">
      <c r="A75" s="991" t="s">
        <v>4079</v>
      </c>
      <c r="B75" s="991"/>
      <c r="C75" s="991"/>
      <c r="D75" s="991"/>
      <c r="E75" s="991"/>
      <c r="F75" s="991"/>
      <c r="G75" s="991"/>
      <c r="H75" s="991"/>
      <c r="I75" s="991"/>
    </row>
    <row r="76" spans="1:11" ht="13.5" customHeight="1" x14ac:dyDescent="0.25">
      <c r="A76" s="237" t="s">
        <v>4584</v>
      </c>
      <c r="E76" s="264"/>
      <c r="H76" s="276"/>
      <c r="I76" s="276"/>
    </row>
    <row r="77" spans="1:11" ht="13.5" customHeight="1" x14ac:dyDescent="0.25">
      <c r="A77" s="237" t="s">
        <v>4585</v>
      </c>
      <c r="E77" s="264"/>
      <c r="H77" s="276"/>
      <c r="I77" s="276"/>
    </row>
    <row r="78" spans="1:11" ht="13.5" customHeight="1" x14ac:dyDescent="0.25">
      <c r="A78" s="1008" t="s">
        <v>4083</v>
      </c>
      <c r="B78" s="1008"/>
      <c r="C78" s="1008"/>
      <c r="D78" s="1008"/>
      <c r="E78" s="1008"/>
      <c r="F78" s="1008"/>
      <c r="G78" s="1008"/>
      <c r="H78" s="1008"/>
      <c r="I78" s="1008"/>
      <c r="J78" s="276"/>
      <c r="K78" s="276"/>
    </row>
  </sheetData>
  <mergeCells count="11">
    <mergeCell ref="A73:I73"/>
    <mergeCell ref="A74:I74"/>
    <mergeCell ref="A75:I75"/>
    <mergeCell ref="A78:I78"/>
    <mergeCell ref="A1:I1"/>
    <mergeCell ref="A2:I2"/>
    <mergeCell ref="A3:I3"/>
    <mergeCell ref="A5:A6"/>
    <mergeCell ref="B5:B6"/>
    <mergeCell ref="D5:F5"/>
    <mergeCell ref="H5:I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C22AD-7F9A-4EAF-A992-B2B7D68271D0}">
  <sheetPr>
    <tabColor theme="5" tint="0.59999389629810485"/>
  </sheetPr>
  <dimension ref="A1:E80"/>
  <sheetViews>
    <sheetView showGridLines="0" topLeftCell="A52" workbookViewId="0">
      <selection activeCell="AD78" sqref="AD78"/>
    </sheetView>
  </sheetViews>
  <sheetFormatPr baseColWidth="10" defaultColWidth="2.5703125" defaultRowHeight="12.75" x14ac:dyDescent="0.25"/>
  <cols>
    <col min="1" max="1" width="29" style="237" customWidth="1"/>
    <col min="2" max="2" width="15.5703125" style="237" customWidth="1"/>
    <col min="3" max="3" width="14.140625" style="237" customWidth="1"/>
    <col min="4" max="5" width="8.7109375" style="264" customWidth="1"/>
    <col min="6" max="16384" width="2.5703125" style="237"/>
  </cols>
  <sheetData>
    <row r="1" spans="1:5" s="233" customFormat="1" ht="13.5" x14ac:dyDescent="0.25">
      <c r="A1" s="983" t="s">
        <v>4580</v>
      </c>
      <c r="B1" s="983"/>
      <c r="C1" s="983"/>
      <c r="D1" s="983"/>
      <c r="E1" s="983"/>
    </row>
    <row r="2" spans="1:5" s="233" customFormat="1" ht="25.5" customHeight="1" x14ac:dyDescent="0.25">
      <c r="A2" s="816" t="s">
        <v>4183</v>
      </c>
      <c r="B2" s="816"/>
      <c r="C2" s="816"/>
      <c r="D2" s="816"/>
      <c r="E2" s="816"/>
    </row>
    <row r="3" spans="1:5" s="234" customFormat="1" ht="13.5" x14ac:dyDescent="0.25">
      <c r="A3" s="1007" t="s">
        <v>3998</v>
      </c>
      <c r="B3" s="1007"/>
      <c r="C3" s="1007"/>
      <c r="D3" s="1007"/>
      <c r="E3" s="1007"/>
    </row>
    <row r="4" spans="1:5" ht="3.75" customHeight="1" x14ac:dyDescent="0.25"/>
    <row r="5" spans="1:5" ht="30" customHeight="1" x14ac:dyDescent="0.25">
      <c r="A5" s="837" t="s">
        <v>3999</v>
      </c>
      <c r="B5" s="987" t="s">
        <v>4184</v>
      </c>
      <c r="C5" s="1006" t="s">
        <v>4185</v>
      </c>
      <c r="D5" s="1003" t="s">
        <v>4186</v>
      </c>
      <c r="E5" s="1003"/>
    </row>
    <row r="6" spans="1:5" ht="27.75" customHeight="1" x14ac:dyDescent="0.25">
      <c r="A6" s="837"/>
      <c r="B6" s="987"/>
      <c r="C6" s="1006"/>
      <c r="D6" s="352" t="s">
        <v>4187</v>
      </c>
      <c r="E6" s="352" t="s">
        <v>4188</v>
      </c>
    </row>
    <row r="7" spans="1:5" ht="5.0999999999999996" customHeight="1" x14ac:dyDescent="0.25">
      <c r="A7" s="336"/>
      <c r="B7" s="358"/>
      <c r="C7" s="359"/>
      <c r="D7" s="360"/>
      <c r="E7" s="360"/>
    </row>
    <row r="8" spans="1:5" ht="12.95" customHeight="1" x14ac:dyDescent="0.25">
      <c r="A8" s="246" t="s">
        <v>4008</v>
      </c>
      <c r="B8" s="260"/>
      <c r="C8" s="260"/>
      <c r="D8" s="248"/>
      <c r="E8" s="248"/>
    </row>
    <row r="9" spans="1:5" ht="12.95" customHeight="1" x14ac:dyDescent="0.25">
      <c r="A9" s="249" t="s">
        <v>4009</v>
      </c>
      <c r="B9" s="344">
        <v>34.775001963253935</v>
      </c>
      <c r="C9" s="344" t="s">
        <v>4189</v>
      </c>
      <c r="D9" s="354">
        <v>333.97360300000014</v>
      </c>
      <c r="E9" s="354">
        <v>325</v>
      </c>
    </row>
    <row r="10" spans="1:5" ht="12.95" customHeight="1" x14ac:dyDescent="0.25">
      <c r="A10" s="249" t="s">
        <v>4011</v>
      </c>
      <c r="B10" s="344">
        <v>52.769255777941652</v>
      </c>
      <c r="C10" s="344">
        <v>21.225411066694221</v>
      </c>
      <c r="D10" s="354">
        <v>662.76599100000192</v>
      </c>
      <c r="E10" s="354">
        <v>894</v>
      </c>
    </row>
    <row r="11" spans="1:5" ht="12.95" customHeight="1" x14ac:dyDescent="0.25">
      <c r="A11" s="249" t="s">
        <v>4013</v>
      </c>
      <c r="B11" s="344">
        <v>46.621354284495162</v>
      </c>
      <c r="C11" s="344">
        <v>26.783916693102672</v>
      </c>
      <c r="D11" s="354">
        <v>1164.3866599999988</v>
      </c>
      <c r="E11" s="354">
        <v>1596</v>
      </c>
    </row>
    <row r="12" spans="1:5" ht="12.95" customHeight="1" x14ac:dyDescent="0.25">
      <c r="A12" s="249" t="s">
        <v>4014</v>
      </c>
      <c r="B12" s="344">
        <v>46.297201069986279</v>
      </c>
      <c r="C12" s="344">
        <v>31.097381253190527</v>
      </c>
      <c r="D12" s="354">
        <v>1608.1676489999995</v>
      </c>
      <c r="E12" s="354">
        <v>1957</v>
      </c>
    </row>
    <row r="13" spans="1:5" ht="12.95" customHeight="1" x14ac:dyDescent="0.25">
      <c r="A13" s="249" t="s">
        <v>4015</v>
      </c>
      <c r="B13" s="344">
        <v>44.886854302369784</v>
      </c>
      <c r="C13" s="344">
        <v>27.654754395233127</v>
      </c>
      <c r="D13" s="354">
        <v>1337.0694879999985</v>
      </c>
      <c r="E13" s="354">
        <v>1597</v>
      </c>
    </row>
    <row r="14" spans="1:5" ht="12.95" customHeight="1" x14ac:dyDescent="0.25">
      <c r="A14" s="249" t="s">
        <v>4016</v>
      </c>
      <c r="B14" s="344">
        <v>39.645276318117212</v>
      </c>
      <c r="C14" s="344">
        <v>33.591871103886859</v>
      </c>
      <c r="D14" s="354">
        <v>1433.098792000002</v>
      </c>
      <c r="E14" s="354">
        <v>1244</v>
      </c>
    </row>
    <row r="15" spans="1:5" ht="12.95" customHeight="1" x14ac:dyDescent="0.25">
      <c r="A15" s="249" t="s">
        <v>4017</v>
      </c>
      <c r="B15" s="344">
        <v>48.748078717215279</v>
      </c>
      <c r="C15" s="344">
        <v>37.469380451864644</v>
      </c>
      <c r="D15" s="354">
        <v>1267.0031029999996</v>
      </c>
      <c r="E15" s="354">
        <v>790</v>
      </c>
    </row>
    <row r="16" spans="1:5" ht="5.0999999999999996" customHeight="1" x14ac:dyDescent="0.25">
      <c r="A16" s="252"/>
      <c r="B16" s="344"/>
      <c r="C16" s="344"/>
      <c r="D16" s="354"/>
      <c r="E16" s="354"/>
    </row>
    <row r="17" spans="1:5" ht="12.95" customHeight="1" x14ac:dyDescent="0.25">
      <c r="A17" s="246" t="s">
        <v>4018</v>
      </c>
      <c r="B17" s="344"/>
      <c r="C17" s="344"/>
      <c r="D17" s="354"/>
      <c r="E17" s="354"/>
    </row>
    <row r="18" spans="1:5" ht="13.5" customHeight="1" x14ac:dyDescent="0.25">
      <c r="A18" s="249" t="s">
        <v>4190</v>
      </c>
      <c r="B18" s="344">
        <v>40.212534024226088</v>
      </c>
      <c r="C18" s="344" t="s">
        <v>4191</v>
      </c>
      <c r="D18" s="354">
        <v>775.03967000000114</v>
      </c>
      <c r="E18" s="354">
        <v>469</v>
      </c>
    </row>
    <row r="19" spans="1:5" ht="13.5" customHeight="1" x14ac:dyDescent="0.25">
      <c r="A19" s="249" t="s">
        <v>4019</v>
      </c>
      <c r="B19" s="344">
        <v>44.992034420808587</v>
      </c>
      <c r="C19" s="344">
        <v>25.497996749326802</v>
      </c>
      <c r="D19" s="354">
        <v>4711.2506320000002</v>
      </c>
      <c r="E19" s="354">
        <v>5971</v>
      </c>
    </row>
    <row r="20" spans="1:5" ht="13.5" customHeight="1" x14ac:dyDescent="0.25">
      <c r="A20" s="249" t="s">
        <v>4020</v>
      </c>
      <c r="B20" s="344">
        <v>47.749800667620811</v>
      </c>
      <c r="C20" s="344">
        <v>43.498626912184704</v>
      </c>
      <c r="D20" s="354">
        <v>2320.1749839999961</v>
      </c>
      <c r="E20" s="354">
        <v>1963</v>
      </c>
    </row>
    <row r="21" spans="1:5" ht="5.0999999999999996" customHeight="1" x14ac:dyDescent="0.25">
      <c r="A21" s="252"/>
      <c r="B21" s="344"/>
      <c r="C21" s="344"/>
      <c r="D21" s="354"/>
      <c r="E21" s="354"/>
    </row>
    <row r="22" spans="1:5" ht="12.95" customHeight="1" x14ac:dyDescent="0.25">
      <c r="A22" s="246" t="s">
        <v>4021</v>
      </c>
      <c r="B22" s="344"/>
      <c r="C22" s="344"/>
      <c r="D22" s="354"/>
      <c r="E22" s="354"/>
    </row>
    <row r="23" spans="1:5" ht="13.5" customHeight="1" x14ac:dyDescent="0.25">
      <c r="A23" s="249" t="s">
        <v>4022</v>
      </c>
      <c r="B23" s="344" t="s">
        <v>4192</v>
      </c>
      <c r="C23" s="344" t="s">
        <v>4193</v>
      </c>
      <c r="D23" s="354">
        <v>88.504626999999985</v>
      </c>
      <c r="E23" s="354">
        <v>123</v>
      </c>
    </row>
    <row r="24" spans="1:5" ht="13.5" customHeight="1" x14ac:dyDescent="0.25">
      <c r="A24" s="249" t="s">
        <v>4025</v>
      </c>
      <c r="B24" s="344">
        <v>46.923912784830598</v>
      </c>
      <c r="C24" s="344">
        <v>30.034785962571569</v>
      </c>
      <c r="D24" s="354">
        <v>1324.1111239999996</v>
      </c>
      <c r="E24" s="354">
        <v>1584</v>
      </c>
    </row>
    <row r="25" spans="1:5" ht="13.5" customHeight="1" x14ac:dyDescent="0.25">
      <c r="A25" s="249" t="s">
        <v>4026</v>
      </c>
      <c r="B25" s="344">
        <v>45.480299943920187</v>
      </c>
      <c r="C25" s="344">
        <v>30.014281613147936</v>
      </c>
      <c r="D25" s="354">
        <v>3646.3086809999959</v>
      </c>
      <c r="E25" s="354">
        <v>4124</v>
      </c>
    </row>
    <row r="26" spans="1:5" ht="13.5" customHeight="1" x14ac:dyDescent="0.25">
      <c r="A26" s="249" t="s">
        <v>4027</v>
      </c>
      <c r="B26" s="344">
        <v>44.283349134869596</v>
      </c>
      <c r="C26" s="344">
        <v>29.232659701154013</v>
      </c>
      <c r="D26" s="354">
        <v>2747.5408540000017</v>
      </c>
      <c r="E26" s="354">
        <v>2572</v>
      </c>
    </row>
    <row r="27" spans="1:5" ht="5.0999999999999996" customHeight="1" x14ac:dyDescent="0.25">
      <c r="A27" s="252"/>
      <c r="B27" s="344"/>
      <c r="C27" s="344"/>
      <c r="D27" s="354"/>
      <c r="E27" s="354"/>
    </row>
    <row r="28" spans="1:5" ht="12.95" customHeight="1" x14ac:dyDescent="0.25">
      <c r="A28" s="246" t="s">
        <v>4028</v>
      </c>
      <c r="B28" s="344"/>
      <c r="C28" s="344"/>
      <c r="D28" s="354"/>
      <c r="E28" s="354"/>
    </row>
    <row r="29" spans="1:5" ht="13.5" customHeight="1" x14ac:dyDescent="0.25">
      <c r="A29" s="249" t="s">
        <v>4029</v>
      </c>
      <c r="B29" s="344">
        <v>45.834795086510596</v>
      </c>
      <c r="C29" s="344">
        <v>30.312276186753152</v>
      </c>
      <c r="D29" s="354">
        <v>1442.6341140000045</v>
      </c>
      <c r="E29" s="354">
        <v>2424</v>
      </c>
    </row>
    <row r="30" spans="1:5" ht="13.5" customHeight="1" x14ac:dyDescent="0.25">
      <c r="A30" s="249" t="s">
        <v>4030</v>
      </c>
      <c r="B30" s="344">
        <v>44.756406126365093</v>
      </c>
      <c r="C30" s="344">
        <v>28.289611437965178</v>
      </c>
      <c r="D30" s="354">
        <v>1846.009479999997</v>
      </c>
      <c r="E30" s="354">
        <v>2330</v>
      </c>
    </row>
    <row r="31" spans="1:5" ht="13.5" customHeight="1" x14ac:dyDescent="0.25">
      <c r="A31" s="249" t="s">
        <v>4031</v>
      </c>
      <c r="B31" s="344">
        <v>46.29890422165785</v>
      </c>
      <c r="C31" s="344">
        <v>32.934399268262318</v>
      </c>
      <c r="D31" s="354">
        <v>1870.1256639999949</v>
      </c>
      <c r="E31" s="354">
        <v>1803</v>
      </c>
    </row>
    <row r="32" spans="1:5" ht="13.5" customHeight="1" x14ac:dyDescent="0.25">
      <c r="A32" s="249" t="s">
        <v>4032</v>
      </c>
      <c r="B32" s="344">
        <v>45.14873422472985</v>
      </c>
      <c r="C32" s="344">
        <v>27.870287572239981</v>
      </c>
      <c r="D32" s="354">
        <v>1487.0158190000016</v>
      </c>
      <c r="E32" s="354">
        <v>1187</v>
      </c>
    </row>
    <row r="33" spans="1:5" ht="13.5" customHeight="1" x14ac:dyDescent="0.25">
      <c r="A33" s="249" t="s">
        <v>4034</v>
      </c>
      <c r="B33" s="344">
        <v>44.334100212093794</v>
      </c>
      <c r="C33" s="344">
        <v>28.065991775689834</v>
      </c>
      <c r="D33" s="354">
        <v>1160.680209000001</v>
      </c>
      <c r="E33" s="354">
        <v>659</v>
      </c>
    </row>
    <row r="34" spans="1:5" ht="5.0999999999999996" customHeight="1" x14ac:dyDescent="0.25">
      <c r="A34" s="252"/>
      <c r="B34" s="344"/>
      <c r="C34" s="344"/>
      <c r="D34" s="354"/>
      <c r="E34" s="354"/>
    </row>
    <row r="35" spans="1:5" ht="12.95" customHeight="1" x14ac:dyDescent="0.25">
      <c r="A35" s="246" t="s">
        <v>4052</v>
      </c>
      <c r="B35" s="344"/>
      <c r="C35" s="344"/>
      <c r="D35" s="354"/>
      <c r="E35" s="354"/>
    </row>
    <row r="36" spans="1:5" ht="13.5" customHeight="1" x14ac:dyDescent="0.25">
      <c r="A36" s="249" t="s">
        <v>4053</v>
      </c>
      <c r="B36" s="344">
        <v>45.626213494655886</v>
      </c>
      <c r="C36" s="344">
        <v>30.386378319909031</v>
      </c>
      <c r="D36" s="354">
        <v>6367.2942120000271</v>
      </c>
      <c r="E36" s="354">
        <v>5888</v>
      </c>
    </row>
    <row r="37" spans="1:5" ht="13.5" customHeight="1" x14ac:dyDescent="0.25">
      <c r="A37" s="249" t="s">
        <v>4054</v>
      </c>
      <c r="B37" s="344">
        <v>44.058297686436163</v>
      </c>
      <c r="C37" s="344">
        <v>26.462502956059325</v>
      </c>
      <c r="D37" s="354">
        <v>1439.171074000001</v>
      </c>
      <c r="E37" s="354">
        <v>2515</v>
      </c>
    </row>
    <row r="38" spans="1:5" ht="5.0999999999999996" customHeight="1" x14ac:dyDescent="0.25">
      <c r="A38" s="252"/>
      <c r="B38" s="344"/>
      <c r="C38" s="344"/>
      <c r="D38" s="354"/>
      <c r="E38" s="354"/>
    </row>
    <row r="39" spans="1:5" ht="12.95" customHeight="1" x14ac:dyDescent="0.25">
      <c r="A39" s="246" t="s">
        <v>4055</v>
      </c>
      <c r="B39" s="344"/>
      <c r="C39" s="344"/>
      <c r="D39" s="354"/>
      <c r="E39" s="354"/>
    </row>
    <row r="40" spans="1:5" ht="13.5" customHeight="1" x14ac:dyDescent="0.25">
      <c r="A40" s="249" t="s">
        <v>4056</v>
      </c>
      <c r="B40" s="344">
        <v>45.930082636041618</v>
      </c>
      <c r="C40" s="344">
        <v>29.517895017308231</v>
      </c>
      <c r="D40" s="354">
        <v>4620.0466909999877</v>
      </c>
      <c r="E40" s="354">
        <v>3393</v>
      </c>
    </row>
    <row r="41" spans="1:5" ht="13.5" customHeight="1" x14ac:dyDescent="0.25">
      <c r="A41" s="249" t="s">
        <v>4057</v>
      </c>
      <c r="B41" s="344">
        <v>44.38732071942038</v>
      </c>
      <c r="C41" s="344">
        <v>30.23568745182153</v>
      </c>
      <c r="D41" s="354">
        <v>2020.7567959999926</v>
      </c>
      <c r="E41" s="354">
        <v>2773</v>
      </c>
    </row>
    <row r="42" spans="1:5" ht="13.5" customHeight="1" x14ac:dyDescent="0.25">
      <c r="A42" s="249" t="s">
        <v>4058</v>
      </c>
      <c r="B42" s="344">
        <v>44.633740630973563</v>
      </c>
      <c r="C42" s="344">
        <v>29.245236936858738</v>
      </c>
      <c r="D42" s="354">
        <v>1165.6617990000011</v>
      </c>
      <c r="E42" s="354">
        <v>2237</v>
      </c>
    </row>
    <row r="43" spans="1:5" ht="5.0999999999999996" customHeight="1" x14ac:dyDescent="0.25">
      <c r="A43" s="252"/>
      <c r="B43" s="344"/>
      <c r="C43" s="344"/>
      <c r="D43" s="354"/>
      <c r="E43" s="354"/>
    </row>
    <row r="44" spans="1:5" ht="12.95" customHeight="1" x14ac:dyDescent="0.25">
      <c r="A44" s="246" t="s">
        <v>3890</v>
      </c>
      <c r="B44" s="344"/>
      <c r="C44" s="344"/>
      <c r="D44" s="354"/>
      <c r="E44" s="354"/>
    </row>
    <row r="45" spans="1:5" ht="13.5" customHeight="1" x14ac:dyDescent="0.25">
      <c r="A45" s="249" t="s">
        <v>5</v>
      </c>
      <c r="B45" s="344">
        <v>41.478356395480603</v>
      </c>
      <c r="C45" s="344">
        <v>29.158609832577493</v>
      </c>
      <c r="D45" s="354">
        <v>116.73681700000002</v>
      </c>
      <c r="E45" s="354">
        <v>347</v>
      </c>
    </row>
    <row r="46" spans="1:5" ht="13.5" customHeight="1" x14ac:dyDescent="0.25">
      <c r="A46" s="249" t="s">
        <v>186</v>
      </c>
      <c r="B46" s="344">
        <v>35.046209177596346</v>
      </c>
      <c r="C46" s="344">
        <v>23.174887932078775</v>
      </c>
      <c r="D46" s="354">
        <v>275.595145</v>
      </c>
      <c r="E46" s="354">
        <v>280</v>
      </c>
    </row>
    <row r="47" spans="1:5" ht="13.5" customHeight="1" x14ac:dyDescent="0.25">
      <c r="A47" s="249" t="s">
        <v>538</v>
      </c>
      <c r="B47" s="344">
        <v>46.288381117626102</v>
      </c>
      <c r="C47" s="344">
        <v>33.94426449841125</v>
      </c>
      <c r="D47" s="354">
        <v>148.03975500000001</v>
      </c>
      <c r="E47" s="354">
        <v>378</v>
      </c>
    </row>
    <row r="48" spans="1:5" ht="13.5" customHeight="1" x14ac:dyDescent="0.25">
      <c r="A48" s="249" t="s">
        <v>714</v>
      </c>
      <c r="B48" s="344">
        <v>44.251698103499152</v>
      </c>
      <c r="C48" s="344">
        <v>26.970083637314517</v>
      </c>
      <c r="D48" s="354">
        <v>379.17226500000055</v>
      </c>
      <c r="E48" s="354">
        <v>341</v>
      </c>
    </row>
    <row r="49" spans="1:5" ht="13.5" customHeight="1" x14ac:dyDescent="0.25">
      <c r="A49" s="249" t="s">
        <v>942</v>
      </c>
      <c r="B49" s="344">
        <v>49.310722003851041</v>
      </c>
      <c r="C49" s="344">
        <v>33.012436374172268</v>
      </c>
      <c r="D49" s="354">
        <v>147.82990400000014</v>
      </c>
      <c r="E49" s="354">
        <v>391</v>
      </c>
    </row>
    <row r="50" spans="1:5" ht="13.5" customHeight="1" x14ac:dyDescent="0.25">
      <c r="A50" s="249" t="s">
        <v>1190</v>
      </c>
      <c r="B50" s="344">
        <v>45.179747869583444</v>
      </c>
      <c r="C50" s="344">
        <v>28.016417396493669</v>
      </c>
      <c r="D50" s="354">
        <v>283.92687000000018</v>
      </c>
      <c r="E50" s="354">
        <v>204</v>
      </c>
    </row>
    <row r="51" spans="1:5" ht="13.5" customHeight="1" x14ac:dyDescent="0.25">
      <c r="A51" s="249" t="s">
        <v>1446</v>
      </c>
      <c r="B51" s="344">
        <v>40.993184844017378</v>
      </c>
      <c r="C51" s="344">
        <v>30.172505928029629</v>
      </c>
      <c r="D51" s="354">
        <v>280.90362200000027</v>
      </c>
      <c r="E51" s="354">
        <v>294</v>
      </c>
    </row>
    <row r="52" spans="1:5" ht="13.5" customHeight="1" x14ac:dyDescent="0.25">
      <c r="A52" s="249" t="s">
        <v>1462</v>
      </c>
      <c r="B52" s="344">
        <v>43.712560383957566</v>
      </c>
      <c r="C52" s="344">
        <v>38.671325870279055</v>
      </c>
      <c r="D52" s="354">
        <v>300.51172900000029</v>
      </c>
      <c r="E52" s="354">
        <v>274</v>
      </c>
    </row>
    <row r="53" spans="1:5" ht="13.5" customHeight="1" x14ac:dyDescent="0.25">
      <c r="A53" s="249" t="s">
        <v>1693</v>
      </c>
      <c r="B53" s="344">
        <v>40.629578939623805</v>
      </c>
      <c r="C53" s="344">
        <v>26.218328245334799</v>
      </c>
      <c r="D53" s="354">
        <v>77.201279999999983</v>
      </c>
      <c r="E53" s="354">
        <v>265</v>
      </c>
    </row>
    <row r="54" spans="1:5" ht="13.5" customHeight="1" x14ac:dyDescent="0.25">
      <c r="A54" s="249" t="s">
        <v>1890</v>
      </c>
      <c r="B54" s="344">
        <v>35.854501320586245</v>
      </c>
      <c r="C54" s="344">
        <v>33.568436956099347</v>
      </c>
      <c r="D54" s="354">
        <v>142.85927600000008</v>
      </c>
      <c r="E54" s="354">
        <v>263</v>
      </c>
    </row>
    <row r="55" spans="1:5" ht="13.5" customHeight="1" x14ac:dyDescent="0.25">
      <c r="A55" s="249" t="s">
        <v>2071</v>
      </c>
      <c r="B55" s="344">
        <v>62.584071417780564</v>
      </c>
      <c r="C55" s="344">
        <v>32.692383483221661</v>
      </c>
      <c r="D55" s="354">
        <v>230.34017399999993</v>
      </c>
      <c r="E55" s="354">
        <v>312</v>
      </c>
    </row>
    <row r="56" spans="1:5" ht="13.5" customHeight="1" x14ac:dyDescent="0.25">
      <c r="A56" s="249" t="s">
        <v>2156</v>
      </c>
      <c r="B56" s="344">
        <v>39.322217878365819</v>
      </c>
      <c r="C56" s="344">
        <v>30.624800377955712</v>
      </c>
      <c r="D56" s="354">
        <v>414.24533200000042</v>
      </c>
      <c r="E56" s="354">
        <v>362</v>
      </c>
    </row>
    <row r="57" spans="1:5" ht="13.5" customHeight="1" x14ac:dyDescent="0.25">
      <c r="A57" s="249" t="s">
        <v>201</v>
      </c>
      <c r="B57" s="344">
        <v>39.456526613978362</v>
      </c>
      <c r="C57" s="344" t="s">
        <v>4194</v>
      </c>
      <c r="D57" s="354">
        <v>398.22869999999995</v>
      </c>
      <c r="E57" s="354">
        <v>241</v>
      </c>
    </row>
    <row r="58" spans="1:5" ht="13.5" customHeight="1" x14ac:dyDescent="0.25">
      <c r="A58" s="249" t="s">
        <v>2573</v>
      </c>
      <c r="B58" s="344">
        <v>45.5527464542226</v>
      </c>
      <c r="C58" s="344">
        <v>25.629939229508324</v>
      </c>
      <c r="D58" s="354">
        <v>278.03197800000021</v>
      </c>
      <c r="E58" s="354">
        <v>279</v>
      </c>
    </row>
    <row r="59" spans="1:5" ht="13.5" customHeight="1" x14ac:dyDescent="0.25">
      <c r="A59" s="249" t="s">
        <v>3941</v>
      </c>
      <c r="B59" s="344">
        <v>44.831863378238623</v>
      </c>
      <c r="C59" s="344">
        <v>31.12921888604388</v>
      </c>
      <c r="D59" s="354">
        <v>2386.0250419999979</v>
      </c>
      <c r="E59" s="354">
        <v>704</v>
      </c>
    </row>
    <row r="60" spans="1:5" ht="13.5" customHeight="1" x14ac:dyDescent="0.25">
      <c r="A60" s="249" t="s">
        <v>3945</v>
      </c>
      <c r="B60" s="344">
        <v>48.761788941354517</v>
      </c>
      <c r="C60" s="344">
        <v>26.133030869496849</v>
      </c>
      <c r="D60" s="354">
        <v>245.05232599999988</v>
      </c>
      <c r="E60" s="354">
        <v>329</v>
      </c>
    </row>
    <row r="61" spans="1:5" ht="13.5" customHeight="1" x14ac:dyDescent="0.25">
      <c r="A61" s="249" t="s">
        <v>2982</v>
      </c>
      <c r="B61" s="344">
        <v>42.857216632443304</v>
      </c>
      <c r="C61" s="344">
        <v>24.949650772510925</v>
      </c>
      <c r="D61" s="354">
        <v>248.4377740000001</v>
      </c>
      <c r="E61" s="354">
        <v>295</v>
      </c>
    </row>
    <row r="62" spans="1:5" ht="13.5" customHeight="1" x14ac:dyDescent="0.25">
      <c r="A62" s="249" t="s">
        <v>3096</v>
      </c>
      <c r="B62" s="344">
        <v>44.760755695595805</v>
      </c>
      <c r="C62" s="344">
        <v>33.87830413356356</v>
      </c>
      <c r="D62" s="354">
        <v>50.696232999999957</v>
      </c>
      <c r="E62" s="354">
        <v>405</v>
      </c>
    </row>
    <row r="63" spans="1:5" ht="13.5" customHeight="1" x14ac:dyDescent="0.25">
      <c r="A63" s="249" t="s">
        <v>3122</v>
      </c>
      <c r="B63" s="344">
        <v>57.111317708981247</v>
      </c>
      <c r="C63" s="344">
        <v>36.05901377116647</v>
      </c>
      <c r="D63" s="354">
        <v>58.970167999999994</v>
      </c>
      <c r="E63" s="354">
        <v>319</v>
      </c>
    </row>
    <row r="64" spans="1:5" ht="13.5" customHeight="1" x14ac:dyDescent="0.25">
      <c r="A64" s="249" t="s">
        <v>3167</v>
      </c>
      <c r="B64" s="344">
        <v>52.857524144478695</v>
      </c>
      <c r="C64" s="344">
        <v>30.964185539448287</v>
      </c>
      <c r="D64" s="354">
        <v>55.885861999999918</v>
      </c>
      <c r="E64" s="354">
        <v>280</v>
      </c>
    </row>
    <row r="65" spans="1:5" ht="13.5" customHeight="1" x14ac:dyDescent="0.25">
      <c r="A65" s="249" t="s">
        <v>3228</v>
      </c>
      <c r="B65" s="344">
        <v>52.136398649269587</v>
      </c>
      <c r="C65" s="344">
        <v>26.758947222797509</v>
      </c>
      <c r="D65" s="354">
        <v>470.70175799999987</v>
      </c>
      <c r="E65" s="354">
        <v>284</v>
      </c>
    </row>
    <row r="66" spans="1:5" ht="13.5" customHeight="1" x14ac:dyDescent="0.25">
      <c r="A66" s="249" t="s">
        <v>3362</v>
      </c>
      <c r="B66" s="344">
        <v>57.751730740768025</v>
      </c>
      <c r="C66" s="344">
        <v>27.920815670041556</v>
      </c>
      <c r="D66" s="354">
        <v>300.80486900000017</v>
      </c>
      <c r="E66" s="354">
        <v>279</v>
      </c>
    </row>
    <row r="67" spans="1:5" ht="13.5" customHeight="1" x14ac:dyDescent="0.25">
      <c r="A67" s="249" t="s">
        <v>3589</v>
      </c>
      <c r="B67" s="344">
        <v>44.724315915651005</v>
      </c>
      <c r="C67" s="344">
        <v>25.846104119652459</v>
      </c>
      <c r="D67" s="354">
        <v>251.4430790000001</v>
      </c>
      <c r="E67" s="354">
        <v>386</v>
      </c>
    </row>
    <row r="68" spans="1:5" ht="13.5" customHeight="1" x14ac:dyDescent="0.25">
      <c r="A68" s="249" t="s">
        <v>3747</v>
      </c>
      <c r="B68" s="344">
        <v>34.903797071529496</v>
      </c>
      <c r="C68" s="344">
        <v>34.930001727267289</v>
      </c>
      <c r="D68" s="354">
        <v>75.089710000000025</v>
      </c>
      <c r="E68" s="354">
        <v>273</v>
      </c>
    </row>
    <row r="69" spans="1:5" ht="13.5" customHeight="1" x14ac:dyDescent="0.25">
      <c r="A69" s="249" t="s">
        <v>3808</v>
      </c>
      <c r="B69" s="344">
        <v>40.844307566286595</v>
      </c>
      <c r="C69" s="344">
        <v>32.207399633829745</v>
      </c>
      <c r="D69" s="354">
        <v>69.302185999999949</v>
      </c>
      <c r="E69" s="354">
        <v>317</v>
      </c>
    </row>
    <row r="70" spans="1:5" ht="13.5" customHeight="1" x14ac:dyDescent="0.25">
      <c r="A70" s="249" t="s">
        <v>3061</v>
      </c>
      <c r="B70" s="344">
        <v>57.40509163601677</v>
      </c>
      <c r="C70" s="344">
        <v>27.893414180872973</v>
      </c>
      <c r="D70" s="354">
        <v>120.43343200000005</v>
      </c>
      <c r="E70" s="354">
        <v>301</v>
      </c>
    </row>
    <row r="71" spans="1:5" ht="5.0999999999999996" customHeight="1" x14ac:dyDescent="0.25">
      <c r="A71" s="252"/>
      <c r="B71" s="344"/>
      <c r="C71" s="344"/>
      <c r="D71" s="354"/>
      <c r="E71" s="354"/>
    </row>
    <row r="72" spans="1:5" ht="12.95" customHeight="1" x14ac:dyDescent="0.25">
      <c r="A72" s="246" t="s">
        <v>4075</v>
      </c>
      <c r="B72" s="356">
        <v>45.337158333966862</v>
      </c>
      <c r="C72" s="356">
        <v>29.662987167224173</v>
      </c>
      <c r="D72" s="357">
        <v>7806.4652860000297</v>
      </c>
      <c r="E72" s="357">
        <v>8403</v>
      </c>
    </row>
    <row r="73" spans="1:5" ht="5.0999999999999996" customHeight="1" thickBot="1" x14ac:dyDescent="0.3">
      <c r="A73" s="270"/>
      <c r="B73" s="341"/>
      <c r="C73" s="341"/>
      <c r="D73" s="272"/>
      <c r="E73" s="272"/>
    </row>
    <row r="74" spans="1:5" ht="5.0999999999999996" customHeight="1" x14ac:dyDescent="0.25">
      <c r="B74" s="266"/>
      <c r="C74" s="266"/>
    </row>
    <row r="75" spans="1:5" x14ac:dyDescent="0.25">
      <c r="A75" s="883" t="s">
        <v>4179</v>
      </c>
      <c r="B75" s="883"/>
      <c r="C75" s="883"/>
      <c r="D75" s="883"/>
      <c r="E75" s="883"/>
    </row>
    <row r="76" spans="1:5" ht="13.5" customHeight="1" x14ac:dyDescent="0.25">
      <c r="A76" s="883" t="s">
        <v>4077</v>
      </c>
      <c r="B76" s="883"/>
      <c r="C76" s="883"/>
      <c r="D76" s="883"/>
      <c r="E76" s="883"/>
    </row>
    <row r="77" spans="1:5" s="276" customFormat="1" ht="13.5" customHeight="1" x14ac:dyDescent="0.15">
      <c r="A77" s="883" t="s">
        <v>4078</v>
      </c>
      <c r="B77" s="883"/>
      <c r="C77" s="883"/>
      <c r="D77" s="883"/>
      <c r="E77" s="883"/>
    </row>
    <row r="78" spans="1:5" s="276" customFormat="1" ht="13.5" customHeight="1" x14ac:dyDescent="0.25">
      <c r="A78" s="237" t="s">
        <v>4584</v>
      </c>
      <c r="B78" s="237"/>
      <c r="C78" s="237"/>
      <c r="D78" s="264"/>
      <c r="E78" s="264"/>
    </row>
    <row r="79" spans="1:5" s="276" customFormat="1" ht="13.5" customHeight="1" x14ac:dyDescent="0.25">
      <c r="A79" s="237" t="s">
        <v>4585</v>
      </c>
      <c r="B79" s="237"/>
      <c r="C79" s="237"/>
      <c r="D79" s="264"/>
      <c r="E79" s="264"/>
    </row>
    <row r="80" spans="1:5" s="276" customFormat="1" ht="13.5" customHeight="1" x14ac:dyDescent="0.25">
      <c r="A80" s="981" t="s">
        <v>4083</v>
      </c>
      <c r="B80" s="981"/>
      <c r="C80" s="981"/>
      <c r="D80" s="981"/>
      <c r="E80" s="981"/>
    </row>
  </sheetData>
  <mergeCells count="11">
    <mergeCell ref="A75:E75"/>
    <mergeCell ref="A76:E76"/>
    <mergeCell ref="A77:E77"/>
    <mergeCell ref="A80:E80"/>
    <mergeCell ref="A1:E1"/>
    <mergeCell ref="A2:E2"/>
    <mergeCell ref="A3:E3"/>
    <mergeCell ref="A5:A6"/>
    <mergeCell ref="B5:B6"/>
    <mergeCell ref="C5:C6"/>
    <mergeCell ref="D5:E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E21B1-264C-4B5B-9C86-36C532E29F1F}">
  <sheetPr>
    <tabColor theme="5" tint="0.59999389629810485"/>
  </sheetPr>
  <dimension ref="A1:P93"/>
  <sheetViews>
    <sheetView showGridLines="0" workbookViewId="0">
      <selection activeCell="S15" sqref="S15"/>
    </sheetView>
  </sheetViews>
  <sheetFormatPr baseColWidth="10" defaultColWidth="9.140625" defaultRowHeight="12.75" x14ac:dyDescent="0.25"/>
  <cols>
    <col min="1" max="1" width="24.5703125" style="237" customWidth="1"/>
    <col min="2" max="3" width="6.140625" style="237" customWidth="1"/>
    <col min="4" max="5" width="7.85546875" style="237" customWidth="1"/>
    <col min="6" max="6" width="11.42578125" style="237" customWidth="1"/>
    <col min="7" max="7" width="7.85546875" style="237" customWidth="1"/>
    <col min="8" max="8" width="7.42578125" style="237" customWidth="1"/>
    <col min="9" max="9" width="8.7109375" style="237" customWidth="1"/>
    <col min="10" max="11" width="9" style="237" customWidth="1"/>
    <col min="12" max="12" width="1.85546875" style="237" customWidth="1"/>
    <col min="13" max="14" width="8.7109375" style="42" customWidth="1"/>
    <col min="15" max="15" width="1.85546875" style="237" customWidth="1"/>
    <col min="16" max="16384" width="9.140625" style="237"/>
  </cols>
  <sheetData>
    <row r="1" spans="1:14" s="233" customFormat="1" ht="13.5" x14ac:dyDescent="0.25">
      <c r="A1" s="983" t="s">
        <v>4581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</row>
    <row r="2" spans="1:14" s="233" customFormat="1" ht="25.5" customHeight="1" x14ac:dyDescent="0.25">
      <c r="A2" s="1014" t="s">
        <v>4195</v>
      </c>
      <c r="B2" s="1014"/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</row>
    <row r="3" spans="1:14" s="234" customFormat="1" ht="12.75" customHeight="1" x14ac:dyDescent="0.25">
      <c r="A3" s="1007" t="s">
        <v>3998</v>
      </c>
      <c r="B3" s="1007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  <c r="N3" s="1007"/>
    </row>
    <row r="4" spans="1:14" ht="3" customHeight="1" x14ac:dyDescent="0.25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4"/>
      <c r="N4" s="244"/>
    </row>
    <row r="5" spans="1:14" ht="25.5" customHeight="1" x14ac:dyDescent="0.25">
      <c r="A5" s="1015" t="s">
        <v>4091</v>
      </c>
      <c r="B5" s="840" t="s">
        <v>4196</v>
      </c>
      <c r="C5" s="840"/>
      <c r="D5" s="840"/>
      <c r="E5" s="840"/>
      <c r="F5" s="840"/>
      <c r="G5" s="840"/>
      <c r="H5" s="840"/>
      <c r="I5" s="840"/>
      <c r="J5" s="840"/>
      <c r="K5" s="199"/>
      <c r="L5" s="189"/>
      <c r="M5" s="1003" t="s">
        <v>4186</v>
      </c>
      <c r="N5" s="1003"/>
    </row>
    <row r="6" spans="1:14" ht="51.75" customHeight="1" x14ac:dyDescent="0.25">
      <c r="A6" s="1015"/>
      <c r="B6" s="238" t="s">
        <v>4197</v>
      </c>
      <c r="C6" s="238" t="s">
        <v>4198</v>
      </c>
      <c r="D6" s="238" t="s">
        <v>4199</v>
      </c>
      <c r="E6" s="238" t="s">
        <v>4200</v>
      </c>
      <c r="F6" s="238" t="s">
        <v>4201</v>
      </c>
      <c r="G6" s="238" t="s">
        <v>4202</v>
      </c>
      <c r="H6" s="238" t="s">
        <v>4203</v>
      </c>
      <c r="I6" s="238" t="s">
        <v>4204</v>
      </c>
      <c r="J6" s="238" t="s">
        <v>4205</v>
      </c>
      <c r="K6" s="238" t="s">
        <v>4206</v>
      </c>
      <c r="L6" s="189"/>
      <c r="M6" s="352" t="s">
        <v>4187</v>
      </c>
      <c r="N6" s="352" t="s">
        <v>4188</v>
      </c>
    </row>
    <row r="7" spans="1:14" ht="5.0999999999999996" customHeight="1" x14ac:dyDescent="0.25">
      <c r="A7" s="361"/>
      <c r="B7" s="358"/>
      <c r="C7" s="358"/>
      <c r="D7" s="358"/>
      <c r="E7" s="358"/>
      <c r="F7" s="358"/>
      <c r="G7" s="358"/>
      <c r="H7" s="358"/>
      <c r="I7" s="358"/>
      <c r="J7" s="358"/>
      <c r="K7" s="358"/>
      <c r="L7" s="358"/>
      <c r="M7" s="338"/>
      <c r="N7" s="338"/>
    </row>
    <row r="8" spans="1:14" ht="12.95" customHeight="1" x14ac:dyDescent="0.25">
      <c r="A8" s="246" t="s">
        <v>4008</v>
      </c>
      <c r="B8" s="362"/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</row>
    <row r="9" spans="1:14" ht="12.95" customHeight="1" x14ac:dyDescent="0.25">
      <c r="A9" s="249" t="s">
        <v>4009</v>
      </c>
      <c r="B9" s="362">
        <v>54.052472682229372</v>
      </c>
      <c r="C9" s="362">
        <v>17.332547484109334</v>
      </c>
      <c r="D9" s="362">
        <v>21.844908744821652</v>
      </c>
      <c r="E9" s="362">
        <v>5.2824148016631804</v>
      </c>
      <c r="F9" s="362">
        <v>1.2664332039740516</v>
      </c>
      <c r="G9" s="362">
        <v>2.8660240126929626</v>
      </c>
      <c r="H9" s="362">
        <v>5.1754820311641749</v>
      </c>
      <c r="I9" s="362">
        <v>16.623264055938613</v>
      </c>
      <c r="J9" s="362">
        <v>18.866038374753121</v>
      </c>
      <c r="K9" s="362">
        <v>7.9910184084328346</v>
      </c>
      <c r="L9" s="362"/>
      <c r="M9" s="354">
        <v>116.13932699999994</v>
      </c>
      <c r="N9" s="354">
        <v>139</v>
      </c>
    </row>
    <row r="10" spans="1:14" ht="12.95" customHeight="1" x14ac:dyDescent="0.25">
      <c r="A10" s="249" t="s">
        <v>4011</v>
      </c>
      <c r="B10" s="362">
        <v>51.435559600338209</v>
      </c>
      <c r="C10" s="362">
        <v>24.014843899087559</v>
      </c>
      <c r="D10" s="362">
        <v>9.2305550872428874</v>
      </c>
      <c r="E10" s="362">
        <v>9.9857292349611804</v>
      </c>
      <c r="F10" s="362">
        <v>1.4797218253466498</v>
      </c>
      <c r="G10" s="362">
        <v>6.8884338729113637</v>
      </c>
      <c r="H10" s="362">
        <v>11.330078070935867</v>
      </c>
      <c r="I10" s="362">
        <v>17.639842587743853</v>
      </c>
      <c r="J10" s="362">
        <v>11.755622224824601</v>
      </c>
      <c r="K10" s="362">
        <v>5.2370643386988522</v>
      </c>
      <c r="L10" s="362"/>
      <c r="M10" s="354">
        <v>349.73668100000071</v>
      </c>
      <c r="N10" s="354">
        <v>462</v>
      </c>
    </row>
    <row r="11" spans="1:14" ht="12.95" customHeight="1" x14ac:dyDescent="0.25">
      <c r="A11" s="249" t="s">
        <v>4013</v>
      </c>
      <c r="B11" s="362">
        <v>45.249185861295103</v>
      </c>
      <c r="C11" s="362">
        <v>18.389591337305934</v>
      </c>
      <c r="D11" s="362">
        <v>14.825621706715628</v>
      </c>
      <c r="E11" s="362">
        <v>8.3387926705659829</v>
      </c>
      <c r="F11" s="362">
        <v>1.4320907196891663</v>
      </c>
      <c r="G11" s="362">
        <v>11.643578610431129</v>
      </c>
      <c r="H11" s="362">
        <v>5.7285397222669019</v>
      </c>
      <c r="I11" s="362">
        <v>12.813442641535103</v>
      </c>
      <c r="J11" s="362">
        <v>16.527043250377833</v>
      </c>
      <c r="K11" s="362">
        <v>2.1271350837389962</v>
      </c>
      <c r="L11" s="362"/>
      <c r="M11" s="354">
        <v>542.85282999999959</v>
      </c>
      <c r="N11" s="354">
        <v>772</v>
      </c>
    </row>
    <row r="12" spans="1:14" ht="12.95" customHeight="1" x14ac:dyDescent="0.25">
      <c r="A12" s="249" t="s">
        <v>4014</v>
      </c>
      <c r="B12" s="362">
        <v>42.622442837297115</v>
      </c>
      <c r="C12" s="362">
        <v>13.975746068416958</v>
      </c>
      <c r="D12" s="362">
        <v>12.983028463838723</v>
      </c>
      <c r="E12" s="362">
        <v>9.341402567161861</v>
      </c>
      <c r="F12" s="362">
        <v>2.0981967562347243</v>
      </c>
      <c r="G12" s="362">
        <v>7.9038876275002607</v>
      </c>
      <c r="H12" s="362">
        <v>9.9319682883021532</v>
      </c>
      <c r="I12" s="362">
        <v>12.661303653019813</v>
      </c>
      <c r="J12" s="362">
        <v>17.482717740367374</v>
      </c>
      <c r="K12" s="362">
        <v>2.7812927829029084</v>
      </c>
      <c r="L12" s="362"/>
      <c r="M12" s="354">
        <v>744.53661000000102</v>
      </c>
      <c r="N12" s="354">
        <v>901</v>
      </c>
    </row>
    <row r="13" spans="1:14" ht="12.95" customHeight="1" x14ac:dyDescent="0.25">
      <c r="A13" s="249" t="s">
        <v>4015</v>
      </c>
      <c r="B13" s="362">
        <v>33.81672807839923</v>
      </c>
      <c r="C13" s="362">
        <v>8.7547793437513057</v>
      </c>
      <c r="D13" s="362">
        <v>15.320671655518387</v>
      </c>
      <c r="E13" s="362">
        <v>14.840796033669415</v>
      </c>
      <c r="F13" s="362">
        <v>1.5534109238964229</v>
      </c>
      <c r="G13" s="362">
        <v>11.413230059035758</v>
      </c>
      <c r="H13" s="362">
        <v>14.092824838723208</v>
      </c>
      <c r="I13" s="362">
        <v>15.872310298599098</v>
      </c>
      <c r="J13" s="362">
        <v>16.875308901826198</v>
      </c>
      <c r="K13" s="362">
        <v>2.1790996128581757</v>
      </c>
      <c r="L13" s="362"/>
      <c r="M13" s="354">
        <v>600.16843300000096</v>
      </c>
      <c r="N13" s="354">
        <v>728</v>
      </c>
    </row>
    <row r="14" spans="1:14" ht="12.95" customHeight="1" x14ac:dyDescent="0.25">
      <c r="A14" s="249" t="s">
        <v>4016</v>
      </c>
      <c r="B14" s="362">
        <v>35.895880113034259</v>
      </c>
      <c r="C14" s="362">
        <v>15.291904102052412</v>
      </c>
      <c r="D14" s="362">
        <v>16.251587926622435</v>
      </c>
      <c r="E14" s="362">
        <v>14.119058566410272</v>
      </c>
      <c r="F14" s="362">
        <v>0.31551494232633004</v>
      </c>
      <c r="G14" s="362">
        <v>9.9439253279982989</v>
      </c>
      <c r="H14" s="362">
        <v>14.536345385549538</v>
      </c>
      <c r="I14" s="362">
        <v>10.985594737456376</v>
      </c>
      <c r="J14" s="362">
        <v>21.214819889529743</v>
      </c>
      <c r="K14" s="362">
        <v>1.532803555339175</v>
      </c>
      <c r="L14" s="362"/>
      <c r="M14" s="354">
        <v>568.15597600000069</v>
      </c>
      <c r="N14" s="354">
        <v>553</v>
      </c>
    </row>
    <row r="15" spans="1:14" ht="12.95" customHeight="1" x14ac:dyDescent="0.25">
      <c r="A15" s="249" t="s">
        <v>4017</v>
      </c>
      <c r="B15" s="362">
        <v>27.225119461643395</v>
      </c>
      <c r="C15" s="362">
        <v>13.098077557097335</v>
      </c>
      <c r="D15" s="362">
        <v>20.941787790282316</v>
      </c>
      <c r="E15" s="362">
        <v>8.2949926127640108</v>
      </c>
      <c r="F15" s="362">
        <v>0.19377107043658645</v>
      </c>
      <c r="G15" s="362">
        <v>13.096344993513775</v>
      </c>
      <c r="H15" s="362">
        <v>13.06766662186708</v>
      </c>
      <c r="I15" s="362">
        <v>6.5775111239211688</v>
      </c>
      <c r="J15" s="362">
        <v>26.537615694276884</v>
      </c>
      <c r="K15" s="362">
        <v>1.3678438109391515</v>
      </c>
      <c r="L15" s="362"/>
      <c r="M15" s="354">
        <v>617.63966999999991</v>
      </c>
      <c r="N15" s="354">
        <v>363</v>
      </c>
    </row>
    <row r="16" spans="1:14" ht="5.0999999999999996" customHeight="1" x14ac:dyDescent="0.25">
      <c r="A16" s="25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54"/>
      <c r="N16" s="354"/>
    </row>
    <row r="17" spans="1:14" ht="12.95" customHeight="1" x14ac:dyDescent="0.25">
      <c r="A17" s="246" t="s">
        <v>4018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54"/>
      <c r="N17" s="354"/>
    </row>
    <row r="18" spans="1:14" ht="12" customHeight="1" x14ac:dyDescent="0.25">
      <c r="A18" s="249" t="s">
        <v>4190</v>
      </c>
      <c r="B18" s="362">
        <v>36.291998400285379</v>
      </c>
      <c r="C18" s="362">
        <v>15.982705183399467</v>
      </c>
      <c r="D18" s="362">
        <v>15.616084613625288</v>
      </c>
      <c r="E18" s="362">
        <v>4.3619489739322388</v>
      </c>
      <c r="F18" s="362">
        <v>0</v>
      </c>
      <c r="G18" s="362">
        <v>0.46537656908498015</v>
      </c>
      <c r="H18" s="362">
        <v>4.7283131771288236</v>
      </c>
      <c r="I18" s="362">
        <v>17.872974249620079</v>
      </c>
      <c r="J18" s="362">
        <v>27.226204658285951</v>
      </c>
      <c r="K18" s="362">
        <v>8.2914341627960031</v>
      </c>
      <c r="L18" s="362"/>
      <c r="M18" s="354">
        <v>311.66309100000007</v>
      </c>
      <c r="N18" s="354">
        <v>174</v>
      </c>
    </row>
    <row r="19" spans="1:14" ht="12.95" customHeight="1" x14ac:dyDescent="0.25">
      <c r="A19" s="249" t="s">
        <v>4019</v>
      </c>
      <c r="B19" s="362">
        <v>37.191444388312554</v>
      </c>
      <c r="C19" s="362">
        <v>15.118126426320494</v>
      </c>
      <c r="D19" s="362">
        <v>13.87183290780786</v>
      </c>
      <c r="E19" s="362">
        <v>9.8980551334154931</v>
      </c>
      <c r="F19" s="362">
        <v>1.5784914005149568</v>
      </c>
      <c r="G19" s="362">
        <v>11.613324667112504</v>
      </c>
      <c r="H19" s="362">
        <v>11.603955314345267</v>
      </c>
      <c r="I19" s="362">
        <v>11.322298655847229</v>
      </c>
      <c r="J19" s="362">
        <v>17.397982200495179</v>
      </c>
      <c r="K19" s="362">
        <v>2.5060316131334481</v>
      </c>
      <c r="L19" s="362"/>
      <c r="M19" s="354">
        <v>2119.687506000002</v>
      </c>
      <c r="N19" s="354">
        <v>2792</v>
      </c>
    </row>
    <row r="20" spans="1:14" ht="12.95" customHeight="1" x14ac:dyDescent="0.25">
      <c r="A20" s="249" t="s">
        <v>4020</v>
      </c>
      <c r="B20" s="362">
        <v>43.257909327691586</v>
      </c>
      <c r="C20" s="362">
        <v>14.266592018317365</v>
      </c>
      <c r="D20" s="362">
        <v>18.56861606710039</v>
      </c>
      <c r="E20" s="362">
        <v>13.809725851542279</v>
      </c>
      <c r="F20" s="362">
        <v>0.80291860050086783</v>
      </c>
      <c r="G20" s="362">
        <v>9.7250723055090393</v>
      </c>
      <c r="H20" s="362">
        <v>12.443398034476552</v>
      </c>
      <c r="I20" s="362">
        <v>13.307025976204805</v>
      </c>
      <c r="J20" s="362">
        <v>19.405628465196983</v>
      </c>
      <c r="K20" s="362">
        <v>1.0042212825547632</v>
      </c>
      <c r="L20" s="362"/>
      <c r="M20" s="354">
        <v>1107.8789300000012</v>
      </c>
      <c r="N20" s="354">
        <v>952</v>
      </c>
    </row>
    <row r="21" spans="1:14" ht="5.0999999999999996" customHeight="1" x14ac:dyDescent="0.25">
      <c r="A21" s="252"/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54"/>
      <c r="N21" s="354"/>
    </row>
    <row r="22" spans="1:14" ht="12.95" customHeight="1" x14ac:dyDescent="0.25">
      <c r="A22" s="246" t="s">
        <v>4021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54"/>
      <c r="N22" s="354"/>
    </row>
    <row r="23" spans="1:14" ht="12.95" customHeight="1" x14ac:dyDescent="0.25">
      <c r="A23" s="249" t="s">
        <v>4022</v>
      </c>
      <c r="B23" s="362">
        <v>19.221145037156059</v>
      </c>
      <c r="C23" s="362">
        <v>9.2377015727401925</v>
      </c>
      <c r="D23" s="362">
        <v>25.7313683431497</v>
      </c>
      <c r="E23" s="362">
        <v>13.823566010410756</v>
      </c>
      <c r="F23" s="362">
        <v>1.2697638042542534</v>
      </c>
      <c r="G23" s="362">
        <v>2.8501470167337142</v>
      </c>
      <c r="H23" s="362">
        <v>12.614402617680135</v>
      </c>
      <c r="I23" s="362">
        <v>4.2320310339825333</v>
      </c>
      <c r="J23" s="362">
        <v>28.287313862663289</v>
      </c>
      <c r="K23" s="362">
        <v>0</v>
      </c>
      <c r="L23" s="362"/>
      <c r="M23" s="354">
        <v>42.849543999999987</v>
      </c>
      <c r="N23" s="354">
        <v>53</v>
      </c>
    </row>
    <row r="24" spans="1:14" ht="12.95" customHeight="1" x14ac:dyDescent="0.25">
      <c r="A24" s="249" t="s">
        <v>4025</v>
      </c>
      <c r="B24" s="362">
        <v>25.599644510539203</v>
      </c>
      <c r="C24" s="362">
        <v>10.703049589933528</v>
      </c>
      <c r="D24" s="362">
        <v>16.00257549051857</v>
      </c>
      <c r="E24" s="362">
        <v>8.8170308825087549</v>
      </c>
      <c r="F24" s="362">
        <v>0.11381970557879711</v>
      </c>
      <c r="G24" s="362">
        <v>12.396354261433109</v>
      </c>
      <c r="H24" s="362">
        <v>16.322694559202251</v>
      </c>
      <c r="I24" s="362">
        <v>12.153236471190375</v>
      </c>
      <c r="J24" s="362">
        <v>24.256627350281196</v>
      </c>
      <c r="K24" s="362">
        <v>2.8471072540520996</v>
      </c>
      <c r="L24" s="362"/>
      <c r="M24" s="354">
        <v>621.32474899999988</v>
      </c>
      <c r="N24" s="354">
        <v>749</v>
      </c>
    </row>
    <row r="25" spans="1:14" ht="12.95" customHeight="1" x14ac:dyDescent="0.25">
      <c r="A25" s="249" t="s">
        <v>4026</v>
      </c>
      <c r="B25" s="362">
        <v>40.775772696646158</v>
      </c>
      <c r="C25" s="362">
        <v>14.412573867567502</v>
      </c>
      <c r="D25" s="362">
        <v>16.031187586291452</v>
      </c>
      <c r="E25" s="362">
        <v>11.890667731378249</v>
      </c>
      <c r="F25" s="362">
        <v>0.7728279661956603</v>
      </c>
      <c r="G25" s="362">
        <v>11.102036064867722</v>
      </c>
      <c r="H25" s="362">
        <v>11.695388155274937</v>
      </c>
      <c r="I25" s="362">
        <v>11.265617789104963</v>
      </c>
      <c r="J25" s="362">
        <v>19.281342073234331</v>
      </c>
      <c r="K25" s="362">
        <v>1.8316258376067165</v>
      </c>
      <c r="L25" s="362"/>
      <c r="M25" s="354">
        <v>1658.3521249999981</v>
      </c>
      <c r="N25" s="354">
        <v>1930</v>
      </c>
    </row>
    <row r="26" spans="1:14" ht="12.95" customHeight="1" x14ac:dyDescent="0.25">
      <c r="A26" s="249" t="s">
        <v>4027</v>
      </c>
      <c r="B26" s="362">
        <v>44.151891289364734</v>
      </c>
      <c r="C26" s="362">
        <v>17.987589690625192</v>
      </c>
      <c r="D26" s="362">
        <v>14.146391895181731</v>
      </c>
      <c r="E26" s="362">
        <v>9.7396475872735042</v>
      </c>
      <c r="F26" s="362">
        <v>2.3248863088094596</v>
      </c>
      <c r="G26" s="362">
        <v>7.6440080009691229</v>
      </c>
      <c r="H26" s="362">
        <v>8.0372039223580316</v>
      </c>
      <c r="I26" s="362">
        <v>14.710118325176417</v>
      </c>
      <c r="J26" s="362">
        <v>15.290648443637719</v>
      </c>
      <c r="K26" s="362">
        <v>3.4537880843041426</v>
      </c>
      <c r="L26" s="362"/>
      <c r="M26" s="354">
        <v>1216.7031089999984</v>
      </c>
      <c r="N26" s="354">
        <v>1186</v>
      </c>
    </row>
    <row r="27" spans="1:14" ht="5.0999999999999996" customHeight="1" x14ac:dyDescent="0.25">
      <c r="A27" s="252"/>
      <c r="B27" s="36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54"/>
      <c r="N27" s="354"/>
    </row>
    <row r="28" spans="1:14" ht="12.95" customHeight="1" x14ac:dyDescent="0.25">
      <c r="A28" s="246" t="s">
        <v>4028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54"/>
      <c r="N28" s="354"/>
    </row>
    <row r="29" spans="1:14" ht="13.5" customHeight="1" x14ac:dyDescent="0.25">
      <c r="A29" s="249" t="s">
        <v>4029</v>
      </c>
      <c r="B29" s="362">
        <v>37.49058490970117</v>
      </c>
      <c r="C29" s="362">
        <v>15.433941818499362</v>
      </c>
      <c r="D29" s="362">
        <v>13.80930558653116</v>
      </c>
      <c r="E29" s="362">
        <v>10.852193748063364</v>
      </c>
      <c r="F29" s="362">
        <v>1.1603544427364958</v>
      </c>
      <c r="G29" s="362">
        <v>12.486941917300323</v>
      </c>
      <c r="H29" s="362">
        <v>11.524731870632483</v>
      </c>
      <c r="I29" s="362">
        <v>10.076736269596655</v>
      </c>
      <c r="J29" s="362">
        <v>25.164166499263608</v>
      </c>
      <c r="K29" s="362">
        <v>1.5083942478634356</v>
      </c>
      <c r="L29" s="362"/>
      <c r="M29" s="354">
        <v>661.22838999999976</v>
      </c>
      <c r="N29" s="354">
        <v>1169</v>
      </c>
    </row>
    <row r="30" spans="1:14" ht="13.5" customHeight="1" x14ac:dyDescent="0.25">
      <c r="A30" s="249" t="s">
        <v>4030</v>
      </c>
      <c r="B30" s="362">
        <v>36.106488382155902</v>
      </c>
      <c r="C30" s="362">
        <v>12.045929745251662</v>
      </c>
      <c r="D30" s="362">
        <v>15.36955934193289</v>
      </c>
      <c r="E30" s="362">
        <v>10.92293981838705</v>
      </c>
      <c r="F30" s="362">
        <v>0.82716436246342584</v>
      </c>
      <c r="G30" s="362">
        <v>11.593951277372826</v>
      </c>
      <c r="H30" s="362">
        <v>10.910588683835492</v>
      </c>
      <c r="I30" s="362">
        <v>14.404817796982011</v>
      </c>
      <c r="J30" s="362">
        <v>22.359159896273052</v>
      </c>
      <c r="K30" s="362">
        <v>2.6253406075350352</v>
      </c>
      <c r="L30" s="362"/>
      <c r="M30" s="354">
        <v>826.20749999999896</v>
      </c>
      <c r="N30" s="354">
        <v>1086</v>
      </c>
    </row>
    <row r="31" spans="1:14" ht="13.5" customHeight="1" x14ac:dyDescent="0.25">
      <c r="A31" s="249" t="s">
        <v>4031</v>
      </c>
      <c r="B31" s="362">
        <v>31.963772635346544</v>
      </c>
      <c r="C31" s="362">
        <v>10.55995333313183</v>
      </c>
      <c r="D31" s="362">
        <v>18.206498651050275</v>
      </c>
      <c r="E31" s="362">
        <v>12.572496555369913</v>
      </c>
      <c r="F31" s="362">
        <v>1.1726718356204191</v>
      </c>
      <c r="G31" s="362">
        <v>12.080297748441174</v>
      </c>
      <c r="H31" s="362">
        <v>14.818379315650777</v>
      </c>
      <c r="I31" s="362">
        <v>11.711035690353338</v>
      </c>
      <c r="J31" s="362">
        <v>16.458455643624802</v>
      </c>
      <c r="K31" s="362">
        <v>2.0995952532944901</v>
      </c>
      <c r="L31" s="362"/>
      <c r="M31" s="354">
        <v>865.84769000000051</v>
      </c>
      <c r="N31" s="354">
        <v>801</v>
      </c>
    </row>
    <row r="32" spans="1:14" ht="13.5" customHeight="1" x14ac:dyDescent="0.25">
      <c r="A32" s="249" t="s">
        <v>4032</v>
      </c>
      <c r="B32" s="362">
        <v>45.966122614988251</v>
      </c>
      <c r="C32" s="362">
        <v>20.211946542289503</v>
      </c>
      <c r="D32" s="362">
        <v>14.845807256881532</v>
      </c>
      <c r="E32" s="362">
        <v>9.7453417631161265</v>
      </c>
      <c r="F32" s="362">
        <v>0.45087378350397594</v>
      </c>
      <c r="G32" s="362">
        <v>7.1140359184389821</v>
      </c>
      <c r="H32" s="362">
        <v>9.8168759162809991</v>
      </c>
      <c r="I32" s="362">
        <v>16.506861161648807</v>
      </c>
      <c r="J32" s="362">
        <v>12.782627885519011</v>
      </c>
      <c r="K32" s="362">
        <v>3.816012784150443</v>
      </c>
      <c r="L32" s="362"/>
      <c r="M32" s="354">
        <v>671.3688200000006</v>
      </c>
      <c r="N32" s="354">
        <v>535</v>
      </c>
    </row>
    <row r="33" spans="1:14" ht="13.5" customHeight="1" x14ac:dyDescent="0.25">
      <c r="A33" s="249" t="s">
        <v>4034</v>
      </c>
      <c r="B33" s="362">
        <v>48.41329043371956</v>
      </c>
      <c r="C33" s="362">
        <v>19.359196663243836</v>
      </c>
      <c r="D33" s="362">
        <v>14.151560996219716</v>
      </c>
      <c r="E33" s="362">
        <v>7.7942980547598228</v>
      </c>
      <c r="F33" s="362">
        <v>2.850337729838504</v>
      </c>
      <c r="G33" s="362">
        <v>4.7889668442258593</v>
      </c>
      <c r="H33" s="362">
        <v>7.3848682745667373</v>
      </c>
      <c r="I33" s="362">
        <v>8.7957609511081092</v>
      </c>
      <c r="J33" s="362">
        <v>17.330414688253331</v>
      </c>
      <c r="K33" s="362">
        <v>2.8418336596605074</v>
      </c>
      <c r="L33" s="362"/>
      <c r="M33" s="354">
        <v>514.57712700000013</v>
      </c>
      <c r="N33" s="354">
        <v>327</v>
      </c>
    </row>
    <row r="34" spans="1:14" ht="5.0999999999999996" customHeight="1" x14ac:dyDescent="0.25">
      <c r="A34" s="252"/>
      <c r="B34" s="362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54"/>
      <c r="N34" s="354"/>
    </row>
    <row r="35" spans="1:14" ht="12.95" customHeight="1" x14ac:dyDescent="0.25">
      <c r="A35" s="246" t="s">
        <v>4052</v>
      </c>
      <c r="B35" s="362"/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54"/>
      <c r="N35" s="354"/>
    </row>
    <row r="36" spans="1:14" ht="13.5" customHeight="1" x14ac:dyDescent="0.25">
      <c r="A36" s="249" t="s">
        <v>4053</v>
      </c>
      <c r="B36" s="344">
        <v>39.976552495782627</v>
      </c>
      <c r="C36" s="344">
        <v>14.649410865512486</v>
      </c>
      <c r="D36" s="344">
        <v>15.487737594922759</v>
      </c>
      <c r="E36" s="344">
        <v>10.401118112224433</v>
      </c>
      <c r="F36" s="344">
        <v>1.2828527834156702</v>
      </c>
      <c r="G36" s="344">
        <v>9.0599641416547509</v>
      </c>
      <c r="H36" s="344">
        <v>10.938801666128246</v>
      </c>
      <c r="I36" s="344">
        <v>12.665448012575089</v>
      </c>
      <c r="J36" s="344">
        <v>18.266611081020006</v>
      </c>
      <c r="K36" s="344">
        <v>2.6941328513530798</v>
      </c>
      <c r="L36" s="344"/>
      <c r="M36" s="354">
        <v>2905.1552509999997</v>
      </c>
      <c r="N36" s="354">
        <v>2720</v>
      </c>
    </row>
    <row r="37" spans="1:14" ht="13.5" customHeight="1" x14ac:dyDescent="0.25">
      <c r="A37" s="249" t="s">
        <v>4054</v>
      </c>
      <c r="B37" s="344">
        <v>34.58830003064179</v>
      </c>
      <c r="C37" s="344">
        <v>16.202781265329218</v>
      </c>
      <c r="D37" s="344">
        <v>15.531941245318681</v>
      </c>
      <c r="E37" s="344">
        <v>11.70664696701871</v>
      </c>
      <c r="F37" s="344">
        <v>0.80204893850637682</v>
      </c>
      <c r="G37" s="344">
        <v>14.53340807031886</v>
      </c>
      <c r="H37" s="344">
        <v>12.738667228316944</v>
      </c>
      <c r="I37" s="344">
        <v>11.855964804981287</v>
      </c>
      <c r="J37" s="344">
        <v>21.756811342398606</v>
      </c>
      <c r="K37" s="344">
        <v>1.8638499379842348</v>
      </c>
      <c r="L37" s="344"/>
      <c r="M37" s="354">
        <v>634.07427600000085</v>
      </c>
      <c r="N37" s="354">
        <v>1198</v>
      </c>
    </row>
    <row r="38" spans="1:14" ht="5.0999999999999996" customHeight="1" x14ac:dyDescent="0.25">
      <c r="A38" s="252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54"/>
      <c r="N38" s="354"/>
    </row>
    <row r="39" spans="1:14" ht="12.95" customHeight="1" x14ac:dyDescent="0.25">
      <c r="A39" s="246" t="s">
        <v>4055</v>
      </c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54"/>
      <c r="N39" s="354"/>
    </row>
    <row r="40" spans="1:14" ht="13.5" customHeight="1" x14ac:dyDescent="0.25">
      <c r="A40" s="249" t="s">
        <v>4056</v>
      </c>
      <c r="B40" s="344">
        <v>38.614332174090578</v>
      </c>
      <c r="C40" s="344">
        <v>14.95847261648221</v>
      </c>
      <c r="D40" s="344">
        <v>14.218350813256849</v>
      </c>
      <c r="E40" s="344">
        <v>8.1223364113351693</v>
      </c>
      <c r="F40" s="344">
        <v>1.2793058328440436</v>
      </c>
      <c r="G40" s="344">
        <v>10.622578703803081</v>
      </c>
      <c r="H40" s="344">
        <v>11.57976242807932</v>
      </c>
      <c r="I40" s="344">
        <v>14.876815682723201</v>
      </c>
      <c r="J40" s="344">
        <v>17.859279140679483</v>
      </c>
      <c r="K40" s="344">
        <v>2.2768827960061198</v>
      </c>
      <c r="L40" s="344"/>
      <c r="M40" s="354">
        <v>2121.9912630000008</v>
      </c>
      <c r="N40" s="354">
        <v>1569</v>
      </c>
    </row>
    <row r="41" spans="1:14" ht="13.5" customHeight="1" x14ac:dyDescent="0.25">
      <c r="A41" s="249" t="s">
        <v>4057</v>
      </c>
      <c r="B41" s="344">
        <v>41.930244142491148</v>
      </c>
      <c r="C41" s="344">
        <v>14.580026105963718</v>
      </c>
      <c r="D41" s="344">
        <v>18.892156036424364</v>
      </c>
      <c r="E41" s="344">
        <v>16.191284715323921</v>
      </c>
      <c r="F41" s="344">
        <v>1.4930827446224457</v>
      </c>
      <c r="G41" s="344">
        <v>9.7621533317323692</v>
      </c>
      <c r="H41" s="344">
        <v>10.722775647247508</v>
      </c>
      <c r="I41" s="344">
        <v>8.6440730119677589</v>
      </c>
      <c r="J41" s="344">
        <v>18.524113455251847</v>
      </c>
      <c r="K41" s="344">
        <v>3.3570860143341972</v>
      </c>
      <c r="L41" s="344"/>
      <c r="M41" s="354">
        <v>896.9598000000002</v>
      </c>
      <c r="N41" s="354">
        <v>1274</v>
      </c>
    </row>
    <row r="42" spans="1:14" ht="13.5" customHeight="1" x14ac:dyDescent="0.25">
      <c r="A42" s="249" t="s">
        <v>4058</v>
      </c>
      <c r="B42" s="344">
        <v>35.597521484187254</v>
      </c>
      <c r="C42" s="344">
        <v>15.401625772463243</v>
      </c>
      <c r="D42" s="344">
        <v>14.849674615784188</v>
      </c>
      <c r="E42" s="344">
        <v>11.304116174218558</v>
      </c>
      <c r="F42" s="344">
        <v>0.3489171906219814</v>
      </c>
      <c r="G42" s="344">
        <v>8.1467610006628952</v>
      </c>
      <c r="H42" s="344">
        <v>10.890562058705525</v>
      </c>
      <c r="I42" s="344">
        <v>9.5925481166946653</v>
      </c>
      <c r="J42" s="344">
        <v>23.737588531052435</v>
      </c>
      <c r="K42" s="344">
        <v>2.2411016036212446</v>
      </c>
      <c r="L42" s="344"/>
      <c r="M42" s="354">
        <v>520.27846400000089</v>
      </c>
      <c r="N42" s="354">
        <v>1075</v>
      </c>
    </row>
    <row r="43" spans="1:14" ht="5.0999999999999996" customHeight="1" x14ac:dyDescent="0.25">
      <c r="A43" s="252"/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48"/>
      <c r="N43" s="248"/>
    </row>
    <row r="44" spans="1:14" ht="12.95" customHeight="1" x14ac:dyDescent="0.25">
      <c r="A44" s="246" t="s">
        <v>3890</v>
      </c>
      <c r="B44" s="260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48"/>
      <c r="N44" s="248"/>
    </row>
    <row r="45" spans="1:14" ht="13.5" customHeight="1" x14ac:dyDescent="0.25">
      <c r="A45" s="249" t="s">
        <v>5</v>
      </c>
      <c r="B45" s="344">
        <v>45.521814277349776</v>
      </c>
      <c r="C45" s="344">
        <v>18.308492518449778</v>
      </c>
      <c r="D45" s="344">
        <v>13.851375345816763</v>
      </c>
      <c r="E45" s="344">
        <v>9.0093448617531173</v>
      </c>
      <c r="F45" s="344">
        <v>0</v>
      </c>
      <c r="G45" s="344">
        <v>11.934819856204335</v>
      </c>
      <c r="H45" s="344">
        <v>6.9582430900721777</v>
      </c>
      <c r="I45" s="344">
        <v>10.909337123297313</v>
      </c>
      <c r="J45" s="344">
        <v>18.667904241328465</v>
      </c>
      <c r="K45" s="344">
        <v>4.6049656681663</v>
      </c>
      <c r="L45" s="344"/>
      <c r="M45" s="354">
        <v>48.420512999999993</v>
      </c>
      <c r="N45" s="354">
        <v>157</v>
      </c>
    </row>
    <row r="46" spans="1:14" ht="13.5" customHeight="1" x14ac:dyDescent="0.25">
      <c r="A46" s="249" t="s">
        <v>186</v>
      </c>
      <c r="B46" s="344">
        <v>38.336135457636473</v>
      </c>
      <c r="C46" s="344">
        <v>19.305395580964717</v>
      </c>
      <c r="D46" s="344">
        <v>19.904679215756389</v>
      </c>
      <c r="E46" s="344">
        <v>14.271922234080096</v>
      </c>
      <c r="F46" s="344">
        <v>0</v>
      </c>
      <c r="G46" s="344">
        <v>13.414291735736198</v>
      </c>
      <c r="H46" s="344">
        <v>7.5066026111891118</v>
      </c>
      <c r="I46" s="344">
        <v>18.358141003781199</v>
      </c>
      <c r="J46" s="344">
        <v>14.681647691125468</v>
      </c>
      <c r="K46" s="344">
        <v>1.8123540938808815</v>
      </c>
      <c r="L46" s="344"/>
      <c r="M46" s="354">
        <v>96.58565099999997</v>
      </c>
      <c r="N46" s="354">
        <v>96</v>
      </c>
    </row>
    <row r="47" spans="1:14" ht="13.5" customHeight="1" x14ac:dyDescent="0.25">
      <c r="A47" s="249" t="s">
        <v>538</v>
      </c>
      <c r="B47" s="344">
        <v>40.695280799301834</v>
      </c>
      <c r="C47" s="344">
        <v>16.811033008788048</v>
      </c>
      <c r="D47" s="344">
        <v>18.225567975673087</v>
      </c>
      <c r="E47" s="344">
        <v>16.503944548521325</v>
      </c>
      <c r="F47" s="344">
        <v>2.1959627527424015</v>
      </c>
      <c r="G47" s="344">
        <v>9.8345432190309729</v>
      </c>
      <c r="H47" s="344">
        <v>11.816292825154013</v>
      </c>
      <c r="I47" s="344">
        <v>8.7186209991109038</v>
      </c>
      <c r="J47" s="344">
        <v>27.645456476263657</v>
      </c>
      <c r="K47" s="344">
        <v>2.4241211328864907</v>
      </c>
      <c r="L47" s="344"/>
      <c r="M47" s="354">
        <v>68.52520599999994</v>
      </c>
      <c r="N47" s="354">
        <v>181</v>
      </c>
    </row>
    <row r="48" spans="1:14" ht="13.5" customHeight="1" x14ac:dyDescent="0.25">
      <c r="A48" s="249" t="s">
        <v>714</v>
      </c>
      <c r="B48" s="344">
        <v>33.990258404059269</v>
      </c>
      <c r="C48" s="344">
        <v>12.804996569346022</v>
      </c>
      <c r="D48" s="344">
        <v>12.493833518228953</v>
      </c>
      <c r="E48" s="344">
        <v>11.763635182290713</v>
      </c>
      <c r="F48" s="344">
        <v>2.9553925109055545</v>
      </c>
      <c r="G48" s="344">
        <v>7.8344043118712916</v>
      </c>
      <c r="H48" s="344">
        <v>12.170143511271094</v>
      </c>
      <c r="I48" s="344">
        <v>12.168161869510277</v>
      </c>
      <c r="J48" s="344">
        <v>15.573092644773945</v>
      </c>
      <c r="K48" s="344">
        <v>8.8089483146467593</v>
      </c>
      <c r="L48" s="344"/>
      <c r="M48" s="354">
        <v>167.79016600000003</v>
      </c>
      <c r="N48" s="354">
        <v>153</v>
      </c>
    </row>
    <row r="49" spans="1:14" ht="13.5" customHeight="1" x14ac:dyDescent="0.25">
      <c r="A49" s="249" t="s">
        <v>942</v>
      </c>
      <c r="B49" s="344">
        <v>34.514593964033139</v>
      </c>
      <c r="C49" s="344">
        <v>20.3151166347374</v>
      </c>
      <c r="D49" s="344">
        <v>30.505184283586107</v>
      </c>
      <c r="E49" s="344">
        <v>19.476145965938091</v>
      </c>
      <c r="F49" s="344">
        <v>1.6418008051553685</v>
      </c>
      <c r="G49" s="344">
        <v>6.226443749795691</v>
      </c>
      <c r="H49" s="344">
        <v>5.4166955377094643</v>
      </c>
      <c r="I49" s="344">
        <v>8.6679688964522441</v>
      </c>
      <c r="J49" s="344">
        <v>23.963782206794292</v>
      </c>
      <c r="K49" s="344">
        <v>1.7406484880451538</v>
      </c>
      <c r="L49" s="344"/>
      <c r="M49" s="354">
        <v>72.895992999999933</v>
      </c>
      <c r="N49" s="354">
        <v>197</v>
      </c>
    </row>
    <row r="50" spans="1:14" ht="13.5" customHeight="1" x14ac:dyDescent="0.25">
      <c r="A50" s="249" t="s">
        <v>1190</v>
      </c>
      <c r="B50" s="344">
        <v>40.593585572222651</v>
      </c>
      <c r="C50" s="344">
        <v>15.620114788068271</v>
      </c>
      <c r="D50" s="344">
        <v>13.411562830952569</v>
      </c>
      <c r="E50" s="344">
        <v>8.8638163074094258</v>
      </c>
      <c r="F50" s="344">
        <v>0</v>
      </c>
      <c r="G50" s="344">
        <v>15.951406078842664</v>
      </c>
      <c r="H50" s="344">
        <v>2.1743581046095675</v>
      </c>
      <c r="I50" s="344">
        <v>12.693415531416413</v>
      </c>
      <c r="J50" s="344">
        <v>17.93617044630231</v>
      </c>
      <c r="K50" s="344">
        <v>3.3801546591464655</v>
      </c>
      <c r="L50" s="344"/>
      <c r="M50" s="354">
        <v>128.27744400000003</v>
      </c>
      <c r="N50" s="354">
        <v>89</v>
      </c>
    </row>
    <row r="51" spans="1:14" ht="13.5" customHeight="1" x14ac:dyDescent="0.25">
      <c r="A51" s="249" t="s">
        <v>1446</v>
      </c>
      <c r="B51" s="344">
        <v>35.443767867193145</v>
      </c>
      <c r="C51" s="344">
        <v>5.2179444440859806</v>
      </c>
      <c r="D51" s="344">
        <v>21.802247183556471</v>
      </c>
      <c r="E51" s="344">
        <v>5.4891996437974635</v>
      </c>
      <c r="F51" s="344">
        <v>0.61595201049373804</v>
      </c>
      <c r="G51" s="344">
        <v>8.8425214257817473</v>
      </c>
      <c r="H51" s="344">
        <v>14.359930033294187</v>
      </c>
      <c r="I51" s="344">
        <v>19.012917965063043</v>
      </c>
      <c r="J51" s="344">
        <v>26.082800025750469</v>
      </c>
      <c r="K51" s="344">
        <v>1.4906183333114638</v>
      </c>
      <c r="L51" s="344"/>
      <c r="M51" s="354">
        <v>115.15134099999997</v>
      </c>
      <c r="N51" s="354">
        <v>137</v>
      </c>
    </row>
    <row r="52" spans="1:14" ht="13.5" customHeight="1" x14ac:dyDescent="0.25">
      <c r="A52" s="249" t="s">
        <v>1462</v>
      </c>
      <c r="B52" s="344">
        <v>29.120513670643692</v>
      </c>
      <c r="C52" s="344">
        <v>9.3641486126084938</v>
      </c>
      <c r="D52" s="344">
        <v>22.678911443456222</v>
      </c>
      <c r="E52" s="344">
        <v>23.108714357130136</v>
      </c>
      <c r="F52" s="344">
        <v>0.41419177940827051</v>
      </c>
      <c r="G52" s="344">
        <v>6.4233921553696298</v>
      </c>
      <c r="H52" s="344">
        <v>18.40254697098128</v>
      </c>
      <c r="I52" s="344">
        <v>6.3785760883996847</v>
      </c>
      <c r="J52" s="344">
        <v>22.345764798694116</v>
      </c>
      <c r="K52" s="344">
        <v>2.1046118649294541</v>
      </c>
      <c r="L52" s="344"/>
      <c r="M52" s="354">
        <v>131.36137100000005</v>
      </c>
      <c r="N52" s="354">
        <v>129</v>
      </c>
    </row>
    <row r="53" spans="1:14" ht="13.5" customHeight="1" x14ac:dyDescent="0.25">
      <c r="A53" s="249" t="s">
        <v>1693</v>
      </c>
      <c r="B53" s="344">
        <v>34.344699314285563</v>
      </c>
      <c r="C53" s="344">
        <v>11.434402024704339</v>
      </c>
      <c r="D53" s="344">
        <v>13.298333208731403</v>
      </c>
      <c r="E53" s="344">
        <v>8.3593273153522905</v>
      </c>
      <c r="F53" s="344">
        <v>5.1809993159911887</v>
      </c>
      <c r="G53" s="344">
        <v>17.589728932616282</v>
      </c>
      <c r="H53" s="344">
        <v>16.321451303785199</v>
      </c>
      <c r="I53" s="344">
        <v>15.987423547150781</v>
      </c>
      <c r="J53" s="344">
        <v>20.467239708026597</v>
      </c>
      <c r="K53" s="344">
        <v>2.1186993598755111</v>
      </c>
      <c r="L53" s="344"/>
      <c r="M53" s="354">
        <v>31.366554999999998</v>
      </c>
      <c r="N53" s="354">
        <v>117</v>
      </c>
    </row>
    <row r="54" spans="1:14" ht="13.5" customHeight="1" x14ac:dyDescent="0.25">
      <c r="A54" s="249" t="s">
        <v>1890</v>
      </c>
      <c r="B54" s="344">
        <v>30.586573629138154</v>
      </c>
      <c r="C54" s="344">
        <v>15.205800082195989</v>
      </c>
      <c r="D54" s="344">
        <v>10.672537953363753</v>
      </c>
      <c r="E54" s="344">
        <v>14.23953555735728</v>
      </c>
      <c r="F54" s="344">
        <v>4.6234898987009005</v>
      </c>
      <c r="G54" s="344">
        <v>13.361433262736005</v>
      </c>
      <c r="H54" s="344">
        <v>10.397844607421645</v>
      </c>
      <c r="I54" s="344">
        <v>10.202545685861763</v>
      </c>
      <c r="J54" s="344">
        <v>19.168063492736582</v>
      </c>
      <c r="K54" s="344">
        <v>0</v>
      </c>
      <c r="L54" s="344"/>
      <c r="M54" s="354">
        <v>51.221480999999976</v>
      </c>
      <c r="N54" s="354">
        <v>127</v>
      </c>
    </row>
    <row r="55" spans="1:14" ht="13.5" customHeight="1" x14ac:dyDescent="0.25">
      <c r="A55" s="249" t="s">
        <v>2071</v>
      </c>
      <c r="B55" s="344">
        <v>35.498187421747673</v>
      </c>
      <c r="C55" s="344">
        <v>11.567295874402514</v>
      </c>
      <c r="D55" s="344">
        <v>20.505432233781818</v>
      </c>
      <c r="E55" s="344">
        <v>13.660838687552241</v>
      </c>
      <c r="F55" s="344">
        <v>0.2779400650234688</v>
      </c>
      <c r="G55" s="344">
        <v>13.25467179333504</v>
      </c>
      <c r="H55" s="344">
        <v>6.0218509138753396</v>
      </c>
      <c r="I55" s="344">
        <v>18.362903687726806</v>
      </c>
      <c r="J55" s="344">
        <v>9.6349274713073711</v>
      </c>
      <c r="K55" s="344">
        <v>1.3788017348591159</v>
      </c>
      <c r="L55" s="344"/>
      <c r="M55" s="354">
        <v>144.15625899999998</v>
      </c>
      <c r="N55" s="354">
        <v>198</v>
      </c>
    </row>
    <row r="56" spans="1:14" ht="13.5" customHeight="1" x14ac:dyDescent="0.25">
      <c r="A56" s="249" t="s">
        <v>2156</v>
      </c>
      <c r="B56" s="344">
        <v>49.357124995883723</v>
      </c>
      <c r="C56" s="344">
        <v>17.382312868773919</v>
      </c>
      <c r="D56" s="344">
        <v>19.125824514256976</v>
      </c>
      <c r="E56" s="344">
        <v>18.198955577826009</v>
      </c>
      <c r="F56" s="344">
        <v>0.27264581474671085</v>
      </c>
      <c r="G56" s="344">
        <v>9.6432300402727087</v>
      </c>
      <c r="H56" s="344">
        <v>11.972189137273681</v>
      </c>
      <c r="I56" s="344">
        <v>9.0220033277334153</v>
      </c>
      <c r="J56" s="344">
        <v>21.964769303973689</v>
      </c>
      <c r="K56" s="344">
        <v>3.7399583125964928</v>
      </c>
      <c r="L56" s="344"/>
      <c r="M56" s="354">
        <v>162.89045200000001</v>
      </c>
      <c r="N56" s="354">
        <v>141</v>
      </c>
    </row>
    <row r="57" spans="1:14" ht="13.5" customHeight="1" x14ac:dyDescent="0.25">
      <c r="A57" s="249" t="s">
        <v>201</v>
      </c>
      <c r="B57" s="344">
        <v>39.015486769946079</v>
      </c>
      <c r="C57" s="344">
        <v>20.646284867281391</v>
      </c>
      <c r="D57" s="344">
        <v>13.353484478847086</v>
      </c>
      <c r="E57" s="344">
        <v>13.682959552015983</v>
      </c>
      <c r="F57" s="344">
        <v>0.80445390449329734</v>
      </c>
      <c r="G57" s="344">
        <v>16.025588132846217</v>
      </c>
      <c r="H57" s="344">
        <v>17.847882276127436</v>
      </c>
      <c r="I57" s="344">
        <v>7.7604055765948061</v>
      </c>
      <c r="J57" s="344">
        <v>11.669111702503118</v>
      </c>
      <c r="K57" s="344">
        <v>0</v>
      </c>
      <c r="L57" s="344"/>
      <c r="M57" s="354">
        <v>157.12721300000001</v>
      </c>
      <c r="N57" s="354">
        <v>104</v>
      </c>
    </row>
    <row r="58" spans="1:14" ht="13.5" customHeight="1" x14ac:dyDescent="0.25">
      <c r="A58" s="249" t="s">
        <v>2573</v>
      </c>
      <c r="B58" s="344">
        <v>34.791359500875444</v>
      </c>
      <c r="C58" s="344">
        <v>5.3212215072384366</v>
      </c>
      <c r="D58" s="344">
        <v>11.760456091052331</v>
      </c>
      <c r="E58" s="344">
        <v>5.5007492151554915</v>
      </c>
      <c r="F58" s="344">
        <v>2.1091675071508589</v>
      </c>
      <c r="G58" s="344">
        <v>21.421471388798974</v>
      </c>
      <c r="H58" s="344">
        <v>11.705786258546517</v>
      </c>
      <c r="I58" s="344">
        <v>16.267349756380511</v>
      </c>
      <c r="J58" s="344">
        <v>14.668674838159051</v>
      </c>
      <c r="K58" s="344">
        <v>0.41234744854612576</v>
      </c>
      <c r="L58" s="344"/>
      <c r="M58" s="354">
        <v>126.65120200000005</v>
      </c>
      <c r="N58" s="354">
        <v>131</v>
      </c>
    </row>
    <row r="59" spans="1:14" ht="13.5" customHeight="1" x14ac:dyDescent="0.25">
      <c r="A59" s="249" t="s">
        <v>3941</v>
      </c>
      <c r="B59" s="344">
        <v>41.88109001121731</v>
      </c>
      <c r="C59" s="344">
        <v>15.357383638719091</v>
      </c>
      <c r="D59" s="344">
        <v>12.536063130784697</v>
      </c>
      <c r="E59" s="344">
        <v>6.7751953591429563</v>
      </c>
      <c r="F59" s="344">
        <v>1.4979075146550951</v>
      </c>
      <c r="G59" s="344">
        <v>6.684307590025047</v>
      </c>
      <c r="H59" s="344">
        <v>11.842348579157543</v>
      </c>
      <c r="I59" s="344">
        <v>13.496793796256162</v>
      </c>
      <c r="J59" s="344">
        <v>20.014961641278227</v>
      </c>
      <c r="K59" s="344">
        <v>3.3989605905083513</v>
      </c>
      <c r="L59" s="344"/>
      <c r="M59" s="354">
        <v>1069.6994869999999</v>
      </c>
      <c r="N59" s="354">
        <v>284</v>
      </c>
    </row>
    <row r="60" spans="1:14" ht="13.5" customHeight="1" x14ac:dyDescent="0.25">
      <c r="A60" s="249" t="s">
        <v>3945</v>
      </c>
      <c r="B60" s="344">
        <v>30.092000045057453</v>
      </c>
      <c r="C60" s="344">
        <v>12.110201814687054</v>
      </c>
      <c r="D60" s="344">
        <v>17.072882213319605</v>
      </c>
      <c r="E60" s="344">
        <v>8.1999818933330548</v>
      </c>
      <c r="F60" s="344">
        <v>0.57423391165817805</v>
      </c>
      <c r="G60" s="344">
        <v>9.5631094586848064</v>
      </c>
      <c r="H60" s="344">
        <v>12.656572749392602</v>
      </c>
      <c r="I60" s="344">
        <v>15.74359710982246</v>
      </c>
      <c r="J60" s="344">
        <v>17.563081138773111</v>
      </c>
      <c r="K60" s="344">
        <v>2.1753089904053589</v>
      </c>
      <c r="L60" s="344"/>
      <c r="M60" s="354">
        <v>119.49189799999996</v>
      </c>
      <c r="N60" s="354">
        <v>155</v>
      </c>
    </row>
    <row r="61" spans="1:14" ht="13.5" customHeight="1" x14ac:dyDescent="0.25">
      <c r="A61" s="249" t="s">
        <v>2982</v>
      </c>
      <c r="B61" s="344">
        <v>34.351638527196194</v>
      </c>
      <c r="C61" s="344">
        <v>8.1217615479304914</v>
      </c>
      <c r="D61" s="344">
        <v>11.531515607425947</v>
      </c>
      <c r="E61" s="344">
        <v>3.4040465368312498</v>
      </c>
      <c r="F61" s="344">
        <v>0</v>
      </c>
      <c r="G61" s="344">
        <v>10.598914669061132</v>
      </c>
      <c r="H61" s="344">
        <v>14.065796550437929</v>
      </c>
      <c r="I61" s="344">
        <v>10.010725202413017</v>
      </c>
      <c r="J61" s="344">
        <v>22.800407218640256</v>
      </c>
      <c r="K61" s="344">
        <v>7.6880752927148146</v>
      </c>
      <c r="L61" s="344"/>
      <c r="M61" s="354">
        <v>106.47351499999995</v>
      </c>
      <c r="N61" s="354">
        <v>135</v>
      </c>
    </row>
    <row r="62" spans="1:14" ht="13.5" customHeight="1" x14ac:dyDescent="0.25">
      <c r="A62" s="249" t="s">
        <v>3096</v>
      </c>
      <c r="B62" s="344">
        <v>38.87764141900653</v>
      </c>
      <c r="C62" s="344">
        <v>15.302707555701195</v>
      </c>
      <c r="D62" s="344">
        <v>17.915626451363927</v>
      </c>
      <c r="E62" s="344">
        <v>12.992582369385671</v>
      </c>
      <c r="F62" s="344">
        <v>1.1025595477034942</v>
      </c>
      <c r="G62" s="344">
        <v>8.0000512955723586</v>
      </c>
      <c r="H62" s="344">
        <v>10.853905142059428</v>
      </c>
      <c r="I62" s="344">
        <v>10.402023760162001</v>
      </c>
      <c r="J62" s="344">
        <v>22.491667444106003</v>
      </c>
      <c r="K62" s="344">
        <v>2.4635844402901692</v>
      </c>
      <c r="L62" s="344"/>
      <c r="M62" s="354">
        <v>22.692017</v>
      </c>
      <c r="N62" s="354">
        <v>193</v>
      </c>
    </row>
    <row r="63" spans="1:14" ht="13.5" customHeight="1" x14ac:dyDescent="0.25">
      <c r="A63" s="249" t="s">
        <v>3122</v>
      </c>
      <c r="B63" s="344">
        <v>49.31670340607581</v>
      </c>
      <c r="C63" s="344">
        <v>11.129338951929181</v>
      </c>
      <c r="D63" s="344">
        <v>15.110598290192248</v>
      </c>
      <c r="E63" s="344">
        <v>16.685127427948402</v>
      </c>
      <c r="F63" s="344">
        <v>0</v>
      </c>
      <c r="G63" s="344">
        <v>8.9311118263682889</v>
      </c>
      <c r="H63" s="344">
        <v>9.011993952249858</v>
      </c>
      <c r="I63" s="344">
        <v>13.756755023361997</v>
      </c>
      <c r="J63" s="344">
        <v>24.401736530928808</v>
      </c>
      <c r="K63" s="344">
        <v>2.0250312958005434</v>
      </c>
      <c r="L63" s="344"/>
      <c r="M63" s="354">
        <v>33.678639999999987</v>
      </c>
      <c r="N63" s="354">
        <v>170</v>
      </c>
    </row>
    <row r="64" spans="1:14" ht="13.5" customHeight="1" x14ac:dyDescent="0.25">
      <c r="A64" s="249" t="s">
        <v>3167</v>
      </c>
      <c r="B64" s="344">
        <v>51.490434136113549</v>
      </c>
      <c r="C64" s="344">
        <v>24.614735271632597</v>
      </c>
      <c r="D64" s="344">
        <v>27.311848188430531</v>
      </c>
      <c r="E64" s="344">
        <v>21.576063791451034</v>
      </c>
      <c r="F64" s="344">
        <v>0</v>
      </c>
      <c r="G64" s="344">
        <v>4.9094168720979683</v>
      </c>
      <c r="H64" s="344">
        <v>7.2535019857729308</v>
      </c>
      <c r="I64" s="344">
        <v>6.3107460513638456</v>
      </c>
      <c r="J64" s="344">
        <v>15.118851350900748</v>
      </c>
      <c r="K64" s="344">
        <v>1.0560434514923434</v>
      </c>
      <c r="L64" s="344"/>
      <c r="M64" s="354">
        <v>29.539883</v>
      </c>
      <c r="N64" s="354">
        <v>146</v>
      </c>
    </row>
    <row r="65" spans="1:16" ht="13.5" customHeight="1" x14ac:dyDescent="0.25">
      <c r="A65" s="249" t="s">
        <v>3228</v>
      </c>
      <c r="B65" s="344">
        <v>38.229317022792458</v>
      </c>
      <c r="C65" s="344">
        <v>22.695513772032808</v>
      </c>
      <c r="D65" s="344">
        <v>13.281965186437564</v>
      </c>
      <c r="E65" s="344">
        <v>11.139661104538012</v>
      </c>
      <c r="F65" s="344">
        <v>1.6986112597587644</v>
      </c>
      <c r="G65" s="344">
        <v>20.09814147680294</v>
      </c>
      <c r="H65" s="344">
        <v>7.9098148587441131</v>
      </c>
      <c r="I65" s="344">
        <v>20.887241394085233</v>
      </c>
      <c r="J65" s="344">
        <v>12.051649964510982</v>
      </c>
      <c r="K65" s="344">
        <v>0.39938845251506611</v>
      </c>
      <c r="L65" s="344"/>
      <c r="M65" s="354">
        <v>245.40694500000012</v>
      </c>
      <c r="N65" s="354">
        <v>139</v>
      </c>
    </row>
    <row r="66" spans="1:16" ht="13.5" customHeight="1" x14ac:dyDescent="0.25">
      <c r="A66" s="249" t="s">
        <v>3362</v>
      </c>
      <c r="B66" s="344">
        <v>41.689067174745517</v>
      </c>
      <c r="C66" s="344">
        <v>15.215148089611629</v>
      </c>
      <c r="D66" s="344">
        <v>24.689485698763853</v>
      </c>
      <c r="E66" s="344">
        <v>17.159594699097937</v>
      </c>
      <c r="F66" s="344">
        <v>1.4106134849698198</v>
      </c>
      <c r="G66" s="344">
        <v>1.98249576511096</v>
      </c>
      <c r="H66" s="344">
        <v>12.62522952305933</v>
      </c>
      <c r="I66" s="344">
        <v>2.9968244649847993</v>
      </c>
      <c r="J66" s="344">
        <v>18.325132800757586</v>
      </c>
      <c r="K66" s="344">
        <v>0.36595667403165916</v>
      </c>
      <c r="L66" s="344"/>
      <c r="M66" s="354">
        <v>173.7200180000001</v>
      </c>
      <c r="N66" s="354">
        <v>157</v>
      </c>
    </row>
    <row r="67" spans="1:16" ht="13.5" customHeight="1" x14ac:dyDescent="0.25">
      <c r="A67" s="249" t="s">
        <v>3589</v>
      </c>
      <c r="B67" s="344">
        <v>33.856712227250583</v>
      </c>
      <c r="C67" s="344">
        <v>18.281516313414016</v>
      </c>
      <c r="D67" s="344">
        <v>10.04712528203315</v>
      </c>
      <c r="E67" s="344">
        <v>8.7621645252684495</v>
      </c>
      <c r="F67" s="344">
        <v>0.34677146338142667</v>
      </c>
      <c r="G67" s="344">
        <v>9.697205926321697</v>
      </c>
      <c r="H67" s="344">
        <v>12.756082263745771</v>
      </c>
      <c r="I67" s="344">
        <v>7.300782188108319</v>
      </c>
      <c r="J67" s="344">
        <v>25.483790813235498</v>
      </c>
      <c r="K67" s="344">
        <v>0</v>
      </c>
      <c r="L67" s="344"/>
      <c r="M67" s="354">
        <v>112.45619699999997</v>
      </c>
      <c r="N67" s="354">
        <v>180</v>
      </c>
    </row>
    <row r="68" spans="1:16" ht="13.5" customHeight="1" x14ac:dyDescent="0.25">
      <c r="A68" s="249" t="s">
        <v>3747</v>
      </c>
      <c r="B68" s="344">
        <v>42.8889937716432</v>
      </c>
      <c r="C68" s="344">
        <v>21.923541235201739</v>
      </c>
      <c r="D68" s="344">
        <v>13.510619951192638</v>
      </c>
      <c r="E68" s="344">
        <v>6.5596913445528209</v>
      </c>
      <c r="F68" s="344">
        <v>0</v>
      </c>
      <c r="G68" s="344">
        <v>7.8144931008853389</v>
      </c>
      <c r="H68" s="344">
        <v>6.0206240871512087</v>
      </c>
      <c r="I68" s="344">
        <v>8.3222774022517303</v>
      </c>
      <c r="J68" s="344">
        <v>24.55984472604235</v>
      </c>
      <c r="K68" s="344">
        <v>0</v>
      </c>
      <c r="L68" s="344"/>
      <c r="M68" s="354">
        <v>26.209160000000001</v>
      </c>
      <c r="N68" s="354">
        <v>86</v>
      </c>
    </row>
    <row r="69" spans="1:16" ht="13.5" customHeight="1" x14ac:dyDescent="0.25">
      <c r="A69" s="249" t="s">
        <v>3808</v>
      </c>
      <c r="B69" s="344">
        <v>22.102898474026606</v>
      </c>
      <c r="C69" s="344">
        <v>8.8629272142250581</v>
      </c>
      <c r="D69" s="344">
        <v>17.169240950274929</v>
      </c>
      <c r="E69" s="344">
        <v>4.232251411873909</v>
      </c>
      <c r="F69" s="344">
        <v>2.4686252009203145</v>
      </c>
      <c r="G69" s="344">
        <v>12.777804195421766</v>
      </c>
      <c r="H69" s="344">
        <v>14.729394102267662</v>
      </c>
      <c r="I69" s="344">
        <v>7.6713705695874088</v>
      </c>
      <c r="J69" s="344">
        <v>29.655626344635515</v>
      </c>
      <c r="K69" s="344">
        <v>0</v>
      </c>
      <c r="L69" s="344"/>
      <c r="M69" s="354">
        <v>28.305997999999992</v>
      </c>
      <c r="N69" s="354">
        <v>148</v>
      </c>
    </row>
    <row r="70" spans="1:16" ht="13.5" customHeight="1" x14ac:dyDescent="0.25">
      <c r="A70" s="249" t="s">
        <v>3061</v>
      </c>
      <c r="B70" s="344">
        <v>49.242724248680013</v>
      </c>
      <c r="C70" s="344">
        <v>9.0831533736307701</v>
      </c>
      <c r="D70" s="344">
        <v>13.439699837948762</v>
      </c>
      <c r="E70" s="344">
        <v>9.3772088149604063</v>
      </c>
      <c r="F70" s="344">
        <v>0</v>
      </c>
      <c r="G70" s="344">
        <v>5.5055417578976966</v>
      </c>
      <c r="H70" s="344">
        <v>6.6913404487532384</v>
      </c>
      <c r="I70" s="344">
        <v>7.1041824564436515</v>
      </c>
      <c r="J70" s="344">
        <v>22.563764518313913</v>
      </c>
      <c r="K70" s="344">
        <v>0</v>
      </c>
      <c r="L70" s="344"/>
      <c r="M70" s="354">
        <v>69.134921999999975</v>
      </c>
      <c r="N70" s="354">
        <v>168</v>
      </c>
    </row>
    <row r="71" spans="1:16" ht="5.0999999999999996" customHeight="1" x14ac:dyDescent="0.25">
      <c r="A71" s="252"/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54"/>
      <c r="N71" s="354"/>
    </row>
    <row r="72" spans="1:16" ht="12.95" customHeight="1" x14ac:dyDescent="0.25">
      <c r="A72" s="246" t="s">
        <v>4075</v>
      </c>
      <c r="B72" s="356">
        <v>39.011214629256799</v>
      </c>
      <c r="C72" s="356">
        <v>14.927706523962939</v>
      </c>
      <c r="D72" s="356">
        <v>15.495656944998151</v>
      </c>
      <c r="E72" s="356">
        <v>10.635011465872662</v>
      </c>
      <c r="F72" s="356">
        <v>1.1967138801506751</v>
      </c>
      <c r="G72" s="356">
        <v>10.040564571725238</v>
      </c>
      <c r="H72" s="356">
        <v>11.261258416823813</v>
      </c>
      <c r="I72" s="356">
        <v>12.52042422282836</v>
      </c>
      <c r="J72" s="356">
        <v>18.891901468926736</v>
      </c>
      <c r="K72" s="356">
        <v>2.5453826691020423</v>
      </c>
      <c r="L72" s="356"/>
      <c r="M72" s="357">
        <v>3539.2295269999922</v>
      </c>
      <c r="N72" s="357">
        <v>3918</v>
      </c>
    </row>
    <row r="73" spans="1:16" ht="5.0999999999999996" customHeight="1" thickBot="1" x14ac:dyDescent="0.3">
      <c r="A73" s="270"/>
      <c r="B73" s="341"/>
      <c r="C73" s="341"/>
      <c r="D73" s="341"/>
      <c r="E73" s="341"/>
      <c r="F73" s="341"/>
      <c r="G73" s="341"/>
      <c r="H73" s="341"/>
      <c r="I73" s="341"/>
      <c r="J73" s="341"/>
      <c r="K73" s="341"/>
      <c r="L73" s="341"/>
      <c r="M73" s="207"/>
      <c r="N73" s="207"/>
    </row>
    <row r="74" spans="1:16" ht="13.5" customHeight="1" x14ac:dyDescent="0.25">
      <c r="A74" s="883" t="s">
        <v>4077</v>
      </c>
      <c r="B74" s="883"/>
      <c r="C74" s="883"/>
      <c r="D74" s="883"/>
      <c r="E74" s="883"/>
      <c r="F74" s="883"/>
      <c r="G74" s="883"/>
      <c r="H74" s="883"/>
      <c r="I74" s="883"/>
      <c r="J74" s="883"/>
      <c r="K74" s="883"/>
      <c r="L74" s="883"/>
      <c r="M74" s="883"/>
      <c r="N74" s="883"/>
      <c r="O74" s="274"/>
      <c r="P74" s="274"/>
    </row>
    <row r="75" spans="1:16" ht="13.5" customHeight="1" x14ac:dyDescent="0.25">
      <c r="A75" s="883" t="s">
        <v>4078</v>
      </c>
      <c r="B75" s="883"/>
      <c r="C75" s="883"/>
      <c r="D75" s="883"/>
      <c r="E75" s="883"/>
      <c r="F75" s="883"/>
      <c r="G75" s="883"/>
      <c r="H75" s="883"/>
      <c r="I75" s="883"/>
      <c r="J75" s="883"/>
      <c r="K75" s="883"/>
      <c r="L75" s="883"/>
      <c r="M75" s="883"/>
      <c r="N75" s="883"/>
    </row>
    <row r="76" spans="1:16" ht="13.5" customHeight="1" x14ac:dyDescent="0.25">
      <c r="A76" s="237" t="s">
        <v>4584</v>
      </c>
      <c r="D76" s="264"/>
      <c r="G76" s="276"/>
      <c r="H76" s="276"/>
      <c r="I76" s="276"/>
      <c r="M76" s="263"/>
      <c r="N76" s="263"/>
    </row>
    <row r="77" spans="1:16" ht="13.5" customHeight="1" x14ac:dyDescent="0.25">
      <c r="A77" s="237" t="s">
        <v>4585</v>
      </c>
      <c r="D77" s="264"/>
      <c r="G77" s="276"/>
      <c r="H77" s="276"/>
      <c r="I77" s="276"/>
      <c r="M77" s="263"/>
      <c r="N77" s="263"/>
    </row>
    <row r="78" spans="1:16" ht="13.5" customHeight="1" x14ac:dyDescent="0.25">
      <c r="A78" s="981" t="s">
        <v>4083</v>
      </c>
      <c r="B78" s="981"/>
      <c r="C78" s="981"/>
      <c r="D78" s="981"/>
      <c r="E78" s="981"/>
      <c r="F78" s="981"/>
      <c r="G78" s="981"/>
      <c r="H78" s="981"/>
      <c r="I78" s="981"/>
      <c r="J78" s="981"/>
      <c r="K78" s="981"/>
      <c r="L78" s="981"/>
      <c r="M78" s="981"/>
      <c r="N78" s="981"/>
    </row>
    <row r="79" spans="1:16" ht="12.95" hidden="1" customHeight="1" x14ac:dyDescent="0.25">
      <c r="A79" s="276"/>
      <c r="B79" s="276"/>
      <c r="C79" s="276"/>
      <c r="D79" s="276"/>
      <c r="E79" s="276"/>
      <c r="F79" s="276"/>
      <c r="G79" s="276"/>
      <c r="H79" s="276"/>
      <c r="I79" s="276"/>
    </row>
    <row r="80" spans="1:16" ht="12.95" hidden="1" customHeight="1" x14ac:dyDescent="0.25">
      <c r="A80" s="276"/>
      <c r="B80" s="276"/>
      <c r="C80" s="276"/>
      <c r="D80" s="276"/>
      <c r="E80" s="276"/>
      <c r="F80" s="276"/>
      <c r="G80" s="276"/>
      <c r="H80" s="276"/>
      <c r="I80" s="276"/>
    </row>
    <row r="81" spans="1:14" ht="12.95" hidden="1" customHeight="1" x14ac:dyDescent="0.25">
      <c r="A81" s="276"/>
      <c r="B81" s="276"/>
      <c r="C81" s="276"/>
      <c r="D81" s="276"/>
      <c r="E81" s="276"/>
      <c r="F81" s="276"/>
      <c r="G81" s="276"/>
      <c r="H81" s="276"/>
      <c r="I81" s="276"/>
    </row>
    <row r="82" spans="1:14" ht="12.95" hidden="1" customHeight="1" x14ac:dyDescent="0.25">
      <c r="A82" s="276"/>
      <c r="B82" s="276"/>
      <c r="C82" s="276"/>
      <c r="D82" s="276"/>
      <c r="E82" s="276"/>
      <c r="F82" s="276"/>
      <c r="G82" s="276"/>
      <c r="H82" s="276"/>
      <c r="I82" s="276"/>
    </row>
    <row r="83" spans="1:14" hidden="1" x14ac:dyDescent="0.25">
      <c r="A83" s="276"/>
      <c r="B83" s="276"/>
      <c r="C83" s="276"/>
      <c r="D83" s="276"/>
      <c r="E83" s="276"/>
      <c r="F83" s="276"/>
      <c r="G83" s="276"/>
      <c r="H83" s="276"/>
      <c r="I83" s="276"/>
    </row>
    <row r="84" spans="1:14" hidden="1" x14ac:dyDescent="0.25">
      <c r="A84" s="276"/>
      <c r="B84" s="276"/>
      <c r="C84" s="276"/>
      <c r="D84" s="276"/>
      <c r="E84" s="276"/>
      <c r="F84" s="276"/>
      <c r="G84" s="276"/>
      <c r="H84" s="276"/>
      <c r="I84" s="276"/>
    </row>
    <row r="85" spans="1:14" hidden="1" x14ac:dyDescent="0.25">
      <c r="A85" s="276"/>
      <c r="B85" s="276"/>
      <c r="C85" s="276"/>
      <c r="D85" s="276"/>
      <c r="E85" s="276"/>
      <c r="F85" s="276"/>
      <c r="G85" s="276"/>
      <c r="H85" s="276"/>
      <c r="I85" s="276"/>
    </row>
    <row r="86" spans="1:14" hidden="1" x14ac:dyDescent="0.25">
      <c r="A86" s="276"/>
      <c r="B86" s="276"/>
      <c r="C86" s="276"/>
      <c r="D86" s="276"/>
      <c r="E86" s="276"/>
      <c r="F86" s="276"/>
      <c r="G86" s="276"/>
      <c r="H86" s="276"/>
      <c r="I86" s="276"/>
    </row>
    <row r="87" spans="1:14" hidden="1" x14ac:dyDescent="0.25">
      <c r="A87" s="276"/>
      <c r="B87" s="276"/>
      <c r="C87" s="276"/>
      <c r="D87" s="276"/>
      <c r="E87" s="276"/>
      <c r="F87" s="276"/>
      <c r="G87" s="276"/>
      <c r="H87" s="276"/>
      <c r="I87" s="276"/>
    </row>
    <row r="88" spans="1:14" hidden="1" x14ac:dyDescent="0.25">
      <c r="A88" s="276"/>
      <c r="B88" s="276"/>
      <c r="C88" s="276"/>
      <c r="D88" s="276"/>
      <c r="E88" s="276"/>
      <c r="F88" s="276"/>
      <c r="G88" s="276"/>
      <c r="H88" s="276"/>
      <c r="I88" s="276"/>
    </row>
    <row r="89" spans="1:14" hidden="1" x14ac:dyDescent="0.25">
      <c r="A89" s="276"/>
      <c r="B89" s="276"/>
      <c r="C89" s="276"/>
      <c r="D89" s="276"/>
      <c r="E89" s="276"/>
      <c r="F89" s="276"/>
      <c r="G89" s="276"/>
      <c r="H89" s="276"/>
      <c r="I89" s="276"/>
    </row>
    <row r="90" spans="1:14" hidden="1" x14ac:dyDescent="0.25"/>
    <row r="91" spans="1:14" ht="12.95" hidden="1" customHeight="1" x14ac:dyDescent="0.25">
      <c r="A91" s="327" t="s">
        <v>4084</v>
      </c>
      <c r="B91" s="328">
        <v>35.676852552358106</v>
      </c>
      <c r="C91" s="329">
        <v>16.217347794503787</v>
      </c>
      <c r="D91" s="329">
        <v>17.953529077200663</v>
      </c>
      <c r="E91" s="329">
        <v>13.384881558344155</v>
      </c>
      <c r="F91" s="329">
        <v>0.82032314916224769</v>
      </c>
      <c r="G91" s="329">
        <v>9.6820811467001207</v>
      </c>
      <c r="H91" s="329">
        <v>8.6311677933207402</v>
      </c>
      <c r="I91" s="329">
        <v>15.523891795861115</v>
      </c>
      <c r="J91" s="329">
        <v>19.175225078742297</v>
      </c>
      <c r="K91" s="329"/>
      <c r="L91" s="329"/>
      <c r="M91" s="363">
        <v>3884.2734150000024</v>
      </c>
      <c r="N91" s="363"/>
    </row>
    <row r="92" spans="1:14" ht="12.95" hidden="1" customHeight="1" x14ac:dyDescent="0.25">
      <c r="A92" s="342" t="s">
        <v>4085</v>
      </c>
      <c r="B92" s="343">
        <v>34.5</v>
      </c>
      <c r="C92" s="260">
        <v>13</v>
      </c>
      <c r="D92" s="260">
        <v>16.5</v>
      </c>
      <c r="E92" s="260">
        <v>12.8</v>
      </c>
      <c r="F92" s="260">
        <v>1.3</v>
      </c>
      <c r="G92" s="260">
        <v>11.1</v>
      </c>
      <c r="H92" s="260">
        <v>9.4</v>
      </c>
      <c r="I92" s="260">
        <v>14.8</v>
      </c>
      <c r="J92" s="260">
        <v>19.3</v>
      </c>
      <c r="K92" s="260"/>
      <c r="L92" s="260"/>
      <c r="M92" s="248">
        <v>4221</v>
      </c>
      <c r="N92" s="248"/>
    </row>
    <row r="93" spans="1:14" hidden="1" x14ac:dyDescent="0.25">
      <c r="A93" s="258" t="s">
        <v>4086</v>
      </c>
      <c r="B93" s="266">
        <f>B91-B92</f>
        <v>1.1768525523581062</v>
      </c>
      <c r="C93" s="266">
        <f t="shared" ref="C93:J93" si="0">C91-C92</f>
        <v>3.2173477945037874</v>
      </c>
      <c r="D93" s="266">
        <f t="shared" si="0"/>
        <v>1.4535290772006633</v>
      </c>
      <c r="E93" s="266">
        <f t="shared" si="0"/>
        <v>0.58488155834415423</v>
      </c>
      <c r="F93" s="266">
        <f t="shared" si="0"/>
        <v>-0.47967685083775236</v>
      </c>
      <c r="G93" s="266">
        <f t="shared" si="0"/>
        <v>-1.417918853299879</v>
      </c>
      <c r="H93" s="266">
        <f t="shared" si="0"/>
        <v>-0.76883220667926011</v>
      </c>
      <c r="I93" s="266">
        <f t="shared" si="0"/>
        <v>0.72389179586111396</v>
      </c>
      <c r="J93" s="266">
        <f t="shared" si="0"/>
        <v>-0.1247749212577034</v>
      </c>
      <c r="K93" s="266"/>
      <c r="L93" s="266"/>
      <c r="M93" s="267">
        <f>M91-M92</f>
        <v>-336.72658499999761</v>
      </c>
      <c r="N93" s="267"/>
    </row>
  </sheetData>
  <mergeCells count="9">
    <mergeCell ref="A74:N74"/>
    <mergeCell ref="A75:N75"/>
    <mergeCell ref="A78:N78"/>
    <mergeCell ref="A1:N1"/>
    <mergeCell ref="A2:N2"/>
    <mergeCell ref="A3:N3"/>
    <mergeCell ref="A5:A6"/>
    <mergeCell ref="B5:J5"/>
    <mergeCell ref="M5:N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947A2-D642-4B25-9F48-91186B4972A4}">
  <sheetPr>
    <tabColor theme="5" tint="0.59999389629810485"/>
  </sheetPr>
  <dimension ref="A1:R92"/>
  <sheetViews>
    <sheetView showGridLines="0" workbookViewId="0">
      <selection activeCell="AA93" sqref="AA93"/>
    </sheetView>
  </sheetViews>
  <sheetFormatPr baseColWidth="10" defaultColWidth="3.85546875" defaultRowHeight="12.75" x14ac:dyDescent="0.25"/>
  <cols>
    <col min="1" max="1" width="23.5703125" style="237" customWidth="1"/>
    <col min="2" max="2" width="7.85546875" style="237" customWidth="1"/>
    <col min="3" max="3" width="6.85546875" style="237" customWidth="1"/>
    <col min="4" max="4" width="6.5703125" style="237" customWidth="1"/>
    <col min="5" max="5" width="8.42578125" style="237" customWidth="1"/>
    <col min="6" max="6" width="9.5703125" style="237" customWidth="1"/>
    <col min="7" max="10" width="8" style="237" customWidth="1"/>
    <col min="11" max="11" width="1.7109375" style="237" customWidth="1"/>
    <col min="12" max="13" width="8.7109375" style="264" customWidth="1"/>
    <col min="14" max="16384" width="3.85546875" style="237"/>
  </cols>
  <sheetData>
    <row r="1" spans="1:18" s="233" customFormat="1" ht="13.5" x14ac:dyDescent="0.25">
      <c r="A1" s="983" t="s">
        <v>4582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</row>
    <row r="2" spans="1:18" s="233" customFormat="1" ht="25.5" customHeight="1" x14ac:dyDescent="0.25">
      <c r="A2" s="1014" t="s">
        <v>4207</v>
      </c>
      <c r="B2" s="1014"/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</row>
    <row r="3" spans="1:18" s="234" customFormat="1" ht="13.5" x14ac:dyDescent="0.25">
      <c r="A3" s="1007" t="s">
        <v>3998</v>
      </c>
      <c r="B3" s="1007"/>
      <c r="C3" s="1007"/>
      <c r="D3" s="1007"/>
      <c r="E3" s="1007"/>
      <c r="F3" s="1007"/>
      <c r="G3" s="1007"/>
      <c r="H3" s="1007"/>
      <c r="I3" s="1007"/>
      <c r="J3" s="1007"/>
      <c r="K3" s="1007"/>
      <c r="L3" s="1007"/>
      <c r="M3" s="1007"/>
    </row>
    <row r="4" spans="1:18" ht="2.2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</row>
    <row r="5" spans="1:18" ht="28.5" customHeight="1" x14ac:dyDescent="0.25">
      <c r="A5" s="1015" t="s">
        <v>4091</v>
      </c>
      <c r="B5" s="996" t="s">
        <v>4208</v>
      </c>
      <c r="C5" s="840"/>
      <c r="D5" s="840"/>
      <c r="E5" s="840"/>
      <c r="F5" s="840"/>
      <c r="G5" s="840"/>
      <c r="H5" s="840"/>
      <c r="I5" s="840"/>
      <c r="J5" s="840"/>
      <c r="K5" s="189"/>
      <c r="L5" s="1003" t="s">
        <v>4186</v>
      </c>
      <c r="M5" s="1003"/>
    </row>
    <row r="6" spans="1:18" ht="65.25" customHeight="1" x14ac:dyDescent="0.25">
      <c r="A6" s="1015"/>
      <c r="B6" s="238" t="s">
        <v>4209</v>
      </c>
      <c r="C6" s="238" t="s">
        <v>4210</v>
      </c>
      <c r="D6" s="238" t="s">
        <v>4211</v>
      </c>
      <c r="E6" s="238" t="s">
        <v>4212</v>
      </c>
      <c r="F6" s="238" t="s">
        <v>4213</v>
      </c>
      <c r="G6" s="238" t="s">
        <v>4214</v>
      </c>
      <c r="H6" s="238" t="s">
        <v>4215</v>
      </c>
      <c r="I6" s="238" t="s">
        <v>4216</v>
      </c>
      <c r="J6" s="238" t="s">
        <v>4217</v>
      </c>
      <c r="K6" s="189"/>
      <c r="L6" s="352" t="s">
        <v>4187</v>
      </c>
      <c r="M6" s="352" t="s">
        <v>4188</v>
      </c>
    </row>
    <row r="7" spans="1:18" ht="3" customHeight="1" x14ac:dyDescent="0.25">
      <c r="A7" s="36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365"/>
      <c r="M7" s="365"/>
    </row>
    <row r="8" spans="1:18" ht="12.95" customHeight="1" x14ac:dyDescent="0.25">
      <c r="A8" s="246" t="s">
        <v>4008</v>
      </c>
      <c r="B8" s="260"/>
      <c r="C8" s="260"/>
      <c r="D8" s="260"/>
      <c r="E8" s="260"/>
      <c r="F8" s="260"/>
      <c r="G8" s="260"/>
      <c r="H8" s="260"/>
      <c r="I8" s="260"/>
      <c r="J8" s="260"/>
      <c r="K8" s="260"/>
      <c r="L8" s="248"/>
      <c r="M8" s="248"/>
    </row>
    <row r="9" spans="1:18" ht="12.95" customHeight="1" x14ac:dyDescent="0.25">
      <c r="A9" s="249" t="s">
        <v>4009</v>
      </c>
      <c r="B9" s="261">
        <v>73.390262283543095</v>
      </c>
      <c r="C9" s="261">
        <v>1.2879287795943939</v>
      </c>
      <c r="D9" s="261">
        <v>6.2103149771769957</v>
      </c>
      <c r="E9" s="261">
        <v>0</v>
      </c>
      <c r="F9" s="261">
        <v>17.586289310933783</v>
      </c>
      <c r="G9" s="261">
        <v>0</v>
      </c>
      <c r="H9" s="261">
        <v>6.1359448078908159</v>
      </c>
      <c r="I9" s="261">
        <v>0</v>
      </c>
      <c r="J9" s="261">
        <v>3.0172300465191761</v>
      </c>
      <c r="K9" s="344"/>
      <c r="L9" s="354">
        <v>37.083416999999997</v>
      </c>
      <c r="M9" s="354">
        <v>48</v>
      </c>
      <c r="Q9" s="266"/>
      <c r="R9" s="266"/>
    </row>
    <row r="10" spans="1:18" ht="12.95" customHeight="1" x14ac:dyDescent="0.25">
      <c r="A10" s="249" t="s">
        <v>4011</v>
      </c>
      <c r="B10" s="344">
        <v>77.03111245093875</v>
      </c>
      <c r="C10" s="344">
        <v>0.97699157303262929</v>
      </c>
      <c r="D10" s="344">
        <v>3.1649320348094152</v>
      </c>
      <c r="E10" s="344">
        <v>14.202801886216921</v>
      </c>
      <c r="F10" s="344">
        <v>13.61363882030162</v>
      </c>
      <c r="G10" s="344">
        <v>2.1149017969855946</v>
      </c>
      <c r="H10" s="344">
        <v>14.186076076763875</v>
      </c>
      <c r="I10" s="344">
        <v>0.62808403659714285</v>
      </c>
      <c r="J10" s="344">
        <v>2.4745923587767371</v>
      </c>
      <c r="K10" s="344"/>
      <c r="L10" s="354">
        <v>140.67480600000005</v>
      </c>
      <c r="M10" s="354">
        <v>214</v>
      </c>
    </row>
    <row r="11" spans="1:18" ht="12.95" customHeight="1" x14ac:dyDescent="0.25">
      <c r="A11" s="249" t="s">
        <v>4013</v>
      </c>
      <c r="B11" s="344">
        <v>82.876719780541421</v>
      </c>
      <c r="C11" s="344">
        <v>1.4589944623204509</v>
      </c>
      <c r="D11" s="344">
        <v>7.7489949741710307</v>
      </c>
      <c r="E11" s="344">
        <v>6.6036065544617735</v>
      </c>
      <c r="F11" s="344">
        <v>7.8137014434420573</v>
      </c>
      <c r="G11" s="344">
        <v>0.63104479215946552</v>
      </c>
      <c r="H11" s="344">
        <v>4.0419384906297253</v>
      </c>
      <c r="I11" s="344">
        <v>0</v>
      </c>
      <c r="J11" s="344">
        <v>2.7468776224306386</v>
      </c>
      <c r="K11" s="344"/>
      <c r="L11" s="354">
        <v>311.8683530000003</v>
      </c>
      <c r="M11" s="354">
        <v>451</v>
      </c>
    </row>
    <row r="12" spans="1:18" ht="12.95" customHeight="1" x14ac:dyDescent="0.25">
      <c r="A12" s="249" t="s">
        <v>4014</v>
      </c>
      <c r="B12" s="344">
        <v>83.919046071017732</v>
      </c>
      <c r="C12" s="344">
        <v>2.3131569055886567</v>
      </c>
      <c r="D12" s="344">
        <v>4.385966531261543</v>
      </c>
      <c r="E12" s="344">
        <v>8.6152257849848457</v>
      </c>
      <c r="F12" s="344">
        <v>7.7223852263763577</v>
      </c>
      <c r="G12" s="344">
        <v>0.4608196563063805</v>
      </c>
      <c r="H12" s="344">
        <v>7.3409014162773287</v>
      </c>
      <c r="I12" s="344">
        <v>8.7336477683550032E-2</v>
      </c>
      <c r="J12" s="344">
        <v>2.7532344283903107</v>
      </c>
      <c r="K12" s="344"/>
      <c r="L12" s="354">
        <v>500.09802500000063</v>
      </c>
      <c r="M12" s="354">
        <v>601</v>
      </c>
    </row>
    <row r="13" spans="1:18" ht="12.95" customHeight="1" x14ac:dyDescent="0.25">
      <c r="A13" s="249" t="s">
        <v>4015</v>
      </c>
      <c r="B13" s="344">
        <v>80.522592882755092</v>
      </c>
      <c r="C13" s="344">
        <v>6.4932920881708949</v>
      </c>
      <c r="D13" s="344">
        <v>7.6588853739704446</v>
      </c>
      <c r="E13" s="344">
        <v>9.6292229750675205</v>
      </c>
      <c r="F13" s="344">
        <v>8.1074518153280088</v>
      </c>
      <c r="G13" s="344">
        <v>0.89571792340452405</v>
      </c>
      <c r="H13" s="344">
        <v>3.4994821267854164</v>
      </c>
      <c r="I13" s="344">
        <v>0</v>
      </c>
      <c r="J13" s="344">
        <v>3.8468384109408649</v>
      </c>
      <c r="K13" s="344"/>
      <c r="L13" s="354">
        <v>369.76328300000068</v>
      </c>
      <c r="M13" s="354">
        <v>501</v>
      </c>
    </row>
    <row r="14" spans="1:18" ht="12.95" customHeight="1" x14ac:dyDescent="0.25">
      <c r="A14" s="249" t="s">
        <v>4016</v>
      </c>
      <c r="B14" s="344">
        <v>78.383061441616718</v>
      </c>
      <c r="C14" s="344">
        <v>3.0483572409001325</v>
      </c>
      <c r="D14" s="344">
        <v>5.9041997427615422</v>
      </c>
      <c r="E14" s="344">
        <v>10.141813966797189</v>
      </c>
      <c r="F14" s="344">
        <v>14.897501031663159</v>
      </c>
      <c r="G14" s="344">
        <v>0.71035035742349428</v>
      </c>
      <c r="H14" s="344">
        <v>4.7359799452227582</v>
      </c>
      <c r="I14" s="344">
        <v>2.8069499587497777</v>
      </c>
      <c r="J14" s="344">
        <v>6.2052466587992274</v>
      </c>
      <c r="K14" s="344"/>
      <c r="L14" s="354">
        <v>481.40469900000033</v>
      </c>
      <c r="M14" s="354">
        <v>454</v>
      </c>
    </row>
    <row r="15" spans="1:18" ht="12.95" customHeight="1" x14ac:dyDescent="0.25">
      <c r="A15" s="249" t="s">
        <v>4017</v>
      </c>
      <c r="B15" s="344">
        <v>84.086155289125642</v>
      </c>
      <c r="C15" s="344">
        <v>5.3068824691388361</v>
      </c>
      <c r="D15" s="344">
        <v>8.7214845711187738</v>
      </c>
      <c r="E15" s="344">
        <v>9.883743653894566</v>
      </c>
      <c r="F15" s="344">
        <v>3.5926560224044972</v>
      </c>
      <c r="G15" s="344">
        <v>3.0221896209564223</v>
      </c>
      <c r="H15" s="344">
        <v>5.5672406973482849</v>
      </c>
      <c r="I15" s="344">
        <v>0.13004872645463653</v>
      </c>
      <c r="J15" s="344">
        <v>4.7527082046795313</v>
      </c>
      <c r="K15" s="344"/>
      <c r="L15" s="354">
        <v>474.73821300000026</v>
      </c>
      <c r="M15" s="354">
        <v>262</v>
      </c>
    </row>
    <row r="16" spans="1:18" ht="5.0999999999999996" customHeight="1" x14ac:dyDescent="0.25">
      <c r="A16" s="252"/>
      <c r="B16" s="344"/>
      <c r="C16" s="344"/>
      <c r="D16" s="344"/>
      <c r="E16" s="344"/>
      <c r="F16" s="344"/>
      <c r="G16" s="344"/>
      <c r="H16" s="344"/>
      <c r="I16" s="344"/>
      <c r="J16" s="344"/>
      <c r="K16" s="344"/>
      <c r="L16" s="354"/>
      <c r="M16" s="354"/>
    </row>
    <row r="17" spans="1:13" ht="12.95" customHeight="1" x14ac:dyDescent="0.25">
      <c r="A17" s="246" t="s">
        <v>4018</v>
      </c>
      <c r="B17" s="344"/>
      <c r="C17" s="344"/>
      <c r="D17" s="344"/>
      <c r="E17" s="344"/>
      <c r="F17" s="344"/>
      <c r="G17" s="344"/>
      <c r="H17" s="344"/>
      <c r="I17" s="344"/>
      <c r="J17" s="344"/>
      <c r="K17" s="344"/>
      <c r="L17" s="354"/>
      <c r="M17" s="354"/>
    </row>
    <row r="18" spans="1:13" ht="13.5" customHeight="1" x14ac:dyDescent="0.25">
      <c r="A18" s="249" t="s">
        <v>4190</v>
      </c>
      <c r="B18" s="344">
        <v>74.423673574177826</v>
      </c>
      <c r="C18" s="344">
        <v>0</v>
      </c>
      <c r="D18" s="344">
        <v>6.7387108967945366</v>
      </c>
      <c r="E18" s="344">
        <v>10.690534552937784</v>
      </c>
      <c r="F18" s="344">
        <v>15.189334751807557</v>
      </c>
      <c r="G18" s="344">
        <v>0</v>
      </c>
      <c r="H18" s="344">
        <v>0.35158782008939554</v>
      </c>
      <c r="I18" s="344">
        <v>0</v>
      </c>
      <c r="J18" s="344">
        <v>5.0627862167177993</v>
      </c>
      <c r="K18" s="344"/>
      <c r="L18" s="354">
        <v>105.112003</v>
      </c>
      <c r="M18" s="354">
        <v>85</v>
      </c>
    </row>
    <row r="19" spans="1:13" ht="12.95" customHeight="1" x14ac:dyDescent="0.25">
      <c r="A19" s="249" t="s">
        <v>4019</v>
      </c>
      <c r="B19" s="344">
        <v>81.105400242427407</v>
      </c>
      <c r="C19" s="344">
        <v>4.6474806937408086</v>
      </c>
      <c r="D19" s="344">
        <v>6.747246676210028</v>
      </c>
      <c r="E19" s="344">
        <v>7.3638008273667523</v>
      </c>
      <c r="F19" s="344">
        <v>7.2022109537221057</v>
      </c>
      <c r="G19" s="344">
        <v>0.84500684241176816</v>
      </c>
      <c r="H19" s="344">
        <v>6.1021455118120054</v>
      </c>
      <c r="I19" s="344">
        <v>0.20275898082324564</v>
      </c>
      <c r="J19" s="344">
        <v>4.1223089843027614</v>
      </c>
      <c r="K19" s="344"/>
      <c r="L19" s="354">
        <v>1201.2745329999984</v>
      </c>
      <c r="M19" s="354">
        <v>1635</v>
      </c>
    </row>
    <row r="20" spans="1:13" ht="12.95" customHeight="1" x14ac:dyDescent="0.25">
      <c r="A20" s="249" t="s">
        <v>4020</v>
      </c>
      <c r="B20" s="344">
        <v>82.781530112442809</v>
      </c>
      <c r="C20" s="344">
        <v>2.5781395080711205</v>
      </c>
      <c r="D20" s="344">
        <v>6.2291129602263</v>
      </c>
      <c r="E20" s="344">
        <v>11.4256588390208</v>
      </c>
      <c r="F20" s="344">
        <v>10.396664133616182</v>
      </c>
      <c r="G20" s="344">
        <v>1.8009560936219748</v>
      </c>
      <c r="H20" s="344">
        <v>5.9494666831199057</v>
      </c>
      <c r="I20" s="344">
        <v>1.2895601704982704</v>
      </c>
      <c r="J20" s="344">
        <v>3.8398193119275223</v>
      </c>
      <c r="K20" s="344"/>
      <c r="L20" s="354">
        <v>1009.2442599999995</v>
      </c>
      <c r="M20" s="354">
        <v>811</v>
      </c>
    </row>
    <row r="21" spans="1:13" ht="5.0999999999999996" customHeight="1" x14ac:dyDescent="0.25">
      <c r="A21" s="252"/>
      <c r="B21" s="344"/>
      <c r="C21" s="344"/>
      <c r="D21" s="344"/>
      <c r="E21" s="344"/>
      <c r="F21" s="344"/>
      <c r="G21" s="344"/>
      <c r="H21" s="344"/>
      <c r="I21" s="344"/>
      <c r="J21" s="344"/>
      <c r="K21" s="344"/>
      <c r="L21" s="354"/>
      <c r="M21" s="354"/>
    </row>
    <row r="22" spans="1:13" ht="12.95" customHeight="1" x14ac:dyDescent="0.25">
      <c r="A22" s="246" t="s">
        <v>4021</v>
      </c>
      <c r="B22" s="344"/>
      <c r="C22" s="344"/>
      <c r="D22" s="344"/>
      <c r="E22" s="344"/>
      <c r="F22" s="344"/>
      <c r="G22" s="344"/>
      <c r="H22" s="344"/>
      <c r="I22" s="344"/>
      <c r="J22" s="344"/>
      <c r="K22" s="344"/>
      <c r="L22" s="354"/>
      <c r="M22" s="354"/>
    </row>
    <row r="23" spans="1:13" ht="13.5" customHeight="1" x14ac:dyDescent="0.25">
      <c r="A23" s="249" t="s">
        <v>4022</v>
      </c>
      <c r="B23" s="261">
        <v>64.337814702252189</v>
      </c>
      <c r="C23" s="261">
        <v>12.941861156701437</v>
      </c>
      <c r="D23" s="261">
        <v>11.208612958072141</v>
      </c>
      <c r="E23" s="261">
        <v>7.3464368029657567</v>
      </c>
      <c r="F23" s="261">
        <v>0.47966425861288448</v>
      </c>
      <c r="G23" s="261">
        <v>0</v>
      </c>
      <c r="H23" s="261">
        <v>8.965190621616058</v>
      </c>
      <c r="I23" s="261">
        <v>0</v>
      </c>
      <c r="J23" s="261">
        <v>15.132275834474937</v>
      </c>
      <c r="K23" s="344"/>
      <c r="L23" s="354">
        <v>20.344229999999996</v>
      </c>
      <c r="M23" s="354">
        <v>40</v>
      </c>
    </row>
    <row r="24" spans="1:13" ht="13.5" customHeight="1" x14ac:dyDescent="0.25">
      <c r="A24" s="249" t="s">
        <v>4025</v>
      </c>
      <c r="B24" s="344">
        <v>74.870926246092978</v>
      </c>
      <c r="C24" s="344">
        <v>5.4929350671376271</v>
      </c>
      <c r="D24" s="344">
        <v>4.5664882167101188</v>
      </c>
      <c r="E24" s="344">
        <v>6.3970453942695373</v>
      </c>
      <c r="F24" s="344">
        <v>4.594568855665389</v>
      </c>
      <c r="G24" s="344">
        <v>1.9121530898250372</v>
      </c>
      <c r="H24" s="344">
        <v>8.0569152848699819</v>
      </c>
      <c r="I24" s="344">
        <v>3.3033945485646803E-2</v>
      </c>
      <c r="J24" s="344">
        <v>10.021428991241701</v>
      </c>
      <c r="K24" s="344"/>
      <c r="L24" s="354">
        <v>397.6939420000005</v>
      </c>
      <c r="M24" s="354">
        <v>493</v>
      </c>
    </row>
    <row r="25" spans="1:13" ht="13.5" customHeight="1" x14ac:dyDescent="0.25">
      <c r="A25" s="249" t="s">
        <v>4026</v>
      </c>
      <c r="B25" s="344">
        <v>84.432177379238823</v>
      </c>
      <c r="C25" s="344">
        <v>3.9029238601506999</v>
      </c>
      <c r="D25" s="344">
        <v>6.4268923267782236</v>
      </c>
      <c r="E25" s="344">
        <v>12.091332883916319</v>
      </c>
      <c r="F25" s="344">
        <v>8.9755010263233732</v>
      </c>
      <c r="G25" s="344">
        <v>0.41105894544656885</v>
      </c>
      <c r="H25" s="344">
        <v>5.4376561354757502</v>
      </c>
      <c r="I25" s="344">
        <v>0.34934661378529486</v>
      </c>
      <c r="J25" s="344">
        <v>2.0263279754784009</v>
      </c>
      <c r="K25" s="344"/>
      <c r="L25" s="354">
        <v>1094.4133559999989</v>
      </c>
      <c r="M25" s="354">
        <v>1265</v>
      </c>
    </row>
    <row r="26" spans="1:13" ht="13.5" customHeight="1" x14ac:dyDescent="0.25">
      <c r="A26" s="249" t="s">
        <v>4027</v>
      </c>
      <c r="B26" s="344">
        <v>81.31576623314929</v>
      </c>
      <c r="C26" s="344">
        <v>1.8248248658729045</v>
      </c>
      <c r="D26" s="344">
        <v>7.4983750701094891</v>
      </c>
      <c r="E26" s="344">
        <v>6.9405308653957833</v>
      </c>
      <c r="F26" s="344">
        <v>11.306677303328982</v>
      </c>
      <c r="G26" s="344">
        <v>2.0199347326778825</v>
      </c>
      <c r="H26" s="344">
        <v>5.0227309901131481</v>
      </c>
      <c r="I26" s="344">
        <v>1.4312911772020467</v>
      </c>
      <c r="J26" s="344">
        <v>3.5465849449689668</v>
      </c>
      <c r="K26" s="344"/>
      <c r="L26" s="354">
        <v>803.17926800000134</v>
      </c>
      <c r="M26" s="354">
        <v>733</v>
      </c>
    </row>
    <row r="27" spans="1:13" ht="5.0999999999999996" customHeight="1" x14ac:dyDescent="0.25">
      <c r="A27" s="252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54"/>
      <c r="M27" s="354"/>
    </row>
    <row r="28" spans="1:13" ht="12.95" customHeight="1" x14ac:dyDescent="0.25">
      <c r="A28" s="246" t="s">
        <v>4028</v>
      </c>
      <c r="B28" s="344"/>
      <c r="C28" s="344"/>
      <c r="D28" s="344"/>
      <c r="E28" s="344"/>
      <c r="F28" s="344"/>
      <c r="G28" s="344"/>
      <c r="H28" s="344"/>
      <c r="I28" s="344"/>
      <c r="J28" s="344"/>
      <c r="K28" s="344"/>
      <c r="L28" s="354"/>
      <c r="M28" s="354"/>
    </row>
    <row r="29" spans="1:13" ht="13.5" customHeight="1" x14ac:dyDescent="0.25">
      <c r="A29" s="249" t="s">
        <v>4029</v>
      </c>
      <c r="B29" s="344">
        <v>69.557391497497562</v>
      </c>
      <c r="C29" s="344">
        <v>4.5011873751554194</v>
      </c>
      <c r="D29" s="344">
        <v>8.4355396260581603</v>
      </c>
      <c r="E29" s="344">
        <v>5.9246176971280304</v>
      </c>
      <c r="F29" s="344">
        <v>10.486117185859024</v>
      </c>
      <c r="G29" s="344">
        <v>1.7337668829903101</v>
      </c>
      <c r="H29" s="344">
        <v>9.7872147644727097</v>
      </c>
      <c r="I29" s="344">
        <v>0.14118402117423454</v>
      </c>
      <c r="J29" s="344">
        <v>11.928603283643795</v>
      </c>
      <c r="K29" s="344"/>
      <c r="L29" s="354">
        <v>437.29523700000067</v>
      </c>
      <c r="M29" s="354">
        <v>731</v>
      </c>
    </row>
    <row r="30" spans="1:13" ht="13.5" customHeight="1" x14ac:dyDescent="0.25">
      <c r="A30" s="249" t="s">
        <v>4030</v>
      </c>
      <c r="B30" s="344">
        <v>76.823081236201688</v>
      </c>
      <c r="C30" s="344">
        <v>4.9224373750630441</v>
      </c>
      <c r="D30" s="344">
        <v>7.602219317199836</v>
      </c>
      <c r="E30" s="344">
        <v>13.932360071625203</v>
      </c>
      <c r="F30" s="344">
        <v>11.075760074400614</v>
      </c>
      <c r="G30" s="344">
        <v>1.4690433386176236</v>
      </c>
      <c r="H30" s="344">
        <v>3.2890195667049871</v>
      </c>
      <c r="I30" s="344">
        <v>0.69752419623326445</v>
      </c>
      <c r="J30" s="344">
        <v>2.1811427524782983</v>
      </c>
      <c r="K30" s="344"/>
      <c r="L30" s="354">
        <v>522.22890900000061</v>
      </c>
      <c r="M30" s="354">
        <v>719</v>
      </c>
    </row>
    <row r="31" spans="1:13" ht="13.5" customHeight="1" x14ac:dyDescent="0.25">
      <c r="A31" s="249" t="s">
        <v>4031</v>
      </c>
      <c r="B31" s="344">
        <v>88.214343879232302</v>
      </c>
      <c r="C31" s="344">
        <v>2.4081791085428188</v>
      </c>
      <c r="D31" s="344">
        <v>4.1685687903255646</v>
      </c>
      <c r="E31" s="344">
        <v>8.6649034472638178</v>
      </c>
      <c r="F31" s="344">
        <v>5.3800381008308289</v>
      </c>
      <c r="G31" s="344">
        <v>0.17611303688207589</v>
      </c>
      <c r="H31" s="344">
        <v>8.259630088716202</v>
      </c>
      <c r="I31" s="344">
        <v>0</v>
      </c>
      <c r="J31" s="344">
        <v>1.5384615309679923</v>
      </c>
      <c r="K31" s="344"/>
      <c r="L31" s="354">
        <v>615.91465300000016</v>
      </c>
      <c r="M31" s="354">
        <v>543</v>
      </c>
    </row>
    <row r="32" spans="1:13" ht="13.5" customHeight="1" x14ac:dyDescent="0.25">
      <c r="A32" s="249" t="s">
        <v>4032</v>
      </c>
      <c r="B32" s="344">
        <v>90.117767034893959</v>
      </c>
      <c r="C32" s="344">
        <v>2.6743808691041817</v>
      </c>
      <c r="D32" s="344">
        <v>6.1143410260004574</v>
      </c>
      <c r="E32" s="344">
        <v>9.1913603413181804</v>
      </c>
      <c r="F32" s="344">
        <v>4.8123454456740236</v>
      </c>
      <c r="G32" s="344">
        <v>0.40556362938766466</v>
      </c>
      <c r="H32" s="344">
        <v>5.417785975111185</v>
      </c>
      <c r="I32" s="344">
        <v>0</v>
      </c>
      <c r="J32" s="344">
        <v>3.820565504769577</v>
      </c>
      <c r="K32" s="344"/>
      <c r="L32" s="354">
        <v>414.43558500000006</v>
      </c>
      <c r="M32" s="354">
        <v>357</v>
      </c>
    </row>
    <row r="33" spans="1:13" ht="13.5" customHeight="1" x14ac:dyDescent="0.25">
      <c r="A33" s="249" t="s">
        <v>4034</v>
      </c>
      <c r="B33" s="344">
        <v>81.602663587785358</v>
      </c>
      <c r="C33" s="344">
        <v>3.2364501853612024</v>
      </c>
      <c r="D33" s="344">
        <v>7.1830002842737617</v>
      </c>
      <c r="E33" s="344">
        <v>7.63814404979387</v>
      </c>
      <c r="F33" s="344">
        <v>15.543899409108183</v>
      </c>
      <c r="G33" s="344">
        <v>3.1643100857827484</v>
      </c>
      <c r="H33" s="344">
        <v>0.12800730381325548</v>
      </c>
      <c r="I33" s="344">
        <v>3.4352171094025943</v>
      </c>
      <c r="J33" s="344">
        <v>1.4525684915758472</v>
      </c>
      <c r="K33" s="344"/>
      <c r="L33" s="354">
        <v>325.7564119999999</v>
      </c>
      <c r="M33" s="354">
        <v>181</v>
      </c>
    </row>
    <row r="34" spans="1:13" ht="5.0999999999999996" customHeight="1" x14ac:dyDescent="0.25">
      <c r="A34" s="252"/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54"/>
      <c r="M34" s="354"/>
    </row>
    <row r="35" spans="1:13" ht="12.95" customHeight="1" x14ac:dyDescent="0.25">
      <c r="A35" s="246" t="s">
        <v>4052</v>
      </c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54"/>
      <c r="M35" s="354"/>
    </row>
    <row r="36" spans="1:13" ht="13.5" customHeight="1" x14ac:dyDescent="0.25">
      <c r="A36" s="249" t="s">
        <v>4053</v>
      </c>
      <c r="B36" s="344">
        <v>84.227942982640059</v>
      </c>
      <c r="C36" s="344">
        <v>2.8740912913536576</v>
      </c>
      <c r="D36" s="344">
        <v>5.9455235751081297</v>
      </c>
      <c r="E36" s="344">
        <v>9.6383093560865021</v>
      </c>
      <c r="F36" s="344">
        <v>9.0407086162340491</v>
      </c>
      <c r="G36" s="344">
        <v>1.0491758726730072</v>
      </c>
      <c r="H36" s="344">
        <v>4.9776986972273738</v>
      </c>
      <c r="I36" s="344">
        <v>0.76665230707288734</v>
      </c>
      <c r="J36" s="344">
        <v>2.4527018100714839</v>
      </c>
      <c r="K36" s="344"/>
      <c r="L36" s="354">
        <v>1934.7901079999988</v>
      </c>
      <c r="M36" s="354">
        <v>1798</v>
      </c>
    </row>
    <row r="37" spans="1:13" ht="13.5" customHeight="1" x14ac:dyDescent="0.25">
      <c r="A37" s="249" t="s">
        <v>4054</v>
      </c>
      <c r="B37" s="344">
        <v>67.839564453260166</v>
      </c>
      <c r="C37" s="344">
        <v>6.8903071092025563</v>
      </c>
      <c r="D37" s="344">
        <v>9.4448188267110531</v>
      </c>
      <c r="E37" s="344">
        <v>7.4908616381871296</v>
      </c>
      <c r="F37" s="344">
        <v>8.5319507667730896</v>
      </c>
      <c r="G37" s="344">
        <v>2.1078490962079082</v>
      </c>
      <c r="H37" s="344">
        <v>9.8229288988155314</v>
      </c>
      <c r="I37" s="344">
        <v>0.1621126679615699</v>
      </c>
      <c r="J37" s="344">
        <v>12.115398762224656</v>
      </c>
      <c r="K37" s="344"/>
      <c r="L37" s="354">
        <v>380.84068800000102</v>
      </c>
      <c r="M37" s="354">
        <v>733</v>
      </c>
    </row>
    <row r="38" spans="1:13" ht="5.0999999999999996" customHeight="1" x14ac:dyDescent="0.25">
      <c r="A38" s="252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54"/>
      <c r="M38" s="354"/>
    </row>
    <row r="39" spans="1:13" ht="12.95" customHeight="1" x14ac:dyDescent="0.25">
      <c r="A39" s="246" t="s">
        <v>4055</v>
      </c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54"/>
      <c r="M39" s="354"/>
    </row>
    <row r="40" spans="1:13" ht="13.5" customHeight="1" x14ac:dyDescent="0.25">
      <c r="A40" s="249" t="s">
        <v>4056</v>
      </c>
      <c r="B40" s="344">
        <v>87.305387869779807</v>
      </c>
      <c r="C40" s="344">
        <v>1.7775571988352408</v>
      </c>
      <c r="D40" s="344">
        <v>5.2010216999255423</v>
      </c>
      <c r="E40" s="344">
        <v>9.1756095139658171</v>
      </c>
      <c r="F40" s="344">
        <v>6.990002406117533</v>
      </c>
      <c r="G40" s="344">
        <v>1.235576460816082</v>
      </c>
      <c r="H40" s="344">
        <v>3.988658159204733</v>
      </c>
      <c r="I40" s="344">
        <v>1.0511630081843168</v>
      </c>
      <c r="J40" s="344">
        <v>2.6755880714704752</v>
      </c>
      <c r="K40" s="344"/>
      <c r="L40" s="354">
        <v>1363.7405319999993</v>
      </c>
      <c r="M40" s="354">
        <v>1014</v>
      </c>
    </row>
    <row r="41" spans="1:13" ht="13.5" customHeight="1" x14ac:dyDescent="0.25">
      <c r="A41" s="249" t="s">
        <v>4057</v>
      </c>
      <c r="B41" s="344">
        <v>71.57034325761451</v>
      </c>
      <c r="C41" s="344">
        <v>6.600215421958926</v>
      </c>
      <c r="D41" s="344">
        <v>9.2196703430891915</v>
      </c>
      <c r="E41" s="344">
        <v>9.1912862316311088</v>
      </c>
      <c r="F41" s="344">
        <v>13.359972647264323</v>
      </c>
      <c r="G41" s="344">
        <v>0.94773838490297635</v>
      </c>
      <c r="H41" s="344">
        <v>10.040140626983939</v>
      </c>
      <c r="I41" s="344">
        <v>0.10104769211423813</v>
      </c>
      <c r="J41" s="344">
        <v>4.934647107125004</v>
      </c>
      <c r="K41" s="344"/>
      <c r="L41" s="354">
        <v>610.98970900000052</v>
      </c>
      <c r="M41" s="354">
        <v>840</v>
      </c>
    </row>
    <row r="42" spans="1:13" ht="13.5" customHeight="1" x14ac:dyDescent="0.25">
      <c r="A42" s="249" t="s">
        <v>4058</v>
      </c>
      <c r="B42" s="344">
        <v>76.294443111129524</v>
      </c>
      <c r="C42" s="344">
        <v>5.0691680452089543</v>
      </c>
      <c r="D42" s="344">
        <v>6.9649159122078794</v>
      </c>
      <c r="E42" s="344">
        <v>9.8914435618915189</v>
      </c>
      <c r="F42" s="344">
        <v>8.9346648320944979</v>
      </c>
      <c r="G42" s="344">
        <v>1.6680104847585222</v>
      </c>
      <c r="H42" s="344">
        <v>5.2738423966484831</v>
      </c>
      <c r="I42" s="344">
        <v>0.14607691090441299</v>
      </c>
      <c r="J42" s="344">
        <v>7.9075069267634275</v>
      </c>
      <c r="K42" s="344"/>
      <c r="L42" s="354">
        <v>340.9005550000004</v>
      </c>
      <c r="M42" s="354">
        <v>677</v>
      </c>
    </row>
    <row r="43" spans="1:13" ht="5.0999999999999996" customHeight="1" x14ac:dyDescent="0.25">
      <c r="A43" s="252"/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54"/>
      <c r="M43" s="354"/>
    </row>
    <row r="44" spans="1:13" ht="12.95" customHeight="1" x14ac:dyDescent="0.25">
      <c r="A44" s="246" t="s">
        <v>3890</v>
      </c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54"/>
      <c r="M44" s="354"/>
    </row>
    <row r="45" spans="1:13" ht="13.5" customHeight="1" x14ac:dyDescent="0.25">
      <c r="A45" s="249" t="s">
        <v>5</v>
      </c>
      <c r="B45" s="344">
        <v>65.673229749092755</v>
      </c>
      <c r="C45" s="344">
        <v>1.343268730746439</v>
      </c>
      <c r="D45" s="344">
        <v>8.4746971201979804</v>
      </c>
      <c r="E45" s="344">
        <v>7.9801325738752578</v>
      </c>
      <c r="F45" s="344">
        <v>14.433050627793264</v>
      </c>
      <c r="G45" s="344">
        <v>1.6877164972136385</v>
      </c>
      <c r="H45" s="344">
        <v>5.484007045717461</v>
      </c>
      <c r="I45" s="344">
        <v>0</v>
      </c>
      <c r="J45" s="344">
        <v>18.161835924280957</v>
      </c>
      <c r="K45" s="344"/>
      <c r="L45" s="354">
        <v>34.038832999999997</v>
      </c>
      <c r="M45" s="354">
        <v>101</v>
      </c>
    </row>
    <row r="46" spans="1:13" ht="13.5" customHeight="1" x14ac:dyDescent="0.25">
      <c r="A46" s="249" t="s">
        <v>186</v>
      </c>
      <c r="B46" s="344">
        <v>80.41399388553414</v>
      </c>
      <c r="C46" s="344">
        <v>8.206200185235792</v>
      </c>
      <c r="D46" s="344">
        <v>13.087421968631791</v>
      </c>
      <c r="E46" s="344">
        <v>3.9091425233696806</v>
      </c>
      <c r="F46" s="344">
        <v>6.8024771255528469</v>
      </c>
      <c r="G46" s="344">
        <v>0.93543855937570586</v>
      </c>
      <c r="H46" s="344">
        <v>2.6386393019722627</v>
      </c>
      <c r="I46" s="344">
        <v>0</v>
      </c>
      <c r="J46" s="344">
        <v>0</v>
      </c>
      <c r="K46" s="344"/>
      <c r="L46" s="354">
        <v>63.868866000000004</v>
      </c>
      <c r="M46" s="354">
        <v>65</v>
      </c>
    </row>
    <row r="47" spans="1:13" ht="13.5" customHeight="1" x14ac:dyDescent="0.25">
      <c r="A47" s="249" t="s">
        <v>538</v>
      </c>
      <c r="B47" s="344">
        <v>70.55416164205748</v>
      </c>
      <c r="C47" s="344">
        <v>8.4246253696891173</v>
      </c>
      <c r="D47" s="344">
        <v>6.5751141380134754</v>
      </c>
      <c r="E47" s="344">
        <v>3.6652301050450613</v>
      </c>
      <c r="F47" s="344">
        <v>12.338025630770458</v>
      </c>
      <c r="G47" s="344">
        <v>0.66872890067116264</v>
      </c>
      <c r="H47" s="344">
        <v>14.432369771860888</v>
      </c>
      <c r="I47" s="344">
        <v>0</v>
      </c>
      <c r="J47" s="344">
        <v>4.9812734097303455</v>
      </c>
      <c r="K47" s="344"/>
      <c r="L47" s="354">
        <v>50.251005999999997</v>
      </c>
      <c r="M47" s="354">
        <v>142</v>
      </c>
    </row>
    <row r="48" spans="1:13" ht="13.5" customHeight="1" x14ac:dyDescent="0.25">
      <c r="A48" s="249" t="s">
        <v>714</v>
      </c>
      <c r="B48" s="344">
        <v>85.548230667848998</v>
      </c>
      <c r="C48" s="344">
        <v>10.211150794924743</v>
      </c>
      <c r="D48" s="344">
        <v>4.3458979823186823</v>
      </c>
      <c r="E48" s="344">
        <v>3.6219592727490499</v>
      </c>
      <c r="F48" s="344">
        <v>8.1028874184961222</v>
      </c>
      <c r="G48" s="344">
        <v>0</v>
      </c>
      <c r="H48" s="344">
        <v>6.1948605360270959</v>
      </c>
      <c r="I48" s="344">
        <v>0</v>
      </c>
      <c r="J48" s="344">
        <v>2.1573387626503751</v>
      </c>
      <c r="K48" s="344"/>
      <c r="L48" s="354">
        <v>102.26307699999998</v>
      </c>
      <c r="M48" s="354">
        <v>100</v>
      </c>
    </row>
    <row r="49" spans="1:13" ht="13.5" customHeight="1" x14ac:dyDescent="0.25">
      <c r="A49" s="249" t="s">
        <v>942</v>
      </c>
      <c r="B49" s="344">
        <v>55.208467527103736</v>
      </c>
      <c r="C49" s="344">
        <v>7.4351362425829013</v>
      </c>
      <c r="D49" s="344">
        <v>8.3514648391335555</v>
      </c>
      <c r="E49" s="344">
        <v>4.3705400240435628</v>
      </c>
      <c r="F49" s="344">
        <v>17.92937305578905</v>
      </c>
      <c r="G49" s="344">
        <v>2.7475821659299222</v>
      </c>
      <c r="H49" s="344">
        <v>22.581420574988623</v>
      </c>
      <c r="I49" s="344">
        <v>1.2650870852212504</v>
      </c>
      <c r="J49" s="344">
        <v>11.891537056701054</v>
      </c>
      <c r="K49" s="344"/>
      <c r="L49" s="354">
        <v>48.802252999999986</v>
      </c>
      <c r="M49" s="354">
        <v>129</v>
      </c>
    </row>
    <row r="50" spans="1:13" ht="13.5" customHeight="1" x14ac:dyDescent="0.25">
      <c r="A50" s="249" t="s">
        <v>1190</v>
      </c>
      <c r="B50" s="344">
        <v>59.357378976178296</v>
      </c>
      <c r="C50" s="344">
        <v>9.1613022012621403</v>
      </c>
      <c r="D50" s="344">
        <v>11.982513996877053</v>
      </c>
      <c r="E50" s="344">
        <v>1.3769593864752978</v>
      </c>
      <c r="F50" s="344">
        <v>1.6464520458108478</v>
      </c>
      <c r="G50" s="344">
        <v>3.2161373216652871</v>
      </c>
      <c r="H50" s="344">
        <v>3.3833685726309999</v>
      </c>
      <c r="I50" s="344">
        <v>0</v>
      </c>
      <c r="J50" s="344">
        <v>18.364397758246888</v>
      </c>
      <c r="K50" s="344"/>
      <c r="L50" s="354">
        <v>79.546137000000016</v>
      </c>
      <c r="M50" s="354">
        <v>51</v>
      </c>
    </row>
    <row r="51" spans="1:13" ht="13.5" customHeight="1" x14ac:dyDescent="0.25">
      <c r="A51" s="249" t="s">
        <v>1446</v>
      </c>
      <c r="B51" s="344">
        <v>82.741771281309767</v>
      </c>
      <c r="C51" s="344">
        <v>0.45075572650237794</v>
      </c>
      <c r="D51" s="344">
        <v>0.45075572650237794</v>
      </c>
      <c r="E51" s="344">
        <v>13.863093889821776</v>
      </c>
      <c r="F51" s="344">
        <v>9.0569925582080817</v>
      </c>
      <c r="G51" s="344">
        <v>0</v>
      </c>
      <c r="H51" s="344">
        <v>0.64131880652409956</v>
      </c>
      <c r="I51" s="344">
        <v>2.5128303522660227</v>
      </c>
      <c r="J51" s="344">
        <v>3.9801659504470615</v>
      </c>
      <c r="K51" s="344"/>
      <c r="L51" s="354">
        <v>84.755662000000029</v>
      </c>
      <c r="M51" s="354">
        <v>90</v>
      </c>
    </row>
    <row r="52" spans="1:13" ht="13.5" customHeight="1" x14ac:dyDescent="0.25">
      <c r="A52" s="249" t="s">
        <v>1462</v>
      </c>
      <c r="B52" s="344">
        <v>74.092079406346329</v>
      </c>
      <c r="C52" s="344">
        <v>1.1848892888480325</v>
      </c>
      <c r="D52" s="344">
        <v>13.764115490095804</v>
      </c>
      <c r="E52" s="344">
        <v>15.942186456512571</v>
      </c>
      <c r="F52" s="344">
        <v>14.693686625987517</v>
      </c>
      <c r="G52" s="344">
        <v>0.97503120808571464</v>
      </c>
      <c r="H52" s="344">
        <v>10.518453923854768</v>
      </c>
      <c r="I52" s="344">
        <v>0</v>
      </c>
      <c r="J52" s="344">
        <v>2.2829406324844443</v>
      </c>
      <c r="K52" s="344"/>
      <c r="L52" s="354">
        <v>116.21186999999999</v>
      </c>
      <c r="M52" s="354">
        <v>100</v>
      </c>
    </row>
    <row r="53" spans="1:13" ht="13.5" customHeight="1" x14ac:dyDescent="0.25">
      <c r="A53" s="249" t="s">
        <v>1693</v>
      </c>
      <c r="B53" s="344">
        <v>62.424730934442849</v>
      </c>
      <c r="C53" s="344">
        <v>10.175330772345182</v>
      </c>
      <c r="D53" s="344">
        <v>6.0067334012322098</v>
      </c>
      <c r="E53" s="344">
        <v>15.042568543816145</v>
      </c>
      <c r="F53" s="344">
        <v>12.239188158027677</v>
      </c>
      <c r="G53" s="344">
        <v>0</v>
      </c>
      <c r="H53" s="344">
        <v>12.78576998980035</v>
      </c>
      <c r="I53" s="344">
        <v>0</v>
      </c>
      <c r="J53" s="344">
        <v>13.234821501134956</v>
      </c>
      <c r="K53" s="344"/>
      <c r="L53" s="354">
        <v>20.240884999999999</v>
      </c>
      <c r="M53" s="354">
        <v>74</v>
      </c>
    </row>
    <row r="54" spans="1:13" ht="13.5" customHeight="1" x14ac:dyDescent="0.25">
      <c r="A54" s="249" t="s">
        <v>1890</v>
      </c>
      <c r="B54" s="344">
        <v>63.909688093739028</v>
      </c>
      <c r="C54" s="344">
        <v>5.3607954153283304</v>
      </c>
      <c r="D54" s="344">
        <v>8.6039018654453603</v>
      </c>
      <c r="E54" s="344">
        <v>7.8645391887909062</v>
      </c>
      <c r="F54" s="344">
        <v>8.5302003981764329</v>
      </c>
      <c r="G54" s="344">
        <v>1.472500849014045</v>
      </c>
      <c r="H54" s="344">
        <v>12.470730754301904</v>
      </c>
      <c r="I54" s="344">
        <v>0</v>
      </c>
      <c r="J54" s="344">
        <v>9.3037988910831864</v>
      </c>
      <c r="K54" s="344"/>
      <c r="L54" s="354">
        <v>47.955625999999988</v>
      </c>
      <c r="M54" s="354">
        <v>85</v>
      </c>
    </row>
    <row r="55" spans="1:13" ht="13.5" customHeight="1" x14ac:dyDescent="0.25">
      <c r="A55" s="249" t="s">
        <v>2071</v>
      </c>
      <c r="B55" s="344">
        <v>97.643369230244787</v>
      </c>
      <c r="C55" s="344">
        <v>0</v>
      </c>
      <c r="D55" s="344">
        <v>4.1836181925367191</v>
      </c>
      <c r="E55" s="344">
        <v>3.2913073731988152</v>
      </c>
      <c r="F55" s="344">
        <v>1.3377936192319277</v>
      </c>
      <c r="G55" s="344">
        <v>0</v>
      </c>
      <c r="H55" s="344">
        <v>1.9167492887765807</v>
      </c>
      <c r="I55" s="344">
        <v>0</v>
      </c>
      <c r="J55" s="344">
        <v>0</v>
      </c>
      <c r="K55" s="344"/>
      <c r="L55" s="354">
        <v>75.30369300000001</v>
      </c>
      <c r="M55" s="354">
        <v>97</v>
      </c>
    </row>
    <row r="56" spans="1:13" ht="13.5" customHeight="1" x14ac:dyDescent="0.25">
      <c r="A56" s="249" t="s">
        <v>2156</v>
      </c>
      <c r="B56" s="344">
        <v>73.20276521997485</v>
      </c>
      <c r="C56" s="344">
        <v>8.4214093562565235</v>
      </c>
      <c r="D56" s="344">
        <v>1.192771132392676</v>
      </c>
      <c r="E56" s="344">
        <v>14.228295788253241</v>
      </c>
      <c r="F56" s="344">
        <v>21.053415399115469</v>
      </c>
      <c r="G56" s="344">
        <v>0.50555011017263929</v>
      </c>
      <c r="H56" s="344">
        <v>11.182572948709241</v>
      </c>
      <c r="I56" s="344">
        <v>0</v>
      </c>
      <c r="J56" s="344">
        <v>2.6725900465266901</v>
      </c>
      <c r="K56" s="344"/>
      <c r="L56" s="354">
        <v>126.86180600000002</v>
      </c>
      <c r="M56" s="354">
        <v>105</v>
      </c>
    </row>
    <row r="57" spans="1:13" ht="13.5" customHeight="1" x14ac:dyDescent="0.25">
      <c r="A57" s="249" t="s">
        <v>201</v>
      </c>
      <c r="B57" s="344">
        <v>81.706391360921799</v>
      </c>
      <c r="C57" s="344">
        <v>6.5384617432610828</v>
      </c>
      <c r="D57" s="344">
        <v>8.8026965436977846</v>
      </c>
      <c r="E57" s="344">
        <v>12.441385176180379</v>
      </c>
      <c r="F57" s="344">
        <v>14.340553391029193</v>
      </c>
      <c r="G57" s="344">
        <v>0.62890007449378571</v>
      </c>
      <c r="H57" s="344">
        <v>1.3656404202535772</v>
      </c>
      <c r="I57" s="344">
        <v>0</v>
      </c>
      <c r="J57" s="344">
        <v>1.0369634366324478</v>
      </c>
      <c r="K57" s="344"/>
      <c r="L57" s="354">
        <v>112.68053999999998</v>
      </c>
      <c r="M57" s="354">
        <v>66</v>
      </c>
    </row>
    <row r="58" spans="1:13" ht="13.5" customHeight="1" x14ac:dyDescent="0.25">
      <c r="A58" s="249" t="s">
        <v>2573</v>
      </c>
      <c r="B58" s="344">
        <v>83.839255401253752</v>
      </c>
      <c r="C58" s="344">
        <v>1.1149219597289208</v>
      </c>
      <c r="D58" s="344">
        <v>2.0011064641314049</v>
      </c>
      <c r="E58" s="344">
        <v>0.99134252089902419</v>
      </c>
      <c r="F58" s="344">
        <v>1.1712204758536717</v>
      </c>
      <c r="G58" s="344">
        <v>3.7486773504367346</v>
      </c>
      <c r="H58" s="344">
        <v>4.2499176986084937</v>
      </c>
      <c r="I58" s="344">
        <v>0</v>
      </c>
      <c r="J58" s="344">
        <v>4.9328238353642657</v>
      </c>
      <c r="K58" s="344"/>
      <c r="L58" s="354">
        <v>71.259427000000017</v>
      </c>
      <c r="M58" s="354">
        <v>75</v>
      </c>
    </row>
    <row r="59" spans="1:13" ht="13.5" customHeight="1" x14ac:dyDescent="0.25">
      <c r="A59" s="249" t="s">
        <v>3941</v>
      </c>
      <c r="B59" s="344">
        <v>90.038459835954868</v>
      </c>
      <c r="C59" s="344">
        <v>1.7713285803665035</v>
      </c>
      <c r="D59" s="344">
        <v>4.7216705171856566</v>
      </c>
      <c r="E59" s="344">
        <v>9.1340836749213619</v>
      </c>
      <c r="F59" s="344">
        <v>7.5585920684871093</v>
      </c>
      <c r="G59" s="344">
        <v>1.3878060861417298</v>
      </c>
      <c r="H59" s="344">
        <v>5.2361118597170515</v>
      </c>
      <c r="I59" s="344">
        <v>1.5066207427227585</v>
      </c>
      <c r="J59" s="344">
        <v>2.3441530182449126</v>
      </c>
      <c r="K59" s="344"/>
      <c r="L59" s="354">
        <v>742.75095799999974</v>
      </c>
      <c r="M59" s="354">
        <v>188</v>
      </c>
    </row>
    <row r="60" spans="1:13" ht="13.5" customHeight="1" x14ac:dyDescent="0.25">
      <c r="A60" s="249" t="s">
        <v>3945</v>
      </c>
      <c r="B60" s="344">
        <v>87.620078826226262</v>
      </c>
      <c r="C60" s="344">
        <v>1.6477476436454936</v>
      </c>
      <c r="D60" s="344">
        <v>4.1583613888906221</v>
      </c>
      <c r="E60" s="344">
        <v>4.4658773633814066</v>
      </c>
      <c r="F60" s="344">
        <v>3.5128108233030799</v>
      </c>
      <c r="G60" s="344">
        <v>0.38530690385324068</v>
      </c>
      <c r="H60" s="344">
        <v>6.4047901610878242</v>
      </c>
      <c r="I60" s="344">
        <v>0</v>
      </c>
      <c r="J60" s="344">
        <v>0.87445112086896215</v>
      </c>
      <c r="K60" s="344"/>
      <c r="L60" s="354">
        <v>64.039600000000021</v>
      </c>
      <c r="M60" s="354">
        <v>91</v>
      </c>
    </row>
    <row r="61" spans="1:13" ht="13.5" customHeight="1" x14ac:dyDescent="0.25">
      <c r="A61" s="249" t="s">
        <v>2982</v>
      </c>
      <c r="B61" s="344">
        <v>90.391091739485191</v>
      </c>
      <c r="C61" s="344">
        <v>0</v>
      </c>
      <c r="D61" s="344">
        <v>0.62203597594793181</v>
      </c>
      <c r="E61" s="344">
        <v>12.059804056691275</v>
      </c>
      <c r="F61" s="344">
        <v>13.921627032446274</v>
      </c>
      <c r="G61" s="344">
        <v>2.2893227721955727</v>
      </c>
      <c r="H61" s="344">
        <v>4.8660487032236235</v>
      </c>
      <c r="I61" s="344">
        <v>0</v>
      </c>
      <c r="J61" s="344">
        <v>2.4947439561242861</v>
      </c>
      <c r="K61" s="344"/>
      <c r="L61" s="354">
        <v>61.984356999999974</v>
      </c>
      <c r="M61" s="354">
        <v>75</v>
      </c>
    </row>
    <row r="62" spans="1:13" ht="13.5" customHeight="1" x14ac:dyDescent="0.25">
      <c r="A62" s="249" t="s">
        <v>3096</v>
      </c>
      <c r="B62" s="344">
        <v>87.549478824600172</v>
      </c>
      <c r="C62" s="344">
        <v>3.6928099780239023</v>
      </c>
      <c r="D62" s="344">
        <v>11.329730892952464</v>
      </c>
      <c r="E62" s="344">
        <v>2.9930729645559739</v>
      </c>
      <c r="F62" s="344">
        <v>9.3617918670739542</v>
      </c>
      <c r="G62" s="344">
        <v>3.1250203784285828</v>
      </c>
      <c r="H62" s="344">
        <v>4.659638321320541</v>
      </c>
      <c r="I62" s="344">
        <v>0</v>
      </c>
      <c r="J62" s="344">
        <v>2.8184414764136574</v>
      </c>
      <c r="K62" s="344"/>
      <c r="L62" s="354">
        <v>17.175024000000001</v>
      </c>
      <c r="M62" s="354">
        <v>143</v>
      </c>
    </row>
    <row r="63" spans="1:13" ht="13.5" customHeight="1" x14ac:dyDescent="0.25">
      <c r="A63" s="249" t="s">
        <v>3122</v>
      </c>
      <c r="B63" s="344">
        <v>84.506397907718608</v>
      </c>
      <c r="C63" s="344">
        <v>11.643058209812322</v>
      </c>
      <c r="D63" s="344">
        <v>9.3714554336539919</v>
      </c>
      <c r="E63" s="344">
        <v>8.0773564372299358</v>
      </c>
      <c r="F63" s="344">
        <v>12.74830334619525</v>
      </c>
      <c r="G63" s="344">
        <v>1.8567055465087312</v>
      </c>
      <c r="H63" s="344">
        <v>2.596380813617869</v>
      </c>
      <c r="I63" s="344">
        <v>0</v>
      </c>
      <c r="J63" s="344">
        <v>8.3447700794312052</v>
      </c>
      <c r="K63" s="344"/>
      <c r="L63" s="354">
        <v>21.264061000000002</v>
      </c>
      <c r="M63" s="354">
        <v>125</v>
      </c>
    </row>
    <row r="64" spans="1:13" ht="13.5" customHeight="1" x14ac:dyDescent="0.25">
      <c r="A64" s="249" t="s">
        <v>3167</v>
      </c>
      <c r="B64" s="344">
        <v>77.637272443480626</v>
      </c>
      <c r="C64" s="344">
        <v>8.1736811976374852</v>
      </c>
      <c r="D64" s="344">
        <v>8.8821054653554032</v>
      </c>
      <c r="E64" s="344">
        <v>7.2521691050738983</v>
      </c>
      <c r="F64" s="344">
        <v>6.9382872833480951</v>
      </c>
      <c r="G64" s="344">
        <v>0.61520051140153353</v>
      </c>
      <c r="H64" s="344">
        <v>4.2038759400534031</v>
      </c>
      <c r="I64" s="344">
        <v>2.8777142635236572</v>
      </c>
      <c r="J64" s="344">
        <v>3.95488437122102</v>
      </c>
      <c r="K64" s="344"/>
      <c r="L64" s="354">
        <v>17.304601999999999</v>
      </c>
      <c r="M64" s="354">
        <v>88</v>
      </c>
    </row>
    <row r="65" spans="1:13" ht="13.5" customHeight="1" x14ac:dyDescent="0.25">
      <c r="A65" s="249" t="s">
        <v>3228</v>
      </c>
      <c r="B65" s="344">
        <v>70.571797422464968</v>
      </c>
      <c r="C65" s="344">
        <v>0</v>
      </c>
      <c r="D65" s="344">
        <v>9.7660879790759942</v>
      </c>
      <c r="E65" s="344">
        <v>17.682894031023103</v>
      </c>
      <c r="F65" s="344">
        <v>3.9988008399995127</v>
      </c>
      <c r="G65" s="344">
        <v>1.3314987074533502</v>
      </c>
      <c r="H65" s="344">
        <v>3.5564764147402519</v>
      </c>
      <c r="I65" s="344">
        <v>0.70148637009448656</v>
      </c>
      <c r="J65" s="344">
        <v>8.9791733679774985</v>
      </c>
      <c r="K65" s="344"/>
      <c r="L65" s="354">
        <v>125.954835</v>
      </c>
      <c r="M65" s="354">
        <v>80</v>
      </c>
    </row>
    <row r="66" spans="1:13" ht="13.5" customHeight="1" x14ac:dyDescent="0.25">
      <c r="A66" s="249" t="s">
        <v>3362</v>
      </c>
      <c r="B66" s="344">
        <v>78.296691805545123</v>
      </c>
      <c r="C66" s="344">
        <v>4.7369542965805032</v>
      </c>
      <c r="D66" s="344">
        <v>16.253395027357332</v>
      </c>
      <c r="E66" s="344">
        <v>19.134113491354206</v>
      </c>
      <c r="F66" s="344">
        <v>7.4962173092788813</v>
      </c>
      <c r="G66" s="344">
        <v>0</v>
      </c>
      <c r="H66" s="344">
        <v>6.3052961670706535</v>
      </c>
      <c r="I66" s="344">
        <v>0</v>
      </c>
      <c r="J66" s="344">
        <v>0</v>
      </c>
      <c r="K66" s="344"/>
      <c r="L66" s="354">
        <v>83.987173000000013</v>
      </c>
      <c r="M66" s="354">
        <v>75</v>
      </c>
    </row>
    <row r="67" spans="1:13" ht="13.5" customHeight="1" x14ac:dyDescent="0.25">
      <c r="A67" s="249" t="s">
        <v>3589</v>
      </c>
      <c r="B67" s="344">
        <v>68.921300222932643</v>
      </c>
      <c r="C67" s="344">
        <v>1.500765369242189</v>
      </c>
      <c r="D67" s="344">
        <v>7.0611390614671201</v>
      </c>
      <c r="E67" s="344">
        <v>10.444281919313401</v>
      </c>
      <c r="F67" s="344">
        <v>13.761868301095703</v>
      </c>
      <c r="G67" s="344">
        <v>2.15258329814748</v>
      </c>
      <c r="H67" s="344">
        <v>3.2237678693868301</v>
      </c>
      <c r="I67" s="344">
        <v>0</v>
      </c>
      <c r="J67" s="344">
        <v>8.8260245238215411</v>
      </c>
      <c r="K67" s="344"/>
      <c r="L67" s="354">
        <v>64.988240000000005</v>
      </c>
      <c r="M67" s="354">
        <v>105</v>
      </c>
    </row>
    <row r="68" spans="1:13" ht="13.5" customHeight="1" x14ac:dyDescent="0.25">
      <c r="A68" s="249" t="s">
        <v>3747</v>
      </c>
      <c r="B68" s="344">
        <v>88.449018917613444</v>
      </c>
      <c r="C68" s="344">
        <v>6.2283432544111648</v>
      </c>
      <c r="D68" s="344">
        <v>4.1345027993425694</v>
      </c>
      <c r="E68" s="344">
        <v>0.45476282459645445</v>
      </c>
      <c r="F68" s="344">
        <v>8.056079650043193</v>
      </c>
      <c r="G68" s="344">
        <v>3.703843216533008</v>
      </c>
      <c r="H68" s="344">
        <v>0.41170716032891574</v>
      </c>
      <c r="I68" s="344">
        <v>0.50087619210870815</v>
      </c>
      <c r="J68" s="344">
        <v>0</v>
      </c>
      <c r="K68" s="344"/>
      <c r="L68" s="354">
        <v>26.228837000000009</v>
      </c>
      <c r="M68" s="354">
        <v>86</v>
      </c>
    </row>
    <row r="69" spans="1:13" ht="13.5" customHeight="1" x14ac:dyDescent="0.25">
      <c r="A69" s="249" t="s">
        <v>3808</v>
      </c>
      <c r="B69" s="344">
        <v>82.044303622797301</v>
      </c>
      <c r="C69" s="344">
        <v>0</v>
      </c>
      <c r="D69" s="344">
        <v>4.4968394876945048</v>
      </c>
      <c r="E69" s="344">
        <v>3.6030261421463541</v>
      </c>
      <c r="F69" s="344">
        <v>10.876904174614543</v>
      </c>
      <c r="G69" s="344">
        <v>0</v>
      </c>
      <c r="H69" s="344">
        <v>2.4222783860097339</v>
      </c>
      <c r="I69" s="344">
        <v>0</v>
      </c>
      <c r="J69" s="344">
        <v>3.5822514546313453</v>
      </c>
      <c r="K69" s="344"/>
      <c r="L69" s="354">
        <v>22.320431999999993</v>
      </c>
      <c r="M69" s="354">
        <v>115</v>
      </c>
    </row>
    <row r="70" spans="1:13" ht="13.5" customHeight="1" x14ac:dyDescent="0.25">
      <c r="A70" s="249" t="s">
        <v>3061</v>
      </c>
      <c r="B70" s="344">
        <v>92.782340699829206</v>
      </c>
      <c r="C70" s="344">
        <v>0</v>
      </c>
      <c r="D70" s="344">
        <v>13.25547146792146</v>
      </c>
      <c r="E70" s="344">
        <v>2.8471292051474046</v>
      </c>
      <c r="F70" s="344">
        <v>0.66076869118788895</v>
      </c>
      <c r="G70" s="344">
        <v>0</v>
      </c>
      <c r="H70" s="344">
        <v>2.1617720551033899</v>
      </c>
      <c r="I70" s="344">
        <v>0</v>
      </c>
      <c r="J70" s="344">
        <v>2.2190786436553607</v>
      </c>
      <c r="K70" s="344"/>
      <c r="L70" s="354">
        <v>33.592996000000021</v>
      </c>
      <c r="M70" s="354">
        <v>80</v>
      </c>
    </row>
    <row r="71" spans="1:13" ht="5.0999999999999996" customHeight="1" x14ac:dyDescent="0.25">
      <c r="A71" s="252"/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54"/>
      <c r="M71" s="354"/>
    </row>
    <row r="72" spans="1:13" ht="12.95" customHeight="1" x14ac:dyDescent="0.25">
      <c r="A72" s="246" t="s">
        <v>4075</v>
      </c>
      <c r="B72" s="356">
        <v>81.532624987597629</v>
      </c>
      <c r="C72" s="356">
        <v>3.5346190395025316</v>
      </c>
      <c r="D72" s="356">
        <v>6.5210358776036994</v>
      </c>
      <c r="E72" s="356">
        <v>9.2851289320994219</v>
      </c>
      <c r="F72" s="356">
        <v>8.9570356534505251</v>
      </c>
      <c r="G72" s="356">
        <v>1.2232907788638689</v>
      </c>
      <c r="H72" s="356">
        <v>5.7745704639523208</v>
      </c>
      <c r="I72" s="356">
        <v>0.66722657284956954</v>
      </c>
      <c r="J72" s="356">
        <v>4.0418792219241206</v>
      </c>
      <c r="K72" s="356"/>
      <c r="L72" s="357">
        <v>2315.630795999999</v>
      </c>
      <c r="M72" s="357">
        <v>2531</v>
      </c>
    </row>
    <row r="73" spans="1:13" ht="5.0999999999999996" customHeight="1" thickBot="1" x14ac:dyDescent="0.3">
      <c r="A73" s="340"/>
      <c r="B73" s="341"/>
      <c r="C73" s="341"/>
      <c r="D73" s="341"/>
      <c r="E73" s="341"/>
      <c r="F73" s="341"/>
      <c r="G73" s="341"/>
      <c r="H73" s="341"/>
      <c r="I73" s="341"/>
      <c r="J73" s="341"/>
      <c r="K73" s="341"/>
      <c r="L73" s="272"/>
      <c r="M73" s="272"/>
    </row>
    <row r="74" spans="1:13" x14ac:dyDescent="0.25">
      <c r="A74" s="982" t="s">
        <v>4218</v>
      </c>
      <c r="B74" s="982"/>
      <c r="C74" s="982"/>
      <c r="D74" s="982"/>
      <c r="E74" s="982"/>
      <c r="F74" s="982"/>
      <c r="G74" s="982"/>
      <c r="H74" s="982"/>
      <c r="I74" s="982"/>
      <c r="J74" s="982"/>
      <c r="K74" s="982"/>
      <c r="L74" s="982"/>
      <c r="M74" s="982"/>
    </row>
    <row r="75" spans="1:13" ht="13.5" customHeight="1" x14ac:dyDescent="0.25">
      <c r="A75" s="883" t="s">
        <v>4108</v>
      </c>
      <c r="B75" s="883"/>
      <c r="C75" s="883"/>
      <c r="D75" s="883"/>
      <c r="E75" s="883"/>
      <c r="F75" s="883"/>
      <c r="G75" s="883"/>
      <c r="H75" s="883"/>
      <c r="I75" s="883"/>
      <c r="J75" s="883"/>
      <c r="K75" s="883"/>
      <c r="L75" s="883"/>
      <c r="M75" s="883"/>
    </row>
    <row r="76" spans="1:13" ht="13.5" customHeight="1" x14ac:dyDescent="0.25">
      <c r="A76" s="883" t="s">
        <v>4078</v>
      </c>
      <c r="B76" s="883"/>
      <c r="C76" s="883"/>
      <c r="D76" s="883"/>
      <c r="E76" s="883"/>
      <c r="F76" s="883"/>
      <c r="G76" s="883"/>
      <c r="H76" s="883"/>
      <c r="I76" s="883"/>
      <c r="J76" s="883"/>
      <c r="K76" s="883"/>
      <c r="L76" s="883"/>
      <c r="M76" s="883"/>
    </row>
    <row r="77" spans="1:13" ht="13.5" customHeight="1" x14ac:dyDescent="0.25">
      <c r="A77" s="991" t="s">
        <v>4079</v>
      </c>
      <c r="B77" s="991"/>
      <c r="C77" s="991"/>
      <c r="D77" s="991"/>
      <c r="E77" s="991"/>
      <c r="F77" s="991"/>
      <c r="G77" s="991"/>
      <c r="H77" s="991"/>
      <c r="I77" s="991"/>
      <c r="J77" s="274"/>
      <c r="K77" s="274"/>
      <c r="L77" s="274"/>
      <c r="M77" s="274"/>
    </row>
    <row r="78" spans="1:13" ht="13.5" customHeight="1" x14ac:dyDescent="0.25">
      <c r="A78" s="237" t="s">
        <v>4584</v>
      </c>
      <c r="D78" s="264"/>
      <c r="F78" s="366"/>
      <c r="G78" s="276"/>
      <c r="H78" s="276"/>
      <c r="I78" s="276"/>
      <c r="L78" s="237"/>
      <c r="M78" s="237"/>
    </row>
    <row r="79" spans="1:13" ht="13.5" customHeight="1" x14ac:dyDescent="0.25">
      <c r="A79" s="237" t="s">
        <v>4585</v>
      </c>
      <c r="D79" s="264"/>
      <c r="F79" s="366"/>
      <c r="G79" s="276"/>
      <c r="H79" s="276"/>
      <c r="I79" s="276"/>
      <c r="L79" s="237"/>
      <c r="M79" s="237"/>
    </row>
    <row r="80" spans="1:13" ht="13.5" customHeight="1" x14ac:dyDescent="0.25">
      <c r="A80" s="1008" t="s">
        <v>4083</v>
      </c>
      <c r="B80" s="1008"/>
      <c r="C80" s="1008"/>
      <c r="D80" s="1008"/>
      <c r="E80" s="1008"/>
      <c r="F80" s="1008"/>
      <c r="G80" s="1008"/>
      <c r="H80" s="1008"/>
      <c r="I80" s="1008"/>
      <c r="J80" s="1008"/>
      <c r="K80" s="1008"/>
      <c r="L80" s="1008"/>
      <c r="M80" s="1008"/>
    </row>
    <row r="81" spans="1:13" ht="12.95" hidden="1" customHeight="1" x14ac:dyDescent="0.25">
      <c r="A81" s="276"/>
      <c r="B81" s="276"/>
      <c r="C81" s="276"/>
      <c r="D81" s="276"/>
      <c r="E81" s="276"/>
      <c r="F81" s="276"/>
      <c r="G81" s="276"/>
      <c r="H81" s="276"/>
      <c r="I81" s="276"/>
    </row>
    <row r="82" spans="1:13" hidden="1" x14ac:dyDescent="0.25">
      <c r="A82" s="276"/>
      <c r="B82" s="276"/>
      <c r="C82" s="276"/>
      <c r="D82" s="276"/>
      <c r="E82" s="276"/>
      <c r="F82" s="276"/>
      <c r="G82" s="276"/>
      <c r="H82" s="276"/>
      <c r="I82" s="276"/>
    </row>
    <row r="83" spans="1:13" hidden="1" x14ac:dyDescent="0.25">
      <c r="A83" s="276"/>
      <c r="B83" s="276"/>
      <c r="C83" s="276"/>
      <c r="D83" s="276"/>
      <c r="E83" s="276"/>
      <c r="F83" s="276"/>
      <c r="G83" s="276"/>
      <c r="H83" s="276"/>
      <c r="I83" s="276"/>
    </row>
    <row r="84" spans="1:13" hidden="1" x14ac:dyDescent="0.25">
      <c r="A84" s="276"/>
      <c r="B84" s="276"/>
      <c r="C84" s="276"/>
      <c r="D84" s="276"/>
      <c r="E84" s="276"/>
      <c r="F84" s="276"/>
      <c r="G84" s="276"/>
      <c r="H84" s="276"/>
      <c r="I84" s="276"/>
    </row>
    <row r="85" spans="1:13" hidden="1" x14ac:dyDescent="0.25">
      <c r="A85" s="276"/>
      <c r="B85" s="276"/>
      <c r="C85" s="276"/>
      <c r="D85" s="276"/>
      <c r="E85" s="276"/>
      <c r="F85" s="276"/>
      <c r="G85" s="276"/>
      <c r="H85" s="276"/>
      <c r="I85" s="276"/>
    </row>
    <row r="86" spans="1:13" hidden="1" x14ac:dyDescent="0.25">
      <c r="A86" s="276"/>
      <c r="B86" s="276"/>
      <c r="C86" s="276"/>
      <c r="D86" s="276"/>
      <c r="E86" s="276"/>
      <c r="F86" s="276"/>
      <c r="G86" s="276"/>
      <c r="H86" s="276"/>
      <c r="I86" s="276"/>
    </row>
    <row r="87" spans="1:13" hidden="1" x14ac:dyDescent="0.25">
      <c r="A87" s="276"/>
      <c r="B87" s="276"/>
      <c r="C87" s="276"/>
      <c r="D87" s="276"/>
      <c r="E87" s="276"/>
      <c r="F87" s="276"/>
      <c r="G87" s="276"/>
      <c r="H87" s="276"/>
      <c r="I87" s="276"/>
    </row>
    <row r="88" spans="1:13" hidden="1" x14ac:dyDescent="0.25">
      <c r="A88" s="276"/>
      <c r="B88" s="276"/>
      <c r="C88" s="276"/>
      <c r="D88" s="276"/>
      <c r="E88" s="276"/>
      <c r="F88" s="276"/>
      <c r="G88" s="276"/>
      <c r="H88" s="276"/>
      <c r="I88" s="276"/>
    </row>
    <row r="89" spans="1:13" ht="20.25" hidden="1" customHeight="1" x14ac:dyDescent="0.25"/>
    <row r="90" spans="1:13" ht="12.95" hidden="1" customHeight="1" x14ac:dyDescent="0.25">
      <c r="A90" s="327" t="s">
        <v>4084</v>
      </c>
      <c r="B90" s="328">
        <v>75.945392507153258</v>
      </c>
      <c r="C90" s="329">
        <v>9.3120827613466304</v>
      </c>
      <c r="D90" s="329">
        <v>9.8021169649603621</v>
      </c>
      <c r="E90" s="329">
        <v>10.938412965599014</v>
      </c>
      <c r="F90" s="329">
        <v>4.1603458412620666</v>
      </c>
      <c r="G90" s="329">
        <v>0.79875109492677965</v>
      </c>
      <c r="H90" s="329">
        <v>4.8100776562653369</v>
      </c>
      <c r="I90" s="329">
        <v>7.6985796038326698E-2</v>
      </c>
      <c r="J90" s="329">
        <v>5.6949123429240869</v>
      </c>
      <c r="K90" s="329"/>
      <c r="L90" s="331">
        <v>1603.190540999992</v>
      </c>
      <c r="M90" s="331"/>
    </row>
    <row r="91" spans="1:13" ht="12.95" hidden="1" customHeight="1" x14ac:dyDescent="0.25">
      <c r="A91" s="342" t="s">
        <v>4085</v>
      </c>
      <c r="B91" s="343">
        <v>76.400000000000006</v>
      </c>
      <c r="C91" s="260">
        <v>8.4</v>
      </c>
      <c r="D91" s="260">
        <v>8.3000000000000007</v>
      </c>
      <c r="E91" s="260">
        <v>10.199999999999999</v>
      </c>
      <c r="F91" s="260">
        <v>1.9</v>
      </c>
      <c r="G91" s="260">
        <v>0.9</v>
      </c>
      <c r="H91" s="260">
        <v>6.4</v>
      </c>
      <c r="I91" s="322">
        <v>0.2</v>
      </c>
      <c r="J91" s="260">
        <v>6.7</v>
      </c>
      <c r="K91" s="260"/>
      <c r="L91" s="248">
        <v>1795</v>
      </c>
      <c r="M91" s="248"/>
    </row>
    <row r="92" spans="1:13" hidden="1" x14ac:dyDescent="0.25">
      <c r="A92" s="258" t="s">
        <v>4086</v>
      </c>
      <c r="B92" s="266">
        <f>B90-B91</f>
        <v>-0.45460749284674762</v>
      </c>
      <c r="C92" s="266">
        <f t="shared" ref="C92:L92" si="0">C90-C91</f>
        <v>0.91208276134663002</v>
      </c>
      <c r="D92" s="266">
        <f t="shared" si="0"/>
        <v>1.5021169649603614</v>
      </c>
      <c r="E92" s="266">
        <f t="shared" si="0"/>
        <v>0.73841296559901437</v>
      </c>
      <c r="F92" s="266">
        <f t="shared" si="0"/>
        <v>2.2603458412620667</v>
      </c>
      <c r="G92" s="266">
        <f t="shared" si="0"/>
        <v>-0.10124890507322037</v>
      </c>
      <c r="H92" s="266">
        <f t="shared" si="0"/>
        <v>-1.5899223437346635</v>
      </c>
      <c r="I92" s="266">
        <f t="shared" si="0"/>
        <v>-0.12301420396167331</v>
      </c>
      <c r="J92" s="266">
        <f t="shared" si="0"/>
        <v>-1.0050876570759133</v>
      </c>
      <c r="K92" s="266"/>
      <c r="L92" s="266">
        <f t="shared" si="0"/>
        <v>-191.80945900000802</v>
      </c>
      <c r="M92" s="266"/>
    </row>
  </sheetData>
  <mergeCells count="11">
    <mergeCell ref="A1:M1"/>
    <mergeCell ref="A2:M2"/>
    <mergeCell ref="A3:M3"/>
    <mergeCell ref="A5:A6"/>
    <mergeCell ref="B5:J5"/>
    <mergeCell ref="L5:M5"/>
    <mergeCell ref="A74:M74"/>
    <mergeCell ref="A75:M75"/>
    <mergeCell ref="A76:M76"/>
    <mergeCell ref="A77:I77"/>
    <mergeCell ref="A80:M8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23A4A-9197-44D1-8EF6-C71DD048FBED}">
  <sheetPr>
    <tabColor theme="5" tint="0.59999389629810485"/>
  </sheetPr>
  <dimension ref="A1:AD110"/>
  <sheetViews>
    <sheetView showGridLines="0" workbookViewId="0">
      <selection activeCell="V11" sqref="V11"/>
    </sheetView>
  </sheetViews>
  <sheetFormatPr baseColWidth="10" defaultColWidth="4.28515625" defaultRowHeight="12.75" x14ac:dyDescent="0.25"/>
  <cols>
    <col min="1" max="1" width="23" style="237" customWidth="1"/>
    <col min="2" max="2" width="5.7109375" style="237" customWidth="1"/>
    <col min="3" max="3" width="8.140625" style="237" customWidth="1"/>
    <col min="4" max="4" width="7" style="237" customWidth="1"/>
    <col min="5" max="5" width="6" style="237" customWidth="1"/>
    <col min="6" max="6" width="5.28515625" style="237" customWidth="1"/>
    <col min="7" max="7" width="7.7109375" style="237" customWidth="1"/>
    <col min="8" max="8" width="8.28515625" style="237" customWidth="1"/>
    <col min="9" max="9" width="9.5703125" style="237" customWidth="1"/>
    <col min="10" max="10" width="6.42578125" style="237" customWidth="1"/>
    <col min="11" max="11" width="5" style="237" customWidth="1"/>
    <col min="12" max="12" width="6.28515625" style="237" customWidth="1"/>
    <col min="13" max="13" width="9.140625" style="237" customWidth="1"/>
    <col min="14" max="14" width="6.140625" style="237" customWidth="1"/>
    <col min="15" max="15" width="1.7109375" style="237" customWidth="1"/>
    <col min="16" max="17" width="8.7109375" style="264" customWidth="1"/>
    <col min="18" max="16384" width="4.28515625" style="237"/>
  </cols>
  <sheetData>
    <row r="1" spans="1:30" s="233" customFormat="1" ht="13.5" x14ac:dyDescent="0.25">
      <c r="A1" s="983" t="s">
        <v>4583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</row>
    <row r="2" spans="1:30" s="233" customFormat="1" ht="13.5" x14ac:dyDescent="0.25">
      <c r="A2" s="1014" t="s">
        <v>4219</v>
      </c>
      <c r="B2" s="1014"/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</row>
    <row r="3" spans="1:30" s="234" customFormat="1" ht="13.5" customHeight="1" x14ac:dyDescent="0.25">
      <c r="A3" s="984" t="s">
        <v>3998</v>
      </c>
      <c r="B3" s="984"/>
      <c r="C3" s="984"/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984"/>
    </row>
    <row r="4" spans="1:30" ht="2.25" customHeight="1" x14ac:dyDescent="0.25">
      <c r="A4" s="1016"/>
      <c r="B4" s="1016"/>
      <c r="C4" s="1016"/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</row>
    <row r="5" spans="1:30" ht="27.75" customHeight="1" x14ac:dyDescent="0.25">
      <c r="A5" s="1015" t="s">
        <v>3999</v>
      </c>
      <c r="B5" s="996" t="s">
        <v>4220</v>
      </c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367"/>
      <c r="P5" s="1003" t="s">
        <v>4186</v>
      </c>
      <c r="Q5" s="1003"/>
    </row>
    <row r="6" spans="1:30" ht="80.25" customHeight="1" x14ac:dyDescent="0.25">
      <c r="A6" s="1015"/>
      <c r="B6" s="238" t="s">
        <v>3882</v>
      </c>
      <c r="C6" s="238" t="s">
        <v>4221</v>
      </c>
      <c r="D6" s="238" t="s">
        <v>4222</v>
      </c>
      <c r="E6" s="238" t="s">
        <v>4223</v>
      </c>
      <c r="F6" s="238" t="s">
        <v>4224</v>
      </c>
      <c r="G6" s="238" t="s">
        <v>4225</v>
      </c>
      <c r="H6" s="238" t="s">
        <v>4226</v>
      </c>
      <c r="I6" s="238" t="s">
        <v>4227</v>
      </c>
      <c r="J6" s="238" t="s">
        <v>4228</v>
      </c>
      <c r="K6" s="238" t="s">
        <v>4229</v>
      </c>
      <c r="L6" s="238" t="s">
        <v>4230</v>
      </c>
      <c r="M6" s="238" t="s">
        <v>4231</v>
      </c>
      <c r="N6" s="238" t="s">
        <v>4232</v>
      </c>
      <c r="O6" s="189"/>
      <c r="P6" s="352" t="s">
        <v>4187</v>
      </c>
      <c r="Q6" s="352" t="s">
        <v>4188</v>
      </c>
      <c r="AD6" s="236"/>
    </row>
    <row r="7" spans="1:30" ht="5.0999999999999996" customHeight="1" x14ac:dyDescent="0.25">
      <c r="A7" s="336"/>
      <c r="B7" s="358"/>
      <c r="C7" s="358"/>
      <c r="D7" s="358"/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38"/>
      <c r="Q7" s="338"/>
    </row>
    <row r="8" spans="1:30" ht="12.95" customHeight="1" x14ac:dyDescent="0.25">
      <c r="A8" s="246" t="s">
        <v>4008</v>
      </c>
      <c r="B8" s="260"/>
      <c r="C8" s="260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48"/>
      <c r="Q8" s="248"/>
    </row>
    <row r="9" spans="1:30" ht="12.95" customHeight="1" x14ac:dyDescent="0.25">
      <c r="A9" s="249" t="s">
        <v>4009</v>
      </c>
      <c r="B9" s="344">
        <v>100</v>
      </c>
      <c r="C9" s="344">
        <v>6.3974263534598563</v>
      </c>
      <c r="D9" s="344">
        <v>54.603437447406854</v>
      </c>
      <c r="E9" s="344">
        <v>0.22706038521596647</v>
      </c>
      <c r="F9" s="344">
        <v>1.2272318762331864</v>
      </c>
      <c r="G9" s="344">
        <v>0.85284294308064401</v>
      </c>
      <c r="H9" s="344">
        <v>9.8750546102591521</v>
      </c>
      <c r="I9" s="344">
        <v>3.6629627764118795</v>
      </c>
      <c r="J9" s="344">
        <v>11.476034441906398</v>
      </c>
      <c r="K9" s="344">
        <v>7.053634639172607</v>
      </c>
      <c r="L9" s="344">
        <v>3.3808193983212331</v>
      </c>
      <c r="M9" s="344">
        <v>0.85056196502231229</v>
      </c>
      <c r="N9" s="344">
        <v>0.39293316350982349</v>
      </c>
      <c r="O9" s="344"/>
      <c r="P9" s="354">
        <v>296.89018600000026</v>
      </c>
      <c r="Q9" s="354">
        <v>277</v>
      </c>
    </row>
    <row r="10" spans="1:30" ht="12.95" customHeight="1" x14ac:dyDescent="0.25">
      <c r="A10" s="249" t="s">
        <v>4011</v>
      </c>
      <c r="B10" s="344">
        <v>100</v>
      </c>
      <c r="C10" s="344">
        <v>10.557235131253933</v>
      </c>
      <c r="D10" s="344">
        <v>46.821542485916495</v>
      </c>
      <c r="E10" s="344">
        <v>3.2331924929933429</v>
      </c>
      <c r="F10" s="344">
        <v>0.43901603127047578</v>
      </c>
      <c r="G10" s="344">
        <v>4.3202198481860936</v>
      </c>
      <c r="H10" s="344">
        <v>10.195564975876762</v>
      </c>
      <c r="I10" s="344">
        <v>5.8009343712631294</v>
      </c>
      <c r="J10" s="344">
        <v>12.861443542663897</v>
      </c>
      <c r="K10" s="344">
        <v>3.1492516005609206</v>
      </c>
      <c r="L10" s="344">
        <v>0.98122323210647489</v>
      </c>
      <c r="M10" s="344">
        <v>0.28609274450783889</v>
      </c>
      <c r="N10" s="344">
        <v>1.3542835434005636</v>
      </c>
      <c r="O10" s="344"/>
      <c r="P10" s="354">
        <v>522.09118500000056</v>
      </c>
      <c r="Q10" s="354">
        <v>680</v>
      </c>
    </row>
    <row r="11" spans="1:30" ht="12.95" customHeight="1" x14ac:dyDescent="0.25">
      <c r="A11" s="249" t="s">
        <v>4013</v>
      </c>
      <c r="B11" s="344">
        <v>100</v>
      </c>
      <c r="C11" s="344">
        <v>11.499785657975311</v>
      </c>
      <c r="D11" s="344">
        <v>46.544836016055143</v>
      </c>
      <c r="E11" s="344">
        <v>1.9330883412923574</v>
      </c>
      <c r="F11" s="344">
        <v>1.9787108219835554</v>
      </c>
      <c r="G11" s="344">
        <v>1.900290335935271</v>
      </c>
      <c r="H11" s="344">
        <v>6.934748792438536</v>
      </c>
      <c r="I11" s="344">
        <v>7.2958853187418935</v>
      </c>
      <c r="J11" s="344">
        <v>17.89158657914896</v>
      </c>
      <c r="K11" s="344">
        <v>0.59530404899562994</v>
      </c>
      <c r="L11" s="344">
        <v>2.2055551001792137</v>
      </c>
      <c r="M11" s="344">
        <v>0.65644560991228007</v>
      </c>
      <c r="N11" s="344">
        <v>0.5637633773417603</v>
      </c>
      <c r="O11" s="344"/>
      <c r="P11" s="354">
        <v>852.51830700000073</v>
      </c>
      <c r="Q11" s="354">
        <v>1145</v>
      </c>
    </row>
    <row r="12" spans="1:30" ht="12.95" customHeight="1" x14ac:dyDescent="0.25">
      <c r="A12" s="249" t="s">
        <v>4014</v>
      </c>
      <c r="B12" s="344">
        <v>100</v>
      </c>
      <c r="C12" s="344">
        <v>9.6535123500506721</v>
      </c>
      <c r="D12" s="344">
        <v>46.885489029523356</v>
      </c>
      <c r="E12" s="344">
        <v>1.6679519589465797</v>
      </c>
      <c r="F12" s="344">
        <v>1.3966023131412908</v>
      </c>
      <c r="G12" s="344">
        <v>3.9919931060216496</v>
      </c>
      <c r="H12" s="344">
        <v>9.6623523180344879</v>
      </c>
      <c r="I12" s="344">
        <v>7.2591914134088746</v>
      </c>
      <c r="J12" s="344">
        <v>14.732646890065821</v>
      </c>
      <c r="K12" s="344">
        <v>1.5918319226482112</v>
      </c>
      <c r="L12" s="344">
        <v>1.6586922519951692</v>
      </c>
      <c r="M12" s="344">
        <v>0.7644974482217195</v>
      </c>
      <c r="N12" s="344">
        <v>0.7352389979422449</v>
      </c>
      <c r="O12" s="344"/>
      <c r="P12" s="354">
        <v>1108.0696239999997</v>
      </c>
      <c r="Q12" s="354">
        <v>1356</v>
      </c>
    </row>
    <row r="13" spans="1:30" ht="12.95" customHeight="1" x14ac:dyDescent="0.25">
      <c r="A13" s="249" t="s">
        <v>4015</v>
      </c>
      <c r="B13" s="344">
        <v>100</v>
      </c>
      <c r="C13" s="344">
        <v>10.785428591352844</v>
      </c>
      <c r="D13" s="344">
        <v>45.158569100670725</v>
      </c>
      <c r="E13" s="344">
        <v>4.3930949455658714</v>
      </c>
      <c r="F13" s="344">
        <v>1.2808985340893186</v>
      </c>
      <c r="G13" s="344">
        <v>2.777815221396212</v>
      </c>
      <c r="H13" s="344">
        <v>6.9294849607627675</v>
      </c>
      <c r="I13" s="344">
        <v>4.5151683897241295</v>
      </c>
      <c r="J13" s="344">
        <v>18.325151444676219</v>
      </c>
      <c r="K13" s="344">
        <v>1.5013623323133776</v>
      </c>
      <c r="L13" s="344">
        <v>2.3096939608694056</v>
      </c>
      <c r="M13" s="344">
        <v>0.81214510559249553</v>
      </c>
      <c r="N13" s="344">
        <v>1.2111874129867717</v>
      </c>
      <c r="O13" s="344"/>
      <c r="P13" s="354">
        <v>967.3062049999985</v>
      </c>
      <c r="Q13" s="354">
        <v>1096</v>
      </c>
    </row>
    <row r="14" spans="1:30" ht="12.95" customHeight="1" x14ac:dyDescent="0.25">
      <c r="A14" s="249" t="s">
        <v>4016</v>
      </c>
      <c r="B14" s="344">
        <v>100</v>
      </c>
      <c r="C14" s="344">
        <v>10.431883073587596</v>
      </c>
      <c r="D14" s="344">
        <v>48.763988493096569</v>
      </c>
      <c r="E14" s="344">
        <v>5.5545605871486678</v>
      </c>
      <c r="F14" s="344">
        <v>1.0961851162818972</v>
      </c>
      <c r="G14" s="344">
        <v>1.9164727546543674</v>
      </c>
      <c r="H14" s="344">
        <v>6.4046089440212572</v>
      </c>
      <c r="I14" s="344">
        <v>4.8562898876792753</v>
      </c>
      <c r="J14" s="344">
        <v>17.509294449303674</v>
      </c>
      <c r="K14" s="344">
        <v>0.61180362921512843</v>
      </c>
      <c r="L14" s="344">
        <v>1.1424246593490204</v>
      </c>
      <c r="M14" s="344">
        <v>0.93224882504340578</v>
      </c>
      <c r="N14" s="344">
        <v>0.78023958061910537</v>
      </c>
      <c r="O14" s="344"/>
      <c r="P14" s="354">
        <v>951.69409300000018</v>
      </c>
      <c r="Q14" s="354">
        <v>790</v>
      </c>
    </row>
    <row r="15" spans="1:30" ht="12.95" customHeight="1" x14ac:dyDescent="0.25">
      <c r="A15" s="249" t="s">
        <v>4017</v>
      </c>
      <c r="B15" s="344">
        <v>100</v>
      </c>
      <c r="C15" s="344">
        <v>15.693390123598682</v>
      </c>
      <c r="D15" s="344">
        <v>30.897977821533896</v>
      </c>
      <c r="E15" s="344">
        <v>4.5852295688630091</v>
      </c>
      <c r="F15" s="344">
        <v>2.4323917724032915</v>
      </c>
      <c r="G15" s="344">
        <v>3.0701525849517317</v>
      </c>
      <c r="H15" s="344">
        <v>9.6166524557209598</v>
      </c>
      <c r="I15" s="344">
        <v>6.0126654104285739</v>
      </c>
      <c r="J15" s="344">
        <v>20.310183883069715</v>
      </c>
      <c r="K15" s="344">
        <v>1.8485239198218155</v>
      </c>
      <c r="L15" s="344">
        <v>2.4908395221199306</v>
      </c>
      <c r="M15" s="344">
        <v>2.3472470173454232</v>
      </c>
      <c r="N15" s="344">
        <v>0.69474592014294601</v>
      </c>
      <c r="O15" s="344"/>
      <c r="P15" s="354">
        <v>792.26489000000015</v>
      </c>
      <c r="Q15" s="354">
        <v>528</v>
      </c>
    </row>
    <row r="16" spans="1:30" ht="5.0999999999999996" customHeight="1" x14ac:dyDescent="0.25">
      <c r="A16" s="252"/>
      <c r="B16" s="344"/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54"/>
      <c r="Q16" s="354"/>
    </row>
    <row r="17" spans="1:17" ht="12.95" customHeight="1" x14ac:dyDescent="0.25">
      <c r="A17" s="246" t="s">
        <v>4018</v>
      </c>
      <c r="B17" s="344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54"/>
      <c r="Q17" s="354"/>
    </row>
    <row r="18" spans="1:17" ht="12.75" customHeight="1" x14ac:dyDescent="0.25">
      <c r="A18" s="249" t="s">
        <v>4190</v>
      </c>
      <c r="B18" s="344">
        <v>100</v>
      </c>
      <c r="C18" s="344">
        <v>9.3211288436009543</v>
      </c>
      <c r="D18" s="344">
        <v>54.630879724512027</v>
      </c>
      <c r="E18" s="344">
        <v>1.3424004475396578</v>
      </c>
      <c r="F18" s="344">
        <v>0.50512095061749351</v>
      </c>
      <c r="G18" s="344">
        <v>0.82933042978802562</v>
      </c>
      <c r="H18" s="344">
        <v>5.4925404357124359</v>
      </c>
      <c r="I18" s="344">
        <v>6.4639757593411877</v>
      </c>
      <c r="J18" s="344">
        <v>14.654451493193795</v>
      </c>
      <c r="K18" s="344">
        <v>5.2026534679601406</v>
      </c>
      <c r="L18" s="344">
        <v>0.83159798802577189</v>
      </c>
      <c r="M18" s="344">
        <v>0.42409683014330518</v>
      </c>
      <c r="N18" s="344">
        <v>0.30182362956507036</v>
      </c>
      <c r="O18" s="344"/>
      <c r="P18" s="354">
        <v>669.92766700000072</v>
      </c>
      <c r="Q18" s="354">
        <v>384</v>
      </c>
    </row>
    <row r="19" spans="1:17" ht="12.95" customHeight="1" x14ac:dyDescent="0.25">
      <c r="A19" s="249" t="s">
        <v>4019</v>
      </c>
      <c r="B19" s="344">
        <v>100</v>
      </c>
      <c r="C19" s="344">
        <v>12.78648211102821</v>
      </c>
      <c r="D19" s="344">
        <v>45.769786992501146</v>
      </c>
      <c r="E19" s="344">
        <v>3.431096383656604</v>
      </c>
      <c r="F19" s="344">
        <v>1.8460194078945509</v>
      </c>
      <c r="G19" s="344">
        <v>2.9424404351193294</v>
      </c>
      <c r="H19" s="344">
        <v>7.8075869256795212</v>
      </c>
      <c r="I19" s="344">
        <v>5.071717270402992</v>
      </c>
      <c r="J19" s="344">
        <v>15.747224779036904</v>
      </c>
      <c r="K19" s="344">
        <v>1.3815016294217803</v>
      </c>
      <c r="L19" s="344">
        <v>1.95861647090948</v>
      </c>
      <c r="M19" s="344">
        <v>0.60517044563499234</v>
      </c>
      <c r="N19" s="344">
        <v>0.65235714871459072</v>
      </c>
      <c r="O19" s="344"/>
      <c r="P19" s="354">
        <v>3509.9760989999968</v>
      </c>
      <c r="Q19" s="354">
        <v>4336</v>
      </c>
    </row>
    <row r="20" spans="1:17" ht="12.95" customHeight="1" x14ac:dyDescent="0.25">
      <c r="A20" s="249" t="s">
        <v>4020</v>
      </c>
      <c r="B20" s="344">
        <v>100</v>
      </c>
      <c r="C20" s="344">
        <v>7.3086096195575916</v>
      </c>
      <c r="D20" s="344">
        <v>37.842885281251533</v>
      </c>
      <c r="E20" s="344">
        <v>4.1784685488842044</v>
      </c>
      <c r="F20" s="344">
        <v>0.93021955903140452</v>
      </c>
      <c r="G20" s="344">
        <v>3.5180873524175613</v>
      </c>
      <c r="H20" s="344">
        <v>10.836904376344446</v>
      </c>
      <c r="I20" s="344">
        <v>7.62859044868949</v>
      </c>
      <c r="J20" s="344">
        <v>20.665041030802772</v>
      </c>
      <c r="K20" s="344">
        <v>0.89579714511290964</v>
      </c>
      <c r="L20" s="344">
        <v>2.362642009449158</v>
      </c>
      <c r="M20" s="344">
        <v>2.2372199737993168</v>
      </c>
      <c r="N20" s="344">
        <v>1.5955346546595996</v>
      </c>
      <c r="O20" s="344"/>
      <c r="P20" s="354">
        <v>1310.9307240000003</v>
      </c>
      <c r="Q20" s="354">
        <v>1152</v>
      </c>
    </row>
    <row r="21" spans="1:17" ht="5.0999999999999996" customHeight="1" x14ac:dyDescent="0.25">
      <c r="A21" s="252"/>
      <c r="B21" s="344"/>
      <c r="C21" s="344"/>
      <c r="D21" s="344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54"/>
      <c r="Q21" s="354"/>
    </row>
    <row r="22" spans="1:17" ht="12.95" customHeight="1" x14ac:dyDescent="0.25">
      <c r="A22" s="246" t="s">
        <v>4021</v>
      </c>
      <c r="B22" s="344"/>
      <c r="C22" s="344"/>
      <c r="D22" s="344"/>
      <c r="E22" s="344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54"/>
      <c r="Q22" s="354"/>
    </row>
    <row r="23" spans="1:17" ht="12.95" customHeight="1" x14ac:dyDescent="0.25">
      <c r="A23" s="249" t="s">
        <v>4022</v>
      </c>
      <c r="B23" s="344">
        <v>100</v>
      </c>
      <c r="C23" s="344">
        <v>16.503228406958957</v>
      </c>
      <c r="D23" s="344">
        <v>21.650262688464096</v>
      </c>
      <c r="E23" s="344">
        <v>6.8475466772882809</v>
      </c>
      <c r="F23" s="344">
        <v>0</v>
      </c>
      <c r="G23" s="344">
        <v>2.7020940033550573</v>
      </c>
      <c r="H23" s="344">
        <v>13.074655360355372</v>
      </c>
      <c r="I23" s="344">
        <v>4.4837458913274819</v>
      </c>
      <c r="J23" s="344">
        <v>18.550478806630196</v>
      </c>
      <c r="K23" s="344">
        <v>0</v>
      </c>
      <c r="L23" s="344">
        <v>13.365665989298742</v>
      </c>
      <c r="M23" s="344">
        <v>0</v>
      </c>
      <c r="N23" s="344">
        <v>2.8223221763218316</v>
      </c>
      <c r="O23" s="344"/>
      <c r="P23" s="354">
        <v>68.160396999999989</v>
      </c>
      <c r="Q23" s="354">
        <v>83</v>
      </c>
    </row>
    <row r="24" spans="1:17" ht="12.95" customHeight="1" x14ac:dyDescent="0.25">
      <c r="A24" s="249" t="s">
        <v>4025</v>
      </c>
      <c r="B24" s="344">
        <v>100</v>
      </c>
      <c r="C24" s="344">
        <v>20.378897506242545</v>
      </c>
      <c r="D24" s="344">
        <v>31.482171603332848</v>
      </c>
      <c r="E24" s="344">
        <v>5.4002425658810891</v>
      </c>
      <c r="F24" s="344">
        <v>2.108455605047276</v>
      </c>
      <c r="G24" s="344">
        <v>2.8933999196919085</v>
      </c>
      <c r="H24" s="344">
        <v>9.9740447171456026</v>
      </c>
      <c r="I24" s="344">
        <v>4.3332815690372266</v>
      </c>
      <c r="J24" s="344">
        <v>18.436830222779726</v>
      </c>
      <c r="K24" s="344">
        <v>0.70324494478126043</v>
      </c>
      <c r="L24" s="344">
        <v>2.2387092341299022</v>
      </c>
      <c r="M24" s="344">
        <v>1.5030767207856062</v>
      </c>
      <c r="N24" s="344">
        <v>0.54764539114517496</v>
      </c>
      <c r="O24" s="344"/>
      <c r="P24" s="354">
        <v>926.41718199999866</v>
      </c>
      <c r="Q24" s="354">
        <v>1091</v>
      </c>
    </row>
    <row r="25" spans="1:17" ht="12.95" customHeight="1" x14ac:dyDescent="0.25">
      <c r="A25" s="249" t="s">
        <v>4026</v>
      </c>
      <c r="B25" s="344">
        <v>100</v>
      </c>
      <c r="C25" s="344">
        <v>9.4290784438817141</v>
      </c>
      <c r="D25" s="344">
        <v>41.812712165221718</v>
      </c>
      <c r="E25" s="344">
        <v>2.7173332040960578</v>
      </c>
      <c r="F25" s="344">
        <v>1.542682829281018</v>
      </c>
      <c r="G25" s="344">
        <v>3.708060439352074</v>
      </c>
      <c r="H25" s="344">
        <v>10.787740637441715</v>
      </c>
      <c r="I25" s="344">
        <v>6.2003797902643267</v>
      </c>
      <c r="J25" s="344">
        <v>17.813055125997398</v>
      </c>
      <c r="K25" s="344">
        <v>1.8160622242607081</v>
      </c>
      <c r="L25" s="344">
        <v>2.2417213762480661</v>
      </c>
      <c r="M25" s="344">
        <v>1.1506955129517322</v>
      </c>
      <c r="N25" s="344">
        <v>0.78047825100349744</v>
      </c>
      <c r="O25" s="344"/>
      <c r="P25" s="354">
        <v>2551.8953249999981</v>
      </c>
      <c r="Q25" s="354">
        <v>2859</v>
      </c>
    </row>
    <row r="26" spans="1:17" ht="12.95" customHeight="1" x14ac:dyDescent="0.25">
      <c r="A26" s="249" t="s">
        <v>4027</v>
      </c>
      <c r="B26" s="344">
        <v>100</v>
      </c>
      <c r="C26" s="344">
        <v>8.5578531893501406</v>
      </c>
      <c r="D26" s="344">
        <v>56.324923351988119</v>
      </c>
      <c r="E26" s="344">
        <v>3.0941268554767674</v>
      </c>
      <c r="F26" s="344">
        <v>1.104350813892288</v>
      </c>
      <c r="G26" s="344">
        <v>1.6294307205059131</v>
      </c>
      <c r="H26" s="344">
        <v>3.9241642372171399</v>
      </c>
      <c r="I26" s="344">
        <v>6.1664433644082486</v>
      </c>
      <c r="J26" s="344">
        <v>14.595323269259442</v>
      </c>
      <c r="K26" s="344">
        <v>2.1718533890023064</v>
      </c>
      <c r="L26" s="344">
        <v>0.93780982566686011</v>
      </c>
      <c r="M26" s="344">
        <v>0.52056047974196096</v>
      </c>
      <c r="N26" s="344">
        <v>0.9731605034908356</v>
      </c>
      <c r="O26" s="344"/>
      <c r="P26" s="354">
        <v>1944.3615860000002</v>
      </c>
      <c r="Q26" s="354">
        <v>1839</v>
      </c>
    </row>
    <row r="27" spans="1:17" ht="5.0999999999999996" customHeight="1" x14ac:dyDescent="0.25">
      <c r="A27" s="252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54"/>
      <c r="Q27" s="354"/>
    </row>
    <row r="28" spans="1:17" ht="12.95" customHeight="1" x14ac:dyDescent="0.25">
      <c r="A28" s="246" t="s">
        <v>4028</v>
      </c>
      <c r="B28" s="344"/>
      <c r="C28" s="344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54"/>
      <c r="Q28" s="354"/>
    </row>
    <row r="29" spans="1:17" ht="12.95" customHeight="1" x14ac:dyDescent="0.25">
      <c r="A29" s="249" t="s">
        <v>4029</v>
      </c>
      <c r="B29" s="344">
        <v>100</v>
      </c>
      <c r="C29" s="344">
        <v>17.029707585853227</v>
      </c>
      <c r="D29" s="344">
        <v>32.009985822919781</v>
      </c>
      <c r="E29" s="344">
        <v>4.0664799636511146</v>
      </c>
      <c r="F29" s="344">
        <v>1.2351054240589203</v>
      </c>
      <c r="G29" s="344">
        <v>3.7449331624723499</v>
      </c>
      <c r="H29" s="344">
        <v>12.484352378228024</v>
      </c>
      <c r="I29" s="344">
        <v>6.0426337218032584</v>
      </c>
      <c r="J29" s="344">
        <v>18.326928483041307</v>
      </c>
      <c r="K29" s="344">
        <v>1.431258089107007</v>
      </c>
      <c r="L29" s="344">
        <v>1.275583914377961</v>
      </c>
      <c r="M29" s="344">
        <v>1.171851528825343</v>
      </c>
      <c r="N29" s="344">
        <v>1.181179925662025</v>
      </c>
      <c r="O29" s="344"/>
      <c r="P29" s="354">
        <v>1005.3388769999971</v>
      </c>
      <c r="Q29" s="354">
        <v>1693</v>
      </c>
    </row>
    <row r="30" spans="1:17" ht="12.95" customHeight="1" x14ac:dyDescent="0.25">
      <c r="A30" s="249" t="s">
        <v>4030</v>
      </c>
      <c r="B30" s="344">
        <v>100</v>
      </c>
      <c r="C30" s="344">
        <v>10.220678257711079</v>
      </c>
      <c r="D30" s="344">
        <v>44.290767582205447</v>
      </c>
      <c r="E30" s="344">
        <v>2.5024285539238473</v>
      </c>
      <c r="F30" s="344">
        <v>2.3017501289494402</v>
      </c>
      <c r="G30" s="344">
        <v>3.3308545967472276</v>
      </c>
      <c r="H30" s="344">
        <v>10.101950045918947</v>
      </c>
      <c r="I30" s="344">
        <v>6.8107551942609996</v>
      </c>
      <c r="J30" s="344">
        <v>15.014726107503879</v>
      </c>
      <c r="K30" s="344">
        <v>1.7525445310376979</v>
      </c>
      <c r="L30" s="344">
        <v>1.747982747814486</v>
      </c>
      <c r="M30" s="344">
        <v>1.0179967356538624</v>
      </c>
      <c r="N30" s="344">
        <v>0.9075655182735004</v>
      </c>
      <c r="O30" s="344"/>
      <c r="P30" s="354">
        <v>1323.7805709999941</v>
      </c>
      <c r="Q30" s="354">
        <v>1611</v>
      </c>
    </row>
    <row r="31" spans="1:17" ht="12.95" customHeight="1" x14ac:dyDescent="0.25">
      <c r="A31" s="249" t="s">
        <v>4031</v>
      </c>
      <c r="B31" s="344">
        <v>100</v>
      </c>
      <c r="C31" s="344">
        <v>8.857674189243756</v>
      </c>
      <c r="D31" s="344">
        <v>46.274296582459264</v>
      </c>
      <c r="E31" s="344">
        <v>3.8410279911025311</v>
      </c>
      <c r="F31" s="344">
        <v>0.96803918108800702</v>
      </c>
      <c r="G31" s="344">
        <v>3.2364444773639471</v>
      </c>
      <c r="H31" s="344">
        <v>6.7643302646782519</v>
      </c>
      <c r="I31" s="344">
        <v>5.7086336646744735</v>
      </c>
      <c r="J31" s="344">
        <v>17.975373682953599</v>
      </c>
      <c r="K31" s="344">
        <v>0.48370449205058091</v>
      </c>
      <c r="L31" s="344">
        <v>4.1621725165989671</v>
      </c>
      <c r="M31" s="344">
        <v>0.94060121435180188</v>
      </c>
      <c r="N31" s="344">
        <v>0.78770174343494181</v>
      </c>
      <c r="O31" s="344"/>
      <c r="P31" s="354">
        <v>1254.2110109999987</v>
      </c>
      <c r="Q31" s="354">
        <v>1260</v>
      </c>
    </row>
    <row r="32" spans="1:17" ht="12.95" customHeight="1" x14ac:dyDescent="0.25">
      <c r="A32" s="249" t="s">
        <v>4032</v>
      </c>
      <c r="B32" s="344">
        <v>100</v>
      </c>
      <c r="C32" s="344">
        <v>11.543367859601997</v>
      </c>
      <c r="D32" s="344">
        <v>50.103299125312809</v>
      </c>
      <c r="E32" s="344">
        <v>3.198402964416363</v>
      </c>
      <c r="F32" s="344">
        <v>2.1235182486124371</v>
      </c>
      <c r="G32" s="344">
        <v>2.4323498767738783</v>
      </c>
      <c r="H32" s="344">
        <v>8.3849938819588488</v>
      </c>
      <c r="I32" s="344">
        <v>2.8690300291325324</v>
      </c>
      <c r="J32" s="344">
        <v>13.920881372497851</v>
      </c>
      <c r="K32" s="344">
        <v>1.8660745709770352</v>
      </c>
      <c r="L32" s="344">
        <v>1.2491820728443508</v>
      </c>
      <c r="M32" s="344">
        <v>1.4229036221452491</v>
      </c>
      <c r="N32" s="344">
        <v>0.88599637572660994</v>
      </c>
      <c r="O32" s="344"/>
      <c r="P32" s="354">
        <v>1072.5802340000009</v>
      </c>
      <c r="Q32" s="354">
        <v>830</v>
      </c>
    </row>
    <row r="33" spans="1:17" ht="12.95" customHeight="1" x14ac:dyDescent="0.25">
      <c r="A33" s="249" t="s">
        <v>4034</v>
      </c>
      <c r="B33" s="344">
        <v>100</v>
      </c>
      <c r="C33" s="344">
        <v>7.8625935966704681</v>
      </c>
      <c r="D33" s="344">
        <v>53.02198351402361</v>
      </c>
      <c r="E33" s="344">
        <v>3.3191055398795828</v>
      </c>
      <c r="F33" s="344">
        <v>0.30763430258294555</v>
      </c>
      <c r="G33" s="344">
        <v>0.78226731870237898</v>
      </c>
      <c r="H33" s="344">
        <v>2.2627609930250898</v>
      </c>
      <c r="I33" s="344">
        <v>8.1499894055600759</v>
      </c>
      <c r="J33" s="344">
        <v>19.646214611367686</v>
      </c>
      <c r="K33" s="344">
        <v>3.7628598098276478</v>
      </c>
      <c r="L33" s="344">
        <v>0.44631282679801226</v>
      </c>
      <c r="M33" s="344">
        <v>0.131132326558899</v>
      </c>
      <c r="N33" s="344">
        <v>0.3071457550035549</v>
      </c>
      <c r="O33" s="344"/>
      <c r="P33" s="354">
        <v>834.92379700000072</v>
      </c>
      <c r="Q33" s="354">
        <v>478</v>
      </c>
    </row>
    <row r="34" spans="1:17" ht="5.0999999999999996" customHeight="1" x14ac:dyDescent="0.25">
      <c r="A34" s="252"/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54"/>
      <c r="Q34" s="354"/>
    </row>
    <row r="35" spans="1:17" s="258" customFormat="1" ht="12.95" customHeight="1" x14ac:dyDescent="0.25">
      <c r="A35" s="253" t="s">
        <v>4036</v>
      </c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54"/>
      <c r="Q35" s="354"/>
    </row>
    <row r="36" spans="1:17" s="258" customFormat="1" ht="12.95" customHeight="1" x14ac:dyDescent="0.25">
      <c r="A36" s="259" t="s">
        <v>4037</v>
      </c>
      <c r="B36" s="344">
        <v>100</v>
      </c>
      <c r="C36" s="344">
        <v>12.550262578791951</v>
      </c>
      <c r="D36" s="344">
        <v>41.402452270962861</v>
      </c>
      <c r="E36" s="344">
        <v>3.3993353233039798</v>
      </c>
      <c r="F36" s="344">
        <v>1.0715645170222401</v>
      </c>
      <c r="G36" s="344">
        <v>2.8640636867503981</v>
      </c>
      <c r="H36" s="344">
        <v>7.9720902646823726</v>
      </c>
      <c r="I36" s="344">
        <v>7.328094106284885</v>
      </c>
      <c r="J36" s="344">
        <v>17.080423827674942</v>
      </c>
      <c r="K36" s="344">
        <v>2.1209285350568403</v>
      </c>
      <c r="L36" s="344">
        <v>1.6895819313847114</v>
      </c>
      <c r="M36" s="344">
        <v>1.2090567111582797</v>
      </c>
      <c r="N36" s="344">
        <v>1.3121462469267984</v>
      </c>
      <c r="O36" s="344"/>
      <c r="P36" s="354">
        <v>1650.6340699999955</v>
      </c>
      <c r="Q36" s="354">
        <v>2197</v>
      </c>
    </row>
    <row r="37" spans="1:17" s="258" customFormat="1" ht="12.95" customHeight="1" x14ac:dyDescent="0.25">
      <c r="A37" s="259" t="s">
        <v>4038</v>
      </c>
      <c r="B37" s="344">
        <v>100</v>
      </c>
      <c r="C37" s="344">
        <v>10.174791579140466</v>
      </c>
      <c r="D37" s="344">
        <v>38.103314419807113</v>
      </c>
      <c r="E37" s="344">
        <v>3.9340030378520781</v>
      </c>
      <c r="F37" s="344">
        <v>1.2353436772089741</v>
      </c>
      <c r="G37" s="344">
        <v>3.6390946801037409</v>
      </c>
      <c r="H37" s="344">
        <v>13.510596757609331</v>
      </c>
      <c r="I37" s="344">
        <v>6.7494473258552583</v>
      </c>
      <c r="J37" s="344">
        <v>17.062230151344853</v>
      </c>
      <c r="K37" s="344">
        <v>2.0201959440295387</v>
      </c>
      <c r="L37" s="344">
        <v>2.432824242433548</v>
      </c>
      <c r="M37" s="344">
        <v>0.47473601295153739</v>
      </c>
      <c r="N37" s="344">
        <v>0.66342217166347672</v>
      </c>
      <c r="O37" s="344"/>
      <c r="P37" s="354">
        <v>588.65473100000042</v>
      </c>
      <c r="Q37" s="354">
        <v>597</v>
      </c>
    </row>
    <row r="38" spans="1:17" s="258" customFormat="1" ht="12.95" customHeight="1" x14ac:dyDescent="0.25">
      <c r="A38" s="259" t="s">
        <v>4040</v>
      </c>
      <c r="B38" s="344">
        <v>100</v>
      </c>
      <c r="C38" s="344">
        <v>9.3010647360775138</v>
      </c>
      <c r="D38" s="344">
        <v>46.055215321728419</v>
      </c>
      <c r="E38" s="344">
        <v>2.9361907629049373</v>
      </c>
      <c r="F38" s="344">
        <v>0.70572844688586134</v>
      </c>
      <c r="G38" s="344">
        <v>1.7962218249985686</v>
      </c>
      <c r="H38" s="344">
        <v>9.3776971640810771</v>
      </c>
      <c r="I38" s="344">
        <v>4.8943130388888241</v>
      </c>
      <c r="J38" s="344">
        <v>23.33828996319167</v>
      </c>
      <c r="K38" s="344">
        <v>0.36928966530014129</v>
      </c>
      <c r="L38" s="344">
        <v>0.16600669411497851</v>
      </c>
      <c r="M38" s="344">
        <v>0.72456065691873783</v>
      </c>
      <c r="N38" s="344">
        <v>0.33542172490930278</v>
      </c>
      <c r="O38" s="344"/>
      <c r="P38" s="354">
        <v>426.13161099999996</v>
      </c>
      <c r="Q38" s="354">
        <v>375</v>
      </c>
    </row>
    <row r="39" spans="1:17" s="258" customFormat="1" ht="12.95" customHeight="1" x14ac:dyDescent="0.25">
      <c r="A39" s="259" t="s">
        <v>4042</v>
      </c>
      <c r="B39" s="344">
        <v>100</v>
      </c>
      <c r="C39" s="344">
        <v>9.8791195161904426</v>
      </c>
      <c r="D39" s="344">
        <v>48.468872077600508</v>
      </c>
      <c r="E39" s="344">
        <v>3.4962123714950395</v>
      </c>
      <c r="F39" s="344">
        <v>1.8305608472933954</v>
      </c>
      <c r="G39" s="344">
        <v>3.0658184536987632</v>
      </c>
      <c r="H39" s="344">
        <v>7.660255634502815</v>
      </c>
      <c r="I39" s="344">
        <v>5.2851248153758394</v>
      </c>
      <c r="J39" s="344">
        <v>15.421433767627251</v>
      </c>
      <c r="K39" s="344">
        <v>1.7880673296242167</v>
      </c>
      <c r="L39" s="344">
        <v>1.4977063092507505</v>
      </c>
      <c r="M39" s="344">
        <v>1.1290977090525034</v>
      </c>
      <c r="N39" s="344">
        <v>0.47773116828845041</v>
      </c>
      <c r="O39" s="344"/>
      <c r="P39" s="354">
        <v>2441.9183370000005</v>
      </c>
      <c r="Q39" s="354">
        <v>2365</v>
      </c>
    </row>
    <row r="40" spans="1:17" s="258" customFormat="1" ht="12.95" customHeight="1" x14ac:dyDescent="0.25">
      <c r="A40" s="259" t="s">
        <v>4043</v>
      </c>
      <c r="B40" s="344">
        <v>100</v>
      </c>
      <c r="C40" s="344">
        <v>15.41868127291667</v>
      </c>
      <c r="D40" s="344">
        <v>47.214062802329806</v>
      </c>
      <c r="E40" s="344">
        <v>1.8372128414328341</v>
      </c>
      <c r="F40" s="344">
        <v>2.0093229666401955</v>
      </c>
      <c r="G40" s="344">
        <v>0.97487184349199851</v>
      </c>
      <c r="H40" s="344">
        <v>3.8502299820847297</v>
      </c>
      <c r="I40" s="344">
        <v>2.7953259590437023</v>
      </c>
      <c r="J40" s="344">
        <v>16.531827142247195</v>
      </c>
      <c r="K40" s="344">
        <v>0.76927060319034957</v>
      </c>
      <c r="L40" s="344">
        <v>6.7277808438555784</v>
      </c>
      <c r="M40" s="344">
        <v>0</v>
      </c>
      <c r="N40" s="344">
        <v>1.8714137427669635</v>
      </c>
      <c r="O40" s="344"/>
      <c r="P40" s="354">
        <v>383.49574099999995</v>
      </c>
      <c r="Q40" s="354">
        <v>338</v>
      </c>
    </row>
    <row r="41" spans="1:17" s="258" customFormat="1" ht="4.5" customHeight="1" x14ac:dyDescent="0.25">
      <c r="A41" s="259"/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54"/>
      <c r="Q41" s="354"/>
    </row>
    <row r="42" spans="1:17" s="258" customFormat="1" ht="12.95" customHeight="1" x14ac:dyDescent="0.25">
      <c r="A42" s="253" t="s">
        <v>4045</v>
      </c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54"/>
      <c r="Q42" s="354"/>
    </row>
    <row r="43" spans="1:17" s="258" customFormat="1" ht="13.5" customHeight="1" x14ac:dyDescent="0.25">
      <c r="A43" s="259" t="s">
        <v>4046</v>
      </c>
      <c r="B43" s="344">
        <v>100</v>
      </c>
      <c r="C43" s="344">
        <v>9.413538198461568</v>
      </c>
      <c r="D43" s="344">
        <v>47.226291392155019</v>
      </c>
      <c r="E43" s="344">
        <v>3.2471710644472913</v>
      </c>
      <c r="F43" s="344">
        <v>1.4547081695453488</v>
      </c>
      <c r="G43" s="344">
        <v>2.7363261551369278</v>
      </c>
      <c r="H43" s="344">
        <v>7.8843089551271115</v>
      </c>
      <c r="I43" s="344">
        <v>5.7911081604334651</v>
      </c>
      <c r="J43" s="344">
        <v>16.796815745478689</v>
      </c>
      <c r="K43" s="344">
        <v>1.8031094218776214</v>
      </c>
      <c r="L43" s="344">
        <v>2.0292221360624749</v>
      </c>
      <c r="M43" s="344">
        <v>0.8507213941425239</v>
      </c>
      <c r="N43" s="344">
        <v>0.76667920713196402</v>
      </c>
      <c r="O43" s="344"/>
      <c r="P43" s="354">
        <v>4572.0073889999985</v>
      </c>
      <c r="Q43" s="354">
        <v>4465</v>
      </c>
    </row>
    <row r="44" spans="1:17" s="258" customFormat="1" ht="13.5" customHeight="1" x14ac:dyDescent="0.25">
      <c r="A44" s="259" t="s">
        <v>4047</v>
      </c>
      <c r="B44" s="344">
        <v>100</v>
      </c>
      <c r="C44" s="344">
        <v>19.210855393832414</v>
      </c>
      <c r="D44" s="344">
        <v>33.654009164383893</v>
      </c>
      <c r="E44" s="344">
        <v>3.8930741558131401</v>
      </c>
      <c r="F44" s="344">
        <v>1.5058047303491517</v>
      </c>
      <c r="G44" s="344">
        <v>3.2514655675563291</v>
      </c>
      <c r="H44" s="344">
        <v>10.068659074467547</v>
      </c>
      <c r="I44" s="344">
        <v>6.1605273974758479</v>
      </c>
      <c r="J44" s="344">
        <v>16.758741887849396</v>
      </c>
      <c r="K44" s="344">
        <v>1.3778782708586377</v>
      </c>
      <c r="L44" s="344">
        <v>1.3631852246307992</v>
      </c>
      <c r="M44" s="344">
        <v>1.5811893915859865</v>
      </c>
      <c r="N44" s="344">
        <v>1.1746097411969596</v>
      </c>
      <c r="O44" s="344"/>
      <c r="P44" s="354">
        <v>918.03291099999888</v>
      </c>
      <c r="Q44" s="354">
        <v>1403</v>
      </c>
    </row>
    <row r="45" spans="1:17" s="258" customFormat="1" ht="13.5" customHeight="1" x14ac:dyDescent="0.25">
      <c r="A45" s="259" t="s">
        <v>4048</v>
      </c>
      <c r="B45" s="344">
        <v>100</v>
      </c>
      <c r="C45" s="368">
        <v>38.839446480061447</v>
      </c>
      <c r="D45" s="368">
        <v>38.839446480061447</v>
      </c>
      <c r="E45" s="368">
        <v>38.839446480061447</v>
      </c>
      <c r="F45" s="368">
        <v>38.839446480061447</v>
      </c>
      <c r="G45" s="368">
        <v>38.839446480061447</v>
      </c>
      <c r="H45" s="368">
        <v>38.839446480061447</v>
      </c>
      <c r="I45" s="368">
        <v>38.839446480061447</v>
      </c>
      <c r="J45" s="368">
        <v>38.839446480061447</v>
      </c>
      <c r="K45" s="368">
        <v>38.839446480061447</v>
      </c>
      <c r="L45" s="368">
        <v>38.839446480061447</v>
      </c>
      <c r="M45" s="368">
        <v>38.839446480061447</v>
      </c>
      <c r="N45" s="368">
        <v>38.839446480061447</v>
      </c>
      <c r="O45" s="344"/>
      <c r="P45" s="354">
        <v>0.79418999999999995</v>
      </c>
      <c r="Q45" s="354">
        <v>4</v>
      </c>
    </row>
    <row r="46" spans="1:17" s="258" customFormat="1" ht="6" customHeight="1" x14ac:dyDescent="0.25">
      <c r="A46" s="259"/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54"/>
      <c r="Q46" s="354"/>
    </row>
    <row r="47" spans="1:17" ht="12.95" customHeight="1" x14ac:dyDescent="0.25">
      <c r="A47" s="246" t="s">
        <v>4052</v>
      </c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54"/>
      <c r="Q47" s="354"/>
    </row>
    <row r="48" spans="1:17" ht="13.5" customHeight="1" x14ac:dyDescent="0.25">
      <c r="A48" s="249" t="s">
        <v>4053</v>
      </c>
      <c r="B48" s="344">
        <v>100</v>
      </c>
      <c r="C48" s="344">
        <v>10.20206545532394</v>
      </c>
      <c r="D48" s="344">
        <v>47.258686215533352</v>
      </c>
      <c r="E48" s="344">
        <v>3.4048844052688985</v>
      </c>
      <c r="F48" s="344">
        <v>1.4402338385291191</v>
      </c>
      <c r="G48" s="344">
        <v>2.5846134896212574</v>
      </c>
      <c r="H48" s="344">
        <v>7.4303167074969467</v>
      </c>
      <c r="I48" s="344">
        <v>6.1700906662036914</v>
      </c>
      <c r="J48" s="344">
        <v>16.121318406792842</v>
      </c>
      <c r="K48" s="344">
        <v>1.8134556249471201</v>
      </c>
      <c r="L48" s="344">
        <v>1.8472159772195413</v>
      </c>
      <c r="M48" s="344">
        <v>0.9472513056921914</v>
      </c>
      <c r="N48" s="344">
        <v>0.77986790737103329</v>
      </c>
      <c r="O48" s="344"/>
      <c r="P48" s="354">
        <v>4432.5041040000042</v>
      </c>
      <c r="Q48" s="354">
        <v>4090</v>
      </c>
    </row>
    <row r="49" spans="1:17" ht="13.5" customHeight="1" x14ac:dyDescent="0.25">
      <c r="A49" s="249" t="s">
        <v>4054</v>
      </c>
      <c r="B49" s="344">
        <v>100</v>
      </c>
      <c r="C49" s="344">
        <v>14.631643204091137</v>
      </c>
      <c r="D49" s="344">
        <v>35.324202247746975</v>
      </c>
      <c r="E49" s="344">
        <v>3.1444776073924521</v>
      </c>
      <c r="F49" s="344">
        <v>1.562356634443268</v>
      </c>
      <c r="G49" s="344">
        <v>3.8165264395989973</v>
      </c>
      <c r="H49" s="344">
        <v>11.674586748565716</v>
      </c>
      <c r="I49" s="344">
        <v>4.5199533749378853</v>
      </c>
      <c r="J49" s="344">
        <v>19.580305520964291</v>
      </c>
      <c r="K49" s="344">
        <v>1.3895639012674104</v>
      </c>
      <c r="L49" s="344">
        <v>2.2122346017569661</v>
      </c>
      <c r="M49" s="344">
        <v>1.0794295572649306</v>
      </c>
      <c r="N49" s="344">
        <v>1.064720161970294</v>
      </c>
      <c r="O49" s="344"/>
      <c r="P49" s="354">
        <v>1058.3303859999969</v>
      </c>
      <c r="Q49" s="354">
        <v>1782</v>
      </c>
    </row>
    <row r="50" spans="1:17" ht="5.0999999999999996" customHeight="1" x14ac:dyDescent="0.25">
      <c r="A50" s="252"/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54"/>
      <c r="Q50" s="354"/>
    </row>
    <row r="51" spans="1:17" ht="12.95" customHeight="1" x14ac:dyDescent="0.25">
      <c r="A51" s="246" t="s">
        <v>4055</v>
      </c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54"/>
      <c r="Q51" s="354"/>
    </row>
    <row r="52" spans="1:17" ht="13.5" customHeight="1" x14ac:dyDescent="0.25">
      <c r="A52" s="249" t="s">
        <v>4056</v>
      </c>
      <c r="B52" s="344">
        <v>100</v>
      </c>
      <c r="C52" s="344">
        <v>9.5650025455730034</v>
      </c>
      <c r="D52" s="344">
        <v>48.402337711513717</v>
      </c>
      <c r="E52" s="344">
        <v>3.5747915372843226</v>
      </c>
      <c r="F52" s="344">
        <v>1.1235975431510412</v>
      </c>
      <c r="G52" s="344">
        <v>2.6735629498282698</v>
      </c>
      <c r="H52" s="344">
        <v>7.1241128650888692</v>
      </c>
      <c r="I52" s="344">
        <v>6.4806670102791246</v>
      </c>
      <c r="J52" s="344">
        <v>16.218366861492683</v>
      </c>
      <c r="K52" s="344">
        <v>1.7534729295090239</v>
      </c>
      <c r="L52" s="344">
        <v>1.9396301488861352</v>
      </c>
      <c r="M52" s="344">
        <v>0.7146679354974016</v>
      </c>
      <c r="N52" s="344">
        <v>0.42978996189651647</v>
      </c>
      <c r="O52" s="344"/>
      <c r="P52" s="354">
        <v>3256.3061589999961</v>
      </c>
      <c r="Q52" s="354">
        <v>2379</v>
      </c>
    </row>
    <row r="53" spans="1:17" ht="13.5" customHeight="1" x14ac:dyDescent="0.25">
      <c r="A53" s="249" t="s">
        <v>4057</v>
      </c>
      <c r="B53" s="344">
        <v>100</v>
      </c>
      <c r="C53" s="344">
        <v>12.162700603606906</v>
      </c>
      <c r="D53" s="344">
        <v>41.091345963590506</v>
      </c>
      <c r="E53" s="344">
        <v>3.1768978303577127</v>
      </c>
      <c r="F53" s="344">
        <v>2.0323618890103985</v>
      </c>
      <c r="G53" s="344">
        <v>2.4652624054345011</v>
      </c>
      <c r="H53" s="344">
        <v>8.2672101707251997</v>
      </c>
      <c r="I53" s="344">
        <v>5.3346008495657413</v>
      </c>
      <c r="J53" s="344">
        <v>18.587564883333147</v>
      </c>
      <c r="K53" s="344">
        <v>2.2004513572531779</v>
      </c>
      <c r="L53" s="344">
        <v>1.8269548379660865</v>
      </c>
      <c r="M53" s="344">
        <v>1.1081329067799441</v>
      </c>
      <c r="N53" s="344">
        <v>1.7465163023769807</v>
      </c>
      <c r="O53" s="344"/>
      <c r="P53" s="354">
        <v>1409.7670869999961</v>
      </c>
      <c r="Q53" s="354">
        <v>1933</v>
      </c>
    </row>
    <row r="54" spans="1:17" ht="13.5" customHeight="1" x14ac:dyDescent="0.25">
      <c r="A54" s="249" t="s">
        <v>4058</v>
      </c>
      <c r="B54" s="344">
        <v>100</v>
      </c>
      <c r="C54" s="344">
        <v>15.050001428049645</v>
      </c>
      <c r="D54" s="344">
        <v>37.97091573813082</v>
      </c>
      <c r="E54" s="344">
        <v>2.7896056182775708</v>
      </c>
      <c r="F54" s="344">
        <v>1.8349521282791987</v>
      </c>
      <c r="G54" s="344">
        <v>4.0182180286832159</v>
      </c>
      <c r="H54" s="344">
        <v>12.654990612046745</v>
      </c>
      <c r="I54" s="344">
        <v>4.2545350251690515</v>
      </c>
      <c r="J54" s="344">
        <v>15.961149115294749</v>
      </c>
      <c r="K54" s="344">
        <v>0.84484886392164127</v>
      </c>
      <c r="L54" s="344">
        <v>1.9853710536379168</v>
      </c>
      <c r="M54" s="344">
        <v>1.7601475706586416</v>
      </c>
      <c r="N54" s="344">
        <v>0.87526481785072763</v>
      </c>
      <c r="O54" s="344"/>
      <c r="P54" s="354">
        <v>824.76124400000049</v>
      </c>
      <c r="Q54" s="354">
        <v>1560</v>
      </c>
    </row>
    <row r="55" spans="1:17" ht="5.0999999999999996" customHeight="1" x14ac:dyDescent="0.25">
      <c r="A55" s="252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48"/>
      <c r="Q55" s="248"/>
    </row>
    <row r="56" spans="1:17" ht="12.95" customHeight="1" x14ac:dyDescent="0.25">
      <c r="A56" s="246" t="s">
        <v>3890</v>
      </c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48"/>
      <c r="Q56" s="248"/>
    </row>
    <row r="57" spans="1:17" ht="13.5" customHeight="1" x14ac:dyDescent="0.25">
      <c r="A57" s="249" t="s">
        <v>5</v>
      </c>
      <c r="B57" s="344">
        <v>100</v>
      </c>
      <c r="C57" s="344">
        <v>12.12960523922807</v>
      </c>
      <c r="D57" s="344">
        <v>33.392897461684171</v>
      </c>
      <c r="E57" s="344">
        <v>2.8208535289082715</v>
      </c>
      <c r="F57" s="344">
        <v>1.251671382944473</v>
      </c>
      <c r="G57" s="344">
        <v>7.9001018936567968</v>
      </c>
      <c r="H57" s="344">
        <v>13.889220080624924</v>
      </c>
      <c r="I57" s="344">
        <v>3.9518907740241853</v>
      </c>
      <c r="J57" s="344">
        <v>18.87304532115315</v>
      </c>
      <c r="K57" s="344">
        <v>0.84230348348032202</v>
      </c>
      <c r="L57" s="344">
        <v>2.8495253282111417</v>
      </c>
      <c r="M57" s="344">
        <v>0.69412937563266286</v>
      </c>
      <c r="N57" s="344">
        <v>1.4047561304517397</v>
      </c>
      <c r="O57" s="344"/>
      <c r="P57" s="354">
        <v>82.697984000000076</v>
      </c>
      <c r="Q57" s="354">
        <v>246</v>
      </c>
    </row>
    <row r="58" spans="1:17" ht="13.5" customHeight="1" x14ac:dyDescent="0.25">
      <c r="A58" s="249" t="s">
        <v>186</v>
      </c>
      <c r="B58" s="344">
        <v>100</v>
      </c>
      <c r="C58" s="344">
        <v>7.7999637446988821</v>
      </c>
      <c r="D58" s="344">
        <v>49.342023811791456</v>
      </c>
      <c r="E58" s="344">
        <v>2.8124897996247311</v>
      </c>
      <c r="F58" s="344">
        <v>3.0785465227960671</v>
      </c>
      <c r="G58" s="344">
        <v>0.75389744132800829</v>
      </c>
      <c r="H58" s="344">
        <v>11.092687271002386</v>
      </c>
      <c r="I58" s="344">
        <v>3.4733265207952764</v>
      </c>
      <c r="J58" s="344">
        <v>15.830592762648987</v>
      </c>
      <c r="K58" s="344">
        <v>2.287137441262074</v>
      </c>
      <c r="L58" s="344">
        <v>1.589368129404475</v>
      </c>
      <c r="M58" s="344">
        <v>0.23630557451963721</v>
      </c>
      <c r="N58" s="344">
        <v>1.7036609801280262</v>
      </c>
      <c r="O58" s="344"/>
      <c r="P58" s="354">
        <v>211.72627900000001</v>
      </c>
      <c r="Q58" s="354">
        <v>215</v>
      </c>
    </row>
    <row r="59" spans="1:17" ht="13.5" customHeight="1" x14ac:dyDescent="0.25">
      <c r="A59" s="249" t="s">
        <v>538</v>
      </c>
      <c r="B59" s="344">
        <v>100</v>
      </c>
      <c r="C59" s="344">
        <v>15.962795474559144</v>
      </c>
      <c r="D59" s="344">
        <v>26.130467217655074</v>
      </c>
      <c r="E59" s="344">
        <v>2.9950296224773258</v>
      </c>
      <c r="F59" s="344">
        <v>0.18494152123778579</v>
      </c>
      <c r="G59" s="344">
        <v>1.4188953373357911</v>
      </c>
      <c r="H59" s="344">
        <v>9.7348693968873672</v>
      </c>
      <c r="I59" s="344">
        <v>5.3137329735141625</v>
      </c>
      <c r="J59" s="344">
        <v>30.163580474886746</v>
      </c>
      <c r="K59" s="344">
        <v>2.5773731904475023</v>
      </c>
      <c r="L59" s="344">
        <v>0.41272232657358165</v>
      </c>
      <c r="M59" s="344">
        <v>0.88505376012121806</v>
      </c>
      <c r="N59" s="344">
        <v>4.2205387043043165</v>
      </c>
      <c r="O59" s="344"/>
      <c r="P59" s="354">
        <v>97.788748999999996</v>
      </c>
      <c r="Q59" s="354">
        <v>236</v>
      </c>
    </row>
    <row r="60" spans="1:17" ht="13.5" customHeight="1" x14ac:dyDescent="0.25">
      <c r="A60" s="249" t="s">
        <v>714</v>
      </c>
      <c r="B60" s="344">
        <v>100</v>
      </c>
      <c r="C60" s="344">
        <v>12.443647770907473</v>
      </c>
      <c r="D60" s="344">
        <v>46.427204502871156</v>
      </c>
      <c r="E60" s="344">
        <v>6.7651738590920258</v>
      </c>
      <c r="F60" s="344">
        <v>1.5769054221487215</v>
      </c>
      <c r="G60" s="344">
        <v>0.58969910380871837</v>
      </c>
      <c r="H60" s="344">
        <v>4.807595622287546</v>
      </c>
      <c r="I60" s="344">
        <v>5.5369011446452951</v>
      </c>
      <c r="J60" s="344">
        <v>11.611709684403822</v>
      </c>
      <c r="K60" s="344">
        <v>3.3723218313723833</v>
      </c>
      <c r="L60" s="344">
        <v>2.4989261100285329</v>
      </c>
      <c r="M60" s="344">
        <v>0.10869953509812749</v>
      </c>
      <c r="N60" s="344">
        <v>4.2612154133361564</v>
      </c>
      <c r="O60" s="344"/>
      <c r="P60" s="354">
        <v>276.90918800000014</v>
      </c>
      <c r="Q60" s="354">
        <v>241</v>
      </c>
    </row>
    <row r="61" spans="1:17" ht="13.5" customHeight="1" x14ac:dyDescent="0.25">
      <c r="A61" s="249" t="s">
        <v>942</v>
      </c>
      <c r="B61" s="344">
        <v>100</v>
      </c>
      <c r="C61" s="344">
        <v>19.535074097637644</v>
      </c>
      <c r="D61" s="344">
        <v>32.064312017256697</v>
      </c>
      <c r="E61" s="344">
        <v>2.3911856699499014</v>
      </c>
      <c r="F61" s="344">
        <v>1.3049193704493709</v>
      </c>
      <c r="G61" s="344">
        <v>5.9097392908976518</v>
      </c>
      <c r="H61" s="344">
        <v>9.7020558429685515</v>
      </c>
      <c r="I61" s="344">
        <v>5.4127013474246723</v>
      </c>
      <c r="J61" s="344">
        <v>21.382088523941668</v>
      </c>
      <c r="K61" s="344">
        <v>0.76855301758091799</v>
      </c>
      <c r="L61" s="344">
        <v>0.24394600655528029</v>
      </c>
      <c r="M61" s="344">
        <v>0.39638726763295645</v>
      </c>
      <c r="N61" s="344">
        <v>0.88903754770473176</v>
      </c>
      <c r="O61" s="344"/>
      <c r="P61" s="354">
        <v>99.027650999999977</v>
      </c>
      <c r="Q61" s="354">
        <v>262</v>
      </c>
    </row>
    <row r="62" spans="1:17" ht="13.5" customHeight="1" x14ac:dyDescent="0.25">
      <c r="A62" s="249" t="s">
        <v>1190</v>
      </c>
      <c r="B62" s="344">
        <v>100</v>
      </c>
      <c r="C62" s="344">
        <v>15.460562517896445</v>
      </c>
      <c r="D62" s="344">
        <v>31.702770143211112</v>
      </c>
      <c r="E62" s="344">
        <v>2.8234794519501025</v>
      </c>
      <c r="F62" s="344">
        <v>1.7822095784341869</v>
      </c>
      <c r="G62" s="344">
        <v>0.90583489589500621</v>
      </c>
      <c r="H62" s="344">
        <v>14.957727938083092</v>
      </c>
      <c r="I62" s="344">
        <v>2.8853169833772943</v>
      </c>
      <c r="J62" s="344">
        <v>25.704982670749104</v>
      </c>
      <c r="K62" s="344">
        <v>1.3106528979911234</v>
      </c>
      <c r="L62" s="344">
        <v>1.5252264507731268</v>
      </c>
      <c r="M62" s="344">
        <v>0</v>
      </c>
      <c r="N62" s="344">
        <v>0.94123647163942814</v>
      </c>
      <c r="O62" s="344"/>
      <c r="P62" s="354">
        <v>204.38073299999994</v>
      </c>
      <c r="Q62" s="354">
        <v>153</v>
      </c>
    </row>
    <row r="63" spans="1:17" ht="13.5" customHeight="1" x14ac:dyDescent="0.25">
      <c r="A63" s="249" t="s">
        <v>1446</v>
      </c>
      <c r="B63" s="344">
        <v>100</v>
      </c>
      <c r="C63" s="344">
        <v>3.084025446912626</v>
      </c>
      <c r="D63" s="344">
        <v>46.946448487152246</v>
      </c>
      <c r="E63" s="344">
        <v>7.7825820875220915</v>
      </c>
      <c r="F63" s="344">
        <v>0.46150824102376575</v>
      </c>
      <c r="G63" s="344">
        <v>2.4034585931966865</v>
      </c>
      <c r="H63" s="344">
        <v>8.4316324268679619</v>
      </c>
      <c r="I63" s="344">
        <v>11.721582523723415</v>
      </c>
      <c r="J63" s="344">
        <v>15.896786792990349</v>
      </c>
      <c r="K63" s="344">
        <v>0.28364506059609279</v>
      </c>
      <c r="L63" s="344">
        <v>0.50148163661758194</v>
      </c>
      <c r="M63" s="344">
        <v>1.9291773414314377</v>
      </c>
      <c r="N63" s="344">
        <v>0.5576713619657323</v>
      </c>
      <c r="O63" s="344"/>
      <c r="P63" s="354">
        <v>196.14796000000004</v>
      </c>
      <c r="Q63" s="354">
        <v>204</v>
      </c>
    </row>
    <row r="64" spans="1:17" ht="13.5" customHeight="1" x14ac:dyDescent="0.25">
      <c r="A64" s="249" t="s">
        <v>1462</v>
      </c>
      <c r="B64" s="344">
        <v>100</v>
      </c>
      <c r="C64" s="344">
        <v>16.251951663186013</v>
      </c>
      <c r="D64" s="344">
        <v>39.561622779103665</v>
      </c>
      <c r="E64" s="344">
        <v>3.3581235675280667</v>
      </c>
      <c r="F64" s="344">
        <v>3.2925928608550898</v>
      </c>
      <c r="G64" s="344">
        <v>2.8387124267957238</v>
      </c>
      <c r="H64" s="344">
        <v>7.6342706263274955</v>
      </c>
      <c r="I64" s="344">
        <v>6.5057146896677729</v>
      </c>
      <c r="J64" s="344">
        <v>11.095863616477313</v>
      </c>
      <c r="K64" s="344">
        <v>3.2281354051388593</v>
      </c>
      <c r="L64" s="344">
        <v>2.2078269739750569</v>
      </c>
      <c r="M64" s="344">
        <v>3.712440170667735</v>
      </c>
      <c r="N64" s="344">
        <v>0.31274522027713525</v>
      </c>
      <c r="O64" s="344"/>
      <c r="P64" s="354">
        <v>184.29985900000011</v>
      </c>
      <c r="Q64" s="354">
        <v>174</v>
      </c>
    </row>
    <row r="65" spans="1:17" ht="13.5" customHeight="1" x14ac:dyDescent="0.25">
      <c r="A65" s="249" t="s">
        <v>1693</v>
      </c>
      <c r="B65" s="344">
        <v>100</v>
      </c>
      <c r="C65" s="344">
        <v>13.342263514850961</v>
      </c>
      <c r="D65" s="344">
        <v>43.56267192318446</v>
      </c>
      <c r="E65" s="344">
        <v>0.82039985853328334</v>
      </c>
      <c r="F65" s="344">
        <v>0</v>
      </c>
      <c r="G65" s="344">
        <v>1.1013354103320372</v>
      </c>
      <c r="H65" s="344">
        <v>11.708412485552447</v>
      </c>
      <c r="I65" s="344">
        <v>7.2724425453861317</v>
      </c>
      <c r="J65" s="344">
        <v>15.227849104627856</v>
      </c>
      <c r="K65" s="344">
        <v>3.3075069089671816</v>
      </c>
      <c r="L65" s="344">
        <v>1.1963733748686243</v>
      </c>
      <c r="M65" s="344">
        <v>0.99759315222445211</v>
      </c>
      <c r="N65" s="344">
        <v>1.4631517214724352</v>
      </c>
      <c r="O65" s="344"/>
      <c r="P65" s="354">
        <v>56.960395000000076</v>
      </c>
      <c r="Q65" s="354">
        <v>191</v>
      </c>
    </row>
    <row r="66" spans="1:17" ht="13.5" customHeight="1" x14ac:dyDescent="0.25">
      <c r="A66" s="249" t="s">
        <v>1890</v>
      </c>
      <c r="B66" s="344">
        <v>100</v>
      </c>
      <c r="C66" s="344">
        <v>14.829446496525673</v>
      </c>
      <c r="D66" s="344">
        <v>42.016635819591713</v>
      </c>
      <c r="E66" s="344">
        <v>1.2668100752710765</v>
      </c>
      <c r="F66" s="344">
        <v>3.2845754615338794</v>
      </c>
      <c r="G66" s="344">
        <v>3.1608826425537875</v>
      </c>
      <c r="H66" s="344">
        <v>8.2520893558888329</v>
      </c>
      <c r="I66" s="344">
        <v>2.4504547506866157</v>
      </c>
      <c r="J66" s="344">
        <v>17.253930697080655</v>
      </c>
      <c r="K66" s="344">
        <v>1.4370269215146085</v>
      </c>
      <c r="L66" s="344">
        <v>1.5675708995386359</v>
      </c>
      <c r="M66" s="344">
        <v>1.5228845255161403</v>
      </c>
      <c r="N66" s="344">
        <v>2.9576923542982776</v>
      </c>
      <c r="O66" s="344"/>
      <c r="P66" s="354">
        <v>94.903650000000084</v>
      </c>
      <c r="Q66" s="354">
        <v>178</v>
      </c>
    </row>
    <row r="67" spans="1:17" ht="13.5" customHeight="1" x14ac:dyDescent="0.25">
      <c r="A67" s="249" t="s">
        <v>2071</v>
      </c>
      <c r="B67" s="344">
        <v>100</v>
      </c>
      <c r="C67" s="344">
        <v>7.1102587783839128</v>
      </c>
      <c r="D67" s="344">
        <v>42.040370485447234</v>
      </c>
      <c r="E67" s="344">
        <v>10.098856668450836</v>
      </c>
      <c r="F67" s="344">
        <v>1.860607891377515</v>
      </c>
      <c r="G67" s="344">
        <v>11.416274986272432</v>
      </c>
      <c r="H67" s="344">
        <v>4.8618853778034374</v>
      </c>
      <c r="I67" s="344">
        <v>6.4031690708975821</v>
      </c>
      <c r="J67" s="344">
        <v>10.507071558209589</v>
      </c>
      <c r="K67" s="344">
        <v>2.6726735367529426</v>
      </c>
      <c r="L67" s="344">
        <v>1.4235759130781622</v>
      </c>
      <c r="M67" s="344">
        <v>1.3823933477953498</v>
      </c>
      <c r="N67" s="344">
        <v>0.22286238553105461</v>
      </c>
      <c r="O67" s="344"/>
      <c r="P67" s="354">
        <v>155.0364809999999</v>
      </c>
      <c r="Q67" s="354">
        <v>215</v>
      </c>
    </row>
    <row r="68" spans="1:17" ht="13.5" customHeight="1" x14ac:dyDescent="0.25">
      <c r="A68" s="249" t="s">
        <v>2156</v>
      </c>
      <c r="B68" s="344">
        <v>100</v>
      </c>
      <c r="C68" s="344">
        <v>10.053892581163479</v>
      </c>
      <c r="D68" s="344">
        <v>52.886142471506894</v>
      </c>
      <c r="E68" s="344">
        <v>0.21685828992160125</v>
      </c>
      <c r="F68" s="344">
        <v>1.3535267849695747</v>
      </c>
      <c r="G68" s="344">
        <v>3.2413907399827799</v>
      </c>
      <c r="H68" s="344">
        <v>7.3870866209637951</v>
      </c>
      <c r="I68" s="344">
        <v>2.5732063013243165</v>
      </c>
      <c r="J68" s="344">
        <v>15.399876470302623</v>
      </c>
      <c r="K68" s="344">
        <v>2.2688819678550405</v>
      </c>
      <c r="L68" s="344">
        <v>3.1346480173675659</v>
      </c>
      <c r="M68" s="344">
        <v>0.79605850475924678</v>
      </c>
      <c r="N68" s="344">
        <v>0.68843124988312698</v>
      </c>
      <c r="O68" s="344"/>
      <c r="P68" s="354">
        <v>287.38352599999985</v>
      </c>
      <c r="Q68" s="354">
        <v>257</v>
      </c>
    </row>
    <row r="69" spans="1:17" ht="13.5" customHeight="1" x14ac:dyDescent="0.25">
      <c r="A69" s="249" t="s">
        <v>201</v>
      </c>
      <c r="B69" s="344">
        <v>100</v>
      </c>
      <c r="C69" s="344">
        <v>7.3152801965174596</v>
      </c>
      <c r="D69" s="344">
        <v>56.743261101734952</v>
      </c>
      <c r="E69" s="344">
        <v>2.843186592412291</v>
      </c>
      <c r="F69" s="344">
        <v>0</v>
      </c>
      <c r="G69" s="344">
        <v>3.2639268276146471</v>
      </c>
      <c r="H69" s="344">
        <v>6.3262522861292458</v>
      </c>
      <c r="I69" s="344">
        <v>5.5507683887719654</v>
      </c>
      <c r="J69" s="344">
        <v>17.695527437473238</v>
      </c>
      <c r="K69" s="344">
        <v>0</v>
      </c>
      <c r="L69" s="344">
        <v>0</v>
      </c>
      <c r="M69" s="344">
        <v>0.2617971693461445</v>
      </c>
      <c r="N69" s="344">
        <v>0</v>
      </c>
      <c r="O69" s="344"/>
      <c r="P69" s="354">
        <v>285.54816000000011</v>
      </c>
      <c r="Q69" s="354">
        <v>175</v>
      </c>
    </row>
    <row r="70" spans="1:17" ht="13.5" customHeight="1" x14ac:dyDescent="0.25">
      <c r="A70" s="249" t="s">
        <v>2573</v>
      </c>
      <c r="B70" s="344">
        <v>100</v>
      </c>
      <c r="C70" s="344">
        <v>10.819748507141059</v>
      </c>
      <c r="D70" s="344">
        <v>41.727009984028257</v>
      </c>
      <c r="E70" s="344">
        <v>3.8344547966620555</v>
      </c>
      <c r="F70" s="344">
        <v>1.7081904647972341</v>
      </c>
      <c r="G70" s="344">
        <v>1.8290720802685254</v>
      </c>
      <c r="H70" s="344">
        <v>8.4662581736973337</v>
      </c>
      <c r="I70" s="344">
        <v>4.236009546547594</v>
      </c>
      <c r="J70" s="344">
        <v>17.722266723884434</v>
      </c>
      <c r="K70" s="344">
        <v>3.2323753649487039</v>
      </c>
      <c r="L70" s="344">
        <v>5.3756612984863708</v>
      </c>
      <c r="M70" s="344">
        <v>0.6714368001389116</v>
      </c>
      <c r="N70" s="344">
        <v>0.37751625939944006</v>
      </c>
      <c r="O70" s="344"/>
      <c r="P70" s="354">
        <v>206.77255100000013</v>
      </c>
      <c r="Q70" s="354">
        <v>204</v>
      </c>
    </row>
    <row r="71" spans="1:17" ht="13.5" customHeight="1" x14ac:dyDescent="0.25">
      <c r="A71" s="249" t="s">
        <v>4066</v>
      </c>
      <c r="B71" s="344">
        <v>100</v>
      </c>
      <c r="C71" s="344">
        <v>11.327378299967151</v>
      </c>
      <c r="D71" s="344">
        <v>48.605179730930388</v>
      </c>
      <c r="E71" s="344">
        <v>2.7648408407565426</v>
      </c>
      <c r="F71" s="344">
        <v>0.94200828399360281</v>
      </c>
      <c r="G71" s="344">
        <v>2.4276766966891441</v>
      </c>
      <c r="H71" s="344">
        <v>7.6362165765160306</v>
      </c>
      <c r="I71" s="344">
        <v>6.4468322132925433</v>
      </c>
      <c r="J71" s="344">
        <v>14.906691974581152</v>
      </c>
      <c r="K71" s="344">
        <v>1.9578352335288212</v>
      </c>
      <c r="L71" s="344">
        <v>1.9678772588736324</v>
      </c>
      <c r="M71" s="344">
        <v>0.72821984576493781</v>
      </c>
      <c r="N71" s="344">
        <v>0.28924304510604076</v>
      </c>
      <c r="O71" s="344"/>
      <c r="P71" s="354">
        <v>1643.2740840000006</v>
      </c>
      <c r="Q71" s="354">
        <v>516</v>
      </c>
    </row>
    <row r="72" spans="1:17" ht="13.5" customHeight="1" x14ac:dyDescent="0.25">
      <c r="A72" s="249" t="s">
        <v>4068</v>
      </c>
      <c r="B72" s="344">
        <v>100</v>
      </c>
      <c r="C72" s="344">
        <v>12.242411619169802</v>
      </c>
      <c r="D72" s="344">
        <v>48.617026517792965</v>
      </c>
      <c r="E72" s="344">
        <v>1.6910507165115003</v>
      </c>
      <c r="F72" s="344">
        <v>0.46370662358844295</v>
      </c>
      <c r="G72" s="344">
        <v>2.7384947509160198</v>
      </c>
      <c r="H72" s="344">
        <v>4.0967412423809346</v>
      </c>
      <c r="I72" s="344">
        <v>4.721425498006143</v>
      </c>
      <c r="J72" s="344">
        <v>18.395784504123746</v>
      </c>
      <c r="K72" s="344">
        <v>2.5773381259392774</v>
      </c>
      <c r="L72" s="344">
        <v>1.9563955961858719</v>
      </c>
      <c r="M72" s="344">
        <v>0</v>
      </c>
      <c r="N72" s="344">
        <v>2.499624805385229</v>
      </c>
      <c r="O72" s="344"/>
      <c r="P72" s="354">
        <v>181.01272600000007</v>
      </c>
      <c r="Q72" s="354">
        <v>238</v>
      </c>
    </row>
    <row r="73" spans="1:17" ht="13.5" customHeight="1" x14ac:dyDescent="0.25">
      <c r="A73" s="249" t="s">
        <v>2982</v>
      </c>
      <c r="B73" s="344">
        <v>100</v>
      </c>
      <c r="C73" s="344">
        <v>16.591764043669958</v>
      </c>
      <c r="D73" s="344">
        <v>43.122769908797132</v>
      </c>
      <c r="E73" s="344">
        <v>2.4969148192119222</v>
      </c>
      <c r="F73" s="344">
        <v>2.4434601807270719</v>
      </c>
      <c r="G73" s="344">
        <v>0.33102101850994775</v>
      </c>
      <c r="H73" s="344">
        <v>13.916137026332967</v>
      </c>
      <c r="I73" s="344">
        <v>3.9353030467658314</v>
      </c>
      <c r="J73" s="344">
        <v>12.210042790473508</v>
      </c>
      <c r="K73" s="344">
        <v>0</v>
      </c>
      <c r="L73" s="344">
        <v>0.19436221970659839</v>
      </c>
      <c r="M73" s="344">
        <v>3.761982007548835</v>
      </c>
      <c r="N73" s="344">
        <v>0.99624293825626176</v>
      </c>
      <c r="O73" s="344"/>
      <c r="P73" s="354">
        <v>186.45341699999997</v>
      </c>
      <c r="Q73" s="354">
        <v>220</v>
      </c>
    </row>
    <row r="74" spans="1:17" ht="13.5" customHeight="1" x14ac:dyDescent="0.25">
      <c r="A74" s="249" t="s">
        <v>3096</v>
      </c>
      <c r="B74" s="344">
        <v>100</v>
      </c>
      <c r="C74" s="344">
        <v>15.522137044639402</v>
      </c>
      <c r="D74" s="344">
        <v>50.070174974894243</v>
      </c>
      <c r="E74" s="344">
        <v>4.3764740108269953</v>
      </c>
      <c r="F74" s="344">
        <v>3.2141800136146625</v>
      </c>
      <c r="G74" s="344">
        <v>5.0319426128096971</v>
      </c>
      <c r="H74" s="344">
        <v>4.4471456861833332</v>
      </c>
      <c r="I74" s="344">
        <v>0.43431607732286726</v>
      </c>
      <c r="J74" s="344">
        <v>12.087583117900069</v>
      </c>
      <c r="K74" s="344">
        <v>0.39193693759673154</v>
      </c>
      <c r="L74" s="344">
        <v>1.1482342417900258</v>
      </c>
      <c r="M74" s="344">
        <v>0.3143741026763085</v>
      </c>
      <c r="N74" s="344">
        <v>2.9615011797456341</v>
      </c>
      <c r="O74" s="344"/>
      <c r="P74" s="354">
        <v>33.521209000000013</v>
      </c>
      <c r="Q74" s="354">
        <v>262</v>
      </c>
    </row>
    <row r="75" spans="1:17" ht="13.5" customHeight="1" x14ac:dyDescent="0.25">
      <c r="A75" s="249" t="s">
        <v>3122</v>
      </c>
      <c r="B75" s="344">
        <v>100</v>
      </c>
      <c r="C75" s="344">
        <v>11.832207976283527</v>
      </c>
      <c r="D75" s="344">
        <v>37.267822424627404</v>
      </c>
      <c r="E75" s="344">
        <v>12.884777524235009</v>
      </c>
      <c r="F75" s="344">
        <v>6.1174414001424262</v>
      </c>
      <c r="G75" s="344">
        <v>4.0913796802199727</v>
      </c>
      <c r="H75" s="344">
        <v>6.3862890963524865</v>
      </c>
      <c r="I75" s="344">
        <v>2.6465818918935344</v>
      </c>
      <c r="J75" s="344">
        <v>12.626259719678837</v>
      </c>
      <c r="K75" s="344">
        <v>0.14170383593299626</v>
      </c>
      <c r="L75" s="344">
        <v>2.2133443794661711</v>
      </c>
      <c r="M75" s="344">
        <v>3.605140143478617</v>
      </c>
      <c r="N75" s="344">
        <v>0.18705192768906118</v>
      </c>
      <c r="O75" s="344"/>
      <c r="P75" s="354">
        <v>37.706106999999982</v>
      </c>
      <c r="Q75" s="354">
        <v>194</v>
      </c>
    </row>
    <row r="76" spans="1:17" ht="13.5" customHeight="1" x14ac:dyDescent="0.25">
      <c r="A76" s="249" t="s">
        <v>3167</v>
      </c>
      <c r="B76" s="344">
        <v>100</v>
      </c>
      <c r="C76" s="344">
        <v>16.76275735940197</v>
      </c>
      <c r="D76" s="344">
        <v>45.921162243016497</v>
      </c>
      <c r="E76" s="344">
        <v>2.3473987111877657</v>
      </c>
      <c r="F76" s="344">
        <v>0</v>
      </c>
      <c r="G76" s="344">
        <v>4.048921678555863</v>
      </c>
      <c r="H76" s="344">
        <v>5.7378945114804516</v>
      </c>
      <c r="I76" s="344">
        <v>5.3374410270685892</v>
      </c>
      <c r="J76" s="344">
        <v>14.634690520734697</v>
      </c>
      <c r="K76" s="344">
        <v>0.65723877343560144</v>
      </c>
      <c r="L76" s="344">
        <v>2.9461220291924151</v>
      </c>
      <c r="M76" s="344">
        <v>1.4184865916768934</v>
      </c>
      <c r="N76" s="344">
        <v>0.18788655424939488</v>
      </c>
      <c r="O76" s="344"/>
      <c r="P76" s="354">
        <v>38.581259999999951</v>
      </c>
      <c r="Q76" s="354">
        <v>192</v>
      </c>
    </row>
    <row r="77" spans="1:17" ht="13.5" customHeight="1" x14ac:dyDescent="0.25">
      <c r="A77" s="249" t="s">
        <v>3228</v>
      </c>
      <c r="B77" s="344">
        <v>100</v>
      </c>
      <c r="C77" s="344">
        <v>6.4752644652320797</v>
      </c>
      <c r="D77" s="344">
        <v>50.405482226740553</v>
      </c>
      <c r="E77" s="344">
        <v>3.6617701733627945</v>
      </c>
      <c r="F77" s="344">
        <v>1.3669111123582094</v>
      </c>
      <c r="G77" s="344">
        <v>2.0012483186108088</v>
      </c>
      <c r="H77" s="344">
        <v>6.2439617481371972</v>
      </c>
      <c r="I77" s="344">
        <v>6.1768310547038583</v>
      </c>
      <c r="J77" s="344">
        <v>19.949370802651078</v>
      </c>
      <c r="K77" s="344">
        <v>1.3651942007325759</v>
      </c>
      <c r="L77" s="344">
        <v>2.1448867289817692</v>
      </c>
      <c r="M77" s="344">
        <v>0.20907916848905422</v>
      </c>
      <c r="N77" s="344">
        <v>0</v>
      </c>
      <c r="O77" s="344"/>
      <c r="P77" s="354">
        <v>344.74692300000004</v>
      </c>
      <c r="Q77" s="354">
        <v>204</v>
      </c>
    </row>
    <row r="78" spans="1:17" ht="13.5" customHeight="1" x14ac:dyDescent="0.25">
      <c r="A78" s="249" t="s">
        <v>3362</v>
      </c>
      <c r="B78" s="344">
        <v>100</v>
      </c>
      <c r="C78" s="344">
        <v>11.249545793531532</v>
      </c>
      <c r="D78" s="344">
        <v>32.758839481441562</v>
      </c>
      <c r="E78" s="344">
        <v>2.4148457882330767</v>
      </c>
      <c r="F78" s="344">
        <v>0.14099310417909791</v>
      </c>
      <c r="G78" s="344">
        <v>3.1418514842995084</v>
      </c>
      <c r="H78" s="344">
        <v>9.7742953600982752</v>
      </c>
      <c r="I78" s="344">
        <v>14.096432885256741</v>
      </c>
      <c r="J78" s="344">
        <v>22.751675675033443</v>
      </c>
      <c r="K78" s="344">
        <v>0</v>
      </c>
      <c r="L78" s="344">
        <v>1.5623581757828469</v>
      </c>
      <c r="M78" s="344">
        <v>1.8043190533673032</v>
      </c>
      <c r="N78" s="344">
        <v>0.30484319877654248</v>
      </c>
      <c r="O78" s="344"/>
      <c r="P78" s="354">
        <v>216.81769600000013</v>
      </c>
      <c r="Q78" s="354">
        <v>204</v>
      </c>
    </row>
    <row r="79" spans="1:17" ht="13.5" customHeight="1" x14ac:dyDescent="0.25">
      <c r="A79" s="249" t="s">
        <v>3589</v>
      </c>
      <c r="B79" s="344">
        <v>100</v>
      </c>
      <c r="C79" s="344">
        <v>10.664145863224276</v>
      </c>
      <c r="D79" s="344">
        <v>31.480997390472648</v>
      </c>
      <c r="E79" s="344">
        <v>5.8239217915926496</v>
      </c>
      <c r="F79" s="344">
        <v>2.8263707331296426</v>
      </c>
      <c r="G79" s="344">
        <v>4.7944237049272793</v>
      </c>
      <c r="H79" s="344">
        <v>9.1088802474040289</v>
      </c>
      <c r="I79" s="344">
        <v>2.3396587738867942</v>
      </c>
      <c r="J79" s="344">
        <v>24.399611854535973</v>
      </c>
      <c r="K79" s="344">
        <v>1.9518190139329108</v>
      </c>
      <c r="L79" s="344">
        <v>4.079213519365938</v>
      </c>
      <c r="M79" s="344">
        <v>2.1354377399666182</v>
      </c>
      <c r="N79" s="344">
        <v>0.3955193675611709</v>
      </c>
      <c r="O79" s="344"/>
      <c r="P79" s="354">
        <v>186.45483900000016</v>
      </c>
      <c r="Q79" s="354">
        <v>281</v>
      </c>
    </row>
    <row r="80" spans="1:17" ht="13.5" customHeight="1" x14ac:dyDescent="0.25">
      <c r="A80" s="249" t="s">
        <v>3747</v>
      </c>
      <c r="B80" s="344">
        <v>100</v>
      </c>
      <c r="C80" s="344">
        <v>11.999261658710029</v>
      </c>
      <c r="D80" s="344">
        <v>41.378030638134533</v>
      </c>
      <c r="E80" s="344">
        <v>2.4751911411816163</v>
      </c>
      <c r="F80" s="344">
        <v>6.5405810493807603</v>
      </c>
      <c r="G80" s="344">
        <v>1.5320049643812139</v>
      </c>
      <c r="H80" s="344">
        <v>1.7145538926412554</v>
      </c>
      <c r="I80" s="344">
        <v>10.623133974704055</v>
      </c>
      <c r="J80" s="344">
        <v>17.119419867917632</v>
      </c>
      <c r="K80" s="344">
        <v>1.2559599579811029</v>
      </c>
      <c r="L80" s="344">
        <v>4.6243422625707078</v>
      </c>
      <c r="M80" s="344">
        <v>0.45452728607612075</v>
      </c>
      <c r="N80" s="344">
        <v>0.28299330632099029</v>
      </c>
      <c r="O80" s="344"/>
      <c r="P80" s="354">
        <v>48.860872999999991</v>
      </c>
      <c r="Q80" s="354">
        <v>187</v>
      </c>
    </row>
    <row r="81" spans="1:18" ht="13.5" customHeight="1" x14ac:dyDescent="0.25">
      <c r="A81" s="249" t="s">
        <v>3808</v>
      </c>
      <c r="B81" s="344">
        <v>100</v>
      </c>
      <c r="C81" s="344">
        <v>0.6019315498523109</v>
      </c>
      <c r="D81" s="344">
        <v>43.591946354323028</v>
      </c>
      <c r="E81" s="344">
        <v>0.22025146187602965</v>
      </c>
      <c r="F81" s="344">
        <v>4.4223614980402832</v>
      </c>
      <c r="G81" s="344">
        <v>1.4403676797592535</v>
      </c>
      <c r="H81" s="344">
        <v>12.492164511354771</v>
      </c>
      <c r="I81" s="344">
        <v>3.8538067352700378</v>
      </c>
      <c r="J81" s="344">
        <v>29.838854036824593</v>
      </c>
      <c r="K81" s="344">
        <v>0.63743895130011552</v>
      </c>
      <c r="L81" s="344">
        <v>0.19029515160289678</v>
      </c>
      <c r="M81" s="344">
        <v>2.4694757032698278</v>
      </c>
      <c r="N81" s="344">
        <v>0.24110636652688622</v>
      </c>
      <c r="O81" s="344"/>
      <c r="P81" s="354">
        <v>46.981753999999988</v>
      </c>
      <c r="Q81" s="354">
        <v>202</v>
      </c>
    </row>
    <row r="82" spans="1:18" ht="13.5" customHeight="1" x14ac:dyDescent="0.25">
      <c r="A82" s="249" t="s">
        <v>3061</v>
      </c>
      <c r="B82" s="344">
        <v>100</v>
      </c>
      <c r="C82" s="344">
        <v>12.133762202667876</v>
      </c>
      <c r="D82" s="344">
        <v>35.484281769382157</v>
      </c>
      <c r="E82" s="344">
        <v>0.28540045561263627</v>
      </c>
      <c r="F82" s="344">
        <v>3.5929840333827867</v>
      </c>
      <c r="G82" s="344">
        <v>9.2997183938597399</v>
      </c>
      <c r="H82" s="344">
        <v>16.244906923313913</v>
      </c>
      <c r="I82" s="344">
        <v>8.394416628677444</v>
      </c>
      <c r="J82" s="344">
        <v>13.188382656208672</v>
      </c>
      <c r="K82" s="344">
        <v>0.70676637321351032</v>
      </c>
      <c r="L82" s="344">
        <v>0</v>
      </c>
      <c r="M82" s="344">
        <v>0.66938056368118604</v>
      </c>
      <c r="N82" s="344">
        <v>0</v>
      </c>
      <c r="O82" s="344"/>
      <c r="P82" s="354">
        <v>86.840436000000068</v>
      </c>
      <c r="Q82" s="354">
        <v>221</v>
      </c>
    </row>
    <row r="83" spans="1:18" ht="5.0999999999999996" customHeight="1" x14ac:dyDescent="0.25">
      <c r="A83" s="252"/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54"/>
      <c r="Q83" s="354"/>
    </row>
    <row r="84" spans="1:18" ht="12.95" customHeight="1" x14ac:dyDescent="0.25">
      <c r="A84" s="246" t="s">
        <v>4075</v>
      </c>
      <c r="B84" s="356">
        <v>100</v>
      </c>
      <c r="C84" s="356">
        <v>11.055844008876713</v>
      </c>
      <c r="D84" s="356">
        <v>44.958375206825814</v>
      </c>
      <c r="E84" s="356">
        <v>3.3546923210938058</v>
      </c>
      <c r="F84" s="356">
        <v>1.4637723855340625</v>
      </c>
      <c r="G84" s="356">
        <v>2.8220584372412922</v>
      </c>
      <c r="H84" s="356">
        <v>8.2483781440660415</v>
      </c>
      <c r="I84" s="356">
        <v>5.8520351065981586</v>
      </c>
      <c r="J84" s="356">
        <v>16.788020558237587</v>
      </c>
      <c r="K84" s="356">
        <v>1.7317526538666446</v>
      </c>
      <c r="L84" s="356">
        <v>1.9175714582502383</v>
      </c>
      <c r="M84" s="356">
        <v>0.97272799056815173</v>
      </c>
      <c r="N84" s="356">
        <v>0.8347717288415305</v>
      </c>
      <c r="O84" s="356"/>
      <c r="P84" s="357">
        <v>5490.8344899999975</v>
      </c>
      <c r="Q84" s="357">
        <v>5872</v>
      </c>
    </row>
    <row r="85" spans="1:18" ht="5.0999999999999996" customHeight="1" thickBot="1" x14ac:dyDescent="0.3">
      <c r="A85" s="340"/>
      <c r="B85" s="341"/>
      <c r="C85" s="341"/>
      <c r="D85" s="341"/>
      <c r="E85" s="341"/>
      <c r="F85" s="341"/>
      <c r="G85" s="341"/>
      <c r="H85" s="341"/>
      <c r="I85" s="341"/>
      <c r="J85" s="341"/>
      <c r="K85" s="341"/>
      <c r="L85" s="341"/>
      <c r="M85" s="341"/>
      <c r="N85" s="341"/>
      <c r="O85" s="341"/>
      <c r="P85" s="272"/>
      <c r="Q85" s="272"/>
    </row>
    <row r="86" spans="1:18" x14ac:dyDescent="0.25">
      <c r="A86" s="883" t="s">
        <v>4179</v>
      </c>
      <c r="B86" s="883"/>
      <c r="C86" s="883"/>
      <c r="D86" s="883"/>
      <c r="E86" s="883"/>
      <c r="F86" s="883"/>
      <c r="G86" s="883"/>
      <c r="H86" s="883"/>
      <c r="I86" s="883"/>
      <c r="J86" s="883"/>
      <c r="K86" s="883"/>
      <c r="L86" s="883"/>
      <c r="M86" s="883"/>
      <c r="N86" s="883"/>
      <c r="O86" s="883"/>
      <c r="P86" s="883"/>
      <c r="Q86" s="883"/>
    </row>
    <row r="87" spans="1:18" ht="13.5" customHeight="1" x14ac:dyDescent="0.25">
      <c r="A87" s="883" t="s">
        <v>4107</v>
      </c>
      <c r="B87" s="883"/>
      <c r="C87" s="883"/>
      <c r="D87" s="883"/>
      <c r="E87" s="883"/>
      <c r="F87" s="883"/>
      <c r="G87" s="883"/>
      <c r="H87" s="883"/>
      <c r="I87" s="883"/>
      <c r="J87" s="883"/>
      <c r="K87" s="883"/>
      <c r="L87" s="883"/>
      <c r="M87" s="883"/>
      <c r="N87" s="883"/>
      <c r="O87" s="883"/>
      <c r="P87" s="883"/>
      <c r="Q87" s="883"/>
      <c r="R87" s="264"/>
    </row>
    <row r="88" spans="1:18" ht="13.5" customHeight="1" x14ac:dyDescent="0.25">
      <c r="A88" s="883" t="s">
        <v>4108</v>
      </c>
      <c r="B88" s="883"/>
      <c r="C88" s="883"/>
      <c r="D88" s="883"/>
      <c r="E88" s="883"/>
      <c r="F88" s="883"/>
      <c r="G88" s="883"/>
      <c r="H88" s="883"/>
      <c r="I88" s="883"/>
      <c r="J88" s="883"/>
      <c r="K88" s="883"/>
      <c r="L88" s="883"/>
      <c r="M88" s="883"/>
      <c r="N88" s="883"/>
      <c r="O88" s="883"/>
      <c r="P88" s="883"/>
      <c r="Q88" s="883"/>
    </row>
    <row r="89" spans="1:18" ht="13.5" customHeight="1" x14ac:dyDescent="0.25">
      <c r="A89" s="883" t="s">
        <v>4078</v>
      </c>
      <c r="B89" s="883"/>
      <c r="C89" s="883"/>
      <c r="D89" s="883"/>
      <c r="E89" s="883"/>
      <c r="F89" s="883"/>
      <c r="G89" s="883"/>
      <c r="H89" s="883"/>
      <c r="I89" s="883"/>
      <c r="J89" s="883"/>
      <c r="K89" s="883"/>
      <c r="L89" s="883"/>
      <c r="M89" s="883"/>
      <c r="N89" s="883"/>
      <c r="O89" s="883"/>
      <c r="P89" s="883"/>
      <c r="Q89" s="883"/>
    </row>
    <row r="90" spans="1:18" ht="13.5" customHeight="1" x14ac:dyDescent="0.25">
      <c r="A90" s="982" t="s">
        <v>4233</v>
      </c>
      <c r="B90" s="982"/>
      <c r="C90" s="982"/>
      <c r="D90" s="982"/>
      <c r="E90" s="982"/>
      <c r="F90" s="982"/>
      <c r="G90" s="982"/>
      <c r="H90" s="982"/>
      <c r="I90" s="982"/>
      <c r="J90" s="982"/>
      <c r="K90" s="982"/>
      <c r="L90" s="982"/>
      <c r="M90" s="982"/>
      <c r="N90" s="982"/>
      <c r="O90" s="982"/>
      <c r="P90" s="982"/>
      <c r="Q90" s="982"/>
    </row>
    <row r="91" spans="1:18" ht="13.5" customHeight="1" x14ac:dyDescent="0.25">
      <c r="A91" s="982" t="s">
        <v>4081</v>
      </c>
      <c r="B91" s="982"/>
      <c r="C91" s="982"/>
      <c r="D91" s="982"/>
      <c r="E91" s="982"/>
      <c r="F91" s="982"/>
      <c r="G91" s="982"/>
      <c r="H91" s="982"/>
      <c r="I91" s="982"/>
      <c r="J91" s="982"/>
      <c r="K91" s="982"/>
      <c r="L91" s="982"/>
      <c r="M91" s="982"/>
      <c r="N91" s="982"/>
      <c r="O91" s="982"/>
      <c r="P91" s="982"/>
      <c r="Q91" s="982"/>
    </row>
    <row r="92" spans="1:18" ht="13.5" customHeight="1" x14ac:dyDescent="0.25">
      <c r="A92" s="982" t="s">
        <v>4234</v>
      </c>
      <c r="B92" s="982"/>
      <c r="C92" s="982"/>
      <c r="D92" s="982"/>
      <c r="E92" s="982"/>
      <c r="F92" s="982"/>
      <c r="G92" s="982"/>
      <c r="H92" s="982"/>
      <c r="I92" s="982"/>
      <c r="J92" s="982"/>
      <c r="K92" s="982"/>
      <c r="L92" s="982"/>
      <c r="M92" s="982"/>
      <c r="N92" s="982"/>
      <c r="O92" s="982"/>
      <c r="P92" s="982"/>
      <c r="Q92" s="982"/>
    </row>
    <row r="93" spans="1:18" ht="13.5" customHeight="1" x14ac:dyDescent="0.25">
      <c r="A93" s="237" t="s">
        <v>4586</v>
      </c>
      <c r="D93" s="264"/>
      <c r="G93" s="276"/>
      <c r="H93" s="276"/>
      <c r="I93" s="276"/>
      <c r="P93" s="237"/>
      <c r="Q93" s="237"/>
    </row>
    <row r="94" spans="1:18" ht="13.5" customHeight="1" x14ac:dyDescent="0.25">
      <c r="A94" s="237" t="s">
        <v>4587</v>
      </c>
      <c r="D94" s="264"/>
      <c r="G94" s="276"/>
      <c r="H94" s="276"/>
      <c r="I94" s="276"/>
      <c r="P94" s="237"/>
      <c r="Q94" s="237"/>
    </row>
    <row r="95" spans="1:18" ht="13.5" customHeight="1" x14ac:dyDescent="0.25">
      <c r="A95" s="1008" t="s">
        <v>4083</v>
      </c>
      <c r="B95" s="1008"/>
      <c r="C95" s="1008"/>
      <c r="D95" s="1008"/>
      <c r="E95" s="1008"/>
      <c r="F95" s="1008"/>
      <c r="G95" s="1008"/>
      <c r="H95" s="1008"/>
      <c r="I95" s="1008"/>
      <c r="J95" s="1008"/>
      <c r="K95" s="1008"/>
      <c r="L95" s="1008"/>
      <c r="M95" s="1008"/>
      <c r="N95" s="1008"/>
      <c r="O95" s="1008"/>
      <c r="P95" s="1008"/>
      <c r="Q95" s="1008"/>
    </row>
    <row r="96" spans="1:18" ht="12.95" hidden="1" customHeight="1" x14ac:dyDescent="0.25">
      <c r="A96" s="276"/>
      <c r="B96" s="276"/>
      <c r="C96" s="276"/>
      <c r="D96" s="276"/>
      <c r="E96" s="276"/>
      <c r="F96" s="276"/>
      <c r="G96" s="276"/>
      <c r="H96" s="276"/>
    </row>
    <row r="97" spans="1:17" ht="12.95" hidden="1" customHeight="1" x14ac:dyDescent="0.25">
      <c r="A97" s="276"/>
      <c r="B97" s="276"/>
      <c r="C97" s="276"/>
      <c r="D97" s="276"/>
      <c r="E97" s="276"/>
      <c r="F97" s="276"/>
      <c r="G97" s="276"/>
      <c r="H97" s="276"/>
    </row>
    <row r="98" spans="1:17" hidden="1" x14ac:dyDescent="0.25">
      <c r="A98" s="276"/>
      <c r="B98" s="276"/>
      <c r="C98" s="276"/>
      <c r="D98" s="276"/>
      <c r="E98" s="276"/>
      <c r="F98" s="276"/>
      <c r="G98" s="276"/>
      <c r="H98" s="276"/>
    </row>
    <row r="99" spans="1:17" hidden="1" x14ac:dyDescent="0.25">
      <c r="A99" s="276"/>
      <c r="B99" s="276"/>
      <c r="C99" s="276"/>
      <c r="D99" s="276"/>
      <c r="E99" s="276"/>
      <c r="F99" s="276"/>
      <c r="G99" s="276"/>
      <c r="H99" s="276"/>
    </row>
    <row r="100" spans="1:17" hidden="1" x14ac:dyDescent="0.25">
      <c r="A100" s="276"/>
      <c r="B100" s="276"/>
      <c r="C100" s="276"/>
      <c r="D100" s="276"/>
      <c r="E100" s="276"/>
      <c r="F100" s="276"/>
      <c r="G100" s="276"/>
      <c r="H100" s="276"/>
    </row>
    <row r="101" spans="1:17" hidden="1" x14ac:dyDescent="0.25">
      <c r="A101" s="276"/>
      <c r="B101" s="276"/>
      <c r="C101" s="276"/>
      <c r="D101" s="276"/>
      <c r="E101" s="276"/>
      <c r="F101" s="276"/>
      <c r="G101" s="276"/>
      <c r="H101" s="276"/>
    </row>
    <row r="102" spans="1:17" hidden="1" x14ac:dyDescent="0.25">
      <c r="A102" s="276"/>
      <c r="B102" s="276"/>
      <c r="C102" s="276"/>
      <c r="D102" s="276"/>
      <c r="E102" s="276"/>
      <c r="F102" s="276"/>
      <c r="G102" s="276"/>
      <c r="H102" s="276"/>
    </row>
    <row r="103" spans="1:17" hidden="1" x14ac:dyDescent="0.25">
      <c r="A103" s="276"/>
      <c r="B103" s="276"/>
      <c r="C103" s="276"/>
      <c r="D103" s="276"/>
      <c r="E103" s="276"/>
      <c r="F103" s="276"/>
      <c r="G103" s="276"/>
      <c r="H103" s="276"/>
    </row>
    <row r="104" spans="1:17" hidden="1" x14ac:dyDescent="0.25">
      <c r="A104" s="276"/>
      <c r="B104" s="276"/>
      <c r="C104" s="276"/>
      <c r="D104" s="276"/>
      <c r="E104" s="276"/>
      <c r="F104" s="276"/>
      <c r="G104" s="276"/>
      <c r="H104" s="276"/>
    </row>
    <row r="105" spans="1:17" hidden="1" x14ac:dyDescent="0.25">
      <c r="A105" s="276"/>
      <c r="B105" s="276"/>
      <c r="C105" s="276"/>
      <c r="D105" s="276"/>
      <c r="E105" s="276"/>
      <c r="F105" s="276"/>
      <c r="G105" s="276"/>
      <c r="H105" s="276"/>
    </row>
    <row r="106" spans="1:17" ht="12.95" hidden="1" customHeight="1" x14ac:dyDescent="0.25">
      <c r="A106" s="276"/>
      <c r="B106" s="276"/>
      <c r="C106" s="276"/>
      <c r="D106" s="276"/>
      <c r="E106" s="276"/>
      <c r="F106" s="276"/>
      <c r="G106" s="276"/>
      <c r="H106" s="276"/>
    </row>
    <row r="107" spans="1:17" ht="12.95" hidden="1" customHeight="1" x14ac:dyDescent="0.25"/>
    <row r="108" spans="1:17" hidden="1" x14ac:dyDescent="0.25">
      <c r="A108" s="327" t="s">
        <v>4084</v>
      </c>
      <c r="B108" s="328">
        <v>100</v>
      </c>
      <c r="C108" s="329">
        <v>11.591947050617337</v>
      </c>
      <c r="D108" s="329">
        <v>44.496893082269104</v>
      </c>
      <c r="E108" s="329">
        <v>2.8430178942510858</v>
      </c>
      <c r="F108" s="329">
        <v>1.3109782411897914</v>
      </c>
      <c r="G108" s="329">
        <v>2.3998190291532628</v>
      </c>
      <c r="H108" s="329">
        <v>8.8122715574263175</v>
      </c>
      <c r="I108" s="329">
        <v>6.8733722456963182</v>
      </c>
      <c r="J108" s="329">
        <v>16.02927371831505</v>
      </c>
      <c r="K108" s="329">
        <v>4.1861441147816691</v>
      </c>
      <c r="L108" s="329"/>
      <c r="M108" s="329"/>
      <c r="N108" s="329">
        <v>1.4562830662992881</v>
      </c>
      <c r="O108" s="329"/>
      <c r="P108" s="331">
        <v>6411.4636200000514</v>
      </c>
      <c r="Q108" s="331"/>
    </row>
    <row r="109" spans="1:17" hidden="1" x14ac:dyDescent="0.25">
      <c r="A109" s="342" t="s">
        <v>4085</v>
      </c>
      <c r="B109" s="343">
        <v>100</v>
      </c>
      <c r="C109" s="260">
        <v>12.3</v>
      </c>
      <c r="D109" s="260">
        <v>42.9</v>
      </c>
      <c r="E109" s="260">
        <v>3.1</v>
      </c>
      <c r="F109" s="260">
        <v>1.1000000000000001</v>
      </c>
      <c r="G109" s="260">
        <v>2.7</v>
      </c>
      <c r="H109" s="260">
        <v>7.7</v>
      </c>
      <c r="I109" s="260">
        <v>6.8</v>
      </c>
      <c r="J109" s="260">
        <v>16.100000000000001</v>
      </c>
      <c r="K109" s="260">
        <v>4.0999999999999996</v>
      </c>
      <c r="L109" s="260"/>
      <c r="M109" s="260"/>
      <c r="N109" s="260">
        <v>3.3</v>
      </c>
      <c r="O109" s="260"/>
      <c r="P109" s="248">
        <v>6977</v>
      </c>
      <c r="Q109" s="248"/>
    </row>
    <row r="110" spans="1:17" hidden="1" x14ac:dyDescent="0.25">
      <c r="A110" s="258" t="s">
        <v>4086</v>
      </c>
      <c r="B110" s="266">
        <f>B108-B109</f>
        <v>0</v>
      </c>
      <c r="C110" s="266">
        <f t="shared" ref="C110:P110" si="0">C108-C109</f>
        <v>-0.7080529493826635</v>
      </c>
      <c r="D110" s="266">
        <f t="shared" si="0"/>
        <v>1.596893082269105</v>
      </c>
      <c r="E110" s="266">
        <f t="shared" si="0"/>
        <v>-0.25698210574891434</v>
      </c>
      <c r="F110" s="266">
        <f t="shared" si="0"/>
        <v>0.21097824118979136</v>
      </c>
      <c r="G110" s="266">
        <f t="shared" si="0"/>
        <v>-0.30018097084673734</v>
      </c>
      <c r="H110" s="266">
        <f t="shared" si="0"/>
        <v>1.1122715574263173</v>
      </c>
      <c r="I110" s="266">
        <f t="shared" si="0"/>
        <v>7.3372245696318394E-2</v>
      </c>
      <c r="J110" s="266">
        <f t="shared" si="0"/>
        <v>-7.0726281684951431E-2</v>
      </c>
      <c r="K110" s="266">
        <f t="shared" si="0"/>
        <v>8.6144114781669501E-2</v>
      </c>
      <c r="L110" s="266"/>
      <c r="M110" s="266"/>
      <c r="N110" s="266">
        <f t="shared" si="0"/>
        <v>-1.8437169337007118</v>
      </c>
      <c r="O110" s="266"/>
      <c r="P110" s="266">
        <f t="shared" si="0"/>
        <v>-565.53637999994862</v>
      </c>
      <c r="Q110" s="266"/>
    </row>
  </sheetData>
  <mergeCells count="15">
    <mergeCell ref="A1:Q1"/>
    <mergeCell ref="A2:Q2"/>
    <mergeCell ref="A3:Q3"/>
    <mergeCell ref="A4:Q4"/>
    <mergeCell ref="A5:A6"/>
    <mergeCell ref="B5:N5"/>
    <mergeCell ref="P5:Q5"/>
    <mergeCell ref="A92:Q92"/>
    <mergeCell ref="A95:Q95"/>
    <mergeCell ref="A86:Q86"/>
    <mergeCell ref="A87:Q87"/>
    <mergeCell ref="A88:Q88"/>
    <mergeCell ref="A89:Q89"/>
    <mergeCell ref="A90:Q90"/>
    <mergeCell ref="A91:Q9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3ABE7-1206-47F8-B298-3A507550AD57}">
  <sheetPr>
    <tabColor theme="5" tint="0.59999389629810485"/>
  </sheetPr>
  <dimension ref="A1:H97"/>
  <sheetViews>
    <sheetView showGridLines="0" workbookViewId="0">
      <selection activeCell="B6" sqref="B6:F6"/>
    </sheetView>
  </sheetViews>
  <sheetFormatPr baseColWidth="10" defaultRowHeight="12.75" x14ac:dyDescent="0.25"/>
  <cols>
    <col min="1" max="1" width="25.5703125" style="369" customWidth="1"/>
    <col min="2" max="4" width="9.7109375" style="369" customWidth="1"/>
    <col min="5" max="5" width="9.7109375" style="371" customWidth="1"/>
    <col min="6" max="6" width="9.7109375" style="369" customWidth="1"/>
    <col min="7" max="7" width="7.85546875" style="369" customWidth="1"/>
    <col min="8" max="16384" width="11.42578125" style="369"/>
  </cols>
  <sheetData>
    <row r="1" spans="1:8" ht="48" customHeight="1" x14ac:dyDescent="0.25">
      <c r="A1" s="1019" t="s">
        <v>4603</v>
      </c>
      <c r="B1" s="1019"/>
      <c r="C1" s="1019"/>
      <c r="D1" s="1019"/>
      <c r="E1" s="1019"/>
      <c r="F1" s="1019"/>
    </row>
    <row r="2" spans="1:8" ht="5.25" customHeight="1" x14ac:dyDescent="0.25">
      <c r="A2" s="370"/>
    </row>
    <row r="3" spans="1:8" ht="13.5" customHeight="1" x14ac:dyDescent="0.25">
      <c r="A3" s="1017" t="s">
        <v>3890</v>
      </c>
      <c r="B3" s="1021">
        <v>2019</v>
      </c>
      <c r="C3" s="1021">
        <v>2020</v>
      </c>
      <c r="D3" s="1021">
        <v>2021</v>
      </c>
      <c r="E3" s="1021">
        <v>2022</v>
      </c>
      <c r="F3" s="1020">
        <v>2023</v>
      </c>
    </row>
    <row r="4" spans="1:8" ht="17.25" customHeight="1" x14ac:dyDescent="0.25">
      <c r="A4" s="1018"/>
      <c r="B4" s="1021"/>
      <c r="C4" s="1021"/>
      <c r="D4" s="1021"/>
      <c r="E4" s="1021"/>
      <c r="F4" s="1020"/>
    </row>
    <row r="5" spans="1:8" ht="3.75" customHeight="1" x14ac:dyDescent="0.25">
      <c r="A5" s="372"/>
      <c r="E5" s="369"/>
    </row>
    <row r="6" spans="1:8" x14ac:dyDescent="0.25">
      <c r="A6" s="373" t="s">
        <v>3882</v>
      </c>
      <c r="B6" s="374">
        <f>SUM(B7:B32)</f>
        <v>276322</v>
      </c>
      <c r="C6" s="374">
        <f t="shared" ref="C6:F6" si="0">SUM(C7:C32)</f>
        <v>238704</v>
      </c>
      <c r="D6" s="374">
        <f t="shared" si="0"/>
        <v>240875</v>
      </c>
      <c r="E6" s="374">
        <f t="shared" si="0"/>
        <v>231553</v>
      </c>
      <c r="F6" s="374">
        <f t="shared" si="0"/>
        <v>233590</v>
      </c>
    </row>
    <row r="7" spans="1:8" x14ac:dyDescent="0.25">
      <c r="A7" s="375" t="s">
        <v>5</v>
      </c>
      <c r="B7" s="371">
        <v>2856</v>
      </c>
      <c r="C7" s="371">
        <v>2257</v>
      </c>
      <c r="D7" s="371">
        <v>2392</v>
      </c>
      <c r="E7" s="371">
        <v>2449</v>
      </c>
      <c r="F7" s="371">
        <v>2642</v>
      </c>
    </row>
    <row r="8" spans="1:8" x14ac:dyDescent="0.25">
      <c r="A8" s="375" t="s">
        <v>186</v>
      </c>
      <c r="B8" s="371">
        <v>9018</v>
      </c>
      <c r="C8" s="371">
        <v>6925</v>
      </c>
      <c r="D8" s="371">
        <v>8761</v>
      </c>
      <c r="E8" s="371">
        <v>10032</v>
      </c>
      <c r="F8" s="371">
        <v>10228</v>
      </c>
    </row>
    <row r="9" spans="1:8" x14ac:dyDescent="0.25">
      <c r="A9" s="375" t="s">
        <v>538</v>
      </c>
      <c r="B9" s="371">
        <v>6154</v>
      </c>
      <c r="C9" s="371">
        <v>5138</v>
      </c>
      <c r="D9" s="371">
        <v>5600</v>
      </c>
      <c r="E9" s="371">
        <v>5389</v>
      </c>
      <c r="F9" s="371">
        <v>4833</v>
      </c>
    </row>
    <row r="10" spans="1:8" x14ac:dyDescent="0.25">
      <c r="A10" s="375" t="s">
        <v>714</v>
      </c>
      <c r="B10" s="371">
        <v>20496</v>
      </c>
      <c r="C10" s="371">
        <v>17509</v>
      </c>
      <c r="D10" s="371">
        <v>18615</v>
      </c>
      <c r="E10" s="371">
        <v>13374</v>
      </c>
      <c r="F10" s="371">
        <v>15033</v>
      </c>
    </row>
    <row r="11" spans="1:8" x14ac:dyDescent="0.25">
      <c r="A11" s="375" t="s">
        <v>942</v>
      </c>
      <c r="B11" s="371">
        <v>4613</v>
      </c>
      <c r="C11" s="371">
        <v>5679</v>
      </c>
      <c r="D11" s="371">
        <v>5070</v>
      </c>
      <c r="E11" s="371">
        <v>4402</v>
      </c>
      <c r="F11" s="371">
        <v>4099</v>
      </c>
    </row>
    <row r="12" spans="1:8" x14ac:dyDescent="0.25">
      <c r="A12" s="375" t="s">
        <v>1190</v>
      </c>
      <c r="B12" s="371">
        <v>8204</v>
      </c>
      <c r="C12" s="371">
        <v>7475</v>
      </c>
      <c r="D12" s="371">
        <v>8069</v>
      </c>
      <c r="E12" s="371">
        <v>6978</v>
      </c>
      <c r="F12" s="371">
        <v>7603</v>
      </c>
      <c r="H12" s="376"/>
    </row>
    <row r="13" spans="1:8" x14ac:dyDescent="0.25">
      <c r="A13" s="377" t="s">
        <v>1446</v>
      </c>
      <c r="B13" s="371">
        <v>10480</v>
      </c>
      <c r="C13" s="371">
        <v>9115</v>
      </c>
      <c r="D13" s="371">
        <v>10476</v>
      </c>
      <c r="E13" s="371">
        <v>9458</v>
      </c>
      <c r="F13" s="371">
        <v>9623</v>
      </c>
    </row>
    <row r="14" spans="1:8" x14ac:dyDescent="0.25">
      <c r="A14" s="375" t="s">
        <v>1462</v>
      </c>
      <c r="B14" s="371">
        <v>14855</v>
      </c>
      <c r="C14" s="371">
        <v>11752</v>
      </c>
      <c r="D14" s="371">
        <v>11294</v>
      </c>
      <c r="E14" s="371">
        <v>14008</v>
      </c>
      <c r="F14" s="371">
        <v>12033</v>
      </c>
    </row>
    <row r="15" spans="1:8" x14ac:dyDescent="0.25">
      <c r="A15" s="375" t="s">
        <v>1693</v>
      </c>
      <c r="B15" s="371">
        <v>1314</v>
      </c>
      <c r="C15" s="371">
        <v>1423</v>
      </c>
      <c r="D15" s="371">
        <v>1416</v>
      </c>
      <c r="E15" s="371">
        <v>1375</v>
      </c>
      <c r="F15" s="371">
        <v>1316</v>
      </c>
    </row>
    <row r="16" spans="1:8" x14ac:dyDescent="0.25">
      <c r="A16" s="375" t="s">
        <v>1890</v>
      </c>
      <c r="B16" s="371">
        <v>6273</v>
      </c>
      <c r="C16" s="371">
        <v>6248</v>
      </c>
      <c r="D16" s="371">
        <v>6925</v>
      </c>
      <c r="E16" s="371">
        <v>6168</v>
      </c>
      <c r="F16" s="371">
        <v>4776</v>
      </c>
    </row>
    <row r="17" spans="1:6" x14ac:dyDescent="0.25">
      <c r="A17" s="375" t="s">
        <v>2071</v>
      </c>
      <c r="B17" s="371">
        <v>9263</v>
      </c>
      <c r="C17" s="371">
        <v>7817</v>
      </c>
      <c r="D17" s="371">
        <v>9025</v>
      </c>
      <c r="E17" s="371">
        <v>8575</v>
      </c>
      <c r="F17" s="371">
        <v>8468</v>
      </c>
    </row>
    <row r="18" spans="1:6" x14ac:dyDescent="0.25">
      <c r="A18" s="375" t="s">
        <v>2156</v>
      </c>
      <c r="B18" s="371">
        <v>13207</v>
      </c>
      <c r="C18" s="371">
        <v>12093</v>
      </c>
      <c r="D18" s="371">
        <v>13540</v>
      </c>
      <c r="E18" s="371">
        <v>12161</v>
      </c>
      <c r="F18" s="371">
        <v>11639</v>
      </c>
    </row>
    <row r="19" spans="1:6" x14ac:dyDescent="0.25">
      <c r="A19" s="375" t="s">
        <v>201</v>
      </c>
      <c r="B19" s="371">
        <v>12342</v>
      </c>
      <c r="C19" s="371">
        <v>9149</v>
      </c>
      <c r="D19" s="371">
        <v>9308</v>
      </c>
      <c r="E19" s="371">
        <v>9114</v>
      </c>
      <c r="F19" s="371">
        <v>9143</v>
      </c>
    </row>
    <row r="20" spans="1:6" x14ac:dyDescent="0.25">
      <c r="A20" s="375" t="s">
        <v>2573</v>
      </c>
      <c r="B20" s="371">
        <v>12798</v>
      </c>
      <c r="C20" s="371">
        <v>10363</v>
      </c>
      <c r="D20" s="371">
        <v>9435</v>
      </c>
      <c r="E20" s="371">
        <v>9432</v>
      </c>
      <c r="F20" s="371">
        <v>9560</v>
      </c>
    </row>
    <row r="21" spans="1:6" x14ac:dyDescent="0.25">
      <c r="A21" s="375" t="s">
        <v>3941</v>
      </c>
      <c r="B21" s="371">
        <v>85194</v>
      </c>
      <c r="C21" s="371">
        <v>73611</v>
      </c>
      <c r="D21" s="371">
        <v>66097</v>
      </c>
      <c r="E21" s="371">
        <v>67638</v>
      </c>
      <c r="F21" s="371">
        <v>74103</v>
      </c>
    </row>
    <row r="22" spans="1:6" x14ac:dyDescent="0.25">
      <c r="A22" s="375" t="s">
        <v>3945</v>
      </c>
      <c r="B22" s="371">
        <v>10114</v>
      </c>
      <c r="C22" s="371">
        <v>8637</v>
      </c>
      <c r="D22" s="371">
        <v>8930</v>
      </c>
      <c r="E22" s="371">
        <v>8703</v>
      </c>
      <c r="F22" s="371">
        <v>8521</v>
      </c>
    </row>
    <row r="23" spans="1:6" x14ac:dyDescent="0.25">
      <c r="A23" s="375" t="s">
        <v>2982</v>
      </c>
      <c r="B23" s="371">
        <v>2492</v>
      </c>
      <c r="C23" s="371">
        <v>2361</v>
      </c>
      <c r="D23" s="371">
        <v>3509</v>
      </c>
      <c r="E23" s="371">
        <v>3384</v>
      </c>
      <c r="F23" s="371">
        <v>3614</v>
      </c>
    </row>
    <row r="24" spans="1:6" x14ac:dyDescent="0.25">
      <c r="A24" s="375" t="s">
        <v>3096</v>
      </c>
      <c r="B24" s="371">
        <v>2216</v>
      </c>
      <c r="C24" s="371">
        <v>2614</v>
      </c>
      <c r="D24" s="371">
        <v>3066</v>
      </c>
      <c r="E24" s="371">
        <v>2833</v>
      </c>
      <c r="F24" s="371">
        <v>1805</v>
      </c>
    </row>
    <row r="25" spans="1:6" x14ac:dyDescent="0.25">
      <c r="A25" s="375" t="s">
        <v>3122</v>
      </c>
      <c r="B25" s="371">
        <v>2754</v>
      </c>
      <c r="C25" s="371">
        <v>2113</v>
      </c>
      <c r="D25" s="371">
        <v>2411</v>
      </c>
      <c r="E25" s="371">
        <v>2052</v>
      </c>
      <c r="F25" s="371">
        <v>2202</v>
      </c>
    </row>
    <row r="26" spans="1:6" x14ac:dyDescent="0.25">
      <c r="A26" s="375" t="s">
        <v>3167</v>
      </c>
      <c r="B26" s="371">
        <v>2184</v>
      </c>
      <c r="C26" s="371">
        <v>1918</v>
      </c>
      <c r="D26" s="371">
        <v>1459</v>
      </c>
      <c r="E26" s="371">
        <v>1102</v>
      </c>
      <c r="F26" s="371">
        <v>889</v>
      </c>
    </row>
    <row r="27" spans="1:6" x14ac:dyDescent="0.25">
      <c r="A27" s="375" t="s">
        <v>3228</v>
      </c>
      <c r="B27" s="371">
        <v>18669</v>
      </c>
      <c r="C27" s="371">
        <v>15038</v>
      </c>
      <c r="D27" s="371">
        <v>15606</v>
      </c>
      <c r="E27" s="371">
        <v>13886</v>
      </c>
      <c r="F27" s="371">
        <v>13674</v>
      </c>
    </row>
    <row r="28" spans="1:6" x14ac:dyDescent="0.25">
      <c r="A28" s="375" t="s">
        <v>3362</v>
      </c>
      <c r="B28" s="371">
        <v>4804</v>
      </c>
      <c r="C28" s="371">
        <v>5131</v>
      </c>
      <c r="D28" s="371">
        <v>5350</v>
      </c>
      <c r="E28" s="371">
        <v>5066</v>
      </c>
      <c r="F28" s="371">
        <v>4273</v>
      </c>
    </row>
    <row r="29" spans="1:6" x14ac:dyDescent="0.25">
      <c r="A29" s="375" t="s">
        <v>3589</v>
      </c>
      <c r="B29" s="371">
        <v>6407</v>
      </c>
      <c r="C29" s="371">
        <v>5468</v>
      </c>
      <c r="D29" s="371">
        <v>5574</v>
      </c>
      <c r="E29" s="371">
        <v>5098</v>
      </c>
      <c r="F29" s="371">
        <v>5365</v>
      </c>
    </row>
    <row r="30" spans="1:6" x14ac:dyDescent="0.25">
      <c r="A30" s="375" t="s">
        <v>3747</v>
      </c>
      <c r="B30" s="371">
        <v>3965</v>
      </c>
      <c r="C30" s="371">
        <v>3697</v>
      </c>
      <c r="D30" s="371">
        <v>3729</v>
      </c>
      <c r="E30" s="371">
        <v>3778</v>
      </c>
      <c r="F30" s="371">
        <v>3277</v>
      </c>
    </row>
    <row r="31" spans="1:6" x14ac:dyDescent="0.25">
      <c r="A31" s="375" t="s">
        <v>3808</v>
      </c>
      <c r="B31" s="371">
        <v>2888</v>
      </c>
      <c r="C31" s="371">
        <v>1949</v>
      </c>
      <c r="D31" s="371">
        <v>1966</v>
      </c>
      <c r="E31" s="371">
        <v>1841</v>
      </c>
      <c r="F31" s="371">
        <v>1835</v>
      </c>
    </row>
    <row r="32" spans="1:6" x14ac:dyDescent="0.25">
      <c r="A32" s="375" t="s">
        <v>3061</v>
      </c>
      <c r="B32" s="371">
        <v>2762</v>
      </c>
      <c r="C32" s="371">
        <v>3224</v>
      </c>
      <c r="D32" s="371">
        <v>3252</v>
      </c>
      <c r="E32" s="371">
        <v>3257</v>
      </c>
      <c r="F32" s="371">
        <v>3036</v>
      </c>
    </row>
    <row r="33" spans="1:7" ht="3.75" customHeight="1" thickBot="1" x14ac:dyDescent="0.3">
      <c r="A33" s="378"/>
      <c r="B33" s="379"/>
      <c r="C33" s="379"/>
      <c r="D33" s="379"/>
      <c r="E33" s="379"/>
      <c r="F33" s="379"/>
    </row>
    <row r="34" spans="1:7" x14ac:dyDescent="0.25">
      <c r="A34" s="1" t="s">
        <v>4235</v>
      </c>
    </row>
    <row r="35" spans="1:7" ht="12.75" customHeight="1" x14ac:dyDescent="0.25">
      <c r="A35" s="982" t="s">
        <v>4584</v>
      </c>
      <c r="B35" s="982"/>
      <c r="C35" s="982"/>
      <c r="D35" s="982"/>
      <c r="E35" s="381"/>
      <c r="F35" s="381"/>
      <c r="G35" s="381"/>
    </row>
    <row r="36" spans="1:7" ht="12.75" customHeight="1" x14ac:dyDescent="0.25">
      <c r="A36" s="982" t="s">
        <v>4585</v>
      </c>
      <c r="B36" s="982"/>
      <c r="C36" s="982"/>
      <c r="D36" s="982"/>
      <c r="E36" s="982"/>
      <c r="F36" s="982"/>
      <c r="G36" s="381"/>
    </row>
    <row r="37" spans="1:7" s="380" customFormat="1" x14ac:dyDescent="0.25">
      <c r="A37" s="6" t="s">
        <v>4236</v>
      </c>
      <c r="E37" s="371"/>
    </row>
    <row r="38" spans="1:7" x14ac:dyDescent="0.25">
      <c r="A38" s="6" t="s">
        <v>4237</v>
      </c>
    </row>
    <row r="71" spans="1:1" x14ac:dyDescent="0.25">
      <c r="A71" s="369" t="s">
        <v>4238</v>
      </c>
    </row>
    <row r="75" spans="1:1" x14ac:dyDescent="0.25">
      <c r="A75" s="382" t="s">
        <v>4239</v>
      </c>
    </row>
    <row r="76" spans="1:1" x14ac:dyDescent="0.25">
      <c r="A76" s="382" t="s">
        <v>4237</v>
      </c>
    </row>
    <row r="97" spans="7:7" x14ac:dyDescent="0.25">
      <c r="G97" s="383"/>
    </row>
  </sheetData>
  <mergeCells count="9">
    <mergeCell ref="A36:F36"/>
    <mergeCell ref="A3:A4"/>
    <mergeCell ref="A1:F1"/>
    <mergeCell ref="F3:F4"/>
    <mergeCell ref="A35:D35"/>
    <mergeCell ref="B3:B4"/>
    <mergeCell ref="C3:C4"/>
    <mergeCell ref="D3:D4"/>
    <mergeCell ref="E3:E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0.39997558519241921"/>
  </sheetPr>
  <dimension ref="A1:R2121"/>
  <sheetViews>
    <sheetView showGridLines="0" workbookViewId="0">
      <selection activeCell="P21" sqref="P21"/>
    </sheetView>
  </sheetViews>
  <sheetFormatPr baseColWidth="10" defaultColWidth="11.5703125" defaultRowHeight="12.75" x14ac:dyDescent="0.25"/>
  <cols>
    <col min="1" max="1" width="9" style="31" customWidth="1"/>
    <col min="2" max="3" width="2.28515625" style="1" customWidth="1"/>
    <col min="4" max="4" width="24.140625" style="1" bestFit="1" customWidth="1"/>
    <col min="5" max="9" width="9.140625" style="1" customWidth="1"/>
    <col min="10" max="10" width="11" style="1" customWidth="1"/>
    <col min="11" max="12" width="9.140625" style="1" customWidth="1"/>
    <col min="13" max="16384" width="11.5703125" style="1"/>
  </cols>
  <sheetData>
    <row r="1" spans="1:18" ht="24" customHeight="1" x14ac:dyDescent="0.25">
      <c r="A1" s="816" t="s">
        <v>3977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103"/>
    </row>
    <row r="2" spans="1:18" ht="24" customHeight="1" x14ac:dyDescent="0.25">
      <c r="A2" s="817"/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103"/>
    </row>
    <row r="3" spans="1:18" ht="12.75" customHeight="1" x14ac:dyDescent="0.25">
      <c r="A3" s="819" t="s">
        <v>0</v>
      </c>
      <c r="B3" s="820" t="s">
        <v>1</v>
      </c>
      <c r="C3" s="820"/>
      <c r="D3" s="821"/>
      <c r="E3" s="824" t="s">
        <v>3882</v>
      </c>
      <c r="F3" s="826" t="s">
        <v>3883</v>
      </c>
      <c r="G3" s="827"/>
      <c r="H3" s="827"/>
      <c r="I3" s="827"/>
      <c r="J3" s="827"/>
      <c r="K3" s="828"/>
      <c r="L3" s="104"/>
    </row>
    <row r="4" spans="1:18" ht="51" x14ac:dyDescent="0.25">
      <c r="A4" s="819"/>
      <c r="B4" s="822"/>
      <c r="C4" s="822"/>
      <c r="D4" s="823"/>
      <c r="E4" s="825"/>
      <c r="F4" s="180" t="s">
        <v>3884</v>
      </c>
      <c r="G4" s="179" t="s">
        <v>3885</v>
      </c>
      <c r="H4" s="179" t="s">
        <v>3886</v>
      </c>
      <c r="I4" s="179" t="s">
        <v>3887</v>
      </c>
      <c r="J4" s="179" t="s">
        <v>3973</v>
      </c>
      <c r="K4" s="178" t="s">
        <v>3888</v>
      </c>
      <c r="L4" s="105"/>
    </row>
    <row r="5" spans="1:18" ht="7.5" customHeight="1" x14ac:dyDescent="0.25">
      <c r="A5" s="174"/>
      <c r="B5" s="175"/>
      <c r="C5" s="176"/>
      <c r="D5" s="177"/>
      <c r="E5" s="32"/>
      <c r="F5" s="32"/>
      <c r="G5" s="32"/>
      <c r="H5" s="32"/>
      <c r="I5" s="32"/>
      <c r="J5" s="32"/>
      <c r="K5" s="32"/>
      <c r="L5" s="32"/>
    </row>
    <row r="6" spans="1:18" s="6" customFormat="1" ht="12.75" customHeight="1" x14ac:dyDescent="0.25">
      <c r="A6" s="117" t="s">
        <v>2</v>
      </c>
      <c r="B6" s="149" t="s">
        <v>3</v>
      </c>
      <c r="C6" s="115"/>
      <c r="D6" s="148"/>
      <c r="E6" s="106">
        <v>563257</v>
      </c>
      <c r="F6" s="106">
        <v>375673</v>
      </c>
      <c r="G6" s="106">
        <v>49303</v>
      </c>
      <c r="H6" s="106">
        <v>68725</v>
      </c>
      <c r="I6" s="106">
        <v>41744</v>
      </c>
      <c r="J6" s="106">
        <v>14774</v>
      </c>
      <c r="K6" s="106">
        <v>13038</v>
      </c>
      <c r="L6" s="106"/>
      <c r="N6" s="114"/>
      <c r="O6" s="114"/>
      <c r="P6" s="114"/>
      <c r="Q6" s="114"/>
      <c r="R6" s="114"/>
    </row>
    <row r="7" spans="1:18" s="6" customFormat="1" ht="12.75" customHeight="1" x14ac:dyDescent="0.25">
      <c r="A7" s="118" t="s">
        <v>4</v>
      </c>
      <c r="B7" s="125" t="s">
        <v>5</v>
      </c>
      <c r="C7" s="7"/>
      <c r="D7" s="126"/>
      <c r="E7" s="9">
        <v>5902</v>
      </c>
      <c r="F7" s="9">
        <v>3308</v>
      </c>
      <c r="G7" s="9">
        <v>1077</v>
      </c>
      <c r="H7" s="9">
        <v>439</v>
      </c>
      <c r="I7" s="9">
        <v>662</v>
      </c>
      <c r="J7" s="9">
        <v>125</v>
      </c>
      <c r="K7" s="9">
        <v>291</v>
      </c>
      <c r="L7" s="9"/>
    </row>
    <row r="8" spans="1:18" s="6" customFormat="1" ht="12.75" customHeight="1" x14ac:dyDescent="0.25">
      <c r="A8" s="118" t="s">
        <v>6</v>
      </c>
      <c r="B8" s="125"/>
      <c r="C8" s="7" t="s">
        <v>7</v>
      </c>
      <c r="D8" s="127"/>
      <c r="E8" s="9">
        <v>1131</v>
      </c>
      <c r="F8" s="9">
        <v>581</v>
      </c>
      <c r="G8" s="9">
        <v>242</v>
      </c>
      <c r="H8" s="9">
        <v>59</v>
      </c>
      <c r="I8" s="9">
        <v>173</v>
      </c>
      <c r="J8" s="9">
        <v>26</v>
      </c>
      <c r="K8" s="9">
        <v>50</v>
      </c>
      <c r="L8" s="9"/>
    </row>
    <row r="9" spans="1:18" ht="12.75" customHeight="1" x14ac:dyDescent="0.25">
      <c r="A9" s="119" t="s">
        <v>8</v>
      </c>
      <c r="B9" s="128"/>
      <c r="C9" s="10"/>
      <c r="D9" s="129" t="s">
        <v>7</v>
      </c>
      <c r="E9" s="9">
        <v>917</v>
      </c>
      <c r="F9" s="12">
        <v>484</v>
      </c>
      <c r="G9" s="12">
        <v>184</v>
      </c>
      <c r="H9" s="12">
        <v>55</v>
      </c>
      <c r="I9" s="12">
        <v>142</v>
      </c>
      <c r="J9" s="12">
        <v>17</v>
      </c>
      <c r="K9" s="12">
        <v>35</v>
      </c>
      <c r="L9" s="12"/>
    </row>
    <row r="10" spans="1:18" ht="12.75" customHeight="1" x14ac:dyDescent="0.25">
      <c r="A10" s="119" t="s">
        <v>9</v>
      </c>
      <c r="B10" s="128"/>
      <c r="C10" s="10"/>
      <c r="D10" s="129" t="s">
        <v>10</v>
      </c>
      <c r="E10" s="9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/>
    </row>
    <row r="11" spans="1:18" ht="12.75" customHeight="1" x14ac:dyDescent="0.25">
      <c r="A11" s="119" t="s">
        <v>11</v>
      </c>
      <c r="B11" s="128"/>
      <c r="C11" s="10"/>
      <c r="D11" s="129" t="s">
        <v>12</v>
      </c>
      <c r="E11" s="9">
        <v>16</v>
      </c>
      <c r="F11" s="12">
        <v>3</v>
      </c>
      <c r="G11" s="12">
        <v>6</v>
      </c>
      <c r="H11" s="12">
        <v>0</v>
      </c>
      <c r="I11" s="12">
        <v>5</v>
      </c>
      <c r="J11" s="12">
        <v>1</v>
      </c>
      <c r="K11" s="12">
        <v>1</v>
      </c>
      <c r="L11" s="12"/>
    </row>
    <row r="12" spans="1:18" ht="12.75" customHeight="1" x14ac:dyDescent="0.25">
      <c r="A12" s="119" t="s">
        <v>13</v>
      </c>
      <c r="B12" s="128"/>
      <c r="C12" s="10"/>
      <c r="D12" s="129" t="s">
        <v>14</v>
      </c>
      <c r="E12" s="9">
        <v>1</v>
      </c>
      <c r="F12" s="12">
        <v>0</v>
      </c>
      <c r="G12" s="12">
        <v>1</v>
      </c>
      <c r="H12" s="12">
        <v>0</v>
      </c>
      <c r="I12" s="12">
        <v>0</v>
      </c>
      <c r="J12" s="12">
        <v>0</v>
      </c>
      <c r="K12" s="12">
        <v>0</v>
      </c>
      <c r="L12" s="12"/>
    </row>
    <row r="13" spans="1:18" ht="12.75" customHeight="1" x14ac:dyDescent="0.25">
      <c r="A13" s="119" t="s">
        <v>15</v>
      </c>
      <c r="B13" s="128"/>
      <c r="C13" s="10"/>
      <c r="D13" s="129" t="s">
        <v>16</v>
      </c>
      <c r="E13" s="9">
        <v>1</v>
      </c>
      <c r="F13" s="12">
        <v>0</v>
      </c>
      <c r="G13" s="12">
        <v>1</v>
      </c>
      <c r="H13" s="12">
        <v>0</v>
      </c>
      <c r="I13" s="12">
        <v>0</v>
      </c>
      <c r="J13" s="12">
        <v>0</v>
      </c>
      <c r="K13" s="12">
        <v>0</v>
      </c>
      <c r="L13" s="12"/>
    </row>
    <row r="14" spans="1:18" ht="12.75" customHeight="1" x14ac:dyDescent="0.25">
      <c r="A14" s="119" t="s">
        <v>17</v>
      </c>
      <c r="B14" s="128"/>
      <c r="C14" s="10"/>
      <c r="D14" s="129" t="s">
        <v>18</v>
      </c>
      <c r="E14" s="9">
        <v>13</v>
      </c>
      <c r="F14" s="12">
        <v>7</v>
      </c>
      <c r="G14" s="12">
        <v>4</v>
      </c>
      <c r="H14" s="12">
        <v>0</v>
      </c>
      <c r="I14" s="12">
        <v>1</v>
      </c>
      <c r="J14" s="12">
        <v>0</v>
      </c>
      <c r="K14" s="12">
        <v>1</v>
      </c>
      <c r="L14" s="12"/>
    </row>
    <row r="15" spans="1:18" ht="12.75" customHeight="1" x14ac:dyDescent="0.25">
      <c r="A15" s="119" t="s">
        <v>19</v>
      </c>
      <c r="B15" s="128"/>
      <c r="C15" s="10"/>
      <c r="D15" s="129" t="s">
        <v>20</v>
      </c>
      <c r="E15" s="9">
        <v>5</v>
      </c>
      <c r="F15" s="12">
        <v>4</v>
      </c>
      <c r="G15" s="12">
        <v>1</v>
      </c>
      <c r="H15" s="12">
        <v>0</v>
      </c>
      <c r="I15" s="12">
        <v>0</v>
      </c>
      <c r="J15" s="12">
        <v>0</v>
      </c>
      <c r="K15" s="12">
        <v>0</v>
      </c>
      <c r="L15" s="12"/>
    </row>
    <row r="16" spans="1:18" ht="12.75" customHeight="1" x14ac:dyDescent="0.25">
      <c r="A16" s="119" t="s">
        <v>21</v>
      </c>
      <c r="B16" s="128"/>
      <c r="C16" s="10"/>
      <c r="D16" s="129" t="s">
        <v>22</v>
      </c>
      <c r="E16" s="9">
        <v>5</v>
      </c>
      <c r="F16" s="12">
        <v>3</v>
      </c>
      <c r="G16" s="12">
        <v>0</v>
      </c>
      <c r="H16" s="12">
        <v>0</v>
      </c>
      <c r="I16" s="12">
        <v>0</v>
      </c>
      <c r="J16" s="12">
        <v>2</v>
      </c>
      <c r="K16" s="12">
        <v>0</v>
      </c>
      <c r="L16" s="12"/>
    </row>
    <row r="17" spans="1:12" ht="12.75" customHeight="1" x14ac:dyDescent="0.25">
      <c r="A17" s="119" t="s">
        <v>23</v>
      </c>
      <c r="B17" s="128"/>
      <c r="C17" s="10"/>
      <c r="D17" s="129" t="s">
        <v>24</v>
      </c>
      <c r="E17" s="9">
        <v>40</v>
      </c>
      <c r="F17" s="12">
        <v>14</v>
      </c>
      <c r="G17" s="12">
        <v>16</v>
      </c>
      <c r="H17" s="12">
        <v>0</v>
      </c>
      <c r="I17" s="12">
        <v>7</v>
      </c>
      <c r="J17" s="12">
        <v>1</v>
      </c>
      <c r="K17" s="12">
        <v>2</v>
      </c>
      <c r="L17" s="12"/>
    </row>
    <row r="18" spans="1:12" ht="12.75" customHeight="1" x14ac:dyDescent="0.25">
      <c r="A18" s="119" t="s">
        <v>25</v>
      </c>
      <c r="B18" s="128"/>
      <c r="C18" s="10"/>
      <c r="D18" s="129" t="s">
        <v>26</v>
      </c>
      <c r="E18" s="9">
        <v>59</v>
      </c>
      <c r="F18" s="12">
        <v>28</v>
      </c>
      <c r="G18" s="12">
        <v>16</v>
      </c>
      <c r="H18" s="12">
        <v>2</v>
      </c>
      <c r="I18" s="12">
        <v>6</v>
      </c>
      <c r="J18" s="12">
        <v>3</v>
      </c>
      <c r="K18" s="12">
        <v>4</v>
      </c>
      <c r="L18" s="12"/>
    </row>
    <row r="19" spans="1:12" ht="12.75" customHeight="1" x14ac:dyDescent="0.25">
      <c r="A19" s="119" t="s">
        <v>27</v>
      </c>
      <c r="B19" s="128"/>
      <c r="C19" s="10"/>
      <c r="D19" s="129" t="s">
        <v>28</v>
      </c>
      <c r="E19" s="9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/>
    </row>
    <row r="20" spans="1:12" ht="12.75" customHeight="1" x14ac:dyDescent="0.25">
      <c r="A20" s="119" t="s">
        <v>29</v>
      </c>
      <c r="B20" s="128"/>
      <c r="C20" s="10"/>
      <c r="D20" s="129" t="s">
        <v>30</v>
      </c>
      <c r="E20" s="9">
        <v>15</v>
      </c>
      <c r="F20" s="12">
        <v>13</v>
      </c>
      <c r="G20" s="12">
        <v>1</v>
      </c>
      <c r="H20" s="12">
        <v>1</v>
      </c>
      <c r="I20" s="12">
        <v>0</v>
      </c>
      <c r="J20" s="12">
        <v>0</v>
      </c>
      <c r="K20" s="12">
        <v>0</v>
      </c>
      <c r="L20" s="12"/>
    </row>
    <row r="21" spans="1:12" ht="12.75" customHeight="1" x14ac:dyDescent="0.25">
      <c r="A21" s="119" t="s">
        <v>31</v>
      </c>
      <c r="B21" s="128"/>
      <c r="C21" s="10"/>
      <c r="D21" s="129" t="s">
        <v>32</v>
      </c>
      <c r="E21" s="9">
        <v>13</v>
      </c>
      <c r="F21" s="12">
        <v>2</v>
      </c>
      <c r="G21" s="12">
        <v>4</v>
      </c>
      <c r="H21" s="12">
        <v>0</v>
      </c>
      <c r="I21" s="12">
        <v>3</v>
      </c>
      <c r="J21" s="12">
        <v>1</v>
      </c>
      <c r="K21" s="12">
        <v>3</v>
      </c>
      <c r="L21" s="12"/>
    </row>
    <row r="22" spans="1:12" ht="12.75" customHeight="1" x14ac:dyDescent="0.25">
      <c r="A22" s="119" t="s">
        <v>33</v>
      </c>
      <c r="B22" s="128"/>
      <c r="C22" s="10"/>
      <c r="D22" s="129" t="s">
        <v>34</v>
      </c>
      <c r="E22" s="9">
        <v>22</v>
      </c>
      <c r="F22" s="12">
        <v>12</v>
      </c>
      <c r="G22" s="12">
        <v>3</v>
      </c>
      <c r="H22" s="12">
        <v>1</v>
      </c>
      <c r="I22" s="12">
        <v>3</v>
      </c>
      <c r="J22" s="12">
        <v>1</v>
      </c>
      <c r="K22" s="12">
        <v>2</v>
      </c>
      <c r="L22" s="12"/>
    </row>
    <row r="23" spans="1:12" ht="12.75" customHeight="1" x14ac:dyDescent="0.25">
      <c r="A23" s="119" t="s">
        <v>35</v>
      </c>
      <c r="B23" s="128"/>
      <c r="C23" s="10"/>
      <c r="D23" s="129" t="s">
        <v>36</v>
      </c>
      <c r="E23" s="9">
        <v>2</v>
      </c>
      <c r="F23" s="12">
        <v>2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/>
    </row>
    <row r="24" spans="1:12" ht="12.75" customHeight="1" x14ac:dyDescent="0.25">
      <c r="A24" s="119" t="s">
        <v>37</v>
      </c>
      <c r="B24" s="128"/>
      <c r="C24" s="10"/>
      <c r="D24" s="129" t="s">
        <v>38</v>
      </c>
      <c r="E24" s="9">
        <v>1</v>
      </c>
      <c r="F24" s="12">
        <v>1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/>
    </row>
    <row r="25" spans="1:12" ht="12.75" customHeight="1" x14ac:dyDescent="0.25">
      <c r="A25" s="119" t="s">
        <v>39</v>
      </c>
      <c r="B25" s="128"/>
      <c r="C25" s="10"/>
      <c r="D25" s="129" t="s">
        <v>40</v>
      </c>
      <c r="E25" s="9">
        <v>5</v>
      </c>
      <c r="F25" s="12">
        <v>4</v>
      </c>
      <c r="G25" s="12">
        <v>1</v>
      </c>
      <c r="H25" s="12">
        <v>0</v>
      </c>
      <c r="I25" s="12">
        <v>0</v>
      </c>
      <c r="J25" s="12">
        <v>0</v>
      </c>
      <c r="K25" s="12">
        <v>0</v>
      </c>
      <c r="L25" s="12"/>
    </row>
    <row r="26" spans="1:12" ht="12.75" customHeight="1" x14ac:dyDescent="0.25">
      <c r="A26" s="119" t="s">
        <v>41</v>
      </c>
      <c r="B26" s="128"/>
      <c r="C26" s="10"/>
      <c r="D26" s="129" t="s">
        <v>42</v>
      </c>
      <c r="E26" s="9">
        <v>1</v>
      </c>
      <c r="F26" s="12">
        <v>1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/>
    </row>
    <row r="27" spans="1:12" ht="12.75" customHeight="1" x14ac:dyDescent="0.25">
      <c r="A27" s="119" t="s">
        <v>43</v>
      </c>
      <c r="B27" s="128"/>
      <c r="C27" s="10"/>
      <c r="D27" s="129" t="s">
        <v>44</v>
      </c>
      <c r="E27" s="9">
        <v>6</v>
      </c>
      <c r="F27" s="12">
        <v>2</v>
      </c>
      <c r="G27" s="12">
        <v>2</v>
      </c>
      <c r="H27" s="12">
        <v>0</v>
      </c>
      <c r="I27" s="12">
        <v>2</v>
      </c>
      <c r="J27" s="12">
        <v>0</v>
      </c>
      <c r="K27" s="12">
        <v>0</v>
      </c>
      <c r="L27" s="12"/>
    </row>
    <row r="28" spans="1:12" ht="12.75" customHeight="1" x14ac:dyDescent="0.25">
      <c r="A28" s="119" t="s">
        <v>45</v>
      </c>
      <c r="B28" s="128"/>
      <c r="C28" s="10"/>
      <c r="D28" s="129" t="s">
        <v>46</v>
      </c>
      <c r="E28" s="9">
        <v>8</v>
      </c>
      <c r="F28" s="12">
        <v>1</v>
      </c>
      <c r="G28" s="12">
        <v>2</v>
      </c>
      <c r="H28" s="12">
        <v>0</v>
      </c>
      <c r="I28" s="12">
        <v>4</v>
      </c>
      <c r="J28" s="12">
        <v>0</v>
      </c>
      <c r="K28" s="12">
        <v>1</v>
      </c>
      <c r="L28" s="12"/>
    </row>
    <row r="29" spans="1:12" ht="12.75" customHeight="1" x14ac:dyDescent="0.25">
      <c r="A29" s="119" t="s">
        <v>47</v>
      </c>
      <c r="B29" s="128"/>
      <c r="C29" s="10"/>
      <c r="D29" s="129" t="s">
        <v>48</v>
      </c>
      <c r="E29" s="9">
        <v>1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1</v>
      </c>
      <c r="L29" s="12"/>
    </row>
    <row r="30" spans="1:12" ht="12.75" customHeight="1" x14ac:dyDescent="0.25">
      <c r="A30" s="118" t="s">
        <v>49</v>
      </c>
      <c r="B30" s="125"/>
      <c r="C30" s="8" t="s">
        <v>50</v>
      </c>
      <c r="D30" s="126"/>
      <c r="E30" s="9">
        <v>1128</v>
      </c>
      <c r="F30" s="9">
        <v>646</v>
      </c>
      <c r="G30" s="9">
        <v>221</v>
      </c>
      <c r="H30" s="9">
        <v>89</v>
      </c>
      <c r="I30" s="9">
        <v>111</v>
      </c>
      <c r="J30" s="9">
        <v>22</v>
      </c>
      <c r="K30" s="9">
        <v>39</v>
      </c>
      <c r="L30" s="9"/>
    </row>
    <row r="31" spans="1:12" ht="12.75" customHeight="1" x14ac:dyDescent="0.25">
      <c r="A31" s="119" t="s">
        <v>51</v>
      </c>
      <c r="B31" s="128"/>
      <c r="C31" s="10"/>
      <c r="D31" s="129" t="s">
        <v>50</v>
      </c>
      <c r="E31" s="9">
        <v>64</v>
      </c>
      <c r="F31" s="12">
        <v>40</v>
      </c>
      <c r="G31" s="12">
        <v>13</v>
      </c>
      <c r="H31" s="12">
        <v>0</v>
      </c>
      <c r="I31" s="12">
        <v>9</v>
      </c>
      <c r="J31" s="12">
        <v>2</v>
      </c>
      <c r="K31" s="12">
        <v>0</v>
      </c>
      <c r="L31" s="12"/>
    </row>
    <row r="32" spans="1:12" ht="12.75" customHeight="1" x14ac:dyDescent="0.25">
      <c r="A32" s="119" t="s">
        <v>52</v>
      </c>
      <c r="B32" s="128"/>
      <c r="C32" s="10"/>
      <c r="D32" s="129" t="s">
        <v>53</v>
      </c>
      <c r="E32" s="9">
        <v>48</v>
      </c>
      <c r="F32" s="12">
        <v>22</v>
      </c>
      <c r="G32" s="12">
        <v>7</v>
      </c>
      <c r="H32" s="12">
        <v>4</v>
      </c>
      <c r="I32" s="12">
        <v>12</v>
      </c>
      <c r="J32" s="12">
        <v>0</v>
      </c>
      <c r="K32" s="12">
        <v>3</v>
      </c>
      <c r="L32" s="12"/>
    </row>
    <row r="33" spans="1:12" ht="12.75" customHeight="1" x14ac:dyDescent="0.25">
      <c r="A33" s="119" t="s">
        <v>54</v>
      </c>
      <c r="B33" s="128"/>
      <c r="C33" s="10"/>
      <c r="D33" s="129" t="s">
        <v>55</v>
      </c>
      <c r="E33" s="9">
        <v>23</v>
      </c>
      <c r="F33" s="12">
        <v>15</v>
      </c>
      <c r="G33" s="12">
        <v>5</v>
      </c>
      <c r="H33" s="12">
        <v>0</v>
      </c>
      <c r="I33" s="12">
        <v>3</v>
      </c>
      <c r="J33" s="12">
        <v>0</v>
      </c>
      <c r="K33" s="12">
        <v>0</v>
      </c>
      <c r="L33" s="12"/>
    </row>
    <row r="34" spans="1:12" ht="12.75" customHeight="1" x14ac:dyDescent="0.25">
      <c r="A34" s="119" t="s">
        <v>56</v>
      </c>
      <c r="B34" s="128"/>
      <c r="C34" s="10"/>
      <c r="D34" s="129" t="s">
        <v>57</v>
      </c>
      <c r="E34" s="9">
        <v>33</v>
      </c>
      <c r="F34" s="12">
        <v>17</v>
      </c>
      <c r="G34" s="12">
        <v>9</v>
      </c>
      <c r="H34" s="12">
        <v>5</v>
      </c>
      <c r="I34" s="12">
        <v>0</v>
      </c>
      <c r="J34" s="12">
        <v>2</v>
      </c>
      <c r="K34" s="12">
        <v>0</v>
      </c>
      <c r="L34" s="12"/>
    </row>
    <row r="35" spans="1:12" ht="12.75" customHeight="1" x14ac:dyDescent="0.25">
      <c r="A35" s="119" t="s">
        <v>58</v>
      </c>
      <c r="B35" s="128"/>
      <c r="C35" s="10"/>
      <c r="D35" s="129" t="s">
        <v>59</v>
      </c>
      <c r="E35" s="9">
        <v>74</v>
      </c>
      <c r="F35" s="12">
        <v>23</v>
      </c>
      <c r="G35" s="12">
        <v>25</v>
      </c>
      <c r="H35" s="12">
        <v>0</v>
      </c>
      <c r="I35" s="12">
        <v>17</v>
      </c>
      <c r="J35" s="12">
        <v>2</v>
      </c>
      <c r="K35" s="12">
        <v>7</v>
      </c>
      <c r="L35" s="12"/>
    </row>
    <row r="36" spans="1:12" ht="12.75" customHeight="1" x14ac:dyDescent="0.25">
      <c r="A36" s="119" t="s">
        <v>60</v>
      </c>
      <c r="B36" s="128"/>
      <c r="C36" s="10"/>
      <c r="D36" s="129" t="s">
        <v>61</v>
      </c>
      <c r="E36" s="9">
        <v>886</v>
      </c>
      <c r="F36" s="12">
        <v>529</v>
      </c>
      <c r="G36" s="12">
        <v>162</v>
      </c>
      <c r="H36" s="12">
        <v>80</v>
      </c>
      <c r="I36" s="12">
        <v>70</v>
      </c>
      <c r="J36" s="12">
        <v>16</v>
      </c>
      <c r="K36" s="12">
        <v>29</v>
      </c>
      <c r="L36" s="12"/>
    </row>
    <row r="37" spans="1:12" ht="12.75" customHeight="1" x14ac:dyDescent="0.25">
      <c r="A37" s="118" t="s">
        <v>62</v>
      </c>
      <c r="B37" s="125"/>
      <c r="C37" s="8" t="s">
        <v>63</v>
      </c>
      <c r="D37" s="126"/>
      <c r="E37" s="9">
        <v>354</v>
      </c>
      <c r="F37" s="9">
        <v>176</v>
      </c>
      <c r="G37" s="9">
        <v>80</v>
      </c>
      <c r="H37" s="9">
        <v>18</v>
      </c>
      <c r="I37" s="9">
        <v>40</v>
      </c>
      <c r="J37" s="9">
        <v>10</v>
      </c>
      <c r="K37" s="9">
        <v>30</v>
      </c>
      <c r="L37" s="9"/>
    </row>
    <row r="38" spans="1:12" ht="12.75" customHeight="1" x14ac:dyDescent="0.25">
      <c r="A38" s="119" t="s">
        <v>64</v>
      </c>
      <c r="B38" s="128"/>
      <c r="C38" s="10"/>
      <c r="D38" s="129" t="s">
        <v>65</v>
      </c>
      <c r="E38" s="9">
        <v>35</v>
      </c>
      <c r="F38" s="12">
        <v>26</v>
      </c>
      <c r="G38" s="12">
        <v>4</v>
      </c>
      <c r="H38" s="12">
        <v>1</v>
      </c>
      <c r="I38" s="12">
        <v>3</v>
      </c>
      <c r="J38" s="12">
        <v>0</v>
      </c>
      <c r="K38" s="12">
        <v>1</v>
      </c>
      <c r="L38" s="12"/>
    </row>
    <row r="39" spans="1:12" ht="12.75" customHeight="1" x14ac:dyDescent="0.25">
      <c r="A39" s="119" t="s">
        <v>66</v>
      </c>
      <c r="B39" s="128"/>
      <c r="C39" s="10"/>
      <c r="D39" s="129" t="s">
        <v>67</v>
      </c>
      <c r="E39" s="9">
        <v>7</v>
      </c>
      <c r="F39" s="12">
        <v>4</v>
      </c>
      <c r="G39" s="12">
        <v>2</v>
      </c>
      <c r="H39" s="12">
        <v>0</v>
      </c>
      <c r="I39" s="12">
        <v>1</v>
      </c>
      <c r="J39" s="12">
        <v>0</v>
      </c>
      <c r="K39" s="12">
        <v>0</v>
      </c>
      <c r="L39" s="12"/>
    </row>
    <row r="40" spans="1:12" ht="12.75" customHeight="1" x14ac:dyDescent="0.25">
      <c r="A40" s="119" t="s">
        <v>68</v>
      </c>
      <c r="B40" s="128"/>
      <c r="C40" s="10"/>
      <c r="D40" s="129" t="s">
        <v>69</v>
      </c>
      <c r="E40" s="9">
        <v>7</v>
      </c>
      <c r="F40" s="12">
        <v>0</v>
      </c>
      <c r="G40" s="12">
        <v>2</v>
      </c>
      <c r="H40" s="12">
        <v>2</v>
      </c>
      <c r="I40" s="12">
        <v>0</v>
      </c>
      <c r="J40" s="12">
        <v>0</v>
      </c>
      <c r="K40" s="12">
        <v>3</v>
      </c>
      <c r="L40" s="12"/>
    </row>
    <row r="41" spans="1:12" ht="12.75" customHeight="1" x14ac:dyDescent="0.25">
      <c r="A41" s="119" t="s">
        <v>70</v>
      </c>
      <c r="B41" s="128"/>
      <c r="C41" s="10"/>
      <c r="D41" s="129" t="s">
        <v>71</v>
      </c>
      <c r="E41" s="9">
        <v>5</v>
      </c>
      <c r="F41" s="12">
        <v>3</v>
      </c>
      <c r="G41" s="12">
        <v>1</v>
      </c>
      <c r="H41" s="12">
        <v>0</v>
      </c>
      <c r="I41" s="12">
        <v>1</v>
      </c>
      <c r="J41" s="12">
        <v>0</v>
      </c>
      <c r="K41" s="12">
        <v>0</v>
      </c>
      <c r="L41" s="12"/>
    </row>
    <row r="42" spans="1:12" ht="12.75" customHeight="1" x14ac:dyDescent="0.25">
      <c r="A42" s="119" t="s">
        <v>72</v>
      </c>
      <c r="B42" s="128"/>
      <c r="C42" s="10"/>
      <c r="D42" s="129" t="s">
        <v>73</v>
      </c>
      <c r="E42" s="9">
        <v>3</v>
      </c>
      <c r="F42" s="12">
        <v>1</v>
      </c>
      <c r="G42" s="12">
        <v>1</v>
      </c>
      <c r="H42" s="12">
        <v>0</v>
      </c>
      <c r="I42" s="12">
        <v>0</v>
      </c>
      <c r="J42" s="12">
        <v>0</v>
      </c>
      <c r="K42" s="12">
        <v>1</v>
      </c>
      <c r="L42" s="12"/>
    </row>
    <row r="43" spans="1:12" ht="12.75" customHeight="1" x14ac:dyDescent="0.25">
      <c r="A43" s="119" t="s">
        <v>74</v>
      </c>
      <c r="B43" s="128"/>
      <c r="C43" s="10"/>
      <c r="D43" s="129" t="s">
        <v>75</v>
      </c>
      <c r="E43" s="9">
        <v>45</v>
      </c>
      <c r="F43" s="12">
        <v>17</v>
      </c>
      <c r="G43" s="12">
        <v>9</v>
      </c>
      <c r="H43" s="12">
        <v>4</v>
      </c>
      <c r="I43" s="12">
        <v>11</v>
      </c>
      <c r="J43" s="12">
        <v>1</v>
      </c>
      <c r="K43" s="12">
        <v>3</v>
      </c>
      <c r="L43" s="12"/>
    </row>
    <row r="44" spans="1:12" ht="12.75" customHeight="1" x14ac:dyDescent="0.25">
      <c r="A44" s="119" t="s">
        <v>76</v>
      </c>
      <c r="B44" s="128"/>
      <c r="C44" s="10"/>
      <c r="D44" s="129" t="s">
        <v>77</v>
      </c>
      <c r="E44" s="9">
        <v>207</v>
      </c>
      <c r="F44" s="12">
        <v>98</v>
      </c>
      <c r="G44" s="12">
        <v>52</v>
      </c>
      <c r="H44" s="12">
        <v>10</v>
      </c>
      <c r="I44" s="12">
        <v>18</v>
      </c>
      <c r="J44" s="12">
        <v>9</v>
      </c>
      <c r="K44" s="12">
        <v>20</v>
      </c>
      <c r="L44" s="12"/>
    </row>
    <row r="45" spans="1:12" ht="12.75" customHeight="1" x14ac:dyDescent="0.25">
      <c r="A45" s="119" t="s">
        <v>78</v>
      </c>
      <c r="B45" s="128"/>
      <c r="C45" s="10"/>
      <c r="D45" s="129" t="s">
        <v>79</v>
      </c>
      <c r="E45" s="9">
        <v>6</v>
      </c>
      <c r="F45" s="12">
        <v>5</v>
      </c>
      <c r="G45" s="12">
        <v>1</v>
      </c>
      <c r="H45" s="12">
        <v>0</v>
      </c>
      <c r="I45" s="12">
        <v>0</v>
      </c>
      <c r="J45" s="12">
        <v>0</v>
      </c>
      <c r="K45" s="12">
        <v>0</v>
      </c>
      <c r="L45" s="12"/>
    </row>
    <row r="46" spans="1:12" ht="12.75" customHeight="1" x14ac:dyDescent="0.25">
      <c r="A46" s="119" t="s">
        <v>80</v>
      </c>
      <c r="B46" s="128"/>
      <c r="C46" s="10"/>
      <c r="D46" s="129" t="s">
        <v>81</v>
      </c>
      <c r="E46" s="9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/>
    </row>
    <row r="47" spans="1:12" ht="12.75" customHeight="1" x14ac:dyDescent="0.25">
      <c r="A47" s="119" t="s">
        <v>82</v>
      </c>
      <c r="B47" s="128"/>
      <c r="C47" s="10"/>
      <c r="D47" s="129" t="s">
        <v>83</v>
      </c>
      <c r="E47" s="9">
        <v>4</v>
      </c>
      <c r="F47" s="12">
        <v>3</v>
      </c>
      <c r="G47" s="12">
        <v>1</v>
      </c>
      <c r="H47" s="12">
        <v>0</v>
      </c>
      <c r="I47" s="12">
        <v>0</v>
      </c>
      <c r="J47" s="12">
        <v>0</v>
      </c>
      <c r="K47" s="12">
        <v>0</v>
      </c>
      <c r="L47" s="12"/>
    </row>
    <row r="48" spans="1:12" ht="12.75" customHeight="1" x14ac:dyDescent="0.25">
      <c r="A48" s="119" t="s">
        <v>84</v>
      </c>
      <c r="B48" s="128"/>
      <c r="C48" s="10"/>
      <c r="D48" s="129" t="s">
        <v>85</v>
      </c>
      <c r="E48" s="9">
        <v>7</v>
      </c>
      <c r="F48" s="12">
        <v>3</v>
      </c>
      <c r="G48" s="12">
        <v>1</v>
      </c>
      <c r="H48" s="12">
        <v>0</v>
      </c>
      <c r="I48" s="12">
        <v>3</v>
      </c>
      <c r="J48" s="12">
        <v>0</v>
      </c>
      <c r="K48" s="12">
        <v>0</v>
      </c>
      <c r="L48" s="12"/>
    </row>
    <row r="49" spans="1:12" ht="12.75" customHeight="1" x14ac:dyDescent="0.25">
      <c r="A49" s="119" t="s">
        <v>86</v>
      </c>
      <c r="B49" s="128"/>
      <c r="C49" s="10"/>
      <c r="D49" s="129" t="s">
        <v>87</v>
      </c>
      <c r="E49" s="9">
        <v>28</v>
      </c>
      <c r="F49" s="12">
        <v>16</v>
      </c>
      <c r="G49" s="12">
        <v>6</v>
      </c>
      <c r="H49" s="12">
        <v>1</v>
      </c>
      <c r="I49" s="12">
        <v>3</v>
      </c>
      <c r="J49" s="12">
        <v>0</v>
      </c>
      <c r="K49" s="12">
        <v>2</v>
      </c>
      <c r="L49" s="12"/>
    </row>
    <row r="50" spans="1:12" ht="12.75" customHeight="1" x14ac:dyDescent="0.25">
      <c r="A50" s="118" t="s">
        <v>88</v>
      </c>
      <c r="B50" s="125"/>
      <c r="C50" s="8" t="s">
        <v>89</v>
      </c>
      <c r="D50" s="126"/>
      <c r="E50" s="9">
        <v>149</v>
      </c>
      <c r="F50" s="9">
        <v>49</v>
      </c>
      <c r="G50" s="9">
        <v>39</v>
      </c>
      <c r="H50" s="9">
        <v>5</v>
      </c>
      <c r="I50" s="9">
        <v>37</v>
      </c>
      <c r="J50" s="9">
        <v>3</v>
      </c>
      <c r="K50" s="9">
        <v>16</v>
      </c>
      <c r="L50" s="9"/>
    </row>
    <row r="51" spans="1:12" ht="12.75" customHeight="1" x14ac:dyDescent="0.25">
      <c r="A51" s="119" t="s">
        <v>90</v>
      </c>
      <c r="B51" s="128"/>
      <c r="C51" s="10"/>
      <c r="D51" s="129" t="s">
        <v>91</v>
      </c>
      <c r="E51" s="9">
        <v>146</v>
      </c>
      <c r="F51" s="12">
        <v>47</v>
      </c>
      <c r="G51" s="12">
        <v>38</v>
      </c>
      <c r="H51" s="12">
        <v>5</v>
      </c>
      <c r="I51" s="12">
        <v>37</v>
      </c>
      <c r="J51" s="12">
        <v>3</v>
      </c>
      <c r="K51" s="12">
        <v>16</v>
      </c>
      <c r="L51" s="12"/>
    </row>
    <row r="52" spans="1:12" ht="12.75" customHeight="1" x14ac:dyDescent="0.25">
      <c r="A52" s="119" t="s">
        <v>92</v>
      </c>
      <c r="B52" s="128"/>
      <c r="C52" s="10"/>
      <c r="D52" s="129" t="s">
        <v>93</v>
      </c>
      <c r="E52" s="9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/>
    </row>
    <row r="53" spans="1:12" ht="12.75" customHeight="1" x14ac:dyDescent="0.25">
      <c r="A53" s="119" t="s">
        <v>94</v>
      </c>
      <c r="B53" s="128"/>
      <c r="C53" s="10"/>
      <c r="D53" s="129" t="s">
        <v>95</v>
      </c>
      <c r="E53" s="9">
        <v>3</v>
      </c>
      <c r="F53" s="12">
        <v>2</v>
      </c>
      <c r="G53" s="12">
        <v>1</v>
      </c>
      <c r="H53" s="12">
        <v>0</v>
      </c>
      <c r="I53" s="12">
        <v>0</v>
      </c>
      <c r="J53" s="12">
        <v>0</v>
      </c>
      <c r="K53" s="12">
        <v>0</v>
      </c>
      <c r="L53" s="12"/>
    </row>
    <row r="54" spans="1:12" ht="12.75" customHeight="1" x14ac:dyDescent="0.25">
      <c r="A54" s="118" t="s">
        <v>96</v>
      </c>
      <c r="B54" s="125"/>
      <c r="C54" s="8" t="s">
        <v>97</v>
      </c>
      <c r="D54" s="126"/>
      <c r="E54" s="9">
        <v>329</v>
      </c>
      <c r="F54" s="9">
        <v>163</v>
      </c>
      <c r="G54" s="9">
        <v>80</v>
      </c>
      <c r="H54" s="9">
        <v>16</v>
      </c>
      <c r="I54" s="9">
        <v>51</v>
      </c>
      <c r="J54" s="9">
        <v>6</v>
      </c>
      <c r="K54" s="9">
        <v>13</v>
      </c>
      <c r="L54" s="9"/>
    </row>
    <row r="55" spans="1:12" ht="12.75" customHeight="1" x14ac:dyDescent="0.25">
      <c r="A55" s="119" t="s">
        <v>98</v>
      </c>
      <c r="B55" s="128"/>
      <c r="C55" s="10"/>
      <c r="D55" s="129" t="s">
        <v>99</v>
      </c>
      <c r="E55" s="9">
        <v>52</v>
      </c>
      <c r="F55" s="12">
        <v>24</v>
      </c>
      <c r="G55" s="12">
        <v>10</v>
      </c>
      <c r="H55" s="12">
        <v>2</v>
      </c>
      <c r="I55" s="12">
        <v>11</v>
      </c>
      <c r="J55" s="12">
        <v>2</v>
      </c>
      <c r="K55" s="12">
        <v>3</v>
      </c>
      <c r="L55" s="12"/>
    </row>
    <row r="56" spans="1:12" ht="12.75" customHeight="1" x14ac:dyDescent="0.25">
      <c r="A56" s="119" t="s">
        <v>100</v>
      </c>
      <c r="B56" s="128"/>
      <c r="C56" s="10"/>
      <c r="D56" s="129" t="s">
        <v>101</v>
      </c>
      <c r="E56" s="9">
        <v>49</v>
      </c>
      <c r="F56" s="12">
        <v>28</v>
      </c>
      <c r="G56" s="12">
        <v>16</v>
      </c>
      <c r="H56" s="12">
        <v>0</v>
      </c>
      <c r="I56" s="12">
        <v>3</v>
      </c>
      <c r="J56" s="12">
        <v>0</v>
      </c>
      <c r="K56" s="12">
        <v>2</v>
      </c>
      <c r="L56" s="12"/>
    </row>
    <row r="57" spans="1:12" ht="12.75" customHeight="1" x14ac:dyDescent="0.25">
      <c r="A57" s="119" t="s">
        <v>102</v>
      </c>
      <c r="B57" s="128"/>
      <c r="C57" s="10"/>
      <c r="D57" s="129" t="s">
        <v>103</v>
      </c>
      <c r="E57" s="9">
        <v>2</v>
      </c>
      <c r="F57" s="12">
        <v>1</v>
      </c>
      <c r="G57" s="12">
        <v>0</v>
      </c>
      <c r="H57" s="12">
        <v>0</v>
      </c>
      <c r="I57" s="12">
        <v>1</v>
      </c>
      <c r="J57" s="12">
        <v>0</v>
      </c>
      <c r="K57" s="12">
        <v>0</v>
      </c>
      <c r="L57" s="12"/>
    </row>
    <row r="58" spans="1:12" ht="12.75" customHeight="1" x14ac:dyDescent="0.25">
      <c r="A58" s="119" t="s">
        <v>104</v>
      </c>
      <c r="B58" s="128"/>
      <c r="C58" s="10"/>
      <c r="D58" s="129" t="s">
        <v>105</v>
      </c>
      <c r="E58" s="9">
        <v>25</v>
      </c>
      <c r="F58" s="12">
        <v>13</v>
      </c>
      <c r="G58" s="12">
        <v>7</v>
      </c>
      <c r="H58" s="12">
        <v>3</v>
      </c>
      <c r="I58" s="12">
        <v>1</v>
      </c>
      <c r="J58" s="12">
        <v>0</v>
      </c>
      <c r="K58" s="12">
        <v>1</v>
      </c>
      <c r="L58" s="12"/>
    </row>
    <row r="59" spans="1:12" ht="12.75" customHeight="1" x14ac:dyDescent="0.25">
      <c r="A59" s="119" t="s">
        <v>106</v>
      </c>
      <c r="B59" s="128"/>
      <c r="C59" s="10"/>
      <c r="D59" s="129" t="s">
        <v>107</v>
      </c>
      <c r="E59" s="9">
        <v>13</v>
      </c>
      <c r="F59" s="12">
        <v>6</v>
      </c>
      <c r="G59" s="12">
        <v>4</v>
      </c>
      <c r="H59" s="12">
        <v>0</v>
      </c>
      <c r="I59" s="12">
        <v>1</v>
      </c>
      <c r="J59" s="12">
        <v>1</v>
      </c>
      <c r="K59" s="12">
        <v>1</v>
      </c>
      <c r="L59" s="12"/>
    </row>
    <row r="60" spans="1:12" ht="12.75" customHeight="1" x14ac:dyDescent="0.25">
      <c r="A60" s="119" t="s">
        <v>108</v>
      </c>
      <c r="B60" s="128"/>
      <c r="C60" s="10"/>
      <c r="D60" s="129" t="s">
        <v>109</v>
      </c>
      <c r="E60" s="9">
        <v>2</v>
      </c>
      <c r="F60" s="12">
        <v>1</v>
      </c>
      <c r="G60" s="12">
        <v>0</v>
      </c>
      <c r="H60" s="12">
        <v>0</v>
      </c>
      <c r="I60" s="12">
        <v>1</v>
      </c>
      <c r="J60" s="12">
        <v>0</v>
      </c>
      <c r="K60" s="12">
        <v>0</v>
      </c>
      <c r="L60" s="12"/>
    </row>
    <row r="61" spans="1:12" ht="12.75" customHeight="1" x14ac:dyDescent="0.25">
      <c r="A61" s="119" t="s">
        <v>110</v>
      </c>
      <c r="B61" s="128"/>
      <c r="C61" s="10"/>
      <c r="D61" s="129" t="s">
        <v>111</v>
      </c>
      <c r="E61" s="9">
        <v>2</v>
      </c>
      <c r="F61" s="12">
        <v>2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/>
    </row>
    <row r="62" spans="1:12" ht="12.75" customHeight="1" x14ac:dyDescent="0.25">
      <c r="A62" s="119" t="s">
        <v>112</v>
      </c>
      <c r="B62" s="128"/>
      <c r="C62" s="10"/>
      <c r="D62" s="129" t="s">
        <v>113</v>
      </c>
      <c r="E62" s="9">
        <v>7</v>
      </c>
      <c r="F62" s="12">
        <v>5</v>
      </c>
      <c r="G62" s="12">
        <v>2</v>
      </c>
      <c r="H62" s="12">
        <v>0</v>
      </c>
      <c r="I62" s="12">
        <v>0</v>
      </c>
      <c r="J62" s="12">
        <v>0</v>
      </c>
      <c r="K62" s="12">
        <v>0</v>
      </c>
      <c r="L62" s="12"/>
    </row>
    <row r="63" spans="1:12" ht="12.75" customHeight="1" x14ac:dyDescent="0.25">
      <c r="A63" s="119" t="s">
        <v>114</v>
      </c>
      <c r="B63" s="128"/>
      <c r="C63" s="10"/>
      <c r="D63" s="129" t="s">
        <v>97</v>
      </c>
      <c r="E63" s="9">
        <v>62</v>
      </c>
      <c r="F63" s="12">
        <v>34</v>
      </c>
      <c r="G63" s="12">
        <v>14</v>
      </c>
      <c r="H63" s="12">
        <v>8</v>
      </c>
      <c r="I63" s="12">
        <v>5</v>
      </c>
      <c r="J63" s="12">
        <v>0</v>
      </c>
      <c r="K63" s="12">
        <v>1</v>
      </c>
      <c r="L63" s="12"/>
    </row>
    <row r="64" spans="1:12" ht="12.75" customHeight="1" x14ac:dyDescent="0.25">
      <c r="A64" s="119" t="s">
        <v>115</v>
      </c>
      <c r="B64" s="128"/>
      <c r="C64" s="10"/>
      <c r="D64" s="129" t="s">
        <v>116</v>
      </c>
      <c r="E64" s="9">
        <v>2</v>
      </c>
      <c r="F64" s="12">
        <v>1</v>
      </c>
      <c r="G64" s="12">
        <v>0</v>
      </c>
      <c r="H64" s="12">
        <v>0</v>
      </c>
      <c r="I64" s="12">
        <v>0</v>
      </c>
      <c r="J64" s="12">
        <v>0</v>
      </c>
      <c r="K64" s="12">
        <v>1</v>
      </c>
      <c r="L64" s="12"/>
    </row>
    <row r="65" spans="1:12" ht="12.75" customHeight="1" x14ac:dyDescent="0.25">
      <c r="A65" s="119" t="s">
        <v>117</v>
      </c>
      <c r="B65" s="128"/>
      <c r="C65" s="10"/>
      <c r="D65" s="129" t="s">
        <v>118</v>
      </c>
      <c r="E65" s="9">
        <v>4</v>
      </c>
      <c r="F65" s="12">
        <v>2</v>
      </c>
      <c r="G65" s="12">
        <v>0</v>
      </c>
      <c r="H65" s="12">
        <v>0</v>
      </c>
      <c r="I65" s="12">
        <v>1</v>
      </c>
      <c r="J65" s="12">
        <v>0</v>
      </c>
      <c r="K65" s="12">
        <v>1</v>
      </c>
      <c r="L65" s="12"/>
    </row>
    <row r="66" spans="1:12" ht="12.75" customHeight="1" x14ac:dyDescent="0.25">
      <c r="A66" s="119" t="s">
        <v>119</v>
      </c>
      <c r="B66" s="128"/>
      <c r="C66" s="10"/>
      <c r="D66" s="129" t="s">
        <v>120</v>
      </c>
      <c r="E66" s="9">
        <v>30</v>
      </c>
      <c r="F66" s="12">
        <v>11</v>
      </c>
      <c r="G66" s="12">
        <v>10</v>
      </c>
      <c r="H66" s="12">
        <v>0</v>
      </c>
      <c r="I66" s="12">
        <v>9</v>
      </c>
      <c r="J66" s="12">
        <v>0</v>
      </c>
      <c r="K66" s="12">
        <v>0</v>
      </c>
      <c r="L66" s="12"/>
    </row>
    <row r="67" spans="1:12" ht="12.75" customHeight="1" x14ac:dyDescent="0.25">
      <c r="A67" s="119" t="s">
        <v>121</v>
      </c>
      <c r="B67" s="128"/>
      <c r="C67" s="10"/>
      <c r="D67" s="129" t="s">
        <v>122</v>
      </c>
      <c r="E67" s="9">
        <v>4</v>
      </c>
      <c r="F67" s="12">
        <v>2</v>
      </c>
      <c r="G67" s="12">
        <v>0</v>
      </c>
      <c r="H67" s="12">
        <v>0</v>
      </c>
      <c r="I67" s="12">
        <v>1</v>
      </c>
      <c r="J67" s="12">
        <v>0</v>
      </c>
      <c r="K67" s="12">
        <v>1</v>
      </c>
      <c r="L67" s="12"/>
    </row>
    <row r="68" spans="1:12" ht="12.75" customHeight="1" x14ac:dyDescent="0.25">
      <c r="A68" s="119" t="s">
        <v>123</v>
      </c>
      <c r="B68" s="128"/>
      <c r="C68" s="10"/>
      <c r="D68" s="129" t="s">
        <v>124</v>
      </c>
      <c r="E68" s="9">
        <v>9</v>
      </c>
      <c r="F68" s="12">
        <v>4</v>
      </c>
      <c r="G68" s="12">
        <v>2</v>
      </c>
      <c r="H68" s="12">
        <v>0</v>
      </c>
      <c r="I68" s="12">
        <v>2</v>
      </c>
      <c r="J68" s="12">
        <v>1</v>
      </c>
      <c r="K68" s="12">
        <v>0</v>
      </c>
      <c r="L68" s="12"/>
    </row>
    <row r="69" spans="1:12" ht="12.75" customHeight="1" x14ac:dyDescent="0.25">
      <c r="A69" s="119" t="s">
        <v>125</v>
      </c>
      <c r="B69" s="128"/>
      <c r="C69" s="10"/>
      <c r="D69" s="129" t="s">
        <v>126</v>
      </c>
      <c r="E69" s="9">
        <v>3</v>
      </c>
      <c r="F69" s="12">
        <v>1</v>
      </c>
      <c r="G69" s="12">
        <v>0</v>
      </c>
      <c r="H69" s="12">
        <v>0</v>
      </c>
      <c r="I69" s="12">
        <v>2</v>
      </c>
      <c r="J69" s="12">
        <v>0</v>
      </c>
      <c r="K69" s="12">
        <v>0</v>
      </c>
      <c r="L69" s="12"/>
    </row>
    <row r="70" spans="1:12" ht="12.75" customHeight="1" x14ac:dyDescent="0.25">
      <c r="A70" s="119" t="s">
        <v>127</v>
      </c>
      <c r="B70" s="128"/>
      <c r="C70" s="10"/>
      <c r="D70" s="129" t="s">
        <v>128</v>
      </c>
      <c r="E70" s="9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/>
    </row>
    <row r="71" spans="1:12" ht="12.75" customHeight="1" x14ac:dyDescent="0.25">
      <c r="A71" s="119" t="s">
        <v>129</v>
      </c>
      <c r="B71" s="128"/>
      <c r="C71" s="10"/>
      <c r="D71" s="129" t="s">
        <v>130</v>
      </c>
      <c r="E71" s="9">
        <v>2</v>
      </c>
      <c r="F71" s="12">
        <v>1</v>
      </c>
      <c r="G71" s="12">
        <v>0</v>
      </c>
      <c r="H71" s="12">
        <v>0</v>
      </c>
      <c r="I71" s="12">
        <v>1</v>
      </c>
      <c r="J71" s="12">
        <v>0</v>
      </c>
      <c r="K71" s="12">
        <v>0</v>
      </c>
      <c r="L71" s="12"/>
    </row>
    <row r="72" spans="1:12" ht="12.75" customHeight="1" x14ac:dyDescent="0.25">
      <c r="A72" s="119" t="s">
        <v>131</v>
      </c>
      <c r="B72" s="128"/>
      <c r="C72" s="10"/>
      <c r="D72" s="129" t="s">
        <v>132</v>
      </c>
      <c r="E72" s="9">
        <v>3</v>
      </c>
      <c r="F72" s="12">
        <v>1</v>
      </c>
      <c r="G72" s="12">
        <v>0</v>
      </c>
      <c r="H72" s="12">
        <v>0</v>
      </c>
      <c r="I72" s="12">
        <v>2</v>
      </c>
      <c r="J72" s="12">
        <v>0</v>
      </c>
      <c r="K72" s="12">
        <v>0</v>
      </c>
      <c r="L72" s="12"/>
    </row>
    <row r="73" spans="1:12" ht="12.75" customHeight="1" x14ac:dyDescent="0.25">
      <c r="A73" s="119" t="s">
        <v>133</v>
      </c>
      <c r="B73" s="128"/>
      <c r="C73" s="10"/>
      <c r="D73" s="129" t="s">
        <v>134</v>
      </c>
      <c r="E73" s="9">
        <v>1</v>
      </c>
      <c r="F73" s="12">
        <v>1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/>
    </row>
    <row r="74" spans="1:12" ht="12.75" customHeight="1" x14ac:dyDescent="0.25">
      <c r="A74" s="119" t="s">
        <v>135</v>
      </c>
      <c r="B74" s="128"/>
      <c r="C74" s="10"/>
      <c r="D74" s="129" t="s">
        <v>136</v>
      </c>
      <c r="E74" s="9">
        <v>1</v>
      </c>
      <c r="F74" s="12">
        <v>1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/>
    </row>
    <row r="75" spans="1:12" ht="12.75" customHeight="1" x14ac:dyDescent="0.25">
      <c r="A75" s="119" t="s">
        <v>137</v>
      </c>
      <c r="B75" s="128"/>
      <c r="C75" s="10"/>
      <c r="D75" s="129" t="s">
        <v>138</v>
      </c>
      <c r="E75" s="9">
        <v>17</v>
      </c>
      <c r="F75" s="12">
        <v>6</v>
      </c>
      <c r="G75" s="12">
        <v>5</v>
      </c>
      <c r="H75" s="12">
        <v>0</v>
      </c>
      <c r="I75" s="12">
        <v>4</v>
      </c>
      <c r="J75" s="12">
        <v>0</v>
      </c>
      <c r="K75" s="12">
        <v>2</v>
      </c>
      <c r="L75" s="12"/>
    </row>
    <row r="76" spans="1:12" ht="12.75" customHeight="1" x14ac:dyDescent="0.25">
      <c r="A76" s="119" t="s">
        <v>139</v>
      </c>
      <c r="B76" s="128"/>
      <c r="C76" s="10"/>
      <c r="D76" s="129" t="s">
        <v>140</v>
      </c>
      <c r="E76" s="9">
        <v>35</v>
      </c>
      <c r="F76" s="12">
        <v>17</v>
      </c>
      <c r="G76" s="12">
        <v>9</v>
      </c>
      <c r="H76" s="12">
        <v>3</v>
      </c>
      <c r="I76" s="12">
        <v>4</v>
      </c>
      <c r="J76" s="12">
        <v>2</v>
      </c>
      <c r="K76" s="12">
        <v>0</v>
      </c>
      <c r="L76" s="12"/>
    </row>
    <row r="77" spans="1:12" ht="12.75" customHeight="1" x14ac:dyDescent="0.25">
      <c r="A77" s="119" t="s">
        <v>141</v>
      </c>
      <c r="B77" s="128"/>
      <c r="C77" s="10"/>
      <c r="D77" s="129" t="s">
        <v>142</v>
      </c>
      <c r="E77" s="9">
        <v>4</v>
      </c>
      <c r="F77" s="12">
        <v>1</v>
      </c>
      <c r="G77" s="12">
        <v>1</v>
      </c>
      <c r="H77" s="12">
        <v>0</v>
      </c>
      <c r="I77" s="12">
        <v>2</v>
      </c>
      <c r="J77" s="12">
        <v>0</v>
      </c>
      <c r="K77" s="12">
        <v>0</v>
      </c>
      <c r="L77" s="12"/>
    </row>
    <row r="78" spans="1:12" ht="12.75" customHeight="1" x14ac:dyDescent="0.25">
      <c r="A78" s="117" t="s">
        <v>143</v>
      </c>
      <c r="B78" s="130"/>
      <c r="C78" s="14" t="s">
        <v>144</v>
      </c>
      <c r="D78" s="131"/>
      <c r="E78" s="9">
        <v>410</v>
      </c>
      <c r="F78" s="9">
        <v>207</v>
      </c>
      <c r="G78" s="9">
        <v>55</v>
      </c>
      <c r="H78" s="9">
        <v>67</v>
      </c>
      <c r="I78" s="9">
        <v>50</v>
      </c>
      <c r="J78" s="9">
        <v>15</v>
      </c>
      <c r="K78" s="9">
        <v>16</v>
      </c>
      <c r="L78" s="9"/>
    </row>
    <row r="79" spans="1:12" ht="12.75" customHeight="1" x14ac:dyDescent="0.25">
      <c r="A79" s="119" t="s">
        <v>145</v>
      </c>
      <c r="B79" s="128"/>
      <c r="C79" s="10"/>
      <c r="D79" s="129" t="s">
        <v>146</v>
      </c>
      <c r="E79" s="9">
        <v>220</v>
      </c>
      <c r="F79" s="12">
        <v>104</v>
      </c>
      <c r="G79" s="12">
        <v>20</v>
      </c>
      <c r="H79" s="12">
        <v>62</v>
      </c>
      <c r="I79" s="12">
        <v>19</v>
      </c>
      <c r="J79" s="12">
        <v>10</v>
      </c>
      <c r="K79" s="12">
        <v>5</v>
      </c>
      <c r="L79" s="12"/>
    </row>
    <row r="80" spans="1:12" ht="12.75" customHeight="1" x14ac:dyDescent="0.25">
      <c r="A80" s="119" t="s">
        <v>147</v>
      </c>
      <c r="B80" s="128"/>
      <c r="C80" s="10"/>
      <c r="D80" s="129" t="s">
        <v>148</v>
      </c>
      <c r="E80" s="9">
        <v>11</v>
      </c>
      <c r="F80" s="12">
        <v>2</v>
      </c>
      <c r="G80" s="12">
        <v>5</v>
      </c>
      <c r="H80" s="12">
        <v>0</v>
      </c>
      <c r="I80" s="12">
        <v>4</v>
      </c>
      <c r="J80" s="12">
        <v>0</v>
      </c>
      <c r="K80" s="12">
        <v>0</v>
      </c>
      <c r="L80" s="12"/>
    </row>
    <row r="81" spans="1:12" ht="12.75" customHeight="1" x14ac:dyDescent="0.25">
      <c r="A81" s="119" t="s">
        <v>149</v>
      </c>
      <c r="B81" s="128"/>
      <c r="C81" s="10"/>
      <c r="D81" s="129" t="s">
        <v>150</v>
      </c>
      <c r="E81" s="9">
        <v>4</v>
      </c>
      <c r="F81" s="12">
        <v>3</v>
      </c>
      <c r="G81" s="12">
        <v>1</v>
      </c>
      <c r="H81" s="12">
        <v>0</v>
      </c>
      <c r="I81" s="12">
        <v>0</v>
      </c>
      <c r="J81" s="12">
        <v>0</v>
      </c>
      <c r="K81" s="12">
        <v>0</v>
      </c>
      <c r="L81" s="12"/>
    </row>
    <row r="82" spans="1:12" ht="12.75" customHeight="1" x14ac:dyDescent="0.25">
      <c r="A82" s="119" t="s">
        <v>151</v>
      </c>
      <c r="B82" s="128"/>
      <c r="C82" s="10"/>
      <c r="D82" s="129" t="s">
        <v>152</v>
      </c>
      <c r="E82" s="9">
        <v>24</v>
      </c>
      <c r="F82" s="12">
        <v>11</v>
      </c>
      <c r="G82" s="12">
        <v>8</v>
      </c>
      <c r="H82" s="12">
        <v>1</v>
      </c>
      <c r="I82" s="12">
        <v>4</v>
      </c>
      <c r="J82" s="12">
        <v>0</v>
      </c>
      <c r="K82" s="12">
        <v>0</v>
      </c>
      <c r="L82" s="12"/>
    </row>
    <row r="83" spans="1:12" ht="12.75" customHeight="1" x14ac:dyDescent="0.25">
      <c r="A83" s="119" t="s">
        <v>153</v>
      </c>
      <c r="B83" s="128"/>
      <c r="C83" s="10"/>
      <c r="D83" s="129" t="s">
        <v>154</v>
      </c>
      <c r="E83" s="9">
        <v>20</v>
      </c>
      <c r="F83" s="12">
        <v>13</v>
      </c>
      <c r="G83" s="12">
        <v>4</v>
      </c>
      <c r="H83" s="12">
        <v>0</v>
      </c>
      <c r="I83" s="12">
        <v>2</v>
      </c>
      <c r="J83" s="12">
        <v>0</v>
      </c>
      <c r="K83" s="12">
        <v>1</v>
      </c>
      <c r="L83" s="12"/>
    </row>
    <row r="84" spans="1:12" ht="12.75" customHeight="1" x14ac:dyDescent="0.25">
      <c r="A84" s="119" t="s">
        <v>155</v>
      </c>
      <c r="B84" s="128"/>
      <c r="C84" s="10"/>
      <c r="D84" s="129" t="s">
        <v>156</v>
      </c>
      <c r="E84" s="9">
        <v>32</v>
      </c>
      <c r="F84" s="12">
        <v>20</v>
      </c>
      <c r="G84" s="12">
        <v>6</v>
      </c>
      <c r="H84" s="12">
        <v>1</v>
      </c>
      <c r="I84" s="12">
        <v>5</v>
      </c>
      <c r="J84" s="12">
        <v>0</v>
      </c>
      <c r="K84" s="12">
        <v>0</v>
      </c>
      <c r="L84" s="12"/>
    </row>
    <row r="85" spans="1:12" ht="12.75" customHeight="1" x14ac:dyDescent="0.25">
      <c r="A85" s="119" t="s">
        <v>157</v>
      </c>
      <c r="B85" s="128"/>
      <c r="C85" s="10"/>
      <c r="D85" s="129" t="s">
        <v>158</v>
      </c>
      <c r="E85" s="9">
        <v>20</v>
      </c>
      <c r="F85" s="12">
        <v>9</v>
      </c>
      <c r="G85" s="12">
        <v>2</v>
      </c>
      <c r="H85" s="12">
        <v>3</v>
      </c>
      <c r="I85" s="12">
        <v>4</v>
      </c>
      <c r="J85" s="12">
        <v>1</v>
      </c>
      <c r="K85" s="12">
        <v>1</v>
      </c>
      <c r="L85" s="12"/>
    </row>
    <row r="86" spans="1:12" ht="12.75" customHeight="1" x14ac:dyDescent="0.25">
      <c r="A86" s="119" t="s">
        <v>159</v>
      </c>
      <c r="B86" s="128"/>
      <c r="C86" s="10"/>
      <c r="D86" s="129" t="s">
        <v>160</v>
      </c>
      <c r="E86" s="9">
        <v>1</v>
      </c>
      <c r="F86" s="12">
        <v>0</v>
      </c>
      <c r="G86" s="12">
        <v>1</v>
      </c>
      <c r="H86" s="12">
        <v>0</v>
      </c>
      <c r="I86" s="12">
        <v>0</v>
      </c>
      <c r="J86" s="12">
        <v>0</v>
      </c>
      <c r="K86" s="12">
        <v>0</v>
      </c>
      <c r="L86" s="12"/>
    </row>
    <row r="87" spans="1:12" ht="12.75" customHeight="1" x14ac:dyDescent="0.25">
      <c r="A87" s="119" t="s">
        <v>161</v>
      </c>
      <c r="B87" s="128"/>
      <c r="C87" s="10"/>
      <c r="D87" s="129" t="s">
        <v>162</v>
      </c>
      <c r="E87" s="9">
        <v>60</v>
      </c>
      <c r="F87" s="12">
        <v>37</v>
      </c>
      <c r="G87" s="12">
        <v>8</v>
      </c>
      <c r="H87" s="12">
        <v>0</v>
      </c>
      <c r="I87" s="12">
        <v>12</v>
      </c>
      <c r="J87" s="12">
        <v>1</v>
      </c>
      <c r="K87" s="12">
        <v>2</v>
      </c>
      <c r="L87" s="12"/>
    </row>
    <row r="88" spans="1:12" ht="12.75" customHeight="1" x14ac:dyDescent="0.25">
      <c r="A88" s="119" t="s">
        <v>163</v>
      </c>
      <c r="B88" s="128"/>
      <c r="C88" s="10"/>
      <c r="D88" s="129" t="s">
        <v>164</v>
      </c>
      <c r="E88" s="9">
        <v>12</v>
      </c>
      <c r="F88" s="12">
        <v>3</v>
      </c>
      <c r="G88" s="12">
        <v>0</v>
      </c>
      <c r="H88" s="12">
        <v>0</v>
      </c>
      <c r="I88" s="12">
        <v>0</v>
      </c>
      <c r="J88" s="12">
        <v>3</v>
      </c>
      <c r="K88" s="12">
        <v>6</v>
      </c>
      <c r="L88" s="12"/>
    </row>
    <row r="89" spans="1:12" ht="12.75" customHeight="1" x14ac:dyDescent="0.25">
      <c r="A89" s="119" t="s">
        <v>165</v>
      </c>
      <c r="B89" s="128"/>
      <c r="C89" s="10"/>
      <c r="D89" s="129" t="s">
        <v>166</v>
      </c>
      <c r="E89" s="9">
        <v>2</v>
      </c>
      <c r="F89" s="12">
        <v>2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/>
    </row>
    <row r="90" spans="1:12" ht="12.75" customHeight="1" x14ac:dyDescent="0.25">
      <c r="A90" s="119" t="s">
        <v>167</v>
      </c>
      <c r="B90" s="128"/>
      <c r="C90" s="10"/>
      <c r="D90" s="129" t="s">
        <v>168</v>
      </c>
      <c r="E90" s="9">
        <v>4</v>
      </c>
      <c r="F90" s="12">
        <v>3</v>
      </c>
      <c r="G90" s="12">
        <v>0</v>
      </c>
      <c r="H90" s="12">
        <v>0</v>
      </c>
      <c r="I90" s="12">
        <v>0</v>
      </c>
      <c r="J90" s="12">
        <v>0</v>
      </c>
      <c r="K90" s="12">
        <v>1</v>
      </c>
      <c r="L90" s="12"/>
    </row>
    <row r="91" spans="1:12" ht="12.75" customHeight="1" x14ac:dyDescent="0.25">
      <c r="A91" s="118" t="s">
        <v>169</v>
      </c>
      <c r="B91" s="125"/>
      <c r="C91" s="8" t="s">
        <v>170</v>
      </c>
      <c r="D91" s="126"/>
      <c r="E91" s="9">
        <v>2401</v>
      </c>
      <c r="F91" s="9">
        <v>1486</v>
      </c>
      <c r="G91" s="9">
        <v>360</v>
      </c>
      <c r="H91" s="9">
        <v>185</v>
      </c>
      <c r="I91" s="9">
        <v>200</v>
      </c>
      <c r="J91" s="9">
        <v>43</v>
      </c>
      <c r="K91" s="9">
        <v>127</v>
      </c>
      <c r="L91" s="9"/>
    </row>
    <row r="92" spans="1:12" ht="12.75" customHeight="1" x14ac:dyDescent="0.25">
      <c r="A92" s="119" t="s">
        <v>171</v>
      </c>
      <c r="B92" s="128"/>
      <c r="C92" s="10"/>
      <c r="D92" s="129" t="s">
        <v>172</v>
      </c>
      <c r="E92" s="9">
        <v>1842</v>
      </c>
      <c r="F92" s="12">
        <v>1195</v>
      </c>
      <c r="G92" s="12">
        <v>251</v>
      </c>
      <c r="H92" s="12">
        <v>149</v>
      </c>
      <c r="I92" s="12">
        <v>138</v>
      </c>
      <c r="J92" s="12">
        <v>29</v>
      </c>
      <c r="K92" s="12">
        <v>80</v>
      </c>
      <c r="L92" s="12"/>
    </row>
    <row r="93" spans="1:12" ht="12.75" customHeight="1" x14ac:dyDescent="0.25">
      <c r="A93" s="119" t="s">
        <v>173</v>
      </c>
      <c r="B93" s="128"/>
      <c r="C93" s="10"/>
      <c r="D93" s="129" t="s">
        <v>174</v>
      </c>
      <c r="E93" s="9">
        <v>216</v>
      </c>
      <c r="F93" s="12">
        <v>109</v>
      </c>
      <c r="G93" s="12">
        <v>40</v>
      </c>
      <c r="H93" s="12">
        <v>21</v>
      </c>
      <c r="I93" s="12">
        <v>28</v>
      </c>
      <c r="J93" s="12">
        <v>2</v>
      </c>
      <c r="K93" s="12">
        <v>16</v>
      </c>
      <c r="L93" s="12"/>
    </row>
    <row r="94" spans="1:12" ht="12.75" customHeight="1" x14ac:dyDescent="0.25">
      <c r="A94" s="119" t="s">
        <v>175</v>
      </c>
      <c r="B94" s="128"/>
      <c r="C94" s="10"/>
      <c r="D94" s="129" t="s">
        <v>176</v>
      </c>
      <c r="E94" s="9">
        <v>55</v>
      </c>
      <c r="F94" s="12">
        <v>15</v>
      </c>
      <c r="G94" s="12">
        <v>16</v>
      </c>
      <c r="H94" s="12">
        <v>4</v>
      </c>
      <c r="I94" s="12">
        <v>12</v>
      </c>
      <c r="J94" s="12">
        <v>0</v>
      </c>
      <c r="K94" s="12">
        <v>8</v>
      </c>
      <c r="L94" s="12"/>
    </row>
    <row r="95" spans="1:12" ht="12.75" customHeight="1" x14ac:dyDescent="0.25">
      <c r="A95" s="119" t="s">
        <v>177</v>
      </c>
      <c r="B95" s="128"/>
      <c r="C95" s="10"/>
      <c r="D95" s="129" t="s">
        <v>178</v>
      </c>
      <c r="E95" s="9">
        <v>140</v>
      </c>
      <c r="F95" s="12">
        <v>93</v>
      </c>
      <c r="G95" s="12">
        <v>19</v>
      </c>
      <c r="H95" s="12">
        <v>6</v>
      </c>
      <c r="I95" s="12">
        <v>6</v>
      </c>
      <c r="J95" s="12">
        <v>7</v>
      </c>
      <c r="K95" s="12">
        <v>9</v>
      </c>
      <c r="L95" s="12"/>
    </row>
    <row r="96" spans="1:12" ht="12.75" customHeight="1" x14ac:dyDescent="0.25">
      <c r="A96" s="119" t="s">
        <v>179</v>
      </c>
      <c r="B96" s="128"/>
      <c r="C96" s="10"/>
      <c r="D96" s="129" t="s">
        <v>180</v>
      </c>
      <c r="E96" s="9">
        <v>48</v>
      </c>
      <c r="F96" s="12">
        <v>21</v>
      </c>
      <c r="G96" s="12">
        <v>13</v>
      </c>
      <c r="H96" s="12">
        <v>4</v>
      </c>
      <c r="I96" s="12">
        <v>4</v>
      </c>
      <c r="J96" s="12">
        <v>4</v>
      </c>
      <c r="K96" s="12">
        <v>2</v>
      </c>
      <c r="L96" s="12"/>
    </row>
    <row r="97" spans="1:12" ht="12.75" customHeight="1" x14ac:dyDescent="0.25">
      <c r="A97" s="119" t="s">
        <v>181</v>
      </c>
      <c r="B97" s="128"/>
      <c r="C97" s="10"/>
      <c r="D97" s="129" t="s">
        <v>182</v>
      </c>
      <c r="E97" s="9">
        <v>91</v>
      </c>
      <c r="F97" s="12">
        <v>48</v>
      </c>
      <c r="G97" s="12">
        <v>20</v>
      </c>
      <c r="H97" s="12">
        <v>1</v>
      </c>
      <c r="I97" s="12">
        <v>10</v>
      </c>
      <c r="J97" s="12">
        <v>1</v>
      </c>
      <c r="K97" s="12">
        <v>11</v>
      </c>
      <c r="L97" s="12"/>
    </row>
    <row r="98" spans="1:12" ht="12.75" customHeight="1" x14ac:dyDescent="0.25">
      <c r="A98" s="119" t="s">
        <v>183</v>
      </c>
      <c r="B98" s="128"/>
      <c r="C98" s="10"/>
      <c r="D98" s="129" t="s">
        <v>184</v>
      </c>
      <c r="E98" s="9">
        <v>9</v>
      </c>
      <c r="F98" s="12">
        <v>5</v>
      </c>
      <c r="G98" s="12">
        <v>1</v>
      </c>
      <c r="H98" s="12">
        <v>0</v>
      </c>
      <c r="I98" s="12">
        <v>2</v>
      </c>
      <c r="J98" s="12">
        <v>0</v>
      </c>
      <c r="K98" s="12">
        <v>1</v>
      </c>
      <c r="L98" s="12"/>
    </row>
    <row r="99" spans="1:12" ht="12.75" customHeight="1" x14ac:dyDescent="0.25">
      <c r="A99" s="118" t="s">
        <v>185</v>
      </c>
      <c r="B99" s="132" t="s">
        <v>186</v>
      </c>
      <c r="C99" s="7"/>
      <c r="D99" s="126"/>
      <c r="E99" s="9">
        <v>16746</v>
      </c>
      <c r="F99" s="5">
        <v>10087</v>
      </c>
      <c r="G99" s="5">
        <v>2494</v>
      </c>
      <c r="H99" s="5">
        <v>1824</v>
      </c>
      <c r="I99" s="5">
        <v>1362</v>
      </c>
      <c r="J99" s="5">
        <v>440</v>
      </c>
      <c r="K99" s="5">
        <v>539</v>
      </c>
      <c r="L99" s="5"/>
    </row>
    <row r="100" spans="1:12" ht="12.75" customHeight="1" x14ac:dyDescent="0.25">
      <c r="A100" s="118" t="s">
        <v>187</v>
      </c>
      <c r="B100" s="125"/>
      <c r="C100" s="8" t="s">
        <v>188</v>
      </c>
      <c r="D100" s="126"/>
      <c r="E100" s="9">
        <v>2501</v>
      </c>
      <c r="F100" s="9">
        <v>1464</v>
      </c>
      <c r="G100" s="9">
        <v>482</v>
      </c>
      <c r="H100" s="9">
        <v>368</v>
      </c>
      <c r="I100" s="9">
        <v>95</v>
      </c>
      <c r="J100" s="9">
        <v>27</v>
      </c>
      <c r="K100" s="9">
        <v>65</v>
      </c>
      <c r="L100" s="9"/>
    </row>
    <row r="101" spans="1:12" ht="12.75" customHeight="1" x14ac:dyDescent="0.25">
      <c r="A101" s="119" t="s">
        <v>189</v>
      </c>
      <c r="B101" s="128"/>
      <c r="C101" s="10"/>
      <c r="D101" s="129" t="s">
        <v>188</v>
      </c>
      <c r="E101" s="9">
        <v>1995</v>
      </c>
      <c r="F101" s="12">
        <v>1140</v>
      </c>
      <c r="G101" s="12">
        <v>410</v>
      </c>
      <c r="H101" s="12">
        <v>323</v>
      </c>
      <c r="I101" s="12">
        <v>63</v>
      </c>
      <c r="J101" s="12">
        <v>18</v>
      </c>
      <c r="K101" s="12">
        <v>41</v>
      </c>
      <c r="L101" s="12"/>
    </row>
    <row r="102" spans="1:12" ht="12.75" customHeight="1" x14ac:dyDescent="0.25">
      <c r="A102" s="119" t="s">
        <v>190</v>
      </c>
      <c r="B102" s="128"/>
      <c r="C102" s="10"/>
      <c r="D102" s="129" t="s">
        <v>191</v>
      </c>
      <c r="E102" s="9">
        <v>2</v>
      </c>
      <c r="F102" s="12">
        <v>2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/>
    </row>
    <row r="103" spans="1:12" ht="12.75" customHeight="1" x14ac:dyDescent="0.25">
      <c r="A103" s="119" t="s">
        <v>192</v>
      </c>
      <c r="B103" s="128"/>
      <c r="C103" s="10"/>
      <c r="D103" s="129" t="s">
        <v>193</v>
      </c>
      <c r="E103" s="9">
        <v>1</v>
      </c>
      <c r="F103" s="12">
        <v>1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/>
    </row>
    <row r="104" spans="1:12" ht="12.75" customHeight="1" x14ac:dyDescent="0.25">
      <c r="A104" s="119" t="s">
        <v>194</v>
      </c>
      <c r="B104" s="128"/>
      <c r="C104" s="10"/>
      <c r="D104" s="129" t="s">
        <v>195</v>
      </c>
      <c r="E104" s="9">
        <v>2</v>
      </c>
      <c r="F104" s="12">
        <v>1</v>
      </c>
      <c r="G104" s="12">
        <v>0</v>
      </c>
      <c r="H104" s="12">
        <v>0</v>
      </c>
      <c r="I104" s="12">
        <v>1</v>
      </c>
      <c r="J104" s="12">
        <v>0</v>
      </c>
      <c r="K104" s="12">
        <v>0</v>
      </c>
      <c r="L104" s="12"/>
    </row>
    <row r="105" spans="1:12" ht="12.75" customHeight="1" x14ac:dyDescent="0.25">
      <c r="A105" s="119" t="s">
        <v>196</v>
      </c>
      <c r="B105" s="128"/>
      <c r="C105" s="10"/>
      <c r="D105" s="129" t="s">
        <v>197</v>
      </c>
      <c r="E105" s="9">
        <v>348</v>
      </c>
      <c r="F105" s="12">
        <v>222</v>
      </c>
      <c r="G105" s="12">
        <v>50</v>
      </c>
      <c r="H105" s="12">
        <v>38</v>
      </c>
      <c r="I105" s="12">
        <v>14</v>
      </c>
      <c r="J105" s="12">
        <v>3</v>
      </c>
      <c r="K105" s="12">
        <v>21</v>
      </c>
      <c r="L105" s="12"/>
    </row>
    <row r="106" spans="1:12" ht="12.75" customHeight="1" x14ac:dyDescent="0.25">
      <c r="A106" s="119" t="s">
        <v>198</v>
      </c>
      <c r="B106" s="128"/>
      <c r="C106" s="10"/>
      <c r="D106" s="129" t="s">
        <v>199</v>
      </c>
      <c r="E106" s="9">
        <v>41</v>
      </c>
      <c r="F106" s="12">
        <v>29</v>
      </c>
      <c r="G106" s="12">
        <v>7</v>
      </c>
      <c r="H106" s="12">
        <v>1</v>
      </c>
      <c r="I106" s="12">
        <v>1</v>
      </c>
      <c r="J106" s="12">
        <v>2</v>
      </c>
      <c r="K106" s="12">
        <v>1</v>
      </c>
      <c r="L106" s="12"/>
    </row>
    <row r="107" spans="1:12" ht="12.75" customHeight="1" x14ac:dyDescent="0.25">
      <c r="A107" s="119" t="s">
        <v>200</v>
      </c>
      <c r="B107" s="128"/>
      <c r="C107" s="10"/>
      <c r="D107" s="129" t="s">
        <v>201</v>
      </c>
      <c r="E107" s="9">
        <v>3</v>
      </c>
      <c r="F107" s="12">
        <v>1</v>
      </c>
      <c r="G107" s="12">
        <v>0</v>
      </c>
      <c r="H107" s="12">
        <v>0</v>
      </c>
      <c r="I107" s="12">
        <v>2</v>
      </c>
      <c r="J107" s="12">
        <v>0</v>
      </c>
      <c r="K107" s="12">
        <v>0</v>
      </c>
      <c r="L107" s="12"/>
    </row>
    <row r="108" spans="1:12" ht="12.75" customHeight="1" x14ac:dyDescent="0.25">
      <c r="A108" s="119" t="s">
        <v>202</v>
      </c>
      <c r="B108" s="128"/>
      <c r="C108" s="10"/>
      <c r="D108" s="129" t="s">
        <v>38</v>
      </c>
      <c r="E108" s="9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/>
    </row>
    <row r="109" spans="1:12" ht="12.75" customHeight="1" x14ac:dyDescent="0.25">
      <c r="A109" s="119" t="s">
        <v>203</v>
      </c>
      <c r="B109" s="128"/>
      <c r="C109" s="10"/>
      <c r="D109" s="129" t="s">
        <v>204</v>
      </c>
      <c r="E109" s="9">
        <v>2</v>
      </c>
      <c r="F109" s="12">
        <v>1</v>
      </c>
      <c r="G109" s="12">
        <v>0</v>
      </c>
      <c r="H109" s="12">
        <v>1</v>
      </c>
      <c r="I109" s="12">
        <v>0</v>
      </c>
      <c r="J109" s="12">
        <v>0</v>
      </c>
      <c r="K109" s="12">
        <v>0</v>
      </c>
      <c r="L109" s="12"/>
    </row>
    <row r="110" spans="1:12" ht="12.75" customHeight="1" x14ac:dyDescent="0.25">
      <c r="A110" s="119" t="s">
        <v>205</v>
      </c>
      <c r="B110" s="128"/>
      <c r="C110" s="10"/>
      <c r="D110" s="129" t="s">
        <v>206</v>
      </c>
      <c r="E110" s="9">
        <v>16</v>
      </c>
      <c r="F110" s="12">
        <v>6</v>
      </c>
      <c r="G110" s="12">
        <v>4</v>
      </c>
      <c r="H110" s="12">
        <v>0</v>
      </c>
      <c r="I110" s="12">
        <v>4</v>
      </c>
      <c r="J110" s="12">
        <v>2</v>
      </c>
      <c r="K110" s="12">
        <v>0</v>
      </c>
      <c r="L110" s="12"/>
    </row>
    <row r="111" spans="1:12" ht="12.75" customHeight="1" x14ac:dyDescent="0.25">
      <c r="A111" s="119" t="s">
        <v>207</v>
      </c>
      <c r="B111" s="128"/>
      <c r="C111" s="10"/>
      <c r="D111" s="129" t="s">
        <v>208</v>
      </c>
      <c r="E111" s="9">
        <v>28</v>
      </c>
      <c r="F111" s="12">
        <v>18</v>
      </c>
      <c r="G111" s="12">
        <v>6</v>
      </c>
      <c r="H111" s="12">
        <v>0</v>
      </c>
      <c r="I111" s="12">
        <v>3</v>
      </c>
      <c r="J111" s="12">
        <v>1</v>
      </c>
      <c r="K111" s="12">
        <v>0</v>
      </c>
      <c r="L111" s="12"/>
    </row>
    <row r="112" spans="1:12" ht="12.75" customHeight="1" x14ac:dyDescent="0.25">
      <c r="A112" s="119" t="s">
        <v>209</v>
      </c>
      <c r="B112" s="128"/>
      <c r="C112" s="10"/>
      <c r="D112" s="129" t="s">
        <v>210</v>
      </c>
      <c r="E112" s="9">
        <v>63</v>
      </c>
      <c r="F112" s="12">
        <v>43</v>
      </c>
      <c r="G112" s="12">
        <v>5</v>
      </c>
      <c r="H112" s="12">
        <v>5</v>
      </c>
      <c r="I112" s="12">
        <v>7</v>
      </c>
      <c r="J112" s="12">
        <v>1</v>
      </c>
      <c r="K112" s="12">
        <v>2</v>
      </c>
      <c r="L112" s="12"/>
    </row>
    <row r="113" spans="1:12" ht="12.75" customHeight="1" x14ac:dyDescent="0.25">
      <c r="A113" s="118" t="s">
        <v>211</v>
      </c>
      <c r="B113" s="125"/>
      <c r="C113" s="7" t="s">
        <v>212</v>
      </c>
      <c r="D113" s="126"/>
      <c r="E113" s="9">
        <v>45</v>
      </c>
      <c r="F113" s="9">
        <v>22</v>
      </c>
      <c r="G113" s="9">
        <v>15</v>
      </c>
      <c r="H113" s="9">
        <v>0</v>
      </c>
      <c r="I113" s="9">
        <v>7</v>
      </c>
      <c r="J113" s="9">
        <v>1</v>
      </c>
      <c r="K113" s="9">
        <v>0</v>
      </c>
      <c r="L113" s="9"/>
    </row>
    <row r="114" spans="1:12" ht="12.75" customHeight="1" x14ac:dyDescent="0.25">
      <c r="A114" s="119" t="s">
        <v>213</v>
      </c>
      <c r="B114" s="128"/>
      <c r="C114" s="10"/>
      <c r="D114" s="129" t="s">
        <v>212</v>
      </c>
      <c r="E114" s="9">
        <v>24</v>
      </c>
      <c r="F114" s="12">
        <v>15</v>
      </c>
      <c r="G114" s="12">
        <v>3</v>
      </c>
      <c r="H114" s="12">
        <v>0</v>
      </c>
      <c r="I114" s="12">
        <v>5</v>
      </c>
      <c r="J114" s="12">
        <v>1</v>
      </c>
      <c r="K114" s="12">
        <v>0</v>
      </c>
      <c r="L114" s="12"/>
    </row>
    <row r="115" spans="1:12" ht="12.75" customHeight="1" x14ac:dyDescent="0.25">
      <c r="A115" s="119" t="s">
        <v>214</v>
      </c>
      <c r="B115" s="128"/>
      <c r="C115" s="10"/>
      <c r="D115" s="129" t="s">
        <v>215</v>
      </c>
      <c r="E115" s="9">
        <v>9</v>
      </c>
      <c r="F115" s="12">
        <v>2</v>
      </c>
      <c r="G115" s="12">
        <v>6</v>
      </c>
      <c r="H115" s="12">
        <v>0</v>
      </c>
      <c r="I115" s="12">
        <v>1</v>
      </c>
      <c r="J115" s="12">
        <v>0</v>
      </c>
      <c r="K115" s="12">
        <v>0</v>
      </c>
      <c r="L115" s="12"/>
    </row>
    <row r="116" spans="1:12" ht="12.75" customHeight="1" x14ac:dyDescent="0.25">
      <c r="A116" s="120" t="s">
        <v>216</v>
      </c>
      <c r="B116" s="133"/>
      <c r="C116" s="15"/>
      <c r="D116" s="134" t="s">
        <v>217</v>
      </c>
      <c r="E116" s="9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/>
    </row>
    <row r="117" spans="1:12" ht="12.75" customHeight="1" x14ac:dyDescent="0.25">
      <c r="A117" s="119" t="s">
        <v>218</v>
      </c>
      <c r="B117" s="128"/>
      <c r="C117" s="10"/>
      <c r="D117" s="129" t="s">
        <v>219</v>
      </c>
      <c r="E117" s="9">
        <v>7</v>
      </c>
      <c r="F117" s="12">
        <v>3</v>
      </c>
      <c r="G117" s="12">
        <v>3</v>
      </c>
      <c r="H117" s="12">
        <v>0</v>
      </c>
      <c r="I117" s="12">
        <v>1</v>
      </c>
      <c r="J117" s="12">
        <v>0</v>
      </c>
      <c r="K117" s="12">
        <v>0</v>
      </c>
      <c r="L117" s="12"/>
    </row>
    <row r="118" spans="1:12" ht="12.75" customHeight="1" x14ac:dyDescent="0.25">
      <c r="A118" s="119" t="s">
        <v>220</v>
      </c>
      <c r="B118" s="128"/>
      <c r="C118" s="10"/>
      <c r="D118" s="129" t="s">
        <v>221</v>
      </c>
      <c r="E118" s="9">
        <v>5</v>
      </c>
      <c r="F118" s="12">
        <v>2</v>
      </c>
      <c r="G118" s="12">
        <v>3</v>
      </c>
      <c r="H118" s="12">
        <v>0</v>
      </c>
      <c r="I118" s="12">
        <v>0</v>
      </c>
      <c r="J118" s="12">
        <v>0</v>
      </c>
      <c r="K118" s="12">
        <v>0</v>
      </c>
      <c r="L118" s="12"/>
    </row>
    <row r="119" spans="1:12" ht="12.75" customHeight="1" x14ac:dyDescent="0.25">
      <c r="A119" s="118" t="s">
        <v>222</v>
      </c>
      <c r="B119" s="125"/>
      <c r="C119" s="8" t="s">
        <v>223</v>
      </c>
      <c r="D119" s="126"/>
      <c r="E119" s="9">
        <v>23</v>
      </c>
      <c r="F119" s="9">
        <v>10</v>
      </c>
      <c r="G119" s="9">
        <v>6</v>
      </c>
      <c r="H119" s="9">
        <v>0</v>
      </c>
      <c r="I119" s="9">
        <v>6</v>
      </c>
      <c r="J119" s="9">
        <v>0</v>
      </c>
      <c r="K119" s="9">
        <v>1</v>
      </c>
      <c r="L119" s="9"/>
    </row>
    <row r="120" spans="1:12" ht="12.75" customHeight="1" x14ac:dyDescent="0.25">
      <c r="A120" s="119" t="s">
        <v>224</v>
      </c>
      <c r="B120" s="128"/>
      <c r="C120" s="10"/>
      <c r="D120" s="129" t="s">
        <v>225</v>
      </c>
      <c r="E120" s="9">
        <v>21</v>
      </c>
      <c r="F120" s="12">
        <v>9</v>
      </c>
      <c r="G120" s="12">
        <v>5</v>
      </c>
      <c r="H120" s="12">
        <v>0</v>
      </c>
      <c r="I120" s="12">
        <v>6</v>
      </c>
      <c r="J120" s="12">
        <v>0</v>
      </c>
      <c r="K120" s="12">
        <v>1</v>
      </c>
      <c r="L120" s="12"/>
    </row>
    <row r="121" spans="1:12" ht="12.75" customHeight="1" x14ac:dyDescent="0.25">
      <c r="A121" s="119" t="s">
        <v>226</v>
      </c>
      <c r="B121" s="128"/>
      <c r="C121" s="10"/>
      <c r="D121" s="129" t="s">
        <v>227</v>
      </c>
      <c r="E121" s="9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/>
    </row>
    <row r="122" spans="1:12" ht="12.75" customHeight="1" x14ac:dyDescent="0.25">
      <c r="A122" s="119" t="s">
        <v>228</v>
      </c>
      <c r="B122" s="128"/>
      <c r="C122" s="10"/>
      <c r="D122" s="129" t="s">
        <v>229</v>
      </c>
      <c r="E122" s="9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/>
    </row>
    <row r="123" spans="1:12" ht="12.75" customHeight="1" x14ac:dyDescent="0.25">
      <c r="A123" s="119" t="s">
        <v>230</v>
      </c>
      <c r="B123" s="128"/>
      <c r="C123" s="10"/>
      <c r="D123" s="129" t="s">
        <v>231</v>
      </c>
      <c r="E123" s="9">
        <v>1</v>
      </c>
      <c r="F123" s="12">
        <v>1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/>
    </row>
    <row r="124" spans="1:12" ht="12.75" customHeight="1" x14ac:dyDescent="0.25">
      <c r="A124" s="119" t="s">
        <v>232</v>
      </c>
      <c r="B124" s="128"/>
      <c r="C124" s="10"/>
      <c r="D124" s="129" t="s">
        <v>233</v>
      </c>
      <c r="E124" s="9">
        <v>1</v>
      </c>
      <c r="F124" s="12">
        <v>0</v>
      </c>
      <c r="G124" s="12">
        <v>1</v>
      </c>
      <c r="H124" s="12">
        <v>0</v>
      </c>
      <c r="I124" s="12">
        <v>0</v>
      </c>
      <c r="J124" s="12">
        <v>0</v>
      </c>
      <c r="K124" s="12">
        <v>0</v>
      </c>
      <c r="L124" s="12"/>
    </row>
    <row r="125" spans="1:12" ht="12.75" customHeight="1" x14ac:dyDescent="0.25">
      <c r="A125" s="119" t="s">
        <v>234</v>
      </c>
      <c r="B125" s="128"/>
      <c r="C125" s="10"/>
      <c r="D125" s="129" t="s">
        <v>235</v>
      </c>
      <c r="E125" s="9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/>
    </row>
    <row r="126" spans="1:12" ht="12.75" customHeight="1" x14ac:dyDescent="0.25">
      <c r="A126" s="118" t="s">
        <v>236</v>
      </c>
      <c r="B126" s="125"/>
      <c r="C126" s="8" t="s">
        <v>10</v>
      </c>
      <c r="D126" s="126"/>
      <c r="E126" s="9">
        <v>44</v>
      </c>
      <c r="F126" s="9">
        <v>23</v>
      </c>
      <c r="G126" s="9">
        <v>16</v>
      </c>
      <c r="H126" s="9">
        <v>1</v>
      </c>
      <c r="I126" s="9">
        <v>2</v>
      </c>
      <c r="J126" s="9">
        <v>1</v>
      </c>
      <c r="K126" s="9">
        <v>1</v>
      </c>
      <c r="L126" s="9"/>
    </row>
    <row r="127" spans="1:12" ht="12.75" customHeight="1" x14ac:dyDescent="0.25">
      <c r="A127" s="119" t="s">
        <v>237</v>
      </c>
      <c r="B127" s="128"/>
      <c r="C127" s="10"/>
      <c r="D127" s="129" t="s">
        <v>238</v>
      </c>
      <c r="E127" s="9">
        <v>40</v>
      </c>
      <c r="F127" s="12">
        <v>20</v>
      </c>
      <c r="G127" s="12">
        <v>15</v>
      </c>
      <c r="H127" s="12">
        <v>1</v>
      </c>
      <c r="I127" s="12">
        <v>2</v>
      </c>
      <c r="J127" s="12">
        <v>1</v>
      </c>
      <c r="K127" s="12">
        <v>1</v>
      </c>
      <c r="L127" s="12"/>
    </row>
    <row r="128" spans="1:12" ht="12.75" customHeight="1" x14ac:dyDescent="0.25">
      <c r="A128" s="119" t="s">
        <v>239</v>
      </c>
      <c r="B128" s="128"/>
      <c r="C128" s="10"/>
      <c r="D128" s="129" t="s">
        <v>240</v>
      </c>
      <c r="E128" s="9">
        <v>4</v>
      </c>
      <c r="F128" s="12">
        <v>3</v>
      </c>
      <c r="G128" s="12">
        <v>1</v>
      </c>
      <c r="H128" s="12">
        <v>0</v>
      </c>
      <c r="I128" s="12">
        <v>0</v>
      </c>
      <c r="J128" s="12">
        <v>0</v>
      </c>
      <c r="K128" s="12">
        <v>0</v>
      </c>
      <c r="L128" s="12"/>
    </row>
    <row r="129" spans="1:12" ht="12.75" customHeight="1" x14ac:dyDescent="0.25">
      <c r="A129" s="118" t="s">
        <v>241</v>
      </c>
      <c r="B129" s="125"/>
      <c r="C129" s="8" t="s">
        <v>242</v>
      </c>
      <c r="D129" s="126"/>
      <c r="E129" s="9">
        <v>302</v>
      </c>
      <c r="F129" s="9">
        <v>191</v>
      </c>
      <c r="G129" s="9">
        <v>72</v>
      </c>
      <c r="H129" s="9">
        <v>4</v>
      </c>
      <c r="I129" s="9">
        <v>32</v>
      </c>
      <c r="J129" s="9">
        <v>2</v>
      </c>
      <c r="K129" s="9">
        <v>1</v>
      </c>
      <c r="L129" s="9"/>
    </row>
    <row r="130" spans="1:12" ht="12.75" customHeight="1" x14ac:dyDescent="0.25">
      <c r="A130" s="119" t="s">
        <v>243</v>
      </c>
      <c r="B130" s="128"/>
      <c r="C130" s="10"/>
      <c r="D130" s="129" t="s">
        <v>244</v>
      </c>
      <c r="E130" s="9">
        <v>103</v>
      </c>
      <c r="F130" s="12">
        <v>73</v>
      </c>
      <c r="G130" s="12">
        <v>18</v>
      </c>
      <c r="H130" s="12">
        <v>2</v>
      </c>
      <c r="I130" s="12">
        <v>9</v>
      </c>
      <c r="J130" s="12">
        <v>1</v>
      </c>
      <c r="K130" s="12">
        <v>0</v>
      </c>
      <c r="L130" s="12"/>
    </row>
    <row r="131" spans="1:12" ht="12.75" customHeight="1" x14ac:dyDescent="0.25">
      <c r="A131" s="119" t="s">
        <v>245</v>
      </c>
      <c r="B131" s="128"/>
      <c r="C131" s="10"/>
      <c r="D131" s="129" t="s">
        <v>246</v>
      </c>
      <c r="E131" s="9">
        <v>1</v>
      </c>
      <c r="F131" s="12">
        <v>0</v>
      </c>
      <c r="G131" s="12">
        <v>1</v>
      </c>
      <c r="H131" s="12">
        <v>0</v>
      </c>
      <c r="I131" s="12">
        <v>0</v>
      </c>
      <c r="J131" s="12">
        <v>0</v>
      </c>
      <c r="K131" s="12">
        <v>0</v>
      </c>
      <c r="L131" s="12"/>
    </row>
    <row r="132" spans="1:12" ht="12.75" customHeight="1" x14ac:dyDescent="0.25">
      <c r="A132" s="119" t="s">
        <v>247</v>
      </c>
      <c r="B132" s="128"/>
      <c r="C132" s="10"/>
      <c r="D132" s="129" t="s">
        <v>223</v>
      </c>
      <c r="E132" s="9">
        <v>4</v>
      </c>
      <c r="F132" s="12">
        <v>4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/>
    </row>
    <row r="133" spans="1:12" ht="12.75" customHeight="1" x14ac:dyDescent="0.25">
      <c r="A133" s="119" t="s">
        <v>248</v>
      </c>
      <c r="B133" s="128"/>
      <c r="C133" s="10"/>
      <c r="D133" s="129" t="s">
        <v>249</v>
      </c>
      <c r="E133" s="9">
        <v>20</v>
      </c>
      <c r="F133" s="12">
        <v>14</v>
      </c>
      <c r="G133" s="12">
        <v>3</v>
      </c>
      <c r="H133" s="12">
        <v>0</v>
      </c>
      <c r="I133" s="12">
        <v>3</v>
      </c>
      <c r="J133" s="12">
        <v>0</v>
      </c>
      <c r="K133" s="12">
        <v>0</v>
      </c>
      <c r="L133" s="12"/>
    </row>
    <row r="134" spans="1:12" ht="12.75" customHeight="1" x14ac:dyDescent="0.25">
      <c r="A134" s="119" t="s">
        <v>250</v>
      </c>
      <c r="B134" s="128"/>
      <c r="C134" s="10"/>
      <c r="D134" s="129" t="s">
        <v>251</v>
      </c>
      <c r="E134" s="9">
        <v>22</v>
      </c>
      <c r="F134" s="12">
        <v>12</v>
      </c>
      <c r="G134" s="12">
        <v>6</v>
      </c>
      <c r="H134" s="12">
        <v>0</v>
      </c>
      <c r="I134" s="12">
        <v>3</v>
      </c>
      <c r="J134" s="12">
        <v>0</v>
      </c>
      <c r="K134" s="12">
        <v>1</v>
      </c>
      <c r="L134" s="12"/>
    </row>
    <row r="135" spans="1:12" ht="12.75" customHeight="1" x14ac:dyDescent="0.25">
      <c r="A135" s="119" t="s">
        <v>252</v>
      </c>
      <c r="B135" s="128"/>
      <c r="C135" s="10"/>
      <c r="D135" s="129" t="s">
        <v>253</v>
      </c>
      <c r="E135" s="9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/>
    </row>
    <row r="136" spans="1:12" ht="12.75" customHeight="1" x14ac:dyDescent="0.25">
      <c r="A136" s="119" t="s">
        <v>254</v>
      </c>
      <c r="B136" s="128"/>
      <c r="C136" s="10"/>
      <c r="D136" s="129" t="s">
        <v>255</v>
      </c>
      <c r="E136" s="9">
        <v>20</v>
      </c>
      <c r="F136" s="12">
        <v>15</v>
      </c>
      <c r="G136" s="12">
        <v>2</v>
      </c>
      <c r="H136" s="12">
        <v>0</v>
      </c>
      <c r="I136" s="12">
        <v>3</v>
      </c>
      <c r="J136" s="12">
        <v>0</v>
      </c>
      <c r="K136" s="12">
        <v>0</v>
      </c>
      <c r="L136" s="12"/>
    </row>
    <row r="137" spans="1:12" ht="12.75" customHeight="1" x14ac:dyDescent="0.25">
      <c r="A137" s="119" t="s">
        <v>256</v>
      </c>
      <c r="B137" s="128"/>
      <c r="C137" s="10"/>
      <c r="D137" s="129" t="s">
        <v>257</v>
      </c>
      <c r="E137" s="9">
        <v>112</v>
      </c>
      <c r="F137" s="12">
        <v>59</v>
      </c>
      <c r="G137" s="12">
        <v>39</v>
      </c>
      <c r="H137" s="12">
        <v>2</v>
      </c>
      <c r="I137" s="12">
        <v>11</v>
      </c>
      <c r="J137" s="12">
        <v>1</v>
      </c>
      <c r="K137" s="12">
        <v>0</v>
      </c>
      <c r="L137" s="12"/>
    </row>
    <row r="138" spans="1:12" ht="12.75" customHeight="1" x14ac:dyDescent="0.25">
      <c r="A138" s="119" t="s">
        <v>258</v>
      </c>
      <c r="B138" s="128"/>
      <c r="C138" s="10"/>
      <c r="D138" s="129" t="s">
        <v>259</v>
      </c>
      <c r="E138" s="9">
        <v>7</v>
      </c>
      <c r="F138" s="12">
        <v>4</v>
      </c>
      <c r="G138" s="12">
        <v>1</v>
      </c>
      <c r="H138" s="12">
        <v>0</v>
      </c>
      <c r="I138" s="12">
        <v>2</v>
      </c>
      <c r="J138" s="12">
        <v>0</v>
      </c>
      <c r="K138" s="12">
        <v>0</v>
      </c>
      <c r="L138" s="12"/>
    </row>
    <row r="139" spans="1:12" ht="12.75" customHeight="1" x14ac:dyDescent="0.25">
      <c r="A139" s="119" t="s">
        <v>260</v>
      </c>
      <c r="B139" s="128"/>
      <c r="C139" s="10"/>
      <c r="D139" s="129" t="s">
        <v>261</v>
      </c>
      <c r="E139" s="9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/>
    </row>
    <row r="140" spans="1:12" ht="12.75" customHeight="1" x14ac:dyDescent="0.25">
      <c r="A140" s="119" t="s">
        <v>262</v>
      </c>
      <c r="B140" s="128"/>
      <c r="C140" s="10"/>
      <c r="D140" s="129" t="s">
        <v>263</v>
      </c>
      <c r="E140" s="9">
        <v>1</v>
      </c>
      <c r="F140" s="12">
        <v>1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/>
    </row>
    <row r="141" spans="1:12" ht="12.75" customHeight="1" x14ac:dyDescent="0.25">
      <c r="A141" s="119" t="s">
        <v>264</v>
      </c>
      <c r="B141" s="128"/>
      <c r="C141" s="10"/>
      <c r="D141" s="129" t="s">
        <v>265</v>
      </c>
      <c r="E141" s="9">
        <v>1</v>
      </c>
      <c r="F141" s="12">
        <v>0</v>
      </c>
      <c r="G141" s="12">
        <v>0</v>
      </c>
      <c r="H141" s="12">
        <v>0</v>
      </c>
      <c r="I141" s="12">
        <v>1</v>
      </c>
      <c r="J141" s="12">
        <v>0</v>
      </c>
      <c r="K141" s="12">
        <v>0</v>
      </c>
      <c r="L141" s="12"/>
    </row>
    <row r="142" spans="1:12" ht="12.75" customHeight="1" x14ac:dyDescent="0.25">
      <c r="A142" s="120" t="s">
        <v>266</v>
      </c>
      <c r="B142" s="133"/>
      <c r="C142" s="15"/>
      <c r="D142" s="134" t="s">
        <v>267</v>
      </c>
      <c r="E142" s="9">
        <v>4</v>
      </c>
      <c r="F142" s="12">
        <v>4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/>
    </row>
    <row r="143" spans="1:12" ht="12.75" customHeight="1" x14ac:dyDescent="0.25">
      <c r="A143" s="119" t="s">
        <v>268</v>
      </c>
      <c r="B143" s="128"/>
      <c r="C143" s="10"/>
      <c r="D143" s="129" t="s">
        <v>269</v>
      </c>
      <c r="E143" s="9">
        <v>3</v>
      </c>
      <c r="F143" s="12">
        <v>2</v>
      </c>
      <c r="G143" s="12">
        <v>1</v>
      </c>
      <c r="H143" s="12">
        <v>0</v>
      </c>
      <c r="I143" s="12">
        <v>0</v>
      </c>
      <c r="J143" s="12">
        <v>0</v>
      </c>
      <c r="K143" s="12">
        <v>0</v>
      </c>
      <c r="L143" s="12"/>
    </row>
    <row r="144" spans="1:12" ht="12.75" customHeight="1" x14ac:dyDescent="0.25">
      <c r="A144" s="119" t="s">
        <v>270</v>
      </c>
      <c r="B144" s="128"/>
      <c r="C144" s="10"/>
      <c r="D144" s="129" t="s">
        <v>271</v>
      </c>
      <c r="E144" s="9">
        <v>4</v>
      </c>
      <c r="F144" s="12">
        <v>3</v>
      </c>
      <c r="G144" s="12">
        <v>1</v>
      </c>
      <c r="H144" s="12">
        <v>0</v>
      </c>
      <c r="I144" s="12">
        <v>0</v>
      </c>
      <c r="J144" s="12">
        <v>0</v>
      </c>
      <c r="K144" s="12">
        <v>0</v>
      </c>
      <c r="L144" s="12"/>
    </row>
    <row r="145" spans="1:12" ht="12.75" customHeight="1" x14ac:dyDescent="0.25">
      <c r="A145" s="118" t="s">
        <v>272</v>
      </c>
      <c r="B145" s="125"/>
      <c r="C145" s="8" t="s">
        <v>273</v>
      </c>
      <c r="D145" s="126"/>
      <c r="E145" s="9">
        <v>545</v>
      </c>
      <c r="F145" s="9">
        <v>264</v>
      </c>
      <c r="G145" s="9">
        <v>148</v>
      </c>
      <c r="H145" s="9">
        <v>64</v>
      </c>
      <c r="I145" s="9">
        <v>49</v>
      </c>
      <c r="J145" s="9">
        <v>6</v>
      </c>
      <c r="K145" s="9">
        <v>14</v>
      </c>
      <c r="L145" s="9"/>
    </row>
    <row r="146" spans="1:12" ht="12.75" customHeight="1" x14ac:dyDescent="0.25">
      <c r="A146" s="119" t="s">
        <v>274</v>
      </c>
      <c r="B146" s="128"/>
      <c r="C146" s="10"/>
      <c r="D146" s="129" t="s">
        <v>273</v>
      </c>
      <c r="E146" s="9">
        <v>289</v>
      </c>
      <c r="F146" s="12">
        <v>139</v>
      </c>
      <c r="G146" s="12">
        <v>74</v>
      </c>
      <c r="H146" s="12">
        <v>38</v>
      </c>
      <c r="I146" s="12">
        <v>28</v>
      </c>
      <c r="J146" s="12">
        <v>3</v>
      </c>
      <c r="K146" s="12">
        <v>7</v>
      </c>
      <c r="L146" s="12"/>
    </row>
    <row r="147" spans="1:12" ht="12.75" customHeight="1" x14ac:dyDescent="0.25">
      <c r="A147" s="119" t="s">
        <v>275</v>
      </c>
      <c r="B147" s="128"/>
      <c r="C147" s="10"/>
      <c r="D147" s="129" t="s">
        <v>276</v>
      </c>
      <c r="E147" s="9">
        <v>18</v>
      </c>
      <c r="F147" s="12">
        <v>8</v>
      </c>
      <c r="G147" s="12">
        <v>8</v>
      </c>
      <c r="H147" s="12">
        <v>1</v>
      </c>
      <c r="I147" s="12">
        <v>1</v>
      </c>
      <c r="J147" s="12">
        <v>0</v>
      </c>
      <c r="K147" s="12">
        <v>0</v>
      </c>
      <c r="L147" s="12"/>
    </row>
    <row r="148" spans="1:12" ht="12.75" customHeight="1" x14ac:dyDescent="0.25">
      <c r="A148" s="119" t="s">
        <v>277</v>
      </c>
      <c r="B148" s="128"/>
      <c r="C148" s="10"/>
      <c r="D148" s="129" t="s">
        <v>278</v>
      </c>
      <c r="E148" s="9">
        <v>4</v>
      </c>
      <c r="F148" s="12">
        <v>2</v>
      </c>
      <c r="G148" s="12">
        <v>1</v>
      </c>
      <c r="H148" s="12">
        <v>0</v>
      </c>
      <c r="I148" s="12">
        <v>1</v>
      </c>
      <c r="J148" s="12">
        <v>0</v>
      </c>
      <c r="K148" s="12">
        <v>0</v>
      </c>
      <c r="L148" s="12"/>
    </row>
    <row r="149" spans="1:12" ht="12.75" customHeight="1" x14ac:dyDescent="0.25">
      <c r="A149" s="119" t="s">
        <v>279</v>
      </c>
      <c r="B149" s="128"/>
      <c r="C149" s="10"/>
      <c r="D149" s="129" t="s">
        <v>280</v>
      </c>
      <c r="E149" s="9">
        <v>62</v>
      </c>
      <c r="F149" s="12">
        <v>33</v>
      </c>
      <c r="G149" s="12">
        <v>12</v>
      </c>
      <c r="H149" s="12">
        <v>5</v>
      </c>
      <c r="I149" s="12">
        <v>7</v>
      </c>
      <c r="J149" s="12">
        <v>2</v>
      </c>
      <c r="K149" s="12">
        <v>3</v>
      </c>
      <c r="L149" s="12"/>
    </row>
    <row r="150" spans="1:12" ht="12.75" customHeight="1" x14ac:dyDescent="0.25">
      <c r="A150" s="119" t="s">
        <v>281</v>
      </c>
      <c r="B150" s="128"/>
      <c r="C150" s="10"/>
      <c r="D150" s="129" t="s">
        <v>282</v>
      </c>
      <c r="E150" s="9">
        <v>1</v>
      </c>
      <c r="F150" s="12">
        <v>1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/>
    </row>
    <row r="151" spans="1:12" ht="12.75" customHeight="1" x14ac:dyDescent="0.25">
      <c r="A151" s="121" t="s">
        <v>283</v>
      </c>
      <c r="B151" s="135"/>
      <c r="C151" s="16"/>
      <c r="D151" s="136" t="s">
        <v>284</v>
      </c>
      <c r="E151" s="9">
        <v>89</v>
      </c>
      <c r="F151" s="12">
        <v>38</v>
      </c>
      <c r="G151" s="12">
        <v>27</v>
      </c>
      <c r="H151" s="12">
        <v>13</v>
      </c>
      <c r="I151" s="12">
        <v>9</v>
      </c>
      <c r="J151" s="12">
        <v>1</v>
      </c>
      <c r="K151" s="12">
        <v>1</v>
      </c>
      <c r="L151" s="12"/>
    </row>
    <row r="152" spans="1:12" ht="12.75" customHeight="1" x14ac:dyDescent="0.25">
      <c r="A152" s="119" t="s">
        <v>285</v>
      </c>
      <c r="B152" s="128"/>
      <c r="C152" s="10"/>
      <c r="D152" s="129" t="s">
        <v>286</v>
      </c>
      <c r="E152" s="9">
        <v>6</v>
      </c>
      <c r="F152" s="12">
        <v>4</v>
      </c>
      <c r="G152" s="12">
        <v>1</v>
      </c>
      <c r="H152" s="12">
        <v>0</v>
      </c>
      <c r="I152" s="12">
        <v>1</v>
      </c>
      <c r="J152" s="12">
        <v>0</v>
      </c>
      <c r="K152" s="12">
        <v>0</v>
      </c>
      <c r="L152" s="12"/>
    </row>
    <row r="153" spans="1:12" ht="12.75" customHeight="1" x14ac:dyDescent="0.25">
      <c r="A153" s="119" t="s">
        <v>287</v>
      </c>
      <c r="B153" s="128"/>
      <c r="C153" s="10"/>
      <c r="D153" s="129" t="s">
        <v>288</v>
      </c>
      <c r="E153" s="9">
        <v>6</v>
      </c>
      <c r="F153" s="12">
        <v>4</v>
      </c>
      <c r="G153" s="12">
        <v>2</v>
      </c>
      <c r="H153" s="12">
        <v>0</v>
      </c>
      <c r="I153" s="12">
        <v>0</v>
      </c>
      <c r="J153" s="12">
        <v>0</v>
      </c>
      <c r="K153" s="12">
        <v>0</v>
      </c>
      <c r="L153" s="12"/>
    </row>
    <row r="154" spans="1:12" ht="12.75" customHeight="1" x14ac:dyDescent="0.25">
      <c r="A154" s="119" t="s">
        <v>289</v>
      </c>
      <c r="B154" s="128"/>
      <c r="C154" s="10"/>
      <c r="D154" s="129" t="s">
        <v>290</v>
      </c>
      <c r="E154" s="9">
        <v>25</v>
      </c>
      <c r="F154" s="12">
        <v>10</v>
      </c>
      <c r="G154" s="12">
        <v>7</v>
      </c>
      <c r="H154" s="12">
        <v>6</v>
      </c>
      <c r="I154" s="12">
        <v>2</v>
      </c>
      <c r="J154" s="12">
        <v>0</v>
      </c>
      <c r="K154" s="12">
        <v>0</v>
      </c>
      <c r="L154" s="12"/>
    </row>
    <row r="155" spans="1:12" ht="12.75" customHeight="1" x14ac:dyDescent="0.25">
      <c r="A155" s="119" t="s">
        <v>291</v>
      </c>
      <c r="B155" s="128"/>
      <c r="C155" s="10"/>
      <c r="D155" s="129" t="s">
        <v>292</v>
      </c>
      <c r="E155" s="9">
        <v>19</v>
      </c>
      <c r="F155" s="12">
        <v>12</v>
      </c>
      <c r="G155" s="12">
        <v>6</v>
      </c>
      <c r="H155" s="12">
        <v>0</v>
      </c>
      <c r="I155" s="12">
        <v>0</v>
      </c>
      <c r="J155" s="12">
        <v>0</v>
      </c>
      <c r="K155" s="12">
        <v>1</v>
      </c>
      <c r="L155" s="12"/>
    </row>
    <row r="156" spans="1:12" ht="12.75" customHeight="1" x14ac:dyDescent="0.25">
      <c r="A156" s="119" t="s">
        <v>293</v>
      </c>
      <c r="B156" s="128"/>
      <c r="C156" s="10"/>
      <c r="D156" s="129" t="s">
        <v>294</v>
      </c>
      <c r="E156" s="9">
        <v>26</v>
      </c>
      <c r="F156" s="12">
        <v>13</v>
      </c>
      <c r="G156" s="12">
        <v>10</v>
      </c>
      <c r="H156" s="12">
        <v>1</v>
      </c>
      <c r="I156" s="12">
        <v>0</v>
      </c>
      <c r="J156" s="12">
        <v>0</v>
      </c>
      <c r="K156" s="12">
        <v>2</v>
      </c>
      <c r="L156" s="12"/>
    </row>
    <row r="157" spans="1:12" ht="12.75" customHeight="1" x14ac:dyDescent="0.25">
      <c r="A157" s="118" t="s">
        <v>295</v>
      </c>
      <c r="B157" s="125"/>
      <c r="C157" s="8" t="s">
        <v>296</v>
      </c>
      <c r="D157" s="126"/>
      <c r="E157" s="9">
        <v>102</v>
      </c>
      <c r="F157" s="9">
        <v>63</v>
      </c>
      <c r="G157" s="9">
        <v>23</v>
      </c>
      <c r="H157" s="9">
        <v>4</v>
      </c>
      <c r="I157" s="9">
        <v>8</v>
      </c>
      <c r="J157" s="9">
        <v>2</v>
      </c>
      <c r="K157" s="9">
        <v>2</v>
      </c>
      <c r="L157" s="9"/>
    </row>
    <row r="158" spans="1:12" ht="12.75" customHeight="1" x14ac:dyDescent="0.25">
      <c r="A158" s="119" t="s">
        <v>297</v>
      </c>
      <c r="B158" s="128"/>
      <c r="C158" s="10"/>
      <c r="D158" s="129" t="s">
        <v>298</v>
      </c>
      <c r="E158" s="9">
        <v>99</v>
      </c>
      <c r="F158" s="12">
        <v>62</v>
      </c>
      <c r="G158" s="12">
        <v>21</v>
      </c>
      <c r="H158" s="12">
        <v>4</v>
      </c>
      <c r="I158" s="12">
        <v>8</v>
      </c>
      <c r="J158" s="12">
        <v>2</v>
      </c>
      <c r="K158" s="12">
        <v>2</v>
      </c>
      <c r="L158" s="12"/>
    </row>
    <row r="159" spans="1:12" ht="12.75" customHeight="1" x14ac:dyDescent="0.25">
      <c r="A159" s="119" t="s">
        <v>299</v>
      </c>
      <c r="B159" s="128"/>
      <c r="C159" s="10"/>
      <c r="D159" s="129" t="s">
        <v>146</v>
      </c>
      <c r="E159" s="9">
        <v>2</v>
      </c>
      <c r="F159" s="12">
        <v>0</v>
      </c>
      <c r="G159" s="12">
        <v>2</v>
      </c>
      <c r="H159" s="12">
        <v>0</v>
      </c>
      <c r="I159" s="12">
        <v>0</v>
      </c>
      <c r="J159" s="12">
        <v>0</v>
      </c>
      <c r="K159" s="12">
        <v>0</v>
      </c>
      <c r="L159" s="12"/>
    </row>
    <row r="160" spans="1:12" ht="12.75" customHeight="1" x14ac:dyDescent="0.25">
      <c r="A160" s="119" t="s">
        <v>300</v>
      </c>
      <c r="B160" s="128"/>
      <c r="C160" s="10"/>
      <c r="D160" s="129" t="s">
        <v>301</v>
      </c>
      <c r="E160" s="9">
        <v>1</v>
      </c>
      <c r="F160" s="12">
        <v>1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/>
    </row>
    <row r="161" spans="1:12" ht="12.75" customHeight="1" x14ac:dyDescent="0.25">
      <c r="A161" s="118" t="s">
        <v>302</v>
      </c>
      <c r="B161" s="125"/>
      <c r="C161" s="8" t="s">
        <v>303</v>
      </c>
      <c r="D161" s="126"/>
      <c r="E161" s="9">
        <v>965</v>
      </c>
      <c r="F161" s="9">
        <v>645</v>
      </c>
      <c r="G161" s="9">
        <v>119</v>
      </c>
      <c r="H161" s="9">
        <v>41</v>
      </c>
      <c r="I161" s="9">
        <v>103</v>
      </c>
      <c r="J161" s="9">
        <v>38</v>
      </c>
      <c r="K161" s="9">
        <v>19</v>
      </c>
      <c r="L161" s="9"/>
    </row>
    <row r="162" spans="1:12" ht="12.75" customHeight="1" x14ac:dyDescent="0.25">
      <c r="A162" s="119" t="s">
        <v>304</v>
      </c>
      <c r="B162" s="128"/>
      <c r="C162" s="10"/>
      <c r="D162" s="129" t="s">
        <v>303</v>
      </c>
      <c r="E162" s="9">
        <v>801</v>
      </c>
      <c r="F162" s="12">
        <v>544</v>
      </c>
      <c r="G162" s="12">
        <v>98</v>
      </c>
      <c r="H162" s="12">
        <v>27</v>
      </c>
      <c r="I162" s="12">
        <v>85</v>
      </c>
      <c r="J162" s="12">
        <v>33</v>
      </c>
      <c r="K162" s="12">
        <v>14</v>
      </c>
      <c r="L162" s="12"/>
    </row>
    <row r="163" spans="1:12" ht="12.75" customHeight="1" x14ac:dyDescent="0.25">
      <c r="A163" s="119" t="s">
        <v>305</v>
      </c>
      <c r="B163" s="128"/>
      <c r="C163" s="10"/>
      <c r="D163" s="129" t="s">
        <v>306</v>
      </c>
      <c r="E163" s="9">
        <v>14</v>
      </c>
      <c r="F163" s="12">
        <v>12</v>
      </c>
      <c r="G163" s="12">
        <v>1</v>
      </c>
      <c r="H163" s="12">
        <v>0</v>
      </c>
      <c r="I163" s="12">
        <v>1</v>
      </c>
      <c r="J163" s="12">
        <v>0</v>
      </c>
      <c r="K163" s="12">
        <v>0</v>
      </c>
      <c r="L163" s="12"/>
    </row>
    <row r="164" spans="1:12" ht="12.75" customHeight="1" x14ac:dyDescent="0.25">
      <c r="A164" s="119" t="s">
        <v>307</v>
      </c>
      <c r="B164" s="128"/>
      <c r="C164" s="10"/>
      <c r="D164" s="129" t="s">
        <v>308</v>
      </c>
      <c r="E164" s="9">
        <v>26</v>
      </c>
      <c r="F164" s="12">
        <v>19</v>
      </c>
      <c r="G164" s="12">
        <v>4</v>
      </c>
      <c r="H164" s="12">
        <v>0</v>
      </c>
      <c r="I164" s="12">
        <v>2</v>
      </c>
      <c r="J164" s="12">
        <v>1</v>
      </c>
      <c r="K164" s="12">
        <v>0</v>
      </c>
      <c r="L164" s="12"/>
    </row>
    <row r="165" spans="1:12" ht="12.75" customHeight="1" x14ac:dyDescent="0.25">
      <c r="A165" s="119" t="s">
        <v>309</v>
      </c>
      <c r="B165" s="128"/>
      <c r="C165" s="10"/>
      <c r="D165" s="129" t="s">
        <v>310</v>
      </c>
      <c r="E165" s="9">
        <v>124</v>
      </c>
      <c r="F165" s="12">
        <v>70</v>
      </c>
      <c r="G165" s="12">
        <v>16</v>
      </c>
      <c r="H165" s="12">
        <v>14</v>
      </c>
      <c r="I165" s="12">
        <v>15</v>
      </c>
      <c r="J165" s="12">
        <v>4</v>
      </c>
      <c r="K165" s="12">
        <v>5</v>
      </c>
      <c r="L165" s="12"/>
    </row>
    <row r="166" spans="1:12" ht="12.75" customHeight="1" x14ac:dyDescent="0.25">
      <c r="A166" s="118" t="s">
        <v>311</v>
      </c>
      <c r="B166" s="125"/>
      <c r="C166" s="8" t="s">
        <v>312</v>
      </c>
      <c r="D166" s="126"/>
      <c r="E166" s="9">
        <v>40</v>
      </c>
      <c r="F166" s="9">
        <v>19</v>
      </c>
      <c r="G166" s="9">
        <v>13</v>
      </c>
      <c r="H166" s="9">
        <v>1</v>
      </c>
      <c r="I166" s="9">
        <v>5</v>
      </c>
      <c r="J166" s="9">
        <v>1</v>
      </c>
      <c r="K166" s="9">
        <v>1</v>
      </c>
      <c r="L166" s="9"/>
    </row>
    <row r="167" spans="1:12" ht="12.75" customHeight="1" x14ac:dyDescent="0.25">
      <c r="A167" s="119" t="s">
        <v>313</v>
      </c>
      <c r="B167" s="128"/>
      <c r="C167" s="10"/>
      <c r="D167" s="129" t="s">
        <v>312</v>
      </c>
      <c r="E167" s="9">
        <v>12</v>
      </c>
      <c r="F167" s="12">
        <v>3</v>
      </c>
      <c r="G167" s="12">
        <v>6</v>
      </c>
      <c r="H167" s="12">
        <v>1</v>
      </c>
      <c r="I167" s="12">
        <v>1</v>
      </c>
      <c r="J167" s="12">
        <v>1</v>
      </c>
      <c r="K167" s="12">
        <v>0</v>
      </c>
      <c r="L167" s="12"/>
    </row>
    <row r="168" spans="1:12" ht="12.75" customHeight="1" x14ac:dyDescent="0.25">
      <c r="A168" s="119" t="s">
        <v>314</v>
      </c>
      <c r="B168" s="128"/>
      <c r="C168" s="10"/>
      <c r="D168" s="129" t="s">
        <v>315</v>
      </c>
      <c r="E168" s="9">
        <v>6</v>
      </c>
      <c r="F168" s="12">
        <v>3</v>
      </c>
      <c r="G168" s="12">
        <v>2</v>
      </c>
      <c r="H168" s="12">
        <v>0</v>
      </c>
      <c r="I168" s="12">
        <v>1</v>
      </c>
      <c r="J168" s="12">
        <v>0</v>
      </c>
      <c r="K168" s="12">
        <v>0</v>
      </c>
      <c r="L168" s="12"/>
    </row>
    <row r="169" spans="1:12" ht="12.75" customHeight="1" x14ac:dyDescent="0.25">
      <c r="A169" s="119" t="s">
        <v>316</v>
      </c>
      <c r="B169" s="128"/>
      <c r="C169" s="10"/>
      <c r="D169" s="129" t="s">
        <v>317</v>
      </c>
      <c r="E169" s="9">
        <v>1</v>
      </c>
      <c r="F169" s="12">
        <v>0</v>
      </c>
      <c r="G169" s="12">
        <v>0</v>
      </c>
      <c r="H169" s="12">
        <v>0</v>
      </c>
      <c r="I169" s="12">
        <v>1</v>
      </c>
      <c r="J169" s="12">
        <v>0</v>
      </c>
      <c r="K169" s="12">
        <v>0</v>
      </c>
      <c r="L169" s="12"/>
    </row>
    <row r="170" spans="1:12" ht="12.75" customHeight="1" x14ac:dyDescent="0.25">
      <c r="A170" s="119" t="s">
        <v>318</v>
      </c>
      <c r="B170" s="128"/>
      <c r="C170" s="10"/>
      <c r="D170" s="129" t="s">
        <v>319</v>
      </c>
      <c r="E170" s="9">
        <v>6</v>
      </c>
      <c r="F170" s="12">
        <v>3</v>
      </c>
      <c r="G170" s="12">
        <v>2</v>
      </c>
      <c r="H170" s="12">
        <v>0</v>
      </c>
      <c r="I170" s="12">
        <v>1</v>
      </c>
      <c r="J170" s="12">
        <v>0</v>
      </c>
      <c r="K170" s="12">
        <v>0</v>
      </c>
      <c r="L170" s="12"/>
    </row>
    <row r="171" spans="1:12" ht="12.75" customHeight="1" x14ac:dyDescent="0.25">
      <c r="A171" s="119" t="s">
        <v>320</v>
      </c>
      <c r="B171" s="128"/>
      <c r="C171" s="10"/>
      <c r="D171" s="129" t="s">
        <v>321</v>
      </c>
      <c r="E171" s="9">
        <v>13</v>
      </c>
      <c r="F171" s="12">
        <v>10</v>
      </c>
      <c r="G171" s="12">
        <v>1</v>
      </c>
      <c r="H171" s="12">
        <v>0</v>
      </c>
      <c r="I171" s="12">
        <v>1</v>
      </c>
      <c r="J171" s="12">
        <v>0</v>
      </c>
      <c r="K171" s="12">
        <v>1</v>
      </c>
      <c r="L171" s="12"/>
    </row>
    <row r="172" spans="1:12" ht="12.75" customHeight="1" x14ac:dyDescent="0.25">
      <c r="A172" s="121" t="s">
        <v>322</v>
      </c>
      <c r="B172" s="135"/>
      <c r="C172" s="16"/>
      <c r="D172" s="136" t="s">
        <v>323</v>
      </c>
      <c r="E172" s="9">
        <v>1</v>
      </c>
      <c r="F172" s="12">
        <v>0</v>
      </c>
      <c r="G172" s="12">
        <v>1</v>
      </c>
      <c r="H172" s="12">
        <v>0</v>
      </c>
      <c r="I172" s="12">
        <v>0</v>
      </c>
      <c r="J172" s="12">
        <v>0</v>
      </c>
      <c r="K172" s="12">
        <v>0</v>
      </c>
      <c r="L172" s="12"/>
    </row>
    <row r="173" spans="1:12" ht="12.75" customHeight="1" x14ac:dyDescent="0.25">
      <c r="A173" s="121" t="s">
        <v>324</v>
      </c>
      <c r="B173" s="135"/>
      <c r="C173" s="16"/>
      <c r="D173" s="136" t="s">
        <v>325</v>
      </c>
      <c r="E173" s="9">
        <v>1</v>
      </c>
      <c r="F173" s="12">
        <v>0</v>
      </c>
      <c r="G173" s="12">
        <v>1</v>
      </c>
      <c r="H173" s="12">
        <v>0</v>
      </c>
      <c r="I173" s="12">
        <v>0</v>
      </c>
      <c r="J173" s="12">
        <v>0</v>
      </c>
      <c r="K173" s="12">
        <v>0</v>
      </c>
      <c r="L173" s="12"/>
    </row>
    <row r="174" spans="1:12" ht="12.75" customHeight="1" x14ac:dyDescent="0.25">
      <c r="A174" s="118" t="s">
        <v>326</v>
      </c>
      <c r="B174" s="125"/>
      <c r="C174" s="8" t="s">
        <v>327</v>
      </c>
      <c r="D174" s="126"/>
      <c r="E174" s="9">
        <v>641</v>
      </c>
      <c r="F174" s="9">
        <v>276</v>
      </c>
      <c r="G174" s="9">
        <v>261</v>
      </c>
      <c r="H174" s="9">
        <v>21</v>
      </c>
      <c r="I174" s="9">
        <v>53</v>
      </c>
      <c r="J174" s="9">
        <v>15</v>
      </c>
      <c r="K174" s="9">
        <v>15</v>
      </c>
      <c r="L174" s="9"/>
    </row>
    <row r="175" spans="1:12" ht="12.75" customHeight="1" x14ac:dyDescent="0.25">
      <c r="A175" s="119" t="s">
        <v>328</v>
      </c>
      <c r="B175" s="128"/>
      <c r="C175" s="10"/>
      <c r="D175" s="129" t="s">
        <v>327</v>
      </c>
      <c r="E175" s="9">
        <v>165</v>
      </c>
      <c r="F175" s="12">
        <v>80</v>
      </c>
      <c r="G175" s="12">
        <v>55</v>
      </c>
      <c r="H175" s="12">
        <v>1</v>
      </c>
      <c r="I175" s="12">
        <v>24</v>
      </c>
      <c r="J175" s="12">
        <v>2</v>
      </c>
      <c r="K175" s="12">
        <v>3</v>
      </c>
      <c r="L175" s="12"/>
    </row>
    <row r="176" spans="1:12" ht="12.75" customHeight="1" x14ac:dyDescent="0.25">
      <c r="A176" s="119" t="s">
        <v>329</v>
      </c>
      <c r="B176" s="128"/>
      <c r="C176" s="10"/>
      <c r="D176" s="129" t="s">
        <v>330</v>
      </c>
      <c r="E176" s="9">
        <v>4</v>
      </c>
      <c r="F176" s="12">
        <v>1</v>
      </c>
      <c r="G176" s="12">
        <v>2</v>
      </c>
      <c r="H176" s="12">
        <v>1</v>
      </c>
      <c r="I176" s="12">
        <v>0</v>
      </c>
      <c r="J176" s="12">
        <v>0</v>
      </c>
      <c r="K176" s="12">
        <v>0</v>
      </c>
      <c r="L176" s="12"/>
    </row>
    <row r="177" spans="1:12" ht="12.75" customHeight="1" x14ac:dyDescent="0.25">
      <c r="A177" s="119" t="s">
        <v>331</v>
      </c>
      <c r="B177" s="128"/>
      <c r="C177" s="10"/>
      <c r="D177" s="129" t="s">
        <v>332</v>
      </c>
      <c r="E177" s="9">
        <v>3</v>
      </c>
      <c r="F177" s="12">
        <v>2</v>
      </c>
      <c r="G177" s="12">
        <v>1</v>
      </c>
      <c r="H177" s="12">
        <v>0</v>
      </c>
      <c r="I177" s="12">
        <v>0</v>
      </c>
      <c r="J177" s="12">
        <v>0</v>
      </c>
      <c r="K177" s="12">
        <v>0</v>
      </c>
      <c r="L177" s="12"/>
    </row>
    <row r="178" spans="1:12" ht="12.75" customHeight="1" x14ac:dyDescent="0.25">
      <c r="A178" s="119" t="s">
        <v>333</v>
      </c>
      <c r="B178" s="128"/>
      <c r="C178" s="10"/>
      <c r="D178" s="129" t="s">
        <v>334</v>
      </c>
      <c r="E178" s="9">
        <v>104</v>
      </c>
      <c r="F178" s="12">
        <v>33</v>
      </c>
      <c r="G178" s="12">
        <v>43</v>
      </c>
      <c r="H178" s="12">
        <v>8</v>
      </c>
      <c r="I178" s="12">
        <v>12</v>
      </c>
      <c r="J178" s="12">
        <v>4</v>
      </c>
      <c r="K178" s="12">
        <v>4</v>
      </c>
      <c r="L178" s="12"/>
    </row>
    <row r="179" spans="1:12" ht="12.75" customHeight="1" x14ac:dyDescent="0.25">
      <c r="A179" s="119" t="s">
        <v>335</v>
      </c>
      <c r="B179" s="128"/>
      <c r="C179" s="10"/>
      <c r="D179" s="129" t="s">
        <v>336</v>
      </c>
      <c r="E179" s="9">
        <v>11</v>
      </c>
      <c r="F179" s="12">
        <v>9</v>
      </c>
      <c r="G179" s="12">
        <v>2</v>
      </c>
      <c r="H179" s="12">
        <v>0</v>
      </c>
      <c r="I179" s="12">
        <v>0</v>
      </c>
      <c r="J179" s="12">
        <v>0</v>
      </c>
      <c r="K179" s="12">
        <v>0</v>
      </c>
      <c r="L179" s="12"/>
    </row>
    <row r="180" spans="1:12" ht="12.75" customHeight="1" x14ac:dyDescent="0.25">
      <c r="A180" s="119" t="s">
        <v>337</v>
      </c>
      <c r="B180" s="128"/>
      <c r="C180" s="10"/>
      <c r="D180" s="129" t="s">
        <v>338</v>
      </c>
      <c r="E180" s="9">
        <v>1</v>
      </c>
      <c r="F180" s="12">
        <v>0</v>
      </c>
      <c r="G180" s="12">
        <v>1</v>
      </c>
      <c r="H180" s="12">
        <v>0</v>
      </c>
      <c r="I180" s="12">
        <v>0</v>
      </c>
      <c r="J180" s="12">
        <v>0</v>
      </c>
      <c r="K180" s="12">
        <v>0</v>
      </c>
      <c r="L180" s="12"/>
    </row>
    <row r="181" spans="1:12" ht="12.75" customHeight="1" x14ac:dyDescent="0.25">
      <c r="A181" s="119" t="s">
        <v>339</v>
      </c>
      <c r="B181" s="128"/>
      <c r="C181" s="10"/>
      <c r="D181" s="129" t="s">
        <v>340</v>
      </c>
      <c r="E181" s="9">
        <v>6</v>
      </c>
      <c r="F181" s="12">
        <v>2</v>
      </c>
      <c r="G181" s="12">
        <v>4</v>
      </c>
      <c r="H181" s="12">
        <v>0</v>
      </c>
      <c r="I181" s="12">
        <v>0</v>
      </c>
      <c r="J181" s="12">
        <v>0</v>
      </c>
      <c r="K181" s="12">
        <v>0</v>
      </c>
      <c r="L181" s="12"/>
    </row>
    <row r="182" spans="1:12" ht="12.75" customHeight="1" x14ac:dyDescent="0.25">
      <c r="A182" s="119" t="s">
        <v>341</v>
      </c>
      <c r="B182" s="128"/>
      <c r="C182" s="10"/>
      <c r="D182" s="129" t="s">
        <v>342</v>
      </c>
      <c r="E182" s="9">
        <v>9</v>
      </c>
      <c r="F182" s="12">
        <v>4</v>
      </c>
      <c r="G182" s="12">
        <v>4</v>
      </c>
      <c r="H182" s="12">
        <v>0</v>
      </c>
      <c r="I182" s="12">
        <v>1</v>
      </c>
      <c r="J182" s="12">
        <v>0</v>
      </c>
      <c r="K182" s="12">
        <v>0</v>
      </c>
      <c r="L182" s="12"/>
    </row>
    <row r="183" spans="1:12" ht="12.75" customHeight="1" x14ac:dyDescent="0.25">
      <c r="A183" s="119" t="s">
        <v>343</v>
      </c>
      <c r="B183" s="128"/>
      <c r="C183" s="10"/>
      <c r="D183" s="129" t="s">
        <v>344</v>
      </c>
      <c r="E183" s="9">
        <v>13</v>
      </c>
      <c r="F183" s="12">
        <v>9</v>
      </c>
      <c r="G183" s="12">
        <v>4</v>
      </c>
      <c r="H183" s="12">
        <v>0</v>
      </c>
      <c r="I183" s="12">
        <v>0</v>
      </c>
      <c r="J183" s="12">
        <v>0</v>
      </c>
      <c r="K183" s="12">
        <v>0</v>
      </c>
      <c r="L183" s="12"/>
    </row>
    <row r="184" spans="1:12" ht="12.75" customHeight="1" x14ac:dyDescent="0.25">
      <c r="A184" s="119" t="s">
        <v>345</v>
      </c>
      <c r="B184" s="128"/>
      <c r="C184" s="10"/>
      <c r="D184" s="129" t="s">
        <v>346</v>
      </c>
      <c r="E184" s="9">
        <v>8</v>
      </c>
      <c r="F184" s="12">
        <v>5</v>
      </c>
      <c r="G184" s="12">
        <v>3</v>
      </c>
      <c r="H184" s="12">
        <v>0</v>
      </c>
      <c r="I184" s="12">
        <v>0</v>
      </c>
      <c r="J184" s="12">
        <v>0</v>
      </c>
      <c r="K184" s="12">
        <v>0</v>
      </c>
      <c r="L184" s="12"/>
    </row>
    <row r="185" spans="1:12" ht="12.75" customHeight="1" x14ac:dyDescent="0.25">
      <c r="A185" s="119" t="s">
        <v>347</v>
      </c>
      <c r="B185" s="128"/>
      <c r="C185" s="10"/>
      <c r="D185" s="129" t="s">
        <v>348</v>
      </c>
      <c r="E185" s="9">
        <v>8</v>
      </c>
      <c r="F185" s="12">
        <v>5</v>
      </c>
      <c r="G185" s="12">
        <v>2</v>
      </c>
      <c r="H185" s="12">
        <v>0</v>
      </c>
      <c r="I185" s="12">
        <v>1</v>
      </c>
      <c r="J185" s="12">
        <v>0</v>
      </c>
      <c r="K185" s="12">
        <v>0</v>
      </c>
      <c r="L185" s="12"/>
    </row>
    <row r="186" spans="1:12" ht="12.75" customHeight="1" x14ac:dyDescent="0.25">
      <c r="A186" s="119" t="s">
        <v>349</v>
      </c>
      <c r="B186" s="128"/>
      <c r="C186" s="10"/>
      <c r="D186" s="129" t="s">
        <v>350</v>
      </c>
      <c r="E186" s="9">
        <v>4</v>
      </c>
      <c r="F186" s="12">
        <v>1</v>
      </c>
      <c r="G186" s="12">
        <v>3</v>
      </c>
      <c r="H186" s="12">
        <v>0</v>
      </c>
      <c r="I186" s="12">
        <v>0</v>
      </c>
      <c r="J186" s="12">
        <v>0</v>
      </c>
      <c r="K186" s="12">
        <v>0</v>
      </c>
      <c r="L186" s="12"/>
    </row>
    <row r="187" spans="1:12" ht="12.75" customHeight="1" x14ac:dyDescent="0.25">
      <c r="A187" s="121" t="s">
        <v>351</v>
      </c>
      <c r="B187" s="135"/>
      <c r="C187" s="16"/>
      <c r="D187" s="136" t="s">
        <v>352</v>
      </c>
      <c r="E187" s="9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/>
    </row>
    <row r="188" spans="1:12" ht="12.75" customHeight="1" x14ac:dyDescent="0.25">
      <c r="A188" s="119" t="s">
        <v>353</v>
      </c>
      <c r="B188" s="128"/>
      <c r="C188" s="10"/>
      <c r="D188" s="129" t="s">
        <v>354</v>
      </c>
      <c r="E188" s="9">
        <v>286</v>
      </c>
      <c r="F188" s="12">
        <v>116</v>
      </c>
      <c r="G188" s="12">
        <v>130</v>
      </c>
      <c r="H188" s="12">
        <v>11</v>
      </c>
      <c r="I188" s="12">
        <v>13</v>
      </c>
      <c r="J188" s="12">
        <v>9</v>
      </c>
      <c r="K188" s="12">
        <v>7</v>
      </c>
      <c r="L188" s="12"/>
    </row>
    <row r="189" spans="1:12" ht="12.75" customHeight="1" x14ac:dyDescent="0.25">
      <c r="A189" s="119" t="s">
        <v>355</v>
      </c>
      <c r="B189" s="128"/>
      <c r="C189" s="10"/>
      <c r="D189" s="129" t="s">
        <v>356</v>
      </c>
      <c r="E189" s="9">
        <v>7</v>
      </c>
      <c r="F189" s="12">
        <v>3</v>
      </c>
      <c r="G189" s="12">
        <v>3</v>
      </c>
      <c r="H189" s="12">
        <v>0</v>
      </c>
      <c r="I189" s="12">
        <v>1</v>
      </c>
      <c r="J189" s="12">
        <v>0</v>
      </c>
      <c r="K189" s="12">
        <v>0</v>
      </c>
      <c r="L189" s="12"/>
    </row>
    <row r="190" spans="1:12" ht="12.75" customHeight="1" x14ac:dyDescent="0.25">
      <c r="A190" s="119" t="s">
        <v>357</v>
      </c>
      <c r="B190" s="128"/>
      <c r="C190" s="10"/>
      <c r="D190" s="129" t="s">
        <v>358</v>
      </c>
      <c r="E190" s="9">
        <v>12</v>
      </c>
      <c r="F190" s="12">
        <v>6</v>
      </c>
      <c r="G190" s="12">
        <v>4</v>
      </c>
      <c r="H190" s="12">
        <v>0</v>
      </c>
      <c r="I190" s="12">
        <v>1</v>
      </c>
      <c r="J190" s="12">
        <v>0</v>
      </c>
      <c r="K190" s="12">
        <v>1</v>
      </c>
      <c r="L190" s="12"/>
    </row>
    <row r="191" spans="1:12" ht="12.75" customHeight="1" x14ac:dyDescent="0.25">
      <c r="A191" s="118" t="s">
        <v>359</v>
      </c>
      <c r="B191" s="125"/>
      <c r="C191" s="8" t="s">
        <v>360</v>
      </c>
      <c r="D191" s="126"/>
      <c r="E191" s="9">
        <v>400</v>
      </c>
      <c r="F191" s="9">
        <v>238</v>
      </c>
      <c r="G191" s="9">
        <v>30</v>
      </c>
      <c r="H191" s="9">
        <v>83</v>
      </c>
      <c r="I191" s="9">
        <v>37</v>
      </c>
      <c r="J191" s="9">
        <v>7</v>
      </c>
      <c r="K191" s="9">
        <v>5</v>
      </c>
      <c r="L191" s="9"/>
    </row>
    <row r="192" spans="1:12" ht="12.75" customHeight="1" x14ac:dyDescent="0.25">
      <c r="A192" s="119" t="s">
        <v>361</v>
      </c>
      <c r="B192" s="128"/>
      <c r="C192" s="10"/>
      <c r="D192" s="129" t="s">
        <v>360</v>
      </c>
      <c r="E192" s="9">
        <v>387</v>
      </c>
      <c r="F192" s="12">
        <v>230</v>
      </c>
      <c r="G192" s="12">
        <v>28</v>
      </c>
      <c r="H192" s="12">
        <v>82</v>
      </c>
      <c r="I192" s="12">
        <v>35</v>
      </c>
      <c r="J192" s="12">
        <v>7</v>
      </c>
      <c r="K192" s="12">
        <v>5</v>
      </c>
      <c r="L192" s="12"/>
    </row>
    <row r="193" spans="1:12" ht="12.75" customHeight="1" x14ac:dyDescent="0.25">
      <c r="A193" s="119" t="s">
        <v>362</v>
      </c>
      <c r="B193" s="128"/>
      <c r="C193" s="10"/>
      <c r="D193" s="129" t="s">
        <v>363</v>
      </c>
      <c r="E193" s="9">
        <v>2</v>
      </c>
      <c r="F193" s="12">
        <v>2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/>
    </row>
    <row r="194" spans="1:12" ht="12.75" customHeight="1" x14ac:dyDescent="0.25">
      <c r="A194" s="119" t="s">
        <v>364</v>
      </c>
      <c r="B194" s="128"/>
      <c r="C194" s="10"/>
      <c r="D194" s="129" t="s">
        <v>365</v>
      </c>
      <c r="E194" s="9">
        <v>8</v>
      </c>
      <c r="F194" s="12">
        <v>3</v>
      </c>
      <c r="G194" s="12">
        <v>2</v>
      </c>
      <c r="H194" s="12">
        <v>1</v>
      </c>
      <c r="I194" s="12">
        <v>2</v>
      </c>
      <c r="J194" s="12">
        <v>0</v>
      </c>
      <c r="K194" s="12">
        <v>0</v>
      </c>
      <c r="L194" s="12"/>
    </row>
    <row r="195" spans="1:12" ht="12.75" customHeight="1" x14ac:dyDescent="0.25">
      <c r="A195" s="119" t="s">
        <v>366</v>
      </c>
      <c r="B195" s="128"/>
      <c r="C195" s="10"/>
      <c r="D195" s="129" t="s">
        <v>367</v>
      </c>
      <c r="E195" s="9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/>
    </row>
    <row r="196" spans="1:12" ht="12.75" customHeight="1" x14ac:dyDescent="0.25">
      <c r="A196" s="119" t="s">
        <v>368</v>
      </c>
      <c r="B196" s="128"/>
      <c r="C196" s="10"/>
      <c r="D196" s="129" t="s">
        <v>369</v>
      </c>
      <c r="E196" s="9">
        <v>3</v>
      </c>
      <c r="F196" s="12">
        <v>3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/>
    </row>
    <row r="197" spans="1:12" ht="12.75" customHeight="1" x14ac:dyDescent="0.25">
      <c r="A197" s="118" t="s">
        <v>370</v>
      </c>
      <c r="B197" s="125"/>
      <c r="C197" s="8" t="s">
        <v>371</v>
      </c>
      <c r="D197" s="126"/>
      <c r="E197" s="9">
        <v>900</v>
      </c>
      <c r="F197" s="9">
        <v>511</v>
      </c>
      <c r="G197" s="9">
        <v>227</v>
      </c>
      <c r="H197" s="9">
        <v>53</v>
      </c>
      <c r="I197" s="9">
        <v>85</v>
      </c>
      <c r="J197" s="9">
        <v>9</v>
      </c>
      <c r="K197" s="9">
        <v>15</v>
      </c>
      <c r="L197" s="9"/>
    </row>
    <row r="198" spans="1:12" ht="12.75" customHeight="1" x14ac:dyDescent="0.25">
      <c r="A198" s="119" t="s">
        <v>372</v>
      </c>
      <c r="B198" s="128"/>
      <c r="C198" s="10"/>
      <c r="D198" s="129" t="s">
        <v>373</v>
      </c>
      <c r="E198" s="9">
        <v>803</v>
      </c>
      <c r="F198" s="12">
        <v>456</v>
      </c>
      <c r="G198" s="12">
        <v>200</v>
      </c>
      <c r="H198" s="12">
        <v>53</v>
      </c>
      <c r="I198" s="12">
        <v>76</v>
      </c>
      <c r="J198" s="12">
        <v>5</v>
      </c>
      <c r="K198" s="12">
        <v>13</v>
      </c>
      <c r="L198" s="12"/>
    </row>
    <row r="199" spans="1:12" ht="12.75" customHeight="1" x14ac:dyDescent="0.25">
      <c r="A199" s="119" t="s">
        <v>374</v>
      </c>
      <c r="B199" s="128"/>
      <c r="C199" s="10"/>
      <c r="D199" s="129" t="s">
        <v>257</v>
      </c>
      <c r="E199" s="9">
        <v>21</v>
      </c>
      <c r="F199" s="12">
        <v>12</v>
      </c>
      <c r="G199" s="12">
        <v>7</v>
      </c>
      <c r="H199" s="12">
        <v>0</v>
      </c>
      <c r="I199" s="12">
        <v>1</v>
      </c>
      <c r="J199" s="12">
        <v>1</v>
      </c>
      <c r="K199" s="12">
        <v>0</v>
      </c>
      <c r="L199" s="12"/>
    </row>
    <row r="200" spans="1:12" ht="12.75" customHeight="1" x14ac:dyDescent="0.25">
      <c r="A200" s="119" t="s">
        <v>375</v>
      </c>
      <c r="B200" s="128"/>
      <c r="C200" s="10"/>
      <c r="D200" s="129" t="s">
        <v>376</v>
      </c>
      <c r="E200" s="9">
        <v>3</v>
      </c>
      <c r="F200" s="12">
        <v>1</v>
      </c>
      <c r="G200" s="12">
        <v>2</v>
      </c>
      <c r="H200" s="12">
        <v>0</v>
      </c>
      <c r="I200" s="12">
        <v>0</v>
      </c>
      <c r="J200" s="12">
        <v>0</v>
      </c>
      <c r="K200" s="12">
        <v>0</v>
      </c>
      <c r="L200" s="12"/>
    </row>
    <row r="201" spans="1:12" ht="12.75" customHeight="1" x14ac:dyDescent="0.25">
      <c r="A201" s="119" t="s">
        <v>377</v>
      </c>
      <c r="B201" s="128"/>
      <c r="C201" s="10"/>
      <c r="D201" s="129" t="s">
        <v>371</v>
      </c>
      <c r="E201" s="9">
        <v>26</v>
      </c>
      <c r="F201" s="12">
        <v>15</v>
      </c>
      <c r="G201" s="12">
        <v>7</v>
      </c>
      <c r="H201" s="12">
        <v>0</v>
      </c>
      <c r="I201" s="12">
        <v>2</v>
      </c>
      <c r="J201" s="12">
        <v>2</v>
      </c>
      <c r="K201" s="12">
        <v>0</v>
      </c>
      <c r="L201" s="12"/>
    </row>
    <row r="202" spans="1:12" ht="12.75" customHeight="1" x14ac:dyDescent="0.25">
      <c r="A202" s="119" t="s">
        <v>378</v>
      </c>
      <c r="B202" s="128"/>
      <c r="C202" s="10"/>
      <c r="D202" s="129" t="s">
        <v>379</v>
      </c>
      <c r="E202" s="9">
        <v>7</v>
      </c>
      <c r="F202" s="12">
        <v>6</v>
      </c>
      <c r="G202" s="12">
        <v>0</v>
      </c>
      <c r="H202" s="12">
        <v>0</v>
      </c>
      <c r="I202" s="12">
        <v>1</v>
      </c>
      <c r="J202" s="12">
        <v>0</v>
      </c>
      <c r="K202" s="12">
        <v>0</v>
      </c>
      <c r="L202" s="12"/>
    </row>
    <row r="203" spans="1:12" ht="12.75" customHeight="1" x14ac:dyDescent="0.25">
      <c r="A203" s="119" t="s">
        <v>380</v>
      </c>
      <c r="B203" s="128"/>
      <c r="C203" s="10"/>
      <c r="D203" s="129" t="s">
        <v>381</v>
      </c>
      <c r="E203" s="9">
        <v>19</v>
      </c>
      <c r="F203" s="12">
        <v>5</v>
      </c>
      <c r="G203" s="12">
        <v>7</v>
      </c>
      <c r="H203" s="12">
        <v>0</v>
      </c>
      <c r="I203" s="12">
        <v>5</v>
      </c>
      <c r="J203" s="12">
        <v>0</v>
      </c>
      <c r="K203" s="12">
        <v>2</v>
      </c>
      <c r="L203" s="12"/>
    </row>
    <row r="204" spans="1:12" ht="12.75" customHeight="1" x14ac:dyDescent="0.25">
      <c r="A204" s="119" t="s">
        <v>382</v>
      </c>
      <c r="B204" s="128"/>
      <c r="C204" s="10"/>
      <c r="D204" s="129" t="s">
        <v>383</v>
      </c>
      <c r="E204" s="9">
        <v>7</v>
      </c>
      <c r="F204" s="12">
        <v>5</v>
      </c>
      <c r="G204" s="12">
        <v>2</v>
      </c>
      <c r="H204" s="12">
        <v>0</v>
      </c>
      <c r="I204" s="12">
        <v>0</v>
      </c>
      <c r="J204" s="12">
        <v>0</v>
      </c>
      <c r="K204" s="12">
        <v>0</v>
      </c>
      <c r="L204" s="12"/>
    </row>
    <row r="205" spans="1:12" ht="12.75" customHeight="1" x14ac:dyDescent="0.25">
      <c r="A205" s="119" t="s">
        <v>384</v>
      </c>
      <c r="B205" s="128"/>
      <c r="C205" s="10"/>
      <c r="D205" s="129" t="s">
        <v>385</v>
      </c>
      <c r="E205" s="9">
        <v>1</v>
      </c>
      <c r="F205" s="12">
        <v>0</v>
      </c>
      <c r="G205" s="12">
        <v>1</v>
      </c>
      <c r="H205" s="12">
        <v>0</v>
      </c>
      <c r="I205" s="12">
        <v>0</v>
      </c>
      <c r="J205" s="12">
        <v>0</v>
      </c>
      <c r="K205" s="12">
        <v>0</v>
      </c>
      <c r="L205" s="12"/>
    </row>
    <row r="206" spans="1:12" ht="12.75" customHeight="1" x14ac:dyDescent="0.25">
      <c r="A206" s="119" t="s">
        <v>386</v>
      </c>
      <c r="B206" s="128"/>
      <c r="C206" s="10"/>
      <c r="D206" s="129" t="s">
        <v>387</v>
      </c>
      <c r="E206" s="9">
        <v>4</v>
      </c>
      <c r="F206" s="12">
        <v>4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/>
    </row>
    <row r="207" spans="1:12" ht="12.75" customHeight="1" x14ac:dyDescent="0.25">
      <c r="A207" s="119" t="s">
        <v>388</v>
      </c>
      <c r="B207" s="128"/>
      <c r="C207" s="10"/>
      <c r="D207" s="129" t="s">
        <v>389</v>
      </c>
      <c r="E207" s="9">
        <v>9</v>
      </c>
      <c r="F207" s="12">
        <v>7</v>
      </c>
      <c r="G207" s="12">
        <v>1</v>
      </c>
      <c r="H207" s="12">
        <v>0</v>
      </c>
      <c r="I207" s="12">
        <v>0</v>
      </c>
      <c r="J207" s="12">
        <v>1</v>
      </c>
      <c r="K207" s="12">
        <v>0</v>
      </c>
      <c r="L207" s="12"/>
    </row>
    <row r="208" spans="1:12" ht="12.75" customHeight="1" x14ac:dyDescent="0.25">
      <c r="A208" s="118" t="s">
        <v>390</v>
      </c>
      <c r="B208" s="125"/>
      <c r="C208" s="8" t="s">
        <v>391</v>
      </c>
      <c r="D208" s="126"/>
      <c r="E208" s="9">
        <v>86</v>
      </c>
      <c r="F208" s="9">
        <v>43</v>
      </c>
      <c r="G208" s="9">
        <v>32</v>
      </c>
      <c r="H208" s="9">
        <v>1</v>
      </c>
      <c r="I208" s="9">
        <v>8</v>
      </c>
      <c r="J208" s="9">
        <v>1</v>
      </c>
      <c r="K208" s="9">
        <v>1</v>
      </c>
      <c r="L208" s="9"/>
    </row>
    <row r="209" spans="1:12" ht="12.75" customHeight="1" x14ac:dyDescent="0.25">
      <c r="A209" s="119" t="s">
        <v>392</v>
      </c>
      <c r="B209" s="128"/>
      <c r="C209" s="10"/>
      <c r="D209" s="129" t="s">
        <v>393</v>
      </c>
      <c r="E209" s="9">
        <v>61</v>
      </c>
      <c r="F209" s="12">
        <v>33</v>
      </c>
      <c r="G209" s="12">
        <v>21</v>
      </c>
      <c r="H209" s="12">
        <v>1</v>
      </c>
      <c r="I209" s="12">
        <v>4</v>
      </c>
      <c r="J209" s="12">
        <v>1</v>
      </c>
      <c r="K209" s="12">
        <v>1</v>
      </c>
      <c r="L209" s="12"/>
    </row>
    <row r="210" spans="1:12" ht="12.75" customHeight="1" x14ac:dyDescent="0.25">
      <c r="A210" s="119" t="s">
        <v>394</v>
      </c>
      <c r="B210" s="128"/>
      <c r="C210" s="10"/>
      <c r="D210" s="129" t="s">
        <v>395</v>
      </c>
      <c r="E210" s="9">
        <v>10</v>
      </c>
      <c r="F210" s="12">
        <v>4</v>
      </c>
      <c r="G210" s="12">
        <v>4</v>
      </c>
      <c r="H210" s="12">
        <v>0</v>
      </c>
      <c r="I210" s="12">
        <v>2</v>
      </c>
      <c r="J210" s="12">
        <v>0</v>
      </c>
      <c r="K210" s="12">
        <v>0</v>
      </c>
      <c r="L210" s="12"/>
    </row>
    <row r="211" spans="1:12" ht="12.75" customHeight="1" x14ac:dyDescent="0.25">
      <c r="A211" s="119" t="s">
        <v>396</v>
      </c>
      <c r="B211" s="128"/>
      <c r="C211" s="10"/>
      <c r="D211" s="129" t="s">
        <v>397</v>
      </c>
      <c r="E211" s="9">
        <v>2</v>
      </c>
      <c r="F211" s="12">
        <v>1</v>
      </c>
      <c r="G211" s="12">
        <v>0</v>
      </c>
      <c r="H211" s="12">
        <v>0</v>
      </c>
      <c r="I211" s="12">
        <v>1</v>
      </c>
      <c r="J211" s="12">
        <v>0</v>
      </c>
      <c r="K211" s="12">
        <v>0</v>
      </c>
      <c r="L211" s="12"/>
    </row>
    <row r="212" spans="1:12" ht="12.75" customHeight="1" x14ac:dyDescent="0.25">
      <c r="A212" s="119" t="s">
        <v>398</v>
      </c>
      <c r="B212" s="128"/>
      <c r="C212" s="10"/>
      <c r="D212" s="129" t="s">
        <v>399</v>
      </c>
      <c r="E212" s="9">
        <v>4</v>
      </c>
      <c r="F212" s="12">
        <v>1</v>
      </c>
      <c r="G212" s="12">
        <v>3</v>
      </c>
      <c r="H212" s="12">
        <v>0</v>
      </c>
      <c r="I212" s="12">
        <v>0</v>
      </c>
      <c r="J212" s="12">
        <v>0</v>
      </c>
      <c r="K212" s="12">
        <v>0</v>
      </c>
      <c r="L212" s="12"/>
    </row>
    <row r="213" spans="1:12" ht="12.75" customHeight="1" x14ac:dyDescent="0.25">
      <c r="A213" s="119" t="s">
        <v>400</v>
      </c>
      <c r="B213" s="128"/>
      <c r="C213" s="10"/>
      <c r="D213" s="129" t="s">
        <v>401</v>
      </c>
      <c r="E213" s="9">
        <v>1</v>
      </c>
      <c r="F213" s="12">
        <v>0</v>
      </c>
      <c r="G213" s="12">
        <v>0</v>
      </c>
      <c r="H213" s="12">
        <v>0</v>
      </c>
      <c r="I213" s="12">
        <v>1</v>
      </c>
      <c r="J213" s="12">
        <v>0</v>
      </c>
      <c r="K213" s="12">
        <v>0</v>
      </c>
      <c r="L213" s="12"/>
    </row>
    <row r="214" spans="1:12" ht="12.75" customHeight="1" x14ac:dyDescent="0.25">
      <c r="A214" s="119" t="s">
        <v>402</v>
      </c>
      <c r="B214" s="128"/>
      <c r="C214" s="10"/>
      <c r="D214" s="129" t="s">
        <v>403</v>
      </c>
      <c r="E214" s="9">
        <v>2</v>
      </c>
      <c r="F214" s="12">
        <v>2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/>
    </row>
    <row r="215" spans="1:12" ht="12.75" customHeight="1" x14ac:dyDescent="0.25">
      <c r="A215" s="119" t="s">
        <v>404</v>
      </c>
      <c r="B215" s="128"/>
      <c r="C215" s="10"/>
      <c r="D215" s="129" t="s">
        <v>405</v>
      </c>
      <c r="E215" s="9">
        <v>3</v>
      </c>
      <c r="F215" s="12">
        <v>1</v>
      </c>
      <c r="G215" s="12">
        <v>2</v>
      </c>
      <c r="H215" s="12">
        <v>0</v>
      </c>
      <c r="I215" s="12">
        <v>0</v>
      </c>
      <c r="J215" s="12">
        <v>0</v>
      </c>
      <c r="K215" s="12">
        <v>0</v>
      </c>
      <c r="L215" s="12"/>
    </row>
    <row r="216" spans="1:12" ht="12.75" customHeight="1" x14ac:dyDescent="0.25">
      <c r="A216" s="119" t="s">
        <v>406</v>
      </c>
      <c r="B216" s="128"/>
      <c r="C216" s="10"/>
      <c r="D216" s="129" t="s">
        <v>407</v>
      </c>
      <c r="E216" s="9">
        <v>3</v>
      </c>
      <c r="F216" s="12">
        <v>1</v>
      </c>
      <c r="G216" s="12">
        <v>2</v>
      </c>
      <c r="H216" s="12">
        <v>0</v>
      </c>
      <c r="I216" s="12">
        <v>0</v>
      </c>
      <c r="J216" s="12">
        <v>0</v>
      </c>
      <c r="K216" s="12">
        <v>0</v>
      </c>
      <c r="L216" s="12"/>
    </row>
    <row r="217" spans="1:12" ht="12.75" customHeight="1" x14ac:dyDescent="0.25">
      <c r="A217" s="118" t="s">
        <v>408</v>
      </c>
      <c r="B217" s="125"/>
      <c r="C217" s="8" t="s">
        <v>409</v>
      </c>
      <c r="D217" s="126"/>
      <c r="E217" s="9">
        <v>18</v>
      </c>
      <c r="F217" s="9">
        <v>12</v>
      </c>
      <c r="G217" s="9">
        <v>2</v>
      </c>
      <c r="H217" s="9">
        <v>0</v>
      </c>
      <c r="I217" s="9">
        <v>3</v>
      </c>
      <c r="J217" s="9">
        <v>1</v>
      </c>
      <c r="K217" s="9">
        <v>0</v>
      </c>
      <c r="L217" s="9"/>
    </row>
    <row r="218" spans="1:12" ht="12.75" customHeight="1" x14ac:dyDescent="0.25">
      <c r="A218" s="119" t="s">
        <v>410</v>
      </c>
      <c r="B218" s="128"/>
      <c r="C218" s="10"/>
      <c r="D218" s="129" t="s">
        <v>409</v>
      </c>
      <c r="E218" s="9">
        <v>10</v>
      </c>
      <c r="F218" s="12">
        <v>6</v>
      </c>
      <c r="G218" s="12">
        <v>1</v>
      </c>
      <c r="H218" s="12">
        <v>0</v>
      </c>
      <c r="I218" s="12">
        <v>2</v>
      </c>
      <c r="J218" s="12">
        <v>1</v>
      </c>
      <c r="K218" s="12">
        <v>0</v>
      </c>
      <c r="L218" s="12"/>
    </row>
    <row r="219" spans="1:12" ht="12.75" customHeight="1" x14ac:dyDescent="0.25">
      <c r="A219" s="119" t="s">
        <v>411</v>
      </c>
      <c r="B219" s="128"/>
      <c r="C219" s="10"/>
      <c r="D219" s="129" t="s">
        <v>412</v>
      </c>
      <c r="E219" s="9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/>
    </row>
    <row r="220" spans="1:12" ht="12.75" customHeight="1" x14ac:dyDescent="0.25">
      <c r="A220" s="119" t="s">
        <v>413</v>
      </c>
      <c r="B220" s="128"/>
      <c r="C220" s="10"/>
      <c r="D220" s="129" t="s">
        <v>414</v>
      </c>
      <c r="E220" s="9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/>
    </row>
    <row r="221" spans="1:12" ht="12.75" customHeight="1" x14ac:dyDescent="0.25">
      <c r="A221" s="119" t="s">
        <v>415</v>
      </c>
      <c r="B221" s="128"/>
      <c r="C221" s="10"/>
      <c r="D221" s="129" t="s">
        <v>416</v>
      </c>
      <c r="E221" s="9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/>
    </row>
    <row r="222" spans="1:12" ht="12.75" customHeight="1" x14ac:dyDescent="0.25">
      <c r="A222" s="119" t="s">
        <v>417</v>
      </c>
      <c r="B222" s="128"/>
      <c r="C222" s="10"/>
      <c r="D222" s="129" t="s">
        <v>418</v>
      </c>
      <c r="E222" s="9">
        <v>5</v>
      </c>
      <c r="F222" s="12">
        <v>5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/>
    </row>
    <row r="223" spans="1:12" ht="12.75" customHeight="1" x14ac:dyDescent="0.25">
      <c r="A223" s="119" t="s">
        <v>419</v>
      </c>
      <c r="B223" s="128"/>
      <c r="C223" s="10"/>
      <c r="D223" s="129" t="s">
        <v>420</v>
      </c>
      <c r="E223" s="9">
        <v>1</v>
      </c>
      <c r="F223" s="12">
        <v>1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/>
    </row>
    <row r="224" spans="1:12" ht="12.75" customHeight="1" x14ac:dyDescent="0.25">
      <c r="A224" s="119" t="s">
        <v>421</v>
      </c>
      <c r="B224" s="128"/>
      <c r="C224" s="10"/>
      <c r="D224" s="129" t="s">
        <v>422</v>
      </c>
      <c r="E224" s="9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/>
    </row>
    <row r="225" spans="1:12" ht="12.75" customHeight="1" x14ac:dyDescent="0.25">
      <c r="A225" s="119" t="s">
        <v>423</v>
      </c>
      <c r="B225" s="128"/>
      <c r="C225" s="10"/>
      <c r="D225" s="129" t="s">
        <v>424</v>
      </c>
      <c r="E225" s="9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/>
    </row>
    <row r="226" spans="1:12" ht="12.75" customHeight="1" x14ac:dyDescent="0.25">
      <c r="A226" s="119" t="s">
        <v>425</v>
      </c>
      <c r="B226" s="128"/>
      <c r="C226" s="10"/>
      <c r="D226" s="129" t="s">
        <v>426</v>
      </c>
      <c r="E226" s="9">
        <v>2</v>
      </c>
      <c r="F226" s="12">
        <v>0</v>
      </c>
      <c r="G226" s="12">
        <v>1</v>
      </c>
      <c r="H226" s="12">
        <v>0</v>
      </c>
      <c r="I226" s="12">
        <v>1</v>
      </c>
      <c r="J226" s="12">
        <v>0</v>
      </c>
      <c r="K226" s="12">
        <v>0</v>
      </c>
      <c r="L226" s="12"/>
    </row>
    <row r="227" spans="1:12" ht="12.75" customHeight="1" x14ac:dyDescent="0.25">
      <c r="A227" s="122" t="s">
        <v>427</v>
      </c>
      <c r="B227" s="137"/>
      <c r="C227" s="17"/>
      <c r="D227" s="138" t="s">
        <v>428</v>
      </c>
      <c r="E227" s="9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/>
    </row>
    <row r="228" spans="1:12" ht="12.75" customHeight="1" x14ac:dyDescent="0.25">
      <c r="A228" s="118" t="s">
        <v>429</v>
      </c>
      <c r="B228" s="125"/>
      <c r="C228" s="8" t="s">
        <v>430</v>
      </c>
      <c r="D228" s="126"/>
      <c r="E228" s="9">
        <v>129</v>
      </c>
      <c r="F228" s="9">
        <v>69</v>
      </c>
      <c r="G228" s="9">
        <v>37</v>
      </c>
      <c r="H228" s="9">
        <v>3</v>
      </c>
      <c r="I228" s="9">
        <v>16</v>
      </c>
      <c r="J228" s="9">
        <v>0</v>
      </c>
      <c r="K228" s="9">
        <v>4</v>
      </c>
      <c r="L228" s="9"/>
    </row>
    <row r="229" spans="1:12" ht="12.75" customHeight="1" x14ac:dyDescent="0.25">
      <c r="A229" s="119" t="s">
        <v>431</v>
      </c>
      <c r="B229" s="128"/>
      <c r="C229" s="10"/>
      <c r="D229" s="129" t="s">
        <v>432</v>
      </c>
      <c r="E229" s="9">
        <v>30</v>
      </c>
      <c r="F229" s="12">
        <v>12</v>
      </c>
      <c r="G229" s="12">
        <v>11</v>
      </c>
      <c r="H229" s="12">
        <v>1</v>
      </c>
      <c r="I229" s="12">
        <v>5</v>
      </c>
      <c r="J229" s="12">
        <v>0</v>
      </c>
      <c r="K229" s="12">
        <v>1</v>
      </c>
      <c r="L229" s="12"/>
    </row>
    <row r="230" spans="1:12" ht="12.75" customHeight="1" x14ac:dyDescent="0.25">
      <c r="A230" s="119" t="s">
        <v>433</v>
      </c>
      <c r="B230" s="128"/>
      <c r="C230" s="10"/>
      <c r="D230" s="129" t="s">
        <v>242</v>
      </c>
      <c r="E230" s="9">
        <v>1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1</v>
      </c>
      <c r="L230" s="12"/>
    </row>
    <row r="231" spans="1:12" ht="12.75" customHeight="1" x14ac:dyDescent="0.25">
      <c r="A231" s="119" t="s">
        <v>434</v>
      </c>
      <c r="B231" s="128"/>
      <c r="C231" s="10"/>
      <c r="D231" s="129" t="s">
        <v>435</v>
      </c>
      <c r="E231" s="9">
        <v>19</v>
      </c>
      <c r="F231" s="12">
        <v>9</v>
      </c>
      <c r="G231" s="12">
        <v>8</v>
      </c>
      <c r="H231" s="12">
        <v>0</v>
      </c>
      <c r="I231" s="12">
        <v>2</v>
      </c>
      <c r="J231" s="12">
        <v>0</v>
      </c>
      <c r="K231" s="12">
        <v>0</v>
      </c>
      <c r="L231" s="12"/>
    </row>
    <row r="232" spans="1:12" ht="12.75" customHeight="1" x14ac:dyDescent="0.25">
      <c r="A232" s="119" t="s">
        <v>436</v>
      </c>
      <c r="B232" s="128"/>
      <c r="C232" s="10"/>
      <c r="D232" s="129" t="s">
        <v>437</v>
      </c>
      <c r="E232" s="9">
        <v>1</v>
      </c>
      <c r="F232" s="12">
        <v>1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/>
    </row>
    <row r="233" spans="1:12" ht="12.75" customHeight="1" x14ac:dyDescent="0.25">
      <c r="A233" s="119" t="s">
        <v>438</v>
      </c>
      <c r="B233" s="128"/>
      <c r="C233" s="10"/>
      <c r="D233" s="129" t="s">
        <v>439</v>
      </c>
      <c r="E233" s="9">
        <v>2</v>
      </c>
      <c r="F233" s="12">
        <v>0</v>
      </c>
      <c r="G233" s="12">
        <v>0</v>
      </c>
      <c r="H233" s="12">
        <v>0</v>
      </c>
      <c r="I233" s="12">
        <v>2</v>
      </c>
      <c r="J233" s="12">
        <v>0</v>
      </c>
      <c r="K233" s="12">
        <v>0</v>
      </c>
      <c r="L233" s="12"/>
    </row>
    <row r="234" spans="1:12" ht="12.75" customHeight="1" x14ac:dyDescent="0.25">
      <c r="A234" s="119" t="s">
        <v>440</v>
      </c>
      <c r="B234" s="128"/>
      <c r="C234" s="10"/>
      <c r="D234" s="129" t="s">
        <v>441</v>
      </c>
      <c r="E234" s="9">
        <v>2</v>
      </c>
      <c r="F234" s="12">
        <v>2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/>
    </row>
    <row r="235" spans="1:12" ht="12.75" customHeight="1" x14ac:dyDescent="0.25">
      <c r="A235" s="119" t="s">
        <v>442</v>
      </c>
      <c r="B235" s="128"/>
      <c r="C235" s="10"/>
      <c r="D235" s="129" t="s">
        <v>443</v>
      </c>
      <c r="E235" s="9">
        <v>2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1</v>
      </c>
      <c r="L235" s="12"/>
    </row>
    <row r="236" spans="1:12" ht="12.75" customHeight="1" x14ac:dyDescent="0.25">
      <c r="A236" s="119" t="s">
        <v>444</v>
      </c>
      <c r="B236" s="128"/>
      <c r="C236" s="10"/>
      <c r="D236" s="129" t="s">
        <v>430</v>
      </c>
      <c r="E236" s="9">
        <v>13</v>
      </c>
      <c r="F236" s="12">
        <v>8</v>
      </c>
      <c r="G236" s="12">
        <v>2</v>
      </c>
      <c r="H236" s="12">
        <v>0</v>
      </c>
      <c r="I236" s="12">
        <v>3</v>
      </c>
      <c r="J236" s="12">
        <v>0</v>
      </c>
      <c r="K236" s="12">
        <v>0</v>
      </c>
      <c r="L236" s="12"/>
    </row>
    <row r="237" spans="1:12" ht="12.75" customHeight="1" x14ac:dyDescent="0.25">
      <c r="A237" s="119" t="s">
        <v>445</v>
      </c>
      <c r="B237" s="128"/>
      <c r="C237" s="10"/>
      <c r="D237" s="129" t="s">
        <v>446</v>
      </c>
      <c r="E237" s="9">
        <v>35</v>
      </c>
      <c r="F237" s="12">
        <v>25</v>
      </c>
      <c r="G237" s="12">
        <v>8</v>
      </c>
      <c r="H237" s="12">
        <v>0</v>
      </c>
      <c r="I237" s="12">
        <v>2</v>
      </c>
      <c r="J237" s="12">
        <v>0</v>
      </c>
      <c r="K237" s="12">
        <v>0</v>
      </c>
      <c r="L237" s="12"/>
    </row>
    <row r="238" spans="1:12" ht="12.75" customHeight="1" x14ac:dyDescent="0.25">
      <c r="A238" s="119" t="s">
        <v>447</v>
      </c>
      <c r="B238" s="128"/>
      <c r="C238" s="10"/>
      <c r="D238" s="129" t="s">
        <v>164</v>
      </c>
      <c r="E238" s="9">
        <v>2</v>
      </c>
      <c r="F238" s="12">
        <v>1</v>
      </c>
      <c r="G238" s="12">
        <v>0</v>
      </c>
      <c r="H238" s="12">
        <v>0</v>
      </c>
      <c r="I238" s="12">
        <v>1</v>
      </c>
      <c r="J238" s="12">
        <v>0</v>
      </c>
      <c r="K238" s="12">
        <v>0</v>
      </c>
      <c r="L238" s="12"/>
    </row>
    <row r="239" spans="1:12" ht="12.75" customHeight="1" x14ac:dyDescent="0.25">
      <c r="A239" s="119" t="s">
        <v>448</v>
      </c>
      <c r="B239" s="128"/>
      <c r="C239" s="10"/>
      <c r="D239" s="129" t="s">
        <v>449</v>
      </c>
      <c r="E239" s="9">
        <v>22</v>
      </c>
      <c r="F239" s="12">
        <v>10</v>
      </c>
      <c r="G239" s="12">
        <v>8</v>
      </c>
      <c r="H239" s="12">
        <v>2</v>
      </c>
      <c r="I239" s="12">
        <v>1</v>
      </c>
      <c r="J239" s="12">
        <v>0</v>
      </c>
      <c r="K239" s="12">
        <v>1</v>
      </c>
      <c r="L239" s="12"/>
    </row>
    <row r="240" spans="1:12" ht="12.75" customHeight="1" x14ac:dyDescent="0.25">
      <c r="A240" s="118" t="s">
        <v>450</v>
      </c>
      <c r="B240" s="125"/>
      <c r="C240" s="8" t="s">
        <v>451</v>
      </c>
      <c r="D240" s="126"/>
      <c r="E240" s="9">
        <v>275</v>
      </c>
      <c r="F240" s="9">
        <v>138</v>
      </c>
      <c r="G240" s="9">
        <v>83</v>
      </c>
      <c r="H240" s="9">
        <v>4</v>
      </c>
      <c r="I240" s="9">
        <v>31</v>
      </c>
      <c r="J240" s="9">
        <v>10</v>
      </c>
      <c r="K240" s="9">
        <v>9</v>
      </c>
      <c r="L240" s="9"/>
    </row>
    <row r="241" spans="1:12" ht="12.75" customHeight="1" x14ac:dyDescent="0.25">
      <c r="A241" s="119" t="s">
        <v>452</v>
      </c>
      <c r="B241" s="128"/>
      <c r="C241" s="10"/>
      <c r="D241" s="129" t="s">
        <v>451</v>
      </c>
      <c r="E241" s="9">
        <v>229</v>
      </c>
      <c r="F241" s="12">
        <v>115</v>
      </c>
      <c r="G241" s="12">
        <v>70</v>
      </c>
      <c r="H241" s="12">
        <v>3</v>
      </c>
      <c r="I241" s="12">
        <v>25</v>
      </c>
      <c r="J241" s="12">
        <v>9</v>
      </c>
      <c r="K241" s="12">
        <v>7</v>
      </c>
      <c r="L241" s="12"/>
    </row>
    <row r="242" spans="1:12" ht="12.75" customHeight="1" x14ac:dyDescent="0.25">
      <c r="A242" s="119" t="s">
        <v>453</v>
      </c>
      <c r="B242" s="128"/>
      <c r="C242" s="10"/>
      <c r="D242" s="129" t="s">
        <v>454</v>
      </c>
      <c r="E242" s="9">
        <v>20</v>
      </c>
      <c r="F242" s="12">
        <v>11</v>
      </c>
      <c r="G242" s="12">
        <v>4</v>
      </c>
      <c r="H242" s="12">
        <v>0</v>
      </c>
      <c r="I242" s="12">
        <v>3</v>
      </c>
      <c r="J242" s="12">
        <v>0</v>
      </c>
      <c r="K242" s="12">
        <v>2</v>
      </c>
      <c r="L242" s="12"/>
    </row>
    <row r="243" spans="1:12" ht="12.75" customHeight="1" x14ac:dyDescent="0.25">
      <c r="A243" s="119" t="s">
        <v>455</v>
      </c>
      <c r="B243" s="128"/>
      <c r="C243" s="10"/>
      <c r="D243" s="129" t="s">
        <v>456</v>
      </c>
      <c r="E243" s="9">
        <v>21</v>
      </c>
      <c r="F243" s="12">
        <v>10</v>
      </c>
      <c r="G243" s="12">
        <v>7</v>
      </c>
      <c r="H243" s="12">
        <v>1</v>
      </c>
      <c r="I243" s="12">
        <v>2</v>
      </c>
      <c r="J243" s="12">
        <v>1</v>
      </c>
      <c r="K243" s="12">
        <v>0</v>
      </c>
      <c r="L243" s="12"/>
    </row>
    <row r="244" spans="1:12" ht="12.75" customHeight="1" x14ac:dyDescent="0.25">
      <c r="A244" s="119" t="s">
        <v>457</v>
      </c>
      <c r="B244" s="128"/>
      <c r="C244" s="10"/>
      <c r="D244" s="129" t="s">
        <v>458</v>
      </c>
      <c r="E244" s="9">
        <v>5</v>
      </c>
      <c r="F244" s="12">
        <v>2</v>
      </c>
      <c r="G244" s="12">
        <v>2</v>
      </c>
      <c r="H244" s="12">
        <v>0</v>
      </c>
      <c r="I244" s="12">
        <v>1</v>
      </c>
      <c r="J244" s="12">
        <v>0</v>
      </c>
      <c r="K244" s="12">
        <v>0</v>
      </c>
      <c r="L244" s="12"/>
    </row>
    <row r="245" spans="1:12" ht="12.75" customHeight="1" x14ac:dyDescent="0.25">
      <c r="A245" s="118" t="s">
        <v>459</v>
      </c>
      <c r="B245" s="125"/>
      <c r="C245" s="8" t="s">
        <v>460</v>
      </c>
      <c r="D245" s="126"/>
      <c r="E245" s="9">
        <v>191</v>
      </c>
      <c r="F245" s="9">
        <v>103</v>
      </c>
      <c r="G245" s="9">
        <v>45</v>
      </c>
      <c r="H245" s="9">
        <v>15</v>
      </c>
      <c r="I245" s="9">
        <v>18</v>
      </c>
      <c r="J245" s="9">
        <v>4</v>
      </c>
      <c r="K245" s="9">
        <v>6</v>
      </c>
      <c r="L245" s="9"/>
    </row>
    <row r="246" spans="1:12" ht="12.75" customHeight="1" x14ac:dyDescent="0.25">
      <c r="A246" s="119" t="s">
        <v>461</v>
      </c>
      <c r="B246" s="128"/>
      <c r="C246" s="10"/>
      <c r="D246" s="129" t="s">
        <v>460</v>
      </c>
      <c r="E246" s="9">
        <v>76</v>
      </c>
      <c r="F246" s="12">
        <v>40</v>
      </c>
      <c r="G246" s="12">
        <v>20</v>
      </c>
      <c r="H246" s="12">
        <v>5</v>
      </c>
      <c r="I246" s="12">
        <v>6</v>
      </c>
      <c r="J246" s="12">
        <v>3</v>
      </c>
      <c r="K246" s="12">
        <v>2</v>
      </c>
      <c r="L246" s="12"/>
    </row>
    <row r="247" spans="1:12" ht="12.75" customHeight="1" x14ac:dyDescent="0.25">
      <c r="A247" s="121" t="s">
        <v>462</v>
      </c>
      <c r="B247" s="135"/>
      <c r="C247" s="16"/>
      <c r="D247" s="136" t="s">
        <v>463</v>
      </c>
      <c r="E247" s="9">
        <v>74</v>
      </c>
      <c r="F247" s="12">
        <v>37</v>
      </c>
      <c r="G247" s="12">
        <v>20</v>
      </c>
      <c r="H247" s="12">
        <v>8</v>
      </c>
      <c r="I247" s="12">
        <v>6</v>
      </c>
      <c r="J247" s="12">
        <v>1</v>
      </c>
      <c r="K247" s="12">
        <v>2</v>
      </c>
      <c r="L247" s="12"/>
    </row>
    <row r="248" spans="1:12" ht="12.75" customHeight="1" x14ac:dyDescent="0.25">
      <c r="A248" s="119" t="s">
        <v>464</v>
      </c>
      <c r="B248" s="128"/>
      <c r="C248" s="10"/>
      <c r="D248" s="129" t="s">
        <v>465</v>
      </c>
      <c r="E248" s="9">
        <v>9</v>
      </c>
      <c r="F248" s="12">
        <v>7</v>
      </c>
      <c r="G248" s="12">
        <v>0</v>
      </c>
      <c r="H248" s="12">
        <v>1</v>
      </c>
      <c r="I248" s="12">
        <v>1</v>
      </c>
      <c r="J248" s="12">
        <v>0</v>
      </c>
      <c r="K248" s="12">
        <v>0</v>
      </c>
      <c r="L248" s="12"/>
    </row>
    <row r="249" spans="1:12" ht="12.75" customHeight="1" x14ac:dyDescent="0.25">
      <c r="A249" s="119" t="s">
        <v>466</v>
      </c>
      <c r="B249" s="128"/>
      <c r="C249" s="10"/>
      <c r="D249" s="129" t="s">
        <v>467</v>
      </c>
      <c r="E249" s="9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/>
    </row>
    <row r="250" spans="1:12" ht="12.75" customHeight="1" x14ac:dyDescent="0.25">
      <c r="A250" s="121" t="s">
        <v>468</v>
      </c>
      <c r="B250" s="135"/>
      <c r="C250" s="16"/>
      <c r="D250" s="136" t="s">
        <v>469</v>
      </c>
      <c r="E250" s="9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/>
    </row>
    <row r="251" spans="1:12" ht="12.75" customHeight="1" x14ac:dyDescent="0.25">
      <c r="A251" s="119" t="s">
        <v>470</v>
      </c>
      <c r="B251" s="128"/>
      <c r="C251" s="10"/>
      <c r="D251" s="129" t="s">
        <v>471</v>
      </c>
      <c r="E251" s="9">
        <v>4</v>
      </c>
      <c r="F251" s="12">
        <v>3</v>
      </c>
      <c r="G251" s="12">
        <v>0</v>
      </c>
      <c r="H251" s="12">
        <v>0</v>
      </c>
      <c r="I251" s="12">
        <v>1</v>
      </c>
      <c r="J251" s="12">
        <v>0</v>
      </c>
      <c r="K251" s="12">
        <v>0</v>
      </c>
      <c r="L251" s="12"/>
    </row>
    <row r="252" spans="1:12" ht="12.75" customHeight="1" x14ac:dyDescent="0.25">
      <c r="A252" s="119" t="s">
        <v>472</v>
      </c>
      <c r="B252" s="128"/>
      <c r="C252" s="10"/>
      <c r="D252" s="129" t="s">
        <v>473</v>
      </c>
      <c r="E252" s="9">
        <v>2</v>
      </c>
      <c r="F252" s="12">
        <v>1</v>
      </c>
      <c r="G252" s="12">
        <v>1</v>
      </c>
      <c r="H252" s="12">
        <v>0</v>
      </c>
      <c r="I252" s="12">
        <v>0</v>
      </c>
      <c r="J252" s="12">
        <v>0</v>
      </c>
      <c r="K252" s="12">
        <v>0</v>
      </c>
      <c r="L252" s="12"/>
    </row>
    <row r="253" spans="1:12" ht="12.75" customHeight="1" x14ac:dyDescent="0.25">
      <c r="A253" s="121" t="s">
        <v>474</v>
      </c>
      <c r="B253" s="135"/>
      <c r="C253" s="16"/>
      <c r="D253" s="136" t="s">
        <v>475</v>
      </c>
      <c r="E253" s="9">
        <v>4</v>
      </c>
      <c r="F253" s="12">
        <v>3</v>
      </c>
      <c r="G253" s="12">
        <v>0</v>
      </c>
      <c r="H253" s="12">
        <v>0</v>
      </c>
      <c r="I253" s="12">
        <v>1</v>
      </c>
      <c r="J253" s="12">
        <v>0</v>
      </c>
      <c r="K253" s="12">
        <v>0</v>
      </c>
      <c r="L253" s="12"/>
    </row>
    <row r="254" spans="1:12" ht="12.75" customHeight="1" x14ac:dyDescent="0.25">
      <c r="A254" s="119" t="s">
        <v>476</v>
      </c>
      <c r="B254" s="128"/>
      <c r="C254" s="10"/>
      <c r="D254" s="129" t="s">
        <v>477</v>
      </c>
      <c r="E254" s="9">
        <v>1</v>
      </c>
      <c r="F254" s="12">
        <v>1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/>
    </row>
    <row r="255" spans="1:12" ht="12.75" customHeight="1" x14ac:dyDescent="0.25">
      <c r="A255" s="119" t="s">
        <v>478</v>
      </c>
      <c r="B255" s="128"/>
      <c r="C255" s="10"/>
      <c r="D255" s="129" t="s">
        <v>479</v>
      </c>
      <c r="E255" s="9">
        <v>21</v>
      </c>
      <c r="F255" s="12">
        <v>11</v>
      </c>
      <c r="G255" s="12">
        <v>4</v>
      </c>
      <c r="H255" s="12">
        <v>1</v>
      </c>
      <c r="I255" s="12">
        <v>3</v>
      </c>
      <c r="J255" s="12">
        <v>0</v>
      </c>
      <c r="K255" s="12">
        <v>2</v>
      </c>
      <c r="L255" s="12"/>
    </row>
    <row r="256" spans="1:12" ht="12.75" customHeight="1" x14ac:dyDescent="0.25">
      <c r="A256" s="118" t="s">
        <v>480</v>
      </c>
      <c r="B256" s="125"/>
      <c r="C256" s="8" t="s">
        <v>481</v>
      </c>
      <c r="D256" s="126"/>
      <c r="E256" s="9">
        <v>8947</v>
      </c>
      <c r="F256" s="9">
        <v>5692</v>
      </c>
      <c r="G256" s="9">
        <v>735</v>
      </c>
      <c r="H256" s="9">
        <v>1112</v>
      </c>
      <c r="I256" s="9">
        <v>739</v>
      </c>
      <c r="J256" s="9">
        <v>299</v>
      </c>
      <c r="K256" s="9">
        <v>370</v>
      </c>
      <c r="L256" s="9"/>
    </row>
    <row r="257" spans="1:12" ht="12.75" customHeight="1" x14ac:dyDescent="0.25">
      <c r="A257" s="119" t="s">
        <v>482</v>
      </c>
      <c r="B257" s="128"/>
      <c r="C257" s="10"/>
      <c r="D257" s="129" t="s">
        <v>483</v>
      </c>
      <c r="E257" s="9">
        <v>4748</v>
      </c>
      <c r="F257" s="12">
        <v>2922</v>
      </c>
      <c r="G257" s="12">
        <v>457</v>
      </c>
      <c r="H257" s="12">
        <v>605</v>
      </c>
      <c r="I257" s="12">
        <v>404</v>
      </c>
      <c r="J257" s="12">
        <v>185</v>
      </c>
      <c r="K257" s="12">
        <v>175</v>
      </c>
      <c r="L257" s="12"/>
    </row>
    <row r="258" spans="1:12" ht="12.75" customHeight="1" x14ac:dyDescent="0.25">
      <c r="A258" s="119" t="s">
        <v>484</v>
      </c>
      <c r="B258" s="128"/>
      <c r="C258" s="10"/>
      <c r="D258" s="129" t="s">
        <v>485</v>
      </c>
      <c r="E258" s="9">
        <v>48</v>
      </c>
      <c r="F258" s="12">
        <v>25</v>
      </c>
      <c r="G258" s="12">
        <v>13</v>
      </c>
      <c r="H258" s="12">
        <v>2</v>
      </c>
      <c r="I258" s="12">
        <v>7</v>
      </c>
      <c r="J258" s="12">
        <v>1</v>
      </c>
      <c r="K258" s="12">
        <v>0</v>
      </c>
      <c r="L258" s="12"/>
    </row>
    <row r="259" spans="1:12" ht="12.75" customHeight="1" x14ac:dyDescent="0.25">
      <c r="A259" s="119" t="s">
        <v>486</v>
      </c>
      <c r="B259" s="128"/>
      <c r="C259" s="10"/>
      <c r="D259" s="129" t="s">
        <v>487</v>
      </c>
      <c r="E259" s="9">
        <v>423</v>
      </c>
      <c r="F259" s="12">
        <v>193</v>
      </c>
      <c r="G259" s="12">
        <v>26</v>
      </c>
      <c r="H259" s="12">
        <v>66</v>
      </c>
      <c r="I259" s="12">
        <v>24</v>
      </c>
      <c r="J259" s="12">
        <v>28</v>
      </c>
      <c r="K259" s="12">
        <v>86</v>
      </c>
      <c r="L259" s="12"/>
    </row>
    <row r="260" spans="1:12" ht="12.75" customHeight="1" x14ac:dyDescent="0.25">
      <c r="A260" s="119" t="s">
        <v>488</v>
      </c>
      <c r="B260" s="128"/>
      <c r="C260" s="10"/>
      <c r="D260" s="129" t="s">
        <v>489</v>
      </c>
      <c r="E260" s="9">
        <v>13</v>
      </c>
      <c r="F260" s="12">
        <v>8</v>
      </c>
      <c r="G260" s="12">
        <v>2</v>
      </c>
      <c r="H260" s="12">
        <v>0</v>
      </c>
      <c r="I260" s="12">
        <v>2</v>
      </c>
      <c r="J260" s="12">
        <v>0</v>
      </c>
      <c r="K260" s="12">
        <v>1</v>
      </c>
      <c r="L260" s="12"/>
    </row>
    <row r="261" spans="1:12" ht="12.75" customHeight="1" x14ac:dyDescent="0.25">
      <c r="A261" s="119" t="s">
        <v>490</v>
      </c>
      <c r="B261" s="128"/>
      <c r="C261" s="10"/>
      <c r="D261" s="129" t="s">
        <v>491</v>
      </c>
      <c r="E261" s="9">
        <v>138</v>
      </c>
      <c r="F261" s="12">
        <v>58</v>
      </c>
      <c r="G261" s="12">
        <v>17</v>
      </c>
      <c r="H261" s="12">
        <v>48</v>
      </c>
      <c r="I261" s="12">
        <v>14</v>
      </c>
      <c r="J261" s="12">
        <v>1</v>
      </c>
      <c r="K261" s="12">
        <v>0</v>
      </c>
      <c r="L261" s="12"/>
    </row>
    <row r="262" spans="1:12" ht="12.75" customHeight="1" x14ac:dyDescent="0.25">
      <c r="A262" s="119" t="s">
        <v>492</v>
      </c>
      <c r="B262" s="128"/>
      <c r="C262" s="10"/>
      <c r="D262" s="129" t="s">
        <v>493</v>
      </c>
      <c r="E262" s="9">
        <v>274</v>
      </c>
      <c r="F262" s="12">
        <v>153</v>
      </c>
      <c r="G262" s="12">
        <v>65</v>
      </c>
      <c r="H262" s="12">
        <v>20</v>
      </c>
      <c r="I262" s="12">
        <v>19</v>
      </c>
      <c r="J262" s="12">
        <v>11</v>
      </c>
      <c r="K262" s="12">
        <v>6</v>
      </c>
      <c r="L262" s="12"/>
    </row>
    <row r="263" spans="1:12" ht="12.75" customHeight="1" x14ac:dyDescent="0.25">
      <c r="A263" s="119" t="s">
        <v>494</v>
      </c>
      <c r="B263" s="128"/>
      <c r="C263" s="10"/>
      <c r="D263" s="129" t="s">
        <v>495</v>
      </c>
      <c r="E263" s="9">
        <v>37</v>
      </c>
      <c r="F263" s="12">
        <v>24</v>
      </c>
      <c r="G263" s="12">
        <v>8</v>
      </c>
      <c r="H263" s="12">
        <v>1</v>
      </c>
      <c r="I263" s="12">
        <v>4</v>
      </c>
      <c r="J263" s="12">
        <v>0</v>
      </c>
      <c r="K263" s="12">
        <v>0</v>
      </c>
      <c r="L263" s="12"/>
    </row>
    <row r="264" spans="1:12" ht="12.75" customHeight="1" x14ac:dyDescent="0.25">
      <c r="A264" s="119" t="s">
        <v>496</v>
      </c>
      <c r="B264" s="128"/>
      <c r="C264" s="10"/>
      <c r="D264" s="129" t="s">
        <v>481</v>
      </c>
      <c r="E264" s="9">
        <v>600</v>
      </c>
      <c r="F264" s="12">
        <v>359</v>
      </c>
      <c r="G264" s="12">
        <v>32</v>
      </c>
      <c r="H264" s="12">
        <v>99</v>
      </c>
      <c r="I264" s="12">
        <v>35</v>
      </c>
      <c r="J264" s="12">
        <v>17</v>
      </c>
      <c r="K264" s="12">
        <v>58</v>
      </c>
      <c r="L264" s="12"/>
    </row>
    <row r="265" spans="1:12" ht="12.75" customHeight="1" x14ac:dyDescent="0.25">
      <c r="A265" s="119" t="s">
        <v>497</v>
      </c>
      <c r="B265" s="128"/>
      <c r="C265" s="10"/>
      <c r="D265" s="129" t="s">
        <v>498</v>
      </c>
      <c r="E265" s="9">
        <v>2666</v>
      </c>
      <c r="F265" s="12">
        <v>1950</v>
      </c>
      <c r="G265" s="12">
        <v>115</v>
      </c>
      <c r="H265" s="12">
        <v>271</v>
      </c>
      <c r="I265" s="12">
        <v>230</v>
      </c>
      <c r="J265" s="12">
        <v>56</v>
      </c>
      <c r="K265" s="12">
        <v>44</v>
      </c>
      <c r="L265" s="12"/>
    </row>
    <row r="266" spans="1:12" ht="12.75" customHeight="1" x14ac:dyDescent="0.25">
      <c r="A266" s="118" t="s">
        <v>499</v>
      </c>
      <c r="B266" s="125"/>
      <c r="C266" s="8" t="s">
        <v>500</v>
      </c>
      <c r="D266" s="126"/>
      <c r="E266" s="9">
        <v>114</v>
      </c>
      <c r="F266" s="9">
        <v>55</v>
      </c>
      <c r="G266" s="9">
        <v>39</v>
      </c>
      <c r="H266" s="9">
        <v>6</v>
      </c>
      <c r="I266" s="9">
        <v>11</v>
      </c>
      <c r="J266" s="9">
        <v>2</v>
      </c>
      <c r="K266" s="9">
        <v>1</v>
      </c>
      <c r="L266" s="9"/>
    </row>
    <row r="267" spans="1:12" ht="12.75" customHeight="1" x14ac:dyDescent="0.25">
      <c r="A267" s="119" t="s">
        <v>501</v>
      </c>
      <c r="B267" s="128"/>
      <c r="C267" s="10"/>
      <c r="D267" s="129" t="s">
        <v>500</v>
      </c>
      <c r="E267" s="9">
        <v>74</v>
      </c>
      <c r="F267" s="12">
        <v>39</v>
      </c>
      <c r="G267" s="12">
        <v>21</v>
      </c>
      <c r="H267" s="12">
        <v>6</v>
      </c>
      <c r="I267" s="12">
        <v>6</v>
      </c>
      <c r="J267" s="12">
        <v>1</v>
      </c>
      <c r="K267" s="12">
        <v>1</v>
      </c>
      <c r="L267" s="12"/>
    </row>
    <row r="268" spans="1:12" ht="12.75" customHeight="1" x14ac:dyDescent="0.25">
      <c r="A268" s="119" t="s">
        <v>502</v>
      </c>
      <c r="B268" s="128"/>
      <c r="C268" s="10"/>
      <c r="D268" s="129" t="s">
        <v>503</v>
      </c>
      <c r="E268" s="9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/>
    </row>
    <row r="269" spans="1:12" ht="12.75" customHeight="1" x14ac:dyDescent="0.25">
      <c r="A269" s="119" t="s">
        <v>504</v>
      </c>
      <c r="B269" s="128"/>
      <c r="C269" s="10"/>
      <c r="D269" s="129" t="s">
        <v>505</v>
      </c>
      <c r="E269" s="9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/>
    </row>
    <row r="270" spans="1:12" ht="12.75" customHeight="1" x14ac:dyDescent="0.25">
      <c r="A270" s="119" t="s">
        <v>506</v>
      </c>
      <c r="B270" s="128"/>
      <c r="C270" s="10"/>
      <c r="D270" s="129" t="s">
        <v>507</v>
      </c>
      <c r="E270" s="9">
        <v>5</v>
      </c>
      <c r="F270" s="12">
        <v>2</v>
      </c>
      <c r="G270" s="12">
        <v>2</v>
      </c>
      <c r="H270" s="12">
        <v>0</v>
      </c>
      <c r="I270" s="12">
        <v>1</v>
      </c>
      <c r="J270" s="12">
        <v>0</v>
      </c>
      <c r="K270" s="12">
        <v>0</v>
      </c>
      <c r="L270" s="12"/>
    </row>
    <row r="271" spans="1:12" ht="12.75" customHeight="1" x14ac:dyDescent="0.25">
      <c r="A271" s="119" t="s">
        <v>508</v>
      </c>
      <c r="B271" s="128"/>
      <c r="C271" s="10"/>
      <c r="D271" s="129" t="s">
        <v>509</v>
      </c>
      <c r="E271" s="9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/>
    </row>
    <row r="272" spans="1:12" ht="12.75" customHeight="1" x14ac:dyDescent="0.25">
      <c r="A272" s="119" t="s">
        <v>510</v>
      </c>
      <c r="B272" s="128"/>
      <c r="C272" s="10"/>
      <c r="D272" s="129" t="s">
        <v>511</v>
      </c>
      <c r="E272" s="9">
        <v>8</v>
      </c>
      <c r="F272" s="12">
        <v>2</v>
      </c>
      <c r="G272" s="12">
        <v>3</v>
      </c>
      <c r="H272" s="12">
        <v>0</v>
      </c>
      <c r="I272" s="12">
        <v>2</v>
      </c>
      <c r="J272" s="12">
        <v>1</v>
      </c>
      <c r="K272" s="12">
        <v>0</v>
      </c>
      <c r="L272" s="12"/>
    </row>
    <row r="273" spans="1:12" ht="12.75" customHeight="1" x14ac:dyDescent="0.25">
      <c r="A273" s="119" t="s">
        <v>512</v>
      </c>
      <c r="B273" s="128"/>
      <c r="C273" s="10"/>
      <c r="D273" s="129" t="s">
        <v>513</v>
      </c>
      <c r="E273" s="9">
        <v>11</v>
      </c>
      <c r="F273" s="12">
        <v>7</v>
      </c>
      <c r="G273" s="12">
        <v>4</v>
      </c>
      <c r="H273" s="12">
        <v>0</v>
      </c>
      <c r="I273" s="12">
        <v>0</v>
      </c>
      <c r="J273" s="12">
        <v>0</v>
      </c>
      <c r="K273" s="12">
        <v>0</v>
      </c>
      <c r="L273" s="12"/>
    </row>
    <row r="274" spans="1:12" ht="12.75" customHeight="1" x14ac:dyDescent="0.25">
      <c r="A274" s="119" t="s">
        <v>514</v>
      </c>
      <c r="B274" s="128"/>
      <c r="C274" s="10"/>
      <c r="D274" s="129" t="s">
        <v>515</v>
      </c>
      <c r="E274" s="9">
        <v>4</v>
      </c>
      <c r="F274" s="12">
        <v>1</v>
      </c>
      <c r="G274" s="12">
        <v>2</v>
      </c>
      <c r="H274" s="12">
        <v>0</v>
      </c>
      <c r="I274" s="12">
        <v>1</v>
      </c>
      <c r="J274" s="12">
        <v>0</v>
      </c>
      <c r="K274" s="12">
        <v>0</v>
      </c>
      <c r="L274" s="12"/>
    </row>
    <row r="275" spans="1:12" ht="12.75" customHeight="1" x14ac:dyDescent="0.25">
      <c r="A275" s="119" t="s">
        <v>516</v>
      </c>
      <c r="B275" s="128"/>
      <c r="C275" s="10"/>
      <c r="D275" s="129" t="s">
        <v>517</v>
      </c>
      <c r="E275" s="9">
        <v>6</v>
      </c>
      <c r="F275" s="12">
        <v>1</v>
      </c>
      <c r="G275" s="12">
        <v>4</v>
      </c>
      <c r="H275" s="12">
        <v>0</v>
      </c>
      <c r="I275" s="12">
        <v>1</v>
      </c>
      <c r="J275" s="12">
        <v>0</v>
      </c>
      <c r="K275" s="12">
        <v>0</v>
      </c>
      <c r="L275" s="12"/>
    </row>
    <row r="276" spans="1:12" ht="12.75" customHeight="1" x14ac:dyDescent="0.25">
      <c r="A276" s="119" t="s">
        <v>518</v>
      </c>
      <c r="B276" s="128"/>
      <c r="C276" s="10"/>
      <c r="D276" s="129" t="s">
        <v>519</v>
      </c>
      <c r="E276" s="9">
        <v>6</v>
      </c>
      <c r="F276" s="12">
        <v>3</v>
      </c>
      <c r="G276" s="12">
        <v>3</v>
      </c>
      <c r="H276" s="12">
        <v>0</v>
      </c>
      <c r="I276" s="12">
        <v>0</v>
      </c>
      <c r="J276" s="12">
        <v>0</v>
      </c>
      <c r="K276" s="12">
        <v>0</v>
      </c>
      <c r="L276" s="12"/>
    </row>
    <row r="277" spans="1:12" ht="12.75" customHeight="1" x14ac:dyDescent="0.25">
      <c r="A277" s="118" t="s">
        <v>520</v>
      </c>
      <c r="B277" s="125"/>
      <c r="C277" s="8" t="s">
        <v>521</v>
      </c>
      <c r="D277" s="126"/>
      <c r="E277" s="9">
        <v>478</v>
      </c>
      <c r="F277" s="9">
        <v>249</v>
      </c>
      <c r="G277" s="9">
        <v>109</v>
      </c>
      <c r="H277" s="9">
        <v>43</v>
      </c>
      <c r="I277" s="9">
        <v>54</v>
      </c>
      <c r="J277" s="9">
        <v>14</v>
      </c>
      <c r="K277" s="9">
        <v>9</v>
      </c>
      <c r="L277" s="9"/>
    </row>
    <row r="278" spans="1:12" ht="12.75" customHeight="1" x14ac:dyDescent="0.25">
      <c r="A278" s="119" t="s">
        <v>522</v>
      </c>
      <c r="B278" s="128"/>
      <c r="C278" s="10"/>
      <c r="D278" s="129" t="s">
        <v>521</v>
      </c>
      <c r="E278" s="9">
        <v>327</v>
      </c>
      <c r="F278" s="12">
        <v>163</v>
      </c>
      <c r="G278" s="12">
        <v>70</v>
      </c>
      <c r="H278" s="12">
        <v>36</v>
      </c>
      <c r="I278" s="12">
        <v>40</v>
      </c>
      <c r="J278" s="12">
        <v>11</v>
      </c>
      <c r="K278" s="12">
        <v>7</v>
      </c>
      <c r="L278" s="12"/>
    </row>
    <row r="279" spans="1:12" ht="12.75" customHeight="1" x14ac:dyDescent="0.25">
      <c r="A279" s="119" t="s">
        <v>523</v>
      </c>
      <c r="B279" s="128"/>
      <c r="C279" s="10"/>
      <c r="D279" s="129" t="s">
        <v>524</v>
      </c>
      <c r="E279" s="9">
        <v>6</v>
      </c>
      <c r="F279" s="12">
        <v>5</v>
      </c>
      <c r="G279" s="12">
        <v>0</v>
      </c>
      <c r="H279" s="12">
        <v>0</v>
      </c>
      <c r="I279" s="12">
        <v>1</v>
      </c>
      <c r="J279" s="12">
        <v>0</v>
      </c>
      <c r="K279" s="12">
        <v>0</v>
      </c>
      <c r="L279" s="12"/>
    </row>
    <row r="280" spans="1:12" ht="12.75" customHeight="1" x14ac:dyDescent="0.25">
      <c r="A280" s="119" t="s">
        <v>525</v>
      </c>
      <c r="B280" s="128"/>
      <c r="C280" s="10"/>
      <c r="D280" s="129" t="s">
        <v>526</v>
      </c>
      <c r="E280" s="9">
        <v>62</v>
      </c>
      <c r="F280" s="12">
        <v>38</v>
      </c>
      <c r="G280" s="12">
        <v>16</v>
      </c>
      <c r="H280" s="12">
        <v>2</v>
      </c>
      <c r="I280" s="12">
        <v>6</v>
      </c>
      <c r="J280" s="12">
        <v>0</v>
      </c>
      <c r="K280" s="12">
        <v>0</v>
      </c>
      <c r="L280" s="12"/>
    </row>
    <row r="281" spans="1:12" ht="12.75" customHeight="1" x14ac:dyDescent="0.25">
      <c r="A281" s="119" t="s">
        <v>527</v>
      </c>
      <c r="B281" s="128"/>
      <c r="C281" s="10"/>
      <c r="D281" s="129" t="s">
        <v>528</v>
      </c>
      <c r="E281" s="9">
        <v>3</v>
      </c>
      <c r="F281" s="12">
        <v>2</v>
      </c>
      <c r="G281" s="12">
        <v>0</v>
      </c>
      <c r="H281" s="12">
        <v>0</v>
      </c>
      <c r="I281" s="12">
        <v>0</v>
      </c>
      <c r="J281" s="12">
        <v>1</v>
      </c>
      <c r="K281" s="12">
        <v>0</v>
      </c>
      <c r="L281" s="12"/>
    </row>
    <row r="282" spans="1:12" ht="12.75" customHeight="1" x14ac:dyDescent="0.25">
      <c r="A282" s="119" t="s">
        <v>529</v>
      </c>
      <c r="B282" s="128"/>
      <c r="C282" s="10"/>
      <c r="D282" s="129" t="s">
        <v>530</v>
      </c>
      <c r="E282" s="9">
        <v>27</v>
      </c>
      <c r="F282" s="12">
        <v>11</v>
      </c>
      <c r="G282" s="12">
        <v>10</v>
      </c>
      <c r="H282" s="12">
        <v>0</v>
      </c>
      <c r="I282" s="12">
        <v>3</v>
      </c>
      <c r="J282" s="12">
        <v>1</v>
      </c>
      <c r="K282" s="12">
        <v>2</v>
      </c>
      <c r="L282" s="12"/>
    </row>
    <row r="283" spans="1:12" ht="12.75" customHeight="1" x14ac:dyDescent="0.25">
      <c r="A283" s="119" t="s">
        <v>531</v>
      </c>
      <c r="B283" s="128"/>
      <c r="C283" s="10"/>
      <c r="D283" s="129" t="s">
        <v>532</v>
      </c>
      <c r="E283" s="9">
        <v>20</v>
      </c>
      <c r="F283" s="12">
        <v>10</v>
      </c>
      <c r="G283" s="12">
        <v>7</v>
      </c>
      <c r="H283" s="12">
        <v>0</v>
      </c>
      <c r="I283" s="12">
        <v>2</v>
      </c>
      <c r="J283" s="12">
        <v>1</v>
      </c>
      <c r="K283" s="12">
        <v>0</v>
      </c>
      <c r="L283" s="12"/>
    </row>
    <row r="284" spans="1:12" ht="12.75" customHeight="1" x14ac:dyDescent="0.25">
      <c r="A284" s="119" t="s">
        <v>533</v>
      </c>
      <c r="B284" s="128"/>
      <c r="C284" s="10"/>
      <c r="D284" s="129" t="s">
        <v>534</v>
      </c>
      <c r="E284" s="9">
        <v>17</v>
      </c>
      <c r="F284" s="12">
        <v>10</v>
      </c>
      <c r="G284" s="12">
        <v>2</v>
      </c>
      <c r="H284" s="12">
        <v>4</v>
      </c>
      <c r="I284" s="12">
        <v>1</v>
      </c>
      <c r="J284" s="12">
        <v>0</v>
      </c>
      <c r="K284" s="12">
        <v>0</v>
      </c>
      <c r="L284" s="12"/>
    </row>
    <row r="285" spans="1:12" ht="12.75" customHeight="1" x14ac:dyDescent="0.25">
      <c r="A285" s="119" t="s">
        <v>535</v>
      </c>
      <c r="B285" s="128"/>
      <c r="C285" s="10"/>
      <c r="D285" s="129" t="s">
        <v>536</v>
      </c>
      <c r="E285" s="9">
        <v>16</v>
      </c>
      <c r="F285" s="12">
        <v>10</v>
      </c>
      <c r="G285" s="12">
        <v>4</v>
      </c>
      <c r="H285" s="12">
        <v>1</v>
      </c>
      <c r="I285" s="12">
        <v>1</v>
      </c>
      <c r="J285" s="12">
        <v>0</v>
      </c>
      <c r="K285" s="12">
        <v>0</v>
      </c>
      <c r="L285" s="12"/>
    </row>
    <row r="286" spans="1:12" ht="12.75" customHeight="1" x14ac:dyDescent="0.25">
      <c r="A286" s="118" t="s">
        <v>537</v>
      </c>
      <c r="B286" s="132" t="s">
        <v>538</v>
      </c>
      <c r="C286" s="7"/>
      <c r="D286" s="126"/>
      <c r="E286" s="9">
        <v>4739</v>
      </c>
      <c r="F286" s="5">
        <v>2375</v>
      </c>
      <c r="G286" s="5">
        <v>883</v>
      </c>
      <c r="H286" s="5">
        <v>666</v>
      </c>
      <c r="I286" s="5">
        <v>492</v>
      </c>
      <c r="J286" s="5">
        <v>78</v>
      </c>
      <c r="K286" s="5">
        <v>245</v>
      </c>
      <c r="L286" s="5"/>
    </row>
    <row r="287" spans="1:12" ht="12.75" customHeight="1" x14ac:dyDescent="0.25">
      <c r="A287" s="118" t="s">
        <v>539</v>
      </c>
      <c r="B287" s="125"/>
      <c r="C287" s="8" t="s">
        <v>540</v>
      </c>
      <c r="D287" s="126"/>
      <c r="E287" s="9">
        <v>2279</v>
      </c>
      <c r="F287" s="9">
        <v>1184</v>
      </c>
      <c r="G287" s="9">
        <v>506</v>
      </c>
      <c r="H287" s="9">
        <v>306</v>
      </c>
      <c r="I287" s="9">
        <v>172</v>
      </c>
      <c r="J287" s="9">
        <v>27</v>
      </c>
      <c r="K287" s="9">
        <v>84</v>
      </c>
      <c r="L287" s="9"/>
    </row>
    <row r="288" spans="1:12" ht="12.75" customHeight="1" x14ac:dyDescent="0.25">
      <c r="A288" s="119" t="s">
        <v>541</v>
      </c>
      <c r="B288" s="128"/>
      <c r="C288" s="10"/>
      <c r="D288" s="129" t="s">
        <v>540</v>
      </c>
      <c r="E288" s="9">
        <v>1789</v>
      </c>
      <c r="F288" s="12">
        <v>944</v>
      </c>
      <c r="G288" s="12">
        <v>366</v>
      </c>
      <c r="H288" s="12">
        <v>270</v>
      </c>
      <c r="I288" s="12">
        <v>126</v>
      </c>
      <c r="J288" s="12">
        <v>22</v>
      </c>
      <c r="K288" s="12">
        <v>61</v>
      </c>
      <c r="L288" s="12"/>
    </row>
    <row r="289" spans="1:12" ht="12.75" customHeight="1" x14ac:dyDescent="0.25">
      <c r="A289" s="119" t="s">
        <v>542</v>
      </c>
      <c r="B289" s="128"/>
      <c r="C289" s="10"/>
      <c r="D289" s="129" t="s">
        <v>543</v>
      </c>
      <c r="E289" s="9">
        <v>51</v>
      </c>
      <c r="F289" s="12">
        <v>14</v>
      </c>
      <c r="G289" s="12">
        <v>27</v>
      </c>
      <c r="H289" s="12">
        <v>2</v>
      </c>
      <c r="I289" s="12">
        <v>4</v>
      </c>
      <c r="J289" s="12">
        <v>0</v>
      </c>
      <c r="K289" s="12">
        <v>4</v>
      </c>
      <c r="L289" s="12"/>
    </row>
    <row r="290" spans="1:12" ht="12.75" customHeight="1" x14ac:dyDescent="0.25">
      <c r="A290" s="119" t="s">
        <v>544</v>
      </c>
      <c r="B290" s="128"/>
      <c r="C290" s="10"/>
      <c r="D290" s="129" t="s">
        <v>545</v>
      </c>
      <c r="E290" s="9">
        <v>9</v>
      </c>
      <c r="F290" s="12">
        <v>6</v>
      </c>
      <c r="G290" s="12">
        <v>2</v>
      </c>
      <c r="H290" s="12">
        <v>0</v>
      </c>
      <c r="I290" s="12">
        <v>1</v>
      </c>
      <c r="J290" s="12">
        <v>0</v>
      </c>
      <c r="K290" s="12">
        <v>0</v>
      </c>
      <c r="L290" s="12"/>
    </row>
    <row r="291" spans="1:12" ht="12.75" customHeight="1" x14ac:dyDescent="0.25">
      <c r="A291" s="119" t="s">
        <v>546</v>
      </c>
      <c r="B291" s="128"/>
      <c r="C291" s="10"/>
      <c r="D291" s="129" t="s">
        <v>547</v>
      </c>
      <c r="E291" s="9">
        <v>70</v>
      </c>
      <c r="F291" s="12">
        <v>32</v>
      </c>
      <c r="G291" s="12">
        <v>19</v>
      </c>
      <c r="H291" s="12">
        <v>5</v>
      </c>
      <c r="I291" s="12">
        <v>11</v>
      </c>
      <c r="J291" s="12">
        <v>0</v>
      </c>
      <c r="K291" s="12">
        <v>3</v>
      </c>
      <c r="L291" s="12"/>
    </row>
    <row r="292" spans="1:12" ht="12.75" customHeight="1" x14ac:dyDescent="0.25">
      <c r="A292" s="119" t="s">
        <v>548</v>
      </c>
      <c r="B292" s="128"/>
      <c r="C292" s="10"/>
      <c r="D292" s="129" t="s">
        <v>549</v>
      </c>
      <c r="E292" s="9">
        <v>16</v>
      </c>
      <c r="F292" s="12">
        <v>7</v>
      </c>
      <c r="G292" s="12">
        <v>2</v>
      </c>
      <c r="H292" s="12">
        <v>1</v>
      </c>
      <c r="I292" s="12">
        <v>3</v>
      </c>
      <c r="J292" s="12">
        <v>0</v>
      </c>
      <c r="K292" s="12">
        <v>3</v>
      </c>
      <c r="L292" s="12"/>
    </row>
    <row r="293" spans="1:12" ht="12.75" customHeight="1" x14ac:dyDescent="0.25">
      <c r="A293" s="119" t="s">
        <v>550</v>
      </c>
      <c r="B293" s="128"/>
      <c r="C293" s="10"/>
      <c r="D293" s="129" t="s">
        <v>551</v>
      </c>
      <c r="E293" s="9">
        <v>31</v>
      </c>
      <c r="F293" s="12">
        <v>15</v>
      </c>
      <c r="G293" s="12">
        <v>12</v>
      </c>
      <c r="H293" s="12">
        <v>0</v>
      </c>
      <c r="I293" s="12">
        <v>2</v>
      </c>
      <c r="J293" s="12">
        <v>0</v>
      </c>
      <c r="K293" s="12">
        <v>2</v>
      </c>
      <c r="L293" s="12"/>
    </row>
    <row r="294" spans="1:12" ht="12.75" customHeight="1" x14ac:dyDescent="0.25">
      <c r="A294" s="119" t="s">
        <v>552</v>
      </c>
      <c r="B294" s="128"/>
      <c r="C294" s="10"/>
      <c r="D294" s="129" t="s">
        <v>553</v>
      </c>
      <c r="E294" s="9">
        <v>30</v>
      </c>
      <c r="F294" s="12">
        <v>6</v>
      </c>
      <c r="G294" s="12">
        <v>19</v>
      </c>
      <c r="H294" s="12">
        <v>1</v>
      </c>
      <c r="I294" s="12">
        <v>1</v>
      </c>
      <c r="J294" s="12">
        <v>1</v>
      </c>
      <c r="K294" s="12">
        <v>2</v>
      </c>
      <c r="L294" s="12"/>
    </row>
    <row r="295" spans="1:12" ht="12.75" customHeight="1" x14ac:dyDescent="0.25">
      <c r="A295" s="119" t="s">
        <v>554</v>
      </c>
      <c r="B295" s="128"/>
      <c r="C295" s="10"/>
      <c r="D295" s="129" t="s">
        <v>555</v>
      </c>
      <c r="E295" s="9">
        <v>19</v>
      </c>
      <c r="F295" s="12">
        <v>10</v>
      </c>
      <c r="G295" s="12">
        <v>3</v>
      </c>
      <c r="H295" s="12">
        <v>0</v>
      </c>
      <c r="I295" s="12">
        <v>3</v>
      </c>
      <c r="J295" s="12">
        <v>1</v>
      </c>
      <c r="K295" s="12">
        <v>2</v>
      </c>
      <c r="L295" s="12"/>
    </row>
    <row r="296" spans="1:12" ht="12.75" customHeight="1" x14ac:dyDescent="0.25">
      <c r="A296" s="119" t="s">
        <v>556</v>
      </c>
      <c r="B296" s="128"/>
      <c r="C296" s="10"/>
      <c r="D296" s="129" t="s">
        <v>557</v>
      </c>
      <c r="E296" s="9">
        <v>264</v>
      </c>
      <c r="F296" s="12">
        <v>150</v>
      </c>
      <c r="G296" s="12">
        <v>56</v>
      </c>
      <c r="H296" s="12">
        <v>27</v>
      </c>
      <c r="I296" s="12">
        <v>21</v>
      </c>
      <c r="J296" s="12">
        <v>3</v>
      </c>
      <c r="K296" s="12">
        <v>7</v>
      </c>
      <c r="L296" s="12"/>
    </row>
    <row r="297" spans="1:12" ht="12.75" customHeight="1" x14ac:dyDescent="0.25">
      <c r="A297" s="118" t="s">
        <v>558</v>
      </c>
      <c r="B297" s="125"/>
      <c r="C297" s="8" t="s">
        <v>559</v>
      </c>
      <c r="D297" s="126"/>
      <c r="E297" s="9">
        <v>1462</v>
      </c>
      <c r="F297" s="9">
        <v>671</v>
      </c>
      <c r="G297" s="9">
        <v>144</v>
      </c>
      <c r="H297" s="9">
        <v>328</v>
      </c>
      <c r="I297" s="9">
        <v>182</v>
      </c>
      <c r="J297" s="9">
        <v>30</v>
      </c>
      <c r="K297" s="9">
        <v>107</v>
      </c>
      <c r="L297" s="9"/>
    </row>
    <row r="298" spans="1:12" ht="12.75" customHeight="1" x14ac:dyDescent="0.25">
      <c r="A298" s="119" t="s">
        <v>560</v>
      </c>
      <c r="B298" s="128"/>
      <c r="C298" s="10"/>
      <c r="D298" s="129" t="s">
        <v>559</v>
      </c>
      <c r="E298" s="9">
        <v>916</v>
      </c>
      <c r="F298" s="12">
        <v>447</v>
      </c>
      <c r="G298" s="12">
        <v>49</v>
      </c>
      <c r="H298" s="12">
        <v>227</v>
      </c>
      <c r="I298" s="12">
        <v>100</v>
      </c>
      <c r="J298" s="12">
        <v>17</v>
      </c>
      <c r="K298" s="12">
        <v>76</v>
      </c>
      <c r="L298" s="12"/>
    </row>
    <row r="299" spans="1:12" ht="12.75" customHeight="1" x14ac:dyDescent="0.25">
      <c r="A299" s="119" t="s">
        <v>561</v>
      </c>
      <c r="B299" s="128"/>
      <c r="C299" s="10"/>
      <c r="D299" s="129" t="s">
        <v>562</v>
      </c>
      <c r="E299" s="9">
        <v>13</v>
      </c>
      <c r="F299" s="12">
        <v>4</v>
      </c>
      <c r="G299" s="12">
        <v>4</v>
      </c>
      <c r="H299" s="12">
        <v>1</v>
      </c>
      <c r="I299" s="12">
        <v>3</v>
      </c>
      <c r="J299" s="12">
        <v>1</v>
      </c>
      <c r="K299" s="12">
        <v>0</v>
      </c>
      <c r="L299" s="12"/>
    </row>
    <row r="300" spans="1:12" ht="12.75" customHeight="1" x14ac:dyDescent="0.25">
      <c r="A300" s="119" t="s">
        <v>563</v>
      </c>
      <c r="B300" s="128"/>
      <c r="C300" s="10"/>
      <c r="D300" s="129" t="s">
        <v>564</v>
      </c>
      <c r="E300" s="9">
        <v>3</v>
      </c>
      <c r="F300" s="12">
        <v>1</v>
      </c>
      <c r="G300" s="12">
        <v>0</v>
      </c>
      <c r="H300" s="12">
        <v>2</v>
      </c>
      <c r="I300" s="12">
        <v>0</v>
      </c>
      <c r="J300" s="12">
        <v>0</v>
      </c>
      <c r="K300" s="12">
        <v>0</v>
      </c>
      <c r="L300" s="12"/>
    </row>
    <row r="301" spans="1:12" ht="12.75" customHeight="1" x14ac:dyDescent="0.25">
      <c r="A301" s="119" t="s">
        <v>565</v>
      </c>
      <c r="B301" s="128"/>
      <c r="C301" s="10"/>
      <c r="D301" s="129" t="s">
        <v>566</v>
      </c>
      <c r="E301" s="9">
        <v>32</v>
      </c>
      <c r="F301" s="12">
        <v>10</v>
      </c>
      <c r="G301" s="12">
        <v>8</v>
      </c>
      <c r="H301" s="12">
        <v>0</v>
      </c>
      <c r="I301" s="12">
        <v>12</v>
      </c>
      <c r="J301" s="12">
        <v>0</v>
      </c>
      <c r="K301" s="12">
        <v>2</v>
      </c>
      <c r="L301" s="12"/>
    </row>
    <row r="302" spans="1:12" ht="12.75" customHeight="1" x14ac:dyDescent="0.25">
      <c r="A302" s="119" t="s">
        <v>567</v>
      </c>
      <c r="B302" s="128"/>
      <c r="C302" s="10"/>
      <c r="D302" s="129" t="s">
        <v>568</v>
      </c>
      <c r="E302" s="9">
        <v>23</v>
      </c>
      <c r="F302" s="12">
        <v>12</v>
      </c>
      <c r="G302" s="12">
        <v>4</v>
      </c>
      <c r="H302" s="12">
        <v>2</v>
      </c>
      <c r="I302" s="12">
        <v>5</v>
      </c>
      <c r="J302" s="12">
        <v>0</v>
      </c>
      <c r="K302" s="12">
        <v>0</v>
      </c>
      <c r="L302" s="12"/>
    </row>
    <row r="303" spans="1:12" ht="12.75" customHeight="1" x14ac:dyDescent="0.25">
      <c r="A303" s="119" t="s">
        <v>569</v>
      </c>
      <c r="B303" s="128"/>
      <c r="C303" s="10"/>
      <c r="D303" s="129" t="s">
        <v>570</v>
      </c>
      <c r="E303" s="9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/>
    </row>
    <row r="304" spans="1:12" ht="12.75" customHeight="1" x14ac:dyDescent="0.25">
      <c r="A304" s="119" t="s">
        <v>571</v>
      </c>
      <c r="B304" s="128"/>
      <c r="C304" s="10"/>
      <c r="D304" s="129" t="s">
        <v>572</v>
      </c>
      <c r="E304" s="9">
        <v>32</v>
      </c>
      <c r="F304" s="12">
        <v>6</v>
      </c>
      <c r="G304" s="12">
        <v>9</v>
      </c>
      <c r="H304" s="12">
        <v>0</v>
      </c>
      <c r="I304" s="12">
        <v>4</v>
      </c>
      <c r="J304" s="12">
        <v>0</v>
      </c>
      <c r="K304" s="12">
        <v>13</v>
      </c>
      <c r="L304" s="12"/>
    </row>
    <row r="305" spans="1:12" ht="12.75" customHeight="1" x14ac:dyDescent="0.25">
      <c r="A305" s="119" t="s">
        <v>573</v>
      </c>
      <c r="B305" s="128"/>
      <c r="C305" s="10"/>
      <c r="D305" s="129" t="s">
        <v>574</v>
      </c>
      <c r="E305" s="9">
        <v>1</v>
      </c>
      <c r="F305" s="12">
        <v>0</v>
      </c>
      <c r="G305" s="12">
        <v>0</v>
      </c>
      <c r="H305" s="12">
        <v>0</v>
      </c>
      <c r="I305" s="12">
        <v>0</v>
      </c>
      <c r="J305" s="12">
        <v>1</v>
      </c>
      <c r="K305" s="12">
        <v>0</v>
      </c>
      <c r="L305" s="12"/>
    </row>
    <row r="306" spans="1:12" ht="12.75" customHeight="1" x14ac:dyDescent="0.25">
      <c r="A306" s="119" t="s">
        <v>575</v>
      </c>
      <c r="B306" s="128"/>
      <c r="C306" s="10"/>
      <c r="D306" s="129" t="s">
        <v>576</v>
      </c>
      <c r="E306" s="9">
        <v>20</v>
      </c>
      <c r="F306" s="12">
        <v>11</v>
      </c>
      <c r="G306" s="12">
        <v>5</v>
      </c>
      <c r="H306" s="12">
        <v>2</v>
      </c>
      <c r="I306" s="12">
        <v>2</v>
      </c>
      <c r="J306" s="12">
        <v>0</v>
      </c>
      <c r="K306" s="12">
        <v>0</v>
      </c>
      <c r="L306" s="12"/>
    </row>
    <row r="307" spans="1:12" ht="12.75" customHeight="1" x14ac:dyDescent="0.25">
      <c r="A307" s="119" t="s">
        <v>577</v>
      </c>
      <c r="B307" s="128"/>
      <c r="C307" s="10"/>
      <c r="D307" s="129" t="s">
        <v>578</v>
      </c>
      <c r="E307" s="9">
        <v>12</v>
      </c>
      <c r="F307" s="12">
        <v>8</v>
      </c>
      <c r="G307" s="12">
        <v>2</v>
      </c>
      <c r="H307" s="12">
        <v>0</v>
      </c>
      <c r="I307" s="12">
        <v>2</v>
      </c>
      <c r="J307" s="12">
        <v>0</v>
      </c>
      <c r="K307" s="12">
        <v>0</v>
      </c>
      <c r="L307" s="12"/>
    </row>
    <row r="308" spans="1:12" ht="12.75" customHeight="1" x14ac:dyDescent="0.25">
      <c r="A308" s="119" t="s">
        <v>579</v>
      </c>
      <c r="B308" s="128"/>
      <c r="C308" s="10"/>
      <c r="D308" s="129" t="s">
        <v>580</v>
      </c>
      <c r="E308" s="9">
        <v>1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/>
    </row>
    <row r="309" spans="1:12" ht="12.75" customHeight="1" x14ac:dyDescent="0.25">
      <c r="A309" s="119" t="s">
        <v>581</v>
      </c>
      <c r="B309" s="128"/>
      <c r="C309" s="10"/>
      <c r="D309" s="129" t="s">
        <v>582</v>
      </c>
      <c r="E309" s="9">
        <v>12</v>
      </c>
      <c r="F309" s="12">
        <v>9</v>
      </c>
      <c r="G309" s="12">
        <v>1</v>
      </c>
      <c r="H309" s="12">
        <v>0</v>
      </c>
      <c r="I309" s="12">
        <v>2</v>
      </c>
      <c r="J309" s="12">
        <v>0</v>
      </c>
      <c r="K309" s="12">
        <v>0</v>
      </c>
      <c r="L309" s="12"/>
    </row>
    <row r="310" spans="1:12" ht="12.75" customHeight="1" x14ac:dyDescent="0.25">
      <c r="A310" s="119" t="s">
        <v>583</v>
      </c>
      <c r="B310" s="128"/>
      <c r="C310" s="10"/>
      <c r="D310" s="129" t="s">
        <v>132</v>
      </c>
      <c r="E310" s="9">
        <v>265</v>
      </c>
      <c r="F310" s="12">
        <v>108</v>
      </c>
      <c r="G310" s="12">
        <v>26</v>
      </c>
      <c r="H310" s="12">
        <v>86</v>
      </c>
      <c r="I310" s="12">
        <v>26</v>
      </c>
      <c r="J310" s="12">
        <v>8</v>
      </c>
      <c r="K310" s="12">
        <v>11</v>
      </c>
      <c r="L310" s="12"/>
    </row>
    <row r="311" spans="1:12" ht="12.75" customHeight="1" x14ac:dyDescent="0.25">
      <c r="A311" s="119" t="s">
        <v>584</v>
      </c>
      <c r="B311" s="128"/>
      <c r="C311" s="10"/>
      <c r="D311" s="129" t="s">
        <v>585</v>
      </c>
      <c r="E311" s="9">
        <v>3</v>
      </c>
      <c r="F311" s="12">
        <v>0</v>
      </c>
      <c r="G311" s="12">
        <v>2</v>
      </c>
      <c r="H311" s="12">
        <v>0</v>
      </c>
      <c r="I311" s="12">
        <v>1</v>
      </c>
      <c r="J311" s="12">
        <v>0</v>
      </c>
      <c r="K311" s="12">
        <v>0</v>
      </c>
      <c r="L311" s="12"/>
    </row>
    <row r="312" spans="1:12" ht="12.75" customHeight="1" x14ac:dyDescent="0.25">
      <c r="A312" s="119" t="s">
        <v>586</v>
      </c>
      <c r="B312" s="128"/>
      <c r="C312" s="10"/>
      <c r="D312" s="129" t="s">
        <v>587</v>
      </c>
      <c r="E312" s="9">
        <v>29</v>
      </c>
      <c r="F312" s="12">
        <v>8</v>
      </c>
      <c r="G312" s="12">
        <v>16</v>
      </c>
      <c r="H312" s="12">
        <v>1</v>
      </c>
      <c r="I312" s="12">
        <v>2</v>
      </c>
      <c r="J312" s="12">
        <v>0</v>
      </c>
      <c r="K312" s="12">
        <v>2</v>
      </c>
      <c r="L312" s="12"/>
    </row>
    <row r="313" spans="1:12" ht="12.75" customHeight="1" x14ac:dyDescent="0.25">
      <c r="A313" s="119" t="s">
        <v>588</v>
      </c>
      <c r="B313" s="128"/>
      <c r="C313" s="10"/>
      <c r="D313" s="129" t="s">
        <v>589</v>
      </c>
      <c r="E313" s="9">
        <v>91</v>
      </c>
      <c r="F313" s="12">
        <v>44</v>
      </c>
      <c r="G313" s="12">
        <v>15</v>
      </c>
      <c r="H313" s="12">
        <v>7</v>
      </c>
      <c r="I313" s="12">
        <v>19</v>
      </c>
      <c r="J313" s="12">
        <v>3</v>
      </c>
      <c r="K313" s="12">
        <v>3</v>
      </c>
      <c r="L313" s="12"/>
    </row>
    <row r="314" spans="1:12" ht="12.75" customHeight="1" x14ac:dyDescent="0.25">
      <c r="A314" s="119" t="s">
        <v>590</v>
      </c>
      <c r="B314" s="128"/>
      <c r="C314" s="10"/>
      <c r="D314" s="129" t="s">
        <v>591</v>
      </c>
      <c r="E314" s="9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/>
    </row>
    <row r="315" spans="1:12" ht="12.75" customHeight="1" x14ac:dyDescent="0.25">
      <c r="A315" s="119" t="s">
        <v>592</v>
      </c>
      <c r="B315" s="128"/>
      <c r="C315" s="10"/>
      <c r="D315" s="129" t="s">
        <v>593</v>
      </c>
      <c r="E315" s="9">
        <v>9</v>
      </c>
      <c r="F315" s="12">
        <v>3</v>
      </c>
      <c r="G315" s="12">
        <v>3</v>
      </c>
      <c r="H315" s="12">
        <v>0</v>
      </c>
      <c r="I315" s="12">
        <v>3</v>
      </c>
      <c r="J315" s="12">
        <v>0</v>
      </c>
      <c r="K315" s="12">
        <v>0</v>
      </c>
      <c r="L315" s="12"/>
    </row>
    <row r="316" spans="1:12" ht="12.75" customHeight="1" x14ac:dyDescent="0.25">
      <c r="A316" s="119" t="s">
        <v>594</v>
      </c>
      <c r="B316" s="128"/>
      <c r="C316" s="10"/>
      <c r="D316" s="129" t="s">
        <v>595</v>
      </c>
      <c r="E316" s="9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/>
    </row>
    <row r="317" spans="1:12" ht="12.75" customHeight="1" x14ac:dyDescent="0.25">
      <c r="A317" s="119" t="s">
        <v>596</v>
      </c>
      <c r="B317" s="128"/>
      <c r="C317" s="10"/>
      <c r="D317" s="129" t="s">
        <v>597</v>
      </c>
      <c r="E317" s="9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/>
    </row>
    <row r="318" spans="1:12" ht="12.75" customHeight="1" x14ac:dyDescent="0.25">
      <c r="A318" s="118" t="s">
        <v>598</v>
      </c>
      <c r="B318" s="125"/>
      <c r="C318" s="8" t="s">
        <v>599</v>
      </c>
      <c r="D318" s="126"/>
      <c r="E318" s="9">
        <v>55</v>
      </c>
      <c r="F318" s="9">
        <v>29</v>
      </c>
      <c r="G318" s="9">
        <v>18</v>
      </c>
      <c r="H318" s="9">
        <v>0</v>
      </c>
      <c r="I318" s="9">
        <v>7</v>
      </c>
      <c r="J318" s="9">
        <v>0</v>
      </c>
      <c r="K318" s="9">
        <v>1</v>
      </c>
      <c r="L318" s="9"/>
    </row>
    <row r="319" spans="1:12" ht="12.75" customHeight="1" x14ac:dyDescent="0.25">
      <c r="A319" s="119" t="s">
        <v>600</v>
      </c>
      <c r="B319" s="128"/>
      <c r="C319" s="10"/>
      <c r="D319" s="129" t="s">
        <v>599</v>
      </c>
      <c r="E319" s="9">
        <v>20</v>
      </c>
      <c r="F319" s="12">
        <v>13</v>
      </c>
      <c r="G319" s="12">
        <v>2</v>
      </c>
      <c r="H319" s="12">
        <v>0</v>
      </c>
      <c r="I319" s="12">
        <v>5</v>
      </c>
      <c r="J319" s="12">
        <v>0</v>
      </c>
      <c r="K319" s="12">
        <v>0</v>
      </c>
      <c r="L319" s="12"/>
    </row>
    <row r="320" spans="1:12" ht="12.75" customHeight="1" x14ac:dyDescent="0.25">
      <c r="A320" s="119" t="s">
        <v>601</v>
      </c>
      <c r="B320" s="128"/>
      <c r="C320" s="10"/>
      <c r="D320" s="129" t="s">
        <v>602</v>
      </c>
      <c r="E320" s="9">
        <v>2</v>
      </c>
      <c r="F320" s="12">
        <v>2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/>
    </row>
    <row r="321" spans="1:12" ht="12.75" customHeight="1" x14ac:dyDescent="0.25">
      <c r="A321" s="119" t="s">
        <v>603</v>
      </c>
      <c r="B321" s="128"/>
      <c r="C321" s="10"/>
      <c r="D321" s="129" t="s">
        <v>604</v>
      </c>
      <c r="E321" s="9">
        <v>6</v>
      </c>
      <c r="F321" s="12">
        <v>1</v>
      </c>
      <c r="G321" s="12">
        <v>4</v>
      </c>
      <c r="H321" s="12">
        <v>0</v>
      </c>
      <c r="I321" s="12">
        <v>1</v>
      </c>
      <c r="J321" s="12">
        <v>0</v>
      </c>
      <c r="K321" s="12">
        <v>0</v>
      </c>
      <c r="L321" s="12"/>
    </row>
    <row r="322" spans="1:12" ht="12.75" customHeight="1" x14ac:dyDescent="0.25">
      <c r="A322" s="119" t="s">
        <v>605</v>
      </c>
      <c r="B322" s="128"/>
      <c r="C322" s="10"/>
      <c r="D322" s="129" t="s">
        <v>606</v>
      </c>
      <c r="E322" s="9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/>
    </row>
    <row r="323" spans="1:12" ht="12.75" customHeight="1" x14ac:dyDescent="0.25">
      <c r="A323" s="119" t="s">
        <v>607</v>
      </c>
      <c r="B323" s="128"/>
      <c r="C323" s="10"/>
      <c r="D323" s="129" t="s">
        <v>608</v>
      </c>
      <c r="E323" s="9">
        <v>9</v>
      </c>
      <c r="F323" s="12">
        <v>4</v>
      </c>
      <c r="G323" s="12">
        <v>4</v>
      </c>
      <c r="H323" s="12">
        <v>0</v>
      </c>
      <c r="I323" s="12">
        <v>1</v>
      </c>
      <c r="J323" s="12">
        <v>0</v>
      </c>
      <c r="K323" s="12">
        <v>0</v>
      </c>
      <c r="L323" s="12"/>
    </row>
    <row r="324" spans="1:12" ht="12.75" customHeight="1" x14ac:dyDescent="0.25">
      <c r="A324" s="119" t="s">
        <v>609</v>
      </c>
      <c r="B324" s="128"/>
      <c r="C324" s="10"/>
      <c r="D324" s="129" t="s">
        <v>610</v>
      </c>
      <c r="E324" s="9">
        <v>16</v>
      </c>
      <c r="F324" s="12">
        <v>7</v>
      </c>
      <c r="G324" s="12">
        <v>8</v>
      </c>
      <c r="H324" s="12">
        <v>0</v>
      </c>
      <c r="I324" s="12">
        <v>0</v>
      </c>
      <c r="J324" s="12">
        <v>0</v>
      </c>
      <c r="K324" s="12">
        <v>1</v>
      </c>
      <c r="L324" s="12"/>
    </row>
    <row r="325" spans="1:12" ht="12.75" customHeight="1" x14ac:dyDescent="0.25">
      <c r="A325" s="119" t="s">
        <v>611</v>
      </c>
      <c r="B325" s="128"/>
      <c r="C325" s="10"/>
      <c r="D325" s="129" t="s">
        <v>612</v>
      </c>
      <c r="E325" s="9">
        <v>2</v>
      </c>
      <c r="F325" s="12">
        <v>2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/>
    </row>
    <row r="326" spans="1:12" ht="12.75" customHeight="1" x14ac:dyDescent="0.25">
      <c r="A326" s="118" t="s">
        <v>613</v>
      </c>
      <c r="B326" s="125"/>
      <c r="C326" s="8" t="s">
        <v>614</v>
      </c>
      <c r="D326" s="126"/>
      <c r="E326" s="9">
        <v>118</v>
      </c>
      <c r="F326" s="9">
        <v>35</v>
      </c>
      <c r="G326" s="9">
        <v>50</v>
      </c>
      <c r="H326" s="9">
        <v>2</v>
      </c>
      <c r="I326" s="9">
        <v>17</v>
      </c>
      <c r="J326" s="9">
        <v>2</v>
      </c>
      <c r="K326" s="9">
        <v>12</v>
      </c>
      <c r="L326" s="9"/>
    </row>
    <row r="327" spans="1:12" ht="12.75" customHeight="1" x14ac:dyDescent="0.25">
      <c r="A327" s="119" t="s">
        <v>615</v>
      </c>
      <c r="B327" s="128"/>
      <c r="C327" s="10"/>
      <c r="D327" s="138" t="s">
        <v>616</v>
      </c>
      <c r="E327" s="9">
        <v>31</v>
      </c>
      <c r="F327" s="12">
        <v>9</v>
      </c>
      <c r="G327" s="12">
        <v>13</v>
      </c>
      <c r="H327" s="12">
        <v>1</v>
      </c>
      <c r="I327" s="12">
        <v>4</v>
      </c>
      <c r="J327" s="12">
        <v>1</v>
      </c>
      <c r="K327" s="12">
        <v>3</v>
      </c>
      <c r="L327" s="12"/>
    </row>
    <row r="328" spans="1:12" ht="12.75" customHeight="1" x14ac:dyDescent="0.25">
      <c r="A328" s="119" t="s">
        <v>617</v>
      </c>
      <c r="B328" s="128"/>
      <c r="C328" s="10"/>
      <c r="D328" s="138" t="s">
        <v>618</v>
      </c>
      <c r="E328" s="9">
        <v>1</v>
      </c>
      <c r="F328" s="12">
        <v>0</v>
      </c>
      <c r="G328" s="12">
        <v>1</v>
      </c>
      <c r="H328" s="12">
        <v>0</v>
      </c>
      <c r="I328" s="12">
        <v>0</v>
      </c>
      <c r="J328" s="12">
        <v>0</v>
      </c>
      <c r="K328" s="12">
        <v>0</v>
      </c>
      <c r="L328" s="12"/>
    </row>
    <row r="329" spans="1:12" ht="12.75" customHeight="1" x14ac:dyDescent="0.25">
      <c r="A329" s="119" t="s">
        <v>619</v>
      </c>
      <c r="B329" s="128"/>
      <c r="C329" s="10"/>
      <c r="D329" s="138" t="s">
        <v>620</v>
      </c>
      <c r="E329" s="9">
        <v>3</v>
      </c>
      <c r="F329" s="12">
        <v>1</v>
      </c>
      <c r="G329" s="12">
        <v>0</v>
      </c>
      <c r="H329" s="12">
        <v>0</v>
      </c>
      <c r="I329" s="12">
        <v>2</v>
      </c>
      <c r="J329" s="12">
        <v>0</v>
      </c>
      <c r="K329" s="12">
        <v>0</v>
      </c>
      <c r="L329" s="12"/>
    </row>
    <row r="330" spans="1:12" ht="12.75" customHeight="1" x14ac:dyDescent="0.25">
      <c r="A330" s="119" t="s">
        <v>621</v>
      </c>
      <c r="B330" s="128"/>
      <c r="C330" s="10"/>
      <c r="D330" s="138" t="s">
        <v>622</v>
      </c>
      <c r="E330" s="9">
        <v>9</v>
      </c>
      <c r="F330" s="12">
        <v>1</v>
      </c>
      <c r="G330" s="12">
        <v>5</v>
      </c>
      <c r="H330" s="12">
        <v>1</v>
      </c>
      <c r="I330" s="12">
        <v>1</v>
      </c>
      <c r="J330" s="12">
        <v>0</v>
      </c>
      <c r="K330" s="12">
        <v>1</v>
      </c>
      <c r="L330" s="12"/>
    </row>
    <row r="331" spans="1:12" ht="12.75" customHeight="1" x14ac:dyDescent="0.25">
      <c r="A331" s="119" t="s">
        <v>623</v>
      </c>
      <c r="B331" s="128"/>
      <c r="C331" s="10"/>
      <c r="D331" s="138" t="s">
        <v>193</v>
      </c>
      <c r="E331" s="9">
        <v>3</v>
      </c>
      <c r="F331" s="12">
        <v>1</v>
      </c>
      <c r="G331" s="12">
        <v>1</v>
      </c>
      <c r="H331" s="12">
        <v>0</v>
      </c>
      <c r="I331" s="12">
        <v>0</v>
      </c>
      <c r="J331" s="12">
        <v>0</v>
      </c>
      <c r="K331" s="12">
        <v>1</v>
      </c>
      <c r="L331" s="12"/>
    </row>
    <row r="332" spans="1:12" ht="12.75" customHeight="1" x14ac:dyDescent="0.25">
      <c r="A332" s="119" t="s">
        <v>624</v>
      </c>
      <c r="B332" s="128"/>
      <c r="C332" s="10"/>
      <c r="D332" s="138" t="s">
        <v>625</v>
      </c>
      <c r="E332" s="9">
        <v>9</v>
      </c>
      <c r="F332" s="12">
        <v>4</v>
      </c>
      <c r="G332" s="12">
        <v>3</v>
      </c>
      <c r="H332" s="12">
        <v>0</v>
      </c>
      <c r="I332" s="12">
        <v>2</v>
      </c>
      <c r="J332" s="12">
        <v>0</v>
      </c>
      <c r="K332" s="12">
        <v>0</v>
      </c>
      <c r="L332" s="12"/>
    </row>
    <row r="333" spans="1:12" ht="12.75" customHeight="1" x14ac:dyDescent="0.25">
      <c r="A333" s="119" t="s">
        <v>626</v>
      </c>
      <c r="B333" s="128"/>
      <c r="C333" s="10"/>
      <c r="D333" s="138" t="s">
        <v>627</v>
      </c>
      <c r="E333" s="9">
        <v>1</v>
      </c>
      <c r="F333" s="12">
        <v>0</v>
      </c>
      <c r="G333" s="12">
        <v>1</v>
      </c>
      <c r="H333" s="12">
        <v>0</v>
      </c>
      <c r="I333" s="12">
        <v>0</v>
      </c>
      <c r="J333" s="12">
        <v>0</v>
      </c>
      <c r="K333" s="12">
        <v>0</v>
      </c>
      <c r="L333" s="12"/>
    </row>
    <row r="334" spans="1:12" ht="12.75" customHeight="1" x14ac:dyDescent="0.25">
      <c r="A334" s="119" t="s">
        <v>628</v>
      </c>
      <c r="B334" s="128"/>
      <c r="C334" s="10"/>
      <c r="D334" s="138" t="s">
        <v>629</v>
      </c>
      <c r="E334" s="9">
        <v>1</v>
      </c>
      <c r="F334" s="12">
        <v>1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/>
    </row>
    <row r="335" spans="1:12" ht="12.75" customHeight="1" x14ac:dyDescent="0.25">
      <c r="A335" s="119" t="s">
        <v>630</v>
      </c>
      <c r="B335" s="128"/>
      <c r="C335" s="10"/>
      <c r="D335" s="138" t="s">
        <v>631</v>
      </c>
      <c r="E335" s="9">
        <v>1</v>
      </c>
      <c r="F335" s="12">
        <v>0</v>
      </c>
      <c r="G335" s="12">
        <v>0</v>
      </c>
      <c r="H335" s="12">
        <v>0</v>
      </c>
      <c r="I335" s="12">
        <v>1</v>
      </c>
      <c r="J335" s="12">
        <v>0</v>
      </c>
      <c r="K335" s="12">
        <v>0</v>
      </c>
      <c r="L335" s="12"/>
    </row>
    <row r="336" spans="1:12" ht="12.75" customHeight="1" x14ac:dyDescent="0.25">
      <c r="A336" s="119" t="s">
        <v>632</v>
      </c>
      <c r="B336" s="128"/>
      <c r="C336" s="10"/>
      <c r="D336" s="138" t="s">
        <v>633</v>
      </c>
      <c r="E336" s="9">
        <v>3</v>
      </c>
      <c r="F336" s="12">
        <v>0</v>
      </c>
      <c r="G336" s="12">
        <v>1</v>
      </c>
      <c r="H336" s="12">
        <v>0</v>
      </c>
      <c r="I336" s="12">
        <v>0</v>
      </c>
      <c r="J336" s="12">
        <v>0</v>
      </c>
      <c r="K336" s="12">
        <v>2</v>
      </c>
      <c r="L336" s="12"/>
    </row>
    <row r="337" spans="1:12" ht="12.75" customHeight="1" x14ac:dyDescent="0.25">
      <c r="A337" s="119" t="s">
        <v>634</v>
      </c>
      <c r="B337" s="128"/>
      <c r="C337" s="10"/>
      <c r="D337" s="138" t="s">
        <v>635</v>
      </c>
      <c r="E337" s="9">
        <v>1</v>
      </c>
      <c r="F337" s="12">
        <v>0</v>
      </c>
      <c r="G337" s="12">
        <v>1</v>
      </c>
      <c r="H337" s="12">
        <v>0</v>
      </c>
      <c r="I337" s="12">
        <v>0</v>
      </c>
      <c r="J337" s="12">
        <v>0</v>
      </c>
      <c r="K337" s="12">
        <v>0</v>
      </c>
      <c r="L337" s="12"/>
    </row>
    <row r="338" spans="1:12" ht="12.75" customHeight="1" x14ac:dyDescent="0.25">
      <c r="A338" s="119" t="s">
        <v>636</v>
      </c>
      <c r="B338" s="128"/>
      <c r="C338" s="10"/>
      <c r="D338" s="138" t="s">
        <v>637</v>
      </c>
      <c r="E338" s="9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/>
    </row>
    <row r="339" spans="1:12" ht="12.75" customHeight="1" x14ac:dyDescent="0.25">
      <c r="A339" s="119" t="s">
        <v>638</v>
      </c>
      <c r="B339" s="128"/>
      <c r="C339" s="10"/>
      <c r="D339" s="138" t="s">
        <v>639</v>
      </c>
      <c r="E339" s="9">
        <v>1</v>
      </c>
      <c r="F339" s="12">
        <v>0</v>
      </c>
      <c r="G339" s="12">
        <v>1</v>
      </c>
      <c r="H339" s="12">
        <v>0</v>
      </c>
      <c r="I339" s="12">
        <v>0</v>
      </c>
      <c r="J339" s="12">
        <v>0</v>
      </c>
      <c r="K339" s="12">
        <v>0</v>
      </c>
      <c r="L339" s="12"/>
    </row>
    <row r="340" spans="1:12" ht="12.75" customHeight="1" x14ac:dyDescent="0.25">
      <c r="A340" s="119" t="s">
        <v>640</v>
      </c>
      <c r="B340" s="128"/>
      <c r="C340" s="10"/>
      <c r="D340" s="138" t="s">
        <v>641</v>
      </c>
      <c r="E340" s="9">
        <v>24</v>
      </c>
      <c r="F340" s="12">
        <v>9</v>
      </c>
      <c r="G340" s="12">
        <v>9</v>
      </c>
      <c r="H340" s="12">
        <v>0</v>
      </c>
      <c r="I340" s="12">
        <v>1</v>
      </c>
      <c r="J340" s="12">
        <v>0</v>
      </c>
      <c r="K340" s="12">
        <v>5</v>
      </c>
      <c r="L340" s="12"/>
    </row>
    <row r="341" spans="1:12" ht="12.75" customHeight="1" x14ac:dyDescent="0.25">
      <c r="A341" s="119" t="s">
        <v>642</v>
      </c>
      <c r="B341" s="128"/>
      <c r="C341" s="10"/>
      <c r="D341" s="138" t="s">
        <v>643</v>
      </c>
      <c r="E341" s="9">
        <v>21</v>
      </c>
      <c r="F341" s="12">
        <v>7</v>
      </c>
      <c r="G341" s="12">
        <v>8</v>
      </c>
      <c r="H341" s="12">
        <v>0</v>
      </c>
      <c r="I341" s="12">
        <v>5</v>
      </c>
      <c r="J341" s="12">
        <v>1</v>
      </c>
      <c r="K341" s="12">
        <v>0</v>
      </c>
      <c r="L341" s="12"/>
    </row>
    <row r="342" spans="1:12" ht="12.75" customHeight="1" x14ac:dyDescent="0.25">
      <c r="A342" s="119" t="s">
        <v>644</v>
      </c>
      <c r="B342" s="128"/>
      <c r="C342" s="10"/>
      <c r="D342" s="129" t="s">
        <v>645</v>
      </c>
      <c r="E342" s="9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/>
    </row>
    <row r="343" spans="1:12" ht="12.75" customHeight="1" x14ac:dyDescent="0.25">
      <c r="A343" s="119" t="s">
        <v>646</v>
      </c>
      <c r="B343" s="128"/>
      <c r="C343" s="10"/>
      <c r="D343" s="129" t="s">
        <v>647</v>
      </c>
      <c r="E343" s="9">
        <v>9</v>
      </c>
      <c r="F343" s="12">
        <v>2</v>
      </c>
      <c r="G343" s="12">
        <v>6</v>
      </c>
      <c r="H343" s="12">
        <v>0</v>
      </c>
      <c r="I343" s="12">
        <v>1</v>
      </c>
      <c r="J343" s="12">
        <v>0</v>
      </c>
      <c r="K343" s="12">
        <v>0</v>
      </c>
      <c r="L343" s="12"/>
    </row>
    <row r="344" spans="1:12" ht="12.75" customHeight="1" x14ac:dyDescent="0.25">
      <c r="A344" s="118" t="s">
        <v>648</v>
      </c>
      <c r="B344" s="125"/>
      <c r="C344" s="8" t="s">
        <v>649</v>
      </c>
      <c r="D344" s="126"/>
      <c r="E344" s="9">
        <v>360</v>
      </c>
      <c r="F344" s="9">
        <v>191</v>
      </c>
      <c r="G344" s="9">
        <v>91</v>
      </c>
      <c r="H344" s="9">
        <v>8</v>
      </c>
      <c r="I344" s="9">
        <v>43</v>
      </c>
      <c r="J344" s="9">
        <v>10</v>
      </c>
      <c r="K344" s="9">
        <v>17</v>
      </c>
      <c r="L344" s="9"/>
    </row>
    <row r="345" spans="1:12" ht="12.75" customHeight="1" x14ac:dyDescent="0.25">
      <c r="A345" s="119" t="s">
        <v>650</v>
      </c>
      <c r="B345" s="128"/>
      <c r="C345" s="10"/>
      <c r="D345" s="129" t="s">
        <v>651</v>
      </c>
      <c r="E345" s="9">
        <v>83</v>
      </c>
      <c r="F345" s="12">
        <v>36</v>
      </c>
      <c r="G345" s="12">
        <v>28</v>
      </c>
      <c r="H345" s="12">
        <v>0</v>
      </c>
      <c r="I345" s="12">
        <v>12</v>
      </c>
      <c r="J345" s="12">
        <v>2</v>
      </c>
      <c r="K345" s="12">
        <v>5</v>
      </c>
      <c r="L345" s="12"/>
    </row>
    <row r="346" spans="1:12" ht="12.75" customHeight="1" x14ac:dyDescent="0.25">
      <c r="A346" s="119" t="s">
        <v>652</v>
      </c>
      <c r="B346" s="128"/>
      <c r="C346" s="10"/>
      <c r="D346" s="129" t="s">
        <v>649</v>
      </c>
      <c r="E346" s="9">
        <v>16</v>
      </c>
      <c r="F346" s="12">
        <v>10</v>
      </c>
      <c r="G346" s="12">
        <v>0</v>
      </c>
      <c r="H346" s="12">
        <v>2</v>
      </c>
      <c r="I346" s="12">
        <v>3</v>
      </c>
      <c r="J346" s="12">
        <v>0</v>
      </c>
      <c r="K346" s="12">
        <v>1</v>
      </c>
      <c r="L346" s="12"/>
    </row>
    <row r="347" spans="1:12" ht="12.75" customHeight="1" x14ac:dyDescent="0.25">
      <c r="A347" s="119" t="s">
        <v>653</v>
      </c>
      <c r="B347" s="128"/>
      <c r="C347" s="10"/>
      <c r="D347" s="129" t="s">
        <v>654</v>
      </c>
      <c r="E347" s="9">
        <v>19</v>
      </c>
      <c r="F347" s="12">
        <v>4</v>
      </c>
      <c r="G347" s="12">
        <v>10</v>
      </c>
      <c r="H347" s="12">
        <v>0</v>
      </c>
      <c r="I347" s="12">
        <v>4</v>
      </c>
      <c r="J347" s="12">
        <v>1</v>
      </c>
      <c r="K347" s="12">
        <v>0</v>
      </c>
      <c r="L347" s="12"/>
    </row>
    <row r="348" spans="1:12" ht="12.75" customHeight="1" x14ac:dyDescent="0.25">
      <c r="A348" s="119" t="s">
        <v>655</v>
      </c>
      <c r="B348" s="128"/>
      <c r="C348" s="10"/>
      <c r="D348" s="129" t="s">
        <v>656</v>
      </c>
      <c r="E348" s="9">
        <v>30</v>
      </c>
      <c r="F348" s="12">
        <v>14</v>
      </c>
      <c r="G348" s="12">
        <v>7</v>
      </c>
      <c r="H348" s="12">
        <v>1</v>
      </c>
      <c r="I348" s="12">
        <v>4</v>
      </c>
      <c r="J348" s="12">
        <v>3</v>
      </c>
      <c r="K348" s="12">
        <v>1</v>
      </c>
      <c r="L348" s="12"/>
    </row>
    <row r="349" spans="1:12" ht="12.75" customHeight="1" x14ac:dyDescent="0.25">
      <c r="A349" s="119" t="s">
        <v>657</v>
      </c>
      <c r="B349" s="128"/>
      <c r="C349" s="10"/>
      <c r="D349" s="129" t="s">
        <v>658</v>
      </c>
      <c r="E349" s="9">
        <v>40</v>
      </c>
      <c r="F349" s="12">
        <v>26</v>
      </c>
      <c r="G349" s="12">
        <v>10</v>
      </c>
      <c r="H349" s="12">
        <v>1</v>
      </c>
      <c r="I349" s="12">
        <v>3</v>
      </c>
      <c r="J349" s="12">
        <v>0</v>
      </c>
      <c r="K349" s="12">
        <v>0</v>
      </c>
      <c r="L349" s="12"/>
    </row>
    <row r="350" spans="1:12" ht="12.75" customHeight="1" x14ac:dyDescent="0.25">
      <c r="A350" s="119" t="s">
        <v>659</v>
      </c>
      <c r="B350" s="128"/>
      <c r="C350" s="10"/>
      <c r="D350" s="129" t="s">
        <v>660</v>
      </c>
      <c r="E350" s="9">
        <v>172</v>
      </c>
      <c r="F350" s="12">
        <v>101</v>
      </c>
      <c r="G350" s="12">
        <v>36</v>
      </c>
      <c r="H350" s="12">
        <v>4</v>
      </c>
      <c r="I350" s="12">
        <v>17</v>
      </c>
      <c r="J350" s="12">
        <v>4</v>
      </c>
      <c r="K350" s="12">
        <v>10</v>
      </c>
      <c r="L350" s="12"/>
    </row>
    <row r="351" spans="1:12" ht="12.75" customHeight="1" x14ac:dyDescent="0.25">
      <c r="A351" s="118" t="s">
        <v>661</v>
      </c>
      <c r="B351" s="125"/>
      <c r="C351" s="8" t="s">
        <v>662</v>
      </c>
      <c r="D351" s="126"/>
      <c r="E351" s="9">
        <v>291</v>
      </c>
      <c r="F351" s="9">
        <v>163</v>
      </c>
      <c r="G351" s="9">
        <v>41</v>
      </c>
      <c r="H351" s="9">
        <v>16</v>
      </c>
      <c r="I351" s="9">
        <v>54</v>
      </c>
      <c r="J351" s="9">
        <v>4</v>
      </c>
      <c r="K351" s="9">
        <v>13</v>
      </c>
      <c r="L351" s="9"/>
    </row>
    <row r="352" spans="1:12" ht="12.75" customHeight="1" x14ac:dyDescent="0.25">
      <c r="A352" s="119" t="s">
        <v>663</v>
      </c>
      <c r="B352" s="128"/>
      <c r="C352" s="10"/>
      <c r="D352" s="129" t="s">
        <v>662</v>
      </c>
      <c r="E352" s="9">
        <v>71</v>
      </c>
      <c r="F352" s="12">
        <v>37</v>
      </c>
      <c r="G352" s="12">
        <v>5</v>
      </c>
      <c r="H352" s="12">
        <v>7</v>
      </c>
      <c r="I352" s="12">
        <v>16</v>
      </c>
      <c r="J352" s="12">
        <v>2</v>
      </c>
      <c r="K352" s="12">
        <v>4</v>
      </c>
      <c r="L352" s="12"/>
    </row>
    <row r="353" spans="1:12" ht="12.75" customHeight="1" x14ac:dyDescent="0.25">
      <c r="A353" s="119" t="s">
        <v>664</v>
      </c>
      <c r="B353" s="128"/>
      <c r="C353" s="10"/>
      <c r="D353" s="129" t="s">
        <v>665</v>
      </c>
      <c r="E353" s="9">
        <v>87</v>
      </c>
      <c r="F353" s="12">
        <v>52</v>
      </c>
      <c r="G353" s="12">
        <v>9</v>
      </c>
      <c r="H353" s="12">
        <v>5</v>
      </c>
      <c r="I353" s="12">
        <v>15</v>
      </c>
      <c r="J353" s="12">
        <v>1</v>
      </c>
      <c r="K353" s="12">
        <v>5</v>
      </c>
      <c r="L353" s="12"/>
    </row>
    <row r="354" spans="1:12" ht="12.75" customHeight="1" x14ac:dyDescent="0.25">
      <c r="A354" s="119" t="s">
        <v>666</v>
      </c>
      <c r="B354" s="128"/>
      <c r="C354" s="10"/>
      <c r="D354" s="129" t="s">
        <v>667</v>
      </c>
      <c r="E354" s="9">
        <v>13</v>
      </c>
      <c r="F354" s="12">
        <v>7</v>
      </c>
      <c r="G354" s="12">
        <v>3</v>
      </c>
      <c r="H354" s="12">
        <v>1</v>
      </c>
      <c r="I354" s="12">
        <v>2</v>
      </c>
      <c r="J354" s="12">
        <v>0</v>
      </c>
      <c r="K354" s="12">
        <v>0</v>
      </c>
      <c r="L354" s="12"/>
    </row>
    <row r="355" spans="1:12" ht="12.75" customHeight="1" x14ac:dyDescent="0.25">
      <c r="A355" s="119" t="s">
        <v>668</v>
      </c>
      <c r="B355" s="128"/>
      <c r="C355" s="10"/>
      <c r="D355" s="129" t="s">
        <v>669</v>
      </c>
      <c r="E355" s="9">
        <v>43</v>
      </c>
      <c r="F355" s="12">
        <v>29</v>
      </c>
      <c r="G355" s="12">
        <v>5</v>
      </c>
      <c r="H355" s="12">
        <v>1</v>
      </c>
      <c r="I355" s="12">
        <v>6</v>
      </c>
      <c r="J355" s="12">
        <v>0</v>
      </c>
      <c r="K355" s="12">
        <v>2</v>
      </c>
      <c r="L355" s="12"/>
    </row>
    <row r="356" spans="1:12" ht="12.75" customHeight="1" x14ac:dyDescent="0.25">
      <c r="A356" s="119" t="s">
        <v>670</v>
      </c>
      <c r="B356" s="128"/>
      <c r="C356" s="10"/>
      <c r="D356" s="129" t="s">
        <v>671</v>
      </c>
      <c r="E356" s="9">
        <v>28</v>
      </c>
      <c r="F356" s="12">
        <v>13</v>
      </c>
      <c r="G356" s="12">
        <v>5</v>
      </c>
      <c r="H356" s="12">
        <v>2</v>
      </c>
      <c r="I356" s="12">
        <v>7</v>
      </c>
      <c r="J356" s="12">
        <v>0</v>
      </c>
      <c r="K356" s="12">
        <v>1</v>
      </c>
      <c r="L356" s="12"/>
    </row>
    <row r="357" spans="1:12" ht="12.75" customHeight="1" x14ac:dyDescent="0.25">
      <c r="A357" s="119" t="s">
        <v>672</v>
      </c>
      <c r="B357" s="128"/>
      <c r="C357" s="10"/>
      <c r="D357" s="129" t="s">
        <v>673</v>
      </c>
      <c r="E357" s="9">
        <v>17</v>
      </c>
      <c r="F357" s="12">
        <v>9</v>
      </c>
      <c r="G357" s="12">
        <v>5</v>
      </c>
      <c r="H357" s="12">
        <v>0</v>
      </c>
      <c r="I357" s="12">
        <v>3</v>
      </c>
      <c r="J357" s="12">
        <v>0</v>
      </c>
      <c r="K357" s="12">
        <v>0</v>
      </c>
      <c r="L357" s="12"/>
    </row>
    <row r="358" spans="1:12" ht="12.75" customHeight="1" x14ac:dyDescent="0.25">
      <c r="A358" s="119" t="s">
        <v>674</v>
      </c>
      <c r="B358" s="128"/>
      <c r="C358" s="10"/>
      <c r="D358" s="129" t="s">
        <v>675</v>
      </c>
      <c r="E358" s="9">
        <v>18</v>
      </c>
      <c r="F358" s="12">
        <v>12</v>
      </c>
      <c r="G358" s="12">
        <v>4</v>
      </c>
      <c r="H358" s="12">
        <v>0</v>
      </c>
      <c r="I358" s="12">
        <v>1</v>
      </c>
      <c r="J358" s="12">
        <v>1</v>
      </c>
      <c r="K358" s="12">
        <v>0</v>
      </c>
      <c r="L358" s="12"/>
    </row>
    <row r="359" spans="1:12" ht="12.75" customHeight="1" x14ac:dyDescent="0.25">
      <c r="A359" s="119" t="s">
        <v>676</v>
      </c>
      <c r="B359" s="128"/>
      <c r="C359" s="10"/>
      <c r="D359" s="129" t="s">
        <v>677</v>
      </c>
      <c r="E359" s="9">
        <v>14</v>
      </c>
      <c r="F359" s="12">
        <v>4</v>
      </c>
      <c r="G359" s="12">
        <v>5</v>
      </c>
      <c r="H359" s="12">
        <v>0</v>
      </c>
      <c r="I359" s="12">
        <v>4</v>
      </c>
      <c r="J359" s="12">
        <v>0</v>
      </c>
      <c r="K359" s="12">
        <v>1</v>
      </c>
      <c r="L359" s="12"/>
    </row>
    <row r="360" spans="1:12" ht="12.75" customHeight="1" x14ac:dyDescent="0.25">
      <c r="A360" s="119" t="s">
        <v>678</v>
      </c>
      <c r="B360" s="128"/>
      <c r="C360" s="10"/>
      <c r="D360" s="129" t="s">
        <v>679</v>
      </c>
      <c r="E360" s="9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/>
    </row>
    <row r="361" spans="1:12" ht="12.75" customHeight="1" x14ac:dyDescent="0.25">
      <c r="A361" s="119" t="s">
        <v>680</v>
      </c>
      <c r="B361" s="128"/>
      <c r="C361" s="10"/>
      <c r="D361" s="129" t="s">
        <v>681</v>
      </c>
      <c r="E361" s="9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/>
    </row>
    <row r="362" spans="1:12" ht="12.75" customHeight="1" x14ac:dyDescent="0.25">
      <c r="A362" s="119" t="s">
        <v>682</v>
      </c>
      <c r="B362" s="128"/>
      <c r="C362" s="10"/>
      <c r="D362" s="129" t="s">
        <v>683</v>
      </c>
      <c r="E362" s="9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/>
    </row>
    <row r="363" spans="1:12" ht="12.75" customHeight="1" x14ac:dyDescent="0.25">
      <c r="A363" s="119" t="s">
        <v>3948</v>
      </c>
      <c r="B363" s="128"/>
      <c r="C363" s="10"/>
      <c r="D363" s="129" t="s">
        <v>3961</v>
      </c>
      <c r="E363" s="9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/>
    </row>
    <row r="364" spans="1:12" ht="12.75" customHeight="1" x14ac:dyDescent="0.25">
      <c r="A364" s="118" t="s">
        <v>684</v>
      </c>
      <c r="B364" s="125"/>
      <c r="C364" s="8" t="s">
        <v>685</v>
      </c>
      <c r="D364" s="126"/>
      <c r="E364" s="9">
        <v>174</v>
      </c>
      <c r="F364" s="9">
        <v>102</v>
      </c>
      <c r="G364" s="9">
        <v>33</v>
      </c>
      <c r="H364" s="9">
        <v>6</v>
      </c>
      <c r="I364" s="9">
        <v>17</v>
      </c>
      <c r="J364" s="9">
        <v>5</v>
      </c>
      <c r="K364" s="9">
        <v>11</v>
      </c>
      <c r="L364" s="9"/>
    </row>
    <row r="365" spans="1:12" ht="12.75" customHeight="1" x14ac:dyDescent="0.25">
      <c r="A365" s="119" t="s">
        <v>686</v>
      </c>
      <c r="B365" s="128"/>
      <c r="C365" s="10"/>
      <c r="D365" s="129" t="s">
        <v>687</v>
      </c>
      <c r="E365" s="9">
        <v>89</v>
      </c>
      <c r="F365" s="12">
        <v>58</v>
      </c>
      <c r="G365" s="12">
        <v>15</v>
      </c>
      <c r="H365" s="12">
        <v>5</v>
      </c>
      <c r="I365" s="12">
        <v>5</v>
      </c>
      <c r="J365" s="12">
        <v>1</v>
      </c>
      <c r="K365" s="12">
        <v>5</v>
      </c>
      <c r="L365" s="12"/>
    </row>
    <row r="366" spans="1:12" ht="12.75" customHeight="1" x14ac:dyDescent="0.25">
      <c r="A366" s="119" t="s">
        <v>688</v>
      </c>
      <c r="B366" s="128"/>
      <c r="C366" s="10"/>
      <c r="D366" s="129" t="s">
        <v>689</v>
      </c>
      <c r="E366" s="9">
        <v>5</v>
      </c>
      <c r="F366" s="12">
        <v>4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/>
    </row>
    <row r="367" spans="1:12" ht="12.75" customHeight="1" x14ac:dyDescent="0.25">
      <c r="A367" s="119" t="s">
        <v>690</v>
      </c>
      <c r="B367" s="128"/>
      <c r="C367" s="10"/>
      <c r="D367" s="129" t="s">
        <v>691</v>
      </c>
      <c r="E367" s="9">
        <v>11</v>
      </c>
      <c r="F367" s="12">
        <v>2</v>
      </c>
      <c r="G367" s="12">
        <v>6</v>
      </c>
      <c r="H367" s="12">
        <v>0</v>
      </c>
      <c r="I367" s="12">
        <v>3</v>
      </c>
      <c r="J367" s="12">
        <v>0</v>
      </c>
      <c r="K367" s="12">
        <v>0</v>
      </c>
      <c r="L367" s="12"/>
    </row>
    <row r="368" spans="1:12" ht="12.75" customHeight="1" x14ac:dyDescent="0.25">
      <c r="A368" s="119" t="s">
        <v>692</v>
      </c>
      <c r="B368" s="128"/>
      <c r="C368" s="10"/>
      <c r="D368" s="129" t="s">
        <v>693</v>
      </c>
      <c r="E368" s="9">
        <v>1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/>
    </row>
    <row r="369" spans="1:12" ht="12.75" customHeight="1" x14ac:dyDescent="0.25">
      <c r="A369" s="119" t="s">
        <v>694</v>
      </c>
      <c r="B369" s="128"/>
      <c r="C369" s="10"/>
      <c r="D369" s="129" t="s">
        <v>695</v>
      </c>
      <c r="E369" s="9">
        <v>16</v>
      </c>
      <c r="F369" s="12">
        <v>8</v>
      </c>
      <c r="G369" s="12">
        <v>4</v>
      </c>
      <c r="H369" s="12">
        <v>0</v>
      </c>
      <c r="I369" s="12">
        <v>3</v>
      </c>
      <c r="J369" s="12">
        <v>0</v>
      </c>
      <c r="K369" s="12">
        <v>1</v>
      </c>
      <c r="L369" s="12"/>
    </row>
    <row r="370" spans="1:12" ht="12.75" customHeight="1" x14ac:dyDescent="0.25">
      <c r="A370" s="119" t="s">
        <v>696</v>
      </c>
      <c r="B370" s="128"/>
      <c r="C370" s="10"/>
      <c r="D370" s="129" t="s">
        <v>697</v>
      </c>
      <c r="E370" s="9">
        <v>3</v>
      </c>
      <c r="F370" s="12">
        <v>2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/>
    </row>
    <row r="371" spans="1:12" ht="12.75" customHeight="1" x14ac:dyDescent="0.25">
      <c r="A371" s="119" t="s">
        <v>698</v>
      </c>
      <c r="B371" s="128"/>
      <c r="C371" s="10"/>
      <c r="D371" s="129" t="s">
        <v>699</v>
      </c>
      <c r="E371" s="9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/>
    </row>
    <row r="372" spans="1:12" ht="12.75" customHeight="1" x14ac:dyDescent="0.25">
      <c r="A372" s="119" t="s">
        <v>700</v>
      </c>
      <c r="B372" s="128"/>
      <c r="C372" s="10"/>
      <c r="D372" s="129" t="s">
        <v>701</v>
      </c>
      <c r="E372" s="9">
        <v>22</v>
      </c>
      <c r="F372" s="12">
        <v>12</v>
      </c>
      <c r="G372" s="12">
        <v>3</v>
      </c>
      <c r="H372" s="12">
        <v>1</v>
      </c>
      <c r="I372" s="12">
        <v>2</v>
      </c>
      <c r="J372" s="12">
        <v>2</v>
      </c>
      <c r="K372" s="12">
        <v>2</v>
      </c>
      <c r="L372" s="12"/>
    </row>
    <row r="373" spans="1:12" ht="12.75" customHeight="1" x14ac:dyDescent="0.25">
      <c r="A373" s="119" t="s">
        <v>702</v>
      </c>
      <c r="B373" s="128"/>
      <c r="C373" s="10"/>
      <c r="D373" s="129" t="s">
        <v>703</v>
      </c>
      <c r="E373" s="9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1</v>
      </c>
      <c r="K373" s="12">
        <v>0</v>
      </c>
      <c r="L373" s="12"/>
    </row>
    <row r="374" spans="1:12" ht="12.75" customHeight="1" x14ac:dyDescent="0.25">
      <c r="A374" s="119" t="s">
        <v>704</v>
      </c>
      <c r="B374" s="128"/>
      <c r="C374" s="10"/>
      <c r="D374" s="129" t="s">
        <v>164</v>
      </c>
      <c r="E374" s="9">
        <v>1</v>
      </c>
      <c r="F374" s="12">
        <v>0</v>
      </c>
      <c r="G374" s="12">
        <v>0</v>
      </c>
      <c r="H374" s="12">
        <v>0</v>
      </c>
      <c r="I374" s="12">
        <v>0</v>
      </c>
      <c r="J374" s="12">
        <v>1</v>
      </c>
      <c r="K374" s="12">
        <v>0</v>
      </c>
      <c r="L374" s="12"/>
    </row>
    <row r="375" spans="1:12" ht="12.75" customHeight="1" x14ac:dyDescent="0.25">
      <c r="A375" s="119" t="s">
        <v>705</v>
      </c>
      <c r="B375" s="128"/>
      <c r="C375" s="10"/>
      <c r="D375" s="129" t="s">
        <v>706</v>
      </c>
      <c r="E375" s="9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/>
    </row>
    <row r="376" spans="1:12" ht="12.75" customHeight="1" x14ac:dyDescent="0.25">
      <c r="A376" s="119" t="s">
        <v>707</v>
      </c>
      <c r="B376" s="128"/>
      <c r="C376" s="10"/>
      <c r="D376" s="129" t="s">
        <v>708</v>
      </c>
      <c r="E376" s="9">
        <v>20</v>
      </c>
      <c r="F376" s="12">
        <v>11</v>
      </c>
      <c r="G376" s="12">
        <v>3</v>
      </c>
      <c r="H376" s="12">
        <v>0</v>
      </c>
      <c r="I376" s="12">
        <v>3</v>
      </c>
      <c r="J376" s="12">
        <v>0</v>
      </c>
      <c r="K376" s="12">
        <v>3</v>
      </c>
      <c r="L376" s="12"/>
    </row>
    <row r="377" spans="1:12" ht="12.75" customHeight="1" x14ac:dyDescent="0.25">
      <c r="A377" s="119" t="s">
        <v>709</v>
      </c>
      <c r="B377" s="128"/>
      <c r="C377" s="10"/>
      <c r="D377" s="129" t="s">
        <v>710</v>
      </c>
      <c r="E377" s="9">
        <v>1</v>
      </c>
      <c r="F377" s="12">
        <v>1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/>
    </row>
    <row r="378" spans="1:12" ht="12.75" customHeight="1" x14ac:dyDescent="0.25">
      <c r="A378" s="119" t="s">
        <v>711</v>
      </c>
      <c r="B378" s="128"/>
      <c r="C378" s="10"/>
      <c r="D378" s="129" t="s">
        <v>712</v>
      </c>
      <c r="E378" s="9">
        <v>4</v>
      </c>
      <c r="F378" s="12">
        <v>3</v>
      </c>
      <c r="G378" s="12">
        <v>0</v>
      </c>
      <c r="H378" s="12">
        <v>0</v>
      </c>
      <c r="I378" s="12">
        <v>1</v>
      </c>
      <c r="J378" s="12">
        <v>0</v>
      </c>
      <c r="K378" s="12">
        <v>0</v>
      </c>
      <c r="L378" s="12"/>
    </row>
    <row r="379" spans="1:12" ht="12.75" customHeight="1" x14ac:dyDescent="0.25">
      <c r="A379" s="118" t="s">
        <v>713</v>
      </c>
      <c r="B379" s="132" t="s">
        <v>714</v>
      </c>
      <c r="C379" s="7"/>
      <c r="D379" s="126"/>
      <c r="E379" s="9">
        <v>36914</v>
      </c>
      <c r="F379" s="5">
        <v>24521</v>
      </c>
      <c r="G379" s="5">
        <v>2530</v>
      </c>
      <c r="H379" s="5">
        <v>4858</v>
      </c>
      <c r="I379" s="5">
        <v>2560</v>
      </c>
      <c r="J379" s="5">
        <v>1678</v>
      </c>
      <c r="K379" s="5">
        <v>767</v>
      </c>
      <c r="L379" s="5"/>
    </row>
    <row r="380" spans="1:12" ht="12.75" customHeight="1" x14ac:dyDescent="0.25">
      <c r="A380" s="118" t="s">
        <v>715</v>
      </c>
      <c r="B380" s="125"/>
      <c r="C380" s="8" t="s">
        <v>714</v>
      </c>
      <c r="D380" s="126"/>
      <c r="E380" s="9">
        <v>31112</v>
      </c>
      <c r="F380" s="9">
        <v>21214</v>
      </c>
      <c r="G380" s="9">
        <v>1824</v>
      </c>
      <c r="H380" s="9">
        <v>4093</v>
      </c>
      <c r="I380" s="9">
        <v>1970</v>
      </c>
      <c r="J380" s="9">
        <v>1401</v>
      </c>
      <c r="K380" s="9">
        <v>610</v>
      </c>
      <c r="L380" s="9"/>
    </row>
    <row r="381" spans="1:12" ht="12.75" customHeight="1" x14ac:dyDescent="0.25">
      <c r="A381" s="119" t="s">
        <v>716</v>
      </c>
      <c r="B381" s="128"/>
      <c r="C381" s="10"/>
      <c r="D381" s="129" t="s">
        <v>714</v>
      </c>
      <c r="E381" s="9">
        <v>5522</v>
      </c>
      <c r="F381" s="12">
        <v>4100</v>
      </c>
      <c r="G381" s="12">
        <v>205</v>
      </c>
      <c r="H381" s="12">
        <v>686</v>
      </c>
      <c r="I381" s="12">
        <v>245</v>
      </c>
      <c r="J381" s="12">
        <v>170</v>
      </c>
      <c r="K381" s="12">
        <v>116</v>
      </c>
      <c r="L381" s="12"/>
    </row>
    <row r="382" spans="1:12" ht="12.75" customHeight="1" x14ac:dyDescent="0.25">
      <c r="A382" s="119" t="s">
        <v>717</v>
      </c>
      <c r="B382" s="128"/>
      <c r="C382" s="10"/>
      <c r="D382" s="129" t="s">
        <v>718</v>
      </c>
      <c r="E382" s="9">
        <v>1202</v>
      </c>
      <c r="F382" s="12">
        <v>795</v>
      </c>
      <c r="G382" s="12">
        <v>55</v>
      </c>
      <c r="H382" s="12">
        <v>129</v>
      </c>
      <c r="I382" s="12">
        <v>122</v>
      </c>
      <c r="J382" s="12">
        <v>83</v>
      </c>
      <c r="K382" s="12">
        <v>18</v>
      </c>
      <c r="L382" s="12"/>
    </row>
    <row r="383" spans="1:12" ht="12.75" customHeight="1" x14ac:dyDescent="0.25">
      <c r="A383" s="119" t="s">
        <v>719</v>
      </c>
      <c r="B383" s="128"/>
      <c r="C383" s="10"/>
      <c r="D383" s="129" t="s">
        <v>720</v>
      </c>
      <c r="E383" s="9">
        <v>1808</v>
      </c>
      <c r="F383" s="12">
        <v>1310</v>
      </c>
      <c r="G383" s="12">
        <v>105</v>
      </c>
      <c r="H383" s="12">
        <v>153</v>
      </c>
      <c r="I383" s="12">
        <v>146</v>
      </c>
      <c r="J383" s="12">
        <v>57</v>
      </c>
      <c r="K383" s="12">
        <v>37</v>
      </c>
      <c r="L383" s="12"/>
    </row>
    <row r="384" spans="1:12" ht="12.75" customHeight="1" x14ac:dyDescent="0.25">
      <c r="A384" s="119" t="s">
        <v>721</v>
      </c>
      <c r="B384" s="128"/>
      <c r="C384" s="10"/>
      <c r="D384" s="129" t="s">
        <v>722</v>
      </c>
      <c r="E384" s="9">
        <v>4299</v>
      </c>
      <c r="F384" s="12">
        <v>3037</v>
      </c>
      <c r="G384" s="12">
        <v>247</v>
      </c>
      <c r="H384" s="12">
        <v>547</v>
      </c>
      <c r="I384" s="12">
        <v>271</v>
      </c>
      <c r="J384" s="12">
        <v>112</v>
      </c>
      <c r="K384" s="12">
        <v>85</v>
      </c>
      <c r="L384" s="12"/>
    </row>
    <row r="385" spans="1:12" ht="12.75" customHeight="1" x14ac:dyDescent="0.25">
      <c r="A385" s="119" t="s">
        <v>723</v>
      </c>
      <c r="B385" s="128"/>
      <c r="C385" s="10"/>
      <c r="D385" s="129" t="s">
        <v>724</v>
      </c>
      <c r="E385" s="9">
        <v>308</v>
      </c>
      <c r="F385" s="12">
        <v>201</v>
      </c>
      <c r="G385" s="12">
        <v>44</v>
      </c>
      <c r="H385" s="12">
        <v>14</v>
      </c>
      <c r="I385" s="12">
        <v>22</v>
      </c>
      <c r="J385" s="12">
        <v>25</v>
      </c>
      <c r="K385" s="12">
        <v>2</v>
      </c>
      <c r="L385" s="12"/>
    </row>
    <row r="386" spans="1:12" ht="12.75" customHeight="1" x14ac:dyDescent="0.25">
      <c r="A386" s="119" t="s">
        <v>725</v>
      </c>
      <c r="B386" s="128"/>
      <c r="C386" s="10"/>
      <c r="D386" s="129" t="s">
        <v>726</v>
      </c>
      <c r="E386" s="9">
        <v>76</v>
      </c>
      <c r="F386" s="12">
        <v>62</v>
      </c>
      <c r="G386" s="12">
        <v>3</v>
      </c>
      <c r="H386" s="12">
        <v>3</v>
      </c>
      <c r="I386" s="12">
        <v>5</v>
      </c>
      <c r="J386" s="12">
        <v>3</v>
      </c>
      <c r="K386" s="12">
        <v>0</v>
      </c>
      <c r="L386" s="12"/>
    </row>
    <row r="387" spans="1:12" ht="12.75" customHeight="1" x14ac:dyDescent="0.25">
      <c r="A387" s="119" t="s">
        <v>727</v>
      </c>
      <c r="B387" s="128"/>
      <c r="C387" s="10"/>
      <c r="D387" s="129" t="s">
        <v>728</v>
      </c>
      <c r="E387" s="9">
        <v>939</v>
      </c>
      <c r="F387" s="12">
        <v>524</v>
      </c>
      <c r="G387" s="12">
        <v>41</v>
      </c>
      <c r="H387" s="12">
        <v>261</v>
      </c>
      <c r="I387" s="12">
        <v>55</v>
      </c>
      <c r="J387" s="12">
        <v>49</v>
      </c>
      <c r="K387" s="12">
        <v>9</v>
      </c>
      <c r="L387" s="12"/>
    </row>
    <row r="388" spans="1:12" ht="12.75" customHeight="1" x14ac:dyDescent="0.25">
      <c r="A388" s="119" t="s">
        <v>729</v>
      </c>
      <c r="B388" s="128"/>
      <c r="C388" s="10"/>
      <c r="D388" s="129" t="s">
        <v>730</v>
      </c>
      <c r="E388" s="9">
        <v>752</v>
      </c>
      <c r="F388" s="12">
        <v>533</v>
      </c>
      <c r="G388" s="12">
        <v>67</v>
      </c>
      <c r="H388" s="12">
        <v>48</v>
      </c>
      <c r="I388" s="12">
        <v>56</v>
      </c>
      <c r="J388" s="12">
        <v>22</v>
      </c>
      <c r="K388" s="12">
        <v>26</v>
      </c>
      <c r="L388" s="12"/>
    </row>
    <row r="389" spans="1:12" ht="12.75" customHeight="1" x14ac:dyDescent="0.25">
      <c r="A389" s="119" t="s">
        <v>731</v>
      </c>
      <c r="B389" s="128"/>
      <c r="C389" s="10"/>
      <c r="D389" s="129" t="s">
        <v>732</v>
      </c>
      <c r="E389" s="9">
        <v>1575</v>
      </c>
      <c r="F389" s="12">
        <v>985</v>
      </c>
      <c r="G389" s="12">
        <v>117</v>
      </c>
      <c r="H389" s="12">
        <v>263</v>
      </c>
      <c r="I389" s="12">
        <v>126</v>
      </c>
      <c r="J389" s="12">
        <v>52</v>
      </c>
      <c r="K389" s="12">
        <v>32</v>
      </c>
      <c r="L389" s="12"/>
    </row>
    <row r="390" spans="1:12" ht="12.75" customHeight="1" x14ac:dyDescent="0.25">
      <c r="A390" s="119" t="s">
        <v>733</v>
      </c>
      <c r="B390" s="128"/>
      <c r="C390" s="10"/>
      <c r="D390" s="129" t="s">
        <v>734</v>
      </c>
      <c r="E390" s="9">
        <v>1642</v>
      </c>
      <c r="F390" s="12">
        <v>1138</v>
      </c>
      <c r="G390" s="12">
        <v>89</v>
      </c>
      <c r="H390" s="12">
        <v>215</v>
      </c>
      <c r="I390" s="12">
        <v>109</v>
      </c>
      <c r="J390" s="12">
        <v>56</v>
      </c>
      <c r="K390" s="12">
        <v>35</v>
      </c>
      <c r="L390" s="12"/>
    </row>
    <row r="391" spans="1:12" ht="12.75" customHeight="1" x14ac:dyDescent="0.25">
      <c r="A391" s="119" t="s">
        <v>735</v>
      </c>
      <c r="B391" s="128"/>
      <c r="C391" s="10"/>
      <c r="D391" s="129" t="s">
        <v>736</v>
      </c>
      <c r="E391" s="9">
        <v>150</v>
      </c>
      <c r="F391" s="12">
        <v>87</v>
      </c>
      <c r="G391" s="12">
        <v>18</v>
      </c>
      <c r="H391" s="12">
        <v>24</v>
      </c>
      <c r="I391" s="12">
        <v>10</v>
      </c>
      <c r="J391" s="12">
        <v>7</v>
      </c>
      <c r="K391" s="12">
        <v>4</v>
      </c>
      <c r="L391" s="12"/>
    </row>
    <row r="392" spans="1:12" ht="12.75" customHeight="1" x14ac:dyDescent="0.25">
      <c r="A392" s="119" t="s">
        <v>737</v>
      </c>
      <c r="B392" s="128"/>
      <c r="C392" s="10"/>
      <c r="D392" s="129" t="s">
        <v>738</v>
      </c>
      <c r="E392" s="9">
        <v>2741</v>
      </c>
      <c r="F392" s="12">
        <v>1647</v>
      </c>
      <c r="G392" s="12">
        <v>215</v>
      </c>
      <c r="H392" s="12">
        <v>492</v>
      </c>
      <c r="I392" s="12">
        <v>210</v>
      </c>
      <c r="J392" s="12">
        <v>133</v>
      </c>
      <c r="K392" s="12">
        <v>44</v>
      </c>
      <c r="L392" s="12"/>
    </row>
    <row r="393" spans="1:12" ht="12.75" customHeight="1" x14ac:dyDescent="0.25">
      <c r="A393" s="119" t="s">
        <v>739</v>
      </c>
      <c r="B393" s="128"/>
      <c r="C393" s="10"/>
      <c r="D393" s="129" t="s">
        <v>740</v>
      </c>
      <c r="E393" s="9">
        <v>10</v>
      </c>
      <c r="F393" s="12">
        <v>8</v>
      </c>
      <c r="G393" s="12">
        <v>1</v>
      </c>
      <c r="H393" s="12">
        <v>1</v>
      </c>
      <c r="I393" s="12">
        <v>0</v>
      </c>
      <c r="J393" s="12">
        <v>0</v>
      </c>
      <c r="K393" s="12">
        <v>0</v>
      </c>
      <c r="L393" s="12"/>
    </row>
    <row r="394" spans="1:12" ht="12.75" customHeight="1" x14ac:dyDescent="0.25">
      <c r="A394" s="119" t="s">
        <v>741</v>
      </c>
      <c r="B394" s="128"/>
      <c r="C394" s="10"/>
      <c r="D394" s="129" t="s">
        <v>742</v>
      </c>
      <c r="E394" s="9">
        <v>15</v>
      </c>
      <c r="F394" s="12">
        <v>8</v>
      </c>
      <c r="G394" s="12">
        <v>1</v>
      </c>
      <c r="H394" s="12">
        <v>3</v>
      </c>
      <c r="I394" s="12">
        <v>1</v>
      </c>
      <c r="J394" s="12">
        <v>0</v>
      </c>
      <c r="K394" s="12">
        <v>2</v>
      </c>
      <c r="L394" s="12"/>
    </row>
    <row r="395" spans="1:12" ht="12.75" customHeight="1" x14ac:dyDescent="0.25">
      <c r="A395" s="119" t="s">
        <v>743</v>
      </c>
      <c r="B395" s="128"/>
      <c r="C395" s="10"/>
      <c r="D395" s="129" t="s">
        <v>744</v>
      </c>
      <c r="E395" s="9">
        <v>51</v>
      </c>
      <c r="F395" s="12">
        <v>33</v>
      </c>
      <c r="G395" s="12">
        <v>2</v>
      </c>
      <c r="H395" s="12">
        <v>5</v>
      </c>
      <c r="I395" s="12">
        <v>6</v>
      </c>
      <c r="J395" s="12">
        <v>4</v>
      </c>
      <c r="K395" s="12">
        <v>1</v>
      </c>
      <c r="L395" s="12"/>
    </row>
    <row r="396" spans="1:12" ht="12.75" customHeight="1" x14ac:dyDescent="0.25">
      <c r="A396" s="119" t="s">
        <v>745</v>
      </c>
      <c r="B396" s="128"/>
      <c r="C396" s="10"/>
      <c r="D396" s="129" t="s">
        <v>746</v>
      </c>
      <c r="E396" s="9">
        <v>171</v>
      </c>
      <c r="F396" s="12">
        <v>123</v>
      </c>
      <c r="G396" s="12">
        <v>14</v>
      </c>
      <c r="H396" s="12">
        <v>18</v>
      </c>
      <c r="I396" s="12">
        <v>5</v>
      </c>
      <c r="J396" s="12">
        <v>8</v>
      </c>
      <c r="K396" s="12">
        <v>3</v>
      </c>
      <c r="L396" s="12"/>
    </row>
    <row r="397" spans="1:12" ht="12.75" customHeight="1" x14ac:dyDescent="0.25">
      <c r="A397" s="119" t="s">
        <v>747</v>
      </c>
      <c r="B397" s="128"/>
      <c r="C397" s="10"/>
      <c r="D397" s="129" t="s">
        <v>748</v>
      </c>
      <c r="E397" s="9">
        <v>532</v>
      </c>
      <c r="F397" s="12">
        <v>313</v>
      </c>
      <c r="G397" s="12">
        <v>29</v>
      </c>
      <c r="H397" s="12">
        <v>122</v>
      </c>
      <c r="I397" s="12">
        <v>37</v>
      </c>
      <c r="J397" s="12">
        <v>18</v>
      </c>
      <c r="K397" s="12">
        <v>13</v>
      </c>
      <c r="L397" s="12"/>
    </row>
    <row r="398" spans="1:12" ht="12.75" customHeight="1" x14ac:dyDescent="0.25">
      <c r="A398" s="119" t="s">
        <v>749</v>
      </c>
      <c r="B398" s="128"/>
      <c r="C398" s="10"/>
      <c r="D398" s="129" t="s">
        <v>750</v>
      </c>
      <c r="E398" s="9">
        <v>17</v>
      </c>
      <c r="F398" s="12">
        <v>10</v>
      </c>
      <c r="G398" s="12">
        <v>1</v>
      </c>
      <c r="H398" s="12">
        <v>0</v>
      </c>
      <c r="I398" s="12">
        <v>3</v>
      </c>
      <c r="J398" s="12">
        <v>2</v>
      </c>
      <c r="K398" s="12">
        <v>1</v>
      </c>
      <c r="L398" s="12"/>
    </row>
    <row r="399" spans="1:12" ht="12.75" customHeight="1" x14ac:dyDescent="0.25">
      <c r="A399" s="119" t="s">
        <v>751</v>
      </c>
      <c r="B399" s="128"/>
      <c r="C399" s="10"/>
      <c r="D399" s="129" t="s">
        <v>752</v>
      </c>
      <c r="E399" s="9">
        <v>6</v>
      </c>
      <c r="F399" s="12">
        <v>5</v>
      </c>
      <c r="G399" s="12">
        <v>0</v>
      </c>
      <c r="H399" s="12">
        <v>0</v>
      </c>
      <c r="I399" s="12">
        <v>1</v>
      </c>
      <c r="J399" s="12">
        <v>0</v>
      </c>
      <c r="K399" s="12">
        <v>0</v>
      </c>
      <c r="L399" s="12"/>
    </row>
    <row r="400" spans="1:12" ht="12.75" customHeight="1" x14ac:dyDescent="0.25">
      <c r="A400" s="119" t="s">
        <v>753</v>
      </c>
      <c r="B400" s="128"/>
      <c r="C400" s="10"/>
      <c r="D400" s="129" t="s">
        <v>754</v>
      </c>
      <c r="E400" s="9">
        <v>8</v>
      </c>
      <c r="F400" s="12">
        <v>4</v>
      </c>
      <c r="G400" s="12">
        <v>0</v>
      </c>
      <c r="H400" s="12">
        <v>3</v>
      </c>
      <c r="I400" s="12">
        <v>0</v>
      </c>
      <c r="J400" s="12">
        <v>0</v>
      </c>
      <c r="K400" s="12">
        <v>1</v>
      </c>
      <c r="L400" s="12"/>
    </row>
    <row r="401" spans="1:12" ht="12.75" customHeight="1" x14ac:dyDescent="0.25">
      <c r="A401" s="119" t="s">
        <v>755</v>
      </c>
      <c r="B401" s="128"/>
      <c r="C401" s="10"/>
      <c r="D401" s="129" t="s">
        <v>756</v>
      </c>
      <c r="E401" s="9">
        <v>63</v>
      </c>
      <c r="F401" s="12">
        <v>31</v>
      </c>
      <c r="G401" s="12">
        <v>5</v>
      </c>
      <c r="H401" s="12">
        <v>9</v>
      </c>
      <c r="I401" s="12">
        <v>12</v>
      </c>
      <c r="J401" s="12">
        <v>5</v>
      </c>
      <c r="K401" s="12">
        <v>1</v>
      </c>
      <c r="L401" s="12"/>
    </row>
    <row r="402" spans="1:12" ht="12.75" customHeight="1" x14ac:dyDescent="0.25">
      <c r="A402" s="119" t="s">
        <v>757</v>
      </c>
      <c r="B402" s="128"/>
      <c r="C402" s="10"/>
      <c r="D402" s="129" t="s">
        <v>758</v>
      </c>
      <c r="E402" s="9">
        <v>2125</v>
      </c>
      <c r="F402" s="12">
        <v>1149</v>
      </c>
      <c r="G402" s="12">
        <v>149</v>
      </c>
      <c r="H402" s="12">
        <v>268</v>
      </c>
      <c r="I402" s="12">
        <v>134</v>
      </c>
      <c r="J402" s="12">
        <v>404</v>
      </c>
      <c r="K402" s="12">
        <v>21</v>
      </c>
      <c r="L402" s="12"/>
    </row>
    <row r="403" spans="1:12" ht="12.75" customHeight="1" x14ac:dyDescent="0.25">
      <c r="A403" s="119" t="s">
        <v>759</v>
      </c>
      <c r="B403" s="128"/>
      <c r="C403" s="10"/>
      <c r="D403" s="129" t="s">
        <v>760</v>
      </c>
      <c r="E403" s="9">
        <v>255</v>
      </c>
      <c r="F403" s="12">
        <v>152</v>
      </c>
      <c r="G403" s="12">
        <v>23</v>
      </c>
      <c r="H403" s="12">
        <v>33</v>
      </c>
      <c r="I403" s="12">
        <v>28</v>
      </c>
      <c r="J403" s="12">
        <v>11</v>
      </c>
      <c r="K403" s="12">
        <v>8</v>
      </c>
      <c r="L403" s="12"/>
    </row>
    <row r="404" spans="1:12" ht="12.75" customHeight="1" x14ac:dyDescent="0.25">
      <c r="A404" s="119" t="s">
        <v>761</v>
      </c>
      <c r="B404" s="128"/>
      <c r="C404" s="10"/>
      <c r="D404" s="129" t="s">
        <v>762</v>
      </c>
      <c r="E404" s="9">
        <v>433</v>
      </c>
      <c r="F404" s="12">
        <v>317</v>
      </c>
      <c r="G404" s="12">
        <v>42</v>
      </c>
      <c r="H404" s="12">
        <v>32</v>
      </c>
      <c r="I404" s="12">
        <v>10</v>
      </c>
      <c r="J404" s="12">
        <v>24</v>
      </c>
      <c r="K404" s="12">
        <v>8</v>
      </c>
      <c r="L404" s="12"/>
    </row>
    <row r="405" spans="1:12" ht="12.75" customHeight="1" x14ac:dyDescent="0.25">
      <c r="A405" s="119" t="s">
        <v>763</v>
      </c>
      <c r="B405" s="128"/>
      <c r="C405" s="10"/>
      <c r="D405" s="129" t="s">
        <v>764</v>
      </c>
      <c r="E405" s="9">
        <v>55</v>
      </c>
      <c r="F405" s="12">
        <v>33</v>
      </c>
      <c r="G405" s="12">
        <v>11</v>
      </c>
      <c r="H405" s="12">
        <v>6</v>
      </c>
      <c r="I405" s="12">
        <v>4</v>
      </c>
      <c r="J405" s="12">
        <v>1</v>
      </c>
      <c r="K405" s="12">
        <v>0</v>
      </c>
      <c r="L405" s="12"/>
    </row>
    <row r="406" spans="1:12" ht="12.75" customHeight="1" x14ac:dyDescent="0.25">
      <c r="A406" s="119" t="s">
        <v>765</v>
      </c>
      <c r="B406" s="128"/>
      <c r="C406" s="10"/>
      <c r="D406" s="129" t="s">
        <v>766</v>
      </c>
      <c r="E406" s="9">
        <v>1294</v>
      </c>
      <c r="F406" s="12">
        <v>902</v>
      </c>
      <c r="G406" s="12">
        <v>47</v>
      </c>
      <c r="H406" s="12">
        <v>230</v>
      </c>
      <c r="I406" s="12">
        <v>54</v>
      </c>
      <c r="J406" s="12">
        <v>27</v>
      </c>
      <c r="K406" s="12">
        <v>34</v>
      </c>
      <c r="L406" s="12"/>
    </row>
    <row r="407" spans="1:12" ht="12.75" customHeight="1" x14ac:dyDescent="0.25">
      <c r="A407" s="119" t="s">
        <v>767</v>
      </c>
      <c r="B407" s="128"/>
      <c r="C407" s="10"/>
      <c r="D407" s="129" t="s">
        <v>768</v>
      </c>
      <c r="E407" s="9">
        <v>154</v>
      </c>
      <c r="F407" s="12">
        <v>122</v>
      </c>
      <c r="G407" s="12">
        <v>9</v>
      </c>
      <c r="H407" s="12">
        <v>5</v>
      </c>
      <c r="I407" s="12">
        <v>12</v>
      </c>
      <c r="J407" s="12">
        <v>4</v>
      </c>
      <c r="K407" s="12">
        <v>2</v>
      </c>
      <c r="L407" s="12"/>
    </row>
    <row r="408" spans="1:12" ht="12.75" customHeight="1" x14ac:dyDescent="0.25">
      <c r="A408" s="119" t="s">
        <v>769</v>
      </c>
      <c r="B408" s="128"/>
      <c r="C408" s="10"/>
      <c r="D408" s="129" t="s">
        <v>770</v>
      </c>
      <c r="E408" s="9">
        <v>1587</v>
      </c>
      <c r="F408" s="12">
        <v>1224</v>
      </c>
      <c r="G408" s="12">
        <v>95</v>
      </c>
      <c r="H408" s="12">
        <v>70</v>
      </c>
      <c r="I408" s="12">
        <v>126</v>
      </c>
      <c r="J408" s="12">
        <v>47</v>
      </c>
      <c r="K408" s="12">
        <v>25</v>
      </c>
      <c r="L408" s="12"/>
    </row>
    <row r="409" spans="1:12" ht="12.75" customHeight="1" x14ac:dyDescent="0.25">
      <c r="A409" s="119" t="s">
        <v>771</v>
      </c>
      <c r="B409" s="128"/>
      <c r="C409" s="10"/>
      <c r="D409" s="129" t="s">
        <v>772</v>
      </c>
      <c r="E409" s="9">
        <v>3322</v>
      </c>
      <c r="F409" s="12">
        <v>2361</v>
      </c>
      <c r="G409" s="12">
        <v>189</v>
      </c>
      <c r="H409" s="12">
        <v>453</v>
      </c>
      <c r="I409" s="12">
        <v>160</v>
      </c>
      <c r="J409" s="12">
        <v>77</v>
      </c>
      <c r="K409" s="12">
        <v>82</v>
      </c>
      <c r="L409" s="12"/>
    </row>
    <row r="410" spans="1:12" ht="12.75" customHeight="1" x14ac:dyDescent="0.25">
      <c r="A410" s="118" t="s">
        <v>773</v>
      </c>
      <c r="B410" s="125"/>
      <c r="C410" s="8" t="s">
        <v>774</v>
      </c>
      <c r="D410" s="126"/>
      <c r="E410" s="9">
        <v>1505</v>
      </c>
      <c r="F410" s="9">
        <v>910</v>
      </c>
      <c r="G410" s="9">
        <v>162</v>
      </c>
      <c r="H410" s="9">
        <v>220</v>
      </c>
      <c r="I410" s="9">
        <v>100</v>
      </c>
      <c r="J410" s="9">
        <v>69</v>
      </c>
      <c r="K410" s="9">
        <v>44</v>
      </c>
      <c r="L410" s="9"/>
    </row>
    <row r="411" spans="1:12" ht="12.75" customHeight="1" x14ac:dyDescent="0.25">
      <c r="A411" s="119" t="s">
        <v>775</v>
      </c>
      <c r="B411" s="128"/>
      <c r="C411" s="10"/>
      <c r="D411" s="129" t="s">
        <v>774</v>
      </c>
      <c r="E411" s="9">
        <v>497</v>
      </c>
      <c r="F411" s="12">
        <v>249</v>
      </c>
      <c r="G411" s="12">
        <v>43</v>
      </c>
      <c r="H411" s="12">
        <v>150</v>
      </c>
      <c r="I411" s="12">
        <v>27</v>
      </c>
      <c r="J411" s="12">
        <v>22</v>
      </c>
      <c r="K411" s="12">
        <v>6</v>
      </c>
      <c r="L411" s="12"/>
    </row>
    <row r="412" spans="1:12" ht="12.75" customHeight="1" x14ac:dyDescent="0.25">
      <c r="A412" s="121" t="s">
        <v>776</v>
      </c>
      <c r="B412" s="135"/>
      <c r="C412" s="16"/>
      <c r="D412" s="136" t="s">
        <v>777</v>
      </c>
      <c r="E412" s="9">
        <v>73</v>
      </c>
      <c r="F412" s="12">
        <v>38</v>
      </c>
      <c r="G412" s="12">
        <v>6</v>
      </c>
      <c r="H412" s="12">
        <v>6</v>
      </c>
      <c r="I412" s="12">
        <v>9</v>
      </c>
      <c r="J412" s="12">
        <v>5</v>
      </c>
      <c r="K412" s="12">
        <v>9</v>
      </c>
      <c r="L412" s="12"/>
    </row>
    <row r="413" spans="1:12" ht="12.75" customHeight="1" x14ac:dyDescent="0.25">
      <c r="A413" s="119" t="s">
        <v>778</v>
      </c>
      <c r="B413" s="128"/>
      <c r="C413" s="10"/>
      <c r="D413" s="129" t="s">
        <v>779</v>
      </c>
      <c r="E413" s="9">
        <v>171</v>
      </c>
      <c r="F413" s="12">
        <v>71</v>
      </c>
      <c r="G413" s="12">
        <v>58</v>
      </c>
      <c r="H413" s="12">
        <v>8</v>
      </c>
      <c r="I413" s="12">
        <v>18</v>
      </c>
      <c r="J413" s="12">
        <v>8</v>
      </c>
      <c r="K413" s="12">
        <v>8</v>
      </c>
      <c r="L413" s="12"/>
    </row>
    <row r="414" spans="1:12" ht="12.75" customHeight="1" x14ac:dyDescent="0.25">
      <c r="A414" s="119" t="s">
        <v>780</v>
      </c>
      <c r="B414" s="128"/>
      <c r="C414" s="10"/>
      <c r="D414" s="129" t="s">
        <v>781</v>
      </c>
      <c r="E414" s="9">
        <v>161</v>
      </c>
      <c r="F414" s="12">
        <v>117</v>
      </c>
      <c r="G414" s="12">
        <v>20</v>
      </c>
      <c r="H414" s="12">
        <v>11</v>
      </c>
      <c r="I414" s="12">
        <v>5</v>
      </c>
      <c r="J414" s="12">
        <v>6</v>
      </c>
      <c r="K414" s="12">
        <v>2</v>
      </c>
      <c r="L414" s="12"/>
    </row>
    <row r="415" spans="1:12" ht="12.75" customHeight="1" x14ac:dyDescent="0.25">
      <c r="A415" s="119" t="s">
        <v>782</v>
      </c>
      <c r="B415" s="128"/>
      <c r="C415" s="10"/>
      <c r="D415" s="129" t="s">
        <v>783</v>
      </c>
      <c r="E415" s="9">
        <v>41</v>
      </c>
      <c r="F415" s="12">
        <v>29</v>
      </c>
      <c r="G415" s="12">
        <v>5</v>
      </c>
      <c r="H415" s="12">
        <v>3</v>
      </c>
      <c r="I415" s="12">
        <v>3</v>
      </c>
      <c r="J415" s="12">
        <v>1</v>
      </c>
      <c r="K415" s="12">
        <v>0</v>
      </c>
      <c r="L415" s="12"/>
    </row>
    <row r="416" spans="1:12" ht="12.75" customHeight="1" x14ac:dyDescent="0.25">
      <c r="A416" s="119" t="s">
        <v>784</v>
      </c>
      <c r="B416" s="128"/>
      <c r="C416" s="10"/>
      <c r="D416" s="129" t="s">
        <v>785</v>
      </c>
      <c r="E416" s="9">
        <v>92</v>
      </c>
      <c r="F416" s="12">
        <v>55</v>
      </c>
      <c r="G416" s="12">
        <v>14</v>
      </c>
      <c r="H416" s="12">
        <v>1</v>
      </c>
      <c r="I416" s="12">
        <v>11</v>
      </c>
      <c r="J416" s="12">
        <v>6</v>
      </c>
      <c r="K416" s="12">
        <v>5</v>
      </c>
      <c r="L416" s="12"/>
    </row>
    <row r="417" spans="1:12" ht="12.75" customHeight="1" x14ac:dyDescent="0.25">
      <c r="A417" s="119" t="s">
        <v>786</v>
      </c>
      <c r="B417" s="128"/>
      <c r="C417" s="10"/>
      <c r="D417" s="129" t="s">
        <v>787</v>
      </c>
      <c r="E417" s="9">
        <v>32</v>
      </c>
      <c r="F417" s="12">
        <v>22</v>
      </c>
      <c r="G417" s="12">
        <v>4</v>
      </c>
      <c r="H417" s="12">
        <v>2</v>
      </c>
      <c r="I417" s="12">
        <v>0</v>
      </c>
      <c r="J417" s="12">
        <v>1</v>
      </c>
      <c r="K417" s="12">
        <v>3</v>
      </c>
      <c r="L417" s="12"/>
    </row>
    <row r="418" spans="1:12" ht="12.75" customHeight="1" x14ac:dyDescent="0.25">
      <c r="A418" s="119" t="s">
        <v>788</v>
      </c>
      <c r="B418" s="128"/>
      <c r="C418" s="10"/>
      <c r="D418" s="129" t="s">
        <v>789</v>
      </c>
      <c r="E418" s="9">
        <v>438</v>
      </c>
      <c r="F418" s="12">
        <v>329</v>
      </c>
      <c r="G418" s="12">
        <v>12</v>
      </c>
      <c r="H418" s="12">
        <v>39</v>
      </c>
      <c r="I418" s="12">
        <v>27</v>
      </c>
      <c r="J418" s="12">
        <v>20</v>
      </c>
      <c r="K418" s="12">
        <v>11</v>
      </c>
      <c r="L418" s="12"/>
    </row>
    <row r="419" spans="1:12" ht="12.75" customHeight="1" x14ac:dyDescent="0.25">
      <c r="A419" s="118" t="s">
        <v>790</v>
      </c>
      <c r="B419" s="125"/>
      <c r="C419" s="8" t="s">
        <v>791</v>
      </c>
      <c r="D419" s="126"/>
      <c r="E419" s="9">
        <v>959</v>
      </c>
      <c r="F419" s="9">
        <v>559</v>
      </c>
      <c r="G419" s="9">
        <v>154</v>
      </c>
      <c r="H419" s="9">
        <v>72</v>
      </c>
      <c r="I419" s="9">
        <v>99</v>
      </c>
      <c r="J419" s="9">
        <v>45</v>
      </c>
      <c r="K419" s="9">
        <v>30</v>
      </c>
      <c r="L419" s="9"/>
    </row>
    <row r="420" spans="1:12" ht="12.75" customHeight="1" x14ac:dyDescent="0.25">
      <c r="A420" s="119" t="s">
        <v>792</v>
      </c>
      <c r="B420" s="128"/>
      <c r="C420" s="10"/>
      <c r="D420" s="129" t="s">
        <v>791</v>
      </c>
      <c r="E420" s="9">
        <v>124</v>
      </c>
      <c r="F420" s="12">
        <v>73</v>
      </c>
      <c r="G420" s="12">
        <v>18</v>
      </c>
      <c r="H420" s="12">
        <v>6</v>
      </c>
      <c r="I420" s="12">
        <v>14</v>
      </c>
      <c r="J420" s="12">
        <v>7</v>
      </c>
      <c r="K420" s="12">
        <v>6</v>
      </c>
      <c r="L420" s="12"/>
    </row>
    <row r="421" spans="1:12" ht="12.75" customHeight="1" x14ac:dyDescent="0.25">
      <c r="A421" s="119" t="s">
        <v>793</v>
      </c>
      <c r="B421" s="128"/>
      <c r="C421" s="10"/>
      <c r="D421" s="129" t="s">
        <v>794</v>
      </c>
      <c r="E421" s="9">
        <v>61</v>
      </c>
      <c r="F421" s="12">
        <v>32</v>
      </c>
      <c r="G421" s="12">
        <v>14</v>
      </c>
      <c r="H421" s="12">
        <v>5</v>
      </c>
      <c r="I421" s="12">
        <v>9</v>
      </c>
      <c r="J421" s="12">
        <v>0</v>
      </c>
      <c r="K421" s="12">
        <v>1</v>
      </c>
      <c r="L421" s="12"/>
    </row>
    <row r="422" spans="1:12" ht="12.75" customHeight="1" x14ac:dyDescent="0.25">
      <c r="A422" s="119" t="s">
        <v>795</v>
      </c>
      <c r="B422" s="128"/>
      <c r="C422" s="10"/>
      <c r="D422" s="129" t="s">
        <v>796</v>
      </c>
      <c r="E422" s="9">
        <v>115</v>
      </c>
      <c r="F422" s="12">
        <v>72</v>
      </c>
      <c r="G422" s="12">
        <v>17</v>
      </c>
      <c r="H422" s="12">
        <v>3</v>
      </c>
      <c r="I422" s="12">
        <v>9</v>
      </c>
      <c r="J422" s="12">
        <v>11</v>
      </c>
      <c r="K422" s="12">
        <v>3</v>
      </c>
      <c r="L422" s="12"/>
    </row>
    <row r="423" spans="1:12" ht="12.75" customHeight="1" x14ac:dyDescent="0.25">
      <c r="A423" s="119" t="s">
        <v>797</v>
      </c>
      <c r="B423" s="128"/>
      <c r="C423" s="10"/>
      <c r="D423" s="129" t="s">
        <v>798</v>
      </c>
      <c r="E423" s="9">
        <v>1</v>
      </c>
      <c r="F423" s="12">
        <v>0</v>
      </c>
      <c r="G423" s="12">
        <v>0</v>
      </c>
      <c r="H423" s="12">
        <v>0</v>
      </c>
      <c r="I423" s="12">
        <v>1</v>
      </c>
      <c r="J423" s="12">
        <v>0</v>
      </c>
      <c r="K423" s="12">
        <v>0</v>
      </c>
      <c r="L423" s="12"/>
    </row>
    <row r="424" spans="1:12" ht="12.75" customHeight="1" x14ac:dyDescent="0.25">
      <c r="A424" s="119" t="s">
        <v>799</v>
      </c>
      <c r="B424" s="128"/>
      <c r="C424" s="10"/>
      <c r="D424" s="129" t="s">
        <v>800</v>
      </c>
      <c r="E424" s="9">
        <v>76</v>
      </c>
      <c r="F424" s="12">
        <v>33</v>
      </c>
      <c r="G424" s="12">
        <v>27</v>
      </c>
      <c r="H424" s="12">
        <v>4</v>
      </c>
      <c r="I424" s="12">
        <v>11</v>
      </c>
      <c r="J424" s="12">
        <v>1</v>
      </c>
      <c r="K424" s="12">
        <v>0</v>
      </c>
      <c r="L424" s="12"/>
    </row>
    <row r="425" spans="1:12" ht="12.75" customHeight="1" x14ac:dyDescent="0.25">
      <c r="A425" s="119" t="s">
        <v>801</v>
      </c>
      <c r="B425" s="128"/>
      <c r="C425" s="10"/>
      <c r="D425" s="129" t="s">
        <v>802</v>
      </c>
      <c r="E425" s="9">
        <v>2</v>
      </c>
      <c r="F425" s="12">
        <v>2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/>
    </row>
    <row r="426" spans="1:12" ht="12.75" customHeight="1" x14ac:dyDescent="0.25">
      <c r="A426" s="119" t="s">
        <v>803</v>
      </c>
      <c r="B426" s="128"/>
      <c r="C426" s="10"/>
      <c r="D426" s="129" t="s">
        <v>804</v>
      </c>
      <c r="E426" s="9">
        <v>301</v>
      </c>
      <c r="F426" s="12">
        <v>193</v>
      </c>
      <c r="G426" s="12">
        <v>29</v>
      </c>
      <c r="H426" s="12">
        <v>31</v>
      </c>
      <c r="I426" s="12">
        <v>29</v>
      </c>
      <c r="J426" s="12">
        <v>8</v>
      </c>
      <c r="K426" s="12">
        <v>11</v>
      </c>
      <c r="L426" s="12"/>
    </row>
    <row r="427" spans="1:12" ht="12.75" customHeight="1" x14ac:dyDescent="0.25">
      <c r="A427" s="119" t="s">
        <v>805</v>
      </c>
      <c r="B427" s="128"/>
      <c r="C427" s="10"/>
      <c r="D427" s="129" t="s">
        <v>806</v>
      </c>
      <c r="E427" s="9">
        <v>93</v>
      </c>
      <c r="F427" s="12">
        <v>39</v>
      </c>
      <c r="G427" s="12">
        <v>31</v>
      </c>
      <c r="H427" s="12">
        <v>10</v>
      </c>
      <c r="I427" s="12">
        <v>9</v>
      </c>
      <c r="J427" s="12">
        <v>4</v>
      </c>
      <c r="K427" s="12">
        <v>0</v>
      </c>
      <c r="L427" s="12"/>
    </row>
    <row r="428" spans="1:12" ht="12.75" customHeight="1" x14ac:dyDescent="0.25">
      <c r="A428" s="119" t="s">
        <v>807</v>
      </c>
      <c r="B428" s="128"/>
      <c r="C428" s="10"/>
      <c r="D428" s="129" t="s">
        <v>808</v>
      </c>
      <c r="E428" s="9">
        <v>24</v>
      </c>
      <c r="F428" s="12">
        <v>6</v>
      </c>
      <c r="G428" s="12">
        <v>4</v>
      </c>
      <c r="H428" s="12">
        <v>5</v>
      </c>
      <c r="I428" s="12">
        <v>2</v>
      </c>
      <c r="J428" s="12">
        <v>4</v>
      </c>
      <c r="K428" s="12">
        <v>3</v>
      </c>
      <c r="L428" s="12"/>
    </row>
    <row r="429" spans="1:12" ht="12.75" customHeight="1" x14ac:dyDescent="0.25">
      <c r="A429" s="119" t="s">
        <v>809</v>
      </c>
      <c r="B429" s="128"/>
      <c r="C429" s="10"/>
      <c r="D429" s="129" t="s">
        <v>810</v>
      </c>
      <c r="E429" s="9">
        <v>17</v>
      </c>
      <c r="F429" s="12">
        <v>10</v>
      </c>
      <c r="G429" s="12">
        <v>1</v>
      </c>
      <c r="H429" s="12">
        <v>2</v>
      </c>
      <c r="I429" s="12">
        <v>2</v>
      </c>
      <c r="J429" s="12">
        <v>2</v>
      </c>
      <c r="K429" s="12">
        <v>0</v>
      </c>
      <c r="L429" s="12"/>
    </row>
    <row r="430" spans="1:12" ht="12.75" customHeight="1" x14ac:dyDescent="0.25">
      <c r="A430" s="119" t="s">
        <v>811</v>
      </c>
      <c r="B430" s="128"/>
      <c r="C430" s="10"/>
      <c r="D430" s="129" t="s">
        <v>812</v>
      </c>
      <c r="E430" s="9">
        <v>38</v>
      </c>
      <c r="F430" s="12">
        <v>30</v>
      </c>
      <c r="G430" s="12">
        <v>4</v>
      </c>
      <c r="H430" s="12">
        <v>0</v>
      </c>
      <c r="I430" s="12">
        <v>0</v>
      </c>
      <c r="J430" s="12">
        <v>4</v>
      </c>
      <c r="K430" s="12">
        <v>0</v>
      </c>
      <c r="L430" s="12"/>
    </row>
    <row r="431" spans="1:12" ht="12.75" customHeight="1" x14ac:dyDescent="0.25">
      <c r="A431" s="119" t="s">
        <v>813</v>
      </c>
      <c r="B431" s="128"/>
      <c r="C431" s="10"/>
      <c r="D431" s="129" t="s">
        <v>814</v>
      </c>
      <c r="E431" s="9">
        <v>35</v>
      </c>
      <c r="F431" s="12">
        <v>16</v>
      </c>
      <c r="G431" s="12">
        <v>6</v>
      </c>
      <c r="H431" s="12">
        <v>4</v>
      </c>
      <c r="I431" s="12">
        <v>4</v>
      </c>
      <c r="J431" s="12">
        <v>1</v>
      </c>
      <c r="K431" s="12">
        <v>4</v>
      </c>
      <c r="L431" s="12"/>
    </row>
    <row r="432" spans="1:12" ht="12.75" customHeight="1" x14ac:dyDescent="0.25">
      <c r="A432" s="119" t="s">
        <v>815</v>
      </c>
      <c r="B432" s="128"/>
      <c r="C432" s="10"/>
      <c r="D432" s="129" t="s">
        <v>816</v>
      </c>
      <c r="E432" s="9">
        <v>72</v>
      </c>
      <c r="F432" s="12">
        <v>53</v>
      </c>
      <c r="G432" s="12">
        <v>3</v>
      </c>
      <c r="H432" s="12">
        <v>2</v>
      </c>
      <c r="I432" s="12">
        <v>9</v>
      </c>
      <c r="J432" s="12">
        <v>3</v>
      </c>
      <c r="K432" s="12">
        <v>2</v>
      </c>
      <c r="L432" s="12"/>
    </row>
    <row r="433" spans="1:12" ht="12.75" customHeight="1" x14ac:dyDescent="0.25">
      <c r="A433" s="118" t="s">
        <v>817</v>
      </c>
      <c r="B433" s="125"/>
      <c r="C433" s="8" t="s">
        <v>818</v>
      </c>
      <c r="D433" s="126"/>
      <c r="E433" s="9">
        <v>393</v>
      </c>
      <c r="F433" s="9">
        <v>203</v>
      </c>
      <c r="G433" s="9">
        <v>66</v>
      </c>
      <c r="H433" s="9">
        <v>34</v>
      </c>
      <c r="I433" s="9">
        <v>60</v>
      </c>
      <c r="J433" s="9">
        <v>18</v>
      </c>
      <c r="K433" s="9">
        <v>12</v>
      </c>
      <c r="L433" s="9"/>
    </row>
    <row r="434" spans="1:12" ht="12.75" customHeight="1" x14ac:dyDescent="0.25">
      <c r="A434" s="119" t="s">
        <v>819</v>
      </c>
      <c r="B434" s="128"/>
      <c r="C434" s="10"/>
      <c r="D434" s="129" t="s">
        <v>820</v>
      </c>
      <c r="E434" s="9">
        <v>136</v>
      </c>
      <c r="F434" s="12">
        <v>73</v>
      </c>
      <c r="G434" s="12">
        <v>14</v>
      </c>
      <c r="H434" s="12">
        <v>19</v>
      </c>
      <c r="I434" s="12">
        <v>22</v>
      </c>
      <c r="J434" s="12">
        <v>6</v>
      </c>
      <c r="K434" s="12">
        <v>2</v>
      </c>
      <c r="L434" s="12"/>
    </row>
    <row r="435" spans="1:12" ht="12.75" customHeight="1" x14ac:dyDescent="0.25">
      <c r="A435" s="119" t="s">
        <v>821</v>
      </c>
      <c r="B435" s="128"/>
      <c r="C435" s="10"/>
      <c r="D435" s="129" t="s">
        <v>822</v>
      </c>
      <c r="E435" s="9">
        <v>26</v>
      </c>
      <c r="F435" s="12">
        <v>12</v>
      </c>
      <c r="G435" s="12">
        <v>6</v>
      </c>
      <c r="H435" s="12">
        <v>4</v>
      </c>
      <c r="I435" s="12">
        <v>2</v>
      </c>
      <c r="J435" s="12">
        <v>1</v>
      </c>
      <c r="K435" s="12">
        <v>1</v>
      </c>
      <c r="L435" s="12"/>
    </row>
    <row r="436" spans="1:12" ht="12.75" customHeight="1" x14ac:dyDescent="0.25">
      <c r="A436" s="119" t="s">
        <v>823</v>
      </c>
      <c r="B436" s="128"/>
      <c r="C436" s="10"/>
      <c r="D436" s="129" t="s">
        <v>824</v>
      </c>
      <c r="E436" s="9">
        <v>8</v>
      </c>
      <c r="F436" s="12">
        <v>6</v>
      </c>
      <c r="G436" s="12">
        <v>2</v>
      </c>
      <c r="H436" s="12">
        <v>0</v>
      </c>
      <c r="I436" s="12">
        <v>0</v>
      </c>
      <c r="J436" s="12">
        <v>0</v>
      </c>
      <c r="K436" s="12">
        <v>0</v>
      </c>
      <c r="L436" s="12"/>
    </row>
    <row r="437" spans="1:12" ht="12.75" customHeight="1" x14ac:dyDescent="0.25">
      <c r="A437" s="119" t="s">
        <v>825</v>
      </c>
      <c r="B437" s="128"/>
      <c r="C437" s="10"/>
      <c r="D437" s="129" t="s">
        <v>826</v>
      </c>
      <c r="E437" s="9">
        <v>5</v>
      </c>
      <c r="F437" s="12">
        <v>2</v>
      </c>
      <c r="G437" s="12">
        <v>2</v>
      </c>
      <c r="H437" s="12">
        <v>0</v>
      </c>
      <c r="I437" s="12">
        <v>1</v>
      </c>
      <c r="J437" s="12">
        <v>0</v>
      </c>
      <c r="K437" s="12">
        <v>0</v>
      </c>
      <c r="L437" s="12"/>
    </row>
    <row r="438" spans="1:12" ht="12.75" customHeight="1" x14ac:dyDescent="0.25">
      <c r="A438" s="119" t="s">
        <v>827</v>
      </c>
      <c r="B438" s="128"/>
      <c r="C438" s="10"/>
      <c r="D438" s="129" t="s">
        <v>828</v>
      </c>
      <c r="E438" s="9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/>
    </row>
    <row r="439" spans="1:12" ht="12.75" customHeight="1" x14ac:dyDescent="0.25">
      <c r="A439" s="119" t="s">
        <v>829</v>
      </c>
      <c r="B439" s="128"/>
      <c r="C439" s="10"/>
      <c r="D439" s="129" t="s">
        <v>830</v>
      </c>
      <c r="E439" s="9">
        <v>6</v>
      </c>
      <c r="F439" s="12">
        <v>1</v>
      </c>
      <c r="G439" s="12">
        <v>0</v>
      </c>
      <c r="H439" s="12">
        <v>3</v>
      </c>
      <c r="I439" s="12">
        <v>2</v>
      </c>
      <c r="J439" s="12">
        <v>0</v>
      </c>
      <c r="K439" s="12">
        <v>0</v>
      </c>
      <c r="L439" s="12"/>
    </row>
    <row r="440" spans="1:12" ht="12.75" customHeight="1" x14ac:dyDescent="0.25">
      <c r="A440" s="119" t="s">
        <v>831</v>
      </c>
      <c r="B440" s="128"/>
      <c r="C440" s="10"/>
      <c r="D440" s="129" t="s">
        <v>832</v>
      </c>
      <c r="E440" s="9">
        <v>14</v>
      </c>
      <c r="F440" s="12">
        <v>7</v>
      </c>
      <c r="G440" s="12">
        <v>1</v>
      </c>
      <c r="H440" s="12">
        <v>1</v>
      </c>
      <c r="I440" s="12">
        <v>4</v>
      </c>
      <c r="J440" s="12">
        <v>0</v>
      </c>
      <c r="K440" s="12">
        <v>1</v>
      </c>
      <c r="L440" s="12"/>
    </row>
    <row r="441" spans="1:12" ht="12.75" customHeight="1" x14ac:dyDescent="0.25">
      <c r="A441" s="119" t="s">
        <v>833</v>
      </c>
      <c r="B441" s="128"/>
      <c r="C441" s="10"/>
      <c r="D441" s="129" t="s">
        <v>834</v>
      </c>
      <c r="E441" s="9">
        <v>13</v>
      </c>
      <c r="F441" s="12">
        <v>5</v>
      </c>
      <c r="G441" s="12">
        <v>3</v>
      </c>
      <c r="H441" s="12">
        <v>0</v>
      </c>
      <c r="I441" s="12">
        <v>3</v>
      </c>
      <c r="J441" s="12">
        <v>0</v>
      </c>
      <c r="K441" s="12">
        <v>2</v>
      </c>
      <c r="L441" s="12"/>
    </row>
    <row r="442" spans="1:12" ht="12.75" customHeight="1" x14ac:dyDescent="0.25">
      <c r="A442" s="119" t="s">
        <v>835</v>
      </c>
      <c r="B442" s="128"/>
      <c r="C442" s="10"/>
      <c r="D442" s="129" t="s">
        <v>836</v>
      </c>
      <c r="E442" s="9">
        <v>20</v>
      </c>
      <c r="F442" s="12">
        <v>5</v>
      </c>
      <c r="G442" s="12">
        <v>4</v>
      </c>
      <c r="H442" s="12">
        <v>2</v>
      </c>
      <c r="I442" s="12">
        <v>7</v>
      </c>
      <c r="J442" s="12">
        <v>2</v>
      </c>
      <c r="K442" s="12">
        <v>0</v>
      </c>
      <c r="L442" s="12"/>
    </row>
    <row r="443" spans="1:12" ht="12.75" customHeight="1" x14ac:dyDescent="0.25">
      <c r="A443" s="119" t="s">
        <v>837</v>
      </c>
      <c r="B443" s="128"/>
      <c r="C443" s="10"/>
      <c r="D443" s="129" t="s">
        <v>838</v>
      </c>
      <c r="E443" s="9">
        <v>39</v>
      </c>
      <c r="F443" s="12">
        <v>12</v>
      </c>
      <c r="G443" s="12">
        <v>17</v>
      </c>
      <c r="H443" s="12">
        <v>1</v>
      </c>
      <c r="I443" s="12">
        <v>6</v>
      </c>
      <c r="J443" s="12">
        <v>0</v>
      </c>
      <c r="K443" s="12">
        <v>3</v>
      </c>
      <c r="L443" s="12"/>
    </row>
    <row r="444" spans="1:12" ht="12.75" customHeight="1" x14ac:dyDescent="0.25">
      <c r="A444" s="119" t="s">
        <v>839</v>
      </c>
      <c r="B444" s="128"/>
      <c r="C444" s="10"/>
      <c r="D444" s="129" t="s">
        <v>840</v>
      </c>
      <c r="E444" s="9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/>
    </row>
    <row r="445" spans="1:12" ht="12.75" customHeight="1" x14ac:dyDescent="0.25">
      <c r="A445" s="119" t="s">
        <v>841</v>
      </c>
      <c r="B445" s="128"/>
      <c r="C445" s="10"/>
      <c r="D445" s="129" t="s">
        <v>842</v>
      </c>
      <c r="E445" s="9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/>
    </row>
    <row r="446" spans="1:12" ht="12.75" customHeight="1" x14ac:dyDescent="0.25">
      <c r="A446" s="119" t="s">
        <v>843</v>
      </c>
      <c r="B446" s="128"/>
      <c r="C446" s="10"/>
      <c r="D446" s="129" t="s">
        <v>844</v>
      </c>
      <c r="E446" s="9">
        <v>104</v>
      </c>
      <c r="F446" s="12">
        <v>64</v>
      </c>
      <c r="G446" s="12">
        <v>16</v>
      </c>
      <c r="H446" s="12">
        <v>4</v>
      </c>
      <c r="I446" s="12">
        <v>10</v>
      </c>
      <c r="J446" s="12">
        <v>7</v>
      </c>
      <c r="K446" s="12">
        <v>3</v>
      </c>
      <c r="L446" s="12"/>
    </row>
    <row r="447" spans="1:12" ht="12.75" customHeight="1" x14ac:dyDescent="0.25">
      <c r="A447" s="119" t="s">
        <v>845</v>
      </c>
      <c r="B447" s="128"/>
      <c r="C447" s="10"/>
      <c r="D447" s="129" t="s">
        <v>846</v>
      </c>
      <c r="E447" s="9">
        <v>22</v>
      </c>
      <c r="F447" s="12">
        <v>16</v>
      </c>
      <c r="G447" s="12">
        <v>1</v>
      </c>
      <c r="H447" s="12">
        <v>0</v>
      </c>
      <c r="I447" s="12">
        <v>3</v>
      </c>
      <c r="J447" s="12">
        <v>2</v>
      </c>
      <c r="K447" s="12">
        <v>0</v>
      </c>
      <c r="L447" s="12"/>
    </row>
    <row r="448" spans="1:12" ht="12.75" customHeight="1" x14ac:dyDescent="0.25">
      <c r="A448" s="118" t="s">
        <v>847</v>
      </c>
      <c r="B448" s="125"/>
      <c r="C448" s="8" t="s">
        <v>848</v>
      </c>
      <c r="D448" s="126"/>
      <c r="E448" s="9">
        <v>1351</v>
      </c>
      <c r="F448" s="9">
        <v>750</v>
      </c>
      <c r="G448" s="9">
        <v>125</v>
      </c>
      <c r="H448" s="9">
        <v>216</v>
      </c>
      <c r="I448" s="9">
        <v>171</v>
      </c>
      <c r="J448" s="9">
        <v>59</v>
      </c>
      <c r="K448" s="9">
        <v>30</v>
      </c>
      <c r="L448" s="9"/>
    </row>
    <row r="449" spans="1:12" ht="12.75" customHeight="1" x14ac:dyDescent="0.25">
      <c r="A449" s="119" t="s">
        <v>849</v>
      </c>
      <c r="B449" s="128"/>
      <c r="C449" s="10"/>
      <c r="D449" s="129" t="s">
        <v>850</v>
      </c>
      <c r="E449" s="9">
        <v>196</v>
      </c>
      <c r="F449" s="12">
        <v>93</v>
      </c>
      <c r="G449" s="12">
        <v>29</v>
      </c>
      <c r="H449" s="12">
        <v>40</v>
      </c>
      <c r="I449" s="12">
        <v>17</v>
      </c>
      <c r="J449" s="12">
        <v>13</v>
      </c>
      <c r="K449" s="12">
        <v>4</v>
      </c>
      <c r="L449" s="12"/>
    </row>
    <row r="450" spans="1:12" ht="12.75" customHeight="1" x14ac:dyDescent="0.25">
      <c r="A450" s="119" t="s">
        <v>851</v>
      </c>
      <c r="B450" s="128"/>
      <c r="C450" s="10"/>
      <c r="D450" s="129" t="s">
        <v>852</v>
      </c>
      <c r="E450" s="9">
        <v>6</v>
      </c>
      <c r="F450" s="12">
        <v>1</v>
      </c>
      <c r="G450" s="12">
        <v>1</v>
      </c>
      <c r="H450" s="12">
        <v>2</v>
      </c>
      <c r="I450" s="12">
        <v>2</v>
      </c>
      <c r="J450" s="12">
        <v>0</v>
      </c>
      <c r="K450" s="12">
        <v>0</v>
      </c>
      <c r="L450" s="12"/>
    </row>
    <row r="451" spans="1:12" ht="12.75" customHeight="1" x14ac:dyDescent="0.25">
      <c r="A451" s="119" t="s">
        <v>853</v>
      </c>
      <c r="B451" s="128"/>
      <c r="C451" s="10"/>
      <c r="D451" s="129" t="s">
        <v>854</v>
      </c>
      <c r="E451" s="9">
        <v>23</v>
      </c>
      <c r="F451" s="12">
        <v>14</v>
      </c>
      <c r="G451" s="12">
        <v>5</v>
      </c>
      <c r="H451" s="12">
        <v>1</v>
      </c>
      <c r="I451" s="12">
        <v>1</v>
      </c>
      <c r="J451" s="12">
        <v>1</v>
      </c>
      <c r="K451" s="12">
        <v>1</v>
      </c>
      <c r="L451" s="12"/>
    </row>
    <row r="452" spans="1:12" ht="12.75" customHeight="1" x14ac:dyDescent="0.25">
      <c r="A452" s="119" t="s">
        <v>855</v>
      </c>
      <c r="B452" s="128"/>
      <c r="C452" s="10"/>
      <c r="D452" s="129" t="s">
        <v>856</v>
      </c>
      <c r="E452" s="9">
        <v>4</v>
      </c>
      <c r="F452" s="12">
        <v>3</v>
      </c>
      <c r="G452" s="12">
        <v>1</v>
      </c>
      <c r="H452" s="12">
        <v>0</v>
      </c>
      <c r="I452" s="12">
        <v>0</v>
      </c>
      <c r="J452" s="12">
        <v>0</v>
      </c>
      <c r="K452" s="12">
        <v>0</v>
      </c>
      <c r="L452" s="12"/>
    </row>
    <row r="453" spans="1:12" ht="12.75" customHeight="1" x14ac:dyDescent="0.25">
      <c r="A453" s="119" t="s">
        <v>857</v>
      </c>
      <c r="B453" s="128"/>
      <c r="C453" s="10"/>
      <c r="D453" s="129" t="s">
        <v>848</v>
      </c>
      <c r="E453" s="9">
        <v>23</v>
      </c>
      <c r="F453" s="12">
        <v>6</v>
      </c>
      <c r="G453" s="12">
        <v>7</v>
      </c>
      <c r="H453" s="12">
        <v>0</v>
      </c>
      <c r="I453" s="12">
        <v>7</v>
      </c>
      <c r="J453" s="12">
        <v>1</v>
      </c>
      <c r="K453" s="12">
        <v>2</v>
      </c>
      <c r="L453" s="12"/>
    </row>
    <row r="454" spans="1:12" ht="12.75" customHeight="1" x14ac:dyDescent="0.25">
      <c r="A454" s="119" t="s">
        <v>858</v>
      </c>
      <c r="B454" s="128"/>
      <c r="C454" s="10"/>
      <c r="D454" s="129" t="s">
        <v>859</v>
      </c>
      <c r="E454" s="9">
        <v>6</v>
      </c>
      <c r="F454" s="12">
        <v>3</v>
      </c>
      <c r="G454" s="12">
        <v>0</v>
      </c>
      <c r="H454" s="12">
        <v>0</v>
      </c>
      <c r="I454" s="12">
        <v>1</v>
      </c>
      <c r="J454" s="12">
        <v>2</v>
      </c>
      <c r="K454" s="12">
        <v>0</v>
      </c>
      <c r="L454" s="12"/>
    </row>
    <row r="455" spans="1:12" ht="12.75" customHeight="1" x14ac:dyDescent="0.25">
      <c r="A455" s="119" t="s">
        <v>860</v>
      </c>
      <c r="B455" s="128"/>
      <c r="C455" s="10"/>
      <c r="D455" s="129" t="s">
        <v>152</v>
      </c>
      <c r="E455" s="9">
        <v>2</v>
      </c>
      <c r="F455" s="12">
        <v>1</v>
      </c>
      <c r="G455" s="12">
        <v>0</v>
      </c>
      <c r="H455" s="12">
        <v>1</v>
      </c>
      <c r="I455" s="12">
        <v>0</v>
      </c>
      <c r="J455" s="12">
        <v>0</v>
      </c>
      <c r="K455" s="12">
        <v>0</v>
      </c>
      <c r="L455" s="12"/>
    </row>
    <row r="456" spans="1:12" ht="12.75" customHeight="1" x14ac:dyDescent="0.25">
      <c r="A456" s="119" t="s">
        <v>861</v>
      </c>
      <c r="B456" s="128"/>
      <c r="C456" s="10"/>
      <c r="D456" s="129" t="s">
        <v>862</v>
      </c>
      <c r="E456" s="9">
        <v>19</v>
      </c>
      <c r="F456" s="12">
        <v>16</v>
      </c>
      <c r="G456" s="12">
        <v>1</v>
      </c>
      <c r="H456" s="12">
        <v>0</v>
      </c>
      <c r="I456" s="12">
        <v>2</v>
      </c>
      <c r="J456" s="12">
        <v>0</v>
      </c>
      <c r="K456" s="12">
        <v>0</v>
      </c>
      <c r="L456" s="12"/>
    </row>
    <row r="457" spans="1:12" ht="12.75" customHeight="1" x14ac:dyDescent="0.25">
      <c r="A457" s="119" t="s">
        <v>863</v>
      </c>
      <c r="B457" s="128"/>
      <c r="C457" s="10"/>
      <c r="D457" s="129" t="s">
        <v>864</v>
      </c>
      <c r="E457" s="9">
        <v>3</v>
      </c>
      <c r="F457" s="12">
        <v>0</v>
      </c>
      <c r="G457" s="12">
        <v>2</v>
      </c>
      <c r="H457" s="12">
        <v>0</v>
      </c>
      <c r="I457" s="12">
        <v>0</v>
      </c>
      <c r="J457" s="12">
        <v>1</v>
      </c>
      <c r="K457" s="12">
        <v>0</v>
      </c>
      <c r="L457" s="12"/>
    </row>
    <row r="458" spans="1:12" ht="12.75" customHeight="1" x14ac:dyDescent="0.25">
      <c r="A458" s="119" t="s">
        <v>865</v>
      </c>
      <c r="B458" s="128"/>
      <c r="C458" s="10"/>
      <c r="D458" s="129" t="s">
        <v>866</v>
      </c>
      <c r="E458" s="9">
        <v>18</v>
      </c>
      <c r="F458" s="12">
        <v>6</v>
      </c>
      <c r="G458" s="12">
        <v>8</v>
      </c>
      <c r="H458" s="12">
        <v>1</v>
      </c>
      <c r="I458" s="12">
        <v>2</v>
      </c>
      <c r="J458" s="12">
        <v>1</v>
      </c>
      <c r="K458" s="12">
        <v>0</v>
      </c>
      <c r="L458" s="12"/>
    </row>
    <row r="459" spans="1:12" ht="12.75" customHeight="1" x14ac:dyDescent="0.25">
      <c r="A459" s="119" t="s">
        <v>867</v>
      </c>
      <c r="B459" s="128"/>
      <c r="C459" s="10"/>
      <c r="D459" s="129" t="s">
        <v>868</v>
      </c>
      <c r="E459" s="9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/>
    </row>
    <row r="460" spans="1:12" ht="12.75" customHeight="1" x14ac:dyDescent="0.25">
      <c r="A460" s="119" t="s">
        <v>869</v>
      </c>
      <c r="B460" s="128"/>
      <c r="C460" s="10"/>
      <c r="D460" s="129" t="s">
        <v>870</v>
      </c>
      <c r="E460" s="9">
        <v>3</v>
      </c>
      <c r="F460" s="12">
        <v>1</v>
      </c>
      <c r="G460" s="12">
        <v>1</v>
      </c>
      <c r="H460" s="12">
        <v>0</v>
      </c>
      <c r="I460" s="12">
        <v>1</v>
      </c>
      <c r="J460" s="12">
        <v>0</v>
      </c>
      <c r="K460" s="12">
        <v>0</v>
      </c>
      <c r="L460" s="12"/>
    </row>
    <row r="461" spans="1:12" ht="12.75" customHeight="1" x14ac:dyDescent="0.25">
      <c r="A461" s="119" t="s">
        <v>871</v>
      </c>
      <c r="B461" s="128"/>
      <c r="C461" s="10"/>
      <c r="D461" s="129" t="s">
        <v>872</v>
      </c>
      <c r="E461" s="9">
        <v>7</v>
      </c>
      <c r="F461" s="12">
        <v>5</v>
      </c>
      <c r="G461" s="12">
        <v>1</v>
      </c>
      <c r="H461" s="12">
        <v>0</v>
      </c>
      <c r="I461" s="12">
        <v>1</v>
      </c>
      <c r="J461" s="12">
        <v>0</v>
      </c>
      <c r="K461" s="12">
        <v>0</v>
      </c>
      <c r="L461" s="12"/>
    </row>
    <row r="462" spans="1:12" ht="12.75" customHeight="1" x14ac:dyDescent="0.25">
      <c r="A462" s="119" t="s">
        <v>873</v>
      </c>
      <c r="B462" s="128"/>
      <c r="C462" s="10"/>
      <c r="D462" s="129" t="s">
        <v>874</v>
      </c>
      <c r="E462" s="9">
        <v>41</v>
      </c>
      <c r="F462" s="12">
        <v>27</v>
      </c>
      <c r="G462" s="12">
        <v>3</v>
      </c>
      <c r="H462" s="12">
        <v>2</v>
      </c>
      <c r="I462" s="12">
        <v>6</v>
      </c>
      <c r="J462" s="12">
        <v>1</v>
      </c>
      <c r="K462" s="12">
        <v>2</v>
      </c>
      <c r="L462" s="12"/>
    </row>
    <row r="463" spans="1:12" ht="12.75" customHeight="1" x14ac:dyDescent="0.25">
      <c r="A463" s="119" t="s">
        <v>875</v>
      </c>
      <c r="B463" s="128"/>
      <c r="C463" s="10"/>
      <c r="D463" s="129" t="s">
        <v>876</v>
      </c>
      <c r="E463" s="9">
        <v>32</v>
      </c>
      <c r="F463" s="12">
        <v>24</v>
      </c>
      <c r="G463" s="12">
        <v>3</v>
      </c>
      <c r="H463" s="12">
        <v>1</v>
      </c>
      <c r="I463" s="12">
        <v>4</v>
      </c>
      <c r="J463" s="12">
        <v>0</v>
      </c>
      <c r="K463" s="12">
        <v>0</v>
      </c>
      <c r="L463" s="12"/>
    </row>
    <row r="464" spans="1:12" ht="12.75" customHeight="1" x14ac:dyDescent="0.25">
      <c r="A464" s="119" t="s">
        <v>877</v>
      </c>
      <c r="B464" s="128"/>
      <c r="C464" s="10"/>
      <c r="D464" s="129" t="s">
        <v>878</v>
      </c>
      <c r="E464" s="9">
        <v>1</v>
      </c>
      <c r="F464" s="12">
        <v>0</v>
      </c>
      <c r="G464" s="12">
        <v>0</v>
      </c>
      <c r="H464" s="12">
        <v>0</v>
      </c>
      <c r="I464" s="12">
        <v>1</v>
      </c>
      <c r="J464" s="12">
        <v>0</v>
      </c>
      <c r="K464" s="12">
        <v>0</v>
      </c>
      <c r="L464" s="12"/>
    </row>
    <row r="465" spans="1:12" ht="12.75" customHeight="1" x14ac:dyDescent="0.25">
      <c r="A465" s="119" t="s">
        <v>879</v>
      </c>
      <c r="B465" s="128"/>
      <c r="C465" s="10"/>
      <c r="D465" s="129" t="s">
        <v>880</v>
      </c>
      <c r="E465" s="9">
        <v>1</v>
      </c>
      <c r="F465" s="12">
        <v>0</v>
      </c>
      <c r="G465" s="12">
        <v>1</v>
      </c>
      <c r="H465" s="12">
        <v>0</v>
      </c>
      <c r="I465" s="12">
        <v>0</v>
      </c>
      <c r="J465" s="12">
        <v>0</v>
      </c>
      <c r="K465" s="12">
        <v>0</v>
      </c>
      <c r="L465" s="12"/>
    </row>
    <row r="466" spans="1:12" ht="12.75" customHeight="1" x14ac:dyDescent="0.25">
      <c r="A466" s="119" t="s">
        <v>881</v>
      </c>
      <c r="B466" s="128"/>
      <c r="C466" s="10"/>
      <c r="D466" s="129" t="s">
        <v>882</v>
      </c>
      <c r="E466" s="9">
        <v>3</v>
      </c>
      <c r="F466" s="12">
        <v>0</v>
      </c>
      <c r="G466" s="12">
        <v>1</v>
      </c>
      <c r="H466" s="12">
        <v>0</v>
      </c>
      <c r="I466" s="12">
        <v>0</v>
      </c>
      <c r="J466" s="12">
        <v>0</v>
      </c>
      <c r="K466" s="12">
        <v>2</v>
      </c>
      <c r="L466" s="12"/>
    </row>
    <row r="467" spans="1:12" ht="12.75" customHeight="1" x14ac:dyDescent="0.25">
      <c r="A467" s="119" t="s">
        <v>883</v>
      </c>
      <c r="B467" s="128"/>
      <c r="C467" s="10"/>
      <c r="D467" s="129" t="s">
        <v>884</v>
      </c>
      <c r="E467" s="9">
        <v>12</v>
      </c>
      <c r="F467" s="12">
        <v>7</v>
      </c>
      <c r="G467" s="12">
        <v>2</v>
      </c>
      <c r="H467" s="12">
        <v>1</v>
      </c>
      <c r="I467" s="12">
        <v>2</v>
      </c>
      <c r="J467" s="12">
        <v>0</v>
      </c>
      <c r="K467" s="12">
        <v>0</v>
      </c>
      <c r="L467" s="12"/>
    </row>
    <row r="468" spans="1:12" ht="12.75" customHeight="1" x14ac:dyDescent="0.25">
      <c r="A468" s="119" t="s">
        <v>885</v>
      </c>
      <c r="B468" s="128"/>
      <c r="C468" s="10"/>
      <c r="D468" s="129" t="s">
        <v>886</v>
      </c>
      <c r="E468" s="9">
        <v>951</v>
      </c>
      <c r="F468" s="12">
        <v>543</v>
      </c>
      <c r="G468" s="12">
        <v>59</v>
      </c>
      <c r="H468" s="12">
        <v>167</v>
      </c>
      <c r="I468" s="12">
        <v>124</v>
      </c>
      <c r="J468" s="12">
        <v>39</v>
      </c>
      <c r="K468" s="12">
        <v>19</v>
      </c>
      <c r="L468" s="12"/>
    </row>
    <row r="469" spans="1:12" ht="12.75" customHeight="1" x14ac:dyDescent="0.25">
      <c r="A469" s="118" t="s">
        <v>887</v>
      </c>
      <c r="B469" s="125"/>
      <c r="C469" s="8" t="s">
        <v>888</v>
      </c>
      <c r="D469" s="126"/>
      <c r="E469" s="9">
        <v>209</v>
      </c>
      <c r="F469" s="9">
        <v>122</v>
      </c>
      <c r="G469" s="9">
        <v>48</v>
      </c>
      <c r="H469" s="9">
        <v>8</v>
      </c>
      <c r="I469" s="9">
        <v>17</v>
      </c>
      <c r="J469" s="9">
        <v>10</v>
      </c>
      <c r="K469" s="9">
        <v>4</v>
      </c>
      <c r="L469" s="9"/>
    </row>
    <row r="470" spans="1:12" ht="12.75" customHeight="1" x14ac:dyDescent="0.25">
      <c r="A470" s="119" t="s">
        <v>889</v>
      </c>
      <c r="B470" s="128"/>
      <c r="C470" s="10"/>
      <c r="D470" s="129" t="s">
        <v>18</v>
      </c>
      <c r="E470" s="9">
        <v>60</v>
      </c>
      <c r="F470" s="12">
        <v>32</v>
      </c>
      <c r="G470" s="12">
        <v>9</v>
      </c>
      <c r="H470" s="12">
        <v>3</v>
      </c>
      <c r="I470" s="12">
        <v>5</v>
      </c>
      <c r="J470" s="12">
        <v>8</v>
      </c>
      <c r="K470" s="12">
        <v>3</v>
      </c>
      <c r="L470" s="12"/>
    </row>
    <row r="471" spans="1:12" ht="12.75" customHeight="1" x14ac:dyDescent="0.25">
      <c r="A471" s="119" t="s">
        <v>890</v>
      </c>
      <c r="B471" s="128"/>
      <c r="C471" s="10"/>
      <c r="D471" s="129" t="s">
        <v>891</v>
      </c>
      <c r="E471" s="9">
        <v>6</v>
      </c>
      <c r="F471" s="12">
        <v>3</v>
      </c>
      <c r="G471" s="12">
        <v>2</v>
      </c>
      <c r="H471" s="12">
        <v>0</v>
      </c>
      <c r="I471" s="12">
        <v>1</v>
      </c>
      <c r="J471" s="12">
        <v>0</v>
      </c>
      <c r="K471" s="12">
        <v>0</v>
      </c>
      <c r="L471" s="12"/>
    </row>
    <row r="472" spans="1:12" ht="12.75" customHeight="1" x14ac:dyDescent="0.25">
      <c r="A472" s="119" t="s">
        <v>892</v>
      </c>
      <c r="B472" s="128"/>
      <c r="C472" s="10"/>
      <c r="D472" s="129" t="s">
        <v>893</v>
      </c>
      <c r="E472" s="9">
        <v>3</v>
      </c>
      <c r="F472" s="12">
        <v>2</v>
      </c>
      <c r="G472" s="12">
        <v>1</v>
      </c>
      <c r="H472" s="12">
        <v>0</v>
      </c>
      <c r="I472" s="12">
        <v>0</v>
      </c>
      <c r="J472" s="12">
        <v>0</v>
      </c>
      <c r="K472" s="12">
        <v>0</v>
      </c>
      <c r="L472" s="12"/>
    </row>
    <row r="473" spans="1:12" ht="12.75" customHeight="1" x14ac:dyDescent="0.25">
      <c r="A473" s="119" t="s">
        <v>894</v>
      </c>
      <c r="B473" s="128"/>
      <c r="C473" s="10"/>
      <c r="D473" s="129" t="s">
        <v>895</v>
      </c>
      <c r="E473" s="9">
        <v>2</v>
      </c>
      <c r="F473" s="12">
        <v>1</v>
      </c>
      <c r="G473" s="12">
        <v>1</v>
      </c>
      <c r="H473" s="12">
        <v>0</v>
      </c>
      <c r="I473" s="12">
        <v>0</v>
      </c>
      <c r="J473" s="12">
        <v>0</v>
      </c>
      <c r="K473" s="12">
        <v>0</v>
      </c>
      <c r="L473" s="12"/>
    </row>
    <row r="474" spans="1:12" ht="12.75" customHeight="1" x14ac:dyDescent="0.25">
      <c r="A474" s="119" t="s">
        <v>896</v>
      </c>
      <c r="B474" s="128"/>
      <c r="C474" s="10"/>
      <c r="D474" s="129" t="s">
        <v>897</v>
      </c>
      <c r="E474" s="9">
        <v>4</v>
      </c>
      <c r="F474" s="12">
        <v>3</v>
      </c>
      <c r="G474" s="12">
        <v>1</v>
      </c>
      <c r="H474" s="12">
        <v>0</v>
      </c>
      <c r="I474" s="12">
        <v>0</v>
      </c>
      <c r="J474" s="12">
        <v>0</v>
      </c>
      <c r="K474" s="12">
        <v>0</v>
      </c>
      <c r="L474" s="12"/>
    </row>
    <row r="475" spans="1:12" ht="12.75" customHeight="1" x14ac:dyDescent="0.25">
      <c r="A475" s="119" t="s">
        <v>898</v>
      </c>
      <c r="B475" s="128"/>
      <c r="C475" s="10"/>
      <c r="D475" s="129" t="s">
        <v>899</v>
      </c>
      <c r="E475" s="9">
        <v>117</v>
      </c>
      <c r="F475" s="12">
        <v>72</v>
      </c>
      <c r="G475" s="12">
        <v>32</v>
      </c>
      <c r="H475" s="12">
        <v>5</v>
      </c>
      <c r="I475" s="12">
        <v>6</v>
      </c>
      <c r="J475" s="12">
        <v>2</v>
      </c>
      <c r="K475" s="12">
        <v>0</v>
      </c>
      <c r="L475" s="12"/>
    </row>
    <row r="476" spans="1:12" ht="12.75" customHeight="1" x14ac:dyDescent="0.25">
      <c r="A476" s="119" t="s">
        <v>900</v>
      </c>
      <c r="B476" s="128"/>
      <c r="C476" s="10"/>
      <c r="D476" s="129" t="s">
        <v>901</v>
      </c>
      <c r="E476" s="9">
        <v>11</v>
      </c>
      <c r="F476" s="12">
        <v>6</v>
      </c>
      <c r="G476" s="12">
        <v>1</v>
      </c>
      <c r="H476" s="12">
        <v>0</v>
      </c>
      <c r="I476" s="12">
        <v>3</v>
      </c>
      <c r="J476" s="12">
        <v>0</v>
      </c>
      <c r="K476" s="12">
        <v>1</v>
      </c>
      <c r="L476" s="12"/>
    </row>
    <row r="477" spans="1:12" ht="12.75" customHeight="1" x14ac:dyDescent="0.25">
      <c r="A477" s="119" t="s">
        <v>902</v>
      </c>
      <c r="B477" s="128"/>
      <c r="C477" s="10"/>
      <c r="D477" s="129" t="s">
        <v>903</v>
      </c>
      <c r="E477" s="9">
        <v>6</v>
      </c>
      <c r="F477" s="12">
        <v>3</v>
      </c>
      <c r="G477" s="12">
        <v>1</v>
      </c>
      <c r="H477" s="12">
        <v>0</v>
      </c>
      <c r="I477" s="12">
        <v>2</v>
      </c>
      <c r="J477" s="12">
        <v>0</v>
      </c>
      <c r="K477" s="12">
        <v>0</v>
      </c>
      <c r="L477" s="12"/>
    </row>
    <row r="478" spans="1:12" ht="12.75" customHeight="1" x14ac:dyDescent="0.25">
      <c r="A478" s="118" t="s">
        <v>904</v>
      </c>
      <c r="B478" s="125"/>
      <c r="C478" s="8" t="s">
        <v>905</v>
      </c>
      <c r="D478" s="126"/>
      <c r="E478" s="9">
        <v>1299</v>
      </c>
      <c r="F478" s="9">
        <v>724</v>
      </c>
      <c r="G478" s="9">
        <v>130</v>
      </c>
      <c r="H478" s="9">
        <v>213</v>
      </c>
      <c r="I478" s="9">
        <v>122</v>
      </c>
      <c r="J478" s="9">
        <v>73</v>
      </c>
      <c r="K478" s="9">
        <v>37</v>
      </c>
      <c r="L478" s="9"/>
    </row>
    <row r="479" spans="1:12" ht="12.75" customHeight="1" x14ac:dyDescent="0.25">
      <c r="A479" s="119" t="s">
        <v>906</v>
      </c>
      <c r="B479" s="128"/>
      <c r="C479" s="10"/>
      <c r="D479" s="129" t="s">
        <v>907</v>
      </c>
      <c r="E479" s="9">
        <v>761</v>
      </c>
      <c r="F479" s="12">
        <v>418</v>
      </c>
      <c r="G479" s="12">
        <v>69</v>
      </c>
      <c r="H479" s="12">
        <v>133</v>
      </c>
      <c r="I479" s="12">
        <v>63</v>
      </c>
      <c r="J479" s="12">
        <v>48</v>
      </c>
      <c r="K479" s="12">
        <v>30</v>
      </c>
      <c r="L479" s="12"/>
    </row>
    <row r="480" spans="1:12" ht="12.75" customHeight="1" x14ac:dyDescent="0.25">
      <c r="A480" s="119" t="s">
        <v>908</v>
      </c>
      <c r="B480" s="128"/>
      <c r="C480" s="10"/>
      <c r="D480" s="129" t="s">
        <v>909</v>
      </c>
      <c r="E480" s="9">
        <v>167</v>
      </c>
      <c r="F480" s="12">
        <v>102</v>
      </c>
      <c r="G480" s="12">
        <v>10</v>
      </c>
      <c r="H480" s="12">
        <v>19</v>
      </c>
      <c r="I480" s="12">
        <v>31</v>
      </c>
      <c r="J480" s="12">
        <v>1</v>
      </c>
      <c r="K480" s="12">
        <v>4</v>
      </c>
      <c r="L480" s="12"/>
    </row>
    <row r="481" spans="1:12" ht="12.75" customHeight="1" x14ac:dyDescent="0.25">
      <c r="A481" s="119" t="s">
        <v>910</v>
      </c>
      <c r="B481" s="128"/>
      <c r="C481" s="10"/>
      <c r="D481" s="129" t="s">
        <v>911</v>
      </c>
      <c r="E481" s="9">
        <v>101</v>
      </c>
      <c r="F481" s="12">
        <v>62</v>
      </c>
      <c r="G481" s="12">
        <v>10</v>
      </c>
      <c r="H481" s="12">
        <v>13</v>
      </c>
      <c r="I481" s="12">
        <v>10</v>
      </c>
      <c r="J481" s="12">
        <v>5</v>
      </c>
      <c r="K481" s="12">
        <v>1</v>
      </c>
      <c r="L481" s="12"/>
    </row>
    <row r="482" spans="1:12" ht="12.75" customHeight="1" x14ac:dyDescent="0.25">
      <c r="A482" s="119" t="s">
        <v>912</v>
      </c>
      <c r="B482" s="128"/>
      <c r="C482" s="10"/>
      <c r="D482" s="129" t="s">
        <v>905</v>
      </c>
      <c r="E482" s="9">
        <v>81</v>
      </c>
      <c r="F482" s="12">
        <v>35</v>
      </c>
      <c r="G482" s="12">
        <v>13</v>
      </c>
      <c r="H482" s="12">
        <v>11</v>
      </c>
      <c r="I482" s="12">
        <v>10</v>
      </c>
      <c r="J482" s="12">
        <v>11</v>
      </c>
      <c r="K482" s="12">
        <v>1</v>
      </c>
      <c r="L482" s="12"/>
    </row>
    <row r="483" spans="1:12" ht="12.75" customHeight="1" x14ac:dyDescent="0.25">
      <c r="A483" s="119" t="s">
        <v>913</v>
      </c>
      <c r="B483" s="128"/>
      <c r="C483" s="10"/>
      <c r="D483" s="129" t="s">
        <v>914</v>
      </c>
      <c r="E483" s="9">
        <v>23</v>
      </c>
      <c r="F483" s="12">
        <v>14</v>
      </c>
      <c r="G483" s="12">
        <v>5</v>
      </c>
      <c r="H483" s="12">
        <v>2</v>
      </c>
      <c r="I483" s="12">
        <v>0</v>
      </c>
      <c r="J483" s="12">
        <v>1</v>
      </c>
      <c r="K483" s="12">
        <v>1</v>
      </c>
      <c r="L483" s="12"/>
    </row>
    <row r="484" spans="1:12" ht="12.75" customHeight="1" x14ac:dyDescent="0.25">
      <c r="A484" s="119" t="s">
        <v>915</v>
      </c>
      <c r="B484" s="128"/>
      <c r="C484" s="10"/>
      <c r="D484" s="129" t="s">
        <v>916</v>
      </c>
      <c r="E484" s="9">
        <v>166</v>
      </c>
      <c r="F484" s="12">
        <v>93</v>
      </c>
      <c r="G484" s="12">
        <v>23</v>
      </c>
      <c r="H484" s="12">
        <v>35</v>
      </c>
      <c r="I484" s="12">
        <v>8</v>
      </c>
      <c r="J484" s="12">
        <v>7</v>
      </c>
      <c r="K484" s="12">
        <v>0</v>
      </c>
      <c r="L484" s="12"/>
    </row>
    <row r="485" spans="1:12" ht="12.75" customHeight="1" x14ac:dyDescent="0.25">
      <c r="A485" s="118" t="s">
        <v>917</v>
      </c>
      <c r="B485" s="125"/>
      <c r="C485" s="8" t="s">
        <v>918</v>
      </c>
      <c r="D485" s="126"/>
      <c r="E485" s="9">
        <v>86</v>
      </c>
      <c r="F485" s="9">
        <v>39</v>
      </c>
      <c r="G485" s="9">
        <v>21</v>
      </c>
      <c r="H485" s="9">
        <v>2</v>
      </c>
      <c r="I485" s="9">
        <v>21</v>
      </c>
      <c r="J485" s="9">
        <v>3</v>
      </c>
      <c r="K485" s="9">
        <v>0</v>
      </c>
      <c r="L485" s="9"/>
    </row>
    <row r="486" spans="1:12" ht="12.75" customHeight="1" x14ac:dyDescent="0.25">
      <c r="A486" s="119" t="s">
        <v>919</v>
      </c>
      <c r="B486" s="128"/>
      <c r="C486" s="10"/>
      <c r="D486" s="129" t="s">
        <v>920</v>
      </c>
      <c r="E486" s="9">
        <v>62</v>
      </c>
      <c r="F486" s="12">
        <v>31</v>
      </c>
      <c r="G486" s="12">
        <v>9</v>
      </c>
      <c r="H486" s="12">
        <v>2</v>
      </c>
      <c r="I486" s="12">
        <v>17</v>
      </c>
      <c r="J486" s="12">
        <v>3</v>
      </c>
      <c r="K486" s="12">
        <v>0</v>
      </c>
      <c r="L486" s="12"/>
    </row>
    <row r="487" spans="1:12" ht="12.75" customHeight="1" x14ac:dyDescent="0.25">
      <c r="A487" s="119" t="s">
        <v>921</v>
      </c>
      <c r="B487" s="128"/>
      <c r="C487" s="10"/>
      <c r="D487" s="129" t="s">
        <v>922</v>
      </c>
      <c r="E487" s="9">
        <v>16</v>
      </c>
      <c r="F487" s="12">
        <v>6</v>
      </c>
      <c r="G487" s="12">
        <v>9</v>
      </c>
      <c r="H487" s="12">
        <v>0</v>
      </c>
      <c r="I487" s="12">
        <v>1</v>
      </c>
      <c r="J487" s="12">
        <v>0</v>
      </c>
      <c r="K487" s="12">
        <v>0</v>
      </c>
      <c r="L487" s="12"/>
    </row>
    <row r="488" spans="1:12" ht="12.75" customHeight="1" x14ac:dyDescent="0.25">
      <c r="A488" s="119" t="s">
        <v>923</v>
      </c>
      <c r="B488" s="128"/>
      <c r="C488" s="10"/>
      <c r="D488" s="129" t="s">
        <v>924</v>
      </c>
      <c r="E488" s="9">
        <v>0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/>
    </row>
    <row r="489" spans="1:12" ht="12.75" customHeight="1" x14ac:dyDescent="0.25">
      <c r="A489" s="119" t="s">
        <v>925</v>
      </c>
      <c r="B489" s="128"/>
      <c r="C489" s="10"/>
      <c r="D489" s="129" t="s">
        <v>926</v>
      </c>
      <c r="E489" s="9">
        <v>1</v>
      </c>
      <c r="F489" s="12">
        <v>0</v>
      </c>
      <c r="G489" s="12">
        <v>1</v>
      </c>
      <c r="H489" s="12">
        <v>0</v>
      </c>
      <c r="I489" s="12">
        <v>0</v>
      </c>
      <c r="J489" s="12">
        <v>0</v>
      </c>
      <c r="K489" s="12">
        <v>0</v>
      </c>
      <c r="L489" s="12"/>
    </row>
    <row r="490" spans="1:12" ht="12.75" customHeight="1" x14ac:dyDescent="0.25">
      <c r="A490" s="119" t="s">
        <v>927</v>
      </c>
      <c r="B490" s="128"/>
      <c r="C490" s="10"/>
      <c r="D490" s="129" t="s">
        <v>928</v>
      </c>
      <c r="E490" s="9">
        <v>5</v>
      </c>
      <c r="F490" s="12">
        <v>2</v>
      </c>
      <c r="G490" s="12">
        <v>1</v>
      </c>
      <c r="H490" s="12">
        <v>0</v>
      </c>
      <c r="I490" s="12">
        <v>2</v>
      </c>
      <c r="J490" s="12">
        <v>0</v>
      </c>
      <c r="K490" s="12">
        <v>0</v>
      </c>
      <c r="L490" s="12"/>
    </row>
    <row r="491" spans="1:12" ht="12.75" customHeight="1" x14ac:dyDescent="0.25">
      <c r="A491" s="119" t="s">
        <v>929</v>
      </c>
      <c r="B491" s="128"/>
      <c r="C491" s="10"/>
      <c r="D491" s="129" t="s">
        <v>930</v>
      </c>
      <c r="E491" s="9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/>
    </row>
    <row r="492" spans="1:12" ht="12.75" customHeight="1" x14ac:dyDescent="0.25">
      <c r="A492" s="119" t="s">
        <v>931</v>
      </c>
      <c r="B492" s="128"/>
      <c r="C492" s="10"/>
      <c r="D492" s="129" t="s">
        <v>932</v>
      </c>
      <c r="E492" s="9">
        <v>1</v>
      </c>
      <c r="F492" s="12">
        <v>0</v>
      </c>
      <c r="G492" s="12">
        <v>0</v>
      </c>
      <c r="H492" s="12">
        <v>0</v>
      </c>
      <c r="I492" s="12">
        <v>1</v>
      </c>
      <c r="J492" s="12">
        <v>0</v>
      </c>
      <c r="K492" s="12">
        <v>0</v>
      </c>
      <c r="L492" s="12"/>
    </row>
    <row r="493" spans="1:12" ht="12.75" customHeight="1" x14ac:dyDescent="0.25">
      <c r="A493" s="119" t="s">
        <v>933</v>
      </c>
      <c r="B493" s="128"/>
      <c r="C493" s="10"/>
      <c r="D493" s="129" t="s">
        <v>934</v>
      </c>
      <c r="E493" s="9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/>
    </row>
    <row r="494" spans="1:12" ht="12.75" customHeight="1" x14ac:dyDescent="0.25">
      <c r="A494" s="119" t="s">
        <v>935</v>
      </c>
      <c r="B494" s="128"/>
      <c r="C494" s="10"/>
      <c r="D494" s="129" t="s">
        <v>936</v>
      </c>
      <c r="E494" s="9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/>
    </row>
    <row r="495" spans="1:12" ht="12.75" customHeight="1" x14ac:dyDescent="0.25">
      <c r="A495" s="119" t="s">
        <v>937</v>
      </c>
      <c r="B495" s="128"/>
      <c r="C495" s="10"/>
      <c r="D495" s="129" t="s">
        <v>938</v>
      </c>
      <c r="E495" s="9">
        <v>1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/>
    </row>
    <row r="496" spans="1:12" ht="12.75" customHeight="1" x14ac:dyDescent="0.25">
      <c r="A496" s="119" t="s">
        <v>939</v>
      </c>
      <c r="B496" s="128"/>
      <c r="C496" s="10"/>
      <c r="D496" s="129" t="s">
        <v>940</v>
      </c>
      <c r="E496" s="9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/>
    </row>
    <row r="497" spans="1:12" ht="12.75" customHeight="1" x14ac:dyDescent="0.25">
      <c r="A497" s="118" t="s">
        <v>941</v>
      </c>
      <c r="B497" s="132" t="s">
        <v>942</v>
      </c>
      <c r="C497" s="7"/>
      <c r="D497" s="126"/>
      <c r="E497" s="9">
        <v>9366</v>
      </c>
      <c r="F497" s="5">
        <v>5708</v>
      </c>
      <c r="G497" s="5">
        <v>1565</v>
      </c>
      <c r="H497" s="5">
        <v>1064</v>
      </c>
      <c r="I497" s="5">
        <v>723</v>
      </c>
      <c r="J497" s="5">
        <v>139</v>
      </c>
      <c r="K497" s="5">
        <v>167</v>
      </c>
      <c r="L497" s="5"/>
    </row>
    <row r="498" spans="1:12" ht="12.75" customHeight="1" x14ac:dyDescent="0.25">
      <c r="A498" s="118" t="s">
        <v>943</v>
      </c>
      <c r="B498" s="125"/>
      <c r="C498" s="8" t="s">
        <v>944</v>
      </c>
      <c r="D498" s="126"/>
      <c r="E498" s="9">
        <v>6758</v>
      </c>
      <c r="F498" s="9">
        <v>4413</v>
      </c>
      <c r="G498" s="9">
        <v>901</v>
      </c>
      <c r="H498" s="9">
        <v>915</v>
      </c>
      <c r="I498" s="9">
        <v>370</v>
      </c>
      <c r="J498" s="9">
        <v>55</v>
      </c>
      <c r="K498" s="9">
        <v>104</v>
      </c>
      <c r="L498" s="9"/>
    </row>
    <row r="499" spans="1:12" ht="12.75" customHeight="1" x14ac:dyDescent="0.25">
      <c r="A499" s="119" t="s">
        <v>945</v>
      </c>
      <c r="B499" s="128"/>
      <c r="C499" s="10"/>
      <c r="D499" s="129" t="s">
        <v>942</v>
      </c>
      <c r="E499" s="9">
        <v>4761</v>
      </c>
      <c r="F499" s="12">
        <v>3196</v>
      </c>
      <c r="G499" s="12">
        <v>575</v>
      </c>
      <c r="H499" s="12">
        <v>668</v>
      </c>
      <c r="I499" s="12">
        <v>228</v>
      </c>
      <c r="J499" s="12">
        <v>30</v>
      </c>
      <c r="K499" s="12">
        <v>64</v>
      </c>
      <c r="L499" s="12"/>
    </row>
    <row r="500" spans="1:12" ht="12.75" customHeight="1" x14ac:dyDescent="0.25">
      <c r="A500" s="119" t="s">
        <v>946</v>
      </c>
      <c r="B500" s="128"/>
      <c r="C500" s="10"/>
      <c r="D500" s="129" t="s">
        <v>947</v>
      </c>
      <c r="E500" s="9">
        <v>30</v>
      </c>
      <c r="F500" s="12">
        <v>14</v>
      </c>
      <c r="G500" s="12">
        <v>9</v>
      </c>
      <c r="H500" s="12">
        <v>0</v>
      </c>
      <c r="I500" s="12">
        <v>6</v>
      </c>
      <c r="J500" s="12">
        <v>1</v>
      </c>
      <c r="K500" s="12">
        <v>0</v>
      </c>
      <c r="L500" s="12"/>
    </row>
    <row r="501" spans="1:12" ht="12.75" customHeight="1" x14ac:dyDescent="0.25">
      <c r="A501" s="119" t="s">
        <v>948</v>
      </c>
      <c r="B501" s="128"/>
      <c r="C501" s="10"/>
      <c r="D501" s="129" t="s">
        <v>949</v>
      </c>
      <c r="E501" s="9">
        <v>33</v>
      </c>
      <c r="F501" s="12">
        <v>19</v>
      </c>
      <c r="G501" s="12">
        <v>12</v>
      </c>
      <c r="H501" s="12">
        <v>0</v>
      </c>
      <c r="I501" s="12">
        <v>1</v>
      </c>
      <c r="J501" s="12">
        <v>0</v>
      </c>
      <c r="K501" s="12">
        <v>1</v>
      </c>
      <c r="L501" s="12"/>
    </row>
    <row r="502" spans="1:12" ht="12.75" customHeight="1" x14ac:dyDescent="0.25">
      <c r="A502" s="119" t="s">
        <v>950</v>
      </c>
      <c r="B502" s="128"/>
      <c r="C502" s="10"/>
      <c r="D502" s="129" t="s">
        <v>951</v>
      </c>
      <c r="E502" s="9">
        <v>622</v>
      </c>
      <c r="F502" s="12">
        <v>402</v>
      </c>
      <c r="G502" s="12">
        <v>99</v>
      </c>
      <c r="H502" s="12">
        <v>61</v>
      </c>
      <c r="I502" s="12">
        <v>33</v>
      </c>
      <c r="J502" s="12">
        <v>17</v>
      </c>
      <c r="K502" s="12">
        <v>10</v>
      </c>
      <c r="L502" s="12"/>
    </row>
    <row r="503" spans="1:12" ht="12.75" customHeight="1" x14ac:dyDescent="0.25">
      <c r="A503" s="119" t="s">
        <v>952</v>
      </c>
      <c r="B503" s="128"/>
      <c r="C503" s="10"/>
      <c r="D503" s="129" t="s">
        <v>564</v>
      </c>
      <c r="E503" s="9">
        <v>31</v>
      </c>
      <c r="F503" s="12">
        <v>16</v>
      </c>
      <c r="G503" s="12">
        <v>9</v>
      </c>
      <c r="H503" s="12">
        <v>0</v>
      </c>
      <c r="I503" s="12">
        <v>4</v>
      </c>
      <c r="J503" s="12">
        <v>2</v>
      </c>
      <c r="K503" s="12">
        <v>0</v>
      </c>
      <c r="L503" s="12"/>
    </row>
    <row r="504" spans="1:12" ht="12.75" customHeight="1" x14ac:dyDescent="0.25">
      <c r="A504" s="119" t="s">
        <v>953</v>
      </c>
      <c r="B504" s="128"/>
      <c r="C504" s="10"/>
      <c r="D504" s="129" t="s">
        <v>409</v>
      </c>
      <c r="E504" s="9">
        <v>51</v>
      </c>
      <c r="F504" s="12">
        <v>27</v>
      </c>
      <c r="G504" s="12">
        <v>19</v>
      </c>
      <c r="H504" s="12">
        <v>2</v>
      </c>
      <c r="I504" s="12">
        <v>3</v>
      </c>
      <c r="J504" s="12">
        <v>0</v>
      </c>
      <c r="K504" s="12">
        <v>0</v>
      </c>
      <c r="L504" s="12"/>
    </row>
    <row r="505" spans="1:12" ht="12.75" customHeight="1" x14ac:dyDescent="0.25">
      <c r="A505" s="119" t="s">
        <v>954</v>
      </c>
      <c r="B505" s="128"/>
      <c r="C505" s="10"/>
      <c r="D505" s="129" t="s">
        <v>955</v>
      </c>
      <c r="E505" s="9">
        <v>23</v>
      </c>
      <c r="F505" s="12">
        <v>7</v>
      </c>
      <c r="G505" s="12">
        <v>12</v>
      </c>
      <c r="H505" s="12">
        <v>3</v>
      </c>
      <c r="I505" s="12">
        <v>1</v>
      </c>
      <c r="J505" s="12">
        <v>0</v>
      </c>
      <c r="K505" s="12">
        <v>0</v>
      </c>
      <c r="L505" s="12"/>
    </row>
    <row r="506" spans="1:12" ht="12.75" customHeight="1" x14ac:dyDescent="0.25">
      <c r="A506" s="119" t="s">
        <v>956</v>
      </c>
      <c r="B506" s="128"/>
      <c r="C506" s="10"/>
      <c r="D506" s="129" t="s">
        <v>957</v>
      </c>
      <c r="E506" s="9">
        <v>54</v>
      </c>
      <c r="F506" s="12">
        <v>16</v>
      </c>
      <c r="G506" s="12">
        <v>24</v>
      </c>
      <c r="H506" s="12">
        <v>7</v>
      </c>
      <c r="I506" s="12">
        <v>6</v>
      </c>
      <c r="J506" s="12">
        <v>0</v>
      </c>
      <c r="K506" s="12">
        <v>1</v>
      </c>
      <c r="L506" s="12"/>
    </row>
    <row r="507" spans="1:12" ht="12.75" customHeight="1" x14ac:dyDescent="0.25">
      <c r="A507" s="119" t="s">
        <v>958</v>
      </c>
      <c r="B507" s="128"/>
      <c r="C507" s="10"/>
      <c r="D507" s="129" t="s">
        <v>959</v>
      </c>
      <c r="E507" s="9">
        <v>2</v>
      </c>
      <c r="F507" s="12">
        <v>1</v>
      </c>
      <c r="G507" s="12">
        <v>0</v>
      </c>
      <c r="H507" s="12">
        <v>0</v>
      </c>
      <c r="I507" s="12">
        <v>1</v>
      </c>
      <c r="J507" s="12">
        <v>0</v>
      </c>
      <c r="K507" s="12">
        <v>0</v>
      </c>
      <c r="L507" s="12"/>
    </row>
    <row r="508" spans="1:12" ht="12.75" customHeight="1" x14ac:dyDescent="0.25">
      <c r="A508" s="119" t="s">
        <v>960</v>
      </c>
      <c r="B508" s="128"/>
      <c r="C508" s="10"/>
      <c r="D508" s="129" t="s">
        <v>961</v>
      </c>
      <c r="E508" s="9">
        <v>597</v>
      </c>
      <c r="F508" s="12">
        <v>405</v>
      </c>
      <c r="G508" s="12">
        <v>61</v>
      </c>
      <c r="H508" s="12">
        <v>69</v>
      </c>
      <c r="I508" s="12">
        <v>47</v>
      </c>
      <c r="J508" s="12">
        <v>1</v>
      </c>
      <c r="K508" s="12">
        <v>14</v>
      </c>
      <c r="L508" s="12"/>
    </row>
    <row r="509" spans="1:12" ht="12.75" customHeight="1" x14ac:dyDescent="0.25">
      <c r="A509" s="119" t="s">
        <v>962</v>
      </c>
      <c r="B509" s="128"/>
      <c r="C509" s="10"/>
      <c r="D509" s="129" t="s">
        <v>963</v>
      </c>
      <c r="E509" s="9">
        <v>2</v>
      </c>
      <c r="F509" s="12">
        <v>2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/>
    </row>
    <row r="510" spans="1:12" ht="12.75" customHeight="1" x14ac:dyDescent="0.25">
      <c r="A510" s="119" t="s">
        <v>964</v>
      </c>
      <c r="B510" s="128"/>
      <c r="C510" s="10"/>
      <c r="D510" s="129" t="s">
        <v>965</v>
      </c>
      <c r="E510" s="9">
        <v>12</v>
      </c>
      <c r="F510" s="12">
        <v>4</v>
      </c>
      <c r="G510" s="12">
        <v>3</v>
      </c>
      <c r="H510" s="12">
        <v>2</v>
      </c>
      <c r="I510" s="12">
        <v>1</v>
      </c>
      <c r="J510" s="12">
        <v>0</v>
      </c>
      <c r="K510" s="12">
        <v>2</v>
      </c>
      <c r="L510" s="12"/>
    </row>
    <row r="511" spans="1:12" ht="12.75" customHeight="1" x14ac:dyDescent="0.25">
      <c r="A511" s="119" t="s">
        <v>966</v>
      </c>
      <c r="B511" s="128"/>
      <c r="C511" s="10"/>
      <c r="D511" s="129" t="s">
        <v>967</v>
      </c>
      <c r="E511" s="9">
        <v>32</v>
      </c>
      <c r="F511" s="12">
        <v>14</v>
      </c>
      <c r="G511" s="12">
        <v>9</v>
      </c>
      <c r="H511" s="12">
        <v>3</v>
      </c>
      <c r="I511" s="12">
        <v>4</v>
      </c>
      <c r="J511" s="12">
        <v>0</v>
      </c>
      <c r="K511" s="12">
        <v>2</v>
      </c>
      <c r="L511" s="12"/>
    </row>
    <row r="512" spans="1:12" ht="12.75" customHeight="1" x14ac:dyDescent="0.25">
      <c r="A512" s="119" t="s">
        <v>968</v>
      </c>
      <c r="B512" s="128"/>
      <c r="C512" s="10"/>
      <c r="D512" s="129" t="s">
        <v>969</v>
      </c>
      <c r="E512" s="9">
        <v>21</v>
      </c>
      <c r="F512" s="12">
        <v>6</v>
      </c>
      <c r="G512" s="12">
        <v>8</v>
      </c>
      <c r="H512" s="12">
        <v>2</v>
      </c>
      <c r="I512" s="12">
        <v>4</v>
      </c>
      <c r="J512" s="12">
        <v>0</v>
      </c>
      <c r="K512" s="12">
        <v>1</v>
      </c>
      <c r="L512" s="12"/>
    </row>
    <row r="513" spans="1:12" ht="12.75" customHeight="1" x14ac:dyDescent="0.25">
      <c r="A513" s="119" t="s">
        <v>970</v>
      </c>
      <c r="B513" s="128"/>
      <c r="C513" s="10"/>
      <c r="D513" s="129" t="s">
        <v>971</v>
      </c>
      <c r="E513" s="9">
        <v>235</v>
      </c>
      <c r="F513" s="12">
        <v>142</v>
      </c>
      <c r="G513" s="12">
        <v>27</v>
      </c>
      <c r="H513" s="12">
        <v>45</v>
      </c>
      <c r="I513" s="12">
        <v>14</v>
      </c>
      <c r="J513" s="12">
        <v>2</v>
      </c>
      <c r="K513" s="12">
        <v>5</v>
      </c>
      <c r="L513" s="12"/>
    </row>
    <row r="514" spans="1:12" ht="12.75" customHeight="1" x14ac:dyDescent="0.25">
      <c r="A514" s="119" t="s">
        <v>972</v>
      </c>
      <c r="B514" s="128"/>
      <c r="C514" s="10"/>
      <c r="D514" s="129" t="s">
        <v>973</v>
      </c>
      <c r="E514" s="9">
        <v>252</v>
      </c>
      <c r="F514" s="12">
        <v>142</v>
      </c>
      <c r="G514" s="12">
        <v>34</v>
      </c>
      <c r="H514" s="12">
        <v>53</v>
      </c>
      <c r="I514" s="12">
        <v>17</v>
      </c>
      <c r="J514" s="12">
        <v>2</v>
      </c>
      <c r="K514" s="12">
        <v>4</v>
      </c>
      <c r="L514" s="12"/>
    </row>
    <row r="515" spans="1:12" ht="12.75" customHeight="1" x14ac:dyDescent="0.25">
      <c r="A515" s="118" t="s">
        <v>974</v>
      </c>
      <c r="B515" s="125"/>
      <c r="C515" s="8" t="s">
        <v>975</v>
      </c>
      <c r="D515" s="126"/>
      <c r="E515" s="9">
        <v>191</v>
      </c>
      <c r="F515" s="9">
        <v>88</v>
      </c>
      <c r="G515" s="9">
        <v>70</v>
      </c>
      <c r="H515" s="9">
        <v>4</v>
      </c>
      <c r="I515" s="9">
        <v>25</v>
      </c>
      <c r="J515" s="9">
        <v>2</v>
      </c>
      <c r="K515" s="9">
        <v>2</v>
      </c>
      <c r="L515" s="9"/>
    </row>
    <row r="516" spans="1:12" ht="12.75" customHeight="1" x14ac:dyDescent="0.25">
      <c r="A516" s="119" t="s">
        <v>976</v>
      </c>
      <c r="B516" s="128"/>
      <c r="C516" s="10"/>
      <c r="D516" s="129" t="s">
        <v>975</v>
      </c>
      <c r="E516" s="9">
        <v>92</v>
      </c>
      <c r="F516" s="12">
        <v>41</v>
      </c>
      <c r="G516" s="12">
        <v>36</v>
      </c>
      <c r="H516" s="12">
        <v>3</v>
      </c>
      <c r="I516" s="12">
        <v>9</v>
      </c>
      <c r="J516" s="12">
        <v>2</v>
      </c>
      <c r="K516" s="12">
        <v>1</v>
      </c>
      <c r="L516" s="12"/>
    </row>
    <row r="517" spans="1:12" ht="12.75" customHeight="1" x14ac:dyDescent="0.25">
      <c r="A517" s="119" t="s">
        <v>977</v>
      </c>
      <c r="B517" s="128"/>
      <c r="C517" s="10"/>
      <c r="D517" s="129" t="s">
        <v>978</v>
      </c>
      <c r="E517" s="9">
        <v>21</v>
      </c>
      <c r="F517" s="12">
        <v>5</v>
      </c>
      <c r="G517" s="12">
        <v>11</v>
      </c>
      <c r="H517" s="12">
        <v>0</v>
      </c>
      <c r="I517" s="12">
        <v>5</v>
      </c>
      <c r="J517" s="12">
        <v>0</v>
      </c>
      <c r="K517" s="12">
        <v>0</v>
      </c>
      <c r="L517" s="12"/>
    </row>
    <row r="518" spans="1:12" ht="12.75" customHeight="1" x14ac:dyDescent="0.25">
      <c r="A518" s="119" t="s">
        <v>979</v>
      </c>
      <c r="B518" s="128"/>
      <c r="C518" s="10"/>
      <c r="D518" s="129" t="s">
        <v>980</v>
      </c>
      <c r="E518" s="9">
        <v>62</v>
      </c>
      <c r="F518" s="12">
        <v>34</v>
      </c>
      <c r="G518" s="12">
        <v>19</v>
      </c>
      <c r="H518" s="12">
        <v>1</v>
      </c>
      <c r="I518" s="12">
        <v>7</v>
      </c>
      <c r="J518" s="12">
        <v>0</v>
      </c>
      <c r="K518" s="12">
        <v>1</v>
      </c>
      <c r="L518" s="12"/>
    </row>
    <row r="519" spans="1:12" ht="12.75" customHeight="1" x14ac:dyDescent="0.25">
      <c r="A519" s="119" t="s">
        <v>981</v>
      </c>
      <c r="B519" s="128"/>
      <c r="C519" s="10"/>
      <c r="D519" s="129" t="s">
        <v>982</v>
      </c>
      <c r="E519" s="9">
        <v>2</v>
      </c>
      <c r="F519" s="12">
        <v>0</v>
      </c>
      <c r="G519" s="12">
        <v>2</v>
      </c>
      <c r="H519" s="12">
        <v>0</v>
      </c>
      <c r="I519" s="12">
        <v>0</v>
      </c>
      <c r="J519" s="12">
        <v>0</v>
      </c>
      <c r="K519" s="12">
        <v>0</v>
      </c>
      <c r="L519" s="12"/>
    </row>
    <row r="520" spans="1:12" ht="12.75" customHeight="1" x14ac:dyDescent="0.25">
      <c r="A520" s="119" t="s">
        <v>983</v>
      </c>
      <c r="B520" s="128"/>
      <c r="C520" s="10"/>
      <c r="D520" s="129" t="s">
        <v>984</v>
      </c>
      <c r="E520" s="9">
        <v>8</v>
      </c>
      <c r="F520" s="12">
        <v>5</v>
      </c>
      <c r="G520" s="12">
        <v>1</v>
      </c>
      <c r="H520" s="12">
        <v>0</v>
      </c>
      <c r="I520" s="12">
        <v>2</v>
      </c>
      <c r="J520" s="12">
        <v>0</v>
      </c>
      <c r="K520" s="12">
        <v>0</v>
      </c>
      <c r="L520" s="12"/>
    </row>
    <row r="521" spans="1:12" ht="12.75" customHeight="1" x14ac:dyDescent="0.25">
      <c r="A521" s="119" t="s">
        <v>985</v>
      </c>
      <c r="B521" s="128"/>
      <c r="C521" s="10"/>
      <c r="D521" s="129" t="s">
        <v>986</v>
      </c>
      <c r="E521" s="9">
        <v>6</v>
      </c>
      <c r="F521" s="12">
        <v>3</v>
      </c>
      <c r="G521" s="12">
        <v>1</v>
      </c>
      <c r="H521" s="12">
        <v>0</v>
      </c>
      <c r="I521" s="12">
        <v>2</v>
      </c>
      <c r="J521" s="12">
        <v>0</v>
      </c>
      <c r="K521" s="12">
        <v>0</v>
      </c>
      <c r="L521" s="12"/>
    </row>
    <row r="522" spans="1:12" ht="12.75" customHeight="1" x14ac:dyDescent="0.25">
      <c r="A522" s="118" t="s">
        <v>987</v>
      </c>
      <c r="B522" s="125"/>
      <c r="C522" s="8" t="s">
        <v>988</v>
      </c>
      <c r="D522" s="126"/>
      <c r="E522" s="9">
        <v>37</v>
      </c>
      <c r="F522" s="9">
        <v>20</v>
      </c>
      <c r="G522" s="9">
        <v>9</v>
      </c>
      <c r="H522" s="9">
        <v>0</v>
      </c>
      <c r="I522" s="9">
        <v>5</v>
      </c>
      <c r="J522" s="9">
        <v>3</v>
      </c>
      <c r="K522" s="9">
        <v>0</v>
      </c>
      <c r="L522" s="9"/>
    </row>
    <row r="523" spans="1:12" ht="12.75" customHeight="1" x14ac:dyDescent="0.25">
      <c r="A523" s="119" t="s">
        <v>989</v>
      </c>
      <c r="B523" s="128"/>
      <c r="C523" s="10"/>
      <c r="D523" s="129" t="s">
        <v>990</v>
      </c>
      <c r="E523" s="9">
        <v>28</v>
      </c>
      <c r="F523" s="12">
        <v>16</v>
      </c>
      <c r="G523" s="12">
        <v>7</v>
      </c>
      <c r="H523" s="12">
        <v>0</v>
      </c>
      <c r="I523" s="12">
        <v>3</v>
      </c>
      <c r="J523" s="12">
        <v>2</v>
      </c>
      <c r="K523" s="12">
        <v>0</v>
      </c>
      <c r="L523" s="12"/>
    </row>
    <row r="524" spans="1:12" ht="12.75" customHeight="1" x14ac:dyDescent="0.25">
      <c r="A524" s="119" t="s">
        <v>991</v>
      </c>
      <c r="B524" s="128"/>
      <c r="C524" s="10"/>
      <c r="D524" s="129" t="s">
        <v>992</v>
      </c>
      <c r="E524" s="9">
        <v>3</v>
      </c>
      <c r="F524" s="12">
        <v>1</v>
      </c>
      <c r="G524" s="12">
        <v>1</v>
      </c>
      <c r="H524" s="12">
        <v>0</v>
      </c>
      <c r="I524" s="12">
        <v>1</v>
      </c>
      <c r="J524" s="12">
        <v>0</v>
      </c>
      <c r="K524" s="12">
        <v>0</v>
      </c>
      <c r="L524" s="12"/>
    </row>
    <row r="525" spans="1:12" ht="12.75" customHeight="1" x14ac:dyDescent="0.25">
      <c r="A525" s="119" t="s">
        <v>993</v>
      </c>
      <c r="B525" s="128"/>
      <c r="C525" s="10"/>
      <c r="D525" s="129" t="s">
        <v>994</v>
      </c>
      <c r="E525" s="9">
        <v>4</v>
      </c>
      <c r="F525" s="12">
        <v>2</v>
      </c>
      <c r="G525" s="12">
        <v>1</v>
      </c>
      <c r="H525" s="12">
        <v>0</v>
      </c>
      <c r="I525" s="12">
        <v>0</v>
      </c>
      <c r="J525" s="12">
        <v>1</v>
      </c>
      <c r="K525" s="12">
        <v>0</v>
      </c>
      <c r="L525" s="12"/>
    </row>
    <row r="526" spans="1:12" ht="12.75" customHeight="1" x14ac:dyDescent="0.25">
      <c r="A526" s="119" t="s">
        <v>995</v>
      </c>
      <c r="B526" s="128"/>
      <c r="C526" s="10"/>
      <c r="D526" s="129" t="s">
        <v>996</v>
      </c>
      <c r="E526" s="9">
        <v>2</v>
      </c>
      <c r="F526" s="12">
        <v>1</v>
      </c>
      <c r="G526" s="12">
        <v>0</v>
      </c>
      <c r="H526" s="12">
        <v>0</v>
      </c>
      <c r="I526" s="12">
        <v>1</v>
      </c>
      <c r="J526" s="12">
        <v>0</v>
      </c>
      <c r="K526" s="12">
        <v>0</v>
      </c>
      <c r="L526" s="12"/>
    </row>
    <row r="527" spans="1:12" ht="12.75" customHeight="1" x14ac:dyDescent="0.25">
      <c r="A527" s="118" t="s">
        <v>997</v>
      </c>
      <c r="B527" s="125"/>
      <c r="C527" s="8" t="s">
        <v>998</v>
      </c>
      <c r="D527" s="126"/>
      <c r="E527" s="9">
        <v>775</v>
      </c>
      <c r="F527" s="9">
        <v>420</v>
      </c>
      <c r="G527" s="9">
        <v>122</v>
      </c>
      <c r="H527" s="9">
        <v>76</v>
      </c>
      <c r="I527" s="9">
        <v>114</v>
      </c>
      <c r="J527" s="9">
        <v>27</v>
      </c>
      <c r="K527" s="9">
        <v>16</v>
      </c>
      <c r="L527" s="9"/>
    </row>
    <row r="528" spans="1:12" ht="12.75" customHeight="1" x14ac:dyDescent="0.25">
      <c r="A528" s="119" t="s">
        <v>999</v>
      </c>
      <c r="B528" s="128"/>
      <c r="C528" s="10"/>
      <c r="D528" s="129" t="s">
        <v>998</v>
      </c>
      <c r="E528" s="9">
        <v>511</v>
      </c>
      <c r="F528" s="12">
        <v>305</v>
      </c>
      <c r="G528" s="12">
        <v>40</v>
      </c>
      <c r="H528" s="12">
        <v>57</v>
      </c>
      <c r="I528" s="12">
        <v>74</v>
      </c>
      <c r="J528" s="12">
        <v>22</v>
      </c>
      <c r="K528" s="12">
        <v>13</v>
      </c>
      <c r="L528" s="12"/>
    </row>
    <row r="529" spans="1:12" ht="12.75" customHeight="1" x14ac:dyDescent="0.25">
      <c r="A529" s="119" t="s">
        <v>1000</v>
      </c>
      <c r="B529" s="128"/>
      <c r="C529" s="10"/>
      <c r="D529" s="129" t="s">
        <v>1001</v>
      </c>
      <c r="E529" s="9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/>
    </row>
    <row r="530" spans="1:12" ht="12.75" customHeight="1" x14ac:dyDescent="0.25">
      <c r="A530" s="119" t="s">
        <v>1002</v>
      </c>
      <c r="B530" s="128"/>
      <c r="C530" s="10"/>
      <c r="D530" s="129" t="s">
        <v>1003</v>
      </c>
      <c r="E530" s="9">
        <v>34</v>
      </c>
      <c r="F530" s="12">
        <v>19</v>
      </c>
      <c r="G530" s="12">
        <v>5</v>
      </c>
      <c r="H530" s="12">
        <v>2</v>
      </c>
      <c r="I530" s="12">
        <v>7</v>
      </c>
      <c r="J530" s="12">
        <v>1</v>
      </c>
      <c r="K530" s="12">
        <v>0</v>
      </c>
      <c r="L530" s="12"/>
    </row>
    <row r="531" spans="1:12" ht="12.75" customHeight="1" x14ac:dyDescent="0.25">
      <c r="A531" s="119" t="s">
        <v>1004</v>
      </c>
      <c r="B531" s="128"/>
      <c r="C531" s="10"/>
      <c r="D531" s="129" t="s">
        <v>1005</v>
      </c>
      <c r="E531" s="9">
        <v>10</v>
      </c>
      <c r="F531" s="12">
        <v>2</v>
      </c>
      <c r="G531" s="12">
        <v>4</v>
      </c>
      <c r="H531" s="12">
        <v>1</v>
      </c>
      <c r="I531" s="12">
        <v>3</v>
      </c>
      <c r="J531" s="12">
        <v>0</v>
      </c>
      <c r="K531" s="12">
        <v>0</v>
      </c>
      <c r="L531" s="12"/>
    </row>
    <row r="532" spans="1:12" ht="12.75" customHeight="1" x14ac:dyDescent="0.25">
      <c r="A532" s="119" t="s">
        <v>1006</v>
      </c>
      <c r="B532" s="128"/>
      <c r="C532" s="10"/>
      <c r="D532" s="129" t="s">
        <v>1007</v>
      </c>
      <c r="E532" s="9">
        <v>24</v>
      </c>
      <c r="F532" s="12">
        <v>17</v>
      </c>
      <c r="G532" s="12">
        <v>1</v>
      </c>
      <c r="H532" s="12">
        <v>0</v>
      </c>
      <c r="I532" s="12">
        <v>5</v>
      </c>
      <c r="J532" s="12">
        <v>1</v>
      </c>
      <c r="K532" s="12">
        <v>0</v>
      </c>
      <c r="L532" s="12"/>
    </row>
    <row r="533" spans="1:12" ht="12.75" customHeight="1" x14ac:dyDescent="0.25">
      <c r="A533" s="119" t="s">
        <v>1008</v>
      </c>
      <c r="B533" s="128"/>
      <c r="C533" s="10"/>
      <c r="D533" s="129" t="s">
        <v>1009</v>
      </c>
      <c r="E533" s="9">
        <v>4</v>
      </c>
      <c r="F533" s="12">
        <v>1</v>
      </c>
      <c r="G533" s="12">
        <v>1</v>
      </c>
      <c r="H533" s="12">
        <v>0</v>
      </c>
      <c r="I533" s="12">
        <v>2</v>
      </c>
      <c r="J533" s="12">
        <v>0</v>
      </c>
      <c r="K533" s="12">
        <v>0</v>
      </c>
      <c r="L533" s="12"/>
    </row>
    <row r="534" spans="1:12" ht="12.75" customHeight="1" x14ac:dyDescent="0.25">
      <c r="A534" s="119" t="s">
        <v>1010</v>
      </c>
      <c r="B534" s="128"/>
      <c r="C534" s="10"/>
      <c r="D534" s="129" t="s">
        <v>1011</v>
      </c>
      <c r="E534" s="9">
        <v>126</v>
      </c>
      <c r="F534" s="12">
        <v>45</v>
      </c>
      <c r="G534" s="12">
        <v>51</v>
      </c>
      <c r="H534" s="12">
        <v>13</v>
      </c>
      <c r="I534" s="12">
        <v>16</v>
      </c>
      <c r="J534" s="12">
        <v>0</v>
      </c>
      <c r="K534" s="12">
        <v>1</v>
      </c>
      <c r="L534" s="12"/>
    </row>
    <row r="535" spans="1:12" ht="12.75" customHeight="1" x14ac:dyDescent="0.25">
      <c r="A535" s="119" t="s">
        <v>1012</v>
      </c>
      <c r="B535" s="128"/>
      <c r="C535" s="10"/>
      <c r="D535" s="129" t="s">
        <v>1013</v>
      </c>
      <c r="E535" s="9">
        <v>66</v>
      </c>
      <c r="F535" s="12">
        <v>31</v>
      </c>
      <c r="G535" s="12">
        <v>20</v>
      </c>
      <c r="H535" s="12">
        <v>3</v>
      </c>
      <c r="I535" s="12">
        <v>7</v>
      </c>
      <c r="J535" s="12">
        <v>3</v>
      </c>
      <c r="K535" s="12">
        <v>2</v>
      </c>
      <c r="L535" s="12"/>
    </row>
    <row r="536" spans="1:12" ht="12.75" customHeight="1" x14ac:dyDescent="0.25">
      <c r="A536" s="119" t="s">
        <v>1014</v>
      </c>
      <c r="B536" s="128"/>
      <c r="C536" s="10"/>
      <c r="D536" s="129" t="s">
        <v>1015</v>
      </c>
      <c r="E536" s="9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/>
    </row>
    <row r="537" spans="1:12" ht="12.75" customHeight="1" x14ac:dyDescent="0.25">
      <c r="A537" s="119" t="s">
        <v>1016</v>
      </c>
      <c r="B537" s="128"/>
      <c r="C537" s="10"/>
      <c r="D537" s="129" t="s">
        <v>1017</v>
      </c>
      <c r="E537" s="9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/>
    </row>
    <row r="538" spans="1:12" ht="12.75" customHeight="1" x14ac:dyDescent="0.25">
      <c r="A538" s="119" t="s">
        <v>1018</v>
      </c>
      <c r="B538" s="128"/>
      <c r="C538" s="10"/>
      <c r="D538" s="129" t="s">
        <v>1019</v>
      </c>
      <c r="E538" s="9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/>
    </row>
    <row r="539" spans="1:12" ht="12.75" customHeight="1" x14ac:dyDescent="0.25">
      <c r="A539" s="119" t="s">
        <v>1020</v>
      </c>
      <c r="B539" s="128"/>
      <c r="C539" s="10"/>
      <c r="D539" s="129" t="s">
        <v>1021</v>
      </c>
      <c r="E539" s="9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/>
    </row>
    <row r="540" spans="1:12" ht="12.75" customHeight="1" x14ac:dyDescent="0.25">
      <c r="A540" s="119" t="s">
        <v>3949</v>
      </c>
      <c r="B540" s="128"/>
      <c r="C540" s="10"/>
      <c r="D540" s="129" t="s">
        <v>3962</v>
      </c>
      <c r="E540" s="9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/>
    </row>
    <row r="541" spans="1:12" ht="12.75" customHeight="1" x14ac:dyDescent="0.25">
      <c r="A541" s="118" t="s">
        <v>1022</v>
      </c>
      <c r="B541" s="125"/>
      <c r="C541" s="8" t="s">
        <v>1023</v>
      </c>
      <c r="D541" s="126"/>
      <c r="E541" s="9">
        <v>554</v>
      </c>
      <c r="F541" s="9">
        <v>251</v>
      </c>
      <c r="G541" s="9">
        <v>157</v>
      </c>
      <c r="H541" s="9">
        <v>31</v>
      </c>
      <c r="I541" s="9">
        <v>83</v>
      </c>
      <c r="J541" s="9">
        <v>8</v>
      </c>
      <c r="K541" s="9">
        <v>24</v>
      </c>
      <c r="L541" s="9"/>
    </row>
    <row r="542" spans="1:12" ht="12.75" customHeight="1" x14ac:dyDescent="0.25">
      <c r="A542" s="119" t="s">
        <v>1024</v>
      </c>
      <c r="B542" s="128"/>
      <c r="C542" s="10"/>
      <c r="D542" s="129" t="s">
        <v>1025</v>
      </c>
      <c r="E542" s="9">
        <v>196</v>
      </c>
      <c r="F542" s="12">
        <v>105</v>
      </c>
      <c r="G542" s="12">
        <v>45</v>
      </c>
      <c r="H542" s="12">
        <v>3</v>
      </c>
      <c r="I542" s="12">
        <v>29</v>
      </c>
      <c r="J542" s="12">
        <v>2</v>
      </c>
      <c r="K542" s="12">
        <v>12</v>
      </c>
      <c r="L542" s="12"/>
    </row>
    <row r="543" spans="1:12" ht="12.75" customHeight="1" x14ac:dyDescent="0.25">
      <c r="A543" s="119" t="s">
        <v>1026</v>
      </c>
      <c r="B543" s="128"/>
      <c r="C543" s="10"/>
      <c r="D543" s="129" t="s">
        <v>1027</v>
      </c>
      <c r="E543" s="9">
        <v>13</v>
      </c>
      <c r="F543" s="12">
        <v>7</v>
      </c>
      <c r="G543" s="12">
        <v>4</v>
      </c>
      <c r="H543" s="12">
        <v>0</v>
      </c>
      <c r="I543" s="12">
        <v>2</v>
      </c>
      <c r="J543" s="12">
        <v>0</v>
      </c>
      <c r="K543" s="12">
        <v>0</v>
      </c>
      <c r="L543" s="12"/>
    </row>
    <row r="544" spans="1:12" ht="12.75" customHeight="1" x14ac:dyDescent="0.25">
      <c r="A544" s="119" t="s">
        <v>1028</v>
      </c>
      <c r="B544" s="128"/>
      <c r="C544" s="10"/>
      <c r="D544" s="129" t="s">
        <v>1029</v>
      </c>
      <c r="E544" s="9">
        <v>97</v>
      </c>
      <c r="F544" s="12">
        <v>50</v>
      </c>
      <c r="G544" s="12">
        <v>23</v>
      </c>
      <c r="H544" s="12">
        <v>6</v>
      </c>
      <c r="I544" s="12">
        <v>13</v>
      </c>
      <c r="J544" s="12">
        <v>1</v>
      </c>
      <c r="K544" s="12">
        <v>4</v>
      </c>
      <c r="L544" s="12"/>
    </row>
    <row r="545" spans="1:12" ht="12.75" customHeight="1" x14ac:dyDescent="0.25">
      <c r="A545" s="119" t="s">
        <v>1030</v>
      </c>
      <c r="B545" s="128"/>
      <c r="C545" s="10"/>
      <c r="D545" s="129" t="s">
        <v>1031</v>
      </c>
      <c r="E545" s="9">
        <v>1</v>
      </c>
      <c r="F545" s="12">
        <v>0</v>
      </c>
      <c r="G545" s="12">
        <v>1</v>
      </c>
      <c r="H545" s="12">
        <v>0</v>
      </c>
      <c r="I545" s="12">
        <v>0</v>
      </c>
      <c r="J545" s="12">
        <v>0</v>
      </c>
      <c r="K545" s="12">
        <v>0</v>
      </c>
      <c r="L545" s="12"/>
    </row>
    <row r="546" spans="1:12" ht="12.75" customHeight="1" x14ac:dyDescent="0.25">
      <c r="A546" s="119" t="s">
        <v>1032</v>
      </c>
      <c r="B546" s="128"/>
      <c r="C546" s="10"/>
      <c r="D546" s="129" t="s">
        <v>1033</v>
      </c>
      <c r="E546" s="9">
        <v>26</v>
      </c>
      <c r="F546" s="12">
        <v>12</v>
      </c>
      <c r="G546" s="12">
        <v>3</v>
      </c>
      <c r="H546" s="12">
        <v>1</v>
      </c>
      <c r="I546" s="12">
        <v>7</v>
      </c>
      <c r="J546" s="12">
        <v>1</v>
      </c>
      <c r="K546" s="12">
        <v>2</v>
      </c>
      <c r="L546" s="12"/>
    </row>
    <row r="547" spans="1:12" ht="12.75" customHeight="1" x14ac:dyDescent="0.25">
      <c r="A547" s="119" t="s">
        <v>1034</v>
      </c>
      <c r="B547" s="128"/>
      <c r="C547" s="10"/>
      <c r="D547" s="129" t="s">
        <v>1035</v>
      </c>
      <c r="E547" s="9">
        <v>2</v>
      </c>
      <c r="F547" s="12">
        <v>2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/>
    </row>
    <row r="548" spans="1:12" ht="12.75" customHeight="1" x14ac:dyDescent="0.25">
      <c r="A548" s="119" t="s">
        <v>1036</v>
      </c>
      <c r="B548" s="128"/>
      <c r="C548" s="10"/>
      <c r="D548" s="129" t="s">
        <v>164</v>
      </c>
      <c r="E548" s="9">
        <v>45</v>
      </c>
      <c r="F548" s="12">
        <v>14</v>
      </c>
      <c r="G548" s="12">
        <v>20</v>
      </c>
      <c r="H548" s="12">
        <v>3</v>
      </c>
      <c r="I548" s="12">
        <v>6</v>
      </c>
      <c r="J548" s="12">
        <v>0</v>
      </c>
      <c r="K548" s="12">
        <v>2</v>
      </c>
      <c r="L548" s="12"/>
    </row>
    <row r="549" spans="1:12" ht="12.75" customHeight="1" x14ac:dyDescent="0.25">
      <c r="A549" s="119" t="s">
        <v>1037</v>
      </c>
      <c r="B549" s="128"/>
      <c r="C549" s="10"/>
      <c r="D549" s="129" t="s">
        <v>1038</v>
      </c>
      <c r="E549" s="9">
        <v>65</v>
      </c>
      <c r="F549" s="12">
        <v>30</v>
      </c>
      <c r="G549" s="12">
        <v>14</v>
      </c>
      <c r="H549" s="12">
        <v>10</v>
      </c>
      <c r="I549" s="12">
        <v>10</v>
      </c>
      <c r="J549" s="12">
        <v>0</v>
      </c>
      <c r="K549" s="12">
        <v>1</v>
      </c>
      <c r="L549" s="12"/>
    </row>
    <row r="550" spans="1:12" ht="12.75" customHeight="1" x14ac:dyDescent="0.25">
      <c r="A550" s="119" t="s">
        <v>1039</v>
      </c>
      <c r="B550" s="128"/>
      <c r="C550" s="10"/>
      <c r="D550" s="129" t="s">
        <v>1040</v>
      </c>
      <c r="E550" s="9">
        <v>109</v>
      </c>
      <c r="F550" s="12">
        <v>31</v>
      </c>
      <c r="G550" s="12">
        <v>47</v>
      </c>
      <c r="H550" s="12">
        <v>8</v>
      </c>
      <c r="I550" s="12">
        <v>16</v>
      </c>
      <c r="J550" s="12">
        <v>4</v>
      </c>
      <c r="K550" s="12">
        <v>3</v>
      </c>
      <c r="L550" s="12"/>
    </row>
    <row r="551" spans="1:12" ht="12.75" customHeight="1" x14ac:dyDescent="0.25">
      <c r="A551" s="119" t="s">
        <v>1041</v>
      </c>
      <c r="B551" s="128"/>
      <c r="C551" s="10"/>
      <c r="D551" s="129" t="s">
        <v>1042</v>
      </c>
      <c r="E551" s="9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/>
    </row>
    <row r="552" spans="1:12" ht="12.75" customHeight="1" x14ac:dyDescent="0.25">
      <c r="A552" s="119" t="s">
        <v>1043</v>
      </c>
      <c r="B552" s="128"/>
      <c r="C552" s="10"/>
      <c r="D552" s="129" t="s">
        <v>1044</v>
      </c>
      <c r="E552" s="9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/>
    </row>
    <row r="553" spans="1:12" ht="12.75" customHeight="1" x14ac:dyDescent="0.25">
      <c r="A553" s="119" t="s">
        <v>3950</v>
      </c>
      <c r="B553" s="128"/>
      <c r="C553" s="10"/>
      <c r="D553" s="129" t="s">
        <v>3963</v>
      </c>
      <c r="E553" s="9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/>
    </row>
    <row r="554" spans="1:12" ht="12.75" customHeight="1" x14ac:dyDescent="0.25">
      <c r="A554" s="119" t="s">
        <v>3951</v>
      </c>
      <c r="B554" s="128"/>
      <c r="C554" s="10"/>
      <c r="D554" s="129" t="s">
        <v>3964</v>
      </c>
      <c r="E554" s="9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/>
    </row>
    <row r="555" spans="1:12" ht="12.75" customHeight="1" x14ac:dyDescent="0.25">
      <c r="A555" s="119" t="s">
        <v>3952</v>
      </c>
      <c r="B555" s="128"/>
      <c r="C555" s="10"/>
      <c r="D555" s="129" t="s">
        <v>1434</v>
      </c>
      <c r="E555" s="9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/>
    </row>
    <row r="556" spans="1:12" ht="12.75" customHeight="1" x14ac:dyDescent="0.25">
      <c r="A556" s="119" t="s">
        <v>3953</v>
      </c>
      <c r="B556" s="128"/>
      <c r="C556" s="10"/>
      <c r="D556" s="129" t="s">
        <v>3965</v>
      </c>
      <c r="E556" s="9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/>
    </row>
    <row r="557" spans="1:12" ht="12.75" customHeight="1" x14ac:dyDescent="0.25">
      <c r="A557" s="118" t="s">
        <v>1045</v>
      </c>
      <c r="B557" s="125"/>
      <c r="C557" s="8" t="s">
        <v>1046</v>
      </c>
      <c r="D557" s="126"/>
      <c r="E557" s="9">
        <v>317</v>
      </c>
      <c r="F557" s="9">
        <v>176</v>
      </c>
      <c r="G557" s="9">
        <v>78</v>
      </c>
      <c r="H557" s="9">
        <v>10</v>
      </c>
      <c r="I557" s="9">
        <v>40</v>
      </c>
      <c r="J557" s="9">
        <v>8</v>
      </c>
      <c r="K557" s="9">
        <v>5</v>
      </c>
      <c r="L557" s="9"/>
    </row>
    <row r="558" spans="1:12" ht="12.75" customHeight="1" x14ac:dyDescent="0.25">
      <c r="A558" s="119" t="s">
        <v>1047</v>
      </c>
      <c r="B558" s="128"/>
      <c r="C558" s="10"/>
      <c r="D558" s="129" t="s">
        <v>1048</v>
      </c>
      <c r="E558" s="9">
        <v>213</v>
      </c>
      <c r="F558" s="12">
        <v>127</v>
      </c>
      <c r="G558" s="12">
        <v>46</v>
      </c>
      <c r="H558" s="12">
        <v>7</v>
      </c>
      <c r="I558" s="12">
        <v>22</v>
      </c>
      <c r="J558" s="12">
        <v>6</v>
      </c>
      <c r="K558" s="12">
        <v>5</v>
      </c>
      <c r="L558" s="12"/>
    </row>
    <row r="559" spans="1:12" ht="12.75" customHeight="1" x14ac:dyDescent="0.25">
      <c r="A559" s="119" t="s">
        <v>1049</v>
      </c>
      <c r="B559" s="128"/>
      <c r="C559" s="10"/>
      <c r="D559" s="129" t="s">
        <v>1050</v>
      </c>
      <c r="E559" s="9">
        <v>10</v>
      </c>
      <c r="F559" s="12">
        <v>3</v>
      </c>
      <c r="G559" s="12">
        <v>3</v>
      </c>
      <c r="H559" s="12">
        <v>0</v>
      </c>
      <c r="I559" s="12">
        <v>4</v>
      </c>
      <c r="J559" s="12">
        <v>0</v>
      </c>
      <c r="K559" s="12">
        <v>0</v>
      </c>
      <c r="L559" s="12"/>
    </row>
    <row r="560" spans="1:12" ht="12.75" customHeight="1" x14ac:dyDescent="0.25">
      <c r="A560" s="119" t="s">
        <v>1051</v>
      </c>
      <c r="B560" s="128"/>
      <c r="C560" s="10"/>
      <c r="D560" s="129" t="s">
        <v>432</v>
      </c>
      <c r="E560" s="9">
        <v>12</v>
      </c>
      <c r="F560" s="12">
        <v>7</v>
      </c>
      <c r="G560" s="12">
        <v>0</v>
      </c>
      <c r="H560" s="12">
        <v>0</v>
      </c>
      <c r="I560" s="12">
        <v>5</v>
      </c>
      <c r="J560" s="12">
        <v>0</v>
      </c>
      <c r="K560" s="12">
        <v>0</v>
      </c>
      <c r="L560" s="12"/>
    </row>
    <row r="561" spans="1:12" ht="12.75" customHeight="1" x14ac:dyDescent="0.25">
      <c r="A561" s="119" t="s">
        <v>1052</v>
      </c>
      <c r="B561" s="128"/>
      <c r="C561" s="10"/>
      <c r="D561" s="129" t="s">
        <v>1053</v>
      </c>
      <c r="E561" s="9">
        <v>10</v>
      </c>
      <c r="F561" s="12">
        <v>5</v>
      </c>
      <c r="G561" s="12">
        <v>4</v>
      </c>
      <c r="H561" s="12">
        <v>0</v>
      </c>
      <c r="I561" s="12">
        <v>1</v>
      </c>
      <c r="J561" s="12">
        <v>0</v>
      </c>
      <c r="K561" s="12">
        <v>0</v>
      </c>
      <c r="L561" s="12"/>
    </row>
    <row r="562" spans="1:12" ht="12.75" customHeight="1" x14ac:dyDescent="0.25">
      <c r="A562" s="119" t="s">
        <v>1054</v>
      </c>
      <c r="B562" s="128"/>
      <c r="C562" s="10"/>
      <c r="D562" s="129" t="s">
        <v>1055</v>
      </c>
      <c r="E562" s="9">
        <v>17</v>
      </c>
      <c r="F562" s="12">
        <v>8</v>
      </c>
      <c r="G562" s="12">
        <v>5</v>
      </c>
      <c r="H562" s="12">
        <v>1</v>
      </c>
      <c r="I562" s="12">
        <v>1</v>
      </c>
      <c r="J562" s="12">
        <v>2</v>
      </c>
      <c r="K562" s="12">
        <v>0</v>
      </c>
      <c r="L562" s="12"/>
    </row>
    <row r="563" spans="1:12" ht="12.75" customHeight="1" x14ac:dyDescent="0.25">
      <c r="A563" s="119" t="s">
        <v>1056</v>
      </c>
      <c r="B563" s="128"/>
      <c r="C563" s="10"/>
      <c r="D563" s="129" t="s">
        <v>1057</v>
      </c>
      <c r="E563" s="9">
        <v>8</v>
      </c>
      <c r="F563" s="12">
        <v>4</v>
      </c>
      <c r="G563" s="12">
        <v>4</v>
      </c>
      <c r="H563" s="12">
        <v>0</v>
      </c>
      <c r="I563" s="12">
        <v>0</v>
      </c>
      <c r="J563" s="12">
        <v>0</v>
      </c>
      <c r="K563" s="12">
        <v>0</v>
      </c>
      <c r="L563" s="12"/>
    </row>
    <row r="564" spans="1:12" ht="12.75" customHeight="1" x14ac:dyDescent="0.25">
      <c r="A564" s="119" t="s">
        <v>1058</v>
      </c>
      <c r="B564" s="128"/>
      <c r="C564" s="10"/>
      <c r="D564" s="129" t="s">
        <v>1059</v>
      </c>
      <c r="E564" s="9">
        <v>3</v>
      </c>
      <c r="F564" s="12">
        <v>0</v>
      </c>
      <c r="G564" s="12">
        <v>2</v>
      </c>
      <c r="H564" s="12">
        <v>0</v>
      </c>
      <c r="I564" s="12">
        <v>1</v>
      </c>
      <c r="J564" s="12">
        <v>0</v>
      </c>
      <c r="K564" s="12">
        <v>0</v>
      </c>
      <c r="L564" s="12"/>
    </row>
    <row r="565" spans="1:12" ht="12.75" customHeight="1" x14ac:dyDescent="0.25">
      <c r="A565" s="119" t="s">
        <v>1060</v>
      </c>
      <c r="B565" s="128"/>
      <c r="C565" s="10"/>
      <c r="D565" s="129" t="s">
        <v>1061</v>
      </c>
      <c r="E565" s="9">
        <v>5</v>
      </c>
      <c r="F565" s="12">
        <v>1</v>
      </c>
      <c r="G565" s="12">
        <v>2</v>
      </c>
      <c r="H565" s="12">
        <v>1</v>
      </c>
      <c r="I565" s="12">
        <v>1</v>
      </c>
      <c r="J565" s="12">
        <v>0</v>
      </c>
      <c r="K565" s="12">
        <v>0</v>
      </c>
      <c r="L565" s="12"/>
    </row>
    <row r="566" spans="1:12" ht="12.75" customHeight="1" x14ac:dyDescent="0.25">
      <c r="A566" s="119" t="s">
        <v>1062</v>
      </c>
      <c r="B566" s="128"/>
      <c r="C566" s="10"/>
      <c r="D566" s="129" t="s">
        <v>1063</v>
      </c>
      <c r="E566" s="9">
        <v>2</v>
      </c>
      <c r="F566" s="12">
        <v>1</v>
      </c>
      <c r="G566" s="12">
        <v>1</v>
      </c>
      <c r="H566" s="12">
        <v>0</v>
      </c>
      <c r="I566" s="12">
        <v>0</v>
      </c>
      <c r="J566" s="12">
        <v>0</v>
      </c>
      <c r="K566" s="12">
        <v>0</v>
      </c>
      <c r="L566" s="12"/>
    </row>
    <row r="567" spans="1:12" ht="12.75" customHeight="1" x14ac:dyDescent="0.25">
      <c r="A567" s="119" t="s">
        <v>1064</v>
      </c>
      <c r="B567" s="128"/>
      <c r="C567" s="10"/>
      <c r="D567" s="129" t="s">
        <v>1065</v>
      </c>
      <c r="E567" s="9">
        <v>4</v>
      </c>
      <c r="F567" s="12">
        <v>2</v>
      </c>
      <c r="G567" s="12">
        <v>2</v>
      </c>
      <c r="H567" s="12">
        <v>0</v>
      </c>
      <c r="I567" s="12">
        <v>0</v>
      </c>
      <c r="J567" s="12">
        <v>0</v>
      </c>
      <c r="K567" s="12">
        <v>0</v>
      </c>
      <c r="L567" s="12"/>
    </row>
    <row r="568" spans="1:12" ht="12.75" customHeight="1" x14ac:dyDescent="0.25">
      <c r="A568" s="119" t="s">
        <v>1066</v>
      </c>
      <c r="B568" s="128"/>
      <c r="C568" s="10"/>
      <c r="D568" s="129" t="s">
        <v>1046</v>
      </c>
      <c r="E568" s="9">
        <v>6</v>
      </c>
      <c r="F568" s="12">
        <v>5</v>
      </c>
      <c r="G568" s="12">
        <v>1</v>
      </c>
      <c r="H568" s="12">
        <v>0</v>
      </c>
      <c r="I568" s="12">
        <v>0</v>
      </c>
      <c r="J568" s="12">
        <v>0</v>
      </c>
      <c r="K568" s="12">
        <v>0</v>
      </c>
      <c r="L568" s="12"/>
    </row>
    <row r="569" spans="1:12" ht="12.75" customHeight="1" x14ac:dyDescent="0.25">
      <c r="A569" s="119" t="s">
        <v>1067</v>
      </c>
      <c r="B569" s="128"/>
      <c r="C569" s="10"/>
      <c r="D569" s="129" t="s">
        <v>1068</v>
      </c>
      <c r="E569" s="9">
        <v>2</v>
      </c>
      <c r="F569" s="12">
        <v>1</v>
      </c>
      <c r="G569" s="12">
        <v>0</v>
      </c>
      <c r="H569" s="12">
        <v>1</v>
      </c>
      <c r="I569" s="12">
        <v>0</v>
      </c>
      <c r="J569" s="12">
        <v>0</v>
      </c>
      <c r="K569" s="12">
        <v>0</v>
      </c>
      <c r="L569" s="12"/>
    </row>
    <row r="570" spans="1:12" ht="12.75" customHeight="1" x14ac:dyDescent="0.25">
      <c r="A570" s="119" t="s">
        <v>1069</v>
      </c>
      <c r="B570" s="128"/>
      <c r="C570" s="10"/>
      <c r="D570" s="129" t="s">
        <v>1070</v>
      </c>
      <c r="E570" s="9">
        <v>6</v>
      </c>
      <c r="F570" s="12">
        <v>4</v>
      </c>
      <c r="G570" s="12">
        <v>2</v>
      </c>
      <c r="H570" s="12">
        <v>0</v>
      </c>
      <c r="I570" s="12">
        <v>0</v>
      </c>
      <c r="J570" s="12">
        <v>0</v>
      </c>
      <c r="K570" s="12">
        <v>0</v>
      </c>
      <c r="L570" s="12"/>
    </row>
    <row r="571" spans="1:12" ht="12.75" customHeight="1" x14ac:dyDescent="0.25">
      <c r="A571" s="119" t="s">
        <v>1071</v>
      </c>
      <c r="B571" s="128"/>
      <c r="C571" s="10"/>
      <c r="D571" s="129" t="s">
        <v>1072</v>
      </c>
      <c r="E571" s="9">
        <v>0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/>
    </row>
    <row r="572" spans="1:12" ht="12.75" customHeight="1" x14ac:dyDescent="0.25">
      <c r="A572" s="119" t="s">
        <v>1073</v>
      </c>
      <c r="B572" s="128"/>
      <c r="C572" s="10"/>
      <c r="D572" s="129" t="s">
        <v>128</v>
      </c>
      <c r="E572" s="9">
        <v>1</v>
      </c>
      <c r="F572" s="12">
        <v>0</v>
      </c>
      <c r="G572" s="12">
        <v>0</v>
      </c>
      <c r="H572" s="12">
        <v>0</v>
      </c>
      <c r="I572" s="12">
        <v>1</v>
      </c>
      <c r="J572" s="12">
        <v>0</v>
      </c>
      <c r="K572" s="12">
        <v>0</v>
      </c>
      <c r="L572" s="12"/>
    </row>
    <row r="573" spans="1:12" ht="12.75" customHeight="1" x14ac:dyDescent="0.25">
      <c r="A573" s="119" t="s">
        <v>1074</v>
      </c>
      <c r="B573" s="128"/>
      <c r="C573" s="10"/>
      <c r="D573" s="129" t="s">
        <v>517</v>
      </c>
      <c r="E573" s="9">
        <v>7</v>
      </c>
      <c r="F573" s="12">
        <v>2</v>
      </c>
      <c r="G573" s="12">
        <v>3</v>
      </c>
      <c r="H573" s="12">
        <v>0</v>
      </c>
      <c r="I573" s="12">
        <v>2</v>
      </c>
      <c r="J573" s="12">
        <v>0</v>
      </c>
      <c r="K573" s="12">
        <v>0</v>
      </c>
      <c r="L573" s="12"/>
    </row>
    <row r="574" spans="1:12" ht="12.75" customHeight="1" x14ac:dyDescent="0.25">
      <c r="A574" s="119" t="s">
        <v>1075</v>
      </c>
      <c r="B574" s="128"/>
      <c r="C574" s="10"/>
      <c r="D574" s="129" t="s">
        <v>426</v>
      </c>
      <c r="E574" s="9">
        <v>4</v>
      </c>
      <c r="F574" s="12">
        <v>2</v>
      </c>
      <c r="G574" s="12">
        <v>1</v>
      </c>
      <c r="H574" s="12">
        <v>0</v>
      </c>
      <c r="I574" s="12">
        <v>1</v>
      </c>
      <c r="J574" s="12">
        <v>0</v>
      </c>
      <c r="K574" s="12">
        <v>0</v>
      </c>
      <c r="L574" s="12"/>
    </row>
    <row r="575" spans="1:12" ht="12.75" customHeight="1" x14ac:dyDescent="0.25">
      <c r="A575" s="119" t="s">
        <v>1076</v>
      </c>
      <c r="B575" s="128"/>
      <c r="C575" s="10"/>
      <c r="D575" s="129" t="s">
        <v>1077</v>
      </c>
      <c r="E575" s="9">
        <v>2</v>
      </c>
      <c r="F575" s="12">
        <v>0</v>
      </c>
      <c r="G575" s="12">
        <v>1</v>
      </c>
      <c r="H575" s="12">
        <v>0</v>
      </c>
      <c r="I575" s="12">
        <v>1</v>
      </c>
      <c r="J575" s="12">
        <v>0</v>
      </c>
      <c r="K575" s="12">
        <v>0</v>
      </c>
      <c r="L575" s="12"/>
    </row>
    <row r="576" spans="1:12" ht="12.75" customHeight="1" x14ac:dyDescent="0.25">
      <c r="A576" s="119" t="s">
        <v>1078</v>
      </c>
      <c r="B576" s="128"/>
      <c r="C576" s="10"/>
      <c r="D576" s="129" t="s">
        <v>990</v>
      </c>
      <c r="E576" s="9">
        <v>3</v>
      </c>
      <c r="F576" s="12">
        <v>3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/>
    </row>
    <row r="577" spans="1:12" ht="12.75" customHeight="1" x14ac:dyDescent="0.25">
      <c r="A577" s="119" t="s">
        <v>1079</v>
      </c>
      <c r="B577" s="128"/>
      <c r="C577" s="10"/>
      <c r="D577" s="129" t="s">
        <v>1080</v>
      </c>
      <c r="E577" s="9">
        <v>1</v>
      </c>
      <c r="F577" s="12">
        <v>0</v>
      </c>
      <c r="G577" s="12">
        <v>1</v>
      </c>
      <c r="H577" s="12">
        <v>0</v>
      </c>
      <c r="I577" s="12">
        <v>0</v>
      </c>
      <c r="J577" s="12">
        <v>0</v>
      </c>
      <c r="K577" s="12">
        <v>0</v>
      </c>
      <c r="L577" s="12"/>
    </row>
    <row r="578" spans="1:12" ht="12.75" customHeight="1" x14ac:dyDescent="0.25">
      <c r="A578" s="119" t="s">
        <v>1081</v>
      </c>
      <c r="B578" s="128"/>
      <c r="C578" s="10"/>
      <c r="D578" s="129" t="s">
        <v>1082</v>
      </c>
      <c r="E578" s="9">
        <v>1</v>
      </c>
      <c r="F578" s="12">
        <v>1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/>
    </row>
    <row r="579" spans="1:12" ht="12.75" customHeight="1" x14ac:dyDescent="0.25">
      <c r="A579" s="118" t="s">
        <v>1083</v>
      </c>
      <c r="B579" s="125"/>
      <c r="C579" s="8" t="s">
        <v>1084</v>
      </c>
      <c r="D579" s="126"/>
      <c r="E579" s="9">
        <v>195</v>
      </c>
      <c r="F579" s="9">
        <v>92</v>
      </c>
      <c r="G579" s="9">
        <v>45</v>
      </c>
      <c r="H579" s="9">
        <v>18</v>
      </c>
      <c r="I579" s="9">
        <v>34</v>
      </c>
      <c r="J579" s="9">
        <v>2</v>
      </c>
      <c r="K579" s="9">
        <v>4</v>
      </c>
      <c r="L579" s="9"/>
    </row>
    <row r="580" spans="1:12" ht="12.75" customHeight="1" x14ac:dyDescent="0.25">
      <c r="A580" s="119" t="s">
        <v>1085</v>
      </c>
      <c r="B580" s="128"/>
      <c r="C580" s="10"/>
      <c r="D580" s="129" t="s">
        <v>1086</v>
      </c>
      <c r="E580" s="9">
        <v>108</v>
      </c>
      <c r="F580" s="12">
        <v>44</v>
      </c>
      <c r="G580" s="12">
        <v>26</v>
      </c>
      <c r="H580" s="12">
        <v>17</v>
      </c>
      <c r="I580" s="12">
        <v>17</v>
      </c>
      <c r="J580" s="12">
        <v>1</v>
      </c>
      <c r="K580" s="12">
        <v>3</v>
      </c>
      <c r="L580" s="12"/>
    </row>
    <row r="581" spans="1:12" ht="12.75" customHeight="1" x14ac:dyDescent="0.25">
      <c r="A581" s="119" t="s">
        <v>1087</v>
      </c>
      <c r="B581" s="128"/>
      <c r="C581" s="10"/>
      <c r="D581" s="129" t="s">
        <v>1088</v>
      </c>
      <c r="E581" s="9">
        <v>6</v>
      </c>
      <c r="F581" s="12">
        <v>5</v>
      </c>
      <c r="G581" s="12">
        <v>0</v>
      </c>
      <c r="H581" s="12">
        <v>0</v>
      </c>
      <c r="I581" s="12">
        <v>1</v>
      </c>
      <c r="J581" s="12">
        <v>0</v>
      </c>
      <c r="K581" s="12">
        <v>0</v>
      </c>
      <c r="L581" s="12"/>
    </row>
    <row r="582" spans="1:12" ht="12.75" customHeight="1" x14ac:dyDescent="0.25">
      <c r="A582" s="119" t="s">
        <v>1089</v>
      </c>
      <c r="B582" s="128"/>
      <c r="C582" s="10"/>
      <c r="D582" s="129" t="s">
        <v>1090</v>
      </c>
      <c r="E582" s="9">
        <v>3</v>
      </c>
      <c r="F582" s="12">
        <v>0</v>
      </c>
      <c r="G582" s="12">
        <v>0</v>
      </c>
      <c r="H582" s="12">
        <v>0</v>
      </c>
      <c r="I582" s="12">
        <v>3</v>
      </c>
      <c r="J582" s="12">
        <v>0</v>
      </c>
      <c r="K582" s="12">
        <v>0</v>
      </c>
      <c r="L582" s="12"/>
    </row>
    <row r="583" spans="1:12" ht="12.75" customHeight="1" x14ac:dyDescent="0.25">
      <c r="A583" s="119" t="s">
        <v>1091</v>
      </c>
      <c r="B583" s="128"/>
      <c r="C583" s="10"/>
      <c r="D583" s="129" t="s">
        <v>1092</v>
      </c>
      <c r="E583" s="9">
        <v>8</v>
      </c>
      <c r="F583" s="12">
        <v>4</v>
      </c>
      <c r="G583" s="12">
        <v>0</v>
      </c>
      <c r="H583" s="12">
        <v>1</v>
      </c>
      <c r="I583" s="12">
        <v>3</v>
      </c>
      <c r="J583" s="12">
        <v>0</v>
      </c>
      <c r="K583" s="12">
        <v>0</v>
      </c>
      <c r="L583" s="12"/>
    </row>
    <row r="584" spans="1:12" ht="12.75" customHeight="1" x14ac:dyDescent="0.25">
      <c r="A584" s="119" t="s">
        <v>1093</v>
      </c>
      <c r="B584" s="128"/>
      <c r="C584" s="10"/>
      <c r="D584" s="129" t="s">
        <v>1094</v>
      </c>
      <c r="E584" s="9">
        <v>30</v>
      </c>
      <c r="F584" s="12">
        <v>16</v>
      </c>
      <c r="G584" s="12">
        <v>9</v>
      </c>
      <c r="H584" s="12">
        <v>0</v>
      </c>
      <c r="I584" s="12">
        <v>5</v>
      </c>
      <c r="J584" s="12">
        <v>0</v>
      </c>
      <c r="K584" s="12">
        <v>0</v>
      </c>
      <c r="L584" s="12"/>
    </row>
    <row r="585" spans="1:12" ht="12.75" customHeight="1" x14ac:dyDescent="0.25">
      <c r="A585" s="119" t="s">
        <v>1095</v>
      </c>
      <c r="B585" s="128"/>
      <c r="C585" s="10"/>
      <c r="D585" s="129" t="s">
        <v>1096</v>
      </c>
      <c r="E585" s="9">
        <v>38</v>
      </c>
      <c r="F585" s="12">
        <v>23</v>
      </c>
      <c r="G585" s="12">
        <v>9</v>
      </c>
      <c r="H585" s="12">
        <v>0</v>
      </c>
      <c r="I585" s="12">
        <v>4</v>
      </c>
      <c r="J585" s="12">
        <v>1</v>
      </c>
      <c r="K585" s="12">
        <v>1</v>
      </c>
      <c r="L585" s="12"/>
    </row>
    <row r="586" spans="1:12" ht="12.75" customHeight="1" x14ac:dyDescent="0.25">
      <c r="A586" s="119" t="s">
        <v>1097</v>
      </c>
      <c r="B586" s="128"/>
      <c r="C586" s="10"/>
      <c r="D586" s="129" t="s">
        <v>1098</v>
      </c>
      <c r="E586" s="9">
        <v>1</v>
      </c>
      <c r="F586" s="12">
        <v>0</v>
      </c>
      <c r="G586" s="12">
        <v>1</v>
      </c>
      <c r="H586" s="12">
        <v>0</v>
      </c>
      <c r="I586" s="12">
        <v>0</v>
      </c>
      <c r="J586" s="12">
        <v>0</v>
      </c>
      <c r="K586" s="12">
        <v>0</v>
      </c>
      <c r="L586" s="12"/>
    </row>
    <row r="587" spans="1:12" ht="12.75" customHeight="1" x14ac:dyDescent="0.25">
      <c r="A587" s="119" t="s">
        <v>1099</v>
      </c>
      <c r="B587" s="128"/>
      <c r="C587" s="10"/>
      <c r="D587" s="129" t="s">
        <v>1100</v>
      </c>
      <c r="E587" s="9">
        <v>1</v>
      </c>
      <c r="F587" s="12">
        <v>0</v>
      </c>
      <c r="G587" s="12">
        <v>0</v>
      </c>
      <c r="H587" s="12">
        <v>0</v>
      </c>
      <c r="I587" s="12">
        <v>1</v>
      </c>
      <c r="J587" s="12">
        <v>0</v>
      </c>
      <c r="K587" s="12">
        <v>0</v>
      </c>
      <c r="L587" s="12"/>
    </row>
    <row r="588" spans="1:12" ht="12.75" customHeight="1" x14ac:dyDescent="0.25">
      <c r="A588" s="118" t="s">
        <v>1101</v>
      </c>
      <c r="B588" s="125"/>
      <c r="C588" s="8" t="s">
        <v>1102</v>
      </c>
      <c r="D588" s="126"/>
      <c r="E588" s="9">
        <v>182</v>
      </c>
      <c r="F588" s="9">
        <v>75</v>
      </c>
      <c r="G588" s="9">
        <v>69</v>
      </c>
      <c r="H588" s="9">
        <v>3</v>
      </c>
      <c r="I588" s="9">
        <v>13</v>
      </c>
      <c r="J588" s="9">
        <v>17</v>
      </c>
      <c r="K588" s="9">
        <v>5</v>
      </c>
      <c r="L588" s="9"/>
    </row>
    <row r="589" spans="1:12" ht="12.75" customHeight="1" x14ac:dyDescent="0.25">
      <c r="A589" s="119" t="s">
        <v>1103</v>
      </c>
      <c r="B589" s="128"/>
      <c r="C589" s="10"/>
      <c r="D589" s="129" t="s">
        <v>1104</v>
      </c>
      <c r="E589" s="9">
        <v>133</v>
      </c>
      <c r="F589" s="12">
        <v>58</v>
      </c>
      <c r="G589" s="12">
        <v>45</v>
      </c>
      <c r="H589" s="12">
        <v>2</v>
      </c>
      <c r="I589" s="12">
        <v>7</v>
      </c>
      <c r="J589" s="12">
        <v>16</v>
      </c>
      <c r="K589" s="12">
        <v>5</v>
      </c>
      <c r="L589" s="12"/>
    </row>
    <row r="590" spans="1:12" ht="12.75" customHeight="1" x14ac:dyDescent="0.25">
      <c r="A590" s="119" t="s">
        <v>1105</v>
      </c>
      <c r="B590" s="128"/>
      <c r="C590" s="10"/>
      <c r="D590" s="129" t="s">
        <v>1106</v>
      </c>
      <c r="E590" s="9">
        <v>7</v>
      </c>
      <c r="F590" s="12">
        <v>1</v>
      </c>
      <c r="G590" s="12">
        <v>6</v>
      </c>
      <c r="H590" s="12">
        <v>0</v>
      </c>
      <c r="I590" s="12">
        <v>0</v>
      </c>
      <c r="J590" s="12">
        <v>0</v>
      </c>
      <c r="K590" s="12">
        <v>0</v>
      </c>
      <c r="L590" s="12"/>
    </row>
    <row r="591" spans="1:12" ht="12.75" customHeight="1" x14ac:dyDescent="0.25">
      <c r="A591" s="119" t="s">
        <v>1107</v>
      </c>
      <c r="B591" s="128"/>
      <c r="C591" s="10"/>
      <c r="D591" s="129" t="s">
        <v>1108</v>
      </c>
      <c r="E591" s="9">
        <v>3</v>
      </c>
      <c r="F591" s="12">
        <v>0</v>
      </c>
      <c r="G591" s="12">
        <v>1</v>
      </c>
      <c r="H591" s="12">
        <v>0</v>
      </c>
      <c r="I591" s="12">
        <v>2</v>
      </c>
      <c r="J591" s="12">
        <v>0</v>
      </c>
      <c r="K591" s="12">
        <v>0</v>
      </c>
      <c r="L591" s="12"/>
    </row>
    <row r="592" spans="1:12" ht="12.75" customHeight="1" x14ac:dyDescent="0.25">
      <c r="A592" s="119" t="s">
        <v>1109</v>
      </c>
      <c r="B592" s="128"/>
      <c r="C592" s="10"/>
      <c r="D592" s="129" t="s">
        <v>1110</v>
      </c>
      <c r="E592" s="9">
        <v>13</v>
      </c>
      <c r="F592" s="12">
        <v>5</v>
      </c>
      <c r="G592" s="12">
        <v>6</v>
      </c>
      <c r="H592" s="12">
        <v>0</v>
      </c>
      <c r="I592" s="12">
        <v>1</v>
      </c>
      <c r="J592" s="12">
        <v>1</v>
      </c>
      <c r="K592" s="12">
        <v>0</v>
      </c>
      <c r="L592" s="12"/>
    </row>
    <row r="593" spans="1:12" ht="12.75" customHeight="1" x14ac:dyDescent="0.25">
      <c r="A593" s="119" t="s">
        <v>1111</v>
      </c>
      <c r="B593" s="128"/>
      <c r="C593" s="10"/>
      <c r="D593" s="129" t="s">
        <v>1112</v>
      </c>
      <c r="E593" s="9">
        <v>6</v>
      </c>
      <c r="F593" s="12">
        <v>2</v>
      </c>
      <c r="G593" s="12">
        <v>3</v>
      </c>
      <c r="H593" s="12">
        <v>0</v>
      </c>
      <c r="I593" s="12">
        <v>1</v>
      </c>
      <c r="J593" s="12">
        <v>0</v>
      </c>
      <c r="K593" s="12">
        <v>0</v>
      </c>
      <c r="L593" s="12"/>
    </row>
    <row r="594" spans="1:12" ht="12.75" customHeight="1" x14ac:dyDescent="0.25">
      <c r="A594" s="119" t="s">
        <v>1113</v>
      </c>
      <c r="B594" s="128"/>
      <c r="C594" s="10"/>
      <c r="D594" s="129" t="s">
        <v>1114</v>
      </c>
      <c r="E594" s="9">
        <v>4</v>
      </c>
      <c r="F594" s="12">
        <v>3</v>
      </c>
      <c r="G594" s="12">
        <v>0</v>
      </c>
      <c r="H594" s="12">
        <v>0</v>
      </c>
      <c r="I594" s="12">
        <v>1</v>
      </c>
      <c r="J594" s="12">
        <v>0</v>
      </c>
      <c r="K594" s="12">
        <v>0</v>
      </c>
      <c r="L594" s="12"/>
    </row>
    <row r="595" spans="1:12" ht="12.75" customHeight="1" x14ac:dyDescent="0.25">
      <c r="A595" s="119" t="s">
        <v>1115</v>
      </c>
      <c r="B595" s="128"/>
      <c r="C595" s="10"/>
      <c r="D595" s="129" t="s">
        <v>1116</v>
      </c>
      <c r="E595" s="9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/>
    </row>
    <row r="596" spans="1:12" ht="12.75" customHeight="1" x14ac:dyDescent="0.25">
      <c r="A596" s="119" t="s">
        <v>1117</v>
      </c>
      <c r="B596" s="128"/>
      <c r="C596" s="10"/>
      <c r="D596" s="129" t="s">
        <v>1118</v>
      </c>
      <c r="E596" s="9">
        <v>7</v>
      </c>
      <c r="F596" s="12">
        <v>4</v>
      </c>
      <c r="G596" s="12">
        <v>2</v>
      </c>
      <c r="H596" s="12">
        <v>1</v>
      </c>
      <c r="I596" s="12">
        <v>0</v>
      </c>
      <c r="J596" s="12">
        <v>0</v>
      </c>
      <c r="K596" s="12">
        <v>0</v>
      </c>
      <c r="L596" s="12"/>
    </row>
    <row r="597" spans="1:12" ht="12.75" customHeight="1" x14ac:dyDescent="0.25">
      <c r="A597" s="119" t="s">
        <v>1119</v>
      </c>
      <c r="B597" s="128"/>
      <c r="C597" s="10"/>
      <c r="D597" s="129" t="s">
        <v>1120</v>
      </c>
      <c r="E597" s="9">
        <v>1</v>
      </c>
      <c r="F597" s="12">
        <v>0</v>
      </c>
      <c r="G597" s="12">
        <v>1</v>
      </c>
      <c r="H597" s="12">
        <v>0</v>
      </c>
      <c r="I597" s="12">
        <v>0</v>
      </c>
      <c r="J597" s="12">
        <v>0</v>
      </c>
      <c r="K597" s="12">
        <v>0</v>
      </c>
      <c r="L597" s="12"/>
    </row>
    <row r="598" spans="1:12" ht="12.75" customHeight="1" x14ac:dyDescent="0.25">
      <c r="A598" s="119" t="s">
        <v>1121</v>
      </c>
      <c r="B598" s="128"/>
      <c r="C598" s="10"/>
      <c r="D598" s="129" t="s">
        <v>1122</v>
      </c>
      <c r="E598" s="9">
        <v>8</v>
      </c>
      <c r="F598" s="12">
        <v>2</v>
      </c>
      <c r="G598" s="12">
        <v>5</v>
      </c>
      <c r="H598" s="12">
        <v>0</v>
      </c>
      <c r="I598" s="12">
        <v>1</v>
      </c>
      <c r="J598" s="12">
        <v>0</v>
      </c>
      <c r="K598" s="12">
        <v>0</v>
      </c>
      <c r="L598" s="12"/>
    </row>
    <row r="599" spans="1:12" ht="12.75" customHeight="1" x14ac:dyDescent="0.25">
      <c r="A599" s="118" t="s">
        <v>1123</v>
      </c>
      <c r="B599" s="125"/>
      <c r="C599" s="8" t="s">
        <v>1124</v>
      </c>
      <c r="D599" s="126"/>
      <c r="E599" s="9">
        <v>162</v>
      </c>
      <c r="F599" s="9">
        <v>81</v>
      </c>
      <c r="G599" s="9">
        <v>46</v>
      </c>
      <c r="H599" s="9">
        <v>6</v>
      </c>
      <c r="I599" s="9">
        <v>18</v>
      </c>
      <c r="J599" s="9">
        <v>7</v>
      </c>
      <c r="K599" s="9">
        <v>4</v>
      </c>
      <c r="L599" s="9"/>
    </row>
    <row r="600" spans="1:12" ht="12.75" customHeight="1" x14ac:dyDescent="0.25">
      <c r="A600" s="119" t="s">
        <v>1125</v>
      </c>
      <c r="B600" s="128"/>
      <c r="C600" s="10"/>
      <c r="D600" s="129" t="s">
        <v>1126</v>
      </c>
      <c r="E600" s="9">
        <v>78</v>
      </c>
      <c r="F600" s="12">
        <v>34</v>
      </c>
      <c r="G600" s="12">
        <v>27</v>
      </c>
      <c r="H600" s="12">
        <v>6</v>
      </c>
      <c r="I600" s="12">
        <v>7</v>
      </c>
      <c r="J600" s="12">
        <v>2</v>
      </c>
      <c r="K600" s="12">
        <v>2</v>
      </c>
      <c r="L600" s="12"/>
    </row>
    <row r="601" spans="1:12" ht="12.75" customHeight="1" x14ac:dyDescent="0.25">
      <c r="A601" s="119" t="s">
        <v>1127</v>
      </c>
      <c r="B601" s="128"/>
      <c r="C601" s="10"/>
      <c r="D601" s="129" t="s">
        <v>1128</v>
      </c>
      <c r="E601" s="9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/>
    </row>
    <row r="602" spans="1:12" ht="12.75" customHeight="1" x14ac:dyDescent="0.25">
      <c r="A602" s="119" t="s">
        <v>1129</v>
      </c>
      <c r="B602" s="128"/>
      <c r="C602" s="10"/>
      <c r="D602" s="129" t="s">
        <v>1130</v>
      </c>
      <c r="E602" s="9">
        <v>4</v>
      </c>
      <c r="F602" s="12">
        <v>2</v>
      </c>
      <c r="G602" s="12">
        <v>1</v>
      </c>
      <c r="H602" s="12">
        <v>0</v>
      </c>
      <c r="I602" s="12">
        <v>1</v>
      </c>
      <c r="J602" s="12">
        <v>0</v>
      </c>
      <c r="K602" s="12">
        <v>0</v>
      </c>
      <c r="L602" s="12"/>
    </row>
    <row r="603" spans="1:12" ht="12.75" customHeight="1" x14ac:dyDescent="0.25">
      <c r="A603" s="119" t="s">
        <v>1131</v>
      </c>
      <c r="B603" s="128"/>
      <c r="C603" s="10"/>
      <c r="D603" s="129" t="s">
        <v>1132</v>
      </c>
      <c r="E603" s="9">
        <v>7</v>
      </c>
      <c r="F603" s="12">
        <v>4</v>
      </c>
      <c r="G603" s="12">
        <v>2</v>
      </c>
      <c r="H603" s="12">
        <v>0</v>
      </c>
      <c r="I603" s="12">
        <v>1</v>
      </c>
      <c r="J603" s="12">
        <v>0</v>
      </c>
      <c r="K603" s="12">
        <v>0</v>
      </c>
      <c r="L603" s="12"/>
    </row>
    <row r="604" spans="1:12" ht="12.75" customHeight="1" x14ac:dyDescent="0.25">
      <c r="A604" s="119" t="s">
        <v>1133</v>
      </c>
      <c r="B604" s="128"/>
      <c r="C604" s="10"/>
      <c r="D604" s="129" t="s">
        <v>1134</v>
      </c>
      <c r="E604" s="9">
        <v>5</v>
      </c>
      <c r="F604" s="12">
        <v>2</v>
      </c>
      <c r="G604" s="12">
        <v>0</v>
      </c>
      <c r="H604" s="12">
        <v>0</v>
      </c>
      <c r="I604" s="12">
        <v>3</v>
      </c>
      <c r="J604" s="12">
        <v>0</v>
      </c>
      <c r="K604" s="12">
        <v>0</v>
      </c>
      <c r="L604" s="12"/>
    </row>
    <row r="605" spans="1:12" ht="12.75" customHeight="1" x14ac:dyDescent="0.25">
      <c r="A605" s="119" t="s">
        <v>1135</v>
      </c>
      <c r="B605" s="128"/>
      <c r="C605" s="10"/>
      <c r="D605" s="129" t="s">
        <v>1136</v>
      </c>
      <c r="E605" s="9">
        <v>18</v>
      </c>
      <c r="F605" s="12">
        <v>7</v>
      </c>
      <c r="G605" s="12">
        <v>5</v>
      </c>
      <c r="H605" s="12">
        <v>0</v>
      </c>
      <c r="I605" s="12">
        <v>1</v>
      </c>
      <c r="J605" s="12">
        <v>5</v>
      </c>
      <c r="K605" s="12">
        <v>0</v>
      </c>
      <c r="L605" s="12"/>
    </row>
    <row r="606" spans="1:12" ht="12.75" customHeight="1" x14ac:dyDescent="0.25">
      <c r="A606" s="119" t="s">
        <v>1137</v>
      </c>
      <c r="B606" s="128"/>
      <c r="C606" s="10"/>
      <c r="D606" s="129" t="s">
        <v>1138</v>
      </c>
      <c r="E606" s="9">
        <v>7</v>
      </c>
      <c r="F606" s="12">
        <v>4</v>
      </c>
      <c r="G606" s="12">
        <v>2</v>
      </c>
      <c r="H606" s="12">
        <v>0</v>
      </c>
      <c r="I606" s="12">
        <v>1</v>
      </c>
      <c r="J606" s="12">
        <v>0</v>
      </c>
      <c r="K606" s="12">
        <v>0</v>
      </c>
      <c r="L606" s="12"/>
    </row>
    <row r="607" spans="1:12" ht="12.75" customHeight="1" x14ac:dyDescent="0.25">
      <c r="A607" s="119" t="s">
        <v>1139</v>
      </c>
      <c r="B607" s="128"/>
      <c r="C607" s="10"/>
      <c r="D607" s="129" t="s">
        <v>1140</v>
      </c>
      <c r="E607" s="9">
        <v>2</v>
      </c>
      <c r="F607" s="12">
        <v>1</v>
      </c>
      <c r="G607" s="12">
        <v>1</v>
      </c>
      <c r="H607" s="12">
        <v>0</v>
      </c>
      <c r="I607" s="12">
        <v>0</v>
      </c>
      <c r="J607" s="12">
        <v>0</v>
      </c>
      <c r="K607" s="12">
        <v>0</v>
      </c>
      <c r="L607" s="12"/>
    </row>
    <row r="608" spans="1:12" ht="12.75" customHeight="1" x14ac:dyDescent="0.25">
      <c r="A608" s="119" t="s">
        <v>1141</v>
      </c>
      <c r="B608" s="128"/>
      <c r="C608" s="10"/>
      <c r="D608" s="129" t="s">
        <v>1142</v>
      </c>
      <c r="E608" s="9">
        <v>5</v>
      </c>
      <c r="F608" s="12">
        <v>3</v>
      </c>
      <c r="G608" s="12">
        <v>0</v>
      </c>
      <c r="H608" s="12">
        <v>0</v>
      </c>
      <c r="I608" s="12">
        <v>2</v>
      </c>
      <c r="J608" s="12">
        <v>0</v>
      </c>
      <c r="K608" s="12">
        <v>0</v>
      </c>
      <c r="L608" s="12"/>
    </row>
    <row r="609" spans="1:12" ht="12.75" customHeight="1" x14ac:dyDescent="0.25">
      <c r="A609" s="119" t="s">
        <v>1143</v>
      </c>
      <c r="B609" s="128"/>
      <c r="C609" s="10"/>
      <c r="D609" s="129" t="s">
        <v>1144</v>
      </c>
      <c r="E609" s="9">
        <v>5</v>
      </c>
      <c r="F609" s="12">
        <v>5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/>
    </row>
    <row r="610" spans="1:12" ht="12.75" customHeight="1" x14ac:dyDescent="0.25">
      <c r="A610" s="119" t="s">
        <v>1145</v>
      </c>
      <c r="B610" s="128"/>
      <c r="C610" s="10"/>
      <c r="D610" s="129" t="s">
        <v>1146</v>
      </c>
      <c r="E610" s="9">
        <v>31</v>
      </c>
      <c r="F610" s="12">
        <v>19</v>
      </c>
      <c r="G610" s="12">
        <v>8</v>
      </c>
      <c r="H610" s="12">
        <v>0</v>
      </c>
      <c r="I610" s="12">
        <v>2</v>
      </c>
      <c r="J610" s="12">
        <v>0</v>
      </c>
      <c r="K610" s="12">
        <v>2</v>
      </c>
      <c r="L610" s="12"/>
    </row>
    <row r="611" spans="1:12" ht="12.75" customHeight="1" x14ac:dyDescent="0.25">
      <c r="A611" s="118" t="s">
        <v>1147</v>
      </c>
      <c r="B611" s="125"/>
      <c r="C611" s="8" t="s">
        <v>1148</v>
      </c>
      <c r="D611" s="126"/>
      <c r="E611" s="9">
        <v>94</v>
      </c>
      <c r="F611" s="9">
        <v>38</v>
      </c>
      <c r="G611" s="9">
        <v>37</v>
      </c>
      <c r="H611" s="9">
        <v>0</v>
      </c>
      <c r="I611" s="9">
        <v>12</v>
      </c>
      <c r="J611" s="9">
        <v>4</v>
      </c>
      <c r="K611" s="9">
        <v>3</v>
      </c>
      <c r="L611" s="9"/>
    </row>
    <row r="612" spans="1:12" ht="12.75" customHeight="1" x14ac:dyDescent="0.25">
      <c r="A612" s="119" t="s">
        <v>1149</v>
      </c>
      <c r="B612" s="128"/>
      <c r="C612" s="10"/>
      <c r="D612" s="129" t="s">
        <v>1150</v>
      </c>
      <c r="E612" s="9">
        <v>43</v>
      </c>
      <c r="F612" s="12">
        <v>19</v>
      </c>
      <c r="G612" s="12">
        <v>14</v>
      </c>
      <c r="H612" s="12">
        <v>0</v>
      </c>
      <c r="I612" s="12">
        <v>6</v>
      </c>
      <c r="J612" s="12">
        <v>2</v>
      </c>
      <c r="K612" s="12">
        <v>2</v>
      </c>
      <c r="L612" s="12"/>
    </row>
    <row r="613" spans="1:12" ht="12.75" customHeight="1" x14ac:dyDescent="0.25">
      <c r="A613" s="119" t="s">
        <v>1151</v>
      </c>
      <c r="B613" s="128"/>
      <c r="C613" s="10"/>
      <c r="D613" s="129" t="s">
        <v>1152</v>
      </c>
      <c r="E613" s="9">
        <v>1</v>
      </c>
      <c r="F613" s="12">
        <v>0</v>
      </c>
      <c r="G613" s="12">
        <v>1</v>
      </c>
      <c r="H613" s="12">
        <v>0</v>
      </c>
      <c r="I613" s="12">
        <v>0</v>
      </c>
      <c r="J613" s="12">
        <v>0</v>
      </c>
      <c r="K613" s="12">
        <v>0</v>
      </c>
      <c r="L613" s="12"/>
    </row>
    <row r="614" spans="1:12" ht="12.75" customHeight="1" x14ac:dyDescent="0.25">
      <c r="A614" s="119" t="s">
        <v>1153</v>
      </c>
      <c r="B614" s="128"/>
      <c r="C614" s="10"/>
      <c r="D614" s="129" t="s">
        <v>1154</v>
      </c>
      <c r="E614" s="9">
        <v>4</v>
      </c>
      <c r="F614" s="12">
        <v>0</v>
      </c>
      <c r="G614" s="12">
        <v>3</v>
      </c>
      <c r="H614" s="12">
        <v>0</v>
      </c>
      <c r="I614" s="12">
        <v>1</v>
      </c>
      <c r="J614" s="12">
        <v>0</v>
      </c>
      <c r="K614" s="12">
        <v>0</v>
      </c>
      <c r="L614" s="12"/>
    </row>
    <row r="615" spans="1:12" ht="12.75" customHeight="1" x14ac:dyDescent="0.25">
      <c r="A615" s="119" t="s">
        <v>1155</v>
      </c>
      <c r="B615" s="128"/>
      <c r="C615" s="10"/>
      <c r="D615" s="129" t="s">
        <v>1156</v>
      </c>
      <c r="E615" s="9">
        <v>4</v>
      </c>
      <c r="F615" s="12">
        <v>1</v>
      </c>
      <c r="G615" s="12">
        <v>3</v>
      </c>
      <c r="H615" s="12">
        <v>0</v>
      </c>
      <c r="I615" s="12">
        <v>0</v>
      </c>
      <c r="J615" s="12">
        <v>0</v>
      </c>
      <c r="K615" s="12">
        <v>0</v>
      </c>
      <c r="L615" s="12"/>
    </row>
    <row r="616" spans="1:12" ht="12.75" customHeight="1" x14ac:dyDescent="0.25">
      <c r="A616" s="119" t="s">
        <v>1157</v>
      </c>
      <c r="B616" s="128"/>
      <c r="C616" s="10"/>
      <c r="D616" s="129" t="s">
        <v>1158</v>
      </c>
      <c r="E616" s="9">
        <v>15</v>
      </c>
      <c r="F616" s="12">
        <v>7</v>
      </c>
      <c r="G616" s="12">
        <v>5</v>
      </c>
      <c r="H616" s="12">
        <v>0</v>
      </c>
      <c r="I616" s="12">
        <v>2</v>
      </c>
      <c r="J616" s="12">
        <v>1</v>
      </c>
      <c r="K616" s="12">
        <v>0</v>
      </c>
      <c r="L616" s="12"/>
    </row>
    <row r="617" spans="1:12" ht="12.75" customHeight="1" x14ac:dyDescent="0.25">
      <c r="A617" s="119" t="s">
        <v>1159</v>
      </c>
      <c r="B617" s="128"/>
      <c r="C617" s="10"/>
      <c r="D617" s="129" t="s">
        <v>1160</v>
      </c>
      <c r="E617" s="9">
        <v>2</v>
      </c>
      <c r="F617" s="12">
        <v>2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/>
    </row>
    <row r="618" spans="1:12" ht="12.75" customHeight="1" x14ac:dyDescent="0.25">
      <c r="A618" s="119" t="s">
        <v>1161</v>
      </c>
      <c r="B618" s="128"/>
      <c r="C618" s="10"/>
      <c r="D618" s="129" t="s">
        <v>1162</v>
      </c>
      <c r="E618" s="9">
        <v>7</v>
      </c>
      <c r="F618" s="12">
        <v>2</v>
      </c>
      <c r="G618" s="12">
        <v>4</v>
      </c>
      <c r="H618" s="12">
        <v>0</v>
      </c>
      <c r="I618" s="12">
        <v>1</v>
      </c>
      <c r="J618" s="12">
        <v>0</v>
      </c>
      <c r="K618" s="12">
        <v>0</v>
      </c>
      <c r="L618" s="12"/>
    </row>
    <row r="619" spans="1:12" ht="12.75" customHeight="1" x14ac:dyDescent="0.25">
      <c r="A619" s="119" t="s">
        <v>1163</v>
      </c>
      <c r="B619" s="128"/>
      <c r="C619" s="10"/>
      <c r="D619" s="129" t="s">
        <v>1164</v>
      </c>
      <c r="E619" s="9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/>
    </row>
    <row r="620" spans="1:12" ht="12.75" customHeight="1" x14ac:dyDescent="0.25">
      <c r="A620" s="119" t="s">
        <v>1165</v>
      </c>
      <c r="B620" s="128"/>
      <c r="C620" s="10"/>
      <c r="D620" s="129" t="s">
        <v>1166</v>
      </c>
      <c r="E620" s="9">
        <v>3</v>
      </c>
      <c r="F620" s="12">
        <v>0</v>
      </c>
      <c r="G620" s="12">
        <v>3</v>
      </c>
      <c r="H620" s="12">
        <v>0</v>
      </c>
      <c r="I620" s="12">
        <v>0</v>
      </c>
      <c r="J620" s="12">
        <v>0</v>
      </c>
      <c r="K620" s="12">
        <v>0</v>
      </c>
      <c r="L620" s="12"/>
    </row>
    <row r="621" spans="1:12" ht="12.75" customHeight="1" x14ac:dyDescent="0.25">
      <c r="A621" s="119" t="s">
        <v>1167</v>
      </c>
      <c r="B621" s="128"/>
      <c r="C621" s="10"/>
      <c r="D621" s="129" t="s">
        <v>1168</v>
      </c>
      <c r="E621" s="9">
        <v>5</v>
      </c>
      <c r="F621" s="12">
        <v>4</v>
      </c>
      <c r="G621" s="12">
        <v>0</v>
      </c>
      <c r="H621" s="12">
        <v>0</v>
      </c>
      <c r="I621" s="12">
        <v>0</v>
      </c>
      <c r="J621" s="12">
        <v>0</v>
      </c>
      <c r="K621" s="12">
        <v>1</v>
      </c>
      <c r="L621" s="12"/>
    </row>
    <row r="622" spans="1:12" ht="12.75" customHeight="1" x14ac:dyDescent="0.25">
      <c r="A622" s="119" t="s">
        <v>1169</v>
      </c>
      <c r="B622" s="128"/>
      <c r="C622" s="10"/>
      <c r="D622" s="129" t="s">
        <v>1170</v>
      </c>
      <c r="E622" s="9">
        <v>2</v>
      </c>
      <c r="F622" s="12">
        <v>0</v>
      </c>
      <c r="G622" s="12">
        <v>0</v>
      </c>
      <c r="H622" s="12">
        <v>0</v>
      </c>
      <c r="I622" s="12">
        <v>1</v>
      </c>
      <c r="J622" s="12">
        <v>1</v>
      </c>
      <c r="K622" s="12">
        <v>0</v>
      </c>
      <c r="L622" s="12"/>
    </row>
    <row r="623" spans="1:12" ht="12.75" customHeight="1" x14ac:dyDescent="0.25">
      <c r="A623" s="119" t="s">
        <v>1171</v>
      </c>
      <c r="B623" s="128"/>
      <c r="C623" s="10"/>
      <c r="D623" s="129" t="s">
        <v>1172</v>
      </c>
      <c r="E623" s="9">
        <v>8</v>
      </c>
      <c r="F623" s="12">
        <v>3</v>
      </c>
      <c r="G623" s="12">
        <v>4</v>
      </c>
      <c r="H623" s="12">
        <v>0</v>
      </c>
      <c r="I623" s="12">
        <v>1</v>
      </c>
      <c r="J623" s="12">
        <v>0</v>
      </c>
      <c r="K623" s="12">
        <v>0</v>
      </c>
      <c r="L623" s="12"/>
    </row>
    <row r="624" spans="1:12" ht="12.75" customHeight="1" x14ac:dyDescent="0.25">
      <c r="A624" s="118" t="s">
        <v>1173</v>
      </c>
      <c r="B624" s="125"/>
      <c r="C624" s="8" t="s">
        <v>1174</v>
      </c>
      <c r="D624" s="126"/>
      <c r="E624" s="9">
        <v>101</v>
      </c>
      <c r="F624" s="9">
        <v>54</v>
      </c>
      <c r="G624" s="9">
        <v>31</v>
      </c>
      <c r="H624" s="9">
        <v>1</v>
      </c>
      <c r="I624" s="9">
        <v>9</v>
      </c>
      <c r="J624" s="9">
        <v>6</v>
      </c>
      <c r="K624" s="9">
        <v>0</v>
      </c>
      <c r="L624" s="9"/>
    </row>
    <row r="625" spans="1:12" ht="12.75" customHeight="1" x14ac:dyDescent="0.25">
      <c r="A625" s="119" t="s">
        <v>1175</v>
      </c>
      <c r="B625" s="128"/>
      <c r="C625" s="10"/>
      <c r="D625" s="129" t="s">
        <v>1174</v>
      </c>
      <c r="E625" s="9">
        <v>73</v>
      </c>
      <c r="F625" s="12">
        <v>38</v>
      </c>
      <c r="G625" s="12">
        <v>22</v>
      </c>
      <c r="H625" s="12">
        <v>0</v>
      </c>
      <c r="I625" s="12">
        <v>7</v>
      </c>
      <c r="J625" s="12">
        <v>6</v>
      </c>
      <c r="K625" s="12">
        <v>0</v>
      </c>
      <c r="L625" s="12"/>
    </row>
    <row r="626" spans="1:12" ht="12.75" customHeight="1" x14ac:dyDescent="0.25">
      <c r="A626" s="119" t="s">
        <v>1176</v>
      </c>
      <c r="B626" s="128"/>
      <c r="C626" s="10"/>
      <c r="D626" s="129" t="s">
        <v>1177</v>
      </c>
      <c r="E626" s="9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/>
    </row>
    <row r="627" spans="1:12" ht="12.75" customHeight="1" x14ac:dyDescent="0.25">
      <c r="A627" s="119" t="s">
        <v>1178</v>
      </c>
      <c r="B627" s="128"/>
      <c r="C627" s="10"/>
      <c r="D627" s="129" t="s">
        <v>1179</v>
      </c>
      <c r="E627" s="9">
        <v>5</v>
      </c>
      <c r="F627" s="12">
        <v>3</v>
      </c>
      <c r="G627" s="12">
        <v>2</v>
      </c>
      <c r="H627" s="12">
        <v>0</v>
      </c>
      <c r="I627" s="12">
        <v>0</v>
      </c>
      <c r="J627" s="12">
        <v>0</v>
      </c>
      <c r="K627" s="12">
        <v>0</v>
      </c>
      <c r="L627" s="12"/>
    </row>
    <row r="628" spans="1:12" ht="12.75" customHeight="1" x14ac:dyDescent="0.25">
      <c r="A628" s="119" t="s">
        <v>1180</v>
      </c>
      <c r="B628" s="128"/>
      <c r="C628" s="10"/>
      <c r="D628" s="129" t="s">
        <v>1181</v>
      </c>
      <c r="E628" s="9">
        <v>7</v>
      </c>
      <c r="F628" s="12">
        <v>5</v>
      </c>
      <c r="G628" s="12">
        <v>2</v>
      </c>
      <c r="H628" s="12">
        <v>0</v>
      </c>
      <c r="I628" s="12">
        <v>0</v>
      </c>
      <c r="J628" s="12">
        <v>0</v>
      </c>
      <c r="K628" s="12">
        <v>0</v>
      </c>
      <c r="L628" s="12"/>
    </row>
    <row r="629" spans="1:12" ht="12.75" customHeight="1" x14ac:dyDescent="0.25">
      <c r="A629" s="119" t="s">
        <v>1182</v>
      </c>
      <c r="B629" s="128"/>
      <c r="C629" s="10"/>
      <c r="D629" s="129" t="s">
        <v>1183</v>
      </c>
      <c r="E629" s="9">
        <v>2</v>
      </c>
      <c r="F629" s="12">
        <v>0</v>
      </c>
      <c r="G629" s="12">
        <v>2</v>
      </c>
      <c r="H629" s="12">
        <v>0</v>
      </c>
      <c r="I629" s="12">
        <v>0</v>
      </c>
      <c r="J629" s="12">
        <v>0</v>
      </c>
      <c r="K629" s="12">
        <v>0</v>
      </c>
      <c r="L629" s="12"/>
    </row>
    <row r="630" spans="1:12" ht="12.75" customHeight="1" x14ac:dyDescent="0.25">
      <c r="A630" s="119" t="s">
        <v>1184</v>
      </c>
      <c r="B630" s="128"/>
      <c r="C630" s="10"/>
      <c r="D630" s="129" t="s">
        <v>197</v>
      </c>
      <c r="E630" s="9">
        <v>1</v>
      </c>
      <c r="F630" s="12">
        <v>1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/>
    </row>
    <row r="631" spans="1:12" ht="12.75" customHeight="1" x14ac:dyDescent="0.25">
      <c r="A631" s="119" t="s">
        <v>1185</v>
      </c>
      <c r="B631" s="128"/>
      <c r="C631" s="10"/>
      <c r="D631" s="129" t="s">
        <v>1186</v>
      </c>
      <c r="E631" s="9">
        <v>4</v>
      </c>
      <c r="F631" s="12">
        <v>2</v>
      </c>
      <c r="G631" s="12">
        <v>0</v>
      </c>
      <c r="H631" s="12">
        <v>1</v>
      </c>
      <c r="I631" s="12">
        <v>1</v>
      </c>
      <c r="J631" s="12">
        <v>0</v>
      </c>
      <c r="K631" s="12">
        <v>0</v>
      </c>
      <c r="L631" s="12"/>
    </row>
    <row r="632" spans="1:12" ht="12.75" customHeight="1" x14ac:dyDescent="0.25">
      <c r="A632" s="119" t="s">
        <v>1187</v>
      </c>
      <c r="B632" s="128"/>
      <c r="C632" s="10"/>
      <c r="D632" s="129" t="s">
        <v>1188</v>
      </c>
      <c r="E632" s="9">
        <v>9</v>
      </c>
      <c r="F632" s="12">
        <v>5</v>
      </c>
      <c r="G632" s="12">
        <v>3</v>
      </c>
      <c r="H632" s="12">
        <v>0</v>
      </c>
      <c r="I632" s="12">
        <v>1</v>
      </c>
      <c r="J632" s="12">
        <v>0</v>
      </c>
      <c r="K632" s="12">
        <v>0</v>
      </c>
      <c r="L632" s="12"/>
    </row>
    <row r="633" spans="1:12" ht="12.75" customHeight="1" x14ac:dyDescent="0.25">
      <c r="A633" s="118" t="s">
        <v>1189</v>
      </c>
      <c r="B633" s="132" t="s">
        <v>1190</v>
      </c>
      <c r="C633" s="7"/>
      <c r="D633" s="126"/>
      <c r="E633" s="9">
        <v>15387</v>
      </c>
      <c r="F633" s="5">
        <v>9484</v>
      </c>
      <c r="G633" s="5">
        <v>2365</v>
      </c>
      <c r="H633" s="5">
        <v>1553</v>
      </c>
      <c r="I633" s="5">
        <v>1148</v>
      </c>
      <c r="J633" s="5">
        <v>314</v>
      </c>
      <c r="K633" s="5">
        <v>523</v>
      </c>
      <c r="L633" s="5"/>
    </row>
    <row r="634" spans="1:12" ht="12.75" customHeight="1" x14ac:dyDescent="0.25">
      <c r="A634" s="118" t="s">
        <v>1191</v>
      </c>
      <c r="B634" s="125"/>
      <c r="C634" s="8" t="s">
        <v>1190</v>
      </c>
      <c r="D634" s="126"/>
      <c r="E634" s="9">
        <v>5970</v>
      </c>
      <c r="F634" s="9">
        <v>3952</v>
      </c>
      <c r="G634" s="9">
        <v>617</v>
      </c>
      <c r="H634" s="9">
        <v>825</v>
      </c>
      <c r="I634" s="9">
        <v>271</v>
      </c>
      <c r="J634" s="9">
        <v>107</v>
      </c>
      <c r="K634" s="9">
        <v>198</v>
      </c>
      <c r="L634" s="9"/>
    </row>
    <row r="635" spans="1:12" ht="12.75" customHeight="1" x14ac:dyDescent="0.25">
      <c r="A635" s="119" t="s">
        <v>1192</v>
      </c>
      <c r="B635" s="128"/>
      <c r="C635" s="10"/>
      <c r="D635" s="129" t="s">
        <v>1190</v>
      </c>
      <c r="E635" s="9">
        <v>5076</v>
      </c>
      <c r="F635" s="12">
        <v>3449</v>
      </c>
      <c r="G635" s="12">
        <v>425</v>
      </c>
      <c r="H635" s="12">
        <v>776</v>
      </c>
      <c r="I635" s="12">
        <v>187</v>
      </c>
      <c r="J635" s="12">
        <v>99</v>
      </c>
      <c r="K635" s="12">
        <v>140</v>
      </c>
      <c r="L635" s="12"/>
    </row>
    <row r="636" spans="1:12" ht="12.75" customHeight="1" x14ac:dyDescent="0.25">
      <c r="A636" s="119" t="s">
        <v>1193</v>
      </c>
      <c r="B636" s="128"/>
      <c r="C636" s="10"/>
      <c r="D636" s="129" t="s">
        <v>10</v>
      </c>
      <c r="E636" s="9">
        <v>35</v>
      </c>
      <c r="F636" s="12">
        <v>21</v>
      </c>
      <c r="G636" s="12">
        <v>9</v>
      </c>
      <c r="H636" s="12">
        <v>0</v>
      </c>
      <c r="I636" s="12">
        <v>2</v>
      </c>
      <c r="J636" s="12">
        <v>0</v>
      </c>
      <c r="K636" s="12">
        <v>3</v>
      </c>
      <c r="L636" s="12"/>
    </row>
    <row r="637" spans="1:12" ht="12.75" customHeight="1" x14ac:dyDescent="0.25">
      <c r="A637" s="119" t="s">
        <v>1194</v>
      </c>
      <c r="B637" s="128"/>
      <c r="C637" s="10"/>
      <c r="D637" s="129" t="s">
        <v>1195</v>
      </c>
      <c r="E637" s="9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/>
    </row>
    <row r="638" spans="1:12" ht="12.75" customHeight="1" x14ac:dyDescent="0.25">
      <c r="A638" s="121" t="s">
        <v>1196</v>
      </c>
      <c r="B638" s="135"/>
      <c r="C638" s="16"/>
      <c r="D638" s="136" t="s">
        <v>1197</v>
      </c>
      <c r="E638" s="9">
        <v>1</v>
      </c>
      <c r="F638" s="12">
        <v>1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/>
    </row>
    <row r="639" spans="1:12" ht="12.75" customHeight="1" x14ac:dyDescent="0.25">
      <c r="A639" s="119" t="s">
        <v>1198</v>
      </c>
      <c r="B639" s="128"/>
      <c r="C639" s="10"/>
      <c r="D639" s="129" t="s">
        <v>1199</v>
      </c>
      <c r="E639" s="9">
        <v>71</v>
      </c>
      <c r="F639" s="12">
        <v>45</v>
      </c>
      <c r="G639" s="12">
        <v>17</v>
      </c>
      <c r="H639" s="12">
        <v>3</v>
      </c>
      <c r="I639" s="12">
        <v>5</v>
      </c>
      <c r="J639" s="12">
        <v>1</v>
      </c>
      <c r="K639" s="12">
        <v>0</v>
      </c>
      <c r="L639" s="12"/>
    </row>
    <row r="640" spans="1:12" ht="12.75" customHeight="1" x14ac:dyDescent="0.25">
      <c r="A640" s="119" t="s">
        <v>1200</v>
      </c>
      <c r="B640" s="128"/>
      <c r="C640" s="10"/>
      <c r="D640" s="129" t="s">
        <v>1201</v>
      </c>
      <c r="E640" s="9">
        <v>108</v>
      </c>
      <c r="F640" s="12">
        <v>53</v>
      </c>
      <c r="G640" s="12">
        <v>35</v>
      </c>
      <c r="H640" s="12">
        <v>3</v>
      </c>
      <c r="I640" s="12">
        <v>13</v>
      </c>
      <c r="J640" s="12">
        <v>0</v>
      </c>
      <c r="K640" s="12">
        <v>4</v>
      </c>
      <c r="L640" s="12"/>
    </row>
    <row r="641" spans="1:12" ht="12.75" customHeight="1" x14ac:dyDescent="0.25">
      <c r="A641" s="119" t="s">
        <v>1202</v>
      </c>
      <c r="B641" s="128"/>
      <c r="C641" s="10"/>
      <c r="D641" s="129" t="s">
        <v>1203</v>
      </c>
      <c r="E641" s="9">
        <v>1</v>
      </c>
      <c r="F641" s="12">
        <v>0</v>
      </c>
      <c r="G641" s="12">
        <v>0</v>
      </c>
      <c r="H641" s="12">
        <v>1</v>
      </c>
      <c r="I641" s="12">
        <v>0</v>
      </c>
      <c r="J641" s="12">
        <v>0</v>
      </c>
      <c r="K641" s="12">
        <v>0</v>
      </c>
      <c r="L641" s="12"/>
    </row>
    <row r="642" spans="1:12" ht="12.75" customHeight="1" x14ac:dyDescent="0.25">
      <c r="A642" s="119" t="s">
        <v>1204</v>
      </c>
      <c r="B642" s="128"/>
      <c r="C642" s="10"/>
      <c r="D642" s="129" t="s">
        <v>1205</v>
      </c>
      <c r="E642" s="9">
        <v>498</v>
      </c>
      <c r="F642" s="12">
        <v>281</v>
      </c>
      <c r="G642" s="12">
        <v>96</v>
      </c>
      <c r="H642" s="12">
        <v>33</v>
      </c>
      <c r="I642" s="12">
        <v>39</v>
      </c>
      <c r="J642" s="12">
        <v>6</v>
      </c>
      <c r="K642" s="12">
        <v>43</v>
      </c>
      <c r="L642" s="12"/>
    </row>
    <row r="643" spans="1:12" ht="12.75" customHeight="1" x14ac:dyDescent="0.25">
      <c r="A643" s="119" t="s">
        <v>1206</v>
      </c>
      <c r="B643" s="128"/>
      <c r="C643" s="10"/>
      <c r="D643" s="129" t="s">
        <v>30</v>
      </c>
      <c r="E643" s="9">
        <v>57</v>
      </c>
      <c r="F643" s="12">
        <v>27</v>
      </c>
      <c r="G643" s="12">
        <v>13</v>
      </c>
      <c r="H643" s="12">
        <v>3</v>
      </c>
      <c r="I643" s="12">
        <v>11</v>
      </c>
      <c r="J643" s="12">
        <v>0</v>
      </c>
      <c r="K643" s="12">
        <v>3</v>
      </c>
      <c r="L643" s="12"/>
    </row>
    <row r="644" spans="1:12" ht="12.75" customHeight="1" x14ac:dyDescent="0.25">
      <c r="A644" s="119" t="s">
        <v>1207</v>
      </c>
      <c r="B644" s="128"/>
      <c r="C644" s="10"/>
      <c r="D644" s="129" t="s">
        <v>1208</v>
      </c>
      <c r="E644" s="9">
        <v>21</v>
      </c>
      <c r="F644" s="12">
        <v>11</v>
      </c>
      <c r="G644" s="12">
        <v>4</v>
      </c>
      <c r="H644" s="12">
        <v>2</v>
      </c>
      <c r="I644" s="12">
        <v>2</v>
      </c>
      <c r="J644" s="12">
        <v>0</v>
      </c>
      <c r="K644" s="12">
        <v>2</v>
      </c>
      <c r="L644" s="12"/>
    </row>
    <row r="645" spans="1:12" ht="12.75" customHeight="1" x14ac:dyDescent="0.25">
      <c r="A645" s="119" t="s">
        <v>1209</v>
      </c>
      <c r="B645" s="128"/>
      <c r="C645" s="10"/>
      <c r="D645" s="129" t="s">
        <v>1210</v>
      </c>
      <c r="E645" s="9">
        <v>56</v>
      </c>
      <c r="F645" s="12">
        <v>35</v>
      </c>
      <c r="G645" s="12">
        <v>9</v>
      </c>
      <c r="H645" s="12">
        <v>2</v>
      </c>
      <c r="I645" s="12">
        <v>7</v>
      </c>
      <c r="J645" s="12">
        <v>0</v>
      </c>
      <c r="K645" s="12">
        <v>3</v>
      </c>
      <c r="L645" s="12"/>
    </row>
    <row r="646" spans="1:12" ht="12.75" customHeight="1" x14ac:dyDescent="0.25">
      <c r="A646" s="119" t="s">
        <v>1211</v>
      </c>
      <c r="B646" s="128"/>
      <c r="C646" s="10"/>
      <c r="D646" s="129" t="s">
        <v>517</v>
      </c>
      <c r="E646" s="9">
        <v>46</v>
      </c>
      <c r="F646" s="12">
        <v>29</v>
      </c>
      <c r="G646" s="12">
        <v>9</v>
      </c>
      <c r="H646" s="12">
        <v>2</v>
      </c>
      <c r="I646" s="12">
        <v>5</v>
      </c>
      <c r="J646" s="12">
        <v>1</v>
      </c>
      <c r="K646" s="12">
        <v>0</v>
      </c>
      <c r="L646" s="12"/>
    </row>
    <row r="647" spans="1:12" ht="12.75" customHeight="1" x14ac:dyDescent="0.25">
      <c r="A647" s="118" t="s">
        <v>1212</v>
      </c>
      <c r="B647" s="125"/>
      <c r="C647" s="8" t="s">
        <v>1213</v>
      </c>
      <c r="D647" s="126"/>
      <c r="E647" s="9">
        <v>819</v>
      </c>
      <c r="F647" s="9">
        <v>432</v>
      </c>
      <c r="G647" s="9">
        <v>180</v>
      </c>
      <c r="H647" s="9">
        <v>66</v>
      </c>
      <c r="I647" s="9">
        <v>96</v>
      </c>
      <c r="J647" s="9">
        <v>22</v>
      </c>
      <c r="K647" s="9">
        <v>23</v>
      </c>
      <c r="L647" s="9"/>
    </row>
    <row r="648" spans="1:12" ht="12.75" customHeight="1" x14ac:dyDescent="0.25">
      <c r="A648" s="119" t="s">
        <v>1214</v>
      </c>
      <c r="B648" s="128"/>
      <c r="C648" s="10"/>
      <c r="D648" s="129" t="s">
        <v>1213</v>
      </c>
      <c r="E648" s="9">
        <v>664</v>
      </c>
      <c r="F648" s="12">
        <v>363</v>
      </c>
      <c r="G648" s="12">
        <v>127</v>
      </c>
      <c r="H648" s="12">
        <v>62</v>
      </c>
      <c r="I648" s="12">
        <v>75</v>
      </c>
      <c r="J648" s="12">
        <v>19</v>
      </c>
      <c r="K648" s="12">
        <v>18</v>
      </c>
      <c r="L648" s="12"/>
    </row>
    <row r="649" spans="1:12" ht="12.75" customHeight="1" x14ac:dyDescent="0.25">
      <c r="A649" s="119" t="s">
        <v>1215</v>
      </c>
      <c r="B649" s="128"/>
      <c r="C649" s="10"/>
      <c r="D649" s="129" t="s">
        <v>1216</v>
      </c>
      <c r="E649" s="9">
        <v>76</v>
      </c>
      <c r="F649" s="12">
        <v>34</v>
      </c>
      <c r="G649" s="12">
        <v>26</v>
      </c>
      <c r="H649" s="12">
        <v>3</v>
      </c>
      <c r="I649" s="12">
        <v>12</v>
      </c>
      <c r="J649" s="12">
        <v>0</v>
      </c>
      <c r="K649" s="12">
        <v>1</v>
      </c>
      <c r="L649" s="12"/>
    </row>
    <row r="650" spans="1:12" ht="12.75" customHeight="1" x14ac:dyDescent="0.25">
      <c r="A650" s="119" t="s">
        <v>1217</v>
      </c>
      <c r="B650" s="128"/>
      <c r="C650" s="10"/>
      <c r="D650" s="129" t="s">
        <v>1218</v>
      </c>
      <c r="E650" s="9">
        <v>60</v>
      </c>
      <c r="F650" s="12">
        <v>25</v>
      </c>
      <c r="G650" s="12">
        <v>20</v>
      </c>
      <c r="H650" s="12">
        <v>0</v>
      </c>
      <c r="I650" s="12">
        <v>9</v>
      </c>
      <c r="J650" s="12">
        <v>3</v>
      </c>
      <c r="K650" s="12">
        <v>3</v>
      </c>
      <c r="L650" s="12"/>
    </row>
    <row r="651" spans="1:12" ht="12.75" customHeight="1" x14ac:dyDescent="0.25">
      <c r="A651" s="119" t="s">
        <v>1219</v>
      </c>
      <c r="B651" s="128"/>
      <c r="C651" s="10"/>
      <c r="D651" s="129" t="s">
        <v>1220</v>
      </c>
      <c r="E651" s="9">
        <v>19</v>
      </c>
      <c r="F651" s="12">
        <v>10</v>
      </c>
      <c r="G651" s="12">
        <v>7</v>
      </c>
      <c r="H651" s="12">
        <v>1</v>
      </c>
      <c r="I651" s="12">
        <v>0</v>
      </c>
      <c r="J651" s="12">
        <v>0</v>
      </c>
      <c r="K651" s="12">
        <v>1</v>
      </c>
      <c r="L651" s="12"/>
    </row>
    <row r="652" spans="1:12" ht="12.75" customHeight="1" x14ac:dyDescent="0.25">
      <c r="A652" s="118" t="s">
        <v>1221</v>
      </c>
      <c r="B652" s="125"/>
      <c r="C652" s="8" t="s">
        <v>1222</v>
      </c>
      <c r="D652" s="126"/>
      <c r="E652" s="9">
        <v>742</v>
      </c>
      <c r="F652" s="9">
        <v>379</v>
      </c>
      <c r="G652" s="9">
        <v>181</v>
      </c>
      <c r="H652" s="9">
        <v>59</v>
      </c>
      <c r="I652" s="9">
        <v>84</v>
      </c>
      <c r="J652" s="9">
        <v>16</v>
      </c>
      <c r="K652" s="9">
        <v>23</v>
      </c>
      <c r="L652" s="9"/>
    </row>
    <row r="653" spans="1:12" ht="12.75" customHeight="1" x14ac:dyDescent="0.25">
      <c r="A653" s="119" t="s">
        <v>1223</v>
      </c>
      <c r="B653" s="128"/>
      <c r="C653" s="10"/>
      <c r="D653" s="129" t="s">
        <v>1222</v>
      </c>
      <c r="E653" s="9">
        <v>601</v>
      </c>
      <c r="F653" s="12">
        <v>310</v>
      </c>
      <c r="G653" s="12">
        <v>132</v>
      </c>
      <c r="H653" s="12">
        <v>59</v>
      </c>
      <c r="I653" s="12">
        <v>68</v>
      </c>
      <c r="J653" s="12">
        <v>13</v>
      </c>
      <c r="K653" s="12">
        <v>19</v>
      </c>
      <c r="L653" s="12"/>
    </row>
    <row r="654" spans="1:12" ht="12.75" customHeight="1" x14ac:dyDescent="0.25">
      <c r="A654" s="119" t="s">
        <v>1224</v>
      </c>
      <c r="B654" s="128"/>
      <c r="C654" s="10"/>
      <c r="D654" s="129" t="s">
        <v>1225</v>
      </c>
      <c r="E654" s="9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/>
    </row>
    <row r="655" spans="1:12" ht="12.75" customHeight="1" x14ac:dyDescent="0.25">
      <c r="A655" s="119" t="s">
        <v>1226</v>
      </c>
      <c r="B655" s="128"/>
      <c r="C655" s="10"/>
      <c r="D655" s="129" t="s">
        <v>1227</v>
      </c>
      <c r="E655" s="9">
        <v>6</v>
      </c>
      <c r="F655" s="12">
        <v>2</v>
      </c>
      <c r="G655" s="12">
        <v>3</v>
      </c>
      <c r="H655" s="12">
        <v>0</v>
      </c>
      <c r="I655" s="12">
        <v>1</v>
      </c>
      <c r="J655" s="12">
        <v>0</v>
      </c>
      <c r="K655" s="12">
        <v>0</v>
      </c>
      <c r="L655" s="12"/>
    </row>
    <row r="656" spans="1:12" ht="12.75" customHeight="1" x14ac:dyDescent="0.25">
      <c r="A656" s="121" t="s">
        <v>1228</v>
      </c>
      <c r="B656" s="135"/>
      <c r="C656" s="16"/>
      <c r="D656" s="136" t="s">
        <v>1229</v>
      </c>
      <c r="E656" s="9">
        <v>58</v>
      </c>
      <c r="F656" s="12">
        <v>24</v>
      </c>
      <c r="G656" s="12">
        <v>26</v>
      </c>
      <c r="H656" s="12">
        <v>0</v>
      </c>
      <c r="I656" s="12">
        <v>4</v>
      </c>
      <c r="J656" s="12">
        <v>3</v>
      </c>
      <c r="K656" s="12">
        <v>1</v>
      </c>
      <c r="L656" s="12"/>
    </row>
    <row r="657" spans="1:12" ht="12.75" customHeight="1" x14ac:dyDescent="0.25">
      <c r="A657" s="119" t="s">
        <v>1230</v>
      </c>
      <c r="B657" s="128"/>
      <c r="C657" s="10"/>
      <c r="D657" s="129" t="s">
        <v>1231</v>
      </c>
      <c r="E657" s="9">
        <v>4</v>
      </c>
      <c r="F657" s="12">
        <v>2</v>
      </c>
      <c r="G657" s="12">
        <v>1</v>
      </c>
      <c r="H657" s="12">
        <v>0</v>
      </c>
      <c r="I657" s="12">
        <v>1</v>
      </c>
      <c r="J657" s="12">
        <v>0</v>
      </c>
      <c r="K657" s="12">
        <v>0</v>
      </c>
      <c r="L657" s="12"/>
    </row>
    <row r="658" spans="1:12" ht="12.75" customHeight="1" x14ac:dyDescent="0.25">
      <c r="A658" s="119" t="s">
        <v>1232</v>
      </c>
      <c r="B658" s="128"/>
      <c r="C658" s="10"/>
      <c r="D658" s="129" t="s">
        <v>1233</v>
      </c>
      <c r="E658" s="9">
        <v>5</v>
      </c>
      <c r="F658" s="12">
        <v>3</v>
      </c>
      <c r="G658" s="12">
        <v>2</v>
      </c>
      <c r="H658" s="12">
        <v>0</v>
      </c>
      <c r="I658" s="12">
        <v>0</v>
      </c>
      <c r="J658" s="12">
        <v>0</v>
      </c>
      <c r="K658" s="12">
        <v>0</v>
      </c>
      <c r="L658" s="12"/>
    </row>
    <row r="659" spans="1:12" ht="12.75" customHeight="1" x14ac:dyDescent="0.25">
      <c r="A659" s="119" t="s">
        <v>1234</v>
      </c>
      <c r="B659" s="128"/>
      <c r="C659" s="10"/>
      <c r="D659" s="129" t="s">
        <v>1235</v>
      </c>
      <c r="E659" s="9">
        <v>1</v>
      </c>
      <c r="F659" s="12">
        <v>0</v>
      </c>
      <c r="G659" s="12">
        <v>1</v>
      </c>
      <c r="H659" s="12">
        <v>0</v>
      </c>
      <c r="I659" s="12">
        <v>0</v>
      </c>
      <c r="J659" s="12">
        <v>0</v>
      </c>
      <c r="K659" s="12">
        <v>0</v>
      </c>
      <c r="L659" s="12"/>
    </row>
    <row r="660" spans="1:12" ht="12.75" customHeight="1" x14ac:dyDescent="0.25">
      <c r="A660" s="119" t="s">
        <v>1236</v>
      </c>
      <c r="B660" s="128"/>
      <c r="C660" s="10"/>
      <c r="D660" s="129" t="s">
        <v>1237</v>
      </c>
      <c r="E660" s="9">
        <v>13</v>
      </c>
      <c r="F660" s="12">
        <v>5</v>
      </c>
      <c r="G660" s="12">
        <v>5</v>
      </c>
      <c r="H660" s="12">
        <v>0</v>
      </c>
      <c r="I660" s="12">
        <v>2</v>
      </c>
      <c r="J660" s="12">
        <v>0</v>
      </c>
      <c r="K660" s="12">
        <v>1</v>
      </c>
      <c r="L660" s="12"/>
    </row>
    <row r="661" spans="1:12" ht="12.75" customHeight="1" x14ac:dyDescent="0.25">
      <c r="A661" s="119" t="s">
        <v>1238</v>
      </c>
      <c r="B661" s="128"/>
      <c r="C661" s="10"/>
      <c r="D661" s="129" t="s">
        <v>1239</v>
      </c>
      <c r="E661" s="9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/>
    </row>
    <row r="662" spans="1:12" ht="12.75" customHeight="1" x14ac:dyDescent="0.25">
      <c r="A662" s="119" t="s">
        <v>1240</v>
      </c>
      <c r="B662" s="128"/>
      <c r="C662" s="10"/>
      <c r="D662" s="129" t="s">
        <v>1124</v>
      </c>
      <c r="E662" s="9">
        <v>46</v>
      </c>
      <c r="F662" s="12">
        <v>29</v>
      </c>
      <c r="G662" s="12">
        <v>7</v>
      </c>
      <c r="H662" s="12">
        <v>0</v>
      </c>
      <c r="I662" s="12">
        <v>8</v>
      </c>
      <c r="J662" s="12">
        <v>0</v>
      </c>
      <c r="K662" s="12">
        <v>2</v>
      </c>
      <c r="L662" s="12"/>
    </row>
    <row r="663" spans="1:12" ht="12.75" customHeight="1" x14ac:dyDescent="0.25">
      <c r="A663" s="119" t="s">
        <v>1241</v>
      </c>
      <c r="B663" s="128"/>
      <c r="C663" s="10"/>
      <c r="D663" s="129" t="s">
        <v>1242</v>
      </c>
      <c r="E663" s="9">
        <v>7</v>
      </c>
      <c r="F663" s="12">
        <v>4</v>
      </c>
      <c r="G663" s="12">
        <v>3</v>
      </c>
      <c r="H663" s="12">
        <v>0</v>
      </c>
      <c r="I663" s="12">
        <v>0</v>
      </c>
      <c r="J663" s="12">
        <v>0</v>
      </c>
      <c r="K663" s="12">
        <v>0</v>
      </c>
      <c r="L663" s="12"/>
    </row>
    <row r="664" spans="1:12" ht="12.75" customHeight="1" x14ac:dyDescent="0.25">
      <c r="A664" s="119" t="s">
        <v>1243</v>
      </c>
      <c r="B664" s="128"/>
      <c r="C664" s="10"/>
      <c r="D664" s="129" t="s">
        <v>1244</v>
      </c>
      <c r="E664" s="9">
        <v>1</v>
      </c>
      <c r="F664" s="12">
        <v>0</v>
      </c>
      <c r="G664" s="12">
        <v>1</v>
      </c>
      <c r="H664" s="12">
        <v>0</v>
      </c>
      <c r="I664" s="12">
        <v>0</v>
      </c>
      <c r="J664" s="12">
        <v>0</v>
      </c>
      <c r="K664" s="12">
        <v>0</v>
      </c>
      <c r="L664" s="12"/>
    </row>
    <row r="665" spans="1:12" ht="12.75" customHeight="1" x14ac:dyDescent="0.25">
      <c r="A665" s="118" t="s">
        <v>1245</v>
      </c>
      <c r="B665" s="125"/>
      <c r="C665" s="8" t="s">
        <v>1246</v>
      </c>
      <c r="D665" s="126"/>
      <c r="E665" s="9">
        <v>853</v>
      </c>
      <c r="F665" s="9">
        <v>361</v>
      </c>
      <c r="G665" s="9">
        <v>273</v>
      </c>
      <c r="H665" s="9">
        <v>36</v>
      </c>
      <c r="I665" s="9">
        <v>117</v>
      </c>
      <c r="J665" s="9">
        <v>24</v>
      </c>
      <c r="K665" s="9">
        <v>42</v>
      </c>
      <c r="L665" s="9"/>
    </row>
    <row r="666" spans="1:12" ht="12.75" customHeight="1" x14ac:dyDescent="0.25">
      <c r="A666" s="119" t="s">
        <v>1247</v>
      </c>
      <c r="B666" s="128"/>
      <c r="C666" s="10"/>
      <c r="D666" s="129" t="s">
        <v>1246</v>
      </c>
      <c r="E666" s="9">
        <v>586</v>
      </c>
      <c r="F666" s="12">
        <v>257</v>
      </c>
      <c r="G666" s="12">
        <v>191</v>
      </c>
      <c r="H666" s="12">
        <v>30</v>
      </c>
      <c r="I666" s="12">
        <v>69</v>
      </c>
      <c r="J666" s="12">
        <v>12</v>
      </c>
      <c r="K666" s="12">
        <v>27</v>
      </c>
      <c r="L666" s="12"/>
    </row>
    <row r="667" spans="1:12" ht="12.75" customHeight="1" x14ac:dyDescent="0.25">
      <c r="A667" s="119" t="s">
        <v>1248</v>
      </c>
      <c r="B667" s="128"/>
      <c r="C667" s="10"/>
      <c r="D667" s="129" t="s">
        <v>1249</v>
      </c>
      <c r="E667" s="9">
        <v>7</v>
      </c>
      <c r="F667" s="12">
        <v>2</v>
      </c>
      <c r="G667" s="12">
        <v>4</v>
      </c>
      <c r="H667" s="12">
        <v>0</v>
      </c>
      <c r="I667" s="12">
        <v>1</v>
      </c>
      <c r="J667" s="12">
        <v>0</v>
      </c>
      <c r="K667" s="12">
        <v>0</v>
      </c>
      <c r="L667" s="12"/>
    </row>
    <row r="668" spans="1:12" ht="12.75" customHeight="1" x14ac:dyDescent="0.25">
      <c r="A668" s="119" t="s">
        <v>1250</v>
      </c>
      <c r="B668" s="128"/>
      <c r="C668" s="10"/>
      <c r="D668" s="129" t="s">
        <v>1251</v>
      </c>
      <c r="E668" s="9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/>
    </row>
    <row r="669" spans="1:12" ht="12.75" customHeight="1" x14ac:dyDescent="0.25">
      <c r="A669" s="119" t="s">
        <v>1252</v>
      </c>
      <c r="B669" s="128"/>
      <c r="C669" s="10"/>
      <c r="D669" s="129" t="s">
        <v>1253</v>
      </c>
      <c r="E669" s="9">
        <v>1</v>
      </c>
      <c r="F669" s="12">
        <v>1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/>
    </row>
    <row r="670" spans="1:12" ht="12.75" customHeight="1" x14ac:dyDescent="0.25">
      <c r="A670" s="119" t="s">
        <v>1254</v>
      </c>
      <c r="B670" s="128"/>
      <c r="C670" s="10"/>
      <c r="D670" s="129" t="s">
        <v>1255</v>
      </c>
      <c r="E670" s="9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/>
    </row>
    <row r="671" spans="1:12" ht="12.75" customHeight="1" x14ac:dyDescent="0.25">
      <c r="A671" s="119" t="s">
        <v>1256</v>
      </c>
      <c r="B671" s="128"/>
      <c r="C671" s="10"/>
      <c r="D671" s="129" t="s">
        <v>1257</v>
      </c>
      <c r="E671" s="9">
        <v>2</v>
      </c>
      <c r="F671" s="12">
        <v>0</v>
      </c>
      <c r="G671" s="12">
        <v>0</v>
      </c>
      <c r="H671" s="12">
        <v>1</v>
      </c>
      <c r="I671" s="12">
        <v>0</v>
      </c>
      <c r="J671" s="12">
        <v>0</v>
      </c>
      <c r="K671" s="12">
        <v>1</v>
      </c>
      <c r="L671" s="12"/>
    </row>
    <row r="672" spans="1:12" ht="12.75" customHeight="1" x14ac:dyDescent="0.25">
      <c r="A672" s="119" t="s">
        <v>1258</v>
      </c>
      <c r="B672" s="128"/>
      <c r="C672" s="10"/>
      <c r="D672" s="129" t="s">
        <v>191</v>
      </c>
      <c r="E672" s="9">
        <v>1</v>
      </c>
      <c r="F672" s="12">
        <v>1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/>
    </row>
    <row r="673" spans="1:12" ht="12.75" customHeight="1" x14ac:dyDescent="0.25">
      <c r="A673" s="119" t="s">
        <v>1259</v>
      </c>
      <c r="B673" s="128"/>
      <c r="C673" s="10"/>
      <c r="D673" s="129" t="s">
        <v>1260</v>
      </c>
      <c r="E673" s="9">
        <v>1</v>
      </c>
      <c r="F673" s="12">
        <v>0</v>
      </c>
      <c r="G673" s="12">
        <v>0</v>
      </c>
      <c r="H673" s="12">
        <v>0</v>
      </c>
      <c r="I673" s="12">
        <v>0</v>
      </c>
      <c r="J673" s="12">
        <v>1</v>
      </c>
      <c r="K673" s="12">
        <v>0</v>
      </c>
      <c r="L673" s="12"/>
    </row>
    <row r="674" spans="1:12" ht="12.75" customHeight="1" x14ac:dyDescent="0.25">
      <c r="A674" s="119" t="s">
        <v>1261</v>
      </c>
      <c r="B674" s="128"/>
      <c r="C674" s="10"/>
      <c r="D674" s="129" t="s">
        <v>1262</v>
      </c>
      <c r="E674" s="9">
        <v>37</v>
      </c>
      <c r="F674" s="12">
        <v>18</v>
      </c>
      <c r="G674" s="12">
        <v>11</v>
      </c>
      <c r="H674" s="12">
        <v>2</v>
      </c>
      <c r="I674" s="12">
        <v>5</v>
      </c>
      <c r="J674" s="12">
        <v>1</v>
      </c>
      <c r="K674" s="12">
        <v>0</v>
      </c>
      <c r="L674" s="12"/>
    </row>
    <row r="675" spans="1:12" ht="12.75" customHeight="1" x14ac:dyDescent="0.25">
      <c r="A675" s="119" t="s">
        <v>1263</v>
      </c>
      <c r="B675" s="128"/>
      <c r="C675" s="10"/>
      <c r="D675" s="129" t="s">
        <v>1264</v>
      </c>
      <c r="E675" s="9">
        <v>5</v>
      </c>
      <c r="F675" s="12">
        <v>1</v>
      </c>
      <c r="G675" s="12">
        <v>3</v>
      </c>
      <c r="H675" s="12">
        <v>0</v>
      </c>
      <c r="I675" s="12">
        <v>0</v>
      </c>
      <c r="J675" s="12">
        <v>0</v>
      </c>
      <c r="K675" s="12">
        <v>1</v>
      </c>
      <c r="L675" s="12"/>
    </row>
    <row r="676" spans="1:12" ht="12.75" customHeight="1" x14ac:dyDescent="0.25">
      <c r="A676" s="119" t="s">
        <v>1265</v>
      </c>
      <c r="B676" s="128"/>
      <c r="C676" s="10"/>
      <c r="D676" s="129" t="s">
        <v>401</v>
      </c>
      <c r="E676" s="9">
        <v>48</v>
      </c>
      <c r="F676" s="12">
        <v>32</v>
      </c>
      <c r="G676" s="12">
        <v>11</v>
      </c>
      <c r="H676" s="12">
        <v>0</v>
      </c>
      <c r="I676" s="12">
        <v>3</v>
      </c>
      <c r="J676" s="12">
        <v>1</v>
      </c>
      <c r="K676" s="12">
        <v>1</v>
      </c>
      <c r="L676" s="12"/>
    </row>
    <row r="677" spans="1:12" ht="12.75" customHeight="1" x14ac:dyDescent="0.25">
      <c r="A677" s="119" t="s">
        <v>1266</v>
      </c>
      <c r="B677" s="128"/>
      <c r="C677" s="10"/>
      <c r="D677" s="129" t="s">
        <v>1267</v>
      </c>
      <c r="E677" s="9">
        <v>8</v>
      </c>
      <c r="F677" s="12">
        <v>3</v>
      </c>
      <c r="G677" s="12">
        <v>2</v>
      </c>
      <c r="H677" s="12">
        <v>0</v>
      </c>
      <c r="I677" s="12">
        <v>2</v>
      </c>
      <c r="J677" s="12">
        <v>0</v>
      </c>
      <c r="K677" s="12">
        <v>1</v>
      </c>
      <c r="L677" s="12"/>
    </row>
    <row r="678" spans="1:12" ht="12.75" customHeight="1" x14ac:dyDescent="0.25">
      <c r="A678" s="119" t="s">
        <v>1268</v>
      </c>
      <c r="B678" s="128"/>
      <c r="C678" s="10"/>
      <c r="D678" s="129" t="s">
        <v>1269</v>
      </c>
      <c r="E678" s="9">
        <v>1</v>
      </c>
      <c r="F678" s="12">
        <v>0</v>
      </c>
      <c r="G678" s="12">
        <v>0</v>
      </c>
      <c r="H678" s="12">
        <v>1</v>
      </c>
      <c r="I678" s="12">
        <v>0</v>
      </c>
      <c r="J678" s="12">
        <v>0</v>
      </c>
      <c r="K678" s="12">
        <v>0</v>
      </c>
      <c r="L678" s="12"/>
    </row>
    <row r="679" spans="1:12" ht="12.75" customHeight="1" x14ac:dyDescent="0.25">
      <c r="A679" s="119" t="s">
        <v>1270</v>
      </c>
      <c r="B679" s="128"/>
      <c r="C679" s="10"/>
      <c r="D679" s="129" t="s">
        <v>1271</v>
      </c>
      <c r="E679" s="9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/>
    </row>
    <row r="680" spans="1:12" ht="12.75" customHeight="1" x14ac:dyDescent="0.25">
      <c r="A680" s="119" t="s">
        <v>1272</v>
      </c>
      <c r="B680" s="128"/>
      <c r="C680" s="10"/>
      <c r="D680" s="129" t="s">
        <v>1273</v>
      </c>
      <c r="E680" s="9">
        <v>85</v>
      </c>
      <c r="F680" s="12">
        <v>32</v>
      </c>
      <c r="G680" s="12">
        <v>16</v>
      </c>
      <c r="H680" s="12">
        <v>2</v>
      </c>
      <c r="I680" s="12">
        <v>22</v>
      </c>
      <c r="J680" s="12">
        <v>5</v>
      </c>
      <c r="K680" s="12">
        <v>8</v>
      </c>
      <c r="L680" s="12"/>
    </row>
    <row r="681" spans="1:12" ht="12.75" customHeight="1" x14ac:dyDescent="0.25">
      <c r="A681" s="119" t="s">
        <v>1274</v>
      </c>
      <c r="B681" s="128"/>
      <c r="C681" s="10"/>
      <c r="D681" s="129" t="s">
        <v>1275</v>
      </c>
      <c r="E681" s="9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/>
    </row>
    <row r="682" spans="1:12" ht="12.75" customHeight="1" x14ac:dyDescent="0.25">
      <c r="A682" s="119" t="s">
        <v>1276</v>
      </c>
      <c r="B682" s="128"/>
      <c r="C682" s="10"/>
      <c r="D682" s="129" t="s">
        <v>1277</v>
      </c>
      <c r="E682" s="9">
        <v>70</v>
      </c>
      <c r="F682" s="12">
        <v>14</v>
      </c>
      <c r="G682" s="12">
        <v>34</v>
      </c>
      <c r="H682" s="12">
        <v>0</v>
      </c>
      <c r="I682" s="12">
        <v>15</v>
      </c>
      <c r="J682" s="12">
        <v>4</v>
      </c>
      <c r="K682" s="12">
        <v>3</v>
      </c>
      <c r="L682" s="12"/>
    </row>
    <row r="683" spans="1:12" ht="12.75" customHeight="1" x14ac:dyDescent="0.25">
      <c r="A683" s="119" t="s">
        <v>1278</v>
      </c>
      <c r="B683" s="128"/>
      <c r="C683" s="10"/>
      <c r="D683" s="129" t="s">
        <v>1279</v>
      </c>
      <c r="E683" s="9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/>
    </row>
    <row r="684" spans="1:12" ht="12.75" customHeight="1" x14ac:dyDescent="0.25">
      <c r="A684" s="119" t="s">
        <v>1280</v>
      </c>
      <c r="B684" s="128"/>
      <c r="C684" s="10"/>
      <c r="D684" s="129" t="s">
        <v>1281</v>
      </c>
      <c r="E684" s="9">
        <v>1</v>
      </c>
      <c r="F684" s="12">
        <v>0</v>
      </c>
      <c r="G684" s="12">
        <v>1</v>
      </c>
      <c r="H684" s="12">
        <v>0</v>
      </c>
      <c r="I684" s="12">
        <v>0</v>
      </c>
      <c r="J684" s="12">
        <v>0</v>
      </c>
      <c r="K684" s="12">
        <v>0</v>
      </c>
      <c r="L684" s="12"/>
    </row>
    <row r="685" spans="1:12" ht="12.75" customHeight="1" x14ac:dyDescent="0.25">
      <c r="A685" s="118" t="s">
        <v>1282</v>
      </c>
      <c r="B685" s="125"/>
      <c r="C685" s="8" t="s">
        <v>1283</v>
      </c>
      <c r="D685" s="126"/>
      <c r="E685" s="9">
        <v>179</v>
      </c>
      <c r="F685" s="9">
        <v>107</v>
      </c>
      <c r="G685" s="9">
        <v>42</v>
      </c>
      <c r="H685" s="9">
        <v>6</v>
      </c>
      <c r="I685" s="9">
        <v>14</v>
      </c>
      <c r="J685" s="9">
        <v>6</v>
      </c>
      <c r="K685" s="9">
        <v>4</v>
      </c>
      <c r="L685" s="9"/>
    </row>
    <row r="686" spans="1:12" ht="12.75" customHeight="1" x14ac:dyDescent="0.25">
      <c r="A686" s="119" t="s">
        <v>1284</v>
      </c>
      <c r="B686" s="128"/>
      <c r="C686" s="10"/>
      <c r="D686" s="129" t="s">
        <v>1283</v>
      </c>
      <c r="E686" s="9">
        <v>74</v>
      </c>
      <c r="F686" s="12">
        <v>43</v>
      </c>
      <c r="G686" s="12">
        <v>19</v>
      </c>
      <c r="H686" s="12">
        <v>3</v>
      </c>
      <c r="I686" s="12">
        <v>5</v>
      </c>
      <c r="J686" s="12">
        <v>3</v>
      </c>
      <c r="K686" s="12">
        <v>1</v>
      </c>
      <c r="L686" s="12"/>
    </row>
    <row r="687" spans="1:12" ht="12.75" customHeight="1" x14ac:dyDescent="0.25">
      <c r="A687" s="119" t="s">
        <v>1285</v>
      </c>
      <c r="B687" s="128"/>
      <c r="C687" s="10"/>
      <c r="D687" s="129" t="s">
        <v>1286</v>
      </c>
      <c r="E687" s="9">
        <v>26</v>
      </c>
      <c r="F687" s="12">
        <v>9</v>
      </c>
      <c r="G687" s="12">
        <v>8</v>
      </c>
      <c r="H687" s="12">
        <v>2</v>
      </c>
      <c r="I687" s="12">
        <v>5</v>
      </c>
      <c r="J687" s="12">
        <v>1</v>
      </c>
      <c r="K687" s="12">
        <v>1</v>
      </c>
      <c r="L687" s="12"/>
    </row>
    <row r="688" spans="1:12" ht="12.75" customHeight="1" x14ac:dyDescent="0.25">
      <c r="A688" s="119" t="s">
        <v>1287</v>
      </c>
      <c r="B688" s="128"/>
      <c r="C688" s="10"/>
      <c r="D688" s="129" t="s">
        <v>1288</v>
      </c>
      <c r="E688" s="9">
        <v>1</v>
      </c>
      <c r="F688" s="12">
        <v>1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/>
    </row>
    <row r="689" spans="1:12" ht="12.75" customHeight="1" x14ac:dyDescent="0.25">
      <c r="A689" s="119" t="s">
        <v>1289</v>
      </c>
      <c r="B689" s="128"/>
      <c r="C689" s="10"/>
      <c r="D689" s="129" t="s">
        <v>1290</v>
      </c>
      <c r="E689" s="9">
        <v>1</v>
      </c>
      <c r="F689" s="12">
        <v>0</v>
      </c>
      <c r="G689" s="12">
        <v>1</v>
      </c>
      <c r="H689" s="12">
        <v>0</v>
      </c>
      <c r="I689" s="12">
        <v>0</v>
      </c>
      <c r="J689" s="12">
        <v>0</v>
      </c>
      <c r="K689" s="12">
        <v>0</v>
      </c>
      <c r="L689" s="12"/>
    </row>
    <row r="690" spans="1:12" ht="12.75" customHeight="1" x14ac:dyDescent="0.25">
      <c r="A690" s="119" t="s">
        <v>1291</v>
      </c>
      <c r="B690" s="128"/>
      <c r="C690" s="10"/>
      <c r="D690" s="129" t="s">
        <v>1292</v>
      </c>
      <c r="E690" s="9">
        <v>1</v>
      </c>
      <c r="F690" s="12">
        <v>0</v>
      </c>
      <c r="G690" s="12">
        <v>0</v>
      </c>
      <c r="H690" s="12">
        <v>0</v>
      </c>
      <c r="I690" s="12">
        <v>1</v>
      </c>
      <c r="J690" s="12">
        <v>0</v>
      </c>
      <c r="K690" s="12">
        <v>0</v>
      </c>
      <c r="L690" s="12"/>
    </row>
    <row r="691" spans="1:12" ht="12.75" customHeight="1" x14ac:dyDescent="0.25">
      <c r="A691" s="119" t="s">
        <v>1293</v>
      </c>
      <c r="B691" s="128"/>
      <c r="C691" s="10"/>
      <c r="D691" s="129" t="s">
        <v>1294</v>
      </c>
      <c r="E691" s="9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/>
    </row>
    <row r="692" spans="1:12" ht="12.75" customHeight="1" x14ac:dyDescent="0.25">
      <c r="A692" s="119" t="s">
        <v>1295</v>
      </c>
      <c r="B692" s="128"/>
      <c r="C692" s="10"/>
      <c r="D692" s="129" t="s">
        <v>1296</v>
      </c>
      <c r="E692" s="9">
        <v>19</v>
      </c>
      <c r="F692" s="12">
        <v>12</v>
      </c>
      <c r="G692" s="12">
        <v>3</v>
      </c>
      <c r="H692" s="12">
        <v>0</v>
      </c>
      <c r="I692" s="12">
        <v>1</v>
      </c>
      <c r="J692" s="12">
        <v>2</v>
      </c>
      <c r="K692" s="12">
        <v>1</v>
      </c>
      <c r="L692" s="12"/>
    </row>
    <row r="693" spans="1:12" ht="12.75" customHeight="1" x14ac:dyDescent="0.25">
      <c r="A693" s="119" t="s">
        <v>1297</v>
      </c>
      <c r="B693" s="128"/>
      <c r="C693" s="10"/>
      <c r="D693" s="129" t="s">
        <v>1298</v>
      </c>
      <c r="E693" s="9">
        <v>57</v>
      </c>
      <c r="F693" s="12">
        <v>42</v>
      </c>
      <c r="G693" s="12">
        <v>11</v>
      </c>
      <c r="H693" s="12">
        <v>1</v>
      </c>
      <c r="I693" s="12">
        <v>2</v>
      </c>
      <c r="J693" s="12">
        <v>0</v>
      </c>
      <c r="K693" s="12">
        <v>1</v>
      </c>
      <c r="L693" s="12"/>
    </row>
    <row r="694" spans="1:12" ht="12.75" customHeight="1" x14ac:dyDescent="0.25">
      <c r="A694" s="118" t="s">
        <v>1299</v>
      </c>
      <c r="B694" s="125"/>
      <c r="C694" s="8" t="s">
        <v>1300</v>
      </c>
      <c r="D694" s="126"/>
      <c r="E694" s="9">
        <v>866</v>
      </c>
      <c r="F694" s="9">
        <v>432</v>
      </c>
      <c r="G694" s="9">
        <v>213</v>
      </c>
      <c r="H694" s="9">
        <v>55</v>
      </c>
      <c r="I694" s="9">
        <v>87</v>
      </c>
      <c r="J694" s="9">
        <v>22</v>
      </c>
      <c r="K694" s="9">
        <v>57</v>
      </c>
      <c r="L694" s="9"/>
    </row>
    <row r="695" spans="1:12" ht="12.75" customHeight="1" x14ac:dyDescent="0.25">
      <c r="A695" s="119" t="s">
        <v>1301</v>
      </c>
      <c r="B695" s="128"/>
      <c r="C695" s="10"/>
      <c r="D695" s="129" t="s">
        <v>1300</v>
      </c>
      <c r="E695" s="9">
        <v>630</v>
      </c>
      <c r="F695" s="12">
        <v>343</v>
      </c>
      <c r="G695" s="12">
        <v>135</v>
      </c>
      <c r="H695" s="12">
        <v>40</v>
      </c>
      <c r="I695" s="12">
        <v>63</v>
      </c>
      <c r="J695" s="12">
        <v>19</v>
      </c>
      <c r="K695" s="12">
        <v>30</v>
      </c>
      <c r="L695" s="12"/>
    </row>
    <row r="696" spans="1:12" ht="12.75" customHeight="1" x14ac:dyDescent="0.25">
      <c r="A696" s="119" t="s">
        <v>1302</v>
      </c>
      <c r="B696" s="128"/>
      <c r="C696" s="10"/>
      <c r="D696" s="129" t="s">
        <v>1303</v>
      </c>
      <c r="E696" s="9">
        <v>51</v>
      </c>
      <c r="F696" s="12">
        <v>24</v>
      </c>
      <c r="G696" s="12">
        <v>18</v>
      </c>
      <c r="H696" s="12">
        <v>1</v>
      </c>
      <c r="I696" s="12">
        <v>4</v>
      </c>
      <c r="J696" s="12">
        <v>0</v>
      </c>
      <c r="K696" s="12">
        <v>4</v>
      </c>
      <c r="L696" s="12"/>
    </row>
    <row r="697" spans="1:12" ht="12.75" customHeight="1" x14ac:dyDescent="0.25">
      <c r="A697" s="119" t="s">
        <v>1304</v>
      </c>
      <c r="B697" s="128"/>
      <c r="C697" s="10"/>
      <c r="D697" s="129" t="s">
        <v>1305</v>
      </c>
      <c r="E697" s="9">
        <v>20</v>
      </c>
      <c r="F697" s="12">
        <v>3</v>
      </c>
      <c r="G697" s="12">
        <v>10</v>
      </c>
      <c r="H697" s="12">
        <v>2</v>
      </c>
      <c r="I697" s="12">
        <v>1</v>
      </c>
      <c r="J697" s="12">
        <v>1</v>
      </c>
      <c r="K697" s="12">
        <v>3</v>
      </c>
      <c r="L697" s="12"/>
    </row>
    <row r="698" spans="1:12" ht="12.75" customHeight="1" x14ac:dyDescent="0.25">
      <c r="A698" s="119" t="s">
        <v>1306</v>
      </c>
      <c r="B698" s="128"/>
      <c r="C698" s="10"/>
      <c r="D698" s="129" t="s">
        <v>1307</v>
      </c>
      <c r="E698" s="9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0</v>
      </c>
      <c r="L698" s="12"/>
    </row>
    <row r="699" spans="1:12" ht="12.75" customHeight="1" x14ac:dyDescent="0.25">
      <c r="A699" s="119" t="s">
        <v>1308</v>
      </c>
      <c r="B699" s="128"/>
      <c r="C699" s="10"/>
      <c r="D699" s="129" t="s">
        <v>1309</v>
      </c>
      <c r="E699" s="9">
        <v>8</v>
      </c>
      <c r="F699" s="12">
        <v>3</v>
      </c>
      <c r="G699" s="12">
        <v>0</v>
      </c>
      <c r="H699" s="12">
        <v>0</v>
      </c>
      <c r="I699" s="12">
        <v>2</v>
      </c>
      <c r="J699" s="12">
        <v>1</v>
      </c>
      <c r="K699" s="12">
        <v>2</v>
      </c>
      <c r="L699" s="12"/>
    </row>
    <row r="700" spans="1:12" ht="12.75" customHeight="1" x14ac:dyDescent="0.25">
      <c r="A700" s="119" t="s">
        <v>1310</v>
      </c>
      <c r="B700" s="128"/>
      <c r="C700" s="10"/>
      <c r="D700" s="129" t="s">
        <v>1311</v>
      </c>
      <c r="E700" s="9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/>
    </row>
    <row r="701" spans="1:12" ht="12.75" customHeight="1" x14ac:dyDescent="0.25">
      <c r="A701" s="119" t="s">
        <v>1312</v>
      </c>
      <c r="B701" s="128"/>
      <c r="C701" s="10"/>
      <c r="D701" s="129" t="s">
        <v>1313</v>
      </c>
      <c r="E701" s="9">
        <v>54</v>
      </c>
      <c r="F701" s="12">
        <v>12</v>
      </c>
      <c r="G701" s="12">
        <v>19</v>
      </c>
      <c r="H701" s="12">
        <v>4</v>
      </c>
      <c r="I701" s="12">
        <v>8</v>
      </c>
      <c r="J701" s="12">
        <v>1</v>
      </c>
      <c r="K701" s="12">
        <v>10</v>
      </c>
      <c r="L701" s="12"/>
    </row>
    <row r="702" spans="1:12" ht="12.75" customHeight="1" x14ac:dyDescent="0.25">
      <c r="A702" s="119" t="s">
        <v>1314</v>
      </c>
      <c r="B702" s="128"/>
      <c r="C702" s="10"/>
      <c r="D702" s="129" t="s">
        <v>1315</v>
      </c>
      <c r="E702" s="9">
        <v>1</v>
      </c>
      <c r="F702" s="12">
        <v>0</v>
      </c>
      <c r="G702" s="12">
        <v>0</v>
      </c>
      <c r="H702" s="12">
        <v>1</v>
      </c>
      <c r="I702" s="12">
        <v>0</v>
      </c>
      <c r="J702" s="12">
        <v>0</v>
      </c>
      <c r="K702" s="12">
        <v>0</v>
      </c>
      <c r="L702" s="12"/>
    </row>
    <row r="703" spans="1:12" ht="12.75" customHeight="1" x14ac:dyDescent="0.25">
      <c r="A703" s="119" t="s">
        <v>1316</v>
      </c>
      <c r="B703" s="128"/>
      <c r="C703" s="10"/>
      <c r="D703" s="129" t="s">
        <v>1317</v>
      </c>
      <c r="E703" s="9">
        <v>1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1</v>
      </c>
      <c r="L703" s="12"/>
    </row>
    <row r="704" spans="1:12" ht="12.75" customHeight="1" x14ac:dyDescent="0.25">
      <c r="A704" s="119" t="s">
        <v>1318</v>
      </c>
      <c r="B704" s="128"/>
      <c r="C704" s="10"/>
      <c r="D704" s="129" t="s">
        <v>1319</v>
      </c>
      <c r="E704" s="9">
        <v>9</v>
      </c>
      <c r="F704" s="12">
        <v>4</v>
      </c>
      <c r="G704" s="12">
        <v>4</v>
      </c>
      <c r="H704" s="12">
        <v>0</v>
      </c>
      <c r="I704" s="12">
        <v>1</v>
      </c>
      <c r="J704" s="12">
        <v>0</v>
      </c>
      <c r="K704" s="12">
        <v>0</v>
      </c>
      <c r="L704" s="12"/>
    </row>
    <row r="705" spans="1:12" ht="12.75" customHeight="1" x14ac:dyDescent="0.25">
      <c r="A705" s="119" t="s">
        <v>1320</v>
      </c>
      <c r="B705" s="128"/>
      <c r="C705" s="10"/>
      <c r="D705" s="129" t="s">
        <v>385</v>
      </c>
      <c r="E705" s="9">
        <v>9</v>
      </c>
      <c r="F705" s="12">
        <v>3</v>
      </c>
      <c r="G705" s="12">
        <v>4</v>
      </c>
      <c r="H705" s="12">
        <v>0</v>
      </c>
      <c r="I705" s="12">
        <v>1</v>
      </c>
      <c r="J705" s="12">
        <v>0</v>
      </c>
      <c r="K705" s="12">
        <v>1</v>
      </c>
      <c r="L705" s="12"/>
    </row>
    <row r="706" spans="1:12" ht="12.75" customHeight="1" x14ac:dyDescent="0.25">
      <c r="A706" s="119" t="s">
        <v>1321</v>
      </c>
      <c r="B706" s="128"/>
      <c r="C706" s="10"/>
      <c r="D706" s="129" t="s">
        <v>1322</v>
      </c>
      <c r="E706" s="9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/>
    </row>
    <row r="707" spans="1:12" ht="12.75" customHeight="1" x14ac:dyDescent="0.25">
      <c r="A707" s="119" t="s">
        <v>1323</v>
      </c>
      <c r="B707" s="128"/>
      <c r="C707" s="10"/>
      <c r="D707" s="129" t="s">
        <v>138</v>
      </c>
      <c r="E707" s="9">
        <v>2</v>
      </c>
      <c r="F707" s="12">
        <v>1</v>
      </c>
      <c r="G707" s="12">
        <v>1</v>
      </c>
      <c r="H707" s="12">
        <v>0</v>
      </c>
      <c r="I707" s="12">
        <v>0</v>
      </c>
      <c r="J707" s="12">
        <v>0</v>
      </c>
      <c r="K707" s="12">
        <v>0</v>
      </c>
      <c r="L707" s="12"/>
    </row>
    <row r="708" spans="1:12" ht="12.75" customHeight="1" x14ac:dyDescent="0.25">
      <c r="A708" s="119" t="s">
        <v>1324</v>
      </c>
      <c r="B708" s="128"/>
      <c r="C708" s="10"/>
      <c r="D708" s="129" t="s">
        <v>1325</v>
      </c>
      <c r="E708" s="9">
        <v>76</v>
      </c>
      <c r="F708" s="12">
        <v>35</v>
      </c>
      <c r="G708" s="12">
        <v>22</v>
      </c>
      <c r="H708" s="12">
        <v>6</v>
      </c>
      <c r="I708" s="12">
        <v>7</v>
      </c>
      <c r="J708" s="12">
        <v>0</v>
      </c>
      <c r="K708" s="12">
        <v>6</v>
      </c>
      <c r="L708" s="12"/>
    </row>
    <row r="709" spans="1:12" ht="12.75" customHeight="1" x14ac:dyDescent="0.25">
      <c r="A709" s="119" t="s">
        <v>1326</v>
      </c>
      <c r="B709" s="128"/>
      <c r="C709" s="10"/>
      <c r="D709" s="129" t="s">
        <v>1327</v>
      </c>
      <c r="E709" s="9">
        <v>5</v>
      </c>
      <c r="F709" s="12">
        <v>4</v>
      </c>
      <c r="G709" s="12">
        <v>0</v>
      </c>
      <c r="H709" s="12">
        <v>1</v>
      </c>
      <c r="I709" s="12">
        <v>0</v>
      </c>
      <c r="J709" s="12">
        <v>0</v>
      </c>
      <c r="K709" s="12">
        <v>0</v>
      </c>
      <c r="L709" s="12"/>
    </row>
    <row r="710" spans="1:12" ht="12.75" customHeight="1" x14ac:dyDescent="0.25">
      <c r="A710" s="118" t="s">
        <v>1328</v>
      </c>
      <c r="B710" s="125"/>
      <c r="C710" s="8" t="s">
        <v>1329</v>
      </c>
      <c r="D710" s="126"/>
      <c r="E710" s="9">
        <v>546</v>
      </c>
      <c r="F710" s="9">
        <v>200</v>
      </c>
      <c r="G710" s="9">
        <v>159</v>
      </c>
      <c r="H710" s="9">
        <v>55</v>
      </c>
      <c r="I710" s="9">
        <v>83</v>
      </c>
      <c r="J710" s="9">
        <v>12</v>
      </c>
      <c r="K710" s="9">
        <v>37</v>
      </c>
      <c r="L710" s="9"/>
    </row>
    <row r="711" spans="1:12" ht="12.75" customHeight="1" x14ac:dyDescent="0.25">
      <c r="A711" s="119" t="s">
        <v>1330</v>
      </c>
      <c r="B711" s="128"/>
      <c r="C711" s="10"/>
      <c r="D711" s="129" t="s">
        <v>1331</v>
      </c>
      <c r="E711" s="9">
        <v>466</v>
      </c>
      <c r="F711" s="12">
        <v>161</v>
      </c>
      <c r="G711" s="12">
        <v>136</v>
      </c>
      <c r="H711" s="12">
        <v>54</v>
      </c>
      <c r="I711" s="12">
        <v>74</v>
      </c>
      <c r="J711" s="12">
        <v>12</v>
      </c>
      <c r="K711" s="12">
        <v>29</v>
      </c>
      <c r="L711" s="12"/>
    </row>
    <row r="712" spans="1:12" ht="12.75" customHeight="1" x14ac:dyDescent="0.25">
      <c r="A712" s="119" t="s">
        <v>1332</v>
      </c>
      <c r="B712" s="128"/>
      <c r="C712" s="10"/>
      <c r="D712" s="129" t="s">
        <v>1333</v>
      </c>
      <c r="E712" s="9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/>
    </row>
    <row r="713" spans="1:12" ht="12.75" customHeight="1" x14ac:dyDescent="0.25">
      <c r="A713" s="119" t="s">
        <v>1334</v>
      </c>
      <c r="B713" s="128"/>
      <c r="C713" s="10"/>
      <c r="D713" s="129" t="s">
        <v>1329</v>
      </c>
      <c r="E713" s="9">
        <v>80</v>
      </c>
      <c r="F713" s="12">
        <v>39</v>
      </c>
      <c r="G713" s="12">
        <v>23</v>
      </c>
      <c r="H713" s="12">
        <v>1</v>
      </c>
      <c r="I713" s="12">
        <v>9</v>
      </c>
      <c r="J713" s="12">
        <v>0</v>
      </c>
      <c r="K713" s="12">
        <v>8</v>
      </c>
      <c r="L713" s="12"/>
    </row>
    <row r="714" spans="1:12" ht="12.75" customHeight="1" x14ac:dyDescent="0.25">
      <c r="A714" s="118" t="s">
        <v>1335</v>
      </c>
      <c r="B714" s="125"/>
      <c r="C714" s="8" t="s">
        <v>1336</v>
      </c>
      <c r="D714" s="126"/>
      <c r="E714" s="9">
        <v>3983</v>
      </c>
      <c r="F714" s="9">
        <v>2950</v>
      </c>
      <c r="G714" s="9">
        <v>340</v>
      </c>
      <c r="H714" s="9">
        <v>372</v>
      </c>
      <c r="I714" s="9">
        <v>200</v>
      </c>
      <c r="J714" s="9">
        <v>51</v>
      </c>
      <c r="K714" s="9">
        <v>70</v>
      </c>
      <c r="L714" s="9"/>
    </row>
    <row r="715" spans="1:12" ht="12.75" customHeight="1" x14ac:dyDescent="0.25">
      <c r="A715" s="119" t="s">
        <v>1337</v>
      </c>
      <c r="B715" s="128"/>
      <c r="C715" s="10"/>
      <c r="D715" s="129" t="s">
        <v>1336</v>
      </c>
      <c r="E715" s="9">
        <v>3453</v>
      </c>
      <c r="F715" s="12">
        <v>2677</v>
      </c>
      <c r="G715" s="12">
        <v>198</v>
      </c>
      <c r="H715" s="12">
        <v>346</v>
      </c>
      <c r="I715" s="12">
        <v>143</v>
      </c>
      <c r="J715" s="12">
        <v>40</v>
      </c>
      <c r="K715" s="12">
        <v>49</v>
      </c>
      <c r="L715" s="12"/>
    </row>
    <row r="716" spans="1:12" ht="12.75" customHeight="1" x14ac:dyDescent="0.25">
      <c r="A716" s="119" t="s">
        <v>1338</v>
      </c>
      <c r="B716" s="128"/>
      <c r="C716" s="10"/>
      <c r="D716" s="129" t="s">
        <v>1339</v>
      </c>
      <c r="E716" s="9">
        <v>152</v>
      </c>
      <c r="F716" s="12">
        <v>85</v>
      </c>
      <c r="G716" s="12">
        <v>38</v>
      </c>
      <c r="H716" s="12">
        <v>13</v>
      </c>
      <c r="I716" s="12">
        <v>9</v>
      </c>
      <c r="J716" s="12">
        <v>3</v>
      </c>
      <c r="K716" s="12">
        <v>4</v>
      </c>
      <c r="L716" s="12"/>
    </row>
    <row r="717" spans="1:12" ht="12.75" customHeight="1" x14ac:dyDescent="0.25">
      <c r="A717" s="119" t="s">
        <v>1340</v>
      </c>
      <c r="B717" s="128"/>
      <c r="C717" s="10"/>
      <c r="D717" s="129" t="s">
        <v>1341</v>
      </c>
      <c r="E717" s="9">
        <v>9</v>
      </c>
      <c r="F717" s="12">
        <v>3</v>
      </c>
      <c r="G717" s="12">
        <v>3</v>
      </c>
      <c r="H717" s="12">
        <v>1</v>
      </c>
      <c r="I717" s="12">
        <v>0</v>
      </c>
      <c r="J717" s="12">
        <v>1</v>
      </c>
      <c r="K717" s="12">
        <v>1</v>
      </c>
      <c r="L717" s="12"/>
    </row>
    <row r="718" spans="1:12" ht="12.75" customHeight="1" x14ac:dyDescent="0.25">
      <c r="A718" s="119" t="s">
        <v>1342</v>
      </c>
      <c r="B718" s="128"/>
      <c r="C718" s="10"/>
      <c r="D718" s="129" t="s">
        <v>1343</v>
      </c>
      <c r="E718" s="9">
        <v>32</v>
      </c>
      <c r="F718" s="12">
        <v>8</v>
      </c>
      <c r="G718" s="12">
        <v>10</v>
      </c>
      <c r="H718" s="12">
        <v>1</v>
      </c>
      <c r="I718" s="12">
        <v>11</v>
      </c>
      <c r="J718" s="12">
        <v>0</v>
      </c>
      <c r="K718" s="12">
        <v>2</v>
      </c>
      <c r="L718" s="12"/>
    </row>
    <row r="719" spans="1:12" ht="12.75" customHeight="1" x14ac:dyDescent="0.25">
      <c r="A719" s="119" t="s">
        <v>1344</v>
      </c>
      <c r="B719" s="128"/>
      <c r="C719" s="10"/>
      <c r="D719" s="129" t="s">
        <v>1345</v>
      </c>
      <c r="E719" s="9">
        <v>39</v>
      </c>
      <c r="F719" s="12">
        <v>18</v>
      </c>
      <c r="G719" s="12">
        <v>15</v>
      </c>
      <c r="H719" s="12">
        <v>0</v>
      </c>
      <c r="I719" s="12">
        <v>6</v>
      </c>
      <c r="J719" s="12">
        <v>0</v>
      </c>
      <c r="K719" s="12">
        <v>0</v>
      </c>
      <c r="L719" s="12"/>
    </row>
    <row r="720" spans="1:12" ht="12.75" customHeight="1" x14ac:dyDescent="0.25">
      <c r="A720" s="119" t="s">
        <v>1346</v>
      </c>
      <c r="B720" s="128"/>
      <c r="C720" s="10"/>
      <c r="D720" s="129" t="s">
        <v>1347</v>
      </c>
      <c r="E720" s="9">
        <v>17</v>
      </c>
      <c r="F720" s="12">
        <v>8</v>
      </c>
      <c r="G720" s="12">
        <v>2</v>
      </c>
      <c r="H720" s="12">
        <v>2</v>
      </c>
      <c r="I720" s="12">
        <v>3</v>
      </c>
      <c r="J720" s="12">
        <v>2</v>
      </c>
      <c r="K720" s="12">
        <v>0</v>
      </c>
      <c r="L720" s="12"/>
    </row>
    <row r="721" spans="1:12" ht="12.75" customHeight="1" x14ac:dyDescent="0.25">
      <c r="A721" s="119" t="s">
        <v>1348</v>
      </c>
      <c r="B721" s="128"/>
      <c r="C721" s="10"/>
      <c r="D721" s="129" t="s">
        <v>1349</v>
      </c>
      <c r="E721" s="9">
        <v>93</v>
      </c>
      <c r="F721" s="12">
        <v>49</v>
      </c>
      <c r="G721" s="12">
        <v>24</v>
      </c>
      <c r="H721" s="12">
        <v>1</v>
      </c>
      <c r="I721" s="12">
        <v>11</v>
      </c>
      <c r="J721" s="12">
        <v>2</v>
      </c>
      <c r="K721" s="12">
        <v>6</v>
      </c>
      <c r="L721" s="12"/>
    </row>
    <row r="722" spans="1:12" ht="12.75" customHeight="1" x14ac:dyDescent="0.25">
      <c r="A722" s="119" t="s">
        <v>1350</v>
      </c>
      <c r="B722" s="128"/>
      <c r="C722" s="10"/>
      <c r="D722" s="129" t="s">
        <v>1351</v>
      </c>
      <c r="E722" s="9">
        <v>139</v>
      </c>
      <c r="F722" s="12">
        <v>74</v>
      </c>
      <c r="G722" s="12">
        <v>41</v>
      </c>
      <c r="H722" s="12">
        <v>8</v>
      </c>
      <c r="I722" s="12">
        <v>8</v>
      </c>
      <c r="J722" s="12">
        <v>2</v>
      </c>
      <c r="K722" s="12">
        <v>6</v>
      </c>
      <c r="L722" s="12"/>
    </row>
    <row r="723" spans="1:12" ht="12.75" customHeight="1" x14ac:dyDescent="0.25">
      <c r="A723" s="119" t="s">
        <v>1352</v>
      </c>
      <c r="B723" s="128"/>
      <c r="C723" s="10"/>
      <c r="D723" s="129" t="s">
        <v>1353</v>
      </c>
      <c r="E723" s="9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/>
    </row>
    <row r="724" spans="1:12" ht="12.75" customHeight="1" x14ac:dyDescent="0.25">
      <c r="A724" s="119" t="s">
        <v>1354</v>
      </c>
      <c r="B724" s="128"/>
      <c r="C724" s="10"/>
      <c r="D724" s="129" t="s">
        <v>1355</v>
      </c>
      <c r="E724" s="9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/>
    </row>
    <row r="725" spans="1:12" ht="12.75" customHeight="1" x14ac:dyDescent="0.25">
      <c r="A725" s="119" t="s">
        <v>1356</v>
      </c>
      <c r="B725" s="128"/>
      <c r="C725" s="10"/>
      <c r="D725" s="129" t="s">
        <v>1357</v>
      </c>
      <c r="E725" s="9">
        <v>21</v>
      </c>
      <c r="F725" s="12">
        <v>10</v>
      </c>
      <c r="G725" s="12">
        <v>4</v>
      </c>
      <c r="H725" s="12">
        <v>0</v>
      </c>
      <c r="I725" s="12">
        <v>6</v>
      </c>
      <c r="J725" s="12">
        <v>0</v>
      </c>
      <c r="K725" s="12">
        <v>1</v>
      </c>
      <c r="L725" s="12"/>
    </row>
    <row r="726" spans="1:12" ht="12.75" customHeight="1" x14ac:dyDescent="0.25">
      <c r="A726" s="119" t="s">
        <v>1358</v>
      </c>
      <c r="B726" s="128"/>
      <c r="C726" s="10"/>
      <c r="D726" s="129" t="s">
        <v>164</v>
      </c>
      <c r="E726" s="9">
        <v>28</v>
      </c>
      <c r="F726" s="12">
        <v>18</v>
      </c>
      <c r="G726" s="12">
        <v>5</v>
      </c>
      <c r="H726" s="12">
        <v>0</v>
      </c>
      <c r="I726" s="12">
        <v>3</v>
      </c>
      <c r="J726" s="12">
        <v>1</v>
      </c>
      <c r="K726" s="12">
        <v>1</v>
      </c>
      <c r="L726" s="12"/>
    </row>
    <row r="727" spans="1:12" ht="12.75" customHeight="1" x14ac:dyDescent="0.25">
      <c r="A727" s="118" t="s">
        <v>1359</v>
      </c>
      <c r="B727" s="125"/>
      <c r="C727" s="8" t="s">
        <v>1360</v>
      </c>
      <c r="D727" s="126"/>
      <c r="E727" s="9">
        <v>552</v>
      </c>
      <c r="F727" s="9">
        <v>284</v>
      </c>
      <c r="G727" s="9">
        <v>109</v>
      </c>
      <c r="H727" s="9">
        <v>18</v>
      </c>
      <c r="I727" s="9">
        <v>88</v>
      </c>
      <c r="J727" s="9">
        <v>13</v>
      </c>
      <c r="K727" s="9">
        <v>40</v>
      </c>
      <c r="L727" s="9"/>
    </row>
    <row r="728" spans="1:12" ht="12.75" customHeight="1" x14ac:dyDescent="0.25">
      <c r="A728" s="119" t="s">
        <v>1361</v>
      </c>
      <c r="B728" s="128"/>
      <c r="C728" s="10"/>
      <c r="D728" s="129" t="s">
        <v>1360</v>
      </c>
      <c r="E728" s="9">
        <v>354</v>
      </c>
      <c r="F728" s="12">
        <v>183</v>
      </c>
      <c r="G728" s="12">
        <v>56</v>
      </c>
      <c r="H728" s="12">
        <v>18</v>
      </c>
      <c r="I728" s="12">
        <v>58</v>
      </c>
      <c r="J728" s="12">
        <v>11</v>
      </c>
      <c r="K728" s="12">
        <v>28</v>
      </c>
      <c r="L728" s="12"/>
    </row>
    <row r="729" spans="1:12" ht="12.75" customHeight="1" x14ac:dyDescent="0.25">
      <c r="A729" s="119" t="s">
        <v>1362</v>
      </c>
      <c r="B729" s="128"/>
      <c r="C729" s="10"/>
      <c r="D729" s="129" t="s">
        <v>1363</v>
      </c>
      <c r="E729" s="9">
        <v>48</v>
      </c>
      <c r="F729" s="12">
        <v>29</v>
      </c>
      <c r="G729" s="12">
        <v>9</v>
      </c>
      <c r="H729" s="12">
        <v>0</v>
      </c>
      <c r="I729" s="12">
        <v>8</v>
      </c>
      <c r="J729" s="12">
        <v>0</v>
      </c>
      <c r="K729" s="12">
        <v>2</v>
      </c>
      <c r="L729" s="12"/>
    </row>
    <row r="730" spans="1:12" ht="12.75" customHeight="1" x14ac:dyDescent="0.25">
      <c r="A730" s="119" t="s">
        <v>1364</v>
      </c>
      <c r="B730" s="128"/>
      <c r="C730" s="10"/>
      <c r="D730" s="129" t="s">
        <v>1365</v>
      </c>
      <c r="E730" s="9">
        <v>4</v>
      </c>
      <c r="F730" s="12">
        <v>1</v>
      </c>
      <c r="G730" s="12">
        <v>0</v>
      </c>
      <c r="H730" s="12">
        <v>0</v>
      </c>
      <c r="I730" s="12">
        <v>3</v>
      </c>
      <c r="J730" s="12">
        <v>0</v>
      </c>
      <c r="K730" s="12">
        <v>0</v>
      </c>
      <c r="L730" s="12"/>
    </row>
    <row r="731" spans="1:12" ht="12.75" customHeight="1" x14ac:dyDescent="0.25">
      <c r="A731" s="119" t="s">
        <v>1366</v>
      </c>
      <c r="B731" s="128"/>
      <c r="C731" s="10"/>
      <c r="D731" s="129" t="s">
        <v>1367</v>
      </c>
      <c r="E731" s="9">
        <v>50</v>
      </c>
      <c r="F731" s="12">
        <v>29</v>
      </c>
      <c r="G731" s="12">
        <v>15</v>
      </c>
      <c r="H731" s="12">
        <v>0</v>
      </c>
      <c r="I731" s="12">
        <v>2</v>
      </c>
      <c r="J731" s="12">
        <v>1</v>
      </c>
      <c r="K731" s="12">
        <v>3</v>
      </c>
      <c r="L731" s="12"/>
    </row>
    <row r="732" spans="1:12" ht="12.75" customHeight="1" x14ac:dyDescent="0.25">
      <c r="A732" s="119" t="s">
        <v>1368</v>
      </c>
      <c r="B732" s="128"/>
      <c r="C732" s="10"/>
      <c r="D732" s="129" t="s">
        <v>1369</v>
      </c>
      <c r="E732" s="9">
        <v>2</v>
      </c>
      <c r="F732" s="12">
        <v>0</v>
      </c>
      <c r="G732" s="12">
        <v>0</v>
      </c>
      <c r="H732" s="12">
        <v>0</v>
      </c>
      <c r="I732" s="12">
        <v>1</v>
      </c>
      <c r="J732" s="12">
        <v>0</v>
      </c>
      <c r="K732" s="12">
        <v>1</v>
      </c>
      <c r="L732" s="12"/>
    </row>
    <row r="733" spans="1:12" ht="12.75" customHeight="1" x14ac:dyDescent="0.25">
      <c r="A733" s="119" t="s">
        <v>1370</v>
      </c>
      <c r="B733" s="128"/>
      <c r="C733" s="10"/>
      <c r="D733" s="129" t="s">
        <v>1371</v>
      </c>
      <c r="E733" s="9">
        <v>52</v>
      </c>
      <c r="F733" s="12">
        <v>23</v>
      </c>
      <c r="G733" s="12">
        <v>14</v>
      </c>
      <c r="H733" s="12">
        <v>0</v>
      </c>
      <c r="I733" s="12">
        <v>9</v>
      </c>
      <c r="J733" s="12">
        <v>1</v>
      </c>
      <c r="K733" s="12">
        <v>5</v>
      </c>
      <c r="L733" s="12"/>
    </row>
    <row r="734" spans="1:12" ht="12.75" customHeight="1" x14ac:dyDescent="0.25">
      <c r="A734" s="119" t="s">
        <v>1372</v>
      </c>
      <c r="B734" s="128"/>
      <c r="C734" s="10"/>
      <c r="D734" s="129" t="s">
        <v>1373</v>
      </c>
      <c r="E734" s="9">
        <v>42</v>
      </c>
      <c r="F734" s="12">
        <v>19</v>
      </c>
      <c r="G734" s="12">
        <v>15</v>
      </c>
      <c r="H734" s="12">
        <v>0</v>
      </c>
      <c r="I734" s="12">
        <v>7</v>
      </c>
      <c r="J734" s="12">
        <v>0</v>
      </c>
      <c r="K734" s="12">
        <v>1</v>
      </c>
      <c r="L734" s="12"/>
    </row>
    <row r="735" spans="1:12" ht="12.75" customHeight="1" x14ac:dyDescent="0.25">
      <c r="A735" s="118" t="s">
        <v>1374</v>
      </c>
      <c r="B735" s="125"/>
      <c r="C735" s="8" t="s">
        <v>354</v>
      </c>
      <c r="D735" s="126"/>
      <c r="E735" s="9">
        <v>347</v>
      </c>
      <c r="F735" s="9">
        <v>144</v>
      </c>
      <c r="G735" s="9">
        <v>114</v>
      </c>
      <c r="H735" s="9">
        <v>22</v>
      </c>
      <c r="I735" s="9">
        <v>30</v>
      </c>
      <c r="J735" s="9">
        <v>28</v>
      </c>
      <c r="K735" s="9">
        <v>9</v>
      </c>
      <c r="L735" s="9"/>
    </row>
    <row r="736" spans="1:12" ht="12.75" customHeight="1" x14ac:dyDescent="0.25">
      <c r="A736" s="119" t="s">
        <v>1375</v>
      </c>
      <c r="B736" s="128"/>
      <c r="C736" s="10"/>
      <c r="D736" s="129" t="s">
        <v>1376</v>
      </c>
      <c r="E736" s="9">
        <v>236</v>
      </c>
      <c r="F736" s="12">
        <v>101</v>
      </c>
      <c r="G736" s="12">
        <v>71</v>
      </c>
      <c r="H736" s="12">
        <v>15</v>
      </c>
      <c r="I736" s="12">
        <v>21</v>
      </c>
      <c r="J736" s="12">
        <v>22</v>
      </c>
      <c r="K736" s="12">
        <v>6</v>
      </c>
      <c r="L736" s="12"/>
    </row>
    <row r="737" spans="1:12" ht="12.75" customHeight="1" x14ac:dyDescent="0.25">
      <c r="A737" s="119" t="s">
        <v>1377</v>
      </c>
      <c r="B737" s="128"/>
      <c r="C737" s="10"/>
      <c r="D737" s="129" t="s">
        <v>1378</v>
      </c>
      <c r="E737" s="9">
        <v>9</v>
      </c>
      <c r="F737" s="12">
        <v>6</v>
      </c>
      <c r="G737" s="12">
        <v>1</v>
      </c>
      <c r="H737" s="12">
        <v>1</v>
      </c>
      <c r="I737" s="12">
        <v>0</v>
      </c>
      <c r="J737" s="12">
        <v>0</v>
      </c>
      <c r="K737" s="12">
        <v>1</v>
      </c>
      <c r="L737" s="12"/>
    </row>
    <row r="738" spans="1:12" ht="12.75" customHeight="1" x14ac:dyDescent="0.25">
      <c r="A738" s="119" t="s">
        <v>1379</v>
      </c>
      <c r="B738" s="128"/>
      <c r="C738" s="10"/>
      <c r="D738" s="129" t="s">
        <v>1380</v>
      </c>
      <c r="E738" s="9">
        <v>45</v>
      </c>
      <c r="F738" s="12">
        <v>17</v>
      </c>
      <c r="G738" s="12">
        <v>17</v>
      </c>
      <c r="H738" s="12">
        <v>5</v>
      </c>
      <c r="I738" s="12">
        <v>5</v>
      </c>
      <c r="J738" s="12">
        <v>0</v>
      </c>
      <c r="K738" s="12">
        <v>1</v>
      </c>
      <c r="L738" s="12"/>
    </row>
    <row r="739" spans="1:12" ht="12.75" customHeight="1" x14ac:dyDescent="0.25">
      <c r="A739" s="119" t="s">
        <v>1381</v>
      </c>
      <c r="B739" s="128"/>
      <c r="C739" s="10"/>
      <c r="D739" s="129" t="s">
        <v>1382</v>
      </c>
      <c r="E739" s="9">
        <v>8</v>
      </c>
      <c r="F739" s="12">
        <v>2</v>
      </c>
      <c r="G739" s="12">
        <v>4</v>
      </c>
      <c r="H739" s="12">
        <v>0</v>
      </c>
      <c r="I739" s="12">
        <v>1</v>
      </c>
      <c r="J739" s="12">
        <v>1</v>
      </c>
      <c r="K739" s="12">
        <v>0</v>
      </c>
      <c r="L739" s="12"/>
    </row>
    <row r="740" spans="1:12" ht="12.75" customHeight="1" x14ac:dyDescent="0.25">
      <c r="A740" s="119" t="s">
        <v>1383</v>
      </c>
      <c r="B740" s="128"/>
      <c r="C740" s="10"/>
      <c r="D740" s="129" t="s">
        <v>1384</v>
      </c>
      <c r="E740" s="9">
        <v>38</v>
      </c>
      <c r="F740" s="12">
        <v>15</v>
      </c>
      <c r="G740" s="12">
        <v>16</v>
      </c>
      <c r="H740" s="12">
        <v>1</v>
      </c>
      <c r="I740" s="12">
        <v>3</v>
      </c>
      <c r="J740" s="12">
        <v>3</v>
      </c>
      <c r="K740" s="12">
        <v>0</v>
      </c>
      <c r="L740" s="12"/>
    </row>
    <row r="741" spans="1:12" ht="12.75" customHeight="1" x14ac:dyDescent="0.25">
      <c r="A741" s="119" t="s">
        <v>1385</v>
      </c>
      <c r="B741" s="128"/>
      <c r="C741" s="10"/>
      <c r="D741" s="129" t="s">
        <v>1386</v>
      </c>
      <c r="E741" s="9">
        <v>6</v>
      </c>
      <c r="F741" s="12">
        <v>1</v>
      </c>
      <c r="G741" s="12">
        <v>3</v>
      </c>
      <c r="H741" s="12">
        <v>0</v>
      </c>
      <c r="I741" s="12">
        <v>0</v>
      </c>
      <c r="J741" s="12">
        <v>2</v>
      </c>
      <c r="K741" s="12">
        <v>0</v>
      </c>
      <c r="L741" s="12"/>
    </row>
    <row r="742" spans="1:12" ht="12.75" customHeight="1" x14ac:dyDescent="0.25">
      <c r="A742" s="119" t="s">
        <v>1387</v>
      </c>
      <c r="B742" s="128"/>
      <c r="C742" s="10"/>
      <c r="D742" s="129" t="s">
        <v>1388</v>
      </c>
      <c r="E742" s="9">
        <v>5</v>
      </c>
      <c r="F742" s="12">
        <v>2</v>
      </c>
      <c r="G742" s="12">
        <v>2</v>
      </c>
      <c r="H742" s="12">
        <v>0</v>
      </c>
      <c r="I742" s="12">
        <v>0</v>
      </c>
      <c r="J742" s="12">
        <v>0</v>
      </c>
      <c r="K742" s="12">
        <v>1</v>
      </c>
      <c r="L742" s="12"/>
    </row>
    <row r="743" spans="1:12" ht="12.75" customHeight="1" x14ac:dyDescent="0.25">
      <c r="A743" s="118" t="s">
        <v>1389</v>
      </c>
      <c r="B743" s="125"/>
      <c r="C743" s="8" t="s">
        <v>1025</v>
      </c>
      <c r="D743" s="126"/>
      <c r="E743" s="9">
        <v>312</v>
      </c>
      <c r="F743" s="9">
        <v>149</v>
      </c>
      <c r="G743" s="9">
        <v>76</v>
      </c>
      <c r="H743" s="9">
        <v>13</v>
      </c>
      <c r="I743" s="9">
        <v>54</v>
      </c>
      <c r="J743" s="9">
        <v>7</v>
      </c>
      <c r="K743" s="9">
        <v>13</v>
      </c>
      <c r="L743" s="9"/>
    </row>
    <row r="744" spans="1:12" ht="12.75" customHeight="1" x14ac:dyDescent="0.25">
      <c r="A744" s="119" t="s">
        <v>1390</v>
      </c>
      <c r="B744" s="128"/>
      <c r="C744" s="10"/>
      <c r="D744" s="129" t="s">
        <v>1025</v>
      </c>
      <c r="E744" s="9">
        <v>180</v>
      </c>
      <c r="F744" s="12">
        <v>91</v>
      </c>
      <c r="G744" s="12">
        <v>39</v>
      </c>
      <c r="H744" s="12">
        <v>10</v>
      </c>
      <c r="I744" s="12">
        <v>31</v>
      </c>
      <c r="J744" s="12">
        <v>4</v>
      </c>
      <c r="K744" s="12">
        <v>5</v>
      </c>
      <c r="L744" s="12"/>
    </row>
    <row r="745" spans="1:12" ht="12.75" customHeight="1" x14ac:dyDescent="0.25">
      <c r="A745" s="119" t="s">
        <v>1391</v>
      </c>
      <c r="B745" s="128"/>
      <c r="C745" s="10"/>
      <c r="D745" s="129" t="s">
        <v>1392</v>
      </c>
      <c r="E745" s="9">
        <v>8</v>
      </c>
      <c r="F745" s="12">
        <v>1</v>
      </c>
      <c r="G745" s="12">
        <v>5</v>
      </c>
      <c r="H745" s="12">
        <v>0</v>
      </c>
      <c r="I745" s="12">
        <v>1</v>
      </c>
      <c r="J745" s="12">
        <v>0</v>
      </c>
      <c r="K745" s="12">
        <v>1</v>
      </c>
      <c r="L745" s="12"/>
    </row>
    <row r="746" spans="1:12" ht="12.75" customHeight="1" x14ac:dyDescent="0.25">
      <c r="A746" s="119" t="s">
        <v>1393</v>
      </c>
      <c r="B746" s="128"/>
      <c r="C746" s="10"/>
      <c r="D746" s="129" t="s">
        <v>1394</v>
      </c>
      <c r="E746" s="9">
        <v>10</v>
      </c>
      <c r="F746" s="12">
        <v>4</v>
      </c>
      <c r="G746" s="12">
        <v>4</v>
      </c>
      <c r="H746" s="12">
        <v>0</v>
      </c>
      <c r="I746" s="12">
        <v>2</v>
      </c>
      <c r="J746" s="12">
        <v>0</v>
      </c>
      <c r="K746" s="12">
        <v>0</v>
      </c>
      <c r="L746" s="12"/>
    </row>
    <row r="747" spans="1:12" ht="12.75" customHeight="1" x14ac:dyDescent="0.25">
      <c r="A747" s="119" t="s">
        <v>1395</v>
      </c>
      <c r="B747" s="128"/>
      <c r="C747" s="10"/>
      <c r="D747" s="129" t="s">
        <v>1396</v>
      </c>
      <c r="E747" s="9">
        <v>10</v>
      </c>
      <c r="F747" s="12">
        <v>5</v>
      </c>
      <c r="G747" s="12">
        <v>2</v>
      </c>
      <c r="H747" s="12">
        <v>0</v>
      </c>
      <c r="I747" s="12">
        <v>3</v>
      </c>
      <c r="J747" s="12">
        <v>0</v>
      </c>
      <c r="K747" s="12">
        <v>0</v>
      </c>
      <c r="L747" s="12"/>
    </row>
    <row r="748" spans="1:12" ht="12.75" customHeight="1" x14ac:dyDescent="0.25">
      <c r="A748" s="119" t="s">
        <v>1397</v>
      </c>
      <c r="B748" s="128"/>
      <c r="C748" s="10"/>
      <c r="D748" s="129" t="s">
        <v>1398</v>
      </c>
      <c r="E748" s="9">
        <v>9</v>
      </c>
      <c r="F748" s="12">
        <v>4</v>
      </c>
      <c r="G748" s="12">
        <v>1</v>
      </c>
      <c r="H748" s="12">
        <v>0</v>
      </c>
      <c r="I748" s="12">
        <v>2</v>
      </c>
      <c r="J748" s="12">
        <v>2</v>
      </c>
      <c r="K748" s="12">
        <v>0</v>
      </c>
      <c r="L748" s="12"/>
    </row>
    <row r="749" spans="1:12" ht="12.75" customHeight="1" x14ac:dyDescent="0.25">
      <c r="A749" s="119" t="s">
        <v>1399</v>
      </c>
      <c r="B749" s="128"/>
      <c r="C749" s="10"/>
      <c r="D749" s="129" t="s">
        <v>1400</v>
      </c>
      <c r="E749" s="9">
        <v>17</v>
      </c>
      <c r="F749" s="12">
        <v>10</v>
      </c>
      <c r="G749" s="12">
        <v>4</v>
      </c>
      <c r="H749" s="12">
        <v>1</v>
      </c>
      <c r="I749" s="12">
        <v>2</v>
      </c>
      <c r="J749" s="12">
        <v>0</v>
      </c>
      <c r="K749" s="12">
        <v>0</v>
      </c>
      <c r="L749" s="12"/>
    </row>
    <row r="750" spans="1:12" ht="12.75" customHeight="1" x14ac:dyDescent="0.25">
      <c r="A750" s="119" t="s">
        <v>1401</v>
      </c>
      <c r="B750" s="128"/>
      <c r="C750" s="10"/>
      <c r="D750" s="129" t="s">
        <v>1402</v>
      </c>
      <c r="E750" s="9">
        <v>13</v>
      </c>
      <c r="F750" s="12">
        <v>4</v>
      </c>
      <c r="G750" s="12">
        <v>2</v>
      </c>
      <c r="H750" s="12">
        <v>0</v>
      </c>
      <c r="I750" s="12">
        <v>1</v>
      </c>
      <c r="J750" s="12">
        <v>1</v>
      </c>
      <c r="K750" s="12">
        <v>5</v>
      </c>
      <c r="L750" s="12"/>
    </row>
    <row r="751" spans="1:12" ht="12.75" customHeight="1" x14ac:dyDescent="0.25">
      <c r="A751" s="119" t="s">
        <v>1403</v>
      </c>
      <c r="B751" s="128"/>
      <c r="C751" s="10"/>
      <c r="D751" s="129" t="s">
        <v>1404</v>
      </c>
      <c r="E751" s="9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/>
    </row>
    <row r="752" spans="1:12" ht="12.75" customHeight="1" x14ac:dyDescent="0.25">
      <c r="A752" s="119" t="s">
        <v>1405</v>
      </c>
      <c r="B752" s="128"/>
      <c r="C752" s="10"/>
      <c r="D752" s="129" t="s">
        <v>1406</v>
      </c>
      <c r="E752" s="9">
        <v>43</v>
      </c>
      <c r="F752" s="12">
        <v>27</v>
      </c>
      <c r="G752" s="12">
        <v>9</v>
      </c>
      <c r="H752" s="12">
        <v>0</v>
      </c>
      <c r="I752" s="12">
        <v>6</v>
      </c>
      <c r="J752" s="12">
        <v>0</v>
      </c>
      <c r="K752" s="12">
        <v>1</v>
      </c>
      <c r="L752" s="12"/>
    </row>
    <row r="753" spans="1:12" ht="12.75" customHeight="1" x14ac:dyDescent="0.25">
      <c r="A753" s="119" t="s">
        <v>1407</v>
      </c>
      <c r="B753" s="128"/>
      <c r="C753" s="10"/>
      <c r="D753" s="129" t="s">
        <v>1408</v>
      </c>
      <c r="E753" s="9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/>
    </row>
    <row r="754" spans="1:12" ht="12.75" customHeight="1" x14ac:dyDescent="0.25">
      <c r="A754" s="119" t="s">
        <v>1409</v>
      </c>
      <c r="B754" s="128"/>
      <c r="C754" s="10"/>
      <c r="D754" s="129" t="s">
        <v>1410</v>
      </c>
      <c r="E754" s="9">
        <v>1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0</v>
      </c>
      <c r="L754" s="12"/>
    </row>
    <row r="755" spans="1:12" ht="12.75" customHeight="1" x14ac:dyDescent="0.25">
      <c r="A755" s="119" t="s">
        <v>1411</v>
      </c>
      <c r="B755" s="128"/>
      <c r="C755" s="10"/>
      <c r="D755" s="129" t="s">
        <v>1412</v>
      </c>
      <c r="E755" s="9">
        <v>21</v>
      </c>
      <c r="F755" s="12">
        <v>3</v>
      </c>
      <c r="G755" s="12">
        <v>10</v>
      </c>
      <c r="H755" s="12">
        <v>2</v>
      </c>
      <c r="I755" s="12">
        <v>5</v>
      </c>
      <c r="J755" s="12">
        <v>0</v>
      </c>
      <c r="K755" s="12">
        <v>1</v>
      </c>
      <c r="L755" s="12"/>
    </row>
    <row r="756" spans="1:12" ht="12.75" customHeight="1" x14ac:dyDescent="0.25">
      <c r="A756" s="119" t="s">
        <v>1413</v>
      </c>
      <c r="B756" s="128"/>
      <c r="C756" s="10"/>
      <c r="D756" s="129" t="s">
        <v>1414</v>
      </c>
      <c r="E756" s="9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/>
    </row>
    <row r="757" spans="1:12" ht="12.75" customHeight="1" x14ac:dyDescent="0.25">
      <c r="A757" s="118" t="s">
        <v>1415</v>
      </c>
      <c r="B757" s="125"/>
      <c r="C757" s="8" t="s">
        <v>1416</v>
      </c>
      <c r="D757" s="126"/>
      <c r="E757" s="9">
        <v>82</v>
      </c>
      <c r="F757" s="9">
        <v>26</v>
      </c>
      <c r="G757" s="9">
        <v>21</v>
      </c>
      <c r="H757" s="9">
        <v>18</v>
      </c>
      <c r="I757" s="9">
        <v>10</v>
      </c>
      <c r="J757" s="9">
        <v>3</v>
      </c>
      <c r="K757" s="9">
        <v>4</v>
      </c>
      <c r="L757" s="9"/>
    </row>
    <row r="758" spans="1:12" ht="12.75" customHeight="1" x14ac:dyDescent="0.25">
      <c r="A758" s="119" t="s">
        <v>1417</v>
      </c>
      <c r="B758" s="128"/>
      <c r="C758" s="10"/>
      <c r="D758" s="129" t="s">
        <v>1416</v>
      </c>
      <c r="E758" s="9">
        <v>72</v>
      </c>
      <c r="F758" s="12">
        <v>22</v>
      </c>
      <c r="G758" s="12">
        <v>19</v>
      </c>
      <c r="H758" s="12">
        <v>16</v>
      </c>
      <c r="I758" s="12">
        <v>8</v>
      </c>
      <c r="J758" s="12">
        <v>3</v>
      </c>
      <c r="K758" s="12">
        <v>4</v>
      </c>
      <c r="L758" s="12"/>
    </row>
    <row r="759" spans="1:12" ht="12.75" customHeight="1" x14ac:dyDescent="0.25">
      <c r="A759" s="119" t="s">
        <v>1418</v>
      </c>
      <c r="B759" s="128"/>
      <c r="C759" s="10"/>
      <c r="D759" s="129" t="s">
        <v>1419</v>
      </c>
      <c r="E759" s="9">
        <v>5</v>
      </c>
      <c r="F759" s="12">
        <v>2</v>
      </c>
      <c r="G759" s="12">
        <v>1</v>
      </c>
      <c r="H759" s="12">
        <v>2</v>
      </c>
      <c r="I759" s="12">
        <v>0</v>
      </c>
      <c r="J759" s="12">
        <v>0</v>
      </c>
      <c r="K759" s="12">
        <v>0</v>
      </c>
      <c r="L759" s="12"/>
    </row>
    <row r="760" spans="1:12" ht="12.75" customHeight="1" x14ac:dyDescent="0.25">
      <c r="A760" s="119" t="s">
        <v>1420</v>
      </c>
      <c r="B760" s="128"/>
      <c r="C760" s="10"/>
      <c r="D760" s="129" t="s">
        <v>298</v>
      </c>
      <c r="E760" s="9">
        <v>3</v>
      </c>
      <c r="F760" s="12">
        <v>2</v>
      </c>
      <c r="G760" s="12">
        <v>0</v>
      </c>
      <c r="H760" s="12">
        <v>0</v>
      </c>
      <c r="I760" s="12">
        <v>1</v>
      </c>
      <c r="J760" s="12">
        <v>0</v>
      </c>
      <c r="K760" s="12">
        <v>0</v>
      </c>
      <c r="L760" s="12"/>
    </row>
    <row r="761" spans="1:12" ht="12.75" customHeight="1" x14ac:dyDescent="0.25">
      <c r="A761" s="119" t="s">
        <v>1421</v>
      </c>
      <c r="B761" s="128"/>
      <c r="C761" s="10"/>
      <c r="D761" s="129" t="s">
        <v>1422</v>
      </c>
      <c r="E761" s="9">
        <v>2</v>
      </c>
      <c r="F761" s="12">
        <v>0</v>
      </c>
      <c r="G761" s="12">
        <v>1</v>
      </c>
      <c r="H761" s="12">
        <v>0</v>
      </c>
      <c r="I761" s="12">
        <v>1</v>
      </c>
      <c r="J761" s="12">
        <v>0</v>
      </c>
      <c r="K761" s="12">
        <v>0</v>
      </c>
      <c r="L761" s="12"/>
    </row>
    <row r="762" spans="1:12" ht="12.75" customHeight="1" x14ac:dyDescent="0.25">
      <c r="A762" s="118" t="s">
        <v>1423</v>
      </c>
      <c r="B762" s="125"/>
      <c r="C762" s="8" t="s">
        <v>385</v>
      </c>
      <c r="D762" s="126"/>
      <c r="E762" s="9">
        <v>136</v>
      </c>
      <c r="F762" s="9">
        <v>68</v>
      </c>
      <c r="G762" s="9">
        <v>40</v>
      </c>
      <c r="H762" s="9">
        <v>8</v>
      </c>
      <c r="I762" s="9">
        <v>14</v>
      </c>
      <c r="J762" s="9">
        <v>3</v>
      </c>
      <c r="K762" s="9">
        <v>3</v>
      </c>
      <c r="L762" s="9"/>
    </row>
    <row r="763" spans="1:12" ht="12.75" customHeight="1" x14ac:dyDescent="0.25">
      <c r="A763" s="119" t="s">
        <v>1424</v>
      </c>
      <c r="B763" s="128"/>
      <c r="C763" s="10"/>
      <c r="D763" s="129" t="s">
        <v>385</v>
      </c>
      <c r="E763" s="9">
        <v>112</v>
      </c>
      <c r="F763" s="12">
        <v>60</v>
      </c>
      <c r="G763" s="12">
        <v>25</v>
      </c>
      <c r="H763" s="12">
        <v>8</v>
      </c>
      <c r="I763" s="12">
        <v>13</v>
      </c>
      <c r="J763" s="12">
        <v>3</v>
      </c>
      <c r="K763" s="12">
        <v>3</v>
      </c>
      <c r="L763" s="12"/>
    </row>
    <row r="764" spans="1:12" ht="12.75" customHeight="1" x14ac:dyDescent="0.25">
      <c r="A764" s="119" t="s">
        <v>1425</v>
      </c>
      <c r="B764" s="128"/>
      <c r="C764" s="10"/>
      <c r="D764" s="129" t="s">
        <v>1426</v>
      </c>
      <c r="E764" s="9">
        <v>12</v>
      </c>
      <c r="F764" s="12">
        <v>2</v>
      </c>
      <c r="G764" s="12">
        <v>10</v>
      </c>
      <c r="H764" s="12">
        <v>0</v>
      </c>
      <c r="I764" s="12">
        <v>0</v>
      </c>
      <c r="J764" s="12">
        <v>0</v>
      </c>
      <c r="K764" s="12">
        <v>0</v>
      </c>
      <c r="L764" s="12"/>
    </row>
    <row r="765" spans="1:12" ht="12.75" customHeight="1" x14ac:dyDescent="0.25">
      <c r="A765" s="119" t="s">
        <v>1427</v>
      </c>
      <c r="B765" s="128"/>
      <c r="C765" s="10"/>
      <c r="D765" s="129" t="s">
        <v>1428</v>
      </c>
      <c r="E765" s="9">
        <v>4</v>
      </c>
      <c r="F765" s="12">
        <v>4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/>
    </row>
    <row r="766" spans="1:12" ht="12.75" customHeight="1" x14ac:dyDescent="0.25">
      <c r="A766" s="119" t="s">
        <v>1429</v>
      </c>
      <c r="B766" s="128"/>
      <c r="C766" s="10"/>
      <c r="D766" s="129" t="s">
        <v>1430</v>
      </c>
      <c r="E766" s="9">
        <v>3</v>
      </c>
      <c r="F766" s="12">
        <v>1</v>
      </c>
      <c r="G766" s="12">
        <v>2</v>
      </c>
      <c r="H766" s="12">
        <v>0</v>
      </c>
      <c r="I766" s="12">
        <v>0</v>
      </c>
      <c r="J766" s="12">
        <v>0</v>
      </c>
      <c r="K766" s="12">
        <v>0</v>
      </c>
      <c r="L766" s="12"/>
    </row>
    <row r="767" spans="1:12" ht="12.75" customHeight="1" x14ac:dyDescent="0.25">
      <c r="A767" s="119" t="s">
        <v>1431</v>
      </c>
      <c r="B767" s="128"/>
      <c r="C767" s="10"/>
      <c r="D767" s="129" t="s">
        <v>1432</v>
      </c>
      <c r="E767" s="9">
        <v>2</v>
      </c>
      <c r="F767" s="12">
        <v>0</v>
      </c>
      <c r="G767" s="12">
        <v>1</v>
      </c>
      <c r="H767" s="12">
        <v>0</v>
      </c>
      <c r="I767" s="12">
        <v>1</v>
      </c>
      <c r="J767" s="12">
        <v>0</v>
      </c>
      <c r="K767" s="12">
        <v>0</v>
      </c>
      <c r="L767" s="12"/>
    </row>
    <row r="768" spans="1:12" ht="12.75" customHeight="1" x14ac:dyDescent="0.25">
      <c r="A768" s="119" t="s">
        <v>1433</v>
      </c>
      <c r="B768" s="128"/>
      <c r="C768" s="10"/>
      <c r="D768" s="129" t="s">
        <v>1434</v>
      </c>
      <c r="E768" s="9">
        <v>1</v>
      </c>
      <c r="F768" s="12">
        <v>0</v>
      </c>
      <c r="G768" s="12">
        <v>1</v>
      </c>
      <c r="H768" s="12">
        <v>0</v>
      </c>
      <c r="I768" s="12">
        <v>0</v>
      </c>
      <c r="J768" s="12">
        <v>0</v>
      </c>
      <c r="K768" s="12">
        <v>0</v>
      </c>
      <c r="L768" s="12"/>
    </row>
    <row r="769" spans="1:12" ht="12.75" customHeight="1" x14ac:dyDescent="0.25">
      <c r="A769" s="119" t="s">
        <v>1435</v>
      </c>
      <c r="B769" s="128"/>
      <c r="C769" s="10"/>
      <c r="D769" s="129" t="s">
        <v>1436</v>
      </c>
      <c r="E769" s="9">
        <v>1</v>
      </c>
      <c r="F769" s="12">
        <v>1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/>
    </row>
    <row r="770" spans="1:12" ht="12.75" customHeight="1" x14ac:dyDescent="0.25">
      <c r="A770" s="119" t="s">
        <v>1437</v>
      </c>
      <c r="B770" s="128"/>
      <c r="C770" s="10"/>
      <c r="D770" s="129" t="s">
        <v>1438</v>
      </c>
      <c r="E770" s="9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/>
    </row>
    <row r="771" spans="1:12" ht="12.75" customHeight="1" x14ac:dyDescent="0.25">
      <c r="A771" s="119" t="s">
        <v>1439</v>
      </c>
      <c r="B771" s="128"/>
      <c r="C771" s="10"/>
      <c r="D771" s="129" t="s">
        <v>1440</v>
      </c>
      <c r="E771" s="9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/>
    </row>
    <row r="772" spans="1:12" ht="12.75" customHeight="1" x14ac:dyDescent="0.25">
      <c r="A772" s="119" t="s">
        <v>1441</v>
      </c>
      <c r="B772" s="128"/>
      <c r="C772" s="10"/>
      <c r="D772" s="129" t="s">
        <v>1442</v>
      </c>
      <c r="E772" s="9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/>
    </row>
    <row r="773" spans="1:12" ht="12.75" customHeight="1" x14ac:dyDescent="0.25">
      <c r="A773" s="119" t="s">
        <v>1443</v>
      </c>
      <c r="B773" s="139"/>
      <c r="C773" s="10"/>
      <c r="D773" s="129" t="s">
        <v>1444</v>
      </c>
      <c r="E773" s="9">
        <v>1</v>
      </c>
      <c r="F773" s="12">
        <v>0</v>
      </c>
      <c r="G773" s="12">
        <v>1</v>
      </c>
      <c r="H773" s="12">
        <v>0</v>
      </c>
      <c r="I773" s="12">
        <v>0</v>
      </c>
      <c r="J773" s="12">
        <v>0</v>
      </c>
      <c r="K773" s="12">
        <v>0</v>
      </c>
      <c r="L773" s="12"/>
    </row>
    <row r="774" spans="1:12" ht="12.75" customHeight="1" x14ac:dyDescent="0.25">
      <c r="A774" s="118" t="s">
        <v>1445</v>
      </c>
      <c r="B774" s="132" t="s">
        <v>1446</v>
      </c>
      <c r="C774" s="19"/>
      <c r="D774" s="140"/>
      <c r="E774" s="9">
        <v>19786</v>
      </c>
      <c r="F774" s="5">
        <v>11178</v>
      </c>
      <c r="G774" s="5">
        <v>1333</v>
      </c>
      <c r="H774" s="5">
        <v>2747</v>
      </c>
      <c r="I774" s="5">
        <v>1647</v>
      </c>
      <c r="J774" s="5">
        <v>582</v>
      </c>
      <c r="K774" s="5">
        <v>2299</v>
      </c>
      <c r="L774" s="5"/>
    </row>
    <row r="775" spans="1:12" ht="12.75" customHeight="1" x14ac:dyDescent="0.25">
      <c r="A775" s="118" t="s">
        <v>1447</v>
      </c>
      <c r="B775" s="125"/>
      <c r="C775" s="8" t="s">
        <v>1448</v>
      </c>
      <c r="D775" s="140"/>
      <c r="E775" s="9">
        <v>19786</v>
      </c>
      <c r="F775" s="9">
        <v>11178</v>
      </c>
      <c r="G775" s="9">
        <v>1333</v>
      </c>
      <c r="H775" s="9">
        <v>2747</v>
      </c>
      <c r="I775" s="9">
        <v>1647</v>
      </c>
      <c r="J775" s="9">
        <v>582</v>
      </c>
      <c r="K775" s="9">
        <v>2299</v>
      </c>
      <c r="L775" s="9"/>
    </row>
    <row r="776" spans="1:12" ht="12.75" customHeight="1" x14ac:dyDescent="0.25">
      <c r="A776" s="119" t="s">
        <v>1449</v>
      </c>
      <c r="B776" s="128"/>
      <c r="C776" s="10"/>
      <c r="D776" s="129" t="s">
        <v>1448</v>
      </c>
      <c r="E776" s="9">
        <v>13451</v>
      </c>
      <c r="F776" s="12">
        <v>7453</v>
      </c>
      <c r="G776" s="12">
        <v>769</v>
      </c>
      <c r="H776" s="12">
        <v>2027</v>
      </c>
      <c r="I776" s="12">
        <v>971</v>
      </c>
      <c r="J776" s="12">
        <v>395</v>
      </c>
      <c r="K776" s="12">
        <v>1836</v>
      </c>
      <c r="L776" s="12"/>
    </row>
    <row r="777" spans="1:12" ht="12.75" customHeight="1" x14ac:dyDescent="0.25">
      <c r="A777" s="119" t="s">
        <v>1450</v>
      </c>
      <c r="B777" s="128"/>
      <c r="C777" s="10"/>
      <c r="D777" s="129" t="s">
        <v>1339</v>
      </c>
      <c r="E777" s="9">
        <v>1681</v>
      </c>
      <c r="F777" s="12">
        <v>1200</v>
      </c>
      <c r="G777" s="12">
        <v>131</v>
      </c>
      <c r="H777" s="12">
        <v>99</v>
      </c>
      <c r="I777" s="12">
        <v>163</v>
      </c>
      <c r="J777" s="12">
        <v>36</v>
      </c>
      <c r="K777" s="12">
        <v>52</v>
      </c>
      <c r="L777" s="12"/>
    </row>
    <row r="778" spans="1:12" ht="12.75" customHeight="1" x14ac:dyDescent="0.25">
      <c r="A778" s="119" t="s">
        <v>1451</v>
      </c>
      <c r="B778" s="128"/>
      <c r="C778" s="10"/>
      <c r="D778" s="129" t="s">
        <v>1452</v>
      </c>
      <c r="E778" s="9">
        <v>588</v>
      </c>
      <c r="F778" s="12">
        <v>341</v>
      </c>
      <c r="G778" s="12">
        <v>62</v>
      </c>
      <c r="H778" s="12">
        <v>52</v>
      </c>
      <c r="I778" s="12">
        <v>52</v>
      </c>
      <c r="J778" s="12">
        <v>15</v>
      </c>
      <c r="K778" s="12">
        <v>66</v>
      </c>
      <c r="L778" s="12"/>
    </row>
    <row r="779" spans="1:12" ht="12.75" customHeight="1" x14ac:dyDescent="0.25">
      <c r="A779" s="119" t="s">
        <v>1453</v>
      </c>
      <c r="B779" s="128"/>
      <c r="C779" s="10"/>
      <c r="D779" s="129" t="s">
        <v>1454</v>
      </c>
      <c r="E779" s="9">
        <v>1083</v>
      </c>
      <c r="F779" s="12">
        <v>627</v>
      </c>
      <c r="G779" s="12">
        <v>63</v>
      </c>
      <c r="H779" s="12">
        <v>58</v>
      </c>
      <c r="I779" s="12">
        <v>102</v>
      </c>
      <c r="J779" s="12">
        <v>34</v>
      </c>
      <c r="K779" s="12">
        <v>199</v>
      </c>
      <c r="L779" s="12"/>
    </row>
    <row r="780" spans="1:12" ht="12.75" customHeight="1" x14ac:dyDescent="0.25">
      <c r="A780" s="119" t="s">
        <v>1455</v>
      </c>
      <c r="B780" s="128"/>
      <c r="C780" s="10"/>
      <c r="D780" s="129" t="s">
        <v>1456</v>
      </c>
      <c r="E780" s="9">
        <v>129</v>
      </c>
      <c r="F780" s="12">
        <v>55</v>
      </c>
      <c r="G780" s="12">
        <v>4</v>
      </c>
      <c r="H780" s="12">
        <v>11</v>
      </c>
      <c r="I780" s="12">
        <v>8</v>
      </c>
      <c r="J780" s="12">
        <v>1</v>
      </c>
      <c r="K780" s="12">
        <v>50</v>
      </c>
      <c r="L780" s="12"/>
    </row>
    <row r="781" spans="1:12" ht="12.75" customHeight="1" x14ac:dyDescent="0.25">
      <c r="A781" s="119" t="s">
        <v>1457</v>
      </c>
      <c r="B781" s="128"/>
      <c r="C781" s="10"/>
      <c r="D781" s="129" t="s">
        <v>1458</v>
      </c>
      <c r="E781" s="9">
        <v>2467</v>
      </c>
      <c r="F781" s="12">
        <v>1327</v>
      </c>
      <c r="G781" s="12">
        <v>243</v>
      </c>
      <c r="H781" s="12">
        <v>429</v>
      </c>
      <c r="I781" s="12">
        <v>302</v>
      </c>
      <c r="J781" s="12">
        <v>78</v>
      </c>
      <c r="K781" s="12">
        <v>88</v>
      </c>
      <c r="L781" s="12"/>
    </row>
    <row r="782" spans="1:12" ht="12.75" customHeight="1" x14ac:dyDescent="0.25">
      <c r="A782" s="119" t="s">
        <v>1459</v>
      </c>
      <c r="B782" s="128"/>
      <c r="C782" s="10"/>
      <c r="D782" s="129" t="s">
        <v>1460</v>
      </c>
      <c r="E782" s="9">
        <v>387</v>
      </c>
      <c r="F782" s="12">
        <v>175</v>
      </c>
      <c r="G782" s="12">
        <v>61</v>
      </c>
      <c r="H782" s="12">
        <v>71</v>
      </c>
      <c r="I782" s="12">
        <v>49</v>
      </c>
      <c r="J782" s="12">
        <v>23</v>
      </c>
      <c r="K782" s="12">
        <v>8</v>
      </c>
      <c r="L782" s="12"/>
    </row>
    <row r="783" spans="1:12" ht="12.75" customHeight="1" x14ac:dyDescent="0.25">
      <c r="A783" s="118" t="s">
        <v>1461</v>
      </c>
      <c r="B783" s="132" t="s">
        <v>1462</v>
      </c>
      <c r="C783" s="7"/>
      <c r="D783" s="126"/>
      <c r="E783" s="9">
        <v>20104</v>
      </c>
      <c r="F783" s="5">
        <v>11202</v>
      </c>
      <c r="G783" s="5">
        <v>1963</v>
      </c>
      <c r="H783" s="5">
        <v>4676</v>
      </c>
      <c r="I783" s="5">
        <v>1431</v>
      </c>
      <c r="J783" s="5">
        <v>328</v>
      </c>
      <c r="K783" s="5">
        <v>504</v>
      </c>
      <c r="L783" s="5"/>
    </row>
    <row r="784" spans="1:12" ht="12.75" customHeight="1" x14ac:dyDescent="0.25">
      <c r="A784" s="118" t="s">
        <v>1463</v>
      </c>
      <c r="B784" s="125"/>
      <c r="C784" s="8" t="s">
        <v>1462</v>
      </c>
      <c r="D784" s="126"/>
      <c r="E784" s="9">
        <v>11899</v>
      </c>
      <c r="F784" s="9">
        <v>7347</v>
      </c>
      <c r="G784" s="9">
        <v>639</v>
      </c>
      <c r="H784" s="9">
        <v>2972</v>
      </c>
      <c r="I784" s="9">
        <v>556</v>
      </c>
      <c r="J784" s="9">
        <v>166</v>
      </c>
      <c r="K784" s="9">
        <v>219</v>
      </c>
      <c r="L784" s="9"/>
    </row>
    <row r="785" spans="1:12" ht="12.75" customHeight="1" x14ac:dyDescent="0.25">
      <c r="A785" s="119" t="s">
        <v>1464</v>
      </c>
      <c r="B785" s="128"/>
      <c r="C785" s="10"/>
      <c r="D785" s="129" t="s">
        <v>1462</v>
      </c>
      <c r="E785" s="9">
        <v>3661</v>
      </c>
      <c r="F785" s="12">
        <v>2458</v>
      </c>
      <c r="G785" s="12">
        <v>134</v>
      </c>
      <c r="H785" s="12">
        <v>829</v>
      </c>
      <c r="I785" s="12">
        <v>149</v>
      </c>
      <c r="J785" s="12">
        <v>26</v>
      </c>
      <c r="K785" s="12">
        <v>65</v>
      </c>
      <c r="L785" s="12"/>
    </row>
    <row r="786" spans="1:12" ht="12.75" customHeight="1" x14ac:dyDescent="0.25">
      <c r="A786" s="119" t="s">
        <v>1465</v>
      </c>
      <c r="B786" s="128"/>
      <c r="C786" s="10"/>
      <c r="D786" s="129" t="s">
        <v>1466</v>
      </c>
      <c r="E786" s="9">
        <v>8</v>
      </c>
      <c r="F786" s="12">
        <v>4</v>
      </c>
      <c r="G786" s="12">
        <v>2</v>
      </c>
      <c r="H786" s="12">
        <v>1</v>
      </c>
      <c r="I786" s="12">
        <v>1</v>
      </c>
      <c r="J786" s="12">
        <v>0</v>
      </c>
      <c r="K786" s="12">
        <v>0</v>
      </c>
      <c r="L786" s="12"/>
    </row>
    <row r="787" spans="1:12" ht="12.75" customHeight="1" x14ac:dyDescent="0.25">
      <c r="A787" s="119" t="s">
        <v>1467</v>
      </c>
      <c r="B787" s="128"/>
      <c r="C787" s="10"/>
      <c r="D787" s="129" t="s">
        <v>1468</v>
      </c>
      <c r="E787" s="9">
        <v>211</v>
      </c>
      <c r="F787" s="12">
        <v>90</v>
      </c>
      <c r="G787" s="12">
        <v>28</v>
      </c>
      <c r="H787" s="12">
        <v>79</v>
      </c>
      <c r="I787" s="12">
        <v>11</v>
      </c>
      <c r="J787" s="12">
        <v>0</v>
      </c>
      <c r="K787" s="12">
        <v>3</v>
      </c>
      <c r="L787" s="12"/>
    </row>
    <row r="788" spans="1:12" ht="12.75" customHeight="1" x14ac:dyDescent="0.25">
      <c r="A788" s="119" t="s">
        <v>1469</v>
      </c>
      <c r="B788" s="128"/>
      <c r="C788" s="10"/>
      <c r="D788" s="129" t="s">
        <v>132</v>
      </c>
      <c r="E788" s="9">
        <v>1097</v>
      </c>
      <c r="F788" s="12">
        <v>586</v>
      </c>
      <c r="G788" s="12">
        <v>78</v>
      </c>
      <c r="H788" s="12">
        <v>314</v>
      </c>
      <c r="I788" s="12">
        <v>49</v>
      </c>
      <c r="J788" s="12">
        <v>43</v>
      </c>
      <c r="K788" s="12">
        <v>27</v>
      </c>
      <c r="L788" s="12"/>
    </row>
    <row r="789" spans="1:12" ht="12.75" customHeight="1" x14ac:dyDescent="0.25">
      <c r="A789" s="119" t="s">
        <v>1470</v>
      </c>
      <c r="B789" s="128"/>
      <c r="C789" s="10"/>
      <c r="D789" s="129" t="s">
        <v>1471</v>
      </c>
      <c r="E789" s="9">
        <v>1883</v>
      </c>
      <c r="F789" s="12">
        <v>1179</v>
      </c>
      <c r="G789" s="12">
        <v>69</v>
      </c>
      <c r="H789" s="12">
        <v>461</v>
      </c>
      <c r="I789" s="12">
        <v>120</v>
      </c>
      <c r="J789" s="12">
        <v>31</v>
      </c>
      <c r="K789" s="12">
        <v>23</v>
      </c>
      <c r="L789" s="12"/>
    </row>
    <row r="790" spans="1:12" ht="12.75" customHeight="1" x14ac:dyDescent="0.25">
      <c r="A790" s="119" t="s">
        <v>1472</v>
      </c>
      <c r="B790" s="128"/>
      <c r="C790" s="10"/>
      <c r="D790" s="129" t="s">
        <v>1473</v>
      </c>
      <c r="E790" s="9">
        <v>2244</v>
      </c>
      <c r="F790" s="12">
        <v>1172</v>
      </c>
      <c r="G790" s="12">
        <v>174</v>
      </c>
      <c r="H790" s="12">
        <v>694</v>
      </c>
      <c r="I790" s="12">
        <v>146</v>
      </c>
      <c r="J790" s="12">
        <v>19</v>
      </c>
      <c r="K790" s="12">
        <v>39</v>
      </c>
      <c r="L790" s="12"/>
    </row>
    <row r="791" spans="1:12" ht="12.75" customHeight="1" x14ac:dyDescent="0.25">
      <c r="A791" s="119" t="s">
        <v>1474</v>
      </c>
      <c r="B791" s="128"/>
      <c r="C791" s="10"/>
      <c r="D791" s="129" t="s">
        <v>1475</v>
      </c>
      <c r="E791" s="9">
        <v>199</v>
      </c>
      <c r="F791" s="12">
        <v>75</v>
      </c>
      <c r="G791" s="12">
        <v>27</v>
      </c>
      <c r="H791" s="12">
        <v>77</v>
      </c>
      <c r="I791" s="12">
        <v>10</v>
      </c>
      <c r="J791" s="12">
        <v>5</v>
      </c>
      <c r="K791" s="12">
        <v>5</v>
      </c>
      <c r="L791" s="12"/>
    </row>
    <row r="792" spans="1:12" ht="12.75" customHeight="1" x14ac:dyDescent="0.25">
      <c r="A792" s="119" t="s">
        <v>1476</v>
      </c>
      <c r="B792" s="128"/>
      <c r="C792" s="10"/>
      <c r="D792" s="129" t="s">
        <v>1477</v>
      </c>
      <c r="E792" s="9">
        <v>2596</v>
      </c>
      <c r="F792" s="12">
        <v>1783</v>
      </c>
      <c r="G792" s="12">
        <v>127</v>
      </c>
      <c r="H792" s="12">
        <v>517</v>
      </c>
      <c r="I792" s="12">
        <v>70</v>
      </c>
      <c r="J792" s="12">
        <v>42</v>
      </c>
      <c r="K792" s="12">
        <v>57</v>
      </c>
      <c r="L792" s="12"/>
    </row>
    <row r="793" spans="1:12" ht="12.75" customHeight="1" x14ac:dyDescent="0.25">
      <c r="A793" s="118" t="s">
        <v>1478</v>
      </c>
      <c r="B793" s="125"/>
      <c r="C793" s="8" t="s">
        <v>1479</v>
      </c>
      <c r="D793" s="126"/>
      <c r="E793" s="9">
        <v>99</v>
      </c>
      <c r="F793" s="9">
        <v>40</v>
      </c>
      <c r="G793" s="9">
        <v>35</v>
      </c>
      <c r="H793" s="9">
        <v>6</v>
      </c>
      <c r="I793" s="9">
        <v>14</v>
      </c>
      <c r="J793" s="9">
        <v>4</v>
      </c>
      <c r="K793" s="9">
        <v>0</v>
      </c>
      <c r="L793" s="9"/>
    </row>
    <row r="794" spans="1:12" ht="12.75" customHeight="1" x14ac:dyDescent="0.25">
      <c r="A794" s="119" t="s">
        <v>1480</v>
      </c>
      <c r="B794" s="128"/>
      <c r="C794" s="10"/>
      <c r="D794" s="129" t="s">
        <v>1479</v>
      </c>
      <c r="E794" s="9">
        <v>23</v>
      </c>
      <c r="F794" s="12">
        <v>12</v>
      </c>
      <c r="G794" s="12">
        <v>4</v>
      </c>
      <c r="H794" s="12">
        <v>0</v>
      </c>
      <c r="I794" s="12">
        <v>4</v>
      </c>
      <c r="J794" s="12">
        <v>3</v>
      </c>
      <c r="K794" s="12">
        <v>0</v>
      </c>
      <c r="L794" s="12"/>
    </row>
    <row r="795" spans="1:12" ht="12.75" customHeight="1" x14ac:dyDescent="0.25">
      <c r="A795" s="123" t="s">
        <v>1481</v>
      </c>
      <c r="B795" s="141"/>
      <c r="C795" s="20"/>
      <c r="D795" s="142" t="s">
        <v>1482</v>
      </c>
      <c r="E795" s="9">
        <v>5</v>
      </c>
      <c r="F795" s="12">
        <v>3</v>
      </c>
      <c r="G795" s="12">
        <v>1</v>
      </c>
      <c r="H795" s="12">
        <v>1</v>
      </c>
      <c r="I795" s="12">
        <v>0</v>
      </c>
      <c r="J795" s="12">
        <v>0</v>
      </c>
      <c r="K795" s="12">
        <v>0</v>
      </c>
      <c r="L795" s="12"/>
    </row>
    <row r="796" spans="1:12" ht="12.75" customHeight="1" x14ac:dyDescent="0.25">
      <c r="A796" s="119" t="s">
        <v>1483</v>
      </c>
      <c r="B796" s="128"/>
      <c r="C796" s="10"/>
      <c r="D796" s="129" t="s">
        <v>1484</v>
      </c>
      <c r="E796" s="9">
        <v>9</v>
      </c>
      <c r="F796" s="12">
        <v>2</v>
      </c>
      <c r="G796" s="12">
        <v>4</v>
      </c>
      <c r="H796" s="12">
        <v>1</v>
      </c>
      <c r="I796" s="12">
        <v>2</v>
      </c>
      <c r="J796" s="12">
        <v>0</v>
      </c>
      <c r="K796" s="12">
        <v>0</v>
      </c>
      <c r="L796" s="12"/>
    </row>
    <row r="797" spans="1:12" ht="12.75" customHeight="1" x14ac:dyDescent="0.25">
      <c r="A797" s="119" t="s">
        <v>1485</v>
      </c>
      <c r="B797" s="128"/>
      <c r="C797" s="10"/>
      <c r="D797" s="129" t="s">
        <v>1486</v>
      </c>
      <c r="E797" s="9">
        <v>15</v>
      </c>
      <c r="F797" s="12">
        <v>8</v>
      </c>
      <c r="G797" s="12">
        <v>3</v>
      </c>
      <c r="H797" s="12">
        <v>3</v>
      </c>
      <c r="I797" s="12">
        <v>1</v>
      </c>
      <c r="J797" s="12">
        <v>0</v>
      </c>
      <c r="K797" s="12">
        <v>0</v>
      </c>
      <c r="L797" s="12"/>
    </row>
    <row r="798" spans="1:12" ht="12.75" customHeight="1" x14ac:dyDescent="0.25">
      <c r="A798" s="119" t="s">
        <v>1487</v>
      </c>
      <c r="B798" s="128"/>
      <c r="C798" s="10"/>
      <c r="D798" s="129" t="s">
        <v>1488</v>
      </c>
      <c r="E798" s="9">
        <v>19</v>
      </c>
      <c r="F798" s="12">
        <v>11</v>
      </c>
      <c r="G798" s="12">
        <v>3</v>
      </c>
      <c r="H798" s="12">
        <v>1</v>
      </c>
      <c r="I798" s="12">
        <v>4</v>
      </c>
      <c r="J798" s="12">
        <v>0</v>
      </c>
      <c r="K798" s="12">
        <v>0</v>
      </c>
      <c r="L798" s="12"/>
    </row>
    <row r="799" spans="1:12" ht="12.75" customHeight="1" x14ac:dyDescent="0.25">
      <c r="A799" s="119" t="s">
        <v>1489</v>
      </c>
      <c r="B799" s="128"/>
      <c r="C799" s="10"/>
      <c r="D799" s="129" t="s">
        <v>1490</v>
      </c>
      <c r="E799" s="9">
        <v>10</v>
      </c>
      <c r="F799" s="12">
        <v>3</v>
      </c>
      <c r="G799" s="12">
        <v>5</v>
      </c>
      <c r="H799" s="12">
        <v>0</v>
      </c>
      <c r="I799" s="12">
        <v>2</v>
      </c>
      <c r="J799" s="12">
        <v>0</v>
      </c>
      <c r="K799" s="12">
        <v>0</v>
      </c>
      <c r="L799" s="12"/>
    </row>
    <row r="800" spans="1:12" ht="12.75" customHeight="1" x14ac:dyDescent="0.25">
      <c r="A800" s="119" t="s">
        <v>1491</v>
      </c>
      <c r="B800" s="128"/>
      <c r="C800" s="10"/>
      <c r="D800" s="129" t="s">
        <v>1492</v>
      </c>
      <c r="E800" s="9">
        <v>18</v>
      </c>
      <c r="F800" s="12">
        <v>1</v>
      </c>
      <c r="G800" s="12">
        <v>15</v>
      </c>
      <c r="H800" s="12">
        <v>0</v>
      </c>
      <c r="I800" s="12">
        <v>1</v>
      </c>
      <c r="J800" s="12">
        <v>1</v>
      </c>
      <c r="K800" s="12">
        <v>0</v>
      </c>
      <c r="L800" s="12"/>
    </row>
    <row r="801" spans="1:12" ht="12.75" customHeight="1" x14ac:dyDescent="0.25">
      <c r="A801" s="118" t="s">
        <v>1493</v>
      </c>
      <c r="B801" s="125"/>
      <c r="C801" s="8" t="s">
        <v>280</v>
      </c>
      <c r="D801" s="126"/>
      <c r="E801" s="9">
        <v>676</v>
      </c>
      <c r="F801" s="9">
        <v>315</v>
      </c>
      <c r="G801" s="9">
        <v>112</v>
      </c>
      <c r="H801" s="9">
        <v>136</v>
      </c>
      <c r="I801" s="9">
        <v>70</v>
      </c>
      <c r="J801" s="9">
        <v>6</v>
      </c>
      <c r="K801" s="9">
        <v>37</v>
      </c>
      <c r="L801" s="9"/>
    </row>
    <row r="802" spans="1:12" ht="12.75" customHeight="1" x14ac:dyDescent="0.25">
      <c r="A802" s="119" t="s">
        <v>1494</v>
      </c>
      <c r="B802" s="128"/>
      <c r="C802" s="10"/>
      <c r="D802" s="129" t="s">
        <v>280</v>
      </c>
      <c r="E802" s="9">
        <v>305</v>
      </c>
      <c r="F802" s="12">
        <v>165</v>
      </c>
      <c r="G802" s="12">
        <v>26</v>
      </c>
      <c r="H802" s="12">
        <v>75</v>
      </c>
      <c r="I802" s="12">
        <v>26</v>
      </c>
      <c r="J802" s="12">
        <v>3</v>
      </c>
      <c r="K802" s="12">
        <v>10</v>
      </c>
      <c r="L802" s="12"/>
    </row>
    <row r="803" spans="1:12" ht="12.75" customHeight="1" x14ac:dyDescent="0.25">
      <c r="A803" s="119" t="s">
        <v>1495</v>
      </c>
      <c r="B803" s="128"/>
      <c r="C803" s="10"/>
      <c r="D803" s="129" t="s">
        <v>1496</v>
      </c>
      <c r="E803" s="9">
        <v>45</v>
      </c>
      <c r="F803" s="12">
        <v>11</v>
      </c>
      <c r="G803" s="12">
        <v>19</v>
      </c>
      <c r="H803" s="12">
        <v>5</v>
      </c>
      <c r="I803" s="12">
        <v>10</v>
      </c>
      <c r="J803" s="12">
        <v>0</v>
      </c>
      <c r="K803" s="12">
        <v>0</v>
      </c>
      <c r="L803" s="12"/>
    </row>
    <row r="804" spans="1:12" ht="12.75" customHeight="1" x14ac:dyDescent="0.25">
      <c r="A804" s="119" t="s">
        <v>1497</v>
      </c>
      <c r="B804" s="128"/>
      <c r="C804" s="10"/>
      <c r="D804" s="129" t="s">
        <v>1498</v>
      </c>
      <c r="E804" s="9">
        <v>45</v>
      </c>
      <c r="F804" s="12">
        <v>21</v>
      </c>
      <c r="G804" s="12">
        <v>4</v>
      </c>
      <c r="H804" s="12">
        <v>18</v>
      </c>
      <c r="I804" s="12">
        <v>2</v>
      </c>
      <c r="J804" s="12">
        <v>0</v>
      </c>
      <c r="K804" s="12">
        <v>0</v>
      </c>
      <c r="L804" s="12"/>
    </row>
    <row r="805" spans="1:12" ht="12.75" customHeight="1" x14ac:dyDescent="0.25">
      <c r="A805" s="119" t="s">
        <v>1499</v>
      </c>
      <c r="B805" s="128"/>
      <c r="C805" s="10"/>
      <c r="D805" s="129" t="s">
        <v>1500</v>
      </c>
      <c r="E805" s="9">
        <v>21</v>
      </c>
      <c r="F805" s="12">
        <v>13</v>
      </c>
      <c r="G805" s="12">
        <v>2</v>
      </c>
      <c r="H805" s="12">
        <v>1</v>
      </c>
      <c r="I805" s="12">
        <v>5</v>
      </c>
      <c r="J805" s="12">
        <v>0</v>
      </c>
      <c r="K805" s="12">
        <v>0</v>
      </c>
      <c r="L805" s="12"/>
    </row>
    <row r="806" spans="1:12" ht="12.75" customHeight="1" x14ac:dyDescent="0.25">
      <c r="A806" s="119" t="s">
        <v>1501</v>
      </c>
      <c r="B806" s="128"/>
      <c r="C806" s="10"/>
      <c r="D806" s="129" t="s">
        <v>1502</v>
      </c>
      <c r="E806" s="9">
        <v>85</v>
      </c>
      <c r="F806" s="12">
        <v>27</v>
      </c>
      <c r="G806" s="12">
        <v>12</v>
      </c>
      <c r="H806" s="12">
        <v>18</v>
      </c>
      <c r="I806" s="12">
        <v>4</v>
      </c>
      <c r="J806" s="12">
        <v>0</v>
      </c>
      <c r="K806" s="12">
        <v>24</v>
      </c>
      <c r="L806" s="12"/>
    </row>
    <row r="807" spans="1:12" ht="12.75" customHeight="1" x14ac:dyDescent="0.25">
      <c r="A807" s="119" t="s">
        <v>1503</v>
      </c>
      <c r="B807" s="128"/>
      <c r="C807" s="10"/>
      <c r="D807" s="129" t="s">
        <v>1504</v>
      </c>
      <c r="E807" s="9">
        <v>73</v>
      </c>
      <c r="F807" s="12">
        <v>27</v>
      </c>
      <c r="G807" s="12">
        <v>22</v>
      </c>
      <c r="H807" s="12">
        <v>5</v>
      </c>
      <c r="I807" s="12">
        <v>15</v>
      </c>
      <c r="J807" s="12">
        <v>1</v>
      </c>
      <c r="K807" s="12">
        <v>3</v>
      </c>
      <c r="L807" s="12"/>
    </row>
    <row r="808" spans="1:12" ht="12.75" customHeight="1" x14ac:dyDescent="0.25">
      <c r="A808" s="119" t="s">
        <v>1505</v>
      </c>
      <c r="B808" s="128"/>
      <c r="C808" s="10"/>
      <c r="D808" s="129" t="s">
        <v>1506</v>
      </c>
      <c r="E808" s="9">
        <v>29</v>
      </c>
      <c r="F808" s="12">
        <v>16</v>
      </c>
      <c r="G808" s="12">
        <v>7</v>
      </c>
      <c r="H808" s="12">
        <v>5</v>
      </c>
      <c r="I808" s="12">
        <v>1</v>
      </c>
      <c r="J808" s="12">
        <v>0</v>
      </c>
      <c r="K808" s="12">
        <v>0</v>
      </c>
      <c r="L808" s="12"/>
    </row>
    <row r="809" spans="1:12" ht="12.75" customHeight="1" x14ac:dyDescent="0.25">
      <c r="A809" s="119" t="s">
        <v>1507</v>
      </c>
      <c r="B809" s="128"/>
      <c r="C809" s="10"/>
      <c r="D809" s="129" t="s">
        <v>1508</v>
      </c>
      <c r="E809" s="9">
        <v>39</v>
      </c>
      <c r="F809" s="12">
        <v>18</v>
      </c>
      <c r="G809" s="12">
        <v>9</v>
      </c>
      <c r="H809" s="12">
        <v>5</v>
      </c>
      <c r="I809" s="12">
        <v>6</v>
      </c>
      <c r="J809" s="12">
        <v>1</v>
      </c>
      <c r="K809" s="12">
        <v>0</v>
      </c>
      <c r="L809" s="12"/>
    </row>
    <row r="810" spans="1:12" ht="12.75" customHeight="1" x14ac:dyDescent="0.25">
      <c r="A810" s="119" t="s">
        <v>1509</v>
      </c>
      <c r="B810" s="128"/>
      <c r="C810" s="10"/>
      <c r="D810" s="129" t="s">
        <v>1510</v>
      </c>
      <c r="E810" s="9">
        <v>34</v>
      </c>
      <c r="F810" s="12">
        <v>17</v>
      </c>
      <c r="G810" s="12">
        <v>11</v>
      </c>
      <c r="H810" s="12">
        <v>4</v>
      </c>
      <c r="I810" s="12">
        <v>1</v>
      </c>
      <c r="J810" s="12">
        <v>1</v>
      </c>
      <c r="K810" s="12">
        <v>0</v>
      </c>
      <c r="L810" s="12"/>
    </row>
    <row r="811" spans="1:12" ht="12.75" customHeight="1" x14ac:dyDescent="0.25">
      <c r="A811" s="118" t="s">
        <v>1511</v>
      </c>
      <c r="B811" s="125"/>
      <c r="C811" s="8" t="s">
        <v>1512</v>
      </c>
      <c r="D811" s="126"/>
      <c r="E811" s="9">
        <v>481</v>
      </c>
      <c r="F811" s="9">
        <v>227</v>
      </c>
      <c r="G811" s="9">
        <v>119</v>
      </c>
      <c r="H811" s="9">
        <v>32</v>
      </c>
      <c r="I811" s="9">
        <v>82</v>
      </c>
      <c r="J811" s="9">
        <v>6</v>
      </c>
      <c r="K811" s="9">
        <v>15</v>
      </c>
      <c r="L811" s="9"/>
    </row>
    <row r="812" spans="1:12" ht="12.75" customHeight="1" x14ac:dyDescent="0.25">
      <c r="A812" s="119" t="s">
        <v>1513</v>
      </c>
      <c r="B812" s="128"/>
      <c r="C812" s="10"/>
      <c r="D812" s="129" t="s">
        <v>1512</v>
      </c>
      <c r="E812" s="9">
        <v>211</v>
      </c>
      <c r="F812" s="12">
        <v>101</v>
      </c>
      <c r="G812" s="12">
        <v>46</v>
      </c>
      <c r="H812" s="12">
        <v>16</v>
      </c>
      <c r="I812" s="12">
        <v>42</v>
      </c>
      <c r="J812" s="12">
        <v>3</v>
      </c>
      <c r="K812" s="12">
        <v>3</v>
      </c>
      <c r="L812" s="12"/>
    </row>
    <row r="813" spans="1:12" ht="12.75" customHeight="1" x14ac:dyDescent="0.25">
      <c r="A813" s="119" t="s">
        <v>1514</v>
      </c>
      <c r="B813" s="128"/>
      <c r="C813" s="10"/>
      <c r="D813" s="129" t="s">
        <v>1515</v>
      </c>
      <c r="E813" s="9">
        <v>22</v>
      </c>
      <c r="F813" s="12">
        <v>13</v>
      </c>
      <c r="G813" s="12">
        <v>7</v>
      </c>
      <c r="H813" s="12">
        <v>1</v>
      </c>
      <c r="I813" s="12">
        <v>1</v>
      </c>
      <c r="J813" s="12">
        <v>0</v>
      </c>
      <c r="K813" s="12">
        <v>0</v>
      </c>
      <c r="L813" s="12"/>
    </row>
    <row r="814" spans="1:12" ht="12.75" customHeight="1" x14ac:dyDescent="0.25">
      <c r="A814" s="119" t="s">
        <v>1516</v>
      </c>
      <c r="B814" s="128"/>
      <c r="C814" s="10"/>
      <c r="D814" s="129" t="s">
        <v>1517</v>
      </c>
      <c r="E814" s="9">
        <v>14</v>
      </c>
      <c r="F814" s="12">
        <v>3</v>
      </c>
      <c r="G814" s="12">
        <v>8</v>
      </c>
      <c r="H814" s="12">
        <v>1</v>
      </c>
      <c r="I814" s="12">
        <v>2</v>
      </c>
      <c r="J814" s="12">
        <v>0</v>
      </c>
      <c r="K814" s="12">
        <v>0</v>
      </c>
      <c r="L814" s="12"/>
    </row>
    <row r="815" spans="1:12" ht="12.75" customHeight="1" x14ac:dyDescent="0.25">
      <c r="A815" s="119" t="s">
        <v>1518</v>
      </c>
      <c r="B815" s="128"/>
      <c r="C815" s="10"/>
      <c r="D815" s="129" t="s">
        <v>1519</v>
      </c>
      <c r="E815" s="9">
        <v>21</v>
      </c>
      <c r="F815" s="12">
        <v>6</v>
      </c>
      <c r="G815" s="12">
        <v>2</v>
      </c>
      <c r="H815" s="12">
        <v>3</v>
      </c>
      <c r="I815" s="12">
        <v>5</v>
      </c>
      <c r="J815" s="12">
        <v>0</v>
      </c>
      <c r="K815" s="12">
        <v>5</v>
      </c>
      <c r="L815" s="12"/>
    </row>
    <row r="816" spans="1:12" ht="12.75" customHeight="1" x14ac:dyDescent="0.25">
      <c r="A816" s="119" t="s">
        <v>1520</v>
      </c>
      <c r="B816" s="128"/>
      <c r="C816" s="10"/>
      <c r="D816" s="129" t="s">
        <v>1521</v>
      </c>
      <c r="E816" s="9">
        <v>107</v>
      </c>
      <c r="F816" s="12">
        <v>47</v>
      </c>
      <c r="G816" s="12">
        <v>37</v>
      </c>
      <c r="H816" s="12">
        <v>8</v>
      </c>
      <c r="I816" s="12">
        <v>12</v>
      </c>
      <c r="J816" s="12">
        <v>1</v>
      </c>
      <c r="K816" s="12">
        <v>2</v>
      </c>
      <c r="L816" s="12"/>
    </row>
    <row r="817" spans="1:12" ht="12.75" customHeight="1" x14ac:dyDescent="0.25">
      <c r="A817" s="119" t="s">
        <v>1522</v>
      </c>
      <c r="B817" s="128"/>
      <c r="C817" s="10"/>
      <c r="D817" s="129" t="s">
        <v>1523</v>
      </c>
      <c r="E817" s="9">
        <v>31</v>
      </c>
      <c r="F817" s="12">
        <v>21</v>
      </c>
      <c r="G817" s="12">
        <v>4</v>
      </c>
      <c r="H817" s="12">
        <v>0</v>
      </c>
      <c r="I817" s="12">
        <v>3</v>
      </c>
      <c r="J817" s="12">
        <v>2</v>
      </c>
      <c r="K817" s="12">
        <v>1</v>
      </c>
      <c r="L817" s="12"/>
    </row>
    <row r="818" spans="1:12" ht="12.75" customHeight="1" x14ac:dyDescent="0.25">
      <c r="A818" s="119" t="s">
        <v>1524</v>
      </c>
      <c r="B818" s="128"/>
      <c r="C818" s="10"/>
      <c r="D818" s="129" t="s">
        <v>1525</v>
      </c>
      <c r="E818" s="9">
        <v>13</v>
      </c>
      <c r="F818" s="12">
        <v>7</v>
      </c>
      <c r="G818" s="12">
        <v>2</v>
      </c>
      <c r="H818" s="12">
        <v>0</v>
      </c>
      <c r="I818" s="12">
        <v>3</v>
      </c>
      <c r="J818" s="12">
        <v>0</v>
      </c>
      <c r="K818" s="12">
        <v>1</v>
      </c>
      <c r="L818" s="12"/>
    </row>
    <row r="819" spans="1:12" ht="12.75" customHeight="1" x14ac:dyDescent="0.25">
      <c r="A819" s="119" t="s">
        <v>1526</v>
      </c>
      <c r="B819" s="128"/>
      <c r="C819" s="10"/>
      <c r="D819" s="129" t="s">
        <v>1527</v>
      </c>
      <c r="E819" s="9">
        <v>62</v>
      </c>
      <c r="F819" s="12">
        <v>29</v>
      </c>
      <c r="G819" s="12">
        <v>13</v>
      </c>
      <c r="H819" s="12">
        <v>3</v>
      </c>
      <c r="I819" s="12">
        <v>14</v>
      </c>
      <c r="J819" s="12">
        <v>0</v>
      </c>
      <c r="K819" s="12">
        <v>3</v>
      </c>
      <c r="L819" s="12"/>
    </row>
    <row r="820" spans="1:12" ht="12.75" customHeight="1" x14ac:dyDescent="0.25">
      <c r="A820" s="118" t="s">
        <v>1528</v>
      </c>
      <c r="B820" s="125"/>
      <c r="C820" s="8" t="s">
        <v>1529</v>
      </c>
      <c r="D820" s="126"/>
      <c r="E820" s="9">
        <v>144</v>
      </c>
      <c r="F820" s="9">
        <v>55</v>
      </c>
      <c r="G820" s="9">
        <v>59</v>
      </c>
      <c r="H820" s="9">
        <v>3</v>
      </c>
      <c r="I820" s="9">
        <v>17</v>
      </c>
      <c r="J820" s="9">
        <v>1</v>
      </c>
      <c r="K820" s="9">
        <v>9</v>
      </c>
      <c r="L820" s="9"/>
    </row>
    <row r="821" spans="1:12" ht="12.75" customHeight="1" x14ac:dyDescent="0.25">
      <c r="A821" s="119" t="s">
        <v>1530</v>
      </c>
      <c r="B821" s="128"/>
      <c r="C821" s="10"/>
      <c r="D821" s="129" t="s">
        <v>1531</v>
      </c>
      <c r="E821" s="9">
        <v>87</v>
      </c>
      <c r="F821" s="12">
        <v>37</v>
      </c>
      <c r="G821" s="12">
        <v>36</v>
      </c>
      <c r="H821" s="12">
        <v>0</v>
      </c>
      <c r="I821" s="12">
        <v>8</v>
      </c>
      <c r="J821" s="12">
        <v>1</v>
      </c>
      <c r="K821" s="12">
        <v>5</v>
      </c>
      <c r="L821" s="12"/>
    </row>
    <row r="822" spans="1:12" ht="12.75" customHeight="1" x14ac:dyDescent="0.25">
      <c r="A822" s="119" t="s">
        <v>1532</v>
      </c>
      <c r="B822" s="128"/>
      <c r="C822" s="10"/>
      <c r="D822" s="129" t="s">
        <v>1533</v>
      </c>
      <c r="E822" s="9">
        <v>10</v>
      </c>
      <c r="F822" s="12">
        <v>4</v>
      </c>
      <c r="G822" s="12">
        <v>3</v>
      </c>
      <c r="H822" s="12">
        <v>0</v>
      </c>
      <c r="I822" s="12">
        <v>3</v>
      </c>
      <c r="J822" s="12">
        <v>0</v>
      </c>
      <c r="K822" s="12">
        <v>0</v>
      </c>
      <c r="L822" s="12"/>
    </row>
    <row r="823" spans="1:12" ht="12.75" customHeight="1" x14ac:dyDescent="0.25">
      <c r="A823" s="119" t="s">
        <v>1534</v>
      </c>
      <c r="B823" s="128"/>
      <c r="C823" s="10"/>
      <c r="D823" s="129" t="s">
        <v>1535</v>
      </c>
      <c r="E823" s="9">
        <v>10</v>
      </c>
      <c r="F823" s="12">
        <v>2</v>
      </c>
      <c r="G823" s="12">
        <v>5</v>
      </c>
      <c r="H823" s="12">
        <v>1</v>
      </c>
      <c r="I823" s="12">
        <v>1</v>
      </c>
      <c r="J823" s="12">
        <v>0</v>
      </c>
      <c r="K823" s="12">
        <v>1</v>
      </c>
      <c r="L823" s="12"/>
    </row>
    <row r="824" spans="1:12" ht="12.75" customHeight="1" x14ac:dyDescent="0.25">
      <c r="A824" s="119" t="s">
        <v>1536</v>
      </c>
      <c r="B824" s="128"/>
      <c r="C824" s="10"/>
      <c r="D824" s="129" t="s">
        <v>1537</v>
      </c>
      <c r="E824" s="9">
        <v>14</v>
      </c>
      <c r="F824" s="12">
        <v>4</v>
      </c>
      <c r="G824" s="12">
        <v>7</v>
      </c>
      <c r="H824" s="12">
        <v>0</v>
      </c>
      <c r="I824" s="12">
        <v>1</v>
      </c>
      <c r="J824" s="12">
        <v>0</v>
      </c>
      <c r="K824" s="12">
        <v>2</v>
      </c>
      <c r="L824" s="12"/>
    </row>
    <row r="825" spans="1:12" ht="12.75" customHeight="1" x14ac:dyDescent="0.25">
      <c r="A825" s="119" t="s">
        <v>1538</v>
      </c>
      <c r="B825" s="128"/>
      <c r="C825" s="10"/>
      <c r="D825" s="129" t="s">
        <v>1539</v>
      </c>
      <c r="E825" s="9">
        <v>16</v>
      </c>
      <c r="F825" s="12">
        <v>5</v>
      </c>
      <c r="G825" s="12">
        <v>6</v>
      </c>
      <c r="H825" s="12">
        <v>2</v>
      </c>
      <c r="I825" s="12">
        <v>2</v>
      </c>
      <c r="J825" s="12">
        <v>0</v>
      </c>
      <c r="K825" s="12">
        <v>1</v>
      </c>
      <c r="L825" s="12"/>
    </row>
    <row r="826" spans="1:12" ht="12.75" customHeight="1" x14ac:dyDescent="0.25">
      <c r="A826" s="119" t="s">
        <v>1540</v>
      </c>
      <c r="B826" s="128"/>
      <c r="C826" s="10"/>
      <c r="D826" s="129" t="s">
        <v>928</v>
      </c>
      <c r="E826" s="9">
        <v>2</v>
      </c>
      <c r="F826" s="12">
        <v>1</v>
      </c>
      <c r="G826" s="12">
        <v>0</v>
      </c>
      <c r="H826" s="12">
        <v>0</v>
      </c>
      <c r="I826" s="12">
        <v>1</v>
      </c>
      <c r="J826" s="12">
        <v>0</v>
      </c>
      <c r="K826" s="12">
        <v>0</v>
      </c>
      <c r="L826" s="12"/>
    </row>
    <row r="827" spans="1:12" ht="12.75" customHeight="1" x14ac:dyDescent="0.25">
      <c r="A827" s="119" t="s">
        <v>1541</v>
      </c>
      <c r="B827" s="128"/>
      <c r="C827" s="10"/>
      <c r="D827" s="129" t="s">
        <v>1542</v>
      </c>
      <c r="E827" s="9">
        <v>2</v>
      </c>
      <c r="F827" s="12">
        <v>1</v>
      </c>
      <c r="G827" s="12">
        <v>1</v>
      </c>
      <c r="H827" s="12">
        <v>0</v>
      </c>
      <c r="I827" s="12">
        <v>0</v>
      </c>
      <c r="J827" s="12">
        <v>0</v>
      </c>
      <c r="K827" s="12">
        <v>0</v>
      </c>
      <c r="L827" s="12"/>
    </row>
    <row r="828" spans="1:12" ht="12.75" customHeight="1" x14ac:dyDescent="0.25">
      <c r="A828" s="119" t="s">
        <v>1543</v>
      </c>
      <c r="B828" s="128"/>
      <c r="C828" s="10"/>
      <c r="D828" s="129" t="s">
        <v>1544</v>
      </c>
      <c r="E828" s="9">
        <v>3</v>
      </c>
      <c r="F828" s="12">
        <v>1</v>
      </c>
      <c r="G828" s="12">
        <v>1</v>
      </c>
      <c r="H828" s="12">
        <v>0</v>
      </c>
      <c r="I828" s="12">
        <v>1</v>
      </c>
      <c r="J828" s="12">
        <v>0</v>
      </c>
      <c r="K828" s="12">
        <v>0</v>
      </c>
      <c r="L828" s="12"/>
    </row>
    <row r="829" spans="1:12" ht="12.75" customHeight="1" x14ac:dyDescent="0.25">
      <c r="A829" s="118" t="s">
        <v>1545</v>
      </c>
      <c r="B829" s="125"/>
      <c r="C829" s="8" t="s">
        <v>1546</v>
      </c>
      <c r="D829" s="126"/>
      <c r="E829" s="9">
        <v>722</v>
      </c>
      <c r="F829" s="9">
        <v>385</v>
      </c>
      <c r="G829" s="9">
        <v>120</v>
      </c>
      <c r="H829" s="9">
        <v>111</v>
      </c>
      <c r="I829" s="9">
        <v>66</v>
      </c>
      <c r="J829" s="9">
        <v>17</v>
      </c>
      <c r="K829" s="9">
        <v>23</v>
      </c>
      <c r="L829" s="9"/>
    </row>
    <row r="830" spans="1:12" ht="12.75" customHeight="1" x14ac:dyDescent="0.25">
      <c r="A830" s="119" t="s">
        <v>1547</v>
      </c>
      <c r="B830" s="128"/>
      <c r="C830" s="10"/>
      <c r="D830" s="129" t="s">
        <v>1548</v>
      </c>
      <c r="E830" s="9">
        <v>551</v>
      </c>
      <c r="F830" s="12">
        <v>305</v>
      </c>
      <c r="G830" s="12">
        <v>67</v>
      </c>
      <c r="H830" s="12">
        <v>101</v>
      </c>
      <c r="I830" s="12">
        <v>49</v>
      </c>
      <c r="J830" s="12">
        <v>14</v>
      </c>
      <c r="K830" s="12">
        <v>15</v>
      </c>
      <c r="L830" s="12"/>
    </row>
    <row r="831" spans="1:12" ht="12.75" customHeight="1" x14ac:dyDescent="0.25">
      <c r="A831" s="119" t="s">
        <v>1549</v>
      </c>
      <c r="B831" s="128"/>
      <c r="C831" s="10"/>
      <c r="D831" s="129" t="s">
        <v>1550</v>
      </c>
      <c r="E831" s="9">
        <v>27</v>
      </c>
      <c r="F831" s="12">
        <v>12</v>
      </c>
      <c r="G831" s="12">
        <v>8</v>
      </c>
      <c r="H831" s="12">
        <v>2</v>
      </c>
      <c r="I831" s="12">
        <v>3</v>
      </c>
      <c r="J831" s="12">
        <v>1</v>
      </c>
      <c r="K831" s="12">
        <v>1</v>
      </c>
      <c r="L831" s="12"/>
    </row>
    <row r="832" spans="1:12" ht="12.75" customHeight="1" x14ac:dyDescent="0.25">
      <c r="A832" s="119" t="s">
        <v>1551</v>
      </c>
      <c r="B832" s="128"/>
      <c r="C832" s="10"/>
      <c r="D832" s="129" t="s">
        <v>1552</v>
      </c>
      <c r="E832" s="9">
        <v>39</v>
      </c>
      <c r="F832" s="12">
        <v>15</v>
      </c>
      <c r="G832" s="12">
        <v>17</v>
      </c>
      <c r="H832" s="12">
        <v>1</v>
      </c>
      <c r="I832" s="12">
        <v>4</v>
      </c>
      <c r="J832" s="12">
        <v>0</v>
      </c>
      <c r="K832" s="12">
        <v>2</v>
      </c>
      <c r="L832" s="12"/>
    </row>
    <row r="833" spans="1:12" ht="12.75" customHeight="1" x14ac:dyDescent="0.25">
      <c r="A833" s="119" t="s">
        <v>1553</v>
      </c>
      <c r="B833" s="128"/>
      <c r="C833" s="10"/>
      <c r="D833" s="129" t="s">
        <v>1554</v>
      </c>
      <c r="E833" s="9">
        <v>51</v>
      </c>
      <c r="F833" s="12">
        <v>27</v>
      </c>
      <c r="G833" s="12">
        <v>13</v>
      </c>
      <c r="H833" s="12">
        <v>3</v>
      </c>
      <c r="I833" s="12">
        <v>3</v>
      </c>
      <c r="J833" s="12">
        <v>2</v>
      </c>
      <c r="K833" s="12">
        <v>3</v>
      </c>
      <c r="L833" s="12"/>
    </row>
    <row r="834" spans="1:12" ht="12.75" customHeight="1" x14ac:dyDescent="0.25">
      <c r="A834" s="119" t="s">
        <v>1555</v>
      </c>
      <c r="B834" s="128"/>
      <c r="C834" s="10"/>
      <c r="D834" s="129" t="s">
        <v>1556</v>
      </c>
      <c r="E834" s="9">
        <v>21</v>
      </c>
      <c r="F834" s="12">
        <v>11</v>
      </c>
      <c r="G834" s="12">
        <v>5</v>
      </c>
      <c r="H834" s="12">
        <v>1</v>
      </c>
      <c r="I834" s="12">
        <v>4</v>
      </c>
      <c r="J834" s="12">
        <v>0</v>
      </c>
      <c r="K834" s="12">
        <v>0</v>
      </c>
      <c r="L834" s="12"/>
    </row>
    <row r="835" spans="1:12" ht="12.75" customHeight="1" x14ac:dyDescent="0.25">
      <c r="A835" s="119" t="s">
        <v>1557</v>
      </c>
      <c r="B835" s="128"/>
      <c r="C835" s="10"/>
      <c r="D835" s="129" t="s">
        <v>1416</v>
      </c>
      <c r="E835" s="9">
        <v>5</v>
      </c>
      <c r="F835" s="12">
        <v>2</v>
      </c>
      <c r="G835" s="12">
        <v>3</v>
      </c>
      <c r="H835" s="12">
        <v>0</v>
      </c>
      <c r="I835" s="12">
        <v>0</v>
      </c>
      <c r="J835" s="12">
        <v>0</v>
      </c>
      <c r="K835" s="12">
        <v>0</v>
      </c>
      <c r="L835" s="12"/>
    </row>
    <row r="836" spans="1:12" ht="12.75" customHeight="1" x14ac:dyDescent="0.25">
      <c r="A836" s="119" t="s">
        <v>1558</v>
      </c>
      <c r="B836" s="128"/>
      <c r="C836" s="10"/>
      <c r="D836" s="129" t="s">
        <v>426</v>
      </c>
      <c r="E836" s="9">
        <v>4</v>
      </c>
      <c r="F836" s="12">
        <v>1</v>
      </c>
      <c r="G836" s="12">
        <v>1</v>
      </c>
      <c r="H836" s="12">
        <v>2</v>
      </c>
      <c r="I836" s="12">
        <v>0</v>
      </c>
      <c r="J836" s="12">
        <v>0</v>
      </c>
      <c r="K836" s="12">
        <v>0</v>
      </c>
      <c r="L836" s="12"/>
    </row>
    <row r="837" spans="1:12" ht="12.75" customHeight="1" x14ac:dyDescent="0.25">
      <c r="A837" s="119" t="s">
        <v>1559</v>
      </c>
      <c r="B837" s="128"/>
      <c r="C837" s="10"/>
      <c r="D837" s="129" t="s">
        <v>1560</v>
      </c>
      <c r="E837" s="9">
        <v>24</v>
      </c>
      <c r="F837" s="12">
        <v>12</v>
      </c>
      <c r="G837" s="12">
        <v>6</v>
      </c>
      <c r="H837" s="12">
        <v>1</v>
      </c>
      <c r="I837" s="12">
        <v>3</v>
      </c>
      <c r="J837" s="12">
        <v>0</v>
      </c>
      <c r="K837" s="12">
        <v>2</v>
      </c>
      <c r="L837" s="12"/>
    </row>
    <row r="838" spans="1:12" ht="12.75" customHeight="1" x14ac:dyDescent="0.25">
      <c r="A838" s="118" t="s">
        <v>1561</v>
      </c>
      <c r="B838" s="125"/>
      <c r="C838" s="8" t="s">
        <v>1562</v>
      </c>
      <c r="D838" s="126"/>
      <c r="E838" s="9">
        <v>530</v>
      </c>
      <c r="F838" s="9">
        <v>279</v>
      </c>
      <c r="G838" s="9">
        <v>161</v>
      </c>
      <c r="H838" s="9">
        <v>21</v>
      </c>
      <c r="I838" s="9">
        <v>49</v>
      </c>
      <c r="J838" s="9">
        <v>10</v>
      </c>
      <c r="K838" s="9">
        <v>10</v>
      </c>
      <c r="L838" s="9"/>
    </row>
    <row r="839" spans="1:12" ht="12.75" customHeight="1" x14ac:dyDescent="0.25">
      <c r="A839" s="119" t="s">
        <v>1563</v>
      </c>
      <c r="B839" s="128"/>
      <c r="C839" s="10"/>
      <c r="D839" s="129" t="s">
        <v>138</v>
      </c>
      <c r="E839" s="9">
        <v>304</v>
      </c>
      <c r="F839" s="12">
        <v>170</v>
      </c>
      <c r="G839" s="12">
        <v>78</v>
      </c>
      <c r="H839" s="12">
        <v>13</v>
      </c>
      <c r="I839" s="12">
        <v>28</v>
      </c>
      <c r="J839" s="12">
        <v>8</v>
      </c>
      <c r="K839" s="12">
        <v>7</v>
      </c>
      <c r="L839" s="12"/>
    </row>
    <row r="840" spans="1:12" ht="12.75" customHeight="1" x14ac:dyDescent="0.25">
      <c r="A840" s="119" t="s">
        <v>1564</v>
      </c>
      <c r="B840" s="128"/>
      <c r="C840" s="10"/>
      <c r="D840" s="129" t="s">
        <v>1565</v>
      </c>
      <c r="E840" s="9">
        <v>9</v>
      </c>
      <c r="F840" s="12">
        <v>5</v>
      </c>
      <c r="G840" s="12">
        <v>4</v>
      </c>
      <c r="H840" s="12">
        <v>0</v>
      </c>
      <c r="I840" s="12">
        <v>0</v>
      </c>
      <c r="J840" s="12">
        <v>0</v>
      </c>
      <c r="K840" s="12">
        <v>0</v>
      </c>
      <c r="L840" s="12"/>
    </row>
    <row r="841" spans="1:12" ht="12.75" customHeight="1" x14ac:dyDescent="0.25">
      <c r="A841" s="119" t="s">
        <v>1566</v>
      </c>
      <c r="B841" s="128"/>
      <c r="C841" s="10"/>
      <c r="D841" s="129" t="s">
        <v>1567</v>
      </c>
      <c r="E841" s="9">
        <v>9</v>
      </c>
      <c r="F841" s="12">
        <v>4</v>
      </c>
      <c r="G841" s="12">
        <v>4</v>
      </c>
      <c r="H841" s="12">
        <v>0</v>
      </c>
      <c r="I841" s="12">
        <v>0</v>
      </c>
      <c r="J841" s="12">
        <v>0</v>
      </c>
      <c r="K841" s="12">
        <v>1</v>
      </c>
      <c r="L841" s="12"/>
    </row>
    <row r="842" spans="1:12" ht="12.75" customHeight="1" x14ac:dyDescent="0.25">
      <c r="A842" s="119" t="s">
        <v>1568</v>
      </c>
      <c r="B842" s="128"/>
      <c r="C842" s="10"/>
      <c r="D842" s="129" t="s">
        <v>1569</v>
      </c>
      <c r="E842" s="9">
        <v>65</v>
      </c>
      <c r="F842" s="12">
        <v>38</v>
      </c>
      <c r="G842" s="12">
        <v>15</v>
      </c>
      <c r="H842" s="12">
        <v>5</v>
      </c>
      <c r="I842" s="12">
        <v>7</v>
      </c>
      <c r="J842" s="12">
        <v>0</v>
      </c>
      <c r="K842" s="12">
        <v>0</v>
      </c>
      <c r="L842" s="12"/>
    </row>
    <row r="843" spans="1:12" ht="12.75" customHeight="1" x14ac:dyDescent="0.25">
      <c r="A843" s="119" t="s">
        <v>1570</v>
      </c>
      <c r="B843" s="128"/>
      <c r="C843" s="10"/>
      <c r="D843" s="129" t="s">
        <v>1571</v>
      </c>
      <c r="E843" s="9">
        <v>18</v>
      </c>
      <c r="F843" s="12">
        <v>12</v>
      </c>
      <c r="G843" s="12">
        <v>3</v>
      </c>
      <c r="H843" s="12">
        <v>0</v>
      </c>
      <c r="I843" s="12">
        <v>2</v>
      </c>
      <c r="J843" s="12">
        <v>0</v>
      </c>
      <c r="K843" s="12">
        <v>1</v>
      </c>
      <c r="L843" s="12"/>
    </row>
    <row r="844" spans="1:12" ht="12.75" customHeight="1" x14ac:dyDescent="0.25">
      <c r="A844" s="119" t="s">
        <v>1572</v>
      </c>
      <c r="B844" s="128"/>
      <c r="C844" s="10"/>
      <c r="D844" s="129" t="s">
        <v>1573</v>
      </c>
      <c r="E844" s="9">
        <v>24</v>
      </c>
      <c r="F844" s="12">
        <v>8</v>
      </c>
      <c r="G844" s="12">
        <v>11</v>
      </c>
      <c r="H844" s="12">
        <v>0</v>
      </c>
      <c r="I844" s="12">
        <v>4</v>
      </c>
      <c r="J844" s="12">
        <v>0</v>
      </c>
      <c r="K844" s="12">
        <v>1</v>
      </c>
      <c r="L844" s="12"/>
    </row>
    <row r="845" spans="1:12" ht="12.75" customHeight="1" x14ac:dyDescent="0.25">
      <c r="A845" s="119" t="s">
        <v>1574</v>
      </c>
      <c r="B845" s="128"/>
      <c r="C845" s="10"/>
      <c r="D845" s="129" t="s">
        <v>1575</v>
      </c>
      <c r="E845" s="9">
        <v>14</v>
      </c>
      <c r="F845" s="12">
        <v>9</v>
      </c>
      <c r="G845" s="12">
        <v>2</v>
      </c>
      <c r="H845" s="12">
        <v>0</v>
      </c>
      <c r="I845" s="12">
        <v>2</v>
      </c>
      <c r="J845" s="12">
        <v>1</v>
      </c>
      <c r="K845" s="12">
        <v>0</v>
      </c>
      <c r="L845" s="12"/>
    </row>
    <row r="846" spans="1:12" ht="12.75" customHeight="1" x14ac:dyDescent="0.25">
      <c r="A846" s="119" t="s">
        <v>1576</v>
      </c>
      <c r="B846" s="128"/>
      <c r="C846" s="10"/>
      <c r="D846" s="129" t="s">
        <v>1577</v>
      </c>
      <c r="E846" s="9">
        <v>87</v>
      </c>
      <c r="F846" s="12">
        <v>33</v>
      </c>
      <c r="G846" s="12">
        <v>44</v>
      </c>
      <c r="H846" s="12">
        <v>3</v>
      </c>
      <c r="I846" s="12">
        <v>6</v>
      </c>
      <c r="J846" s="12">
        <v>1</v>
      </c>
      <c r="K846" s="12">
        <v>0</v>
      </c>
      <c r="L846" s="12"/>
    </row>
    <row r="847" spans="1:12" ht="12.75" customHeight="1" x14ac:dyDescent="0.25">
      <c r="A847" s="118" t="s">
        <v>1578</v>
      </c>
      <c r="B847" s="125"/>
      <c r="C847" s="8" t="s">
        <v>1579</v>
      </c>
      <c r="D847" s="126"/>
      <c r="E847" s="9">
        <v>280</v>
      </c>
      <c r="F847" s="9">
        <v>158</v>
      </c>
      <c r="G847" s="9">
        <v>48</v>
      </c>
      <c r="H847" s="9">
        <v>44</v>
      </c>
      <c r="I847" s="9">
        <v>17</v>
      </c>
      <c r="J847" s="9">
        <v>2</v>
      </c>
      <c r="K847" s="9">
        <v>11</v>
      </c>
      <c r="L847" s="9"/>
    </row>
    <row r="848" spans="1:12" ht="12.75" customHeight="1" x14ac:dyDescent="0.25">
      <c r="A848" s="119" t="s">
        <v>1580</v>
      </c>
      <c r="B848" s="128"/>
      <c r="C848" s="10"/>
      <c r="D848" s="129" t="s">
        <v>1579</v>
      </c>
      <c r="E848" s="9">
        <v>259</v>
      </c>
      <c r="F848" s="12">
        <v>144</v>
      </c>
      <c r="G848" s="12">
        <v>42</v>
      </c>
      <c r="H848" s="12">
        <v>44</v>
      </c>
      <c r="I848" s="12">
        <v>17</v>
      </c>
      <c r="J848" s="12">
        <v>2</v>
      </c>
      <c r="K848" s="12">
        <v>10</v>
      </c>
      <c r="L848" s="12"/>
    </row>
    <row r="849" spans="1:12" ht="12.75" customHeight="1" x14ac:dyDescent="0.25">
      <c r="A849" s="119" t="s">
        <v>1581</v>
      </c>
      <c r="B849" s="128"/>
      <c r="C849" s="10"/>
      <c r="D849" s="129" t="s">
        <v>1582</v>
      </c>
      <c r="E849" s="9">
        <v>1</v>
      </c>
      <c r="F849" s="12">
        <v>1</v>
      </c>
      <c r="G849" s="12">
        <v>0</v>
      </c>
      <c r="H849" s="12">
        <v>0</v>
      </c>
      <c r="I849" s="12">
        <v>0</v>
      </c>
      <c r="J849" s="12">
        <v>0</v>
      </c>
      <c r="K849" s="12">
        <v>0</v>
      </c>
      <c r="L849" s="12"/>
    </row>
    <row r="850" spans="1:12" ht="12.75" customHeight="1" x14ac:dyDescent="0.25">
      <c r="A850" s="119" t="s">
        <v>1583</v>
      </c>
      <c r="B850" s="128"/>
      <c r="C850" s="10"/>
      <c r="D850" s="129" t="s">
        <v>859</v>
      </c>
      <c r="E850" s="9">
        <v>6</v>
      </c>
      <c r="F850" s="12">
        <v>3</v>
      </c>
      <c r="G850" s="12">
        <v>3</v>
      </c>
      <c r="H850" s="12">
        <v>0</v>
      </c>
      <c r="I850" s="12">
        <v>0</v>
      </c>
      <c r="J850" s="12">
        <v>0</v>
      </c>
      <c r="K850" s="12">
        <v>0</v>
      </c>
      <c r="L850" s="12"/>
    </row>
    <row r="851" spans="1:12" ht="12.75" customHeight="1" x14ac:dyDescent="0.25">
      <c r="A851" s="119" t="s">
        <v>1584</v>
      </c>
      <c r="B851" s="128"/>
      <c r="C851" s="10"/>
      <c r="D851" s="129" t="s">
        <v>1585</v>
      </c>
      <c r="E851" s="9">
        <v>2</v>
      </c>
      <c r="F851" s="12">
        <v>1</v>
      </c>
      <c r="G851" s="12">
        <v>1</v>
      </c>
      <c r="H851" s="12">
        <v>0</v>
      </c>
      <c r="I851" s="12">
        <v>0</v>
      </c>
      <c r="J851" s="12">
        <v>0</v>
      </c>
      <c r="K851" s="12">
        <v>0</v>
      </c>
      <c r="L851" s="12"/>
    </row>
    <row r="852" spans="1:12" ht="12.75" customHeight="1" x14ac:dyDescent="0.25">
      <c r="A852" s="119" t="s">
        <v>1586</v>
      </c>
      <c r="B852" s="128"/>
      <c r="C852" s="10"/>
      <c r="D852" s="129" t="s">
        <v>1587</v>
      </c>
      <c r="E852" s="9">
        <v>9</v>
      </c>
      <c r="F852" s="12">
        <v>7</v>
      </c>
      <c r="G852" s="12">
        <v>1</v>
      </c>
      <c r="H852" s="12">
        <v>0</v>
      </c>
      <c r="I852" s="12">
        <v>0</v>
      </c>
      <c r="J852" s="12">
        <v>0</v>
      </c>
      <c r="K852" s="12">
        <v>1</v>
      </c>
      <c r="L852" s="12"/>
    </row>
    <row r="853" spans="1:12" ht="12.75" customHeight="1" x14ac:dyDescent="0.25">
      <c r="A853" s="119" t="s">
        <v>1588</v>
      </c>
      <c r="B853" s="128"/>
      <c r="C853" s="10"/>
      <c r="D853" s="129" t="s">
        <v>1589</v>
      </c>
      <c r="E853" s="9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/>
    </row>
    <row r="854" spans="1:12" ht="12.75" customHeight="1" x14ac:dyDescent="0.25">
      <c r="A854" s="119" t="s">
        <v>1590</v>
      </c>
      <c r="B854" s="128"/>
      <c r="C854" s="10"/>
      <c r="D854" s="129" t="s">
        <v>1591</v>
      </c>
      <c r="E854" s="9">
        <v>2</v>
      </c>
      <c r="F854" s="12">
        <v>1</v>
      </c>
      <c r="G854" s="12">
        <v>1</v>
      </c>
      <c r="H854" s="12">
        <v>0</v>
      </c>
      <c r="I854" s="12">
        <v>0</v>
      </c>
      <c r="J854" s="12">
        <v>0</v>
      </c>
      <c r="K854" s="12">
        <v>0</v>
      </c>
      <c r="L854" s="12"/>
    </row>
    <row r="855" spans="1:12" ht="12.75" customHeight="1" x14ac:dyDescent="0.25">
      <c r="A855" s="119" t="s">
        <v>1592</v>
      </c>
      <c r="B855" s="128"/>
      <c r="C855" s="10"/>
      <c r="D855" s="129" t="s">
        <v>1593</v>
      </c>
      <c r="E855" s="9">
        <v>1</v>
      </c>
      <c r="F855" s="12">
        <v>1</v>
      </c>
      <c r="G855" s="12">
        <v>0</v>
      </c>
      <c r="H855" s="12">
        <v>0</v>
      </c>
      <c r="I855" s="12">
        <v>0</v>
      </c>
      <c r="J855" s="12">
        <v>0</v>
      </c>
      <c r="K855" s="12">
        <v>0</v>
      </c>
      <c r="L855" s="12"/>
    </row>
    <row r="856" spans="1:12" ht="12.75" customHeight="1" x14ac:dyDescent="0.25">
      <c r="A856" s="118" t="s">
        <v>1594</v>
      </c>
      <c r="B856" s="125"/>
      <c r="C856" s="8" t="s">
        <v>1595</v>
      </c>
      <c r="D856" s="126"/>
      <c r="E856" s="9">
        <v>3160</v>
      </c>
      <c r="F856" s="9">
        <v>1301</v>
      </c>
      <c r="G856" s="9">
        <v>302</v>
      </c>
      <c r="H856" s="9">
        <v>1092</v>
      </c>
      <c r="I856" s="9">
        <v>324</v>
      </c>
      <c r="J856" s="9">
        <v>69</v>
      </c>
      <c r="K856" s="9">
        <v>72</v>
      </c>
      <c r="L856" s="9"/>
    </row>
    <row r="857" spans="1:12" ht="12.75" customHeight="1" x14ac:dyDescent="0.25">
      <c r="A857" s="119" t="s">
        <v>1596</v>
      </c>
      <c r="B857" s="128"/>
      <c r="C857" s="10"/>
      <c r="D857" s="129" t="s">
        <v>1597</v>
      </c>
      <c r="E857" s="9">
        <v>1756</v>
      </c>
      <c r="F857" s="12">
        <v>593</v>
      </c>
      <c r="G857" s="12">
        <v>78</v>
      </c>
      <c r="H857" s="12">
        <v>906</v>
      </c>
      <c r="I857" s="12">
        <v>129</v>
      </c>
      <c r="J857" s="12">
        <v>32</v>
      </c>
      <c r="K857" s="12">
        <v>18</v>
      </c>
      <c r="L857" s="12"/>
    </row>
    <row r="858" spans="1:12" ht="12.75" customHeight="1" x14ac:dyDescent="0.25">
      <c r="A858" s="119" t="s">
        <v>1598</v>
      </c>
      <c r="B858" s="128"/>
      <c r="C858" s="10"/>
      <c r="D858" s="129" t="s">
        <v>1599</v>
      </c>
      <c r="E858" s="9">
        <v>168</v>
      </c>
      <c r="F858" s="12">
        <v>78</v>
      </c>
      <c r="G858" s="12">
        <v>22</v>
      </c>
      <c r="H858" s="12">
        <v>27</v>
      </c>
      <c r="I858" s="12">
        <v>23</v>
      </c>
      <c r="J858" s="12">
        <v>5</v>
      </c>
      <c r="K858" s="12">
        <v>13</v>
      </c>
      <c r="L858" s="12"/>
    </row>
    <row r="859" spans="1:12" ht="12.75" customHeight="1" x14ac:dyDescent="0.25">
      <c r="A859" s="119" t="s">
        <v>1600</v>
      </c>
      <c r="B859" s="128"/>
      <c r="C859" s="10"/>
      <c r="D859" s="129" t="s">
        <v>1601</v>
      </c>
      <c r="E859" s="9">
        <v>39</v>
      </c>
      <c r="F859" s="12">
        <v>23</v>
      </c>
      <c r="G859" s="12">
        <v>6</v>
      </c>
      <c r="H859" s="12">
        <v>4</v>
      </c>
      <c r="I859" s="12">
        <v>4</v>
      </c>
      <c r="J859" s="12">
        <v>0</v>
      </c>
      <c r="K859" s="12">
        <v>2</v>
      </c>
      <c r="L859" s="12"/>
    </row>
    <row r="860" spans="1:12" ht="12.75" customHeight="1" x14ac:dyDescent="0.25">
      <c r="A860" s="119" t="s">
        <v>1602</v>
      </c>
      <c r="B860" s="128"/>
      <c r="C860" s="10"/>
      <c r="D860" s="129" t="s">
        <v>1603</v>
      </c>
      <c r="E860" s="9">
        <v>45</v>
      </c>
      <c r="F860" s="12">
        <v>14</v>
      </c>
      <c r="G860" s="12">
        <v>9</v>
      </c>
      <c r="H860" s="12">
        <v>6</v>
      </c>
      <c r="I860" s="12">
        <v>10</v>
      </c>
      <c r="J860" s="12">
        <v>1</v>
      </c>
      <c r="K860" s="12">
        <v>5</v>
      </c>
      <c r="L860" s="12"/>
    </row>
    <row r="861" spans="1:12" ht="12.75" customHeight="1" x14ac:dyDescent="0.25">
      <c r="A861" s="119" t="s">
        <v>1604</v>
      </c>
      <c r="B861" s="128"/>
      <c r="C861" s="10"/>
      <c r="D861" s="129" t="s">
        <v>671</v>
      </c>
      <c r="E861" s="9">
        <v>53</v>
      </c>
      <c r="F861" s="12">
        <v>20</v>
      </c>
      <c r="G861" s="12">
        <v>9</v>
      </c>
      <c r="H861" s="12">
        <v>2</v>
      </c>
      <c r="I861" s="12">
        <v>13</v>
      </c>
      <c r="J861" s="12">
        <v>1</v>
      </c>
      <c r="K861" s="12">
        <v>8</v>
      </c>
      <c r="L861" s="12"/>
    </row>
    <row r="862" spans="1:12" ht="12.75" customHeight="1" x14ac:dyDescent="0.25">
      <c r="A862" s="119" t="s">
        <v>1605</v>
      </c>
      <c r="B862" s="128"/>
      <c r="C862" s="10"/>
      <c r="D862" s="129" t="s">
        <v>1606</v>
      </c>
      <c r="E862" s="9">
        <v>36</v>
      </c>
      <c r="F862" s="12">
        <v>13</v>
      </c>
      <c r="G862" s="12">
        <v>11</v>
      </c>
      <c r="H862" s="12">
        <v>1</v>
      </c>
      <c r="I862" s="12">
        <v>7</v>
      </c>
      <c r="J862" s="12">
        <v>2</v>
      </c>
      <c r="K862" s="12">
        <v>2</v>
      </c>
      <c r="L862" s="12"/>
    </row>
    <row r="863" spans="1:12" ht="12.75" customHeight="1" x14ac:dyDescent="0.25">
      <c r="A863" s="119" t="s">
        <v>1607</v>
      </c>
      <c r="B863" s="128"/>
      <c r="C863" s="10"/>
      <c r="D863" s="129" t="s">
        <v>1608</v>
      </c>
      <c r="E863" s="9">
        <v>270</v>
      </c>
      <c r="F863" s="12">
        <v>117</v>
      </c>
      <c r="G863" s="12">
        <v>71</v>
      </c>
      <c r="H863" s="12">
        <v>41</v>
      </c>
      <c r="I863" s="12">
        <v>31</v>
      </c>
      <c r="J863" s="12">
        <v>4</v>
      </c>
      <c r="K863" s="12">
        <v>6</v>
      </c>
      <c r="L863" s="12"/>
    </row>
    <row r="864" spans="1:12" ht="12.75" customHeight="1" x14ac:dyDescent="0.25">
      <c r="A864" s="119" t="s">
        <v>1609</v>
      </c>
      <c r="B864" s="128"/>
      <c r="C864" s="10"/>
      <c r="D864" s="129" t="s">
        <v>1610</v>
      </c>
      <c r="E864" s="9">
        <v>28</v>
      </c>
      <c r="F864" s="12">
        <v>11</v>
      </c>
      <c r="G864" s="12">
        <v>2</v>
      </c>
      <c r="H864" s="12">
        <v>4</v>
      </c>
      <c r="I864" s="12">
        <v>9</v>
      </c>
      <c r="J864" s="12">
        <v>0</v>
      </c>
      <c r="K864" s="12">
        <v>2</v>
      </c>
      <c r="L864" s="12"/>
    </row>
    <row r="865" spans="1:12" ht="12.75" customHeight="1" x14ac:dyDescent="0.25">
      <c r="A865" s="119" t="s">
        <v>1611</v>
      </c>
      <c r="B865" s="128"/>
      <c r="C865" s="10"/>
      <c r="D865" s="129" t="s">
        <v>708</v>
      </c>
      <c r="E865" s="9">
        <v>19</v>
      </c>
      <c r="F865" s="12">
        <v>3</v>
      </c>
      <c r="G865" s="12">
        <v>6</v>
      </c>
      <c r="H865" s="12">
        <v>0</v>
      </c>
      <c r="I865" s="12">
        <v>10</v>
      </c>
      <c r="J865" s="12">
        <v>0</v>
      </c>
      <c r="K865" s="12">
        <v>0</v>
      </c>
      <c r="L865" s="12"/>
    </row>
    <row r="866" spans="1:12" ht="12.75" customHeight="1" x14ac:dyDescent="0.25">
      <c r="A866" s="119" t="s">
        <v>1612</v>
      </c>
      <c r="B866" s="128"/>
      <c r="C866" s="10"/>
      <c r="D866" s="129" t="s">
        <v>1613</v>
      </c>
      <c r="E866" s="9">
        <v>684</v>
      </c>
      <c r="F866" s="12">
        <v>401</v>
      </c>
      <c r="G866" s="12">
        <v>77</v>
      </c>
      <c r="H866" s="12">
        <v>99</v>
      </c>
      <c r="I866" s="12">
        <v>73</v>
      </c>
      <c r="J866" s="12">
        <v>23</v>
      </c>
      <c r="K866" s="12">
        <v>11</v>
      </c>
      <c r="L866" s="12"/>
    </row>
    <row r="867" spans="1:12" ht="12.75" customHeight="1" x14ac:dyDescent="0.25">
      <c r="A867" s="119" t="s">
        <v>1614</v>
      </c>
      <c r="B867" s="128"/>
      <c r="C867" s="10"/>
      <c r="D867" s="129" t="s">
        <v>1615</v>
      </c>
      <c r="E867" s="9">
        <v>19</v>
      </c>
      <c r="F867" s="12">
        <v>7</v>
      </c>
      <c r="G867" s="12">
        <v>5</v>
      </c>
      <c r="H867" s="12">
        <v>1</v>
      </c>
      <c r="I867" s="12">
        <v>6</v>
      </c>
      <c r="J867" s="12">
        <v>0</v>
      </c>
      <c r="K867" s="12">
        <v>0</v>
      </c>
      <c r="L867" s="12"/>
    </row>
    <row r="868" spans="1:12" ht="12.75" customHeight="1" x14ac:dyDescent="0.25">
      <c r="A868" s="119" t="s">
        <v>1616</v>
      </c>
      <c r="B868" s="128"/>
      <c r="C868" s="10"/>
      <c r="D868" s="129" t="s">
        <v>1617</v>
      </c>
      <c r="E868" s="9">
        <v>43</v>
      </c>
      <c r="F868" s="12">
        <v>21</v>
      </c>
      <c r="G868" s="12">
        <v>6</v>
      </c>
      <c r="H868" s="12">
        <v>1</v>
      </c>
      <c r="I868" s="12">
        <v>9</v>
      </c>
      <c r="J868" s="12">
        <v>1</v>
      </c>
      <c r="K868" s="12">
        <v>5</v>
      </c>
      <c r="L868" s="12"/>
    </row>
    <row r="869" spans="1:12" ht="12.75" customHeight="1" x14ac:dyDescent="0.25">
      <c r="A869" s="119" t="s">
        <v>1618</v>
      </c>
      <c r="B869" s="128"/>
      <c r="C869" s="10"/>
      <c r="D869" s="129" t="s">
        <v>1619</v>
      </c>
      <c r="E869" s="9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/>
    </row>
    <row r="870" spans="1:12" ht="12.75" customHeight="1" x14ac:dyDescent="0.25">
      <c r="A870" s="119" t="s">
        <v>1620</v>
      </c>
      <c r="B870" s="128"/>
      <c r="C870" s="10"/>
      <c r="D870" s="129" t="s">
        <v>1621</v>
      </c>
      <c r="E870" s="9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/>
    </row>
    <row r="871" spans="1:12" ht="12.75" customHeight="1" x14ac:dyDescent="0.25">
      <c r="A871" s="119" t="s">
        <v>3954</v>
      </c>
      <c r="B871" s="128"/>
      <c r="C871" s="10"/>
      <c r="D871" s="129" t="s">
        <v>3966</v>
      </c>
      <c r="E871" s="9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/>
    </row>
    <row r="872" spans="1:12" ht="12.75" customHeight="1" x14ac:dyDescent="0.25">
      <c r="A872" s="119" t="s">
        <v>3955</v>
      </c>
      <c r="B872" s="128"/>
      <c r="C872" s="10"/>
      <c r="D872" s="129" t="s">
        <v>3967</v>
      </c>
      <c r="E872" s="9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/>
    </row>
    <row r="873" spans="1:12" ht="12.75" customHeight="1" x14ac:dyDescent="0.25">
      <c r="A873" s="119" t="s">
        <v>3956</v>
      </c>
      <c r="B873" s="128"/>
      <c r="C873" s="10"/>
      <c r="D873" s="129" t="s">
        <v>3968</v>
      </c>
      <c r="E873" s="9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/>
    </row>
    <row r="874" spans="1:12" ht="12.75" customHeight="1" x14ac:dyDescent="0.25">
      <c r="A874" s="119" t="s">
        <v>3957</v>
      </c>
      <c r="B874" s="128"/>
      <c r="C874" s="10"/>
      <c r="D874" s="129" t="s">
        <v>3969</v>
      </c>
      <c r="E874" s="9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/>
    </row>
    <row r="875" spans="1:12" ht="12.75" customHeight="1" x14ac:dyDescent="0.25">
      <c r="A875" s="118" t="s">
        <v>1622</v>
      </c>
      <c r="B875" s="125"/>
      <c r="C875" s="8" t="s">
        <v>1623</v>
      </c>
      <c r="D875" s="126"/>
      <c r="E875" s="9">
        <v>172</v>
      </c>
      <c r="F875" s="9">
        <v>90</v>
      </c>
      <c r="G875" s="9">
        <v>41</v>
      </c>
      <c r="H875" s="9">
        <v>12</v>
      </c>
      <c r="I875" s="9">
        <v>24</v>
      </c>
      <c r="J875" s="9">
        <v>2</v>
      </c>
      <c r="K875" s="9">
        <v>3</v>
      </c>
      <c r="L875" s="9"/>
    </row>
    <row r="876" spans="1:12" ht="12.75" customHeight="1" x14ac:dyDescent="0.25">
      <c r="A876" s="119" t="s">
        <v>1624</v>
      </c>
      <c r="B876" s="128"/>
      <c r="C876" s="10"/>
      <c r="D876" s="129" t="s">
        <v>1623</v>
      </c>
      <c r="E876" s="9">
        <v>62</v>
      </c>
      <c r="F876" s="12">
        <v>35</v>
      </c>
      <c r="G876" s="12">
        <v>7</v>
      </c>
      <c r="H876" s="12">
        <v>7</v>
      </c>
      <c r="I876" s="12">
        <v>11</v>
      </c>
      <c r="J876" s="12">
        <v>0</v>
      </c>
      <c r="K876" s="12">
        <v>2</v>
      </c>
      <c r="L876" s="12"/>
    </row>
    <row r="877" spans="1:12" ht="12.75" customHeight="1" x14ac:dyDescent="0.25">
      <c r="A877" s="119" t="s">
        <v>1625</v>
      </c>
      <c r="B877" s="128"/>
      <c r="C877" s="10"/>
      <c r="D877" s="129" t="s">
        <v>1626</v>
      </c>
      <c r="E877" s="9">
        <v>32</v>
      </c>
      <c r="F877" s="12">
        <v>17</v>
      </c>
      <c r="G877" s="12">
        <v>10</v>
      </c>
      <c r="H877" s="12">
        <v>0</v>
      </c>
      <c r="I877" s="12">
        <v>3</v>
      </c>
      <c r="J877" s="12">
        <v>2</v>
      </c>
      <c r="K877" s="12">
        <v>0</v>
      </c>
      <c r="L877" s="12"/>
    </row>
    <row r="878" spans="1:12" ht="12.75" customHeight="1" x14ac:dyDescent="0.25">
      <c r="A878" s="119" t="s">
        <v>1627</v>
      </c>
      <c r="B878" s="128"/>
      <c r="C878" s="10"/>
      <c r="D878" s="129" t="s">
        <v>1628</v>
      </c>
      <c r="E878" s="9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/>
    </row>
    <row r="879" spans="1:12" ht="12.75" customHeight="1" x14ac:dyDescent="0.25">
      <c r="A879" s="119" t="s">
        <v>1629</v>
      </c>
      <c r="B879" s="128"/>
      <c r="C879" s="10"/>
      <c r="D879" s="129" t="s">
        <v>1630</v>
      </c>
      <c r="E879" s="9">
        <v>2</v>
      </c>
      <c r="F879" s="12">
        <v>1</v>
      </c>
      <c r="G879" s="12">
        <v>0</v>
      </c>
      <c r="H879" s="12">
        <v>1</v>
      </c>
      <c r="I879" s="12">
        <v>0</v>
      </c>
      <c r="J879" s="12">
        <v>0</v>
      </c>
      <c r="K879" s="12">
        <v>0</v>
      </c>
      <c r="L879" s="12"/>
    </row>
    <row r="880" spans="1:12" ht="12.75" customHeight="1" x14ac:dyDescent="0.25">
      <c r="A880" s="119" t="s">
        <v>1631</v>
      </c>
      <c r="B880" s="128"/>
      <c r="C880" s="10"/>
      <c r="D880" s="129" t="s">
        <v>1632</v>
      </c>
      <c r="E880" s="9">
        <v>56</v>
      </c>
      <c r="F880" s="12">
        <v>29</v>
      </c>
      <c r="G880" s="12">
        <v>18</v>
      </c>
      <c r="H880" s="12">
        <v>2</v>
      </c>
      <c r="I880" s="12">
        <v>6</v>
      </c>
      <c r="J880" s="12">
        <v>0</v>
      </c>
      <c r="K880" s="12">
        <v>1</v>
      </c>
      <c r="L880" s="12"/>
    </row>
    <row r="881" spans="1:12" ht="12.75" customHeight="1" x14ac:dyDescent="0.25">
      <c r="A881" s="119" t="s">
        <v>1633</v>
      </c>
      <c r="B881" s="128"/>
      <c r="C881" s="10"/>
      <c r="D881" s="129" t="s">
        <v>1634</v>
      </c>
      <c r="E881" s="9">
        <v>3</v>
      </c>
      <c r="F881" s="12">
        <v>0</v>
      </c>
      <c r="G881" s="12">
        <v>2</v>
      </c>
      <c r="H881" s="12">
        <v>0</v>
      </c>
      <c r="I881" s="12">
        <v>1</v>
      </c>
      <c r="J881" s="12">
        <v>0</v>
      </c>
      <c r="K881" s="12">
        <v>0</v>
      </c>
      <c r="L881" s="12"/>
    </row>
    <row r="882" spans="1:12" ht="12.75" customHeight="1" x14ac:dyDescent="0.25">
      <c r="A882" s="119" t="s">
        <v>1635</v>
      </c>
      <c r="B882" s="128"/>
      <c r="C882" s="10"/>
      <c r="D882" s="129" t="s">
        <v>1636</v>
      </c>
      <c r="E882" s="9">
        <v>6</v>
      </c>
      <c r="F882" s="12">
        <v>3</v>
      </c>
      <c r="G882" s="12">
        <v>3</v>
      </c>
      <c r="H882" s="12">
        <v>0</v>
      </c>
      <c r="I882" s="12">
        <v>0</v>
      </c>
      <c r="J882" s="12">
        <v>0</v>
      </c>
      <c r="K882" s="12">
        <v>0</v>
      </c>
      <c r="L882" s="12"/>
    </row>
    <row r="883" spans="1:12" ht="12.75" customHeight="1" x14ac:dyDescent="0.25">
      <c r="A883" s="119" t="s">
        <v>1637</v>
      </c>
      <c r="B883" s="128"/>
      <c r="C883" s="10"/>
      <c r="D883" s="129" t="s">
        <v>1638</v>
      </c>
      <c r="E883" s="9">
        <v>2</v>
      </c>
      <c r="F883" s="12">
        <v>1</v>
      </c>
      <c r="G883" s="12">
        <v>0</v>
      </c>
      <c r="H883" s="12">
        <v>0</v>
      </c>
      <c r="I883" s="12">
        <v>1</v>
      </c>
      <c r="J883" s="12">
        <v>0</v>
      </c>
      <c r="K883" s="12">
        <v>0</v>
      </c>
      <c r="L883" s="12"/>
    </row>
    <row r="884" spans="1:12" ht="12.75" customHeight="1" x14ac:dyDescent="0.25">
      <c r="A884" s="119" t="s">
        <v>1639</v>
      </c>
      <c r="B884" s="128"/>
      <c r="C884" s="10"/>
      <c r="D884" s="129" t="s">
        <v>1640</v>
      </c>
      <c r="E884" s="9">
        <v>9</v>
      </c>
      <c r="F884" s="12">
        <v>4</v>
      </c>
      <c r="G884" s="12">
        <v>1</v>
      </c>
      <c r="H884" s="12">
        <v>2</v>
      </c>
      <c r="I884" s="12">
        <v>2</v>
      </c>
      <c r="J884" s="12">
        <v>0</v>
      </c>
      <c r="K884" s="12">
        <v>0</v>
      </c>
      <c r="L884" s="12"/>
    </row>
    <row r="885" spans="1:12" ht="12.75" customHeight="1" x14ac:dyDescent="0.25">
      <c r="A885" s="118" t="s">
        <v>1641</v>
      </c>
      <c r="B885" s="125"/>
      <c r="C885" s="8" t="s">
        <v>1642</v>
      </c>
      <c r="D885" s="126"/>
      <c r="E885" s="9">
        <v>236</v>
      </c>
      <c r="F885" s="9">
        <v>99</v>
      </c>
      <c r="G885" s="9">
        <v>58</v>
      </c>
      <c r="H885" s="9">
        <v>29</v>
      </c>
      <c r="I885" s="9">
        <v>32</v>
      </c>
      <c r="J885" s="9">
        <v>3</v>
      </c>
      <c r="K885" s="9">
        <v>15</v>
      </c>
      <c r="L885" s="9"/>
    </row>
    <row r="886" spans="1:12" ht="12.75" customHeight="1" x14ac:dyDescent="0.25">
      <c r="A886" s="119" t="s">
        <v>1643</v>
      </c>
      <c r="B886" s="128"/>
      <c r="C886" s="10"/>
      <c r="D886" s="129" t="s">
        <v>1642</v>
      </c>
      <c r="E886" s="9">
        <v>108</v>
      </c>
      <c r="F886" s="12">
        <v>43</v>
      </c>
      <c r="G886" s="12">
        <v>29</v>
      </c>
      <c r="H886" s="12">
        <v>15</v>
      </c>
      <c r="I886" s="12">
        <v>16</v>
      </c>
      <c r="J886" s="12">
        <v>2</v>
      </c>
      <c r="K886" s="12">
        <v>3</v>
      </c>
      <c r="L886" s="12"/>
    </row>
    <row r="887" spans="1:12" ht="12.75" customHeight="1" x14ac:dyDescent="0.25">
      <c r="A887" s="119" t="s">
        <v>1644</v>
      </c>
      <c r="B887" s="128"/>
      <c r="C887" s="10"/>
      <c r="D887" s="129" t="s">
        <v>1645</v>
      </c>
      <c r="E887" s="9">
        <v>10</v>
      </c>
      <c r="F887" s="12">
        <v>4</v>
      </c>
      <c r="G887" s="12">
        <v>3</v>
      </c>
      <c r="H887" s="12">
        <v>2</v>
      </c>
      <c r="I887" s="12">
        <v>1</v>
      </c>
      <c r="J887" s="12">
        <v>0</v>
      </c>
      <c r="K887" s="12">
        <v>0</v>
      </c>
      <c r="L887" s="12"/>
    </row>
    <row r="888" spans="1:12" ht="12.75" customHeight="1" x14ac:dyDescent="0.25">
      <c r="A888" s="119" t="s">
        <v>1646</v>
      </c>
      <c r="B888" s="128"/>
      <c r="C888" s="10"/>
      <c r="D888" s="129" t="s">
        <v>1647</v>
      </c>
      <c r="E888" s="9">
        <v>11</v>
      </c>
      <c r="F888" s="12">
        <v>5</v>
      </c>
      <c r="G888" s="12">
        <v>2</v>
      </c>
      <c r="H888" s="12">
        <v>0</v>
      </c>
      <c r="I888" s="12">
        <v>1</v>
      </c>
      <c r="J888" s="12">
        <v>1</v>
      </c>
      <c r="K888" s="12">
        <v>2</v>
      </c>
      <c r="L888" s="12"/>
    </row>
    <row r="889" spans="1:12" ht="12.75" customHeight="1" x14ac:dyDescent="0.25">
      <c r="A889" s="119" t="s">
        <v>1648</v>
      </c>
      <c r="B889" s="128"/>
      <c r="C889" s="10"/>
      <c r="D889" s="129" t="s">
        <v>1649</v>
      </c>
      <c r="E889" s="9">
        <v>9</v>
      </c>
      <c r="F889" s="12">
        <v>3</v>
      </c>
      <c r="G889" s="12">
        <v>4</v>
      </c>
      <c r="H889" s="12">
        <v>0</v>
      </c>
      <c r="I889" s="12">
        <v>2</v>
      </c>
      <c r="J889" s="12">
        <v>0</v>
      </c>
      <c r="K889" s="12">
        <v>0</v>
      </c>
      <c r="L889" s="12"/>
    </row>
    <row r="890" spans="1:12" ht="12.75" customHeight="1" x14ac:dyDescent="0.25">
      <c r="A890" s="119" t="s">
        <v>1650</v>
      </c>
      <c r="B890" s="128"/>
      <c r="C890" s="10"/>
      <c r="D890" s="129" t="s">
        <v>1651</v>
      </c>
      <c r="E890" s="9">
        <v>21</v>
      </c>
      <c r="F890" s="12">
        <v>8</v>
      </c>
      <c r="G890" s="12">
        <v>5</v>
      </c>
      <c r="H890" s="12">
        <v>4</v>
      </c>
      <c r="I890" s="12">
        <v>3</v>
      </c>
      <c r="J890" s="12">
        <v>0</v>
      </c>
      <c r="K890" s="12">
        <v>1</v>
      </c>
      <c r="L890" s="12"/>
    </row>
    <row r="891" spans="1:12" ht="12.75" customHeight="1" x14ac:dyDescent="0.25">
      <c r="A891" s="119" t="s">
        <v>1652</v>
      </c>
      <c r="B891" s="128"/>
      <c r="C891" s="10"/>
      <c r="D891" s="129" t="s">
        <v>1653</v>
      </c>
      <c r="E891" s="9">
        <v>77</v>
      </c>
      <c r="F891" s="12">
        <v>36</v>
      </c>
      <c r="G891" s="12">
        <v>15</v>
      </c>
      <c r="H891" s="12">
        <v>8</v>
      </c>
      <c r="I891" s="12">
        <v>9</v>
      </c>
      <c r="J891" s="12">
        <v>0</v>
      </c>
      <c r="K891" s="12">
        <v>9</v>
      </c>
      <c r="L891" s="12"/>
    </row>
    <row r="892" spans="1:12" ht="12.75" customHeight="1" x14ac:dyDescent="0.25">
      <c r="A892" s="118" t="s">
        <v>1654</v>
      </c>
      <c r="B892" s="125"/>
      <c r="C892" s="8" t="s">
        <v>1655</v>
      </c>
      <c r="D892" s="126"/>
      <c r="E892" s="9">
        <v>653</v>
      </c>
      <c r="F892" s="9">
        <v>337</v>
      </c>
      <c r="G892" s="9">
        <v>105</v>
      </c>
      <c r="H892" s="9">
        <v>78</v>
      </c>
      <c r="I892" s="9">
        <v>77</v>
      </c>
      <c r="J892" s="9">
        <v>18</v>
      </c>
      <c r="K892" s="9">
        <v>38</v>
      </c>
      <c r="L892" s="9"/>
    </row>
    <row r="893" spans="1:12" ht="12.75" customHeight="1" x14ac:dyDescent="0.25">
      <c r="A893" s="119" t="s">
        <v>1656</v>
      </c>
      <c r="B893" s="128"/>
      <c r="C893" s="10"/>
      <c r="D893" s="129" t="s">
        <v>1657</v>
      </c>
      <c r="E893" s="9">
        <v>159</v>
      </c>
      <c r="F893" s="12">
        <v>90</v>
      </c>
      <c r="G893" s="12">
        <v>15</v>
      </c>
      <c r="H893" s="12">
        <v>22</v>
      </c>
      <c r="I893" s="12">
        <v>13</v>
      </c>
      <c r="J893" s="12">
        <v>4</v>
      </c>
      <c r="K893" s="12">
        <v>15</v>
      </c>
      <c r="L893" s="12"/>
    </row>
    <row r="894" spans="1:12" ht="12.75" customHeight="1" x14ac:dyDescent="0.25">
      <c r="A894" s="119" t="s">
        <v>1658</v>
      </c>
      <c r="B894" s="128"/>
      <c r="C894" s="10"/>
      <c r="D894" s="129" t="s">
        <v>1659</v>
      </c>
      <c r="E894" s="9">
        <v>44</v>
      </c>
      <c r="F894" s="12">
        <v>29</v>
      </c>
      <c r="G894" s="12">
        <v>5</v>
      </c>
      <c r="H894" s="12">
        <v>7</v>
      </c>
      <c r="I894" s="12">
        <v>1</v>
      </c>
      <c r="J894" s="12">
        <v>0</v>
      </c>
      <c r="K894" s="12">
        <v>2</v>
      </c>
      <c r="L894" s="12"/>
    </row>
    <row r="895" spans="1:12" ht="12.75" customHeight="1" x14ac:dyDescent="0.25">
      <c r="A895" s="119" t="s">
        <v>1660</v>
      </c>
      <c r="B895" s="128"/>
      <c r="C895" s="10"/>
      <c r="D895" s="129" t="s">
        <v>1661</v>
      </c>
      <c r="E895" s="9">
        <v>29</v>
      </c>
      <c r="F895" s="12">
        <v>11</v>
      </c>
      <c r="G895" s="12">
        <v>5</v>
      </c>
      <c r="H895" s="12">
        <v>7</v>
      </c>
      <c r="I895" s="12">
        <v>3</v>
      </c>
      <c r="J895" s="12">
        <v>0</v>
      </c>
      <c r="K895" s="12">
        <v>3</v>
      </c>
      <c r="L895" s="12"/>
    </row>
    <row r="896" spans="1:12" ht="12.75" customHeight="1" x14ac:dyDescent="0.25">
      <c r="A896" s="119" t="s">
        <v>1662</v>
      </c>
      <c r="B896" s="128"/>
      <c r="C896" s="10"/>
      <c r="D896" s="129" t="s">
        <v>1663</v>
      </c>
      <c r="E896" s="9">
        <v>13</v>
      </c>
      <c r="F896" s="12">
        <v>7</v>
      </c>
      <c r="G896" s="12">
        <v>3</v>
      </c>
      <c r="H896" s="12">
        <v>1</v>
      </c>
      <c r="I896" s="12">
        <v>1</v>
      </c>
      <c r="J896" s="12">
        <v>1</v>
      </c>
      <c r="K896" s="12">
        <v>0</v>
      </c>
      <c r="L896" s="12"/>
    </row>
    <row r="897" spans="1:12" ht="12.75" customHeight="1" x14ac:dyDescent="0.25">
      <c r="A897" s="119" t="s">
        <v>1664</v>
      </c>
      <c r="B897" s="128"/>
      <c r="C897" s="10"/>
      <c r="D897" s="129" t="s">
        <v>1665</v>
      </c>
      <c r="E897" s="9">
        <v>50</v>
      </c>
      <c r="F897" s="12">
        <v>21</v>
      </c>
      <c r="G897" s="12">
        <v>10</v>
      </c>
      <c r="H897" s="12">
        <v>3</v>
      </c>
      <c r="I897" s="12">
        <v>12</v>
      </c>
      <c r="J897" s="12">
        <v>2</v>
      </c>
      <c r="K897" s="12">
        <v>2</v>
      </c>
      <c r="L897" s="12"/>
    </row>
    <row r="898" spans="1:12" ht="12.75" customHeight="1" x14ac:dyDescent="0.25">
      <c r="A898" s="119" t="s">
        <v>1666</v>
      </c>
      <c r="B898" s="128"/>
      <c r="C898" s="10"/>
      <c r="D898" s="129" t="s">
        <v>1667</v>
      </c>
      <c r="E898" s="9">
        <v>20</v>
      </c>
      <c r="F898" s="12">
        <v>5</v>
      </c>
      <c r="G898" s="12">
        <v>10</v>
      </c>
      <c r="H898" s="12">
        <v>0</v>
      </c>
      <c r="I898" s="12">
        <v>4</v>
      </c>
      <c r="J898" s="12">
        <v>0</v>
      </c>
      <c r="K898" s="12">
        <v>1</v>
      </c>
      <c r="L898" s="12"/>
    </row>
    <row r="899" spans="1:12" ht="12.75" customHeight="1" x14ac:dyDescent="0.25">
      <c r="A899" s="119" t="s">
        <v>1668</v>
      </c>
      <c r="B899" s="128"/>
      <c r="C899" s="10"/>
      <c r="D899" s="129" t="s">
        <v>1669</v>
      </c>
      <c r="E899" s="9">
        <v>40</v>
      </c>
      <c r="F899" s="12">
        <v>14</v>
      </c>
      <c r="G899" s="12">
        <v>9</v>
      </c>
      <c r="H899" s="12">
        <v>11</v>
      </c>
      <c r="I899" s="12">
        <v>3</v>
      </c>
      <c r="J899" s="12">
        <v>0</v>
      </c>
      <c r="K899" s="12">
        <v>3</v>
      </c>
      <c r="L899" s="12"/>
    </row>
    <row r="900" spans="1:12" ht="12.75" customHeight="1" x14ac:dyDescent="0.25">
      <c r="A900" s="119" t="s">
        <v>1670</v>
      </c>
      <c r="B900" s="128"/>
      <c r="C900" s="10"/>
      <c r="D900" s="129" t="s">
        <v>631</v>
      </c>
      <c r="E900" s="9">
        <v>66</v>
      </c>
      <c r="F900" s="12">
        <v>48</v>
      </c>
      <c r="G900" s="12">
        <v>3</v>
      </c>
      <c r="H900" s="12">
        <v>4</v>
      </c>
      <c r="I900" s="12">
        <v>5</v>
      </c>
      <c r="J900" s="12">
        <v>1</v>
      </c>
      <c r="K900" s="12">
        <v>5</v>
      </c>
      <c r="L900" s="12"/>
    </row>
    <row r="901" spans="1:12" ht="12.75" customHeight="1" x14ac:dyDescent="0.25">
      <c r="A901" s="119" t="s">
        <v>1671</v>
      </c>
      <c r="B901" s="128"/>
      <c r="C901" s="10"/>
      <c r="D901" s="129" t="s">
        <v>1672</v>
      </c>
      <c r="E901" s="9">
        <v>2</v>
      </c>
      <c r="F901" s="12">
        <v>2</v>
      </c>
      <c r="G901" s="12">
        <v>0</v>
      </c>
      <c r="H901" s="12">
        <v>0</v>
      </c>
      <c r="I901" s="12">
        <v>0</v>
      </c>
      <c r="J901" s="12">
        <v>0</v>
      </c>
      <c r="K901" s="12">
        <v>0</v>
      </c>
      <c r="L901" s="12"/>
    </row>
    <row r="902" spans="1:12" ht="12.75" customHeight="1" x14ac:dyDescent="0.25">
      <c r="A902" s="119" t="s">
        <v>1673</v>
      </c>
      <c r="B902" s="128"/>
      <c r="C902" s="10"/>
      <c r="D902" s="129" t="s">
        <v>1674</v>
      </c>
      <c r="E902" s="9">
        <v>58</v>
      </c>
      <c r="F902" s="12">
        <v>18</v>
      </c>
      <c r="G902" s="12">
        <v>10</v>
      </c>
      <c r="H902" s="12">
        <v>9</v>
      </c>
      <c r="I902" s="12">
        <v>18</v>
      </c>
      <c r="J902" s="12">
        <v>1</v>
      </c>
      <c r="K902" s="12">
        <v>2</v>
      </c>
      <c r="L902" s="12"/>
    </row>
    <row r="903" spans="1:12" ht="12.75" customHeight="1" x14ac:dyDescent="0.25">
      <c r="A903" s="119" t="s">
        <v>1675</v>
      </c>
      <c r="B903" s="128"/>
      <c r="C903" s="10"/>
      <c r="D903" s="129" t="s">
        <v>608</v>
      </c>
      <c r="E903" s="9">
        <v>132</v>
      </c>
      <c r="F903" s="12">
        <v>70</v>
      </c>
      <c r="G903" s="12">
        <v>26</v>
      </c>
      <c r="H903" s="12">
        <v>13</v>
      </c>
      <c r="I903" s="12">
        <v>10</v>
      </c>
      <c r="J903" s="12">
        <v>9</v>
      </c>
      <c r="K903" s="12">
        <v>4</v>
      </c>
      <c r="L903" s="12"/>
    </row>
    <row r="904" spans="1:12" ht="12.75" customHeight="1" x14ac:dyDescent="0.25">
      <c r="A904" s="119" t="s">
        <v>1676</v>
      </c>
      <c r="B904" s="128"/>
      <c r="C904" s="10"/>
      <c r="D904" s="129" t="s">
        <v>1677</v>
      </c>
      <c r="E904" s="9">
        <v>40</v>
      </c>
      <c r="F904" s="12">
        <v>22</v>
      </c>
      <c r="G904" s="12">
        <v>9</v>
      </c>
      <c r="H904" s="12">
        <v>1</v>
      </c>
      <c r="I904" s="12">
        <v>7</v>
      </c>
      <c r="J904" s="12">
        <v>0</v>
      </c>
      <c r="K904" s="12">
        <v>1</v>
      </c>
      <c r="L904" s="12"/>
    </row>
    <row r="905" spans="1:12" ht="12.75" customHeight="1" x14ac:dyDescent="0.25">
      <c r="A905" s="118" t="s">
        <v>1678</v>
      </c>
      <c r="B905" s="125"/>
      <c r="C905" s="8" t="s">
        <v>1679</v>
      </c>
      <c r="D905" s="126"/>
      <c r="E905" s="9">
        <v>1052</v>
      </c>
      <c r="F905" s="9">
        <v>569</v>
      </c>
      <c r="G905" s="9">
        <v>164</v>
      </c>
      <c r="H905" s="9">
        <v>140</v>
      </c>
      <c r="I905" s="9">
        <v>103</v>
      </c>
      <c r="J905" s="9">
        <v>24</v>
      </c>
      <c r="K905" s="9">
        <v>52</v>
      </c>
      <c r="L905" s="9"/>
    </row>
    <row r="906" spans="1:12" ht="12.75" customHeight="1" x14ac:dyDescent="0.25">
      <c r="A906" s="119" t="s">
        <v>1680</v>
      </c>
      <c r="B906" s="128"/>
      <c r="C906" s="10"/>
      <c r="D906" s="129" t="s">
        <v>1679</v>
      </c>
      <c r="E906" s="9">
        <v>508</v>
      </c>
      <c r="F906" s="12">
        <v>303</v>
      </c>
      <c r="G906" s="12">
        <v>46</v>
      </c>
      <c r="H906" s="12">
        <v>94</v>
      </c>
      <c r="I906" s="12">
        <v>45</v>
      </c>
      <c r="J906" s="12">
        <v>8</v>
      </c>
      <c r="K906" s="12">
        <v>12</v>
      </c>
      <c r="L906" s="12"/>
    </row>
    <row r="907" spans="1:12" ht="12.75" customHeight="1" x14ac:dyDescent="0.25">
      <c r="A907" s="119" t="s">
        <v>1681</v>
      </c>
      <c r="B907" s="128"/>
      <c r="C907" s="10"/>
      <c r="D907" s="129" t="s">
        <v>1682</v>
      </c>
      <c r="E907" s="9">
        <v>111</v>
      </c>
      <c r="F907" s="12">
        <v>73</v>
      </c>
      <c r="G907" s="12">
        <v>10</v>
      </c>
      <c r="H907" s="12">
        <v>7</v>
      </c>
      <c r="I907" s="12">
        <v>14</v>
      </c>
      <c r="J907" s="12">
        <v>2</v>
      </c>
      <c r="K907" s="12">
        <v>5</v>
      </c>
      <c r="L907" s="12"/>
    </row>
    <row r="908" spans="1:12" ht="12.75" customHeight="1" x14ac:dyDescent="0.25">
      <c r="A908" s="119" t="s">
        <v>1683</v>
      </c>
      <c r="B908" s="128"/>
      <c r="C908" s="10"/>
      <c r="D908" s="129" t="s">
        <v>511</v>
      </c>
      <c r="E908" s="9">
        <v>73</v>
      </c>
      <c r="F908" s="12">
        <v>31</v>
      </c>
      <c r="G908" s="12">
        <v>23</v>
      </c>
      <c r="H908" s="12">
        <v>6</v>
      </c>
      <c r="I908" s="12">
        <v>5</v>
      </c>
      <c r="J908" s="12">
        <v>2</v>
      </c>
      <c r="K908" s="12">
        <v>6</v>
      </c>
      <c r="L908" s="12"/>
    </row>
    <row r="909" spans="1:12" ht="12.75" customHeight="1" x14ac:dyDescent="0.25">
      <c r="A909" s="119" t="s">
        <v>1684</v>
      </c>
      <c r="B909" s="128"/>
      <c r="C909" s="10"/>
      <c r="D909" s="129" t="s">
        <v>1685</v>
      </c>
      <c r="E909" s="9">
        <v>110</v>
      </c>
      <c r="F909" s="12">
        <v>58</v>
      </c>
      <c r="G909" s="12">
        <v>19</v>
      </c>
      <c r="H909" s="12">
        <v>2</v>
      </c>
      <c r="I909" s="12">
        <v>17</v>
      </c>
      <c r="J909" s="12">
        <v>6</v>
      </c>
      <c r="K909" s="12">
        <v>8</v>
      </c>
      <c r="L909" s="12"/>
    </row>
    <row r="910" spans="1:12" ht="12.75" customHeight="1" x14ac:dyDescent="0.25">
      <c r="A910" s="119" t="s">
        <v>1686</v>
      </c>
      <c r="B910" s="128"/>
      <c r="C910" s="10"/>
      <c r="D910" s="129" t="s">
        <v>1687</v>
      </c>
      <c r="E910" s="9">
        <v>83</v>
      </c>
      <c r="F910" s="12">
        <v>33</v>
      </c>
      <c r="G910" s="12">
        <v>38</v>
      </c>
      <c r="H910" s="12">
        <v>5</v>
      </c>
      <c r="I910" s="12">
        <v>6</v>
      </c>
      <c r="J910" s="12">
        <v>1</v>
      </c>
      <c r="K910" s="12">
        <v>0</v>
      </c>
      <c r="L910" s="12"/>
    </row>
    <row r="911" spans="1:12" ht="12.75" customHeight="1" x14ac:dyDescent="0.25">
      <c r="A911" s="119" t="s">
        <v>1688</v>
      </c>
      <c r="B911" s="128"/>
      <c r="C911" s="10"/>
      <c r="D911" s="129" t="s">
        <v>1689</v>
      </c>
      <c r="E911" s="9">
        <v>159</v>
      </c>
      <c r="F911" s="12">
        <v>66</v>
      </c>
      <c r="G911" s="12">
        <v>28</v>
      </c>
      <c r="H911" s="12">
        <v>25</v>
      </c>
      <c r="I911" s="12">
        <v>15</v>
      </c>
      <c r="J911" s="12">
        <v>4</v>
      </c>
      <c r="K911" s="12">
        <v>21</v>
      </c>
      <c r="L911" s="12"/>
    </row>
    <row r="912" spans="1:12" ht="12.75" customHeight="1" x14ac:dyDescent="0.25">
      <c r="A912" s="119" t="s">
        <v>1690</v>
      </c>
      <c r="B912" s="128"/>
      <c r="C912" s="10"/>
      <c r="D912" s="129" t="s">
        <v>1691</v>
      </c>
      <c r="E912" s="9">
        <v>8</v>
      </c>
      <c r="F912" s="12">
        <v>5</v>
      </c>
      <c r="G912" s="12">
        <v>0</v>
      </c>
      <c r="H912" s="12">
        <v>1</v>
      </c>
      <c r="I912" s="12">
        <v>1</v>
      </c>
      <c r="J912" s="12">
        <v>1</v>
      </c>
      <c r="K912" s="12">
        <v>0</v>
      </c>
      <c r="L912" s="12"/>
    </row>
    <row r="913" spans="1:12" ht="12.75" customHeight="1" x14ac:dyDescent="0.25">
      <c r="A913" s="118" t="s">
        <v>1692</v>
      </c>
      <c r="B913" s="132" t="s">
        <v>1693</v>
      </c>
      <c r="C913" s="7"/>
      <c r="D913" s="126"/>
      <c r="E913" s="9">
        <v>2247</v>
      </c>
      <c r="F913" s="5">
        <v>1122</v>
      </c>
      <c r="G913" s="5">
        <v>544</v>
      </c>
      <c r="H913" s="5">
        <v>168</v>
      </c>
      <c r="I913" s="5">
        <v>282</v>
      </c>
      <c r="J913" s="5">
        <v>67</v>
      </c>
      <c r="K913" s="5">
        <v>64</v>
      </c>
      <c r="L913" s="5"/>
    </row>
    <row r="914" spans="1:12" ht="12.75" customHeight="1" x14ac:dyDescent="0.25">
      <c r="A914" s="118" t="s">
        <v>1694</v>
      </c>
      <c r="B914" s="125"/>
      <c r="C914" s="8" t="s">
        <v>1693</v>
      </c>
      <c r="D914" s="126"/>
      <c r="E914" s="9">
        <v>999</v>
      </c>
      <c r="F914" s="9">
        <v>479</v>
      </c>
      <c r="G914" s="9">
        <v>246</v>
      </c>
      <c r="H914" s="9">
        <v>113</v>
      </c>
      <c r="I914" s="9">
        <v>102</v>
      </c>
      <c r="J914" s="9">
        <v>31</v>
      </c>
      <c r="K914" s="9">
        <v>28</v>
      </c>
      <c r="L914" s="9"/>
    </row>
    <row r="915" spans="1:12" ht="12.75" customHeight="1" x14ac:dyDescent="0.25">
      <c r="A915" s="119" t="s">
        <v>1695</v>
      </c>
      <c r="B915" s="128"/>
      <c r="C915" s="10"/>
      <c r="D915" s="129" t="s">
        <v>1693</v>
      </c>
      <c r="E915" s="9">
        <v>740</v>
      </c>
      <c r="F915" s="12">
        <v>363</v>
      </c>
      <c r="G915" s="12">
        <v>169</v>
      </c>
      <c r="H915" s="12">
        <v>106</v>
      </c>
      <c r="I915" s="12">
        <v>65</v>
      </c>
      <c r="J915" s="12">
        <v>18</v>
      </c>
      <c r="K915" s="12">
        <v>19</v>
      </c>
      <c r="L915" s="12"/>
    </row>
    <row r="916" spans="1:12" ht="12.75" customHeight="1" x14ac:dyDescent="0.25">
      <c r="A916" s="119" t="s">
        <v>1696</v>
      </c>
      <c r="B916" s="128"/>
      <c r="C916" s="10"/>
      <c r="D916" s="129" t="s">
        <v>1697</v>
      </c>
      <c r="E916" s="9">
        <v>6</v>
      </c>
      <c r="F916" s="12">
        <v>5</v>
      </c>
      <c r="G916" s="12">
        <v>0</v>
      </c>
      <c r="H916" s="12">
        <v>0</v>
      </c>
      <c r="I916" s="12">
        <v>1</v>
      </c>
      <c r="J916" s="12">
        <v>0</v>
      </c>
      <c r="K916" s="12">
        <v>0</v>
      </c>
      <c r="L916" s="12"/>
    </row>
    <row r="917" spans="1:12" ht="12.75" customHeight="1" x14ac:dyDescent="0.25">
      <c r="A917" s="119" t="s">
        <v>1698</v>
      </c>
      <c r="B917" s="128"/>
      <c r="C917" s="10"/>
      <c r="D917" s="129" t="s">
        <v>1699</v>
      </c>
      <c r="E917" s="9">
        <v>33</v>
      </c>
      <c r="F917" s="12">
        <v>20</v>
      </c>
      <c r="G917" s="12">
        <v>8</v>
      </c>
      <c r="H917" s="12">
        <v>0</v>
      </c>
      <c r="I917" s="12">
        <v>3</v>
      </c>
      <c r="J917" s="12">
        <v>2</v>
      </c>
      <c r="K917" s="12">
        <v>0</v>
      </c>
      <c r="L917" s="12"/>
    </row>
    <row r="918" spans="1:12" ht="12.75" customHeight="1" x14ac:dyDescent="0.25">
      <c r="A918" s="119" t="s">
        <v>1700</v>
      </c>
      <c r="B918" s="128"/>
      <c r="C918" s="10"/>
      <c r="D918" s="129" t="s">
        <v>1701</v>
      </c>
      <c r="E918" s="9">
        <v>2</v>
      </c>
      <c r="F918" s="12">
        <v>0</v>
      </c>
      <c r="G918" s="12">
        <v>2</v>
      </c>
      <c r="H918" s="12">
        <v>0</v>
      </c>
      <c r="I918" s="12">
        <v>0</v>
      </c>
      <c r="J918" s="12">
        <v>0</v>
      </c>
      <c r="K918" s="12">
        <v>0</v>
      </c>
      <c r="L918" s="12"/>
    </row>
    <row r="919" spans="1:12" ht="12.75" customHeight="1" x14ac:dyDescent="0.25">
      <c r="A919" s="119" t="s">
        <v>1702</v>
      </c>
      <c r="B919" s="128"/>
      <c r="C919" s="10"/>
      <c r="D919" s="129" t="s">
        <v>1703</v>
      </c>
      <c r="E919" s="9">
        <v>5</v>
      </c>
      <c r="F919" s="12">
        <v>1</v>
      </c>
      <c r="G919" s="12">
        <v>2</v>
      </c>
      <c r="H919" s="12">
        <v>1</v>
      </c>
      <c r="I919" s="12">
        <v>0</v>
      </c>
      <c r="J919" s="12">
        <v>0</v>
      </c>
      <c r="K919" s="12">
        <v>1</v>
      </c>
      <c r="L919" s="12"/>
    </row>
    <row r="920" spans="1:12" ht="12.75" customHeight="1" x14ac:dyDescent="0.25">
      <c r="A920" s="119" t="s">
        <v>1704</v>
      </c>
      <c r="B920" s="128"/>
      <c r="C920" s="10"/>
      <c r="D920" s="129" t="s">
        <v>1705</v>
      </c>
      <c r="E920" s="9">
        <v>9</v>
      </c>
      <c r="F920" s="12">
        <v>2</v>
      </c>
      <c r="G920" s="12">
        <v>3</v>
      </c>
      <c r="H920" s="12">
        <v>0</v>
      </c>
      <c r="I920" s="12">
        <v>4</v>
      </c>
      <c r="J920" s="12">
        <v>0</v>
      </c>
      <c r="K920" s="12">
        <v>0</v>
      </c>
      <c r="L920" s="12"/>
    </row>
    <row r="921" spans="1:12" ht="12.75" customHeight="1" x14ac:dyDescent="0.25">
      <c r="A921" s="119" t="s">
        <v>1706</v>
      </c>
      <c r="B921" s="128"/>
      <c r="C921" s="10"/>
      <c r="D921" s="129" t="s">
        <v>1707</v>
      </c>
      <c r="E921" s="9">
        <v>0</v>
      </c>
      <c r="F921" s="12">
        <v>0</v>
      </c>
      <c r="G921" s="12">
        <v>0</v>
      </c>
      <c r="H921" s="12">
        <v>0</v>
      </c>
      <c r="I921" s="12">
        <v>0</v>
      </c>
      <c r="J921" s="12">
        <v>0</v>
      </c>
      <c r="K921" s="12">
        <v>0</v>
      </c>
      <c r="L921" s="12"/>
    </row>
    <row r="922" spans="1:12" ht="12.75" customHeight="1" x14ac:dyDescent="0.25">
      <c r="A922" s="119" t="s">
        <v>1708</v>
      </c>
      <c r="B922" s="128"/>
      <c r="C922" s="10"/>
      <c r="D922" s="129" t="s">
        <v>1709</v>
      </c>
      <c r="E922" s="9">
        <v>39</v>
      </c>
      <c r="F922" s="12">
        <v>14</v>
      </c>
      <c r="G922" s="12">
        <v>16</v>
      </c>
      <c r="H922" s="12">
        <v>0</v>
      </c>
      <c r="I922" s="12">
        <v>3</v>
      </c>
      <c r="J922" s="12">
        <v>1</v>
      </c>
      <c r="K922" s="12">
        <v>5</v>
      </c>
      <c r="L922" s="12"/>
    </row>
    <row r="923" spans="1:12" ht="12.75" customHeight="1" x14ac:dyDescent="0.25">
      <c r="A923" s="119" t="s">
        <v>1710</v>
      </c>
      <c r="B923" s="128"/>
      <c r="C923" s="10"/>
      <c r="D923" s="129" t="s">
        <v>1711</v>
      </c>
      <c r="E923" s="9">
        <v>1</v>
      </c>
      <c r="F923" s="12">
        <v>1</v>
      </c>
      <c r="G923" s="12">
        <v>0</v>
      </c>
      <c r="H923" s="12">
        <v>0</v>
      </c>
      <c r="I923" s="12">
        <v>0</v>
      </c>
      <c r="J923" s="12">
        <v>0</v>
      </c>
      <c r="K923" s="12">
        <v>0</v>
      </c>
      <c r="L923" s="12"/>
    </row>
    <row r="924" spans="1:12" ht="12.75" customHeight="1" x14ac:dyDescent="0.25">
      <c r="A924" s="119" t="s">
        <v>1712</v>
      </c>
      <c r="B924" s="128"/>
      <c r="C924" s="10"/>
      <c r="D924" s="129" t="s">
        <v>1713</v>
      </c>
      <c r="E924" s="9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0</v>
      </c>
      <c r="L924" s="12"/>
    </row>
    <row r="925" spans="1:12" ht="12.75" customHeight="1" x14ac:dyDescent="0.25">
      <c r="A925" s="119" t="s">
        <v>1714</v>
      </c>
      <c r="B925" s="128"/>
      <c r="C925" s="10"/>
      <c r="D925" s="129" t="s">
        <v>781</v>
      </c>
      <c r="E925" s="9">
        <v>6</v>
      </c>
      <c r="F925" s="12">
        <v>2</v>
      </c>
      <c r="G925" s="12">
        <v>0</v>
      </c>
      <c r="H925" s="12">
        <v>1</v>
      </c>
      <c r="I925" s="12">
        <v>3</v>
      </c>
      <c r="J925" s="12">
        <v>0</v>
      </c>
      <c r="K925" s="12">
        <v>0</v>
      </c>
      <c r="L925" s="12"/>
    </row>
    <row r="926" spans="1:12" ht="12.75" customHeight="1" x14ac:dyDescent="0.25">
      <c r="A926" s="119" t="s">
        <v>1715</v>
      </c>
      <c r="B926" s="128"/>
      <c r="C926" s="10"/>
      <c r="D926" s="129" t="s">
        <v>1716</v>
      </c>
      <c r="E926" s="9">
        <v>19</v>
      </c>
      <c r="F926" s="12">
        <v>9</v>
      </c>
      <c r="G926" s="12">
        <v>6</v>
      </c>
      <c r="H926" s="12">
        <v>0</v>
      </c>
      <c r="I926" s="12">
        <v>1</v>
      </c>
      <c r="J926" s="12">
        <v>1</v>
      </c>
      <c r="K926" s="12">
        <v>2</v>
      </c>
      <c r="L926" s="12"/>
    </row>
    <row r="927" spans="1:12" ht="12.75" customHeight="1" x14ac:dyDescent="0.25">
      <c r="A927" s="119" t="s">
        <v>1717</v>
      </c>
      <c r="B927" s="128"/>
      <c r="C927" s="10"/>
      <c r="D927" s="129" t="s">
        <v>1718</v>
      </c>
      <c r="E927" s="9">
        <v>2</v>
      </c>
      <c r="F927" s="12">
        <v>0</v>
      </c>
      <c r="G927" s="12">
        <v>2</v>
      </c>
      <c r="H927" s="12">
        <v>0</v>
      </c>
      <c r="I927" s="12">
        <v>0</v>
      </c>
      <c r="J927" s="12">
        <v>0</v>
      </c>
      <c r="K927" s="12">
        <v>0</v>
      </c>
      <c r="L927" s="12"/>
    </row>
    <row r="928" spans="1:12" ht="12.75" customHeight="1" x14ac:dyDescent="0.25">
      <c r="A928" s="119" t="s">
        <v>1719</v>
      </c>
      <c r="B928" s="128"/>
      <c r="C928" s="10"/>
      <c r="D928" s="129" t="s">
        <v>1720</v>
      </c>
      <c r="E928" s="9">
        <v>3</v>
      </c>
      <c r="F928" s="12">
        <v>1</v>
      </c>
      <c r="G928" s="12">
        <v>1</v>
      </c>
      <c r="H928" s="12">
        <v>0</v>
      </c>
      <c r="I928" s="12">
        <v>1</v>
      </c>
      <c r="J928" s="12">
        <v>0</v>
      </c>
      <c r="K928" s="12">
        <v>0</v>
      </c>
      <c r="L928" s="12"/>
    </row>
    <row r="929" spans="1:12" ht="12.75" customHeight="1" x14ac:dyDescent="0.25">
      <c r="A929" s="119" t="s">
        <v>1721</v>
      </c>
      <c r="B929" s="128"/>
      <c r="C929" s="10"/>
      <c r="D929" s="129" t="s">
        <v>1722</v>
      </c>
      <c r="E929" s="9">
        <v>1</v>
      </c>
      <c r="F929" s="12">
        <v>0</v>
      </c>
      <c r="G929" s="12">
        <v>1</v>
      </c>
      <c r="H929" s="12">
        <v>0</v>
      </c>
      <c r="I929" s="12">
        <v>0</v>
      </c>
      <c r="J929" s="12">
        <v>0</v>
      </c>
      <c r="K929" s="12">
        <v>0</v>
      </c>
      <c r="L929" s="12"/>
    </row>
    <row r="930" spans="1:12" ht="12.75" customHeight="1" x14ac:dyDescent="0.25">
      <c r="A930" s="119" t="s">
        <v>1723</v>
      </c>
      <c r="B930" s="128"/>
      <c r="C930" s="10"/>
      <c r="D930" s="129" t="s">
        <v>1724</v>
      </c>
      <c r="E930" s="9">
        <v>4</v>
      </c>
      <c r="F930" s="12">
        <v>2</v>
      </c>
      <c r="G930" s="12">
        <v>0</v>
      </c>
      <c r="H930" s="12">
        <v>0</v>
      </c>
      <c r="I930" s="12">
        <v>2</v>
      </c>
      <c r="J930" s="12">
        <v>0</v>
      </c>
      <c r="K930" s="12">
        <v>0</v>
      </c>
      <c r="L930" s="12"/>
    </row>
    <row r="931" spans="1:12" ht="12.75" customHeight="1" x14ac:dyDescent="0.25">
      <c r="A931" s="119" t="s">
        <v>1725</v>
      </c>
      <c r="B931" s="128"/>
      <c r="C931" s="10"/>
      <c r="D931" s="129" t="s">
        <v>1726</v>
      </c>
      <c r="E931" s="9">
        <v>52</v>
      </c>
      <c r="F931" s="12">
        <v>21</v>
      </c>
      <c r="G931" s="12">
        <v>10</v>
      </c>
      <c r="H931" s="12">
        <v>2</v>
      </c>
      <c r="I931" s="12">
        <v>13</v>
      </c>
      <c r="J931" s="12">
        <v>5</v>
      </c>
      <c r="K931" s="12">
        <v>1</v>
      </c>
      <c r="L931" s="12"/>
    </row>
    <row r="932" spans="1:12" ht="12.75" customHeight="1" x14ac:dyDescent="0.25">
      <c r="A932" s="119" t="s">
        <v>1727</v>
      </c>
      <c r="B932" s="128"/>
      <c r="C932" s="10"/>
      <c r="D932" s="129" t="s">
        <v>1728</v>
      </c>
      <c r="E932" s="9">
        <v>41</v>
      </c>
      <c r="F932" s="12">
        <v>24</v>
      </c>
      <c r="G932" s="12">
        <v>10</v>
      </c>
      <c r="H932" s="12">
        <v>1</v>
      </c>
      <c r="I932" s="12">
        <v>4</v>
      </c>
      <c r="J932" s="12">
        <v>2</v>
      </c>
      <c r="K932" s="12">
        <v>0</v>
      </c>
      <c r="L932" s="12"/>
    </row>
    <row r="933" spans="1:12" ht="12.75" customHeight="1" x14ac:dyDescent="0.25">
      <c r="A933" s="119" t="s">
        <v>1729</v>
      </c>
      <c r="B933" s="128"/>
      <c r="C933" s="10"/>
      <c r="D933" s="129" t="s">
        <v>1730</v>
      </c>
      <c r="E933" s="9">
        <v>36</v>
      </c>
      <c r="F933" s="12">
        <v>14</v>
      </c>
      <c r="G933" s="12">
        <v>16</v>
      </c>
      <c r="H933" s="12">
        <v>2</v>
      </c>
      <c r="I933" s="12">
        <v>2</v>
      </c>
      <c r="J933" s="12">
        <v>2</v>
      </c>
      <c r="K933" s="12">
        <v>0</v>
      </c>
      <c r="L933" s="12"/>
    </row>
    <row r="934" spans="1:12" ht="12.75" customHeight="1" x14ac:dyDescent="0.25">
      <c r="A934" s="118" t="s">
        <v>1731</v>
      </c>
      <c r="B934" s="125"/>
      <c r="C934" s="8" t="s">
        <v>503</v>
      </c>
      <c r="D934" s="126"/>
      <c r="E934" s="9">
        <v>216</v>
      </c>
      <c r="F934" s="9">
        <v>118</v>
      </c>
      <c r="G934" s="9">
        <v>53</v>
      </c>
      <c r="H934" s="9">
        <v>13</v>
      </c>
      <c r="I934" s="9">
        <v>25</v>
      </c>
      <c r="J934" s="9">
        <v>4</v>
      </c>
      <c r="K934" s="9">
        <v>3</v>
      </c>
      <c r="L934" s="9"/>
    </row>
    <row r="935" spans="1:12" ht="12.75" customHeight="1" x14ac:dyDescent="0.25">
      <c r="A935" s="119" t="s">
        <v>1732</v>
      </c>
      <c r="B935" s="128"/>
      <c r="C935" s="10"/>
      <c r="D935" s="129" t="s">
        <v>503</v>
      </c>
      <c r="E935" s="9">
        <v>80</v>
      </c>
      <c r="F935" s="12">
        <v>45</v>
      </c>
      <c r="G935" s="12">
        <v>14</v>
      </c>
      <c r="H935" s="12">
        <v>4</v>
      </c>
      <c r="I935" s="12">
        <v>14</v>
      </c>
      <c r="J935" s="12">
        <v>3</v>
      </c>
      <c r="K935" s="12">
        <v>0</v>
      </c>
      <c r="L935" s="12"/>
    </row>
    <row r="936" spans="1:12" ht="12.75" customHeight="1" x14ac:dyDescent="0.25">
      <c r="A936" s="119" t="s">
        <v>1733</v>
      </c>
      <c r="B936" s="128"/>
      <c r="C936" s="10"/>
      <c r="D936" s="129" t="s">
        <v>1426</v>
      </c>
      <c r="E936" s="9">
        <v>7</v>
      </c>
      <c r="F936" s="12">
        <v>3</v>
      </c>
      <c r="G936" s="12">
        <v>4</v>
      </c>
      <c r="H936" s="12">
        <v>0</v>
      </c>
      <c r="I936" s="12">
        <v>0</v>
      </c>
      <c r="J936" s="12">
        <v>0</v>
      </c>
      <c r="K936" s="12">
        <v>0</v>
      </c>
      <c r="L936" s="12"/>
    </row>
    <row r="937" spans="1:12" ht="12.75" customHeight="1" x14ac:dyDescent="0.25">
      <c r="A937" s="119" t="s">
        <v>1734</v>
      </c>
      <c r="B937" s="128"/>
      <c r="C937" s="10"/>
      <c r="D937" s="129" t="s">
        <v>280</v>
      </c>
      <c r="E937" s="9">
        <v>9</v>
      </c>
      <c r="F937" s="12">
        <v>1</v>
      </c>
      <c r="G937" s="12">
        <v>7</v>
      </c>
      <c r="H937" s="12">
        <v>0</v>
      </c>
      <c r="I937" s="12">
        <v>0</v>
      </c>
      <c r="J937" s="12">
        <v>0</v>
      </c>
      <c r="K937" s="12">
        <v>1</v>
      </c>
      <c r="L937" s="12"/>
    </row>
    <row r="938" spans="1:12" ht="12.75" customHeight="1" x14ac:dyDescent="0.25">
      <c r="A938" s="119" t="s">
        <v>1735</v>
      </c>
      <c r="B938" s="128"/>
      <c r="C938" s="10"/>
      <c r="D938" s="129" t="s">
        <v>1736</v>
      </c>
      <c r="E938" s="9">
        <v>3</v>
      </c>
      <c r="F938" s="12">
        <v>2</v>
      </c>
      <c r="G938" s="12">
        <v>1</v>
      </c>
      <c r="H938" s="12">
        <v>0</v>
      </c>
      <c r="I938" s="12">
        <v>0</v>
      </c>
      <c r="J938" s="12">
        <v>0</v>
      </c>
      <c r="K938" s="12">
        <v>0</v>
      </c>
      <c r="L938" s="12"/>
    </row>
    <row r="939" spans="1:12" ht="12.75" customHeight="1" x14ac:dyDescent="0.25">
      <c r="A939" s="119" t="s">
        <v>1737</v>
      </c>
      <c r="B939" s="128"/>
      <c r="C939" s="10"/>
      <c r="D939" s="129" t="s">
        <v>1738</v>
      </c>
      <c r="E939" s="9">
        <v>17</v>
      </c>
      <c r="F939" s="12">
        <v>14</v>
      </c>
      <c r="G939" s="12">
        <v>2</v>
      </c>
      <c r="H939" s="12">
        <v>0</v>
      </c>
      <c r="I939" s="12">
        <v>1</v>
      </c>
      <c r="J939" s="12">
        <v>0</v>
      </c>
      <c r="K939" s="12">
        <v>0</v>
      </c>
      <c r="L939" s="12"/>
    </row>
    <row r="940" spans="1:12" ht="12.75" customHeight="1" x14ac:dyDescent="0.25">
      <c r="A940" s="119" t="s">
        <v>1739</v>
      </c>
      <c r="B940" s="128"/>
      <c r="C940" s="10"/>
      <c r="D940" s="129" t="s">
        <v>1740</v>
      </c>
      <c r="E940" s="9">
        <v>85</v>
      </c>
      <c r="F940" s="12">
        <v>45</v>
      </c>
      <c r="G940" s="12">
        <v>22</v>
      </c>
      <c r="H940" s="12">
        <v>9</v>
      </c>
      <c r="I940" s="12">
        <v>8</v>
      </c>
      <c r="J940" s="12">
        <v>0</v>
      </c>
      <c r="K940" s="12">
        <v>1</v>
      </c>
      <c r="L940" s="12"/>
    </row>
    <row r="941" spans="1:12" ht="12.75" customHeight="1" x14ac:dyDescent="0.25">
      <c r="A941" s="119" t="s">
        <v>1741</v>
      </c>
      <c r="B941" s="128"/>
      <c r="C941" s="10"/>
      <c r="D941" s="129" t="s">
        <v>580</v>
      </c>
      <c r="E941" s="9">
        <v>6</v>
      </c>
      <c r="F941" s="12">
        <v>6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/>
    </row>
    <row r="942" spans="1:12" ht="12.75" customHeight="1" x14ac:dyDescent="0.25">
      <c r="A942" s="119" t="s">
        <v>1742</v>
      </c>
      <c r="B942" s="128"/>
      <c r="C942" s="10"/>
      <c r="D942" s="129" t="s">
        <v>1743</v>
      </c>
      <c r="E942" s="9">
        <v>9</v>
      </c>
      <c r="F942" s="12">
        <v>2</v>
      </c>
      <c r="G942" s="12">
        <v>3</v>
      </c>
      <c r="H942" s="12">
        <v>0</v>
      </c>
      <c r="I942" s="12">
        <v>2</v>
      </c>
      <c r="J942" s="12">
        <v>1</v>
      </c>
      <c r="K942" s="12">
        <v>1</v>
      </c>
      <c r="L942" s="12"/>
    </row>
    <row r="943" spans="1:12" ht="12.75" customHeight="1" x14ac:dyDescent="0.25">
      <c r="A943" s="118" t="s">
        <v>1744</v>
      </c>
      <c r="B943" s="125"/>
      <c r="C943" s="8" t="s">
        <v>1745</v>
      </c>
      <c r="D943" s="126"/>
      <c r="E943" s="9">
        <v>205</v>
      </c>
      <c r="F943" s="9">
        <v>91</v>
      </c>
      <c r="G943" s="9">
        <v>40</v>
      </c>
      <c r="H943" s="9">
        <v>23</v>
      </c>
      <c r="I943" s="9">
        <v>39</v>
      </c>
      <c r="J943" s="9">
        <v>4</v>
      </c>
      <c r="K943" s="9">
        <v>8</v>
      </c>
      <c r="L943" s="9"/>
    </row>
    <row r="944" spans="1:12" ht="12.75" customHeight="1" x14ac:dyDescent="0.25">
      <c r="A944" s="119" t="s">
        <v>1746</v>
      </c>
      <c r="B944" s="128"/>
      <c r="C944" s="10"/>
      <c r="D944" s="129" t="s">
        <v>1747</v>
      </c>
      <c r="E944" s="9">
        <v>150</v>
      </c>
      <c r="F944" s="12">
        <v>65</v>
      </c>
      <c r="G944" s="12">
        <v>29</v>
      </c>
      <c r="H944" s="12">
        <v>22</v>
      </c>
      <c r="I944" s="12">
        <v>25</v>
      </c>
      <c r="J944" s="12">
        <v>4</v>
      </c>
      <c r="K944" s="12">
        <v>5</v>
      </c>
      <c r="L944" s="12"/>
    </row>
    <row r="945" spans="1:12" ht="12.75" customHeight="1" x14ac:dyDescent="0.25">
      <c r="A945" s="119" t="s">
        <v>1748</v>
      </c>
      <c r="B945" s="128"/>
      <c r="C945" s="10"/>
      <c r="D945" s="129" t="s">
        <v>1749</v>
      </c>
      <c r="E945" s="9">
        <v>4</v>
      </c>
      <c r="F945" s="12">
        <v>0</v>
      </c>
      <c r="G945" s="12">
        <v>4</v>
      </c>
      <c r="H945" s="12">
        <v>0</v>
      </c>
      <c r="I945" s="12">
        <v>0</v>
      </c>
      <c r="J945" s="12">
        <v>0</v>
      </c>
      <c r="K945" s="12">
        <v>0</v>
      </c>
      <c r="L945" s="12"/>
    </row>
    <row r="946" spans="1:12" ht="12.75" customHeight="1" x14ac:dyDescent="0.25">
      <c r="A946" s="119" t="s">
        <v>1750</v>
      </c>
      <c r="B946" s="128"/>
      <c r="C946" s="10"/>
      <c r="D946" s="129" t="s">
        <v>1751</v>
      </c>
      <c r="E946" s="9">
        <v>2</v>
      </c>
      <c r="F946" s="12">
        <v>2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/>
    </row>
    <row r="947" spans="1:12" ht="12.75" customHeight="1" x14ac:dyDescent="0.25">
      <c r="A947" s="119" t="s">
        <v>1752</v>
      </c>
      <c r="B947" s="128"/>
      <c r="C947" s="10"/>
      <c r="D947" s="129" t="s">
        <v>1753</v>
      </c>
      <c r="E947" s="9">
        <v>1</v>
      </c>
      <c r="F947" s="12">
        <v>0</v>
      </c>
      <c r="G947" s="12">
        <v>0</v>
      </c>
      <c r="H947" s="12">
        <v>0</v>
      </c>
      <c r="I947" s="12">
        <v>1</v>
      </c>
      <c r="J947" s="12">
        <v>0</v>
      </c>
      <c r="K947" s="12">
        <v>0</v>
      </c>
      <c r="L947" s="12"/>
    </row>
    <row r="948" spans="1:12" ht="12.75" customHeight="1" x14ac:dyDescent="0.25">
      <c r="A948" s="119" t="s">
        <v>1754</v>
      </c>
      <c r="B948" s="128"/>
      <c r="C948" s="10"/>
      <c r="D948" s="129" t="s">
        <v>1755</v>
      </c>
      <c r="E948" s="9">
        <v>2</v>
      </c>
      <c r="F948" s="12">
        <v>1</v>
      </c>
      <c r="G948" s="12">
        <v>1</v>
      </c>
      <c r="H948" s="12">
        <v>0</v>
      </c>
      <c r="I948" s="12">
        <v>0</v>
      </c>
      <c r="J948" s="12">
        <v>0</v>
      </c>
      <c r="K948" s="12">
        <v>0</v>
      </c>
      <c r="L948" s="12"/>
    </row>
    <row r="949" spans="1:12" ht="12.75" customHeight="1" x14ac:dyDescent="0.25">
      <c r="A949" s="119" t="s">
        <v>1756</v>
      </c>
      <c r="B949" s="128"/>
      <c r="C949" s="10"/>
      <c r="D949" s="129" t="s">
        <v>1757</v>
      </c>
      <c r="E949" s="9">
        <v>22</v>
      </c>
      <c r="F949" s="12">
        <v>13</v>
      </c>
      <c r="G949" s="12">
        <v>2</v>
      </c>
      <c r="H949" s="12">
        <v>1</v>
      </c>
      <c r="I949" s="12">
        <v>5</v>
      </c>
      <c r="J949" s="12">
        <v>0</v>
      </c>
      <c r="K949" s="12">
        <v>1</v>
      </c>
      <c r="L949" s="12"/>
    </row>
    <row r="950" spans="1:12" ht="12.75" customHeight="1" x14ac:dyDescent="0.25">
      <c r="A950" s="119" t="s">
        <v>1758</v>
      </c>
      <c r="B950" s="128"/>
      <c r="C950" s="10"/>
      <c r="D950" s="129" t="s">
        <v>1759</v>
      </c>
      <c r="E950" s="9">
        <v>2</v>
      </c>
      <c r="F950" s="12">
        <v>1</v>
      </c>
      <c r="G950" s="12">
        <v>0</v>
      </c>
      <c r="H950" s="12">
        <v>0</v>
      </c>
      <c r="I950" s="12">
        <v>1</v>
      </c>
      <c r="J950" s="12">
        <v>0</v>
      </c>
      <c r="K950" s="12">
        <v>0</v>
      </c>
      <c r="L950" s="12"/>
    </row>
    <row r="951" spans="1:12" ht="12.75" customHeight="1" x14ac:dyDescent="0.25">
      <c r="A951" s="119" t="s">
        <v>1760</v>
      </c>
      <c r="B951" s="128"/>
      <c r="C951" s="10"/>
      <c r="D951" s="129" t="s">
        <v>1761</v>
      </c>
      <c r="E951" s="9">
        <v>3</v>
      </c>
      <c r="F951" s="12">
        <v>1</v>
      </c>
      <c r="G951" s="12">
        <v>1</v>
      </c>
      <c r="H951" s="12">
        <v>0</v>
      </c>
      <c r="I951" s="12">
        <v>1</v>
      </c>
      <c r="J951" s="12">
        <v>0</v>
      </c>
      <c r="K951" s="12">
        <v>0</v>
      </c>
      <c r="L951" s="12"/>
    </row>
    <row r="952" spans="1:12" ht="12.75" customHeight="1" x14ac:dyDescent="0.25">
      <c r="A952" s="119" t="s">
        <v>1762</v>
      </c>
      <c r="B952" s="128"/>
      <c r="C952" s="10"/>
      <c r="D952" s="129" t="s">
        <v>1763</v>
      </c>
      <c r="E952" s="9">
        <v>15</v>
      </c>
      <c r="F952" s="12">
        <v>5</v>
      </c>
      <c r="G952" s="12">
        <v>3</v>
      </c>
      <c r="H952" s="12">
        <v>0</v>
      </c>
      <c r="I952" s="12">
        <v>5</v>
      </c>
      <c r="J952" s="12">
        <v>0</v>
      </c>
      <c r="K952" s="12">
        <v>2</v>
      </c>
      <c r="L952" s="12"/>
    </row>
    <row r="953" spans="1:12" ht="12.75" customHeight="1" x14ac:dyDescent="0.25">
      <c r="A953" s="119" t="s">
        <v>1764</v>
      </c>
      <c r="B953" s="128"/>
      <c r="C953" s="10"/>
      <c r="D953" s="129" t="s">
        <v>1765</v>
      </c>
      <c r="E953" s="9">
        <v>0</v>
      </c>
      <c r="F953" s="12">
        <v>0</v>
      </c>
      <c r="G953" s="12">
        <v>0</v>
      </c>
      <c r="H953" s="12">
        <v>0</v>
      </c>
      <c r="I953" s="12">
        <v>0</v>
      </c>
      <c r="J953" s="12">
        <v>0</v>
      </c>
      <c r="K953" s="12">
        <v>0</v>
      </c>
      <c r="L953" s="12"/>
    </row>
    <row r="954" spans="1:12" ht="12.75" customHeight="1" x14ac:dyDescent="0.25">
      <c r="A954" s="119" t="s">
        <v>1766</v>
      </c>
      <c r="B954" s="128"/>
      <c r="C954" s="10"/>
      <c r="D954" s="129" t="s">
        <v>1767</v>
      </c>
      <c r="E954" s="9">
        <v>0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/>
    </row>
    <row r="955" spans="1:12" ht="12.75" customHeight="1" x14ac:dyDescent="0.25">
      <c r="A955" s="119" t="s">
        <v>1768</v>
      </c>
      <c r="B955" s="128"/>
      <c r="C955" s="10"/>
      <c r="D955" s="129" t="s">
        <v>1769</v>
      </c>
      <c r="E955" s="9">
        <v>4</v>
      </c>
      <c r="F955" s="12">
        <v>3</v>
      </c>
      <c r="G955" s="12">
        <v>0</v>
      </c>
      <c r="H955" s="12">
        <v>0</v>
      </c>
      <c r="I955" s="12">
        <v>1</v>
      </c>
      <c r="J955" s="12">
        <v>0</v>
      </c>
      <c r="K955" s="12">
        <v>0</v>
      </c>
      <c r="L955" s="12"/>
    </row>
    <row r="956" spans="1:12" ht="12.75" customHeight="1" x14ac:dyDescent="0.25">
      <c r="A956" s="118" t="s">
        <v>1770</v>
      </c>
      <c r="B956" s="125"/>
      <c r="C956" s="8" t="s">
        <v>1771</v>
      </c>
      <c r="D956" s="126"/>
      <c r="E956" s="9">
        <v>126</v>
      </c>
      <c r="F956" s="9">
        <v>67</v>
      </c>
      <c r="G956" s="9">
        <v>28</v>
      </c>
      <c r="H956" s="9">
        <v>2</v>
      </c>
      <c r="I956" s="9">
        <v>17</v>
      </c>
      <c r="J956" s="9">
        <v>6</v>
      </c>
      <c r="K956" s="9">
        <v>6</v>
      </c>
      <c r="L956" s="9"/>
    </row>
    <row r="957" spans="1:12" ht="12.75" customHeight="1" x14ac:dyDescent="0.25">
      <c r="A957" s="119" t="s">
        <v>1772</v>
      </c>
      <c r="B957" s="128"/>
      <c r="C957" s="10"/>
      <c r="D957" s="129" t="s">
        <v>1771</v>
      </c>
      <c r="E957" s="9">
        <v>31</v>
      </c>
      <c r="F957" s="12">
        <v>21</v>
      </c>
      <c r="G957" s="12">
        <v>4</v>
      </c>
      <c r="H957" s="12">
        <v>0</v>
      </c>
      <c r="I957" s="12">
        <v>5</v>
      </c>
      <c r="J957" s="12">
        <v>1</v>
      </c>
      <c r="K957" s="12">
        <v>0</v>
      </c>
      <c r="L957" s="12"/>
    </row>
    <row r="958" spans="1:12" ht="12.75" customHeight="1" x14ac:dyDescent="0.25">
      <c r="A958" s="119" t="s">
        <v>1773</v>
      </c>
      <c r="B958" s="128"/>
      <c r="C958" s="10"/>
      <c r="D958" s="129" t="s">
        <v>1774</v>
      </c>
      <c r="E958" s="9">
        <v>12</v>
      </c>
      <c r="F958" s="12">
        <v>4</v>
      </c>
      <c r="G958" s="12">
        <v>4</v>
      </c>
      <c r="H958" s="12">
        <v>1</v>
      </c>
      <c r="I958" s="12">
        <v>1</v>
      </c>
      <c r="J958" s="12">
        <v>0</v>
      </c>
      <c r="K958" s="12">
        <v>2</v>
      </c>
      <c r="L958" s="12"/>
    </row>
    <row r="959" spans="1:12" ht="12.75" customHeight="1" x14ac:dyDescent="0.25">
      <c r="A959" s="119" t="s">
        <v>1775</v>
      </c>
      <c r="B959" s="128"/>
      <c r="C959" s="10"/>
      <c r="D959" s="129" t="s">
        <v>1776</v>
      </c>
      <c r="E959" s="9">
        <v>11</v>
      </c>
      <c r="F959" s="12">
        <v>9</v>
      </c>
      <c r="G959" s="12">
        <v>0</v>
      </c>
      <c r="H959" s="12">
        <v>0</v>
      </c>
      <c r="I959" s="12">
        <v>2</v>
      </c>
      <c r="J959" s="12">
        <v>0</v>
      </c>
      <c r="K959" s="12">
        <v>0</v>
      </c>
      <c r="L959" s="12"/>
    </row>
    <row r="960" spans="1:12" ht="12.75" customHeight="1" x14ac:dyDescent="0.25">
      <c r="A960" s="119" t="s">
        <v>1777</v>
      </c>
      <c r="B960" s="128"/>
      <c r="C960" s="10"/>
      <c r="D960" s="129" t="s">
        <v>1778</v>
      </c>
      <c r="E960" s="9">
        <v>0</v>
      </c>
      <c r="F960" s="12">
        <v>0</v>
      </c>
      <c r="G960" s="12">
        <v>0</v>
      </c>
      <c r="H960" s="12">
        <v>0</v>
      </c>
      <c r="I960" s="12">
        <v>0</v>
      </c>
      <c r="J960" s="12">
        <v>0</v>
      </c>
      <c r="K960" s="12">
        <v>0</v>
      </c>
      <c r="L960" s="12"/>
    </row>
    <row r="961" spans="1:12" ht="12.75" customHeight="1" x14ac:dyDescent="0.25">
      <c r="A961" s="119" t="s">
        <v>1779</v>
      </c>
      <c r="B961" s="128"/>
      <c r="C961" s="10"/>
      <c r="D961" s="129" t="s">
        <v>1780</v>
      </c>
      <c r="E961" s="9">
        <v>4</v>
      </c>
      <c r="F961" s="12">
        <v>1</v>
      </c>
      <c r="G961" s="12">
        <v>1</v>
      </c>
      <c r="H961" s="12">
        <v>0</v>
      </c>
      <c r="I961" s="12">
        <v>0</v>
      </c>
      <c r="J961" s="12">
        <v>2</v>
      </c>
      <c r="K961" s="12">
        <v>0</v>
      </c>
      <c r="L961" s="12"/>
    </row>
    <row r="962" spans="1:12" ht="12.75" customHeight="1" x14ac:dyDescent="0.25">
      <c r="A962" s="119" t="s">
        <v>1781</v>
      </c>
      <c r="B962" s="128"/>
      <c r="C962" s="10"/>
      <c r="D962" s="129" t="s">
        <v>1782</v>
      </c>
      <c r="E962" s="9">
        <v>2</v>
      </c>
      <c r="F962" s="12">
        <v>1</v>
      </c>
      <c r="G962" s="12">
        <v>0</v>
      </c>
      <c r="H962" s="12">
        <v>0</v>
      </c>
      <c r="I962" s="12">
        <v>1</v>
      </c>
      <c r="J962" s="12">
        <v>0</v>
      </c>
      <c r="K962" s="12">
        <v>0</v>
      </c>
      <c r="L962" s="12"/>
    </row>
    <row r="963" spans="1:12" ht="12.75" customHeight="1" x14ac:dyDescent="0.25">
      <c r="A963" s="119" t="s">
        <v>1783</v>
      </c>
      <c r="B963" s="128"/>
      <c r="C963" s="10"/>
      <c r="D963" s="129" t="s">
        <v>1784</v>
      </c>
      <c r="E963" s="9">
        <v>18</v>
      </c>
      <c r="F963" s="12">
        <v>9</v>
      </c>
      <c r="G963" s="12">
        <v>4</v>
      </c>
      <c r="H963" s="12">
        <v>0</v>
      </c>
      <c r="I963" s="12">
        <v>2</v>
      </c>
      <c r="J963" s="12">
        <v>1</v>
      </c>
      <c r="K963" s="12">
        <v>2</v>
      </c>
      <c r="L963" s="12"/>
    </row>
    <row r="964" spans="1:12" ht="12.75" customHeight="1" x14ac:dyDescent="0.25">
      <c r="A964" s="119" t="s">
        <v>1785</v>
      </c>
      <c r="B964" s="128"/>
      <c r="C964" s="10"/>
      <c r="D964" s="129" t="s">
        <v>1786</v>
      </c>
      <c r="E964" s="9">
        <v>0</v>
      </c>
      <c r="F964" s="12">
        <v>0</v>
      </c>
      <c r="G964" s="12">
        <v>0</v>
      </c>
      <c r="H964" s="12">
        <v>0</v>
      </c>
      <c r="I964" s="12">
        <v>0</v>
      </c>
      <c r="J964" s="12">
        <v>0</v>
      </c>
      <c r="K964" s="12">
        <v>0</v>
      </c>
      <c r="L964" s="12"/>
    </row>
    <row r="965" spans="1:12" ht="12.75" customHeight="1" x14ac:dyDescent="0.25">
      <c r="A965" s="119" t="s">
        <v>1787</v>
      </c>
      <c r="B965" s="128"/>
      <c r="C965" s="10"/>
      <c r="D965" s="129" t="s">
        <v>1788</v>
      </c>
      <c r="E965" s="9">
        <v>3</v>
      </c>
      <c r="F965" s="12">
        <v>2</v>
      </c>
      <c r="G965" s="12">
        <v>0</v>
      </c>
      <c r="H965" s="12">
        <v>0</v>
      </c>
      <c r="I965" s="12">
        <v>1</v>
      </c>
      <c r="J965" s="12">
        <v>0</v>
      </c>
      <c r="K965" s="12">
        <v>0</v>
      </c>
      <c r="L965" s="12"/>
    </row>
    <row r="966" spans="1:12" ht="12.75" customHeight="1" x14ac:dyDescent="0.25">
      <c r="A966" s="119" t="s">
        <v>1789</v>
      </c>
      <c r="B966" s="128"/>
      <c r="C966" s="10"/>
      <c r="D966" s="129" t="s">
        <v>517</v>
      </c>
      <c r="E966" s="9">
        <v>1</v>
      </c>
      <c r="F966" s="12">
        <v>0</v>
      </c>
      <c r="G966" s="12">
        <v>1</v>
      </c>
      <c r="H966" s="12">
        <v>0</v>
      </c>
      <c r="I966" s="12">
        <v>0</v>
      </c>
      <c r="J966" s="12">
        <v>0</v>
      </c>
      <c r="K966" s="12">
        <v>0</v>
      </c>
      <c r="L966" s="12"/>
    </row>
    <row r="967" spans="1:12" ht="12.75" customHeight="1" x14ac:dyDescent="0.25">
      <c r="A967" s="119" t="s">
        <v>1790</v>
      </c>
      <c r="B967" s="128"/>
      <c r="C967" s="10"/>
      <c r="D967" s="129" t="s">
        <v>1597</v>
      </c>
      <c r="E967" s="9">
        <v>2</v>
      </c>
      <c r="F967" s="12">
        <v>1</v>
      </c>
      <c r="G967" s="12">
        <v>0</v>
      </c>
      <c r="H967" s="12">
        <v>0</v>
      </c>
      <c r="I967" s="12">
        <v>0</v>
      </c>
      <c r="J967" s="12">
        <v>1</v>
      </c>
      <c r="K967" s="12">
        <v>0</v>
      </c>
      <c r="L967" s="12"/>
    </row>
    <row r="968" spans="1:12" ht="12.75" customHeight="1" x14ac:dyDescent="0.25">
      <c r="A968" s="119" t="s">
        <v>1791</v>
      </c>
      <c r="B968" s="128"/>
      <c r="C968" s="10"/>
      <c r="D968" s="129" t="s">
        <v>1792</v>
      </c>
      <c r="E968" s="9">
        <v>8</v>
      </c>
      <c r="F968" s="12">
        <v>2</v>
      </c>
      <c r="G968" s="12">
        <v>5</v>
      </c>
      <c r="H968" s="12">
        <v>0</v>
      </c>
      <c r="I968" s="12">
        <v>1</v>
      </c>
      <c r="J968" s="12">
        <v>0</v>
      </c>
      <c r="K968" s="12">
        <v>0</v>
      </c>
      <c r="L968" s="12"/>
    </row>
    <row r="969" spans="1:12" ht="12.75" customHeight="1" x14ac:dyDescent="0.25">
      <c r="A969" s="119" t="s">
        <v>1793</v>
      </c>
      <c r="B969" s="128"/>
      <c r="C969" s="10"/>
      <c r="D969" s="129" t="s">
        <v>1794</v>
      </c>
      <c r="E969" s="9">
        <v>34</v>
      </c>
      <c r="F969" s="12">
        <v>17</v>
      </c>
      <c r="G969" s="12">
        <v>9</v>
      </c>
      <c r="H969" s="12">
        <v>1</v>
      </c>
      <c r="I969" s="12">
        <v>4</v>
      </c>
      <c r="J969" s="12">
        <v>1</v>
      </c>
      <c r="K969" s="12">
        <v>2</v>
      </c>
      <c r="L969" s="12"/>
    </row>
    <row r="970" spans="1:12" ht="12.75" customHeight="1" x14ac:dyDescent="0.25">
      <c r="A970" s="118" t="s">
        <v>1795</v>
      </c>
      <c r="B970" s="125"/>
      <c r="C970" s="8" t="s">
        <v>1796</v>
      </c>
      <c r="D970" s="126"/>
      <c r="E970" s="9">
        <v>174</v>
      </c>
      <c r="F970" s="9">
        <v>103</v>
      </c>
      <c r="G970" s="9">
        <v>45</v>
      </c>
      <c r="H970" s="9">
        <v>4</v>
      </c>
      <c r="I970" s="9">
        <v>18</v>
      </c>
      <c r="J970" s="9">
        <v>2</v>
      </c>
      <c r="K970" s="9">
        <v>2</v>
      </c>
      <c r="L970" s="9"/>
    </row>
    <row r="971" spans="1:12" ht="12.75" customHeight="1" x14ac:dyDescent="0.25">
      <c r="A971" s="119" t="s">
        <v>1797</v>
      </c>
      <c r="B971" s="128"/>
      <c r="C971" s="10"/>
      <c r="D971" s="129" t="s">
        <v>1796</v>
      </c>
      <c r="E971" s="9">
        <v>53</v>
      </c>
      <c r="F971" s="12">
        <v>35</v>
      </c>
      <c r="G971" s="12">
        <v>10</v>
      </c>
      <c r="H971" s="12">
        <v>2</v>
      </c>
      <c r="I971" s="12">
        <v>4</v>
      </c>
      <c r="J971" s="12">
        <v>0</v>
      </c>
      <c r="K971" s="12">
        <v>2</v>
      </c>
      <c r="L971" s="12"/>
    </row>
    <row r="972" spans="1:12" ht="12.75" customHeight="1" x14ac:dyDescent="0.25">
      <c r="A972" s="119" t="s">
        <v>1798</v>
      </c>
      <c r="B972" s="128"/>
      <c r="C972" s="10"/>
      <c r="D972" s="129" t="s">
        <v>1027</v>
      </c>
      <c r="E972" s="9">
        <v>59</v>
      </c>
      <c r="F972" s="12">
        <v>34</v>
      </c>
      <c r="G972" s="12">
        <v>15</v>
      </c>
      <c r="H972" s="12">
        <v>1</v>
      </c>
      <c r="I972" s="12">
        <v>8</v>
      </c>
      <c r="J972" s="12">
        <v>1</v>
      </c>
      <c r="K972" s="12">
        <v>0</v>
      </c>
      <c r="L972" s="12"/>
    </row>
    <row r="973" spans="1:12" ht="12.75" customHeight="1" x14ac:dyDescent="0.25">
      <c r="A973" s="119" t="s">
        <v>1799</v>
      </c>
      <c r="B973" s="128"/>
      <c r="C973" s="10"/>
      <c r="D973" s="129" t="s">
        <v>1800</v>
      </c>
      <c r="E973" s="9">
        <v>21</v>
      </c>
      <c r="F973" s="12">
        <v>7</v>
      </c>
      <c r="G973" s="12">
        <v>12</v>
      </c>
      <c r="H973" s="12">
        <v>0</v>
      </c>
      <c r="I973" s="12">
        <v>2</v>
      </c>
      <c r="J973" s="12">
        <v>0</v>
      </c>
      <c r="K973" s="12">
        <v>0</v>
      </c>
      <c r="L973" s="12"/>
    </row>
    <row r="974" spans="1:12" ht="12.75" customHeight="1" x14ac:dyDescent="0.25">
      <c r="A974" s="119" t="s">
        <v>1801</v>
      </c>
      <c r="B974" s="128"/>
      <c r="C974" s="10"/>
      <c r="D974" s="129" t="s">
        <v>1802</v>
      </c>
      <c r="E974" s="9">
        <v>4</v>
      </c>
      <c r="F974" s="12">
        <v>3</v>
      </c>
      <c r="G974" s="12">
        <v>1</v>
      </c>
      <c r="H974" s="12">
        <v>0</v>
      </c>
      <c r="I974" s="12">
        <v>0</v>
      </c>
      <c r="J974" s="12">
        <v>0</v>
      </c>
      <c r="K974" s="12">
        <v>0</v>
      </c>
      <c r="L974" s="12"/>
    </row>
    <row r="975" spans="1:12" ht="12.75" customHeight="1" x14ac:dyDescent="0.25">
      <c r="A975" s="119" t="s">
        <v>1803</v>
      </c>
      <c r="B975" s="128"/>
      <c r="C975" s="10"/>
      <c r="D975" s="129" t="s">
        <v>219</v>
      </c>
      <c r="E975" s="9">
        <v>4</v>
      </c>
      <c r="F975" s="12">
        <v>3</v>
      </c>
      <c r="G975" s="12">
        <v>1</v>
      </c>
      <c r="H975" s="12">
        <v>0</v>
      </c>
      <c r="I975" s="12">
        <v>0</v>
      </c>
      <c r="J975" s="12">
        <v>0</v>
      </c>
      <c r="K975" s="12">
        <v>0</v>
      </c>
      <c r="L975" s="12"/>
    </row>
    <row r="976" spans="1:12" ht="12.75" customHeight="1" x14ac:dyDescent="0.25">
      <c r="A976" s="119" t="s">
        <v>1804</v>
      </c>
      <c r="B976" s="128"/>
      <c r="C976" s="10"/>
      <c r="D976" s="129" t="s">
        <v>1805</v>
      </c>
      <c r="E976" s="9">
        <v>2</v>
      </c>
      <c r="F976" s="12">
        <v>1</v>
      </c>
      <c r="G976" s="12">
        <v>1</v>
      </c>
      <c r="H976" s="12">
        <v>0</v>
      </c>
      <c r="I976" s="12">
        <v>0</v>
      </c>
      <c r="J976" s="12">
        <v>0</v>
      </c>
      <c r="K976" s="12">
        <v>0</v>
      </c>
      <c r="L976" s="12"/>
    </row>
    <row r="977" spans="1:12" ht="12.75" customHeight="1" x14ac:dyDescent="0.25">
      <c r="A977" s="119" t="s">
        <v>1806</v>
      </c>
      <c r="B977" s="128"/>
      <c r="C977" s="10"/>
      <c r="D977" s="129" t="s">
        <v>1807</v>
      </c>
      <c r="E977" s="9">
        <v>11</v>
      </c>
      <c r="F977" s="12">
        <v>7</v>
      </c>
      <c r="G977" s="12">
        <v>2</v>
      </c>
      <c r="H977" s="12">
        <v>1</v>
      </c>
      <c r="I977" s="12">
        <v>1</v>
      </c>
      <c r="J977" s="12">
        <v>0</v>
      </c>
      <c r="K977" s="12">
        <v>0</v>
      </c>
      <c r="L977" s="12"/>
    </row>
    <row r="978" spans="1:12" ht="12.75" customHeight="1" x14ac:dyDescent="0.25">
      <c r="A978" s="119" t="s">
        <v>1808</v>
      </c>
      <c r="B978" s="128"/>
      <c r="C978" s="10"/>
      <c r="D978" s="129" t="s">
        <v>1809</v>
      </c>
      <c r="E978" s="9">
        <v>13</v>
      </c>
      <c r="F978" s="12">
        <v>8</v>
      </c>
      <c r="G978" s="12">
        <v>2</v>
      </c>
      <c r="H978" s="12">
        <v>0</v>
      </c>
      <c r="I978" s="12">
        <v>2</v>
      </c>
      <c r="J978" s="12">
        <v>1</v>
      </c>
      <c r="K978" s="12">
        <v>0</v>
      </c>
      <c r="L978" s="12"/>
    </row>
    <row r="979" spans="1:12" ht="12.75" customHeight="1" x14ac:dyDescent="0.25">
      <c r="A979" s="119" t="s">
        <v>1810</v>
      </c>
      <c r="B979" s="128"/>
      <c r="C979" s="10"/>
      <c r="D979" s="129" t="s">
        <v>1811</v>
      </c>
      <c r="E979" s="9">
        <v>7</v>
      </c>
      <c r="F979" s="12">
        <v>5</v>
      </c>
      <c r="G979" s="12">
        <v>1</v>
      </c>
      <c r="H979" s="12">
        <v>0</v>
      </c>
      <c r="I979" s="12">
        <v>1</v>
      </c>
      <c r="J979" s="12">
        <v>0</v>
      </c>
      <c r="K979" s="12">
        <v>0</v>
      </c>
      <c r="L979" s="12"/>
    </row>
    <row r="980" spans="1:12" ht="12.75" customHeight="1" x14ac:dyDescent="0.25">
      <c r="A980" s="119" t="s">
        <v>1812</v>
      </c>
      <c r="B980" s="128"/>
      <c r="C980" s="10"/>
      <c r="D980" s="129" t="s">
        <v>1813</v>
      </c>
      <c r="E980" s="9">
        <v>0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/>
    </row>
    <row r="981" spans="1:12" ht="12.75" customHeight="1" x14ac:dyDescent="0.25">
      <c r="A981" s="119" t="s">
        <v>1814</v>
      </c>
      <c r="B981" s="128"/>
      <c r="C981" s="10"/>
      <c r="D981" s="129" t="s">
        <v>1815</v>
      </c>
      <c r="E981" s="9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/>
    </row>
    <row r="982" spans="1:12" ht="12.75" customHeight="1" x14ac:dyDescent="0.25">
      <c r="A982" s="118" t="s">
        <v>1816</v>
      </c>
      <c r="B982" s="125"/>
      <c r="C982" s="8" t="s">
        <v>1817</v>
      </c>
      <c r="D982" s="126"/>
      <c r="E982" s="9">
        <v>69</v>
      </c>
      <c r="F982" s="9">
        <v>30</v>
      </c>
      <c r="G982" s="9">
        <v>14</v>
      </c>
      <c r="H982" s="9">
        <v>4</v>
      </c>
      <c r="I982" s="9">
        <v>15</v>
      </c>
      <c r="J982" s="9">
        <v>3</v>
      </c>
      <c r="K982" s="9">
        <v>3</v>
      </c>
      <c r="L982" s="9"/>
    </row>
    <row r="983" spans="1:12" ht="12.75" customHeight="1" x14ac:dyDescent="0.25">
      <c r="A983" s="119" t="s">
        <v>1818</v>
      </c>
      <c r="B983" s="128"/>
      <c r="C983" s="10"/>
      <c r="D983" s="129" t="s">
        <v>1817</v>
      </c>
      <c r="E983" s="9">
        <v>11</v>
      </c>
      <c r="F983" s="12">
        <v>10</v>
      </c>
      <c r="G983" s="12">
        <v>0</v>
      </c>
      <c r="H983" s="12">
        <v>0</v>
      </c>
      <c r="I983" s="12">
        <v>0</v>
      </c>
      <c r="J983" s="12">
        <v>0</v>
      </c>
      <c r="K983" s="12">
        <v>1</v>
      </c>
      <c r="L983" s="12"/>
    </row>
    <row r="984" spans="1:12" ht="12.75" customHeight="1" x14ac:dyDescent="0.25">
      <c r="A984" s="119" t="s">
        <v>1819</v>
      </c>
      <c r="B984" s="128"/>
      <c r="C984" s="10"/>
      <c r="D984" s="129" t="s">
        <v>1820</v>
      </c>
      <c r="E984" s="9">
        <v>0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/>
    </row>
    <row r="985" spans="1:12" ht="12.75" customHeight="1" x14ac:dyDescent="0.25">
      <c r="A985" s="119" t="s">
        <v>1821</v>
      </c>
      <c r="B985" s="128"/>
      <c r="C985" s="10"/>
      <c r="D985" s="129" t="s">
        <v>1822</v>
      </c>
      <c r="E985" s="9">
        <v>11</v>
      </c>
      <c r="F985" s="12">
        <v>4</v>
      </c>
      <c r="G985" s="12">
        <v>1</v>
      </c>
      <c r="H985" s="12">
        <v>0</v>
      </c>
      <c r="I985" s="12">
        <v>5</v>
      </c>
      <c r="J985" s="12">
        <v>1</v>
      </c>
      <c r="K985" s="12">
        <v>0</v>
      </c>
      <c r="L985" s="12"/>
    </row>
    <row r="986" spans="1:12" ht="12.75" customHeight="1" x14ac:dyDescent="0.25">
      <c r="A986" s="119" t="s">
        <v>1823</v>
      </c>
      <c r="B986" s="128"/>
      <c r="C986" s="10"/>
      <c r="D986" s="129" t="s">
        <v>1824</v>
      </c>
      <c r="E986" s="9">
        <v>0</v>
      </c>
      <c r="F986" s="12">
        <v>0</v>
      </c>
      <c r="G986" s="12">
        <v>0</v>
      </c>
      <c r="H986" s="12">
        <v>0</v>
      </c>
      <c r="I986" s="12">
        <v>0</v>
      </c>
      <c r="J986" s="12">
        <v>0</v>
      </c>
      <c r="K986" s="12">
        <v>0</v>
      </c>
      <c r="L986" s="12"/>
    </row>
    <row r="987" spans="1:12" ht="12.75" customHeight="1" x14ac:dyDescent="0.25">
      <c r="A987" s="119" t="s">
        <v>1825</v>
      </c>
      <c r="B987" s="128"/>
      <c r="C987" s="10"/>
      <c r="D987" s="129" t="s">
        <v>1826</v>
      </c>
      <c r="E987" s="9">
        <v>1</v>
      </c>
      <c r="F987" s="12">
        <v>0</v>
      </c>
      <c r="G987" s="12">
        <v>0</v>
      </c>
      <c r="H987" s="12">
        <v>0</v>
      </c>
      <c r="I987" s="12">
        <v>0</v>
      </c>
      <c r="J987" s="12">
        <v>1</v>
      </c>
      <c r="K987" s="12">
        <v>0</v>
      </c>
      <c r="L987" s="12"/>
    </row>
    <row r="988" spans="1:12" ht="12.75" customHeight="1" x14ac:dyDescent="0.25">
      <c r="A988" s="119" t="s">
        <v>1827</v>
      </c>
      <c r="B988" s="128"/>
      <c r="C988" s="10"/>
      <c r="D988" s="129" t="s">
        <v>1828</v>
      </c>
      <c r="E988" s="9">
        <v>3</v>
      </c>
      <c r="F988" s="12">
        <v>0</v>
      </c>
      <c r="G988" s="12">
        <v>2</v>
      </c>
      <c r="H988" s="12">
        <v>0</v>
      </c>
      <c r="I988" s="12">
        <v>0</v>
      </c>
      <c r="J988" s="12">
        <v>0</v>
      </c>
      <c r="K988" s="12">
        <v>1</v>
      </c>
      <c r="L988" s="12"/>
    </row>
    <row r="989" spans="1:12" ht="12.75" customHeight="1" x14ac:dyDescent="0.25">
      <c r="A989" s="119" t="s">
        <v>1829</v>
      </c>
      <c r="B989" s="128"/>
      <c r="C989" s="10"/>
      <c r="D989" s="129" t="s">
        <v>1830</v>
      </c>
      <c r="E989" s="9">
        <v>27</v>
      </c>
      <c r="F989" s="12">
        <v>12</v>
      </c>
      <c r="G989" s="12">
        <v>6</v>
      </c>
      <c r="H989" s="12">
        <v>2</v>
      </c>
      <c r="I989" s="12">
        <v>6</v>
      </c>
      <c r="J989" s="12">
        <v>0</v>
      </c>
      <c r="K989" s="12">
        <v>1</v>
      </c>
      <c r="L989" s="12"/>
    </row>
    <row r="990" spans="1:12" ht="12.75" customHeight="1" x14ac:dyDescent="0.25">
      <c r="A990" s="119" t="s">
        <v>1831</v>
      </c>
      <c r="B990" s="128"/>
      <c r="C990" s="10"/>
      <c r="D990" s="129" t="s">
        <v>1832</v>
      </c>
      <c r="E990" s="9">
        <v>1</v>
      </c>
      <c r="F990" s="12">
        <v>1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/>
    </row>
    <row r="991" spans="1:12" ht="12.75" customHeight="1" x14ac:dyDescent="0.25">
      <c r="A991" s="119" t="s">
        <v>1833</v>
      </c>
      <c r="B991" s="128"/>
      <c r="C991" s="10"/>
      <c r="D991" s="129" t="s">
        <v>1834</v>
      </c>
      <c r="E991" s="9">
        <v>0</v>
      </c>
      <c r="F991" s="12">
        <v>0</v>
      </c>
      <c r="G991" s="12">
        <v>0</v>
      </c>
      <c r="H991" s="12">
        <v>0</v>
      </c>
      <c r="I991" s="12">
        <v>0</v>
      </c>
      <c r="J991" s="12">
        <v>0</v>
      </c>
      <c r="K991" s="12">
        <v>0</v>
      </c>
      <c r="L991" s="12"/>
    </row>
    <row r="992" spans="1:12" ht="12.75" customHeight="1" x14ac:dyDescent="0.25">
      <c r="A992" s="119" t="s">
        <v>1835</v>
      </c>
      <c r="B992" s="128"/>
      <c r="C992" s="10"/>
      <c r="D992" s="129" t="s">
        <v>1836</v>
      </c>
      <c r="E992" s="9">
        <v>0</v>
      </c>
      <c r="F992" s="12">
        <v>0</v>
      </c>
      <c r="G992" s="12">
        <v>0</v>
      </c>
      <c r="H992" s="12">
        <v>0</v>
      </c>
      <c r="I992" s="12">
        <v>0</v>
      </c>
      <c r="J992" s="12">
        <v>0</v>
      </c>
      <c r="K992" s="12">
        <v>0</v>
      </c>
      <c r="L992" s="12"/>
    </row>
    <row r="993" spans="1:12" ht="12.75" customHeight="1" x14ac:dyDescent="0.25">
      <c r="A993" s="119" t="s">
        <v>1837</v>
      </c>
      <c r="B993" s="128"/>
      <c r="C993" s="10"/>
      <c r="D993" s="129" t="s">
        <v>1838</v>
      </c>
      <c r="E993" s="9">
        <v>0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/>
    </row>
    <row r="994" spans="1:12" ht="12.75" customHeight="1" x14ac:dyDescent="0.25">
      <c r="A994" s="119" t="s">
        <v>1839</v>
      </c>
      <c r="B994" s="128"/>
      <c r="C994" s="10"/>
      <c r="D994" s="129" t="s">
        <v>1840</v>
      </c>
      <c r="E994" s="9">
        <v>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/>
    </row>
    <row r="995" spans="1:12" ht="12.75" customHeight="1" x14ac:dyDescent="0.25">
      <c r="A995" s="119" t="s">
        <v>1841</v>
      </c>
      <c r="B995" s="128"/>
      <c r="C995" s="10"/>
      <c r="D995" s="129" t="s">
        <v>1842</v>
      </c>
      <c r="E995" s="9">
        <v>15</v>
      </c>
      <c r="F995" s="12">
        <v>3</v>
      </c>
      <c r="G995" s="12">
        <v>5</v>
      </c>
      <c r="H995" s="12">
        <v>2</v>
      </c>
      <c r="I995" s="12">
        <v>4</v>
      </c>
      <c r="J995" s="12">
        <v>1</v>
      </c>
      <c r="K995" s="12">
        <v>0</v>
      </c>
      <c r="L995" s="12"/>
    </row>
    <row r="996" spans="1:12" ht="12.75" customHeight="1" x14ac:dyDescent="0.25">
      <c r="A996" s="119" t="s">
        <v>1843</v>
      </c>
      <c r="B996" s="128"/>
      <c r="C996" s="10"/>
      <c r="D996" s="129" t="s">
        <v>1844</v>
      </c>
      <c r="E996" s="9">
        <v>0</v>
      </c>
      <c r="F996" s="12">
        <v>0</v>
      </c>
      <c r="G996" s="12">
        <v>0</v>
      </c>
      <c r="H996" s="12">
        <v>0</v>
      </c>
      <c r="I996" s="12">
        <v>0</v>
      </c>
      <c r="J996" s="12">
        <v>0</v>
      </c>
      <c r="K996" s="12">
        <v>0</v>
      </c>
      <c r="L996" s="12"/>
    </row>
    <row r="997" spans="1:12" ht="12.75" customHeight="1" x14ac:dyDescent="0.25">
      <c r="A997" s="119" t="s">
        <v>1845</v>
      </c>
      <c r="B997" s="128"/>
      <c r="C997" s="10"/>
      <c r="D997" s="129" t="s">
        <v>1846</v>
      </c>
      <c r="E997" s="9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/>
    </row>
    <row r="998" spans="1:12" ht="12.75" customHeight="1" x14ac:dyDescent="0.25">
      <c r="A998" s="119" t="s">
        <v>1847</v>
      </c>
      <c r="B998" s="128"/>
      <c r="C998" s="10"/>
      <c r="D998" s="129" t="s">
        <v>1038</v>
      </c>
      <c r="E998" s="9">
        <v>0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/>
    </row>
    <row r="999" spans="1:12" ht="12.75" customHeight="1" x14ac:dyDescent="0.25">
      <c r="A999" s="118" t="s">
        <v>1848</v>
      </c>
      <c r="B999" s="125"/>
      <c r="C999" s="8" t="s">
        <v>1849</v>
      </c>
      <c r="D999" s="126"/>
      <c r="E999" s="9">
        <v>458</v>
      </c>
      <c r="F999" s="9">
        <v>234</v>
      </c>
      <c r="G999" s="9">
        <v>118</v>
      </c>
      <c r="H999" s="9">
        <v>9</v>
      </c>
      <c r="I999" s="9">
        <v>66</v>
      </c>
      <c r="J999" s="9">
        <v>17</v>
      </c>
      <c r="K999" s="9">
        <v>14</v>
      </c>
      <c r="L999" s="9"/>
    </row>
    <row r="1000" spans="1:12" ht="12.75" customHeight="1" x14ac:dyDescent="0.25">
      <c r="A1000" s="119" t="s">
        <v>1850</v>
      </c>
      <c r="B1000" s="128"/>
      <c r="C1000" s="10"/>
      <c r="D1000" s="129" t="s">
        <v>446</v>
      </c>
      <c r="E1000" s="9">
        <v>236</v>
      </c>
      <c r="F1000" s="12">
        <v>122</v>
      </c>
      <c r="G1000" s="12">
        <v>58</v>
      </c>
      <c r="H1000" s="12">
        <v>8</v>
      </c>
      <c r="I1000" s="12">
        <v>37</v>
      </c>
      <c r="J1000" s="12">
        <v>6</v>
      </c>
      <c r="K1000" s="12">
        <v>5</v>
      </c>
      <c r="L1000" s="12"/>
    </row>
    <row r="1001" spans="1:12" ht="12.75" customHeight="1" x14ac:dyDescent="0.25">
      <c r="A1001" s="119" t="s">
        <v>1851</v>
      </c>
      <c r="B1001" s="128"/>
      <c r="C1001" s="10"/>
      <c r="D1001" s="129" t="s">
        <v>1852</v>
      </c>
      <c r="E1001" s="9">
        <v>40</v>
      </c>
      <c r="F1001" s="12">
        <v>16</v>
      </c>
      <c r="G1001" s="12">
        <v>18</v>
      </c>
      <c r="H1001" s="12">
        <v>0</v>
      </c>
      <c r="I1001" s="12">
        <v>2</v>
      </c>
      <c r="J1001" s="12">
        <v>2</v>
      </c>
      <c r="K1001" s="12">
        <v>2</v>
      </c>
      <c r="L1001" s="12"/>
    </row>
    <row r="1002" spans="1:12" ht="12.75" customHeight="1" x14ac:dyDescent="0.25">
      <c r="A1002" s="119" t="s">
        <v>1853</v>
      </c>
      <c r="B1002" s="128"/>
      <c r="C1002" s="10"/>
      <c r="D1002" s="129" t="s">
        <v>1854</v>
      </c>
      <c r="E1002" s="9">
        <v>7</v>
      </c>
      <c r="F1002" s="12">
        <v>4</v>
      </c>
      <c r="G1002" s="12">
        <v>3</v>
      </c>
      <c r="H1002" s="12">
        <v>0</v>
      </c>
      <c r="I1002" s="12">
        <v>0</v>
      </c>
      <c r="J1002" s="12">
        <v>0</v>
      </c>
      <c r="K1002" s="12">
        <v>0</v>
      </c>
      <c r="L1002" s="12"/>
    </row>
    <row r="1003" spans="1:12" ht="12.75" customHeight="1" x14ac:dyDescent="0.25">
      <c r="A1003" s="119" t="s">
        <v>1855</v>
      </c>
      <c r="B1003" s="128"/>
      <c r="C1003" s="10"/>
      <c r="D1003" s="129" t="s">
        <v>1856</v>
      </c>
      <c r="E1003" s="9">
        <v>15</v>
      </c>
      <c r="F1003" s="12">
        <v>9</v>
      </c>
      <c r="G1003" s="12">
        <v>3</v>
      </c>
      <c r="H1003" s="12">
        <v>0</v>
      </c>
      <c r="I1003" s="12">
        <v>3</v>
      </c>
      <c r="J1003" s="12">
        <v>0</v>
      </c>
      <c r="K1003" s="12">
        <v>0</v>
      </c>
      <c r="L1003" s="12"/>
    </row>
    <row r="1004" spans="1:12" ht="12.75" customHeight="1" x14ac:dyDescent="0.25">
      <c r="A1004" s="119" t="s">
        <v>1857</v>
      </c>
      <c r="B1004" s="128"/>
      <c r="C1004" s="10"/>
      <c r="D1004" s="129" t="s">
        <v>193</v>
      </c>
      <c r="E1004" s="9">
        <v>8</v>
      </c>
      <c r="F1004" s="12">
        <v>3</v>
      </c>
      <c r="G1004" s="12">
        <v>4</v>
      </c>
      <c r="H1004" s="12">
        <v>0</v>
      </c>
      <c r="I1004" s="12">
        <v>0</v>
      </c>
      <c r="J1004" s="12">
        <v>0</v>
      </c>
      <c r="K1004" s="12">
        <v>1</v>
      </c>
      <c r="L1004" s="12"/>
    </row>
    <row r="1005" spans="1:12" ht="12.75" customHeight="1" x14ac:dyDescent="0.25">
      <c r="A1005" s="119" t="s">
        <v>1858</v>
      </c>
      <c r="B1005" s="128"/>
      <c r="C1005" s="10"/>
      <c r="D1005" s="129" t="s">
        <v>1859</v>
      </c>
      <c r="E1005" s="9">
        <v>17</v>
      </c>
      <c r="F1005" s="12">
        <v>12</v>
      </c>
      <c r="G1005" s="12">
        <v>2</v>
      </c>
      <c r="H1005" s="12">
        <v>0</v>
      </c>
      <c r="I1005" s="12">
        <v>3</v>
      </c>
      <c r="J1005" s="12">
        <v>0</v>
      </c>
      <c r="K1005" s="12">
        <v>0</v>
      </c>
      <c r="L1005" s="12"/>
    </row>
    <row r="1006" spans="1:12" ht="12.75" customHeight="1" x14ac:dyDescent="0.25">
      <c r="A1006" s="119" t="s">
        <v>1860</v>
      </c>
      <c r="B1006" s="128"/>
      <c r="C1006" s="10"/>
      <c r="D1006" s="129" t="s">
        <v>1705</v>
      </c>
      <c r="E1006" s="9">
        <v>1</v>
      </c>
      <c r="F1006" s="12">
        <v>0</v>
      </c>
      <c r="G1006" s="12">
        <v>0</v>
      </c>
      <c r="H1006" s="12">
        <v>0</v>
      </c>
      <c r="I1006" s="12">
        <v>0</v>
      </c>
      <c r="J1006" s="12">
        <v>1</v>
      </c>
      <c r="K1006" s="12">
        <v>0</v>
      </c>
      <c r="L1006" s="12"/>
    </row>
    <row r="1007" spans="1:12" ht="12.75" customHeight="1" x14ac:dyDescent="0.25">
      <c r="A1007" s="119" t="s">
        <v>1861</v>
      </c>
      <c r="B1007" s="128"/>
      <c r="C1007" s="10"/>
      <c r="D1007" s="129" t="s">
        <v>1862</v>
      </c>
      <c r="E1007" s="9">
        <v>10</v>
      </c>
      <c r="F1007" s="12">
        <v>4</v>
      </c>
      <c r="G1007" s="12">
        <v>1</v>
      </c>
      <c r="H1007" s="12">
        <v>0</v>
      </c>
      <c r="I1007" s="12">
        <v>5</v>
      </c>
      <c r="J1007" s="12">
        <v>0</v>
      </c>
      <c r="K1007" s="12">
        <v>0</v>
      </c>
      <c r="L1007" s="12"/>
    </row>
    <row r="1008" spans="1:12" ht="12.75" customHeight="1" x14ac:dyDescent="0.25">
      <c r="A1008" s="119" t="s">
        <v>1863</v>
      </c>
      <c r="B1008" s="128"/>
      <c r="C1008" s="10"/>
      <c r="D1008" s="129" t="s">
        <v>1864</v>
      </c>
      <c r="E1008" s="9">
        <v>11</v>
      </c>
      <c r="F1008" s="12">
        <v>7</v>
      </c>
      <c r="G1008" s="12">
        <v>3</v>
      </c>
      <c r="H1008" s="12">
        <v>0</v>
      </c>
      <c r="I1008" s="12">
        <v>1</v>
      </c>
      <c r="J1008" s="12">
        <v>0</v>
      </c>
      <c r="K1008" s="12">
        <v>0</v>
      </c>
      <c r="L1008" s="12"/>
    </row>
    <row r="1009" spans="1:12" ht="12.75" customHeight="1" x14ac:dyDescent="0.25">
      <c r="A1009" s="119" t="s">
        <v>1865</v>
      </c>
      <c r="B1009" s="128"/>
      <c r="C1009" s="10"/>
      <c r="D1009" s="129" t="s">
        <v>1866</v>
      </c>
      <c r="E1009" s="9">
        <v>33</v>
      </c>
      <c r="F1009" s="12">
        <v>19</v>
      </c>
      <c r="G1009" s="12">
        <v>6</v>
      </c>
      <c r="H1009" s="12">
        <v>0</v>
      </c>
      <c r="I1009" s="12">
        <v>3</v>
      </c>
      <c r="J1009" s="12">
        <v>5</v>
      </c>
      <c r="K1009" s="12">
        <v>0</v>
      </c>
      <c r="L1009" s="12"/>
    </row>
    <row r="1010" spans="1:12" ht="12.75" customHeight="1" x14ac:dyDescent="0.25">
      <c r="A1010" s="119" t="s">
        <v>1867</v>
      </c>
      <c r="B1010" s="128"/>
      <c r="C1010" s="10"/>
      <c r="D1010" s="129" t="s">
        <v>1868</v>
      </c>
      <c r="E1010" s="9">
        <v>21</v>
      </c>
      <c r="F1010" s="12">
        <v>13</v>
      </c>
      <c r="G1010" s="12">
        <v>6</v>
      </c>
      <c r="H1010" s="12">
        <v>0</v>
      </c>
      <c r="I1010" s="12">
        <v>1</v>
      </c>
      <c r="J1010" s="12">
        <v>0</v>
      </c>
      <c r="K1010" s="12">
        <v>1</v>
      </c>
      <c r="L1010" s="12"/>
    </row>
    <row r="1011" spans="1:12" ht="12.75" customHeight="1" x14ac:dyDescent="0.25">
      <c r="A1011" s="119" t="s">
        <v>1869</v>
      </c>
      <c r="B1011" s="128"/>
      <c r="C1011" s="10"/>
      <c r="D1011" s="129" t="s">
        <v>1870</v>
      </c>
      <c r="E1011" s="9">
        <v>9</v>
      </c>
      <c r="F1011" s="12">
        <v>3</v>
      </c>
      <c r="G1011" s="12">
        <v>3</v>
      </c>
      <c r="H1011" s="12">
        <v>0</v>
      </c>
      <c r="I1011" s="12">
        <v>2</v>
      </c>
      <c r="J1011" s="12">
        <v>1</v>
      </c>
      <c r="K1011" s="12">
        <v>0</v>
      </c>
      <c r="L1011" s="12"/>
    </row>
    <row r="1012" spans="1:12" ht="12.75" customHeight="1" x14ac:dyDescent="0.25">
      <c r="A1012" s="119" t="s">
        <v>1871</v>
      </c>
      <c r="B1012" s="128"/>
      <c r="C1012" s="10"/>
      <c r="D1012" s="129" t="s">
        <v>1872</v>
      </c>
      <c r="E1012" s="9">
        <v>6</v>
      </c>
      <c r="F1012" s="12">
        <v>2</v>
      </c>
      <c r="G1012" s="12">
        <v>1</v>
      </c>
      <c r="H1012" s="12">
        <v>0</v>
      </c>
      <c r="I1012" s="12">
        <v>2</v>
      </c>
      <c r="J1012" s="12">
        <v>0</v>
      </c>
      <c r="K1012" s="12">
        <v>1</v>
      </c>
      <c r="L1012" s="12"/>
    </row>
    <row r="1013" spans="1:12" ht="12.75" customHeight="1" x14ac:dyDescent="0.25">
      <c r="A1013" s="119" t="s">
        <v>1873</v>
      </c>
      <c r="B1013" s="128"/>
      <c r="C1013" s="10"/>
      <c r="D1013" s="129" t="s">
        <v>1874</v>
      </c>
      <c r="E1013" s="9">
        <v>3</v>
      </c>
      <c r="F1013" s="12">
        <v>3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/>
    </row>
    <row r="1014" spans="1:12" ht="12.75" customHeight="1" x14ac:dyDescent="0.25">
      <c r="A1014" s="119" t="s">
        <v>1875</v>
      </c>
      <c r="B1014" s="128"/>
      <c r="C1014" s="10"/>
      <c r="D1014" s="129" t="s">
        <v>1876</v>
      </c>
      <c r="E1014" s="9">
        <v>26</v>
      </c>
      <c r="F1014" s="12">
        <v>9</v>
      </c>
      <c r="G1014" s="12">
        <v>9</v>
      </c>
      <c r="H1014" s="12">
        <v>1</v>
      </c>
      <c r="I1014" s="12">
        <v>3</v>
      </c>
      <c r="J1014" s="12">
        <v>2</v>
      </c>
      <c r="K1014" s="12">
        <v>2</v>
      </c>
      <c r="L1014" s="12"/>
    </row>
    <row r="1015" spans="1:12" ht="12.75" customHeight="1" x14ac:dyDescent="0.25">
      <c r="A1015" s="119" t="s">
        <v>1877</v>
      </c>
      <c r="B1015" s="128"/>
      <c r="C1015" s="10"/>
      <c r="D1015" s="129" t="s">
        <v>1878</v>
      </c>
      <c r="E1015" s="9">
        <v>15</v>
      </c>
      <c r="F1015" s="12">
        <v>8</v>
      </c>
      <c r="G1015" s="12">
        <v>1</v>
      </c>
      <c r="H1015" s="12">
        <v>0</v>
      </c>
      <c r="I1015" s="12">
        <v>4</v>
      </c>
      <c r="J1015" s="12">
        <v>0</v>
      </c>
      <c r="K1015" s="12">
        <v>2</v>
      </c>
      <c r="L1015" s="12"/>
    </row>
    <row r="1016" spans="1:12" ht="12.75" customHeight="1" x14ac:dyDescent="0.25">
      <c r="A1016" s="119" t="s">
        <v>1879</v>
      </c>
      <c r="B1016" s="128"/>
      <c r="C1016" s="10"/>
      <c r="D1016" s="129" t="s">
        <v>1880</v>
      </c>
      <c r="E1016" s="9">
        <v>0</v>
      </c>
      <c r="F1016" s="12">
        <v>0</v>
      </c>
      <c r="G1016" s="12">
        <v>0</v>
      </c>
      <c r="H1016" s="12">
        <v>0</v>
      </c>
      <c r="I1016" s="12">
        <v>0</v>
      </c>
      <c r="J1016" s="12">
        <v>0</v>
      </c>
      <c r="K1016" s="12">
        <v>0</v>
      </c>
      <c r="L1016" s="12"/>
    </row>
    <row r="1017" spans="1:12" ht="12.75" customHeight="1" x14ac:dyDescent="0.25">
      <c r="A1017" s="119" t="s">
        <v>1881</v>
      </c>
      <c r="B1017" s="128"/>
      <c r="C1017" s="10"/>
      <c r="D1017" s="129" t="s">
        <v>1882</v>
      </c>
      <c r="E1017" s="9">
        <v>0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2"/>
    </row>
    <row r="1018" spans="1:12" ht="12.75" customHeight="1" x14ac:dyDescent="0.25">
      <c r="A1018" s="119" t="s">
        <v>1883</v>
      </c>
      <c r="B1018" s="128"/>
      <c r="C1018" s="10"/>
      <c r="D1018" s="129" t="s">
        <v>1884</v>
      </c>
      <c r="E1018" s="9">
        <v>0</v>
      </c>
      <c r="F1018" s="12">
        <v>0</v>
      </c>
      <c r="G1018" s="12">
        <v>0</v>
      </c>
      <c r="H1018" s="12">
        <v>0</v>
      </c>
      <c r="I1018" s="12">
        <v>0</v>
      </c>
      <c r="J1018" s="12">
        <v>0</v>
      </c>
      <c r="K1018" s="12">
        <v>0</v>
      </c>
      <c r="L1018" s="12"/>
    </row>
    <row r="1019" spans="1:12" ht="12.75" customHeight="1" x14ac:dyDescent="0.25">
      <c r="A1019" s="119" t="s">
        <v>1885</v>
      </c>
      <c r="B1019" s="128"/>
      <c r="C1019" s="10"/>
      <c r="D1019" s="129" t="s">
        <v>1886</v>
      </c>
      <c r="E1019" s="9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/>
    </row>
    <row r="1020" spans="1:12" ht="12.75" customHeight="1" x14ac:dyDescent="0.25">
      <c r="A1020" s="119" t="s">
        <v>1887</v>
      </c>
      <c r="B1020" s="128"/>
      <c r="C1020" s="10"/>
      <c r="D1020" s="129" t="s">
        <v>1888</v>
      </c>
      <c r="E1020" s="9">
        <v>0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/>
    </row>
    <row r="1021" spans="1:12" ht="12.75" customHeight="1" x14ac:dyDescent="0.25">
      <c r="A1021" s="119" t="s">
        <v>3958</v>
      </c>
      <c r="B1021" s="128"/>
      <c r="C1021" s="10"/>
      <c r="D1021" s="129" t="s">
        <v>3970</v>
      </c>
      <c r="E1021" s="9">
        <v>0</v>
      </c>
      <c r="F1021" s="12">
        <v>0</v>
      </c>
      <c r="G1021" s="12">
        <v>0</v>
      </c>
      <c r="H1021" s="12">
        <v>0</v>
      </c>
      <c r="I1021" s="12">
        <v>0</v>
      </c>
      <c r="J1021" s="12">
        <v>0</v>
      </c>
      <c r="K1021" s="12">
        <v>0</v>
      </c>
      <c r="L1021" s="12"/>
    </row>
    <row r="1022" spans="1:12" ht="12.75" customHeight="1" x14ac:dyDescent="0.25">
      <c r="A1022" s="119" t="s">
        <v>3959</v>
      </c>
      <c r="B1022" s="128"/>
      <c r="C1022" s="10"/>
      <c r="D1022" s="129" t="s">
        <v>191</v>
      </c>
      <c r="E1022" s="9">
        <v>0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/>
    </row>
    <row r="1023" spans="1:12" ht="12.75" customHeight="1" x14ac:dyDescent="0.25">
      <c r="A1023" s="118" t="s">
        <v>1889</v>
      </c>
      <c r="B1023" s="132" t="s">
        <v>1890</v>
      </c>
      <c r="C1023" s="7"/>
      <c r="D1023" s="126"/>
      <c r="E1023" s="9">
        <v>13497</v>
      </c>
      <c r="F1023" s="5">
        <v>7014</v>
      </c>
      <c r="G1023" s="5">
        <v>2018</v>
      </c>
      <c r="H1023" s="5">
        <v>2862</v>
      </c>
      <c r="I1023" s="5">
        <v>1138</v>
      </c>
      <c r="J1023" s="5">
        <v>163</v>
      </c>
      <c r="K1023" s="5">
        <v>302</v>
      </c>
      <c r="L1023" s="5"/>
    </row>
    <row r="1024" spans="1:12" ht="12.75" customHeight="1" x14ac:dyDescent="0.25">
      <c r="A1024" s="118" t="s">
        <v>1891</v>
      </c>
      <c r="B1024" s="125"/>
      <c r="C1024" s="8" t="s">
        <v>1890</v>
      </c>
      <c r="D1024" s="126"/>
      <c r="E1024" s="9">
        <v>7584</v>
      </c>
      <c r="F1024" s="9">
        <v>4251</v>
      </c>
      <c r="G1024" s="9">
        <v>1010</v>
      </c>
      <c r="H1024" s="9">
        <v>1633</v>
      </c>
      <c r="I1024" s="9">
        <v>517</v>
      </c>
      <c r="J1024" s="9">
        <v>56</v>
      </c>
      <c r="K1024" s="9">
        <v>117</v>
      </c>
      <c r="L1024" s="9"/>
    </row>
    <row r="1025" spans="1:12" ht="12.75" customHeight="1" x14ac:dyDescent="0.25">
      <c r="A1025" s="119" t="s">
        <v>1892</v>
      </c>
      <c r="B1025" s="128"/>
      <c r="C1025" s="10"/>
      <c r="D1025" s="129" t="s">
        <v>1890</v>
      </c>
      <c r="E1025" s="9">
        <v>3328</v>
      </c>
      <c r="F1025" s="12">
        <v>1887</v>
      </c>
      <c r="G1025" s="12">
        <v>369</v>
      </c>
      <c r="H1025" s="12">
        <v>813</v>
      </c>
      <c r="I1025" s="12">
        <v>194</v>
      </c>
      <c r="J1025" s="12">
        <v>22</v>
      </c>
      <c r="K1025" s="12">
        <v>43</v>
      </c>
      <c r="L1025" s="12"/>
    </row>
    <row r="1026" spans="1:12" ht="12.75" customHeight="1" x14ac:dyDescent="0.25">
      <c r="A1026" s="119" t="s">
        <v>1893</v>
      </c>
      <c r="B1026" s="128"/>
      <c r="C1026" s="10"/>
      <c r="D1026" s="129" t="s">
        <v>1894</v>
      </c>
      <c r="E1026" s="9">
        <v>2635</v>
      </c>
      <c r="F1026" s="12">
        <v>1528</v>
      </c>
      <c r="G1026" s="12">
        <v>373</v>
      </c>
      <c r="H1026" s="12">
        <v>514</v>
      </c>
      <c r="I1026" s="12">
        <v>179</v>
      </c>
      <c r="J1026" s="12">
        <v>9</v>
      </c>
      <c r="K1026" s="12">
        <v>32</v>
      </c>
      <c r="L1026" s="12"/>
    </row>
    <row r="1027" spans="1:12" ht="12.75" customHeight="1" x14ac:dyDescent="0.25">
      <c r="A1027" s="119" t="s">
        <v>1895</v>
      </c>
      <c r="B1027" s="128"/>
      <c r="C1027" s="10"/>
      <c r="D1027" s="129" t="s">
        <v>1896</v>
      </c>
      <c r="E1027" s="9">
        <v>162</v>
      </c>
      <c r="F1027" s="12">
        <v>84</v>
      </c>
      <c r="G1027" s="12">
        <v>43</v>
      </c>
      <c r="H1027" s="12">
        <v>10</v>
      </c>
      <c r="I1027" s="12">
        <v>18</v>
      </c>
      <c r="J1027" s="12">
        <v>1</v>
      </c>
      <c r="K1027" s="12">
        <v>6</v>
      </c>
      <c r="L1027" s="12"/>
    </row>
    <row r="1028" spans="1:12" ht="12.75" customHeight="1" x14ac:dyDescent="0.25">
      <c r="A1028" s="119" t="s">
        <v>1897</v>
      </c>
      <c r="B1028" s="128"/>
      <c r="C1028" s="10"/>
      <c r="D1028" s="129" t="s">
        <v>1898</v>
      </c>
      <c r="E1028" s="9">
        <v>68</v>
      </c>
      <c r="F1028" s="12">
        <v>25</v>
      </c>
      <c r="G1028" s="12">
        <v>19</v>
      </c>
      <c r="H1028" s="12">
        <v>1</v>
      </c>
      <c r="I1028" s="12">
        <v>19</v>
      </c>
      <c r="J1028" s="12">
        <v>0</v>
      </c>
      <c r="K1028" s="12">
        <v>4</v>
      </c>
      <c r="L1028" s="12"/>
    </row>
    <row r="1029" spans="1:12" ht="12.75" customHeight="1" x14ac:dyDescent="0.25">
      <c r="A1029" s="119" t="s">
        <v>1899</v>
      </c>
      <c r="B1029" s="128"/>
      <c r="C1029" s="10"/>
      <c r="D1029" s="129" t="s">
        <v>1900</v>
      </c>
      <c r="E1029" s="9">
        <v>51</v>
      </c>
      <c r="F1029" s="12">
        <v>28</v>
      </c>
      <c r="G1029" s="12">
        <v>16</v>
      </c>
      <c r="H1029" s="12">
        <v>1</v>
      </c>
      <c r="I1029" s="12">
        <v>4</v>
      </c>
      <c r="J1029" s="12">
        <v>1</v>
      </c>
      <c r="K1029" s="12">
        <v>1</v>
      </c>
      <c r="L1029" s="12"/>
    </row>
    <row r="1030" spans="1:12" ht="12.75" customHeight="1" x14ac:dyDescent="0.25">
      <c r="A1030" s="119" t="s">
        <v>1901</v>
      </c>
      <c r="B1030" s="128"/>
      <c r="C1030" s="10"/>
      <c r="D1030" s="129" t="s">
        <v>1902</v>
      </c>
      <c r="E1030" s="9">
        <v>5</v>
      </c>
      <c r="F1030" s="12">
        <v>4</v>
      </c>
      <c r="G1030" s="12">
        <v>1</v>
      </c>
      <c r="H1030" s="12">
        <v>0</v>
      </c>
      <c r="I1030" s="12">
        <v>0</v>
      </c>
      <c r="J1030" s="12">
        <v>0</v>
      </c>
      <c r="K1030" s="12">
        <v>0</v>
      </c>
      <c r="L1030" s="12"/>
    </row>
    <row r="1031" spans="1:12" ht="12.75" customHeight="1" x14ac:dyDescent="0.25">
      <c r="A1031" s="119" t="s">
        <v>1903</v>
      </c>
      <c r="B1031" s="128"/>
      <c r="C1031" s="10"/>
      <c r="D1031" s="129" t="s">
        <v>1904</v>
      </c>
      <c r="E1031" s="9">
        <v>6</v>
      </c>
      <c r="F1031" s="12">
        <v>1</v>
      </c>
      <c r="G1031" s="12">
        <v>3</v>
      </c>
      <c r="H1031" s="12">
        <v>0</v>
      </c>
      <c r="I1031" s="12">
        <v>2</v>
      </c>
      <c r="J1031" s="12">
        <v>0</v>
      </c>
      <c r="K1031" s="12">
        <v>0</v>
      </c>
      <c r="L1031" s="12"/>
    </row>
    <row r="1032" spans="1:12" ht="12.75" customHeight="1" x14ac:dyDescent="0.25">
      <c r="A1032" s="123" t="s">
        <v>1905</v>
      </c>
      <c r="B1032" s="141"/>
      <c r="C1032" s="20"/>
      <c r="D1032" s="142" t="s">
        <v>1906</v>
      </c>
      <c r="E1032" s="9">
        <v>22</v>
      </c>
      <c r="F1032" s="12">
        <v>8</v>
      </c>
      <c r="G1032" s="12">
        <v>12</v>
      </c>
      <c r="H1032" s="12">
        <v>1</v>
      </c>
      <c r="I1032" s="12">
        <v>1</v>
      </c>
      <c r="J1032" s="12">
        <v>0</v>
      </c>
      <c r="K1032" s="12">
        <v>0</v>
      </c>
      <c r="L1032" s="12"/>
    </row>
    <row r="1033" spans="1:12" ht="12.75" customHeight="1" x14ac:dyDescent="0.25">
      <c r="A1033" s="119" t="s">
        <v>1907</v>
      </c>
      <c r="B1033" s="128"/>
      <c r="C1033" s="10"/>
      <c r="D1033" s="129" t="s">
        <v>1908</v>
      </c>
      <c r="E1033" s="9">
        <v>67</v>
      </c>
      <c r="F1033" s="12">
        <v>32</v>
      </c>
      <c r="G1033" s="12">
        <v>15</v>
      </c>
      <c r="H1033" s="12">
        <v>1</v>
      </c>
      <c r="I1033" s="12">
        <v>18</v>
      </c>
      <c r="J1033" s="12">
        <v>0</v>
      </c>
      <c r="K1033" s="12">
        <v>1</v>
      </c>
      <c r="L1033" s="12"/>
    </row>
    <row r="1034" spans="1:12" ht="12.75" customHeight="1" x14ac:dyDescent="0.25">
      <c r="A1034" s="119" t="s">
        <v>1909</v>
      </c>
      <c r="B1034" s="128"/>
      <c r="C1034" s="10"/>
      <c r="D1034" s="129" t="s">
        <v>1910</v>
      </c>
      <c r="E1034" s="9">
        <v>6</v>
      </c>
      <c r="F1034" s="12">
        <v>5</v>
      </c>
      <c r="G1034" s="12">
        <v>1</v>
      </c>
      <c r="H1034" s="12">
        <v>0</v>
      </c>
      <c r="I1034" s="12">
        <v>0</v>
      </c>
      <c r="J1034" s="12">
        <v>0</v>
      </c>
      <c r="K1034" s="12">
        <v>0</v>
      </c>
      <c r="L1034" s="12"/>
    </row>
    <row r="1035" spans="1:12" ht="12.75" customHeight="1" x14ac:dyDescent="0.25">
      <c r="A1035" s="119" t="s">
        <v>1911</v>
      </c>
      <c r="B1035" s="128"/>
      <c r="C1035" s="10"/>
      <c r="D1035" s="129" t="s">
        <v>1912</v>
      </c>
      <c r="E1035" s="9">
        <v>1234</v>
      </c>
      <c r="F1035" s="12">
        <v>649</v>
      </c>
      <c r="G1035" s="12">
        <v>158</v>
      </c>
      <c r="H1035" s="12">
        <v>292</v>
      </c>
      <c r="I1035" s="12">
        <v>82</v>
      </c>
      <c r="J1035" s="12">
        <v>23</v>
      </c>
      <c r="K1035" s="12">
        <v>30</v>
      </c>
      <c r="L1035" s="12"/>
    </row>
    <row r="1036" spans="1:12" ht="12.75" customHeight="1" x14ac:dyDescent="0.25">
      <c r="A1036" s="119" t="s">
        <v>1913</v>
      </c>
      <c r="B1036" s="128"/>
      <c r="C1036" s="10"/>
      <c r="D1036" s="129" t="s">
        <v>1914</v>
      </c>
      <c r="E1036" s="9">
        <v>0</v>
      </c>
      <c r="F1036" s="12">
        <v>0</v>
      </c>
      <c r="G1036" s="12">
        <v>0</v>
      </c>
      <c r="H1036" s="12">
        <v>0</v>
      </c>
      <c r="I1036" s="12">
        <v>0</v>
      </c>
      <c r="J1036" s="12">
        <v>0</v>
      </c>
      <c r="K1036" s="12">
        <v>0</v>
      </c>
      <c r="L1036" s="12"/>
    </row>
    <row r="1037" spans="1:12" ht="12.75" customHeight="1" x14ac:dyDescent="0.25">
      <c r="A1037" s="119" t="s">
        <v>1915</v>
      </c>
      <c r="B1037" s="128"/>
      <c r="C1037" s="10"/>
      <c r="D1037" s="129" t="s">
        <v>1916</v>
      </c>
      <c r="E1037" s="9">
        <v>0</v>
      </c>
      <c r="F1037" s="12">
        <v>0</v>
      </c>
      <c r="G1037" s="12">
        <v>0</v>
      </c>
      <c r="H1037" s="12">
        <v>0</v>
      </c>
      <c r="I1037" s="12">
        <v>0</v>
      </c>
      <c r="J1037" s="12">
        <v>0</v>
      </c>
      <c r="K1037" s="12">
        <v>0</v>
      </c>
      <c r="L1037" s="12"/>
    </row>
    <row r="1038" spans="1:12" ht="12.75" customHeight="1" x14ac:dyDescent="0.25">
      <c r="A1038" s="118" t="s">
        <v>1917</v>
      </c>
      <c r="B1038" s="125"/>
      <c r="C1038" s="8" t="s">
        <v>1918</v>
      </c>
      <c r="D1038" s="126"/>
      <c r="E1038" s="9">
        <v>855</v>
      </c>
      <c r="F1038" s="9">
        <v>533</v>
      </c>
      <c r="G1038" s="9">
        <v>156</v>
      </c>
      <c r="H1038" s="9">
        <v>62</v>
      </c>
      <c r="I1038" s="9">
        <v>67</v>
      </c>
      <c r="J1038" s="9">
        <v>15</v>
      </c>
      <c r="K1038" s="9">
        <v>22</v>
      </c>
      <c r="L1038" s="9"/>
    </row>
    <row r="1039" spans="1:12" ht="12.75" customHeight="1" x14ac:dyDescent="0.25">
      <c r="A1039" s="119" t="s">
        <v>1919</v>
      </c>
      <c r="B1039" s="128"/>
      <c r="C1039" s="10"/>
      <c r="D1039" s="129" t="s">
        <v>1918</v>
      </c>
      <c r="E1039" s="9">
        <v>507</v>
      </c>
      <c r="F1039" s="12">
        <v>266</v>
      </c>
      <c r="G1039" s="12">
        <v>111</v>
      </c>
      <c r="H1039" s="12">
        <v>47</v>
      </c>
      <c r="I1039" s="12">
        <v>55</v>
      </c>
      <c r="J1039" s="12">
        <v>15</v>
      </c>
      <c r="K1039" s="12">
        <v>13</v>
      </c>
      <c r="L1039" s="12"/>
    </row>
    <row r="1040" spans="1:12" ht="12.75" customHeight="1" x14ac:dyDescent="0.25">
      <c r="A1040" s="119" t="s">
        <v>1920</v>
      </c>
      <c r="B1040" s="128"/>
      <c r="C1040" s="10"/>
      <c r="D1040" s="129" t="s">
        <v>1921</v>
      </c>
      <c r="E1040" s="9">
        <v>18</v>
      </c>
      <c r="F1040" s="12">
        <v>10</v>
      </c>
      <c r="G1040" s="12">
        <v>5</v>
      </c>
      <c r="H1040" s="12">
        <v>1</v>
      </c>
      <c r="I1040" s="12">
        <v>2</v>
      </c>
      <c r="J1040" s="12">
        <v>0</v>
      </c>
      <c r="K1040" s="12">
        <v>0</v>
      </c>
      <c r="L1040" s="12"/>
    </row>
    <row r="1041" spans="1:12" ht="12.75" customHeight="1" x14ac:dyDescent="0.25">
      <c r="A1041" s="119" t="s">
        <v>1922</v>
      </c>
      <c r="B1041" s="128"/>
      <c r="C1041" s="10"/>
      <c r="D1041" s="129" t="s">
        <v>1923</v>
      </c>
      <c r="E1041" s="9">
        <v>3</v>
      </c>
      <c r="F1041" s="12">
        <v>2</v>
      </c>
      <c r="G1041" s="12">
        <v>1</v>
      </c>
      <c r="H1041" s="12">
        <v>0</v>
      </c>
      <c r="I1041" s="12">
        <v>0</v>
      </c>
      <c r="J1041" s="12">
        <v>0</v>
      </c>
      <c r="K1041" s="12">
        <v>0</v>
      </c>
      <c r="L1041" s="12"/>
    </row>
    <row r="1042" spans="1:12" ht="12.75" customHeight="1" x14ac:dyDescent="0.25">
      <c r="A1042" s="119" t="s">
        <v>1924</v>
      </c>
      <c r="B1042" s="128"/>
      <c r="C1042" s="10"/>
      <c r="D1042" s="129" t="s">
        <v>1925</v>
      </c>
      <c r="E1042" s="9">
        <v>13</v>
      </c>
      <c r="F1042" s="12">
        <v>6</v>
      </c>
      <c r="G1042" s="12">
        <v>6</v>
      </c>
      <c r="H1042" s="12">
        <v>0</v>
      </c>
      <c r="I1042" s="12">
        <v>1</v>
      </c>
      <c r="J1042" s="12">
        <v>0</v>
      </c>
      <c r="K1042" s="12">
        <v>0</v>
      </c>
      <c r="L1042" s="12"/>
    </row>
    <row r="1043" spans="1:12" ht="12.75" customHeight="1" x14ac:dyDescent="0.25">
      <c r="A1043" s="119" t="s">
        <v>1926</v>
      </c>
      <c r="B1043" s="128"/>
      <c r="C1043" s="10"/>
      <c r="D1043" s="129" t="s">
        <v>1927</v>
      </c>
      <c r="E1043" s="9">
        <v>12</v>
      </c>
      <c r="F1043" s="12">
        <v>4</v>
      </c>
      <c r="G1043" s="12">
        <v>3</v>
      </c>
      <c r="H1043" s="12">
        <v>1</v>
      </c>
      <c r="I1043" s="12">
        <v>4</v>
      </c>
      <c r="J1043" s="12">
        <v>0</v>
      </c>
      <c r="K1043" s="12">
        <v>0</v>
      </c>
      <c r="L1043" s="12"/>
    </row>
    <row r="1044" spans="1:12" ht="12.75" customHeight="1" x14ac:dyDescent="0.25">
      <c r="A1044" s="119" t="s">
        <v>1928</v>
      </c>
      <c r="B1044" s="128"/>
      <c r="C1044" s="10"/>
      <c r="D1044" s="129" t="s">
        <v>1929</v>
      </c>
      <c r="E1044" s="9">
        <v>1</v>
      </c>
      <c r="F1044" s="12">
        <v>1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/>
    </row>
    <row r="1045" spans="1:12" ht="12.75" customHeight="1" x14ac:dyDescent="0.25">
      <c r="A1045" s="119" t="s">
        <v>1930</v>
      </c>
      <c r="B1045" s="128"/>
      <c r="C1045" s="10"/>
      <c r="D1045" s="129" t="s">
        <v>1931</v>
      </c>
      <c r="E1045" s="9">
        <v>286</v>
      </c>
      <c r="F1045" s="12">
        <v>238</v>
      </c>
      <c r="G1045" s="12">
        <v>25</v>
      </c>
      <c r="H1045" s="12">
        <v>11</v>
      </c>
      <c r="I1045" s="12">
        <v>4</v>
      </c>
      <c r="J1045" s="12">
        <v>0</v>
      </c>
      <c r="K1045" s="12">
        <v>8</v>
      </c>
      <c r="L1045" s="12"/>
    </row>
    <row r="1046" spans="1:12" ht="12.75" customHeight="1" x14ac:dyDescent="0.25">
      <c r="A1046" s="119" t="s">
        <v>1932</v>
      </c>
      <c r="B1046" s="128"/>
      <c r="C1046" s="10"/>
      <c r="D1046" s="129" t="s">
        <v>1933</v>
      </c>
      <c r="E1046" s="9">
        <v>15</v>
      </c>
      <c r="F1046" s="12">
        <v>6</v>
      </c>
      <c r="G1046" s="12">
        <v>5</v>
      </c>
      <c r="H1046" s="12">
        <v>2</v>
      </c>
      <c r="I1046" s="12">
        <v>1</v>
      </c>
      <c r="J1046" s="12">
        <v>0</v>
      </c>
      <c r="K1046" s="12">
        <v>1</v>
      </c>
      <c r="L1046" s="12"/>
    </row>
    <row r="1047" spans="1:12" ht="12.75" customHeight="1" x14ac:dyDescent="0.25">
      <c r="A1047" s="118" t="s">
        <v>1934</v>
      </c>
      <c r="B1047" s="125"/>
      <c r="C1047" s="8" t="s">
        <v>1935</v>
      </c>
      <c r="D1047" s="126"/>
      <c r="E1047" s="9">
        <v>177</v>
      </c>
      <c r="F1047" s="9">
        <v>84</v>
      </c>
      <c r="G1047" s="9">
        <v>61</v>
      </c>
      <c r="H1047" s="9">
        <v>15</v>
      </c>
      <c r="I1047" s="9">
        <v>9</v>
      </c>
      <c r="J1047" s="9">
        <v>7</v>
      </c>
      <c r="K1047" s="9">
        <v>1</v>
      </c>
      <c r="L1047" s="9"/>
    </row>
    <row r="1048" spans="1:12" ht="12.75" customHeight="1" x14ac:dyDescent="0.25">
      <c r="A1048" s="119" t="s">
        <v>1936</v>
      </c>
      <c r="B1048" s="128"/>
      <c r="C1048" s="10"/>
      <c r="D1048" s="129" t="s">
        <v>918</v>
      </c>
      <c r="E1048" s="9">
        <v>131</v>
      </c>
      <c r="F1048" s="12">
        <v>56</v>
      </c>
      <c r="G1048" s="12">
        <v>49</v>
      </c>
      <c r="H1048" s="12">
        <v>14</v>
      </c>
      <c r="I1048" s="12">
        <v>7</v>
      </c>
      <c r="J1048" s="12">
        <v>4</v>
      </c>
      <c r="K1048" s="12">
        <v>1</v>
      </c>
      <c r="L1048" s="12"/>
    </row>
    <row r="1049" spans="1:12" ht="12.75" customHeight="1" x14ac:dyDescent="0.25">
      <c r="A1049" s="119" t="s">
        <v>1937</v>
      </c>
      <c r="B1049" s="128"/>
      <c r="C1049" s="10"/>
      <c r="D1049" s="129" t="s">
        <v>1938</v>
      </c>
      <c r="E1049" s="9">
        <v>6</v>
      </c>
      <c r="F1049" s="12">
        <v>4</v>
      </c>
      <c r="G1049" s="12">
        <v>2</v>
      </c>
      <c r="H1049" s="12">
        <v>0</v>
      </c>
      <c r="I1049" s="12">
        <v>0</v>
      </c>
      <c r="J1049" s="12">
        <v>0</v>
      </c>
      <c r="K1049" s="12">
        <v>0</v>
      </c>
      <c r="L1049" s="12"/>
    </row>
    <row r="1050" spans="1:12" ht="12.75" customHeight="1" x14ac:dyDescent="0.25">
      <c r="A1050" s="119" t="s">
        <v>1939</v>
      </c>
      <c r="B1050" s="128"/>
      <c r="C1050" s="10"/>
      <c r="D1050" s="129" t="s">
        <v>1940</v>
      </c>
      <c r="E1050" s="9">
        <v>6</v>
      </c>
      <c r="F1050" s="12">
        <v>4</v>
      </c>
      <c r="G1050" s="12">
        <v>2</v>
      </c>
      <c r="H1050" s="12">
        <v>0</v>
      </c>
      <c r="I1050" s="12">
        <v>0</v>
      </c>
      <c r="J1050" s="12">
        <v>0</v>
      </c>
      <c r="K1050" s="12">
        <v>0</v>
      </c>
      <c r="L1050" s="12"/>
    </row>
    <row r="1051" spans="1:12" ht="12.75" customHeight="1" x14ac:dyDescent="0.25">
      <c r="A1051" s="119" t="s">
        <v>1941</v>
      </c>
      <c r="B1051" s="128"/>
      <c r="C1051" s="10"/>
      <c r="D1051" s="129" t="s">
        <v>1942</v>
      </c>
      <c r="E1051" s="9">
        <v>11</v>
      </c>
      <c r="F1051" s="12">
        <v>7</v>
      </c>
      <c r="G1051" s="12">
        <v>3</v>
      </c>
      <c r="H1051" s="12">
        <v>0</v>
      </c>
      <c r="I1051" s="12">
        <v>1</v>
      </c>
      <c r="J1051" s="12">
        <v>0</v>
      </c>
      <c r="K1051" s="12">
        <v>0</v>
      </c>
      <c r="L1051" s="12"/>
    </row>
    <row r="1052" spans="1:12" ht="12.75" customHeight="1" x14ac:dyDescent="0.25">
      <c r="A1052" s="119" t="s">
        <v>1943</v>
      </c>
      <c r="B1052" s="128"/>
      <c r="C1052" s="10"/>
      <c r="D1052" s="129" t="s">
        <v>1944</v>
      </c>
      <c r="E1052" s="9">
        <v>1</v>
      </c>
      <c r="F1052" s="12">
        <v>0</v>
      </c>
      <c r="G1052" s="12">
        <v>0</v>
      </c>
      <c r="H1052" s="12">
        <v>0</v>
      </c>
      <c r="I1052" s="12">
        <v>0</v>
      </c>
      <c r="J1052" s="12">
        <v>1</v>
      </c>
      <c r="K1052" s="12">
        <v>0</v>
      </c>
      <c r="L1052" s="12"/>
    </row>
    <row r="1053" spans="1:12" ht="12.75" customHeight="1" x14ac:dyDescent="0.25">
      <c r="A1053" s="119" t="s">
        <v>1945</v>
      </c>
      <c r="B1053" s="128"/>
      <c r="C1053" s="10"/>
      <c r="D1053" s="129" t="s">
        <v>1946</v>
      </c>
      <c r="E1053" s="9">
        <v>17</v>
      </c>
      <c r="F1053" s="12">
        <v>10</v>
      </c>
      <c r="G1053" s="12">
        <v>3</v>
      </c>
      <c r="H1053" s="12">
        <v>1</v>
      </c>
      <c r="I1053" s="12">
        <v>1</v>
      </c>
      <c r="J1053" s="12">
        <v>2</v>
      </c>
      <c r="K1053" s="12">
        <v>0</v>
      </c>
      <c r="L1053" s="12"/>
    </row>
    <row r="1054" spans="1:12" ht="12.75" customHeight="1" x14ac:dyDescent="0.25">
      <c r="A1054" s="119" t="s">
        <v>1947</v>
      </c>
      <c r="B1054" s="128"/>
      <c r="C1054" s="10"/>
      <c r="D1054" s="129" t="s">
        <v>1948</v>
      </c>
      <c r="E1054" s="9">
        <v>1</v>
      </c>
      <c r="F1054" s="12">
        <v>0</v>
      </c>
      <c r="G1054" s="12">
        <v>1</v>
      </c>
      <c r="H1054" s="12">
        <v>0</v>
      </c>
      <c r="I1054" s="12">
        <v>0</v>
      </c>
      <c r="J1054" s="12">
        <v>0</v>
      </c>
      <c r="K1054" s="12">
        <v>0</v>
      </c>
      <c r="L1054" s="12"/>
    </row>
    <row r="1055" spans="1:12" ht="12.75" customHeight="1" x14ac:dyDescent="0.25">
      <c r="A1055" s="119" t="s">
        <v>1949</v>
      </c>
      <c r="B1055" s="128"/>
      <c r="C1055" s="10"/>
      <c r="D1055" s="129" t="s">
        <v>1950</v>
      </c>
      <c r="E1055" s="9">
        <v>3</v>
      </c>
      <c r="F1055" s="12">
        <v>3</v>
      </c>
      <c r="G1055" s="12">
        <v>0</v>
      </c>
      <c r="H1055" s="12">
        <v>0</v>
      </c>
      <c r="I1055" s="12">
        <v>0</v>
      </c>
      <c r="J1055" s="12">
        <v>0</v>
      </c>
      <c r="K1055" s="12">
        <v>0</v>
      </c>
      <c r="L1055" s="12"/>
    </row>
    <row r="1056" spans="1:12" ht="12.75" customHeight="1" x14ac:dyDescent="0.25">
      <c r="A1056" s="119" t="s">
        <v>1951</v>
      </c>
      <c r="B1056" s="128"/>
      <c r="C1056" s="10"/>
      <c r="D1056" s="129" t="s">
        <v>1952</v>
      </c>
      <c r="E1056" s="9">
        <v>1</v>
      </c>
      <c r="F1056" s="12">
        <v>0</v>
      </c>
      <c r="G1056" s="12">
        <v>1</v>
      </c>
      <c r="H1056" s="12">
        <v>0</v>
      </c>
      <c r="I1056" s="12">
        <v>0</v>
      </c>
      <c r="J1056" s="12">
        <v>0</v>
      </c>
      <c r="K1056" s="12">
        <v>0</v>
      </c>
      <c r="L1056" s="12"/>
    </row>
    <row r="1057" spans="1:12" ht="12.75" customHeight="1" x14ac:dyDescent="0.25">
      <c r="A1057" s="118" t="s">
        <v>1953</v>
      </c>
      <c r="B1057" s="125"/>
      <c r="C1057" s="8" t="s">
        <v>1954</v>
      </c>
      <c r="D1057" s="126"/>
      <c r="E1057" s="9">
        <v>32</v>
      </c>
      <c r="F1057" s="9">
        <v>17</v>
      </c>
      <c r="G1057" s="9">
        <v>8</v>
      </c>
      <c r="H1057" s="9">
        <v>0</v>
      </c>
      <c r="I1057" s="9">
        <v>3</v>
      </c>
      <c r="J1057" s="9">
        <v>1</v>
      </c>
      <c r="K1057" s="9">
        <v>3</v>
      </c>
      <c r="L1057" s="9"/>
    </row>
    <row r="1058" spans="1:12" ht="12.75" customHeight="1" x14ac:dyDescent="0.25">
      <c r="A1058" s="119" t="s">
        <v>1955</v>
      </c>
      <c r="B1058" s="128"/>
      <c r="C1058" s="10"/>
      <c r="D1058" s="129" t="s">
        <v>1954</v>
      </c>
      <c r="E1058" s="9">
        <v>24</v>
      </c>
      <c r="F1058" s="12">
        <v>10</v>
      </c>
      <c r="G1058" s="12">
        <v>7</v>
      </c>
      <c r="H1058" s="12">
        <v>0</v>
      </c>
      <c r="I1058" s="12">
        <v>3</v>
      </c>
      <c r="J1058" s="12">
        <v>1</v>
      </c>
      <c r="K1058" s="12">
        <v>3</v>
      </c>
      <c r="L1058" s="12"/>
    </row>
    <row r="1059" spans="1:12" ht="12.75" customHeight="1" x14ac:dyDescent="0.25">
      <c r="A1059" s="119" t="s">
        <v>1956</v>
      </c>
      <c r="B1059" s="128"/>
      <c r="C1059" s="10"/>
      <c r="D1059" s="129" t="s">
        <v>1957</v>
      </c>
      <c r="E1059" s="9">
        <v>1</v>
      </c>
      <c r="F1059" s="12">
        <v>1</v>
      </c>
      <c r="G1059" s="12">
        <v>0</v>
      </c>
      <c r="H1059" s="12">
        <v>0</v>
      </c>
      <c r="I1059" s="12">
        <v>0</v>
      </c>
      <c r="J1059" s="12">
        <v>0</v>
      </c>
      <c r="K1059" s="12">
        <v>0</v>
      </c>
      <c r="L1059" s="12"/>
    </row>
    <row r="1060" spans="1:12" ht="12.75" customHeight="1" x14ac:dyDescent="0.25">
      <c r="A1060" s="119" t="s">
        <v>1958</v>
      </c>
      <c r="B1060" s="128"/>
      <c r="C1060" s="10"/>
      <c r="D1060" s="129" t="s">
        <v>191</v>
      </c>
      <c r="E1060" s="9">
        <v>2</v>
      </c>
      <c r="F1060" s="12">
        <v>2</v>
      </c>
      <c r="G1060" s="12">
        <v>0</v>
      </c>
      <c r="H1060" s="12">
        <v>0</v>
      </c>
      <c r="I1060" s="12">
        <v>0</v>
      </c>
      <c r="J1060" s="12">
        <v>0</v>
      </c>
      <c r="K1060" s="12">
        <v>0</v>
      </c>
      <c r="L1060" s="12"/>
    </row>
    <row r="1061" spans="1:12" ht="12.75" customHeight="1" x14ac:dyDescent="0.25">
      <c r="A1061" s="119" t="s">
        <v>1959</v>
      </c>
      <c r="B1061" s="128"/>
      <c r="C1061" s="10"/>
      <c r="D1061" s="129" t="s">
        <v>1960</v>
      </c>
      <c r="E1061" s="9">
        <v>5</v>
      </c>
      <c r="F1061" s="12">
        <v>4</v>
      </c>
      <c r="G1061" s="12">
        <v>1</v>
      </c>
      <c r="H1061" s="12">
        <v>0</v>
      </c>
      <c r="I1061" s="12">
        <v>0</v>
      </c>
      <c r="J1061" s="12">
        <v>0</v>
      </c>
      <c r="K1061" s="12">
        <v>0</v>
      </c>
      <c r="L1061" s="12"/>
    </row>
    <row r="1062" spans="1:12" ht="12.75" customHeight="1" x14ac:dyDescent="0.25">
      <c r="A1062" s="124" t="s">
        <v>1961</v>
      </c>
      <c r="B1062" s="143"/>
      <c r="C1062" s="22" t="s">
        <v>1962</v>
      </c>
      <c r="D1062" s="144"/>
      <c r="E1062" s="9">
        <v>292</v>
      </c>
      <c r="F1062" s="9">
        <v>113</v>
      </c>
      <c r="G1062" s="9">
        <v>74</v>
      </c>
      <c r="H1062" s="9">
        <v>49</v>
      </c>
      <c r="I1062" s="9">
        <v>39</v>
      </c>
      <c r="J1062" s="9">
        <v>10</v>
      </c>
      <c r="K1062" s="9">
        <v>7</v>
      </c>
      <c r="L1062" s="9"/>
    </row>
    <row r="1063" spans="1:12" ht="12.75" customHeight="1" x14ac:dyDescent="0.25">
      <c r="A1063" s="119" t="s">
        <v>1963</v>
      </c>
      <c r="B1063" s="128"/>
      <c r="C1063" s="10"/>
      <c r="D1063" s="129" t="s">
        <v>1964</v>
      </c>
      <c r="E1063" s="9">
        <v>108</v>
      </c>
      <c r="F1063" s="12">
        <v>49</v>
      </c>
      <c r="G1063" s="12">
        <v>29</v>
      </c>
      <c r="H1063" s="12">
        <v>9</v>
      </c>
      <c r="I1063" s="12">
        <v>10</v>
      </c>
      <c r="J1063" s="12">
        <v>9</v>
      </c>
      <c r="K1063" s="12">
        <v>2</v>
      </c>
      <c r="L1063" s="12"/>
    </row>
    <row r="1064" spans="1:12" ht="12.75" customHeight="1" x14ac:dyDescent="0.25">
      <c r="A1064" s="119" t="s">
        <v>1965</v>
      </c>
      <c r="B1064" s="128"/>
      <c r="C1064" s="10"/>
      <c r="D1064" s="129" t="s">
        <v>1966</v>
      </c>
      <c r="E1064" s="9">
        <v>0</v>
      </c>
      <c r="F1064" s="12">
        <v>0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/>
    </row>
    <row r="1065" spans="1:12" ht="12.75" customHeight="1" x14ac:dyDescent="0.25">
      <c r="A1065" s="119" t="s">
        <v>1967</v>
      </c>
      <c r="B1065" s="128"/>
      <c r="C1065" s="10"/>
      <c r="D1065" s="129" t="s">
        <v>1968</v>
      </c>
      <c r="E1065" s="9">
        <v>24</v>
      </c>
      <c r="F1065" s="12">
        <v>8</v>
      </c>
      <c r="G1065" s="12">
        <v>12</v>
      </c>
      <c r="H1065" s="12">
        <v>3</v>
      </c>
      <c r="I1065" s="12">
        <v>1</v>
      </c>
      <c r="J1065" s="12">
        <v>0</v>
      </c>
      <c r="K1065" s="12">
        <v>0</v>
      </c>
      <c r="L1065" s="12"/>
    </row>
    <row r="1066" spans="1:12" ht="12.75" customHeight="1" x14ac:dyDescent="0.25">
      <c r="A1066" s="119" t="s">
        <v>1969</v>
      </c>
      <c r="B1066" s="128"/>
      <c r="C1066" s="10"/>
      <c r="D1066" s="129" t="s">
        <v>1970</v>
      </c>
      <c r="E1066" s="9">
        <v>6</v>
      </c>
      <c r="F1066" s="12">
        <v>0</v>
      </c>
      <c r="G1066" s="12">
        <v>2</v>
      </c>
      <c r="H1066" s="12">
        <v>0</v>
      </c>
      <c r="I1066" s="12">
        <v>4</v>
      </c>
      <c r="J1066" s="12">
        <v>0</v>
      </c>
      <c r="K1066" s="12">
        <v>0</v>
      </c>
      <c r="L1066" s="12"/>
    </row>
    <row r="1067" spans="1:12" ht="12.75" customHeight="1" x14ac:dyDescent="0.25">
      <c r="A1067" s="123" t="s">
        <v>1971</v>
      </c>
      <c r="B1067" s="141"/>
      <c r="C1067" s="20"/>
      <c r="D1067" s="142" t="s">
        <v>1972</v>
      </c>
      <c r="E1067" s="9">
        <v>1</v>
      </c>
      <c r="F1067" s="12">
        <v>0</v>
      </c>
      <c r="G1067" s="12">
        <v>0</v>
      </c>
      <c r="H1067" s="12">
        <v>0</v>
      </c>
      <c r="I1067" s="12">
        <v>1</v>
      </c>
      <c r="J1067" s="12">
        <v>0</v>
      </c>
      <c r="K1067" s="12">
        <v>0</v>
      </c>
      <c r="L1067" s="12"/>
    </row>
    <row r="1068" spans="1:12" ht="12.75" customHeight="1" x14ac:dyDescent="0.25">
      <c r="A1068" s="119" t="s">
        <v>1973</v>
      </c>
      <c r="B1068" s="128"/>
      <c r="C1068" s="10"/>
      <c r="D1068" s="129" t="s">
        <v>734</v>
      </c>
      <c r="E1068" s="9">
        <v>5</v>
      </c>
      <c r="F1068" s="12">
        <v>1</v>
      </c>
      <c r="G1068" s="12">
        <v>4</v>
      </c>
      <c r="H1068" s="12">
        <v>0</v>
      </c>
      <c r="I1068" s="12">
        <v>0</v>
      </c>
      <c r="J1068" s="12">
        <v>0</v>
      </c>
      <c r="K1068" s="12">
        <v>0</v>
      </c>
      <c r="L1068" s="12"/>
    </row>
    <row r="1069" spans="1:12" ht="12.75" customHeight="1" x14ac:dyDescent="0.25">
      <c r="A1069" s="119" t="s">
        <v>1974</v>
      </c>
      <c r="B1069" s="128"/>
      <c r="C1069" s="10"/>
      <c r="D1069" s="129" t="s">
        <v>1975</v>
      </c>
      <c r="E1069" s="9">
        <v>132</v>
      </c>
      <c r="F1069" s="12">
        <v>50</v>
      </c>
      <c r="G1069" s="12">
        <v>19</v>
      </c>
      <c r="H1069" s="12">
        <v>37</v>
      </c>
      <c r="I1069" s="12">
        <v>21</v>
      </c>
      <c r="J1069" s="12">
        <v>1</v>
      </c>
      <c r="K1069" s="12">
        <v>4</v>
      </c>
      <c r="L1069" s="12"/>
    </row>
    <row r="1070" spans="1:12" ht="12.75" customHeight="1" x14ac:dyDescent="0.25">
      <c r="A1070" s="119" t="s">
        <v>1976</v>
      </c>
      <c r="B1070" s="128"/>
      <c r="C1070" s="10"/>
      <c r="D1070" s="129" t="s">
        <v>1977</v>
      </c>
      <c r="E1070" s="9">
        <v>4</v>
      </c>
      <c r="F1070" s="12">
        <v>2</v>
      </c>
      <c r="G1070" s="12">
        <v>1</v>
      </c>
      <c r="H1070" s="12">
        <v>0</v>
      </c>
      <c r="I1070" s="12">
        <v>1</v>
      </c>
      <c r="J1070" s="12">
        <v>0</v>
      </c>
      <c r="K1070" s="12">
        <v>0</v>
      </c>
      <c r="L1070" s="12"/>
    </row>
    <row r="1071" spans="1:12" ht="12.75" customHeight="1" x14ac:dyDescent="0.25">
      <c r="A1071" s="119" t="s">
        <v>1978</v>
      </c>
      <c r="B1071" s="128"/>
      <c r="C1071" s="10"/>
      <c r="D1071" s="129" t="s">
        <v>1979</v>
      </c>
      <c r="E1071" s="9">
        <v>7</v>
      </c>
      <c r="F1071" s="12">
        <v>1</v>
      </c>
      <c r="G1071" s="12">
        <v>4</v>
      </c>
      <c r="H1071" s="12">
        <v>0</v>
      </c>
      <c r="I1071" s="12">
        <v>1</v>
      </c>
      <c r="J1071" s="12">
        <v>0</v>
      </c>
      <c r="K1071" s="12">
        <v>1</v>
      </c>
      <c r="L1071" s="12"/>
    </row>
    <row r="1072" spans="1:12" ht="12.75" customHeight="1" x14ac:dyDescent="0.25">
      <c r="A1072" s="119" t="s">
        <v>1980</v>
      </c>
      <c r="B1072" s="128"/>
      <c r="C1072" s="10"/>
      <c r="D1072" s="129" t="s">
        <v>1981</v>
      </c>
      <c r="E1072" s="9">
        <v>3</v>
      </c>
      <c r="F1072" s="12">
        <v>1</v>
      </c>
      <c r="G1072" s="12">
        <v>2</v>
      </c>
      <c r="H1072" s="12">
        <v>0</v>
      </c>
      <c r="I1072" s="12">
        <v>0</v>
      </c>
      <c r="J1072" s="12">
        <v>0</v>
      </c>
      <c r="K1072" s="12">
        <v>0</v>
      </c>
      <c r="L1072" s="12"/>
    </row>
    <row r="1073" spans="1:12" ht="12.75" customHeight="1" x14ac:dyDescent="0.25">
      <c r="A1073" s="119" t="s">
        <v>1982</v>
      </c>
      <c r="B1073" s="128"/>
      <c r="C1073" s="10"/>
      <c r="D1073" s="129" t="s">
        <v>1983</v>
      </c>
      <c r="E1073" s="9">
        <v>2</v>
      </c>
      <c r="F1073" s="12">
        <v>1</v>
      </c>
      <c r="G1073" s="12">
        <v>1</v>
      </c>
      <c r="H1073" s="12">
        <v>0</v>
      </c>
      <c r="I1073" s="12">
        <v>0</v>
      </c>
      <c r="J1073" s="12">
        <v>0</v>
      </c>
      <c r="K1073" s="12">
        <v>0</v>
      </c>
      <c r="L1073" s="12"/>
    </row>
    <row r="1074" spans="1:12" ht="12.75" customHeight="1" x14ac:dyDescent="0.25">
      <c r="A1074" s="118" t="s">
        <v>1984</v>
      </c>
      <c r="B1074" s="125"/>
      <c r="C1074" s="8" t="s">
        <v>1063</v>
      </c>
      <c r="D1074" s="126"/>
      <c r="E1074" s="9">
        <v>3587</v>
      </c>
      <c r="F1074" s="9">
        <v>1617</v>
      </c>
      <c r="G1074" s="9">
        <v>390</v>
      </c>
      <c r="H1074" s="9">
        <v>1072</v>
      </c>
      <c r="I1074" s="9">
        <v>364</v>
      </c>
      <c r="J1074" s="9">
        <v>50</v>
      </c>
      <c r="K1074" s="9">
        <v>94</v>
      </c>
      <c r="L1074" s="9"/>
    </row>
    <row r="1075" spans="1:12" ht="12.75" customHeight="1" x14ac:dyDescent="0.25">
      <c r="A1075" s="119" t="s">
        <v>1985</v>
      </c>
      <c r="B1075" s="128"/>
      <c r="C1075" s="10"/>
      <c r="D1075" s="129" t="s">
        <v>1986</v>
      </c>
      <c r="E1075" s="9">
        <v>2902</v>
      </c>
      <c r="F1075" s="12">
        <v>1344</v>
      </c>
      <c r="G1075" s="12">
        <v>272</v>
      </c>
      <c r="H1075" s="12">
        <v>924</v>
      </c>
      <c r="I1075" s="12">
        <v>279</v>
      </c>
      <c r="J1075" s="12">
        <v>25</v>
      </c>
      <c r="K1075" s="12">
        <v>58</v>
      </c>
      <c r="L1075" s="12"/>
    </row>
    <row r="1076" spans="1:12" ht="12.75" customHeight="1" x14ac:dyDescent="0.25">
      <c r="A1076" s="119" t="s">
        <v>1987</v>
      </c>
      <c r="B1076" s="128"/>
      <c r="C1076" s="10"/>
      <c r="D1076" s="129" t="s">
        <v>1988</v>
      </c>
      <c r="E1076" s="9">
        <v>77</v>
      </c>
      <c r="F1076" s="12">
        <v>34</v>
      </c>
      <c r="G1076" s="12">
        <v>13</v>
      </c>
      <c r="H1076" s="12">
        <v>12</v>
      </c>
      <c r="I1076" s="12">
        <v>7</v>
      </c>
      <c r="J1076" s="12">
        <v>2</v>
      </c>
      <c r="K1076" s="12">
        <v>9</v>
      </c>
      <c r="L1076" s="12"/>
    </row>
    <row r="1077" spans="1:12" ht="12.75" customHeight="1" x14ac:dyDescent="0.25">
      <c r="A1077" s="119" t="s">
        <v>1989</v>
      </c>
      <c r="B1077" s="128"/>
      <c r="C1077" s="10"/>
      <c r="D1077" s="129" t="s">
        <v>1990</v>
      </c>
      <c r="E1077" s="9">
        <v>12</v>
      </c>
      <c r="F1077" s="12">
        <v>6</v>
      </c>
      <c r="G1077" s="12">
        <v>2</v>
      </c>
      <c r="H1077" s="12">
        <v>1</v>
      </c>
      <c r="I1077" s="12">
        <v>1</v>
      </c>
      <c r="J1077" s="12">
        <v>0</v>
      </c>
      <c r="K1077" s="12">
        <v>2</v>
      </c>
      <c r="L1077" s="12"/>
    </row>
    <row r="1078" spans="1:12" ht="12.75" customHeight="1" x14ac:dyDescent="0.25">
      <c r="A1078" s="119" t="s">
        <v>1991</v>
      </c>
      <c r="B1078" s="128"/>
      <c r="C1078" s="10"/>
      <c r="D1078" s="129" t="s">
        <v>1992</v>
      </c>
      <c r="E1078" s="9">
        <v>342</v>
      </c>
      <c r="F1078" s="12">
        <v>137</v>
      </c>
      <c r="G1078" s="12">
        <v>69</v>
      </c>
      <c r="H1078" s="12">
        <v>61</v>
      </c>
      <c r="I1078" s="12">
        <v>48</v>
      </c>
      <c r="J1078" s="12">
        <v>14</v>
      </c>
      <c r="K1078" s="12">
        <v>13</v>
      </c>
      <c r="L1078" s="12"/>
    </row>
    <row r="1079" spans="1:12" ht="12.75" customHeight="1" x14ac:dyDescent="0.25">
      <c r="A1079" s="119" t="s">
        <v>1993</v>
      </c>
      <c r="B1079" s="128"/>
      <c r="C1079" s="10"/>
      <c r="D1079" s="129" t="s">
        <v>1994</v>
      </c>
      <c r="E1079" s="9">
        <v>84</v>
      </c>
      <c r="F1079" s="12">
        <v>39</v>
      </c>
      <c r="G1079" s="12">
        <v>7</v>
      </c>
      <c r="H1079" s="12">
        <v>17</v>
      </c>
      <c r="I1079" s="12">
        <v>11</v>
      </c>
      <c r="J1079" s="12">
        <v>4</v>
      </c>
      <c r="K1079" s="12">
        <v>6</v>
      </c>
      <c r="L1079" s="12"/>
    </row>
    <row r="1080" spans="1:12" ht="12.75" customHeight="1" x14ac:dyDescent="0.25">
      <c r="A1080" s="119" t="s">
        <v>1995</v>
      </c>
      <c r="B1080" s="128"/>
      <c r="C1080" s="10"/>
      <c r="D1080" s="129" t="s">
        <v>1996</v>
      </c>
      <c r="E1080" s="9">
        <v>65</v>
      </c>
      <c r="F1080" s="12">
        <v>25</v>
      </c>
      <c r="G1080" s="12">
        <v>13</v>
      </c>
      <c r="H1080" s="12">
        <v>9</v>
      </c>
      <c r="I1080" s="12">
        <v>8</v>
      </c>
      <c r="J1080" s="12">
        <v>4</v>
      </c>
      <c r="K1080" s="12">
        <v>6</v>
      </c>
      <c r="L1080" s="12"/>
    </row>
    <row r="1081" spans="1:12" ht="12.75" customHeight="1" x14ac:dyDescent="0.25">
      <c r="A1081" s="119" t="s">
        <v>1997</v>
      </c>
      <c r="B1081" s="128"/>
      <c r="C1081" s="10"/>
      <c r="D1081" s="129" t="s">
        <v>1998</v>
      </c>
      <c r="E1081" s="9">
        <v>105</v>
      </c>
      <c r="F1081" s="12">
        <v>32</v>
      </c>
      <c r="G1081" s="12">
        <v>14</v>
      </c>
      <c r="H1081" s="12">
        <v>48</v>
      </c>
      <c r="I1081" s="12">
        <v>10</v>
      </c>
      <c r="J1081" s="12">
        <v>1</v>
      </c>
      <c r="K1081" s="12">
        <v>0</v>
      </c>
      <c r="L1081" s="12"/>
    </row>
    <row r="1082" spans="1:12" ht="12.75" customHeight="1" x14ac:dyDescent="0.25">
      <c r="A1082" s="119" t="s">
        <v>1999</v>
      </c>
      <c r="B1082" s="128"/>
      <c r="C1082" s="10"/>
      <c r="D1082" s="129" t="s">
        <v>2000</v>
      </c>
      <c r="E1082" s="9">
        <v>0</v>
      </c>
      <c r="F1082" s="12">
        <v>0</v>
      </c>
      <c r="G1082" s="12">
        <v>0</v>
      </c>
      <c r="H1082" s="12">
        <v>0</v>
      </c>
      <c r="I1082" s="12">
        <v>0</v>
      </c>
      <c r="J1082" s="12">
        <v>0</v>
      </c>
      <c r="K1082" s="12">
        <v>0</v>
      </c>
      <c r="L1082" s="12"/>
    </row>
    <row r="1083" spans="1:12" ht="12.75" customHeight="1" x14ac:dyDescent="0.25">
      <c r="A1083" s="119" t="s">
        <v>2001</v>
      </c>
      <c r="B1083" s="128"/>
      <c r="C1083" s="10"/>
      <c r="D1083" s="129" t="s">
        <v>2002</v>
      </c>
      <c r="E1083" s="9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/>
    </row>
    <row r="1084" spans="1:12" ht="12.75" customHeight="1" x14ac:dyDescent="0.25">
      <c r="A1084" s="119" t="s">
        <v>2003</v>
      </c>
      <c r="B1084" s="128"/>
      <c r="C1084" s="10"/>
      <c r="D1084" s="129" t="s">
        <v>2004</v>
      </c>
      <c r="E1084" s="9">
        <v>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/>
    </row>
    <row r="1085" spans="1:12" ht="12.75" customHeight="1" x14ac:dyDescent="0.25">
      <c r="A1085" s="118" t="s">
        <v>2005</v>
      </c>
      <c r="B1085" s="125"/>
      <c r="C1085" s="8" t="s">
        <v>2006</v>
      </c>
      <c r="D1085" s="126"/>
      <c r="E1085" s="9">
        <v>153</v>
      </c>
      <c r="F1085" s="9">
        <v>69</v>
      </c>
      <c r="G1085" s="9">
        <v>38</v>
      </c>
      <c r="H1085" s="9">
        <v>8</v>
      </c>
      <c r="I1085" s="9">
        <v>25</v>
      </c>
      <c r="J1085" s="9">
        <v>7</v>
      </c>
      <c r="K1085" s="9">
        <v>6</v>
      </c>
      <c r="L1085" s="9"/>
    </row>
    <row r="1086" spans="1:12" ht="12.75" customHeight="1" x14ac:dyDescent="0.25">
      <c r="A1086" s="119" t="s">
        <v>2007</v>
      </c>
      <c r="B1086" s="128"/>
      <c r="C1086" s="10"/>
      <c r="D1086" s="129" t="s">
        <v>2008</v>
      </c>
      <c r="E1086" s="9">
        <v>63</v>
      </c>
      <c r="F1086" s="12">
        <v>28</v>
      </c>
      <c r="G1086" s="12">
        <v>20</v>
      </c>
      <c r="H1086" s="12">
        <v>3</v>
      </c>
      <c r="I1086" s="12">
        <v>6</v>
      </c>
      <c r="J1086" s="12">
        <v>4</v>
      </c>
      <c r="K1086" s="12">
        <v>2</v>
      </c>
      <c r="L1086" s="12"/>
    </row>
    <row r="1087" spans="1:12" ht="12.75" customHeight="1" x14ac:dyDescent="0.25">
      <c r="A1087" s="119" t="s">
        <v>2009</v>
      </c>
      <c r="B1087" s="128"/>
      <c r="C1087" s="10"/>
      <c r="D1087" s="129" t="s">
        <v>2010</v>
      </c>
      <c r="E1087" s="9">
        <v>89</v>
      </c>
      <c r="F1087" s="12">
        <v>41</v>
      </c>
      <c r="G1087" s="12">
        <v>18</v>
      </c>
      <c r="H1087" s="12">
        <v>5</v>
      </c>
      <c r="I1087" s="12">
        <v>18</v>
      </c>
      <c r="J1087" s="12">
        <v>3</v>
      </c>
      <c r="K1087" s="12">
        <v>4</v>
      </c>
      <c r="L1087" s="12"/>
    </row>
    <row r="1088" spans="1:12" ht="12.75" customHeight="1" x14ac:dyDescent="0.25">
      <c r="A1088" s="119" t="s">
        <v>2011</v>
      </c>
      <c r="B1088" s="128"/>
      <c r="C1088" s="10"/>
      <c r="D1088" s="129" t="s">
        <v>2012</v>
      </c>
      <c r="E1088" s="9">
        <v>1</v>
      </c>
      <c r="F1088" s="12">
        <v>0</v>
      </c>
      <c r="G1088" s="12">
        <v>0</v>
      </c>
      <c r="H1088" s="12">
        <v>0</v>
      </c>
      <c r="I1088" s="12">
        <v>1</v>
      </c>
      <c r="J1088" s="12">
        <v>0</v>
      </c>
      <c r="K1088" s="12">
        <v>0</v>
      </c>
      <c r="L1088" s="12"/>
    </row>
    <row r="1089" spans="1:12" ht="12.75" customHeight="1" x14ac:dyDescent="0.25">
      <c r="A1089" s="119" t="s">
        <v>2013</v>
      </c>
      <c r="B1089" s="128"/>
      <c r="C1089" s="10"/>
      <c r="D1089" s="129" t="s">
        <v>2014</v>
      </c>
      <c r="E1089" s="9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/>
    </row>
    <row r="1090" spans="1:12" ht="12.75" customHeight="1" x14ac:dyDescent="0.25">
      <c r="A1090" s="119" t="s">
        <v>2015</v>
      </c>
      <c r="B1090" s="128"/>
      <c r="C1090" s="10"/>
      <c r="D1090" s="129" t="s">
        <v>2016</v>
      </c>
      <c r="E1090" s="9">
        <v>0</v>
      </c>
      <c r="F1090" s="12">
        <v>0</v>
      </c>
      <c r="G1090" s="12">
        <v>0</v>
      </c>
      <c r="H1090" s="12">
        <v>0</v>
      </c>
      <c r="I1090" s="12">
        <v>0</v>
      </c>
      <c r="J1090" s="12">
        <v>0</v>
      </c>
      <c r="K1090" s="12">
        <v>0</v>
      </c>
      <c r="L1090" s="12"/>
    </row>
    <row r="1091" spans="1:12" ht="12.75" customHeight="1" x14ac:dyDescent="0.25">
      <c r="A1091" s="118" t="s">
        <v>2017</v>
      </c>
      <c r="B1091" s="125"/>
      <c r="C1091" s="8" t="s">
        <v>2018</v>
      </c>
      <c r="D1091" s="126"/>
      <c r="E1091" s="9">
        <v>283</v>
      </c>
      <c r="F1091" s="9">
        <v>97</v>
      </c>
      <c r="G1091" s="9">
        <v>122</v>
      </c>
      <c r="H1091" s="9">
        <v>8</v>
      </c>
      <c r="I1091" s="9">
        <v>31</v>
      </c>
      <c r="J1091" s="9">
        <v>7</v>
      </c>
      <c r="K1091" s="9">
        <v>18</v>
      </c>
      <c r="L1091" s="9"/>
    </row>
    <row r="1092" spans="1:12" ht="12.75" customHeight="1" x14ac:dyDescent="0.25">
      <c r="A1092" s="119" t="s">
        <v>2019</v>
      </c>
      <c r="B1092" s="128"/>
      <c r="C1092" s="10"/>
      <c r="D1092" s="129" t="s">
        <v>2020</v>
      </c>
      <c r="E1092" s="9">
        <v>211</v>
      </c>
      <c r="F1092" s="12">
        <v>70</v>
      </c>
      <c r="G1092" s="12">
        <v>98</v>
      </c>
      <c r="H1092" s="12">
        <v>7</v>
      </c>
      <c r="I1092" s="12">
        <v>17</v>
      </c>
      <c r="J1092" s="12">
        <v>3</v>
      </c>
      <c r="K1092" s="12">
        <v>16</v>
      </c>
      <c r="L1092" s="12"/>
    </row>
    <row r="1093" spans="1:12" ht="12.75" customHeight="1" x14ac:dyDescent="0.25">
      <c r="A1093" s="119" t="s">
        <v>2021</v>
      </c>
      <c r="B1093" s="128"/>
      <c r="C1093" s="10"/>
      <c r="D1093" s="129" t="s">
        <v>2022</v>
      </c>
      <c r="E1093" s="9">
        <v>35</v>
      </c>
      <c r="F1093" s="12">
        <v>12</v>
      </c>
      <c r="G1093" s="12">
        <v>12</v>
      </c>
      <c r="H1093" s="12">
        <v>0</v>
      </c>
      <c r="I1093" s="12">
        <v>8</v>
      </c>
      <c r="J1093" s="12">
        <v>2</v>
      </c>
      <c r="K1093" s="12">
        <v>1</v>
      </c>
      <c r="L1093" s="12"/>
    </row>
    <row r="1094" spans="1:12" ht="12.75" customHeight="1" x14ac:dyDescent="0.25">
      <c r="A1094" s="119" t="s">
        <v>2023</v>
      </c>
      <c r="B1094" s="128"/>
      <c r="C1094" s="10"/>
      <c r="D1094" s="129" t="s">
        <v>2024</v>
      </c>
      <c r="E1094" s="9">
        <v>27</v>
      </c>
      <c r="F1094" s="12">
        <v>12</v>
      </c>
      <c r="G1094" s="12">
        <v>10</v>
      </c>
      <c r="H1094" s="12">
        <v>1</v>
      </c>
      <c r="I1094" s="12">
        <v>1</v>
      </c>
      <c r="J1094" s="12">
        <v>2</v>
      </c>
      <c r="K1094" s="12">
        <v>1</v>
      </c>
      <c r="L1094" s="12"/>
    </row>
    <row r="1095" spans="1:12" ht="12.75" customHeight="1" x14ac:dyDescent="0.25">
      <c r="A1095" s="119" t="s">
        <v>2025</v>
      </c>
      <c r="B1095" s="128"/>
      <c r="C1095" s="10"/>
      <c r="D1095" s="129" t="s">
        <v>2026</v>
      </c>
      <c r="E1095" s="9">
        <v>10</v>
      </c>
      <c r="F1095" s="12">
        <v>3</v>
      </c>
      <c r="G1095" s="12">
        <v>2</v>
      </c>
      <c r="H1095" s="12">
        <v>0</v>
      </c>
      <c r="I1095" s="12">
        <v>5</v>
      </c>
      <c r="J1095" s="12">
        <v>0</v>
      </c>
      <c r="K1095" s="12">
        <v>0</v>
      </c>
      <c r="L1095" s="12"/>
    </row>
    <row r="1096" spans="1:12" ht="12.75" customHeight="1" x14ac:dyDescent="0.25">
      <c r="A1096" s="118" t="s">
        <v>2027</v>
      </c>
      <c r="B1096" s="125"/>
      <c r="C1096" s="8" t="s">
        <v>2028</v>
      </c>
      <c r="D1096" s="126"/>
      <c r="E1096" s="9">
        <v>379</v>
      </c>
      <c r="F1096" s="9">
        <v>161</v>
      </c>
      <c r="G1096" s="9">
        <v>108</v>
      </c>
      <c r="H1096" s="9">
        <v>11</v>
      </c>
      <c r="I1096" s="9">
        <v>65</v>
      </c>
      <c r="J1096" s="9">
        <v>10</v>
      </c>
      <c r="K1096" s="9">
        <v>24</v>
      </c>
      <c r="L1096" s="9"/>
    </row>
    <row r="1097" spans="1:12" ht="12.75" customHeight="1" x14ac:dyDescent="0.25">
      <c r="A1097" s="119" t="s">
        <v>2029</v>
      </c>
      <c r="B1097" s="128"/>
      <c r="C1097" s="10"/>
      <c r="D1097" s="129" t="s">
        <v>2028</v>
      </c>
      <c r="E1097" s="9">
        <v>141</v>
      </c>
      <c r="F1097" s="12">
        <v>54</v>
      </c>
      <c r="G1097" s="12">
        <v>48</v>
      </c>
      <c r="H1097" s="12">
        <v>7</v>
      </c>
      <c r="I1097" s="12">
        <v>22</v>
      </c>
      <c r="J1097" s="12">
        <v>4</v>
      </c>
      <c r="K1097" s="12">
        <v>6</v>
      </c>
      <c r="L1097" s="12"/>
    </row>
    <row r="1098" spans="1:12" ht="12.75" customHeight="1" x14ac:dyDescent="0.25">
      <c r="A1098" s="119" t="s">
        <v>2030</v>
      </c>
      <c r="B1098" s="128"/>
      <c r="C1098" s="10"/>
      <c r="D1098" s="129" t="s">
        <v>2031</v>
      </c>
      <c r="E1098" s="9">
        <v>97</v>
      </c>
      <c r="F1098" s="12">
        <v>39</v>
      </c>
      <c r="G1098" s="12">
        <v>29</v>
      </c>
      <c r="H1098" s="12">
        <v>2</v>
      </c>
      <c r="I1098" s="12">
        <v>16</v>
      </c>
      <c r="J1098" s="12">
        <v>2</v>
      </c>
      <c r="K1098" s="12">
        <v>9</v>
      </c>
      <c r="L1098" s="12"/>
    </row>
    <row r="1099" spans="1:12" ht="12.75" customHeight="1" x14ac:dyDescent="0.25">
      <c r="A1099" s="119" t="s">
        <v>2032</v>
      </c>
      <c r="B1099" s="128"/>
      <c r="C1099" s="10"/>
      <c r="D1099" s="129" t="s">
        <v>2033</v>
      </c>
      <c r="E1099" s="9">
        <v>48</v>
      </c>
      <c r="F1099" s="12">
        <v>27</v>
      </c>
      <c r="G1099" s="12">
        <v>10</v>
      </c>
      <c r="H1099" s="12">
        <v>0</v>
      </c>
      <c r="I1099" s="12">
        <v>4</v>
      </c>
      <c r="J1099" s="12">
        <v>2</v>
      </c>
      <c r="K1099" s="12">
        <v>5</v>
      </c>
      <c r="L1099" s="12"/>
    </row>
    <row r="1100" spans="1:12" ht="12.75" customHeight="1" x14ac:dyDescent="0.25">
      <c r="A1100" s="119" t="s">
        <v>2034</v>
      </c>
      <c r="B1100" s="128"/>
      <c r="C1100" s="10"/>
      <c r="D1100" s="129" t="s">
        <v>2035</v>
      </c>
      <c r="E1100" s="9">
        <v>43</v>
      </c>
      <c r="F1100" s="12">
        <v>19</v>
      </c>
      <c r="G1100" s="12">
        <v>5</v>
      </c>
      <c r="H1100" s="12">
        <v>1</v>
      </c>
      <c r="I1100" s="12">
        <v>13</v>
      </c>
      <c r="J1100" s="12">
        <v>2</v>
      </c>
      <c r="K1100" s="12">
        <v>3</v>
      </c>
      <c r="L1100" s="12"/>
    </row>
    <row r="1101" spans="1:12" ht="12.75" customHeight="1" x14ac:dyDescent="0.25">
      <c r="A1101" s="119" t="s">
        <v>2036</v>
      </c>
      <c r="B1101" s="128"/>
      <c r="C1101" s="10"/>
      <c r="D1101" s="129" t="s">
        <v>2037</v>
      </c>
      <c r="E1101" s="9">
        <v>50</v>
      </c>
      <c r="F1101" s="12">
        <v>22</v>
      </c>
      <c r="G1101" s="12">
        <v>16</v>
      </c>
      <c r="H1101" s="12">
        <v>1</v>
      </c>
      <c r="I1101" s="12">
        <v>10</v>
      </c>
      <c r="J1101" s="12">
        <v>0</v>
      </c>
      <c r="K1101" s="12">
        <v>1</v>
      </c>
      <c r="L1101" s="12"/>
    </row>
    <row r="1102" spans="1:12" ht="12.75" customHeight="1" x14ac:dyDescent="0.25">
      <c r="A1102" s="118" t="s">
        <v>2038</v>
      </c>
      <c r="B1102" s="125"/>
      <c r="C1102" s="8" t="s">
        <v>2039</v>
      </c>
      <c r="D1102" s="126"/>
      <c r="E1102" s="9">
        <v>66</v>
      </c>
      <c r="F1102" s="9">
        <v>31</v>
      </c>
      <c r="G1102" s="9">
        <v>24</v>
      </c>
      <c r="H1102" s="9">
        <v>0</v>
      </c>
      <c r="I1102" s="9">
        <v>10</v>
      </c>
      <c r="J1102" s="9">
        <v>0</v>
      </c>
      <c r="K1102" s="9">
        <v>1</v>
      </c>
      <c r="L1102" s="9"/>
    </row>
    <row r="1103" spans="1:12" ht="12.75" customHeight="1" x14ac:dyDescent="0.25">
      <c r="A1103" s="119" t="s">
        <v>2040</v>
      </c>
      <c r="B1103" s="128"/>
      <c r="C1103" s="10"/>
      <c r="D1103" s="129" t="s">
        <v>1201</v>
      </c>
      <c r="E1103" s="9">
        <v>52</v>
      </c>
      <c r="F1103" s="12">
        <v>28</v>
      </c>
      <c r="G1103" s="12">
        <v>19</v>
      </c>
      <c r="H1103" s="12">
        <v>0</v>
      </c>
      <c r="I1103" s="12">
        <v>4</v>
      </c>
      <c r="J1103" s="12">
        <v>0</v>
      </c>
      <c r="K1103" s="12">
        <v>1</v>
      </c>
      <c r="L1103" s="12"/>
    </row>
    <row r="1104" spans="1:12" ht="12.75" customHeight="1" x14ac:dyDescent="0.25">
      <c r="A1104" s="119" t="s">
        <v>2041</v>
      </c>
      <c r="B1104" s="128"/>
      <c r="C1104" s="10"/>
      <c r="D1104" s="129" t="s">
        <v>2042</v>
      </c>
      <c r="E1104" s="9">
        <v>4</v>
      </c>
      <c r="F1104" s="12">
        <v>1</v>
      </c>
      <c r="G1104" s="12">
        <v>1</v>
      </c>
      <c r="H1104" s="12">
        <v>0</v>
      </c>
      <c r="I1104" s="12">
        <v>2</v>
      </c>
      <c r="J1104" s="12">
        <v>0</v>
      </c>
      <c r="K1104" s="12">
        <v>0</v>
      </c>
      <c r="L1104" s="12"/>
    </row>
    <row r="1105" spans="1:12" ht="12.75" customHeight="1" x14ac:dyDescent="0.25">
      <c r="A1105" s="119" t="s">
        <v>2043</v>
      </c>
      <c r="B1105" s="128"/>
      <c r="C1105" s="10"/>
      <c r="D1105" s="129" t="s">
        <v>2044</v>
      </c>
      <c r="E1105" s="9">
        <v>4</v>
      </c>
      <c r="F1105" s="12">
        <v>2</v>
      </c>
      <c r="G1105" s="12">
        <v>0</v>
      </c>
      <c r="H1105" s="12">
        <v>0</v>
      </c>
      <c r="I1105" s="12">
        <v>2</v>
      </c>
      <c r="J1105" s="12">
        <v>0</v>
      </c>
      <c r="K1105" s="12">
        <v>0</v>
      </c>
      <c r="L1105" s="12"/>
    </row>
    <row r="1106" spans="1:12" ht="12.75" customHeight="1" x14ac:dyDescent="0.25">
      <c r="A1106" s="119" t="s">
        <v>2045</v>
      </c>
      <c r="B1106" s="128"/>
      <c r="C1106" s="10"/>
      <c r="D1106" s="129" t="s">
        <v>2046</v>
      </c>
      <c r="E1106" s="9">
        <v>0</v>
      </c>
      <c r="F1106" s="12">
        <v>0</v>
      </c>
      <c r="G1106" s="12">
        <v>0</v>
      </c>
      <c r="H1106" s="12">
        <v>0</v>
      </c>
      <c r="I1106" s="12">
        <v>0</v>
      </c>
      <c r="J1106" s="12">
        <v>0</v>
      </c>
      <c r="K1106" s="12">
        <v>0</v>
      </c>
      <c r="L1106" s="12"/>
    </row>
    <row r="1107" spans="1:12" ht="12.75" customHeight="1" x14ac:dyDescent="0.25">
      <c r="A1107" s="119" t="s">
        <v>2047</v>
      </c>
      <c r="B1107" s="128"/>
      <c r="C1107" s="10"/>
      <c r="D1107" s="129" t="s">
        <v>2048</v>
      </c>
      <c r="E1107" s="9">
        <v>2</v>
      </c>
      <c r="F1107" s="12">
        <v>0</v>
      </c>
      <c r="G1107" s="12">
        <v>0</v>
      </c>
      <c r="H1107" s="12">
        <v>0</v>
      </c>
      <c r="I1107" s="12">
        <v>2</v>
      </c>
      <c r="J1107" s="12">
        <v>0</v>
      </c>
      <c r="K1107" s="12">
        <v>0</v>
      </c>
      <c r="L1107" s="12"/>
    </row>
    <row r="1108" spans="1:12" ht="12.75" customHeight="1" x14ac:dyDescent="0.25">
      <c r="A1108" s="119" t="s">
        <v>2049</v>
      </c>
      <c r="B1108" s="128"/>
      <c r="C1108" s="10"/>
      <c r="D1108" s="129" t="s">
        <v>2050</v>
      </c>
      <c r="E1108" s="9">
        <v>0</v>
      </c>
      <c r="F1108" s="12">
        <v>0</v>
      </c>
      <c r="G1108" s="12">
        <v>0</v>
      </c>
      <c r="H1108" s="12">
        <v>0</v>
      </c>
      <c r="I1108" s="12">
        <v>0</v>
      </c>
      <c r="J1108" s="12">
        <v>0</v>
      </c>
      <c r="K1108" s="12">
        <v>0</v>
      </c>
      <c r="L1108" s="12"/>
    </row>
    <row r="1109" spans="1:12" ht="12.75" customHeight="1" x14ac:dyDescent="0.25">
      <c r="A1109" s="119" t="s">
        <v>2051</v>
      </c>
      <c r="B1109" s="128"/>
      <c r="C1109" s="10"/>
      <c r="D1109" s="129" t="s">
        <v>2052</v>
      </c>
      <c r="E1109" s="9">
        <v>4</v>
      </c>
      <c r="F1109" s="12">
        <v>0</v>
      </c>
      <c r="G1109" s="12">
        <v>4</v>
      </c>
      <c r="H1109" s="12">
        <v>0</v>
      </c>
      <c r="I1109" s="12">
        <v>0</v>
      </c>
      <c r="J1109" s="12">
        <v>0</v>
      </c>
      <c r="K1109" s="12">
        <v>0</v>
      </c>
      <c r="L1109" s="12"/>
    </row>
    <row r="1110" spans="1:12" ht="12.75" customHeight="1" x14ac:dyDescent="0.25">
      <c r="A1110" s="118" t="s">
        <v>2053</v>
      </c>
      <c r="B1110" s="125"/>
      <c r="C1110" s="8" t="s">
        <v>2054</v>
      </c>
      <c r="D1110" s="126"/>
      <c r="E1110" s="9">
        <v>89</v>
      </c>
      <c r="F1110" s="9">
        <v>41</v>
      </c>
      <c r="G1110" s="9">
        <v>27</v>
      </c>
      <c r="H1110" s="9">
        <v>4</v>
      </c>
      <c r="I1110" s="9">
        <v>8</v>
      </c>
      <c r="J1110" s="9">
        <v>0</v>
      </c>
      <c r="K1110" s="9">
        <v>9</v>
      </c>
      <c r="L1110" s="9"/>
    </row>
    <row r="1111" spans="1:12" ht="12.75" customHeight="1" x14ac:dyDescent="0.25">
      <c r="A1111" s="119" t="s">
        <v>2055</v>
      </c>
      <c r="B1111" s="128"/>
      <c r="C1111" s="10"/>
      <c r="D1111" s="129" t="s">
        <v>2056</v>
      </c>
      <c r="E1111" s="9">
        <v>71</v>
      </c>
      <c r="F1111" s="12">
        <v>35</v>
      </c>
      <c r="G1111" s="12">
        <v>20</v>
      </c>
      <c r="H1111" s="12">
        <v>3</v>
      </c>
      <c r="I1111" s="12">
        <v>6</v>
      </c>
      <c r="J1111" s="12">
        <v>0</v>
      </c>
      <c r="K1111" s="12">
        <v>7</v>
      </c>
      <c r="L1111" s="12"/>
    </row>
    <row r="1112" spans="1:12" ht="12.75" customHeight="1" x14ac:dyDescent="0.25">
      <c r="A1112" s="119" t="s">
        <v>2057</v>
      </c>
      <c r="B1112" s="128"/>
      <c r="C1112" s="10"/>
      <c r="D1112" s="129" t="s">
        <v>2058</v>
      </c>
      <c r="E1112" s="9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/>
    </row>
    <row r="1113" spans="1:12" ht="12.75" customHeight="1" x14ac:dyDescent="0.25">
      <c r="A1113" s="119" t="s">
        <v>2059</v>
      </c>
      <c r="B1113" s="128"/>
      <c r="C1113" s="10"/>
      <c r="D1113" s="129" t="s">
        <v>2060</v>
      </c>
      <c r="E1113" s="9">
        <v>1</v>
      </c>
      <c r="F1113" s="12">
        <v>0</v>
      </c>
      <c r="G1113" s="12">
        <v>1</v>
      </c>
      <c r="H1113" s="12">
        <v>0</v>
      </c>
      <c r="I1113" s="12">
        <v>0</v>
      </c>
      <c r="J1113" s="12">
        <v>0</v>
      </c>
      <c r="K1113" s="12">
        <v>0</v>
      </c>
      <c r="L1113" s="12"/>
    </row>
    <row r="1114" spans="1:12" ht="12.75" customHeight="1" x14ac:dyDescent="0.25">
      <c r="A1114" s="119" t="s">
        <v>2061</v>
      </c>
      <c r="B1114" s="128"/>
      <c r="C1114" s="10"/>
      <c r="D1114" s="129" t="s">
        <v>2062</v>
      </c>
      <c r="E1114" s="9">
        <v>7</v>
      </c>
      <c r="F1114" s="12">
        <v>3</v>
      </c>
      <c r="G1114" s="12">
        <v>2</v>
      </c>
      <c r="H1114" s="12">
        <v>1</v>
      </c>
      <c r="I1114" s="12">
        <v>0</v>
      </c>
      <c r="J1114" s="12">
        <v>0</v>
      </c>
      <c r="K1114" s="12">
        <v>1</v>
      </c>
      <c r="L1114" s="12"/>
    </row>
    <row r="1115" spans="1:12" ht="12.75" customHeight="1" x14ac:dyDescent="0.25">
      <c r="A1115" s="119" t="s">
        <v>2063</v>
      </c>
      <c r="B1115" s="128"/>
      <c r="C1115" s="10"/>
      <c r="D1115" s="129" t="s">
        <v>2064</v>
      </c>
      <c r="E1115" s="9">
        <v>2</v>
      </c>
      <c r="F1115" s="12">
        <v>0</v>
      </c>
      <c r="G1115" s="12">
        <v>2</v>
      </c>
      <c r="H1115" s="12">
        <v>0</v>
      </c>
      <c r="I1115" s="12">
        <v>0</v>
      </c>
      <c r="J1115" s="12">
        <v>0</v>
      </c>
      <c r="K1115" s="12">
        <v>0</v>
      </c>
      <c r="L1115" s="12"/>
    </row>
    <row r="1116" spans="1:12" ht="12.75" customHeight="1" x14ac:dyDescent="0.25">
      <c r="A1116" s="119" t="s">
        <v>2065</v>
      </c>
      <c r="B1116" s="128"/>
      <c r="C1116" s="10"/>
      <c r="D1116" s="129" t="s">
        <v>2066</v>
      </c>
      <c r="E1116" s="9">
        <v>6</v>
      </c>
      <c r="F1116" s="12">
        <v>3</v>
      </c>
      <c r="G1116" s="12">
        <v>1</v>
      </c>
      <c r="H1116" s="12">
        <v>0</v>
      </c>
      <c r="I1116" s="12">
        <v>1</v>
      </c>
      <c r="J1116" s="12">
        <v>0</v>
      </c>
      <c r="K1116" s="12">
        <v>1</v>
      </c>
      <c r="L1116" s="12"/>
    </row>
    <row r="1117" spans="1:12" ht="12.75" customHeight="1" x14ac:dyDescent="0.25">
      <c r="A1117" s="119" t="s">
        <v>2067</v>
      </c>
      <c r="B1117" s="128"/>
      <c r="C1117" s="10"/>
      <c r="D1117" s="129" t="s">
        <v>928</v>
      </c>
      <c r="E1117" s="9">
        <v>0</v>
      </c>
      <c r="F1117" s="12">
        <v>0</v>
      </c>
      <c r="G1117" s="12">
        <v>0</v>
      </c>
      <c r="H1117" s="12">
        <v>0</v>
      </c>
      <c r="I1117" s="12">
        <v>0</v>
      </c>
      <c r="J1117" s="12">
        <v>0</v>
      </c>
      <c r="K1117" s="12">
        <v>0</v>
      </c>
      <c r="L1117" s="12"/>
    </row>
    <row r="1118" spans="1:12" ht="12.75" customHeight="1" x14ac:dyDescent="0.25">
      <c r="A1118" s="119" t="s">
        <v>2068</v>
      </c>
      <c r="B1118" s="128"/>
      <c r="C1118" s="10"/>
      <c r="D1118" s="129" t="s">
        <v>2069</v>
      </c>
      <c r="E1118" s="9">
        <v>2</v>
      </c>
      <c r="F1118" s="12">
        <v>0</v>
      </c>
      <c r="G1118" s="12">
        <v>1</v>
      </c>
      <c r="H1118" s="12">
        <v>0</v>
      </c>
      <c r="I1118" s="12">
        <v>1</v>
      </c>
      <c r="J1118" s="12">
        <v>0</v>
      </c>
      <c r="K1118" s="12">
        <v>0</v>
      </c>
      <c r="L1118" s="12"/>
    </row>
    <row r="1119" spans="1:12" ht="12.75" customHeight="1" x14ac:dyDescent="0.25">
      <c r="A1119" s="118" t="s">
        <v>2070</v>
      </c>
      <c r="B1119" s="125" t="s">
        <v>2071</v>
      </c>
      <c r="C1119" s="7"/>
      <c r="D1119" s="126"/>
      <c r="E1119" s="9">
        <v>20545</v>
      </c>
      <c r="F1119" s="5">
        <v>14302</v>
      </c>
      <c r="G1119" s="5">
        <v>1378</v>
      </c>
      <c r="H1119" s="5">
        <v>2189</v>
      </c>
      <c r="I1119" s="5">
        <v>1776</v>
      </c>
      <c r="J1119" s="5">
        <v>580</v>
      </c>
      <c r="K1119" s="5">
        <v>320</v>
      </c>
      <c r="L1119" s="5"/>
    </row>
    <row r="1120" spans="1:12" ht="12.75" customHeight="1" x14ac:dyDescent="0.25">
      <c r="A1120" s="118" t="s">
        <v>2072</v>
      </c>
      <c r="B1120" s="125"/>
      <c r="C1120" s="7" t="s">
        <v>2071</v>
      </c>
      <c r="D1120" s="126"/>
      <c r="E1120" s="9">
        <v>10579</v>
      </c>
      <c r="F1120" s="9">
        <v>7648</v>
      </c>
      <c r="G1120" s="9">
        <v>637</v>
      </c>
      <c r="H1120" s="9">
        <v>1068</v>
      </c>
      <c r="I1120" s="9">
        <v>848</v>
      </c>
      <c r="J1120" s="9">
        <v>212</v>
      </c>
      <c r="K1120" s="9">
        <v>166</v>
      </c>
      <c r="L1120" s="9"/>
    </row>
    <row r="1121" spans="1:12" ht="12.75" customHeight="1" x14ac:dyDescent="0.25">
      <c r="A1121" s="119" t="s">
        <v>2073</v>
      </c>
      <c r="B1121" s="128"/>
      <c r="C1121" s="10"/>
      <c r="D1121" s="129" t="s">
        <v>2071</v>
      </c>
      <c r="E1121" s="9">
        <v>6596</v>
      </c>
      <c r="F1121" s="12">
        <v>5066</v>
      </c>
      <c r="G1121" s="12">
        <v>265</v>
      </c>
      <c r="H1121" s="12">
        <v>642</v>
      </c>
      <c r="I1121" s="12">
        <v>439</v>
      </c>
      <c r="J1121" s="12">
        <v>92</v>
      </c>
      <c r="K1121" s="12">
        <v>92</v>
      </c>
      <c r="L1121" s="12"/>
    </row>
    <row r="1122" spans="1:12" ht="12.75" customHeight="1" x14ac:dyDescent="0.25">
      <c r="A1122" s="119" t="s">
        <v>2074</v>
      </c>
      <c r="B1122" s="128"/>
      <c r="C1122" s="10"/>
      <c r="D1122" s="129" t="s">
        <v>2075</v>
      </c>
      <c r="E1122" s="9">
        <v>672</v>
      </c>
      <c r="F1122" s="12">
        <v>448</v>
      </c>
      <c r="G1122" s="12">
        <v>46</v>
      </c>
      <c r="H1122" s="12">
        <v>82</v>
      </c>
      <c r="I1122" s="12">
        <v>65</v>
      </c>
      <c r="J1122" s="12">
        <v>22</v>
      </c>
      <c r="K1122" s="12">
        <v>9</v>
      </c>
      <c r="L1122" s="12"/>
    </row>
    <row r="1123" spans="1:12" ht="12.75" customHeight="1" x14ac:dyDescent="0.25">
      <c r="A1123" s="119" t="s">
        <v>2076</v>
      </c>
      <c r="B1123" s="128"/>
      <c r="C1123" s="10"/>
      <c r="D1123" s="129" t="s">
        <v>2077</v>
      </c>
      <c r="E1123" s="9">
        <v>420</v>
      </c>
      <c r="F1123" s="12">
        <v>261</v>
      </c>
      <c r="G1123" s="12">
        <v>32</v>
      </c>
      <c r="H1123" s="12">
        <v>54</v>
      </c>
      <c r="I1123" s="12">
        <v>48</v>
      </c>
      <c r="J1123" s="12">
        <v>16</v>
      </c>
      <c r="K1123" s="12">
        <v>9</v>
      </c>
      <c r="L1123" s="12"/>
    </row>
    <row r="1124" spans="1:12" ht="12.75" customHeight="1" x14ac:dyDescent="0.25">
      <c r="A1124" s="119" t="s">
        <v>2078</v>
      </c>
      <c r="B1124" s="128"/>
      <c r="C1124" s="10"/>
      <c r="D1124" s="129" t="s">
        <v>2079</v>
      </c>
      <c r="E1124" s="9">
        <v>108</v>
      </c>
      <c r="F1124" s="12">
        <v>70</v>
      </c>
      <c r="G1124" s="12">
        <v>16</v>
      </c>
      <c r="H1124" s="12">
        <v>5</v>
      </c>
      <c r="I1124" s="12">
        <v>12</v>
      </c>
      <c r="J1124" s="12">
        <v>1</v>
      </c>
      <c r="K1124" s="12">
        <v>4</v>
      </c>
      <c r="L1124" s="12"/>
    </row>
    <row r="1125" spans="1:12" ht="12.75" customHeight="1" x14ac:dyDescent="0.25">
      <c r="A1125" s="119" t="s">
        <v>2080</v>
      </c>
      <c r="B1125" s="128"/>
      <c r="C1125" s="10"/>
      <c r="D1125" s="129" t="s">
        <v>2081</v>
      </c>
      <c r="E1125" s="9">
        <v>148</v>
      </c>
      <c r="F1125" s="12">
        <v>90</v>
      </c>
      <c r="G1125" s="12">
        <v>17</v>
      </c>
      <c r="H1125" s="12">
        <v>9</v>
      </c>
      <c r="I1125" s="12">
        <v>25</v>
      </c>
      <c r="J1125" s="12">
        <v>5</v>
      </c>
      <c r="K1125" s="12">
        <v>2</v>
      </c>
      <c r="L1125" s="12"/>
    </row>
    <row r="1126" spans="1:12" ht="12.75" customHeight="1" x14ac:dyDescent="0.25">
      <c r="A1126" s="119" t="s">
        <v>2082</v>
      </c>
      <c r="B1126" s="128"/>
      <c r="C1126" s="10"/>
      <c r="D1126" s="129" t="s">
        <v>2083</v>
      </c>
      <c r="E1126" s="9">
        <v>726</v>
      </c>
      <c r="F1126" s="12">
        <v>502</v>
      </c>
      <c r="G1126" s="12">
        <v>55</v>
      </c>
      <c r="H1126" s="12">
        <v>70</v>
      </c>
      <c r="I1126" s="12">
        <v>61</v>
      </c>
      <c r="J1126" s="12">
        <v>25</v>
      </c>
      <c r="K1126" s="12">
        <v>13</v>
      </c>
      <c r="L1126" s="12"/>
    </row>
    <row r="1127" spans="1:12" ht="12.75" customHeight="1" x14ac:dyDescent="0.25">
      <c r="A1127" s="119" t="s">
        <v>2084</v>
      </c>
      <c r="B1127" s="128"/>
      <c r="C1127" s="10"/>
      <c r="D1127" s="129" t="s">
        <v>2085</v>
      </c>
      <c r="E1127" s="9">
        <v>85</v>
      </c>
      <c r="F1127" s="12">
        <v>58</v>
      </c>
      <c r="G1127" s="12">
        <v>6</v>
      </c>
      <c r="H1127" s="12">
        <v>2</v>
      </c>
      <c r="I1127" s="12">
        <v>11</v>
      </c>
      <c r="J1127" s="12">
        <v>0</v>
      </c>
      <c r="K1127" s="12">
        <v>8</v>
      </c>
      <c r="L1127" s="12"/>
    </row>
    <row r="1128" spans="1:12" ht="12.75" customHeight="1" x14ac:dyDescent="0.25">
      <c r="A1128" s="119" t="s">
        <v>2086</v>
      </c>
      <c r="B1128" s="128"/>
      <c r="C1128" s="10"/>
      <c r="D1128" s="129" t="s">
        <v>2087</v>
      </c>
      <c r="E1128" s="9">
        <v>529</v>
      </c>
      <c r="F1128" s="12">
        <v>364</v>
      </c>
      <c r="G1128" s="12">
        <v>69</v>
      </c>
      <c r="H1128" s="12">
        <v>21</v>
      </c>
      <c r="I1128" s="12">
        <v>55</v>
      </c>
      <c r="J1128" s="12">
        <v>15</v>
      </c>
      <c r="K1128" s="12">
        <v>5</v>
      </c>
      <c r="L1128" s="12"/>
    </row>
    <row r="1129" spans="1:12" ht="12.75" customHeight="1" x14ac:dyDescent="0.25">
      <c r="A1129" s="119" t="s">
        <v>2088</v>
      </c>
      <c r="B1129" s="128"/>
      <c r="C1129" s="10"/>
      <c r="D1129" s="129" t="s">
        <v>2089</v>
      </c>
      <c r="E1129" s="9">
        <v>107</v>
      </c>
      <c r="F1129" s="12">
        <v>59</v>
      </c>
      <c r="G1129" s="12">
        <v>23</v>
      </c>
      <c r="H1129" s="12">
        <v>10</v>
      </c>
      <c r="I1129" s="12">
        <v>8</v>
      </c>
      <c r="J1129" s="12">
        <v>6</v>
      </c>
      <c r="K1129" s="12">
        <v>1</v>
      </c>
      <c r="L1129" s="12"/>
    </row>
    <row r="1130" spans="1:12" ht="12.75" customHeight="1" x14ac:dyDescent="0.25">
      <c r="A1130" s="119" t="s">
        <v>2090</v>
      </c>
      <c r="B1130" s="128"/>
      <c r="C1130" s="10"/>
      <c r="D1130" s="129" t="s">
        <v>961</v>
      </c>
      <c r="E1130" s="9">
        <v>286</v>
      </c>
      <c r="F1130" s="12">
        <v>131</v>
      </c>
      <c r="G1130" s="12">
        <v>26</v>
      </c>
      <c r="H1130" s="12">
        <v>85</v>
      </c>
      <c r="I1130" s="12">
        <v>30</v>
      </c>
      <c r="J1130" s="12">
        <v>10</v>
      </c>
      <c r="K1130" s="12">
        <v>4</v>
      </c>
      <c r="L1130" s="12"/>
    </row>
    <row r="1131" spans="1:12" ht="12.75" customHeight="1" x14ac:dyDescent="0.25">
      <c r="A1131" s="119" t="s">
        <v>2091</v>
      </c>
      <c r="B1131" s="128"/>
      <c r="C1131" s="10"/>
      <c r="D1131" s="129" t="s">
        <v>1473</v>
      </c>
      <c r="E1131" s="9">
        <v>314</v>
      </c>
      <c r="F1131" s="12">
        <v>228</v>
      </c>
      <c r="G1131" s="12">
        <v>25</v>
      </c>
      <c r="H1131" s="12">
        <v>13</v>
      </c>
      <c r="I1131" s="12">
        <v>34</v>
      </c>
      <c r="J1131" s="12">
        <v>6</v>
      </c>
      <c r="K1131" s="12">
        <v>8</v>
      </c>
      <c r="L1131" s="12"/>
    </row>
    <row r="1132" spans="1:12" ht="12.75" customHeight="1" x14ac:dyDescent="0.25">
      <c r="A1132" s="119" t="s">
        <v>2092</v>
      </c>
      <c r="B1132" s="128"/>
      <c r="C1132" s="10"/>
      <c r="D1132" s="129" t="s">
        <v>2093</v>
      </c>
      <c r="E1132" s="9">
        <v>479</v>
      </c>
      <c r="F1132" s="12">
        <v>295</v>
      </c>
      <c r="G1132" s="12">
        <v>55</v>
      </c>
      <c r="H1132" s="12">
        <v>64</v>
      </c>
      <c r="I1132" s="12">
        <v>46</v>
      </c>
      <c r="J1132" s="12">
        <v>11</v>
      </c>
      <c r="K1132" s="12">
        <v>8</v>
      </c>
      <c r="L1132" s="12"/>
    </row>
    <row r="1133" spans="1:12" ht="12.75" customHeight="1" x14ac:dyDescent="0.25">
      <c r="A1133" s="119" t="s">
        <v>2094</v>
      </c>
      <c r="B1133" s="128"/>
      <c r="C1133" s="10"/>
      <c r="D1133" s="129" t="s">
        <v>2095</v>
      </c>
      <c r="E1133" s="9">
        <v>78</v>
      </c>
      <c r="F1133" s="12">
        <v>51</v>
      </c>
      <c r="G1133" s="12">
        <v>2</v>
      </c>
      <c r="H1133" s="12">
        <v>9</v>
      </c>
      <c r="I1133" s="12">
        <v>10</v>
      </c>
      <c r="J1133" s="12">
        <v>3</v>
      </c>
      <c r="K1133" s="12">
        <v>3</v>
      </c>
      <c r="L1133" s="12"/>
    </row>
    <row r="1134" spans="1:12" ht="12.75" customHeight="1" x14ac:dyDescent="0.25">
      <c r="A1134" s="119" t="s">
        <v>2096</v>
      </c>
      <c r="B1134" s="128"/>
      <c r="C1134" s="10"/>
      <c r="D1134" s="129" t="s">
        <v>2097</v>
      </c>
      <c r="E1134" s="9">
        <v>31</v>
      </c>
      <c r="F1134" s="12">
        <v>25</v>
      </c>
      <c r="G1134" s="12">
        <v>0</v>
      </c>
      <c r="H1134" s="12">
        <v>2</v>
      </c>
      <c r="I1134" s="12">
        <v>4</v>
      </c>
      <c r="J1134" s="12">
        <v>0</v>
      </c>
      <c r="K1134" s="12">
        <v>0</v>
      </c>
      <c r="L1134" s="12"/>
    </row>
    <row r="1135" spans="1:12" ht="12.75" customHeight="1" x14ac:dyDescent="0.25">
      <c r="A1135" s="118" t="s">
        <v>2098</v>
      </c>
      <c r="B1135" s="125"/>
      <c r="C1135" s="8" t="s">
        <v>2099</v>
      </c>
      <c r="D1135" s="126"/>
      <c r="E1135" s="9">
        <v>5727</v>
      </c>
      <c r="F1135" s="9">
        <v>3955</v>
      </c>
      <c r="G1135" s="9">
        <v>311</v>
      </c>
      <c r="H1135" s="9">
        <v>710</v>
      </c>
      <c r="I1135" s="9">
        <v>491</v>
      </c>
      <c r="J1135" s="9">
        <v>190</v>
      </c>
      <c r="K1135" s="9">
        <v>70</v>
      </c>
      <c r="L1135" s="9"/>
    </row>
    <row r="1136" spans="1:12" ht="12.75" customHeight="1" x14ac:dyDescent="0.25">
      <c r="A1136" s="119" t="s">
        <v>2100</v>
      </c>
      <c r="B1136" s="128"/>
      <c r="C1136" s="10"/>
      <c r="D1136" s="129" t="s">
        <v>2101</v>
      </c>
      <c r="E1136" s="9">
        <v>2044</v>
      </c>
      <c r="F1136" s="12">
        <v>1584</v>
      </c>
      <c r="G1136" s="12">
        <v>60</v>
      </c>
      <c r="H1136" s="12">
        <v>146</v>
      </c>
      <c r="I1136" s="12">
        <v>154</v>
      </c>
      <c r="J1136" s="12">
        <v>84</v>
      </c>
      <c r="K1136" s="12">
        <v>16</v>
      </c>
      <c r="L1136" s="12"/>
    </row>
    <row r="1137" spans="1:12" ht="12.75" customHeight="1" x14ac:dyDescent="0.25">
      <c r="A1137" s="119" t="s">
        <v>2102</v>
      </c>
      <c r="B1137" s="128"/>
      <c r="C1137" s="10"/>
      <c r="D1137" s="129" t="s">
        <v>2103</v>
      </c>
      <c r="E1137" s="9">
        <v>251</v>
      </c>
      <c r="F1137" s="12">
        <v>172</v>
      </c>
      <c r="G1137" s="12">
        <v>19</v>
      </c>
      <c r="H1137" s="12">
        <v>16</v>
      </c>
      <c r="I1137" s="12">
        <v>31</v>
      </c>
      <c r="J1137" s="12">
        <v>7</v>
      </c>
      <c r="K1137" s="12">
        <v>6</v>
      </c>
      <c r="L1137" s="12"/>
    </row>
    <row r="1138" spans="1:12" ht="12.75" customHeight="1" x14ac:dyDescent="0.25">
      <c r="A1138" s="119" t="s">
        <v>2104</v>
      </c>
      <c r="B1138" s="128"/>
      <c r="C1138" s="10"/>
      <c r="D1138" s="129" t="s">
        <v>2105</v>
      </c>
      <c r="E1138" s="9">
        <v>2</v>
      </c>
      <c r="F1138" s="12">
        <v>1</v>
      </c>
      <c r="G1138" s="12">
        <v>0</v>
      </c>
      <c r="H1138" s="12">
        <v>1</v>
      </c>
      <c r="I1138" s="12">
        <v>0</v>
      </c>
      <c r="J1138" s="12">
        <v>0</v>
      </c>
      <c r="K1138" s="12">
        <v>0</v>
      </c>
      <c r="L1138" s="12"/>
    </row>
    <row r="1139" spans="1:12" ht="12.75" customHeight="1" x14ac:dyDescent="0.25">
      <c r="A1139" s="119" t="s">
        <v>2106</v>
      </c>
      <c r="B1139" s="128"/>
      <c r="C1139" s="10"/>
      <c r="D1139" s="129" t="s">
        <v>2107</v>
      </c>
      <c r="E1139" s="9">
        <v>338</v>
      </c>
      <c r="F1139" s="12">
        <v>237</v>
      </c>
      <c r="G1139" s="12">
        <v>31</v>
      </c>
      <c r="H1139" s="12">
        <v>18</v>
      </c>
      <c r="I1139" s="12">
        <v>35</v>
      </c>
      <c r="J1139" s="12">
        <v>14</v>
      </c>
      <c r="K1139" s="12">
        <v>3</v>
      </c>
      <c r="L1139" s="12"/>
    </row>
    <row r="1140" spans="1:12" ht="12.75" customHeight="1" x14ac:dyDescent="0.25">
      <c r="A1140" s="119" t="s">
        <v>2108</v>
      </c>
      <c r="B1140" s="128"/>
      <c r="C1140" s="10"/>
      <c r="D1140" s="129" t="s">
        <v>1802</v>
      </c>
      <c r="E1140" s="9">
        <v>230</v>
      </c>
      <c r="F1140" s="12">
        <v>170</v>
      </c>
      <c r="G1140" s="12">
        <v>15</v>
      </c>
      <c r="H1140" s="12">
        <v>6</v>
      </c>
      <c r="I1140" s="12">
        <v>25</v>
      </c>
      <c r="J1140" s="12">
        <v>12</v>
      </c>
      <c r="K1140" s="12">
        <v>2</v>
      </c>
      <c r="L1140" s="12"/>
    </row>
    <row r="1141" spans="1:12" ht="12.75" customHeight="1" x14ac:dyDescent="0.25">
      <c r="A1141" s="119" t="s">
        <v>2109</v>
      </c>
      <c r="B1141" s="128"/>
      <c r="C1141" s="10"/>
      <c r="D1141" s="129" t="s">
        <v>2110</v>
      </c>
      <c r="E1141" s="9">
        <v>882</v>
      </c>
      <c r="F1141" s="12">
        <v>533</v>
      </c>
      <c r="G1141" s="12">
        <v>51</v>
      </c>
      <c r="H1141" s="12">
        <v>184</v>
      </c>
      <c r="I1141" s="12">
        <v>63</v>
      </c>
      <c r="J1141" s="12">
        <v>34</v>
      </c>
      <c r="K1141" s="12">
        <v>17</v>
      </c>
      <c r="L1141" s="12"/>
    </row>
    <row r="1142" spans="1:12" ht="12.75" customHeight="1" x14ac:dyDescent="0.25">
      <c r="A1142" s="119" t="s">
        <v>2111</v>
      </c>
      <c r="B1142" s="128"/>
      <c r="C1142" s="10"/>
      <c r="D1142" s="129" t="s">
        <v>2085</v>
      </c>
      <c r="E1142" s="9">
        <v>1253</v>
      </c>
      <c r="F1142" s="12">
        <v>831</v>
      </c>
      <c r="G1142" s="12">
        <v>113</v>
      </c>
      <c r="H1142" s="12">
        <v>173</v>
      </c>
      <c r="I1142" s="12">
        <v>106</v>
      </c>
      <c r="J1142" s="12">
        <v>28</v>
      </c>
      <c r="K1142" s="12">
        <v>2</v>
      </c>
      <c r="L1142" s="12"/>
    </row>
    <row r="1143" spans="1:12" ht="12.75" customHeight="1" x14ac:dyDescent="0.25">
      <c r="A1143" s="119" t="s">
        <v>2112</v>
      </c>
      <c r="B1143" s="128"/>
      <c r="C1143" s="10"/>
      <c r="D1143" s="129" t="s">
        <v>2113</v>
      </c>
      <c r="E1143" s="9">
        <v>2</v>
      </c>
      <c r="F1143" s="12">
        <v>1</v>
      </c>
      <c r="G1143" s="12">
        <v>1</v>
      </c>
      <c r="H1143" s="12">
        <v>0</v>
      </c>
      <c r="I1143" s="12">
        <v>0</v>
      </c>
      <c r="J1143" s="12">
        <v>0</v>
      </c>
      <c r="K1143" s="12">
        <v>0</v>
      </c>
      <c r="L1143" s="12"/>
    </row>
    <row r="1144" spans="1:12" ht="12.75" customHeight="1" x14ac:dyDescent="0.25">
      <c r="A1144" s="119" t="s">
        <v>2114</v>
      </c>
      <c r="B1144" s="128"/>
      <c r="C1144" s="10"/>
      <c r="D1144" s="129" t="s">
        <v>2115</v>
      </c>
      <c r="E1144" s="9">
        <v>1</v>
      </c>
      <c r="F1144" s="12">
        <v>0</v>
      </c>
      <c r="G1144" s="12">
        <v>1</v>
      </c>
      <c r="H1144" s="12">
        <v>0</v>
      </c>
      <c r="I1144" s="12">
        <v>0</v>
      </c>
      <c r="J1144" s="12">
        <v>0</v>
      </c>
      <c r="K1144" s="12">
        <v>0</v>
      </c>
      <c r="L1144" s="12"/>
    </row>
    <row r="1145" spans="1:12" ht="12.75" customHeight="1" x14ac:dyDescent="0.25">
      <c r="A1145" s="119" t="s">
        <v>2116</v>
      </c>
      <c r="B1145" s="128"/>
      <c r="C1145" s="10"/>
      <c r="D1145" s="129" t="s">
        <v>2117</v>
      </c>
      <c r="E1145" s="9">
        <v>569</v>
      </c>
      <c r="F1145" s="12">
        <v>327</v>
      </c>
      <c r="G1145" s="12">
        <v>6</v>
      </c>
      <c r="H1145" s="12">
        <v>154</v>
      </c>
      <c r="I1145" s="12">
        <v>63</v>
      </c>
      <c r="J1145" s="12">
        <v>7</v>
      </c>
      <c r="K1145" s="12">
        <v>12</v>
      </c>
      <c r="L1145" s="12"/>
    </row>
    <row r="1146" spans="1:12" ht="12.75" customHeight="1" x14ac:dyDescent="0.25">
      <c r="A1146" s="119" t="s">
        <v>2118</v>
      </c>
      <c r="B1146" s="128"/>
      <c r="C1146" s="10"/>
      <c r="D1146" s="129" t="s">
        <v>2119</v>
      </c>
      <c r="E1146" s="9">
        <v>155</v>
      </c>
      <c r="F1146" s="12">
        <v>99</v>
      </c>
      <c r="G1146" s="12">
        <v>14</v>
      </c>
      <c r="H1146" s="12">
        <v>12</v>
      </c>
      <c r="I1146" s="12">
        <v>14</v>
      </c>
      <c r="J1146" s="12">
        <v>4</v>
      </c>
      <c r="K1146" s="12">
        <v>12</v>
      </c>
      <c r="L1146" s="12"/>
    </row>
    <row r="1147" spans="1:12" ht="12.75" customHeight="1" x14ac:dyDescent="0.25">
      <c r="A1147" s="118" t="s">
        <v>2120</v>
      </c>
      <c r="B1147" s="125"/>
      <c r="C1147" s="8" t="s">
        <v>2121</v>
      </c>
      <c r="D1147" s="126"/>
      <c r="E1147" s="9">
        <v>1105</v>
      </c>
      <c r="F1147" s="9">
        <v>565</v>
      </c>
      <c r="G1147" s="9">
        <v>117</v>
      </c>
      <c r="H1147" s="9">
        <v>166</v>
      </c>
      <c r="I1147" s="9">
        <v>150</v>
      </c>
      <c r="J1147" s="9">
        <v>73</v>
      </c>
      <c r="K1147" s="9">
        <v>34</v>
      </c>
      <c r="L1147" s="9"/>
    </row>
    <row r="1148" spans="1:12" ht="12.75" customHeight="1" x14ac:dyDescent="0.25">
      <c r="A1148" s="119" t="s">
        <v>2122</v>
      </c>
      <c r="B1148" s="128"/>
      <c r="C1148" s="10"/>
      <c r="D1148" s="129" t="s">
        <v>2121</v>
      </c>
      <c r="E1148" s="9">
        <v>683</v>
      </c>
      <c r="F1148" s="12">
        <v>345</v>
      </c>
      <c r="G1148" s="12">
        <v>51</v>
      </c>
      <c r="H1148" s="12">
        <v>125</v>
      </c>
      <c r="I1148" s="12">
        <v>91</v>
      </c>
      <c r="J1148" s="12">
        <v>43</v>
      </c>
      <c r="K1148" s="12">
        <v>28</v>
      </c>
      <c r="L1148" s="12"/>
    </row>
    <row r="1149" spans="1:12" ht="12.75" customHeight="1" x14ac:dyDescent="0.25">
      <c r="A1149" s="119" t="s">
        <v>2123</v>
      </c>
      <c r="B1149" s="128"/>
      <c r="C1149" s="10"/>
      <c r="D1149" s="129" t="s">
        <v>2124</v>
      </c>
      <c r="E1149" s="9">
        <v>4</v>
      </c>
      <c r="F1149" s="12">
        <v>2</v>
      </c>
      <c r="G1149" s="12">
        <v>0</v>
      </c>
      <c r="H1149" s="12">
        <v>0</v>
      </c>
      <c r="I1149" s="12">
        <v>2</v>
      </c>
      <c r="J1149" s="12">
        <v>0</v>
      </c>
      <c r="K1149" s="12">
        <v>0</v>
      </c>
      <c r="L1149" s="12"/>
    </row>
    <row r="1150" spans="1:12" ht="12.75" customHeight="1" x14ac:dyDescent="0.25">
      <c r="A1150" s="119" t="s">
        <v>2125</v>
      </c>
      <c r="B1150" s="128"/>
      <c r="C1150" s="10"/>
      <c r="D1150" s="129" t="s">
        <v>2126</v>
      </c>
      <c r="E1150" s="9">
        <v>44</v>
      </c>
      <c r="F1150" s="12">
        <v>26</v>
      </c>
      <c r="G1150" s="12">
        <v>5</v>
      </c>
      <c r="H1150" s="12">
        <v>4</v>
      </c>
      <c r="I1150" s="12">
        <v>6</v>
      </c>
      <c r="J1150" s="12">
        <v>0</v>
      </c>
      <c r="K1150" s="12">
        <v>3</v>
      </c>
      <c r="L1150" s="12"/>
    </row>
    <row r="1151" spans="1:12" ht="12.75" customHeight="1" x14ac:dyDescent="0.25">
      <c r="A1151" s="119" t="s">
        <v>2127</v>
      </c>
      <c r="B1151" s="128"/>
      <c r="C1151" s="10"/>
      <c r="D1151" s="129" t="s">
        <v>2128</v>
      </c>
      <c r="E1151" s="9">
        <v>140</v>
      </c>
      <c r="F1151" s="12">
        <v>87</v>
      </c>
      <c r="G1151" s="12">
        <v>18</v>
      </c>
      <c r="H1151" s="12">
        <v>7</v>
      </c>
      <c r="I1151" s="12">
        <v>20</v>
      </c>
      <c r="J1151" s="12">
        <v>6</v>
      </c>
      <c r="K1151" s="12">
        <v>2</v>
      </c>
      <c r="L1151" s="12"/>
    </row>
    <row r="1152" spans="1:12" ht="12.75" customHeight="1" x14ac:dyDescent="0.25">
      <c r="A1152" s="119" t="s">
        <v>2129</v>
      </c>
      <c r="B1152" s="128"/>
      <c r="C1152" s="10"/>
      <c r="D1152" s="129" t="s">
        <v>168</v>
      </c>
      <c r="E1152" s="9">
        <v>234</v>
      </c>
      <c r="F1152" s="12">
        <v>105</v>
      </c>
      <c r="G1152" s="12">
        <v>43</v>
      </c>
      <c r="H1152" s="12">
        <v>30</v>
      </c>
      <c r="I1152" s="12">
        <v>31</v>
      </c>
      <c r="J1152" s="12">
        <v>24</v>
      </c>
      <c r="K1152" s="12">
        <v>1</v>
      </c>
      <c r="L1152" s="12"/>
    </row>
    <row r="1153" spans="1:12" ht="12.75" customHeight="1" x14ac:dyDescent="0.25">
      <c r="A1153" s="118" t="s">
        <v>2130</v>
      </c>
      <c r="B1153" s="125"/>
      <c r="C1153" s="8" t="s">
        <v>2131</v>
      </c>
      <c r="D1153" s="126"/>
      <c r="E1153" s="9">
        <v>297</v>
      </c>
      <c r="F1153" s="9">
        <v>174</v>
      </c>
      <c r="G1153" s="9">
        <v>47</v>
      </c>
      <c r="H1153" s="9">
        <v>22</v>
      </c>
      <c r="I1153" s="9">
        <v>35</v>
      </c>
      <c r="J1153" s="9">
        <v>11</v>
      </c>
      <c r="K1153" s="9">
        <v>8</v>
      </c>
      <c r="L1153" s="9"/>
    </row>
    <row r="1154" spans="1:12" ht="12.75" customHeight="1" x14ac:dyDescent="0.25">
      <c r="A1154" s="119" t="s">
        <v>2132</v>
      </c>
      <c r="B1154" s="128"/>
      <c r="C1154" s="10"/>
      <c r="D1154" s="129" t="s">
        <v>2131</v>
      </c>
      <c r="E1154" s="9">
        <v>250</v>
      </c>
      <c r="F1154" s="12">
        <v>142</v>
      </c>
      <c r="G1154" s="12">
        <v>42</v>
      </c>
      <c r="H1154" s="12">
        <v>18</v>
      </c>
      <c r="I1154" s="12">
        <v>34</v>
      </c>
      <c r="J1154" s="12">
        <v>8</v>
      </c>
      <c r="K1154" s="12">
        <v>6</v>
      </c>
      <c r="L1154" s="12"/>
    </row>
    <row r="1155" spans="1:12" ht="12.75" customHeight="1" x14ac:dyDescent="0.25">
      <c r="A1155" s="119" t="s">
        <v>2133</v>
      </c>
      <c r="B1155" s="128"/>
      <c r="C1155" s="10"/>
      <c r="D1155" s="129" t="s">
        <v>2134</v>
      </c>
      <c r="E1155" s="9">
        <v>22</v>
      </c>
      <c r="F1155" s="12">
        <v>12</v>
      </c>
      <c r="G1155" s="12">
        <v>3</v>
      </c>
      <c r="H1155" s="12">
        <v>2</v>
      </c>
      <c r="I1155" s="12">
        <v>1</v>
      </c>
      <c r="J1155" s="12">
        <v>3</v>
      </c>
      <c r="K1155" s="12">
        <v>1</v>
      </c>
      <c r="L1155" s="12"/>
    </row>
    <row r="1156" spans="1:12" ht="12.75" customHeight="1" x14ac:dyDescent="0.25">
      <c r="A1156" s="119" t="s">
        <v>2135</v>
      </c>
      <c r="B1156" s="128"/>
      <c r="C1156" s="10"/>
      <c r="D1156" s="129" t="s">
        <v>899</v>
      </c>
      <c r="E1156" s="9">
        <v>19</v>
      </c>
      <c r="F1156" s="12">
        <v>14</v>
      </c>
      <c r="G1156" s="12">
        <v>2</v>
      </c>
      <c r="H1156" s="12">
        <v>2</v>
      </c>
      <c r="I1156" s="12">
        <v>0</v>
      </c>
      <c r="J1156" s="12">
        <v>0</v>
      </c>
      <c r="K1156" s="12">
        <v>1</v>
      </c>
      <c r="L1156" s="12"/>
    </row>
    <row r="1157" spans="1:12" ht="12.75" customHeight="1" x14ac:dyDescent="0.25">
      <c r="A1157" s="119" t="s">
        <v>2136</v>
      </c>
      <c r="B1157" s="128"/>
      <c r="C1157" s="10"/>
      <c r="D1157" s="129" t="s">
        <v>385</v>
      </c>
      <c r="E1157" s="9">
        <v>6</v>
      </c>
      <c r="F1157" s="12">
        <v>6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/>
    </row>
    <row r="1158" spans="1:12" ht="12.75" customHeight="1" x14ac:dyDescent="0.25">
      <c r="A1158" s="119" t="s">
        <v>2137</v>
      </c>
      <c r="B1158" s="128"/>
      <c r="C1158" s="10"/>
      <c r="D1158" s="129" t="s">
        <v>2138</v>
      </c>
      <c r="E1158" s="9">
        <v>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/>
    </row>
    <row r="1159" spans="1:12" ht="12.75" customHeight="1" x14ac:dyDescent="0.25">
      <c r="A1159" s="118" t="s">
        <v>2139</v>
      </c>
      <c r="B1159" s="125"/>
      <c r="C1159" s="8" t="s">
        <v>2140</v>
      </c>
      <c r="D1159" s="126"/>
      <c r="E1159" s="9">
        <v>2837</v>
      </c>
      <c r="F1159" s="9">
        <v>1960</v>
      </c>
      <c r="G1159" s="9">
        <v>266</v>
      </c>
      <c r="H1159" s="9">
        <v>223</v>
      </c>
      <c r="I1159" s="9">
        <v>252</v>
      </c>
      <c r="J1159" s="9">
        <v>94</v>
      </c>
      <c r="K1159" s="9">
        <v>42</v>
      </c>
      <c r="L1159" s="9"/>
    </row>
    <row r="1160" spans="1:12" ht="12.75" customHeight="1" x14ac:dyDescent="0.25">
      <c r="A1160" s="119" t="s">
        <v>2141</v>
      </c>
      <c r="B1160" s="128"/>
      <c r="C1160" s="10"/>
      <c r="D1160" s="129" t="s">
        <v>2140</v>
      </c>
      <c r="E1160" s="9">
        <v>1309</v>
      </c>
      <c r="F1160" s="12">
        <v>959</v>
      </c>
      <c r="G1160" s="12">
        <v>85</v>
      </c>
      <c r="H1160" s="12">
        <v>112</v>
      </c>
      <c r="I1160" s="12">
        <v>88</v>
      </c>
      <c r="J1160" s="12">
        <v>47</v>
      </c>
      <c r="K1160" s="12">
        <v>18</v>
      </c>
      <c r="L1160" s="12"/>
    </row>
    <row r="1161" spans="1:12" ht="12.75" customHeight="1" x14ac:dyDescent="0.25">
      <c r="A1161" s="119" t="s">
        <v>2142</v>
      </c>
      <c r="B1161" s="128"/>
      <c r="C1161" s="10"/>
      <c r="D1161" s="129" t="s">
        <v>2143</v>
      </c>
      <c r="E1161" s="9">
        <v>4</v>
      </c>
      <c r="F1161" s="12">
        <v>3</v>
      </c>
      <c r="G1161" s="12">
        <v>0</v>
      </c>
      <c r="H1161" s="12">
        <v>1</v>
      </c>
      <c r="I1161" s="12">
        <v>0</v>
      </c>
      <c r="J1161" s="12">
        <v>0</v>
      </c>
      <c r="K1161" s="12">
        <v>0</v>
      </c>
      <c r="L1161" s="12"/>
    </row>
    <row r="1162" spans="1:12" ht="12.75" customHeight="1" x14ac:dyDescent="0.25">
      <c r="A1162" s="119" t="s">
        <v>2144</v>
      </c>
      <c r="B1162" s="128"/>
      <c r="C1162" s="10"/>
      <c r="D1162" s="129" t="s">
        <v>2145</v>
      </c>
      <c r="E1162" s="9">
        <v>75</v>
      </c>
      <c r="F1162" s="12">
        <v>37</v>
      </c>
      <c r="G1162" s="12">
        <v>12</v>
      </c>
      <c r="H1162" s="12">
        <v>9</v>
      </c>
      <c r="I1162" s="12">
        <v>11</v>
      </c>
      <c r="J1162" s="12">
        <v>3</v>
      </c>
      <c r="K1162" s="12">
        <v>3</v>
      </c>
      <c r="L1162" s="12"/>
    </row>
    <row r="1163" spans="1:12" ht="12.75" customHeight="1" x14ac:dyDescent="0.25">
      <c r="A1163" s="119" t="s">
        <v>2146</v>
      </c>
      <c r="B1163" s="128"/>
      <c r="C1163" s="10"/>
      <c r="D1163" s="129" t="s">
        <v>197</v>
      </c>
      <c r="E1163" s="9">
        <v>170</v>
      </c>
      <c r="F1163" s="12">
        <v>104</v>
      </c>
      <c r="G1163" s="12">
        <v>20</v>
      </c>
      <c r="H1163" s="12">
        <v>15</v>
      </c>
      <c r="I1163" s="12">
        <v>21</v>
      </c>
      <c r="J1163" s="12">
        <v>5</v>
      </c>
      <c r="K1163" s="12">
        <v>5</v>
      </c>
      <c r="L1163" s="12"/>
    </row>
    <row r="1164" spans="1:12" ht="12.75" customHeight="1" x14ac:dyDescent="0.25">
      <c r="A1164" s="119" t="s">
        <v>2147</v>
      </c>
      <c r="B1164" s="128"/>
      <c r="C1164" s="10"/>
      <c r="D1164" s="129" t="s">
        <v>2148</v>
      </c>
      <c r="E1164" s="9">
        <v>192</v>
      </c>
      <c r="F1164" s="12">
        <v>142</v>
      </c>
      <c r="G1164" s="12">
        <v>16</v>
      </c>
      <c r="H1164" s="12">
        <v>8</v>
      </c>
      <c r="I1164" s="12">
        <v>21</v>
      </c>
      <c r="J1164" s="12">
        <v>4</v>
      </c>
      <c r="K1164" s="12">
        <v>1</v>
      </c>
      <c r="L1164" s="12"/>
    </row>
    <row r="1165" spans="1:12" ht="12.75" customHeight="1" x14ac:dyDescent="0.25">
      <c r="A1165" s="119" t="s">
        <v>2149</v>
      </c>
      <c r="B1165" s="128"/>
      <c r="C1165" s="10"/>
      <c r="D1165" s="129" t="s">
        <v>2150</v>
      </c>
      <c r="E1165" s="9">
        <v>529</v>
      </c>
      <c r="F1165" s="12">
        <v>344</v>
      </c>
      <c r="G1165" s="12">
        <v>80</v>
      </c>
      <c r="H1165" s="12">
        <v>32</v>
      </c>
      <c r="I1165" s="12">
        <v>41</v>
      </c>
      <c r="J1165" s="12">
        <v>22</v>
      </c>
      <c r="K1165" s="12">
        <v>10</v>
      </c>
      <c r="L1165" s="12"/>
    </row>
    <row r="1166" spans="1:12" ht="12.75" customHeight="1" x14ac:dyDescent="0.25">
      <c r="A1166" s="119" t="s">
        <v>2151</v>
      </c>
      <c r="B1166" s="128"/>
      <c r="C1166" s="10"/>
      <c r="D1166" s="129" t="s">
        <v>2152</v>
      </c>
      <c r="E1166" s="9">
        <v>326</v>
      </c>
      <c r="F1166" s="12">
        <v>230</v>
      </c>
      <c r="G1166" s="12">
        <v>19</v>
      </c>
      <c r="H1166" s="12">
        <v>31</v>
      </c>
      <c r="I1166" s="12">
        <v>35</v>
      </c>
      <c r="J1166" s="12">
        <v>8</v>
      </c>
      <c r="K1166" s="12">
        <v>3</v>
      </c>
      <c r="L1166" s="12"/>
    </row>
    <row r="1167" spans="1:12" ht="12.75" customHeight="1" x14ac:dyDescent="0.25">
      <c r="A1167" s="119" t="s">
        <v>2153</v>
      </c>
      <c r="B1167" s="128"/>
      <c r="C1167" s="10"/>
      <c r="D1167" s="129" t="s">
        <v>2154</v>
      </c>
      <c r="E1167" s="9">
        <v>232</v>
      </c>
      <c r="F1167" s="12">
        <v>141</v>
      </c>
      <c r="G1167" s="12">
        <v>34</v>
      </c>
      <c r="H1167" s="12">
        <v>15</v>
      </c>
      <c r="I1167" s="12">
        <v>35</v>
      </c>
      <c r="J1167" s="12">
        <v>5</v>
      </c>
      <c r="K1167" s="12">
        <v>2</v>
      </c>
      <c r="L1167" s="12"/>
    </row>
    <row r="1168" spans="1:12" ht="12.75" customHeight="1" x14ac:dyDescent="0.25">
      <c r="A1168" s="118" t="s">
        <v>2155</v>
      </c>
      <c r="B1168" s="132" t="s">
        <v>2156</v>
      </c>
      <c r="C1168" s="7"/>
      <c r="D1168" s="126"/>
      <c r="E1168" s="9">
        <v>28806</v>
      </c>
      <c r="F1168" s="5">
        <v>17569</v>
      </c>
      <c r="G1168" s="5">
        <v>2721</v>
      </c>
      <c r="H1168" s="5">
        <v>4796</v>
      </c>
      <c r="I1168" s="5">
        <v>1757</v>
      </c>
      <c r="J1168" s="5">
        <v>1330</v>
      </c>
      <c r="K1168" s="5">
        <v>633</v>
      </c>
      <c r="L1168" s="5"/>
    </row>
    <row r="1169" spans="1:12" ht="12.75" customHeight="1" x14ac:dyDescent="0.25">
      <c r="A1169" s="118" t="s">
        <v>2157</v>
      </c>
      <c r="B1169" s="125"/>
      <c r="C1169" s="8" t="s">
        <v>2158</v>
      </c>
      <c r="D1169" s="126"/>
      <c r="E1169" s="9">
        <v>16707</v>
      </c>
      <c r="F1169" s="9">
        <v>11500</v>
      </c>
      <c r="G1169" s="9">
        <v>918</v>
      </c>
      <c r="H1169" s="9">
        <v>2416</v>
      </c>
      <c r="I1169" s="9">
        <v>773</v>
      </c>
      <c r="J1169" s="9">
        <v>761</v>
      </c>
      <c r="K1169" s="9">
        <v>339</v>
      </c>
      <c r="L1169" s="9"/>
    </row>
    <row r="1170" spans="1:12" ht="12.75" customHeight="1" x14ac:dyDescent="0.25">
      <c r="A1170" s="119" t="s">
        <v>2159</v>
      </c>
      <c r="B1170" s="128"/>
      <c r="C1170" s="10"/>
      <c r="D1170" s="129" t="s">
        <v>2158</v>
      </c>
      <c r="E1170" s="9">
        <v>7268</v>
      </c>
      <c r="F1170" s="12">
        <v>5355</v>
      </c>
      <c r="G1170" s="12">
        <v>358</v>
      </c>
      <c r="H1170" s="12">
        <v>747</v>
      </c>
      <c r="I1170" s="12">
        <v>324</v>
      </c>
      <c r="J1170" s="12">
        <v>370</v>
      </c>
      <c r="K1170" s="12">
        <v>114</v>
      </c>
      <c r="L1170" s="12"/>
    </row>
    <row r="1171" spans="1:12" ht="12.75" customHeight="1" x14ac:dyDescent="0.25">
      <c r="A1171" s="119" t="s">
        <v>2160</v>
      </c>
      <c r="B1171" s="128"/>
      <c r="C1171" s="10"/>
      <c r="D1171" s="129" t="s">
        <v>2161</v>
      </c>
      <c r="E1171" s="9">
        <v>1</v>
      </c>
      <c r="F1171" s="12">
        <v>1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/>
    </row>
    <row r="1172" spans="1:12" ht="12.75" customHeight="1" x14ac:dyDescent="0.25">
      <c r="A1172" s="119" t="s">
        <v>2162</v>
      </c>
      <c r="B1172" s="128"/>
      <c r="C1172" s="10"/>
      <c r="D1172" s="129" t="s">
        <v>2163</v>
      </c>
      <c r="E1172" s="9">
        <v>2</v>
      </c>
      <c r="F1172" s="12">
        <v>1</v>
      </c>
      <c r="G1172" s="12">
        <v>0</v>
      </c>
      <c r="H1172" s="12">
        <v>0</v>
      </c>
      <c r="I1172" s="12">
        <v>1</v>
      </c>
      <c r="J1172" s="12">
        <v>0</v>
      </c>
      <c r="K1172" s="12">
        <v>0</v>
      </c>
      <c r="L1172" s="12"/>
    </row>
    <row r="1173" spans="1:12" ht="12.75" customHeight="1" x14ac:dyDescent="0.25">
      <c r="A1173" s="119" t="s">
        <v>2164</v>
      </c>
      <c r="B1173" s="128"/>
      <c r="C1173" s="10"/>
      <c r="D1173" s="129" t="s">
        <v>2165</v>
      </c>
      <c r="E1173" s="9">
        <v>4</v>
      </c>
      <c r="F1173" s="12">
        <v>3</v>
      </c>
      <c r="G1173" s="12">
        <v>0</v>
      </c>
      <c r="H1173" s="12">
        <v>0</v>
      </c>
      <c r="I1173" s="12">
        <v>1</v>
      </c>
      <c r="J1173" s="12">
        <v>0</v>
      </c>
      <c r="K1173" s="12">
        <v>0</v>
      </c>
      <c r="L1173" s="12"/>
    </row>
    <row r="1174" spans="1:12" ht="12.75" customHeight="1" x14ac:dyDescent="0.25">
      <c r="A1174" s="119" t="s">
        <v>2166</v>
      </c>
      <c r="B1174" s="128"/>
      <c r="C1174" s="10"/>
      <c r="D1174" s="129" t="s">
        <v>2167</v>
      </c>
      <c r="E1174" s="9">
        <v>2080</v>
      </c>
      <c r="F1174" s="12">
        <v>1258</v>
      </c>
      <c r="G1174" s="12">
        <v>96</v>
      </c>
      <c r="H1174" s="12">
        <v>475</v>
      </c>
      <c r="I1174" s="12">
        <v>93</v>
      </c>
      <c r="J1174" s="12">
        <v>107</v>
      </c>
      <c r="K1174" s="12">
        <v>51</v>
      </c>
      <c r="L1174" s="12"/>
    </row>
    <row r="1175" spans="1:12" ht="12.75" customHeight="1" x14ac:dyDescent="0.25">
      <c r="A1175" s="119" t="s">
        <v>2168</v>
      </c>
      <c r="B1175" s="128"/>
      <c r="C1175" s="10"/>
      <c r="D1175" s="129" t="s">
        <v>2169</v>
      </c>
      <c r="E1175" s="9">
        <v>16</v>
      </c>
      <c r="F1175" s="12">
        <v>10</v>
      </c>
      <c r="G1175" s="12">
        <v>2</v>
      </c>
      <c r="H1175" s="12">
        <v>0</v>
      </c>
      <c r="I1175" s="12">
        <v>2</v>
      </c>
      <c r="J1175" s="12">
        <v>0</v>
      </c>
      <c r="K1175" s="12">
        <v>2</v>
      </c>
      <c r="L1175" s="12"/>
    </row>
    <row r="1176" spans="1:12" ht="12.75" customHeight="1" x14ac:dyDescent="0.25">
      <c r="A1176" s="119" t="s">
        <v>2170</v>
      </c>
      <c r="B1176" s="128"/>
      <c r="C1176" s="10"/>
      <c r="D1176" s="129" t="s">
        <v>2171</v>
      </c>
      <c r="E1176" s="9">
        <v>0</v>
      </c>
      <c r="F1176" s="12">
        <v>0</v>
      </c>
      <c r="G1176" s="12">
        <v>0</v>
      </c>
      <c r="H1176" s="12">
        <v>0</v>
      </c>
      <c r="I1176" s="12">
        <v>0</v>
      </c>
      <c r="J1176" s="12">
        <v>0</v>
      </c>
      <c r="K1176" s="12">
        <v>0</v>
      </c>
      <c r="L1176" s="12"/>
    </row>
    <row r="1177" spans="1:12" ht="12.75" customHeight="1" x14ac:dyDescent="0.25">
      <c r="A1177" s="119" t="s">
        <v>2172</v>
      </c>
      <c r="B1177" s="128"/>
      <c r="C1177" s="10"/>
      <c r="D1177" s="129" t="s">
        <v>1162</v>
      </c>
      <c r="E1177" s="9">
        <v>1</v>
      </c>
      <c r="F1177" s="12">
        <v>1</v>
      </c>
      <c r="G1177" s="12">
        <v>0</v>
      </c>
      <c r="H1177" s="12">
        <v>0</v>
      </c>
      <c r="I1177" s="12">
        <v>0</v>
      </c>
      <c r="J1177" s="12">
        <v>0</v>
      </c>
      <c r="K1177" s="12">
        <v>0</v>
      </c>
      <c r="L1177" s="12"/>
    </row>
    <row r="1178" spans="1:12" ht="12.75" customHeight="1" x14ac:dyDescent="0.25">
      <c r="A1178" s="119" t="s">
        <v>2173</v>
      </c>
      <c r="B1178" s="128"/>
      <c r="C1178" s="10"/>
      <c r="D1178" s="129" t="s">
        <v>2174</v>
      </c>
      <c r="E1178" s="9">
        <v>1</v>
      </c>
      <c r="F1178" s="12">
        <v>1</v>
      </c>
      <c r="G1178" s="12">
        <v>0</v>
      </c>
      <c r="H1178" s="12">
        <v>0</v>
      </c>
      <c r="I1178" s="12">
        <v>0</v>
      </c>
      <c r="J1178" s="12">
        <v>0</v>
      </c>
      <c r="K1178" s="12">
        <v>0</v>
      </c>
      <c r="L1178" s="12"/>
    </row>
    <row r="1179" spans="1:12" ht="12.75" customHeight="1" x14ac:dyDescent="0.25">
      <c r="A1179" s="119" t="s">
        <v>2175</v>
      </c>
      <c r="B1179" s="128"/>
      <c r="C1179" s="10"/>
      <c r="D1179" s="129" t="s">
        <v>2176</v>
      </c>
      <c r="E1179" s="9">
        <v>5217</v>
      </c>
      <c r="F1179" s="12">
        <v>3864</v>
      </c>
      <c r="G1179" s="12">
        <v>221</v>
      </c>
      <c r="H1179" s="12">
        <v>699</v>
      </c>
      <c r="I1179" s="12">
        <v>197</v>
      </c>
      <c r="J1179" s="12">
        <v>145</v>
      </c>
      <c r="K1179" s="12">
        <v>91</v>
      </c>
      <c r="L1179" s="12"/>
    </row>
    <row r="1180" spans="1:12" ht="12.75" customHeight="1" x14ac:dyDescent="0.25">
      <c r="A1180" s="119" t="s">
        <v>2177</v>
      </c>
      <c r="B1180" s="128"/>
      <c r="C1180" s="10"/>
      <c r="D1180" s="129" t="s">
        <v>2178</v>
      </c>
      <c r="E1180" s="9">
        <v>3</v>
      </c>
      <c r="F1180" s="12">
        <v>1</v>
      </c>
      <c r="G1180" s="12">
        <v>1</v>
      </c>
      <c r="H1180" s="12">
        <v>0</v>
      </c>
      <c r="I1180" s="12">
        <v>0</v>
      </c>
      <c r="J1180" s="12">
        <v>0</v>
      </c>
      <c r="K1180" s="12">
        <v>1</v>
      </c>
      <c r="L1180" s="12"/>
    </row>
    <row r="1181" spans="1:12" ht="12.75" customHeight="1" x14ac:dyDescent="0.25">
      <c r="A1181" s="119" t="s">
        <v>2179</v>
      </c>
      <c r="B1181" s="128"/>
      <c r="C1181" s="10"/>
      <c r="D1181" s="129" t="s">
        <v>2180</v>
      </c>
      <c r="E1181" s="9">
        <v>72</v>
      </c>
      <c r="F1181" s="12">
        <v>42</v>
      </c>
      <c r="G1181" s="12">
        <v>7</v>
      </c>
      <c r="H1181" s="12">
        <v>1</v>
      </c>
      <c r="I1181" s="12">
        <v>9</v>
      </c>
      <c r="J1181" s="12">
        <v>10</v>
      </c>
      <c r="K1181" s="12">
        <v>3</v>
      </c>
      <c r="L1181" s="12"/>
    </row>
    <row r="1182" spans="1:12" ht="12.75" customHeight="1" x14ac:dyDescent="0.25">
      <c r="A1182" s="119" t="s">
        <v>2181</v>
      </c>
      <c r="B1182" s="128"/>
      <c r="C1182" s="10"/>
      <c r="D1182" s="129" t="s">
        <v>2182</v>
      </c>
      <c r="E1182" s="9">
        <v>62</v>
      </c>
      <c r="F1182" s="12">
        <v>46</v>
      </c>
      <c r="G1182" s="12">
        <v>3</v>
      </c>
      <c r="H1182" s="12">
        <v>9</v>
      </c>
      <c r="I1182" s="12">
        <v>4</v>
      </c>
      <c r="J1182" s="12">
        <v>0</v>
      </c>
      <c r="K1182" s="12">
        <v>0</v>
      </c>
      <c r="L1182" s="12"/>
    </row>
    <row r="1183" spans="1:12" ht="12.75" customHeight="1" x14ac:dyDescent="0.25">
      <c r="A1183" s="119" t="s">
        <v>2183</v>
      </c>
      <c r="B1183" s="128"/>
      <c r="C1183" s="10"/>
      <c r="D1183" s="129" t="s">
        <v>2184</v>
      </c>
      <c r="E1183" s="9">
        <v>3</v>
      </c>
      <c r="F1183" s="12">
        <v>1</v>
      </c>
      <c r="G1183" s="12">
        <v>2</v>
      </c>
      <c r="H1183" s="12">
        <v>0</v>
      </c>
      <c r="I1183" s="12">
        <v>0</v>
      </c>
      <c r="J1183" s="12">
        <v>0</v>
      </c>
      <c r="K1183" s="12">
        <v>0</v>
      </c>
      <c r="L1183" s="12"/>
    </row>
    <row r="1184" spans="1:12" ht="12.75" customHeight="1" x14ac:dyDescent="0.25">
      <c r="A1184" s="119" t="s">
        <v>2185</v>
      </c>
      <c r="B1184" s="128"/>
      <c r="C1184" s="10"/>
      <c r="D1184" s="129" t="s">
        <v>2186</v>
      </c>
      <c r="E1184" s="9">
        <v>412</v>
      </c>
      <c r="F1184" s="12">
        <v>130</v>
      </c>
      <c r="G1184" s="12">
        <v>51</v>
      </c>
      <c r="H1184" s="12">
        <v>160</v>
      </c>
      <c r="I1184" s="12">
        <v>21</v>
      </c>
      <c r="J1184" s="12">
        <v>15</v>
      </c>
      <c r="K1184" s="12">
        <v>35</v>
      </c>
      <c r="L1184" s="12"/>
    </row>
    <row r="1185" spans="1:12" ht="12.75" customHeight="1" x14ac:dyDescent="0.25">
      <c r="A1185" s="119" t="s">
        <v>2187</v>
      </c>
      <c r="B1185" s="128"/>
      <c r="C1185" s="10"/>
      <c r="D1185" s="129" t="s">
        <v>2188</v>
      </c>
      <c r="E1185" s="9">
        <v>29</v>
      </c>
      <c r="F1185" s="12">
        <v>14</v>
      </c>
      <c r="G1185" s="12">
        <v>12</v>
      </c>
      <c r="H1185" s="12">
        <v>2</v>
      </c>
      <c r="I1185" s="12">
        <v>1</v>
      </c>
      <c r="J1185" s="12">
        <v>0</v>
      </c>
      <c r="K1185" s="12">
        <v>0</v>
      </c>
      <c r="L1185" s="12"/>
    </row>
    <row r="1186" spans="1:12" ht="12.75" customHeight="1" x14ac:dyDescent="0.25">
      <c r="A1186" s="119" t="s">
        <v>2189</v>
      </c>
      <c r="B1186" s="128"/>
      <c r="C1186" s="10"/>
      <c r="D1186" s="129" t="s">
        <v>286</v>
      </c>
      <c r="E1186" s="9">
        <v>8</v>
      </c>
      <c r="F1186" s="12">
        <v>4</v>
      </c>
      <c r="G1186" s="12">
        <v>0</v>
      </c>
      <c r="H1186" s="12">
        <v>0</v>
      </c>
      <c r="I1186" s="12">
        <v>3</v>
      </c>
      <c r="J1186" s="12">
        <v>0</v>
      </c>
      <c r="K1186" s="12">
        <v>1</v>
      </c>
      <c r="L1186" s="12"/>
    </row>
    <row r="1187" spans="1:12" ht="12.75" customHeight="1" x14ac:dyDescent="0.25">
      <c r="A1187" s="119" t="s">
        <v>2190</v>
      </c>
      <c r="B1187" s="128"/>
      <c r="C1187" s="10"/>
      <c r="D1187" s="129" t="s">
        <v>2191</v>
      </c>
      <c r="E1187" s="9">
        <v>374</v>
      </c>
      <c r="F1187" s="12">
        <v>203</v>
      </c>
      <c r="G1187" s="12">
        <v>30</v>
      </c>
      <c r="H1187" s="12">
        <v>94</v>
      </c>
      <c r="I1187" s="12">
        <v>21</v>
      </c>
      <c r="J1187" s="12">
        <v>21</v>
      </c>
      <c r="K1187" s="12">
        <v>5</v>
      </c>
      <c r="L1187" s="12"/>
    </row>
    <row r="1188" spans="1:12" ht="12.75" customHeight="1" x14ac:dyDescent="0.25">
      <c r="A1188" s="119" t="s">
        <v>2192</v>
      </c>
      <c r="B1188" s="128"/>
      <c r="C1188" s="10"/>
      <c r="D1188" s="129" t="s">
        <v>1351</v>
      </c>
      <c r="E1188" s="9">
        <v>11</v>
      </c>
      <c r="F1188" s="12">
        <v>3</v>
      </c>
      <c r="G1188" s="12">
        <v>1</v>
      </c>
      <c r="H1188" s="12">
        <v>3</v>
      </c>
      <c r="I1188" s="12">
        <v>1</v>
      </c>
      <c r="J1188" s="12">
        <v>3</v>
      </c>
      <c r="K1188" s="12">
        <v>0</v>
      </c>
      <c r="L1188" s="12"/>
    </row>
    <row r="1189" spans="1:12" ht="12.75" customHeight="1" x14ac:dyDescent="0.25">
      <c r="A1189" s="119" t="s">
        <v>2193</v>
      </c>
      <c r="B1189" s="128"/>
      <c r="C1189" s="10"/>
      <c r="D1189" s="129" t="s">
        <v>2194</v>
      </c>
      <c r="E1189" s="9">
        <v>9</v>
      </c>
      <c r="F1189" s="12">
        <v>5</v>
      </c>
      <c r="G1189" s="12">
        <v>1</v>
      </c>
      <c r="H1189" s="12">
        <v>0</v>
      </c>
      <c r="I1189" s="12">
        <v>3</v>
      </c>
      <c r="J1189" s="12">
        <v>0</v>
      </c>
      <c r="K1189" s="12">
        <v>0</v>
      </c>
      <c r="L1189" s="12"/>
    </row>
    <row r="1190" spans="1:12" ht="12.75" customHeight="1" x14ac:dyDescent="0.25">
      <c r="A1190" s="119" t="s">
        <v>2195</v>
      </c>
      <c r="B1190" s="128"/>
      <c r="C1190" s="10"/>
      <c r="D1190" s="129" t="s">
        <v>2196</v>
      </c>
      <c r="E1190" s="9">
        <v>20</v>
      </c>
      <c r="F1190" s="12">
        <v>13</v>
      </c>
      <c r="G1190" s="12">
        <v>2</v>
      </c>
      <c r="H1190" s="12">
        <v>4</v>
      </c>
      <c r="I1190" s="12">
        <v>1</v>
      </c>
      <c r="J1190" s="12">
        <v>0</v>
      </c>
      <c r="K1190" s="12">
        <v>0</v>
      </c>
      <c r="L1190" s="12"/>
    </row>
    <row r="1191" spans="1:12" ht="12.75" customHeight="1" x14ac:dyDescent="0.25">
      <c r="A1191" s="119" t="s">
        <v>2197</v>
      </c>
      <c r="B1191" s="128"/>
      <c r="C1191" s="10"/>
      <c r="D1191" s="129" t="s">
        <v>2198</v>
      </c>
      <c r="E1191" s="9">
        <v>214</v>
      </c>
      <c r="F1191" s="12">
        <v>113</v>
      </c>
      <c r="G1191" s="12">
        <v>25</v>
      </c>
      <c r="H1191" s="12">
        <v>39</v>
      </c>
      <c r="I1191" s="12">
        <v>18</v>
      </c>
      <c r="J1191" s="12">
        <v>15</v>
      </c>
      <c r="K1191" s="12">
        <v>4</v>
      </c>
      <c r="L1191" s="12"/>
    </row>
    <row r="1192" spans="1:12" ht="12.75" customHeight="1" x14ac:dyDescent="0.25">
      <c r="A1192" s="119" t="s">
        <v>2199</v>
      </c>
      <c r="B1192" s="128"/>
      <c r="C1192" s="10"/>
      <c r="D1192" s="129" t="s">
        <v>2200</v>
      </c>
      <c r="E1192" s="9">
        <v>281</v>
      </c>
      <c r="F1192" s="12">
        <v>134</v>
      </c>
      <c r="G1192" s="12">
        <v>53</v>
      </c>
      <c r="H1192" s="12">
        <v>31</v>
      </c>
      <c r="I1192" s="12">
        <v>23</v>
      </c>
      <c r="J1192" s="12">
        <v>27</v>
      </c>
      <c r="K1192" s="12">
        <v>13</v>
      </c>
      <c r="L1192" s="12"/>
    </row>
    <row r="1193" spans="1:12" ht="12.75" customHeight="1" x14ac:dyDescent="0.25">
      <c r="A1193" s="119" t="s">
        <v>2201</v>
      </c>
      <c r="B1193" s="128"/>
      <c r="C1193" s="10"/>
      <c r="D1193" s="129" t="s">
        <v>2202</v>
      </c>
      <c r="E1193" s="9">
        <v>32</v>
      </c>
      <c r="F1193" s="12">
        <v>16</v>
      </c>
      <c r="G1193" s="12">
        <v>0</v>
      </c>
      <c r="H1193" s="12">
        <v>5</v>
      </c>
      <c r="I1193" s="12">
        <v>3</v>
      </c>
      <c r="J1193" s="12">
        <v>7</v>
      </c>
      <c r="K1193" s="12">
        <v>1</v>
      </c>
      <c r="L1193" s="12"/>
    </row>
    <row r="1194" spans="1:12" ht="12.75" customHeight="1" x14ac:dyDescent="0.25">
      <c r="A1194" s="119" t="s">
        <v>2203</v>
      </c>
      <c r="B1194" s="128"/>
      <c r="C1194" s="10"/>
      <c r="D1194" s="129" t="s">
        <v>2204</v>
      </c>
      <c r="E1194" s="9">
        <v>450</v>
      </c>
      <c r="F1194" s="12">
        <v>202</v>
      </c>
      <c r="G1194" s="12">
        <v>37</v>
      </c>
      <c r="H1194" s="12">
        <v>126</v>
      </c>
      <c r="I1194" s="12">
        <v>34</v>
      </c>
      <c r="J1194" s="12">
        <v>38</v>
      </c>
      <c r="K1194" s="12">
        <v>13</v>
      </c>
      <c r="L1194" s="12"/>
    </row>
    <row r="1195" spans="1:12" ht="12.75" customHeight="1" x14ac:dyDescent="0.25">
      <c r="A1195" s="119" t="s">
        <v>2205</v>
      </c>
      <c r="B1195" s="128"/>
      <c r="C1195" s="10"/>
      <c r="D1195" s="129" t="s">
        <v>2206</v>
      </c>
      <c r="E1195" s="9">
        <v>128</v>
      </c>
      <c r="F1195" s="12">
        <v>76</v>
      </c>
      <c r="G1195" s="12">
        <v>15</v>
      </c>
      <c r="H1195" s="12">
        <v>19</v>
      </c>
      <c r="I1195" s="12">
        <v>11</v>
      </c>
      <c r="J1195" s="12">
        <v>2</v>
      </c>
      <c r="K1195" s="12">
        <v>5</v>
      </c>
      <c r="L1195" s="12"/>
    </row>
    <row r="1196" spans="1:12" ht="12.75" customHeight="1" x14ac:dyDescent="0.25">
      <c r="A1196" s="119" t="s">
        <v>2207</v>
      </c>
      <c r="B1196" s="128"/>
      <c r="C1196" s="10"/>
      <c r="D1196" s="129" t="s">
        <v>2208</v>
      </c>
      <c r="E1196" s="9">
        <v>1</v>
      </c>
      <c r="F1196" s="12">
        <v>0</v>
      </c>
      <c r="G1196" s="12">
        <v>1</v>
      </c>
      <c r="H1196" s="12">
        <v>0</v>
      </c>
      <c r="I1196" s="12">
        <v>0</v>
      </c>
      <c r="J1196" s="12">
        <v>0</v>
      </c>
      <c r="K1196" s="12">
        <v>0</v>
      </c>
      <c r="L1196" s="12"/>
    </row>
    <row r="1197" spans="1:12" ht="12.75" customHeight="1" x14ac:dyDescent="0.25">
      <c r="A1197" s="119" t="s">
        <v>2209</v>
      </c>
      <c r="B1197" s="128"/>
      <c r="C1197" s="10"/>
      <c r="D1197" s="129" t="s">
        <v>2210</v>
      </c>
      <c r="E1197" s="9">
        <v>8</v>
      </c>
      <c r="F1197" s="12">
        <v>3</v>
      </c>
      <c r="G1197" s="12">
        <v>0</v>
      </c>
      <c r="H1197" s="12">
        <v>2</v>
      </c>
      <c r="I1197" s="12">
        <v>2</v>
      </c>
      <c r="J1197" s="12">
        <v>1</v>
      </c>
      <c r="K1197" s="12">
        <v>0</v>
      </c>
      <c r="L1197" s="12"/>
    </row>
    <row r="1198" spans="1:12" ht="12.75" customHeight="1" x14ac:dyDescent="0.25">
      <c r="A1198" s="118" t="s">
        <v>2211</v>
      </c>
      <c r="B1198" s="125"/>
      <c r="C1198" s="8" t="s">
        <v>1181</v>
      </c>
      <c r="D1198" s="126"/>
      <c r="E1198" s="9">
        <v>965</v>
      </c>
      <c r="F1198" s="9">
        <v>465</v>
      </c>
      <c r="G1198" s="9">
        <v>152</v>
      </c>
      <c r="H1198" s="9">
        <v>223</v>
      </c>
      <c r="I1198" s="9">
        <v>67</v>
      </c>
      <c r="J1198" s="9">
        <v>28</v>
      </c>
      <c r="K1198" s="9">
        <v>30</v>
      </c>
      <c r="L1198" s="9"/>
    </row>
    <row r="1199" spans="1:12" ht="12.75" customHeight="1" x14ac:dyDescent="0.25">
      <c r="A1199" s="119" t="s">
        <v>2212</v>
      </c>
      <c r="B1199" s="128"/>
      <c r="C1199" s="10"/>
      <c r="D1199" s="129" t="s">
        <v>1181</v>
      </c>
      <c r="E1199" s="9">
        <v>617</v>
      </c>
      <c r="F1199" s="12">
        <v>264</v>
      </c>
      <c r="G1199" s="12">
        <v>95</v>
      </c>
      <c r="H1199" s="12">
        <v>184</v>
      </c>
      <c r="I1199" s="12">
        <v>37</v>
      </c>
      <c r="J1199" s="12">
        <v>21</v>
      </c>
      <c r="K1199" s="12">
        <v>16</v>
      </c>
      <c r="L1199" s="12"/>
    </row>
    <row r="1200" spans="1:12" ht="12.75" customHeight="1" x14ac:dyDescent="0.25">
      <c r="A1200" s="119" t="s">
        <v>2213</v>
      </c>
      <c r="B1200" s="128"/>
      <c r="C1200" s="10"/>
      <c r="D1200" s="129" t="s">
        <v>315</v>
      </c>
      <c r="E1200" s="9">
        <v>14</v>
      </c>
      <c r="F1200" s="12">
        <v>8</v>
      </c>
      <c r="G1200" s="12">
        <v>1</v>
      </c>
      <c r="H1200" s="12">
        <v>4</v>
      </c>
      <c r="I1200" s="12">
        <v>1</v>
      </c>
      <c r="J1200" s="12">
        <v>0</v>
      </c>
      <c r="K1200" s="12">
        <v>0</v>
      </c>
      <c r="L1200" s="12"/>
    </row>
    <row r="1201" spans="1:12" ht="12.75" customHeight="1" x14ac:dyDescent="0.25">
      <c r="A1201" s="119" t="s">
        <v>2214</v>
      </c>
      <c r="B1201" s="128"/>
      <c r="C1201" s="10"/>
      <c r="D1201" s="129" t="s">
        <v>2215</v>
      </c>
      <c r="E1201" s="9">
        <v>0</v>
      </c>
      <c r="F1201" s="12">
        <v>0</v>
      </c>
      <c r="G1201" s="12">
        <v>0</v>
      </c>
      <c r="H1201" s="12">
        <v>0</v>
      </c>
      <c r="I1201" s="12">
        <v>0</v>
      </c>
      <c r="J1201" s="12">
        <v>0</v>
      </c>
      <c r="K1201" s="12">
        <v>0</v>
      </c>
      <c r="L1201" s="12"/>
    </row>
    <row r="1202" spans="1:12" ht="12.75" customHeight="1" x14ac:dyDescent="0.25">
      <c r="A1202" s="119" t="s">
        <v>2216</v>
      </c>
      <c r="B1202" s="128"/>
      <c r="C1202" s="10"/>
      <c r="D1202" s="129" t="s">
        <v>2217</v>
      </c>
      <c r="E1202" s="9">
        <v>15</v>
      </c>
      <c r="F1202" s="12">
        <v>9</v>
      </c>
      <c r="G1202" s="12">
        <v>2</v>
      </c>
      <c r="H1202" s="12">
        <v>1</v>
      </c>
      <c r="I1202" s="12">
        <v>2</v>
      </c>
      <c r="J1202" s="12">
        <v>1</v>
      </c>
      <c r="K1202" s="12">
        <v>0</v>
      </c>
      <c r="L1202" s="12"/>
    </row>
    <row r="1203" spans="1:12" ht="12.75" customHeight="1" x14ac:dyDescent="0.25">
      <c r="A1203" s="119" t="s">
        <v>2218</v>
      </c>
      <c r="B1203" s="128"/>
      <c r="C1203" s="10"/>
      <c r="D1203" s="129" t="s">
        <v>418</v>
      </c>
      <c r="E1203" s="9">
        <v>2</v>
      </c>
      <c r="F1203" s="12">
        <v>2</v>
      </c>
      <c r="G1203" s="12">
        <v>0</v>
      </c>
      <c r="H1203" s="12">
        <v>0</v>
      </c>
      <c r="I1203" s="12">
        <v>0</v>
      </c>
      <c r="J1203" s="12">
        <v>0</v>
      </c>
      <c r="K1203" s="12">
        <v>0</v>
      </c>
      <c r="L1203" s="12"/>
    </row>
    <row r="1204" spans="1:12" ht="12.75" customHeight="1" x14ac:dyDescent="0.25">
      <c r="A1204" s="119" t="s">
        <v>2219</v>
      </c>
      <c r="B1204" s="128"/>
      <c r="C1204" s="10"/>
      <c r="D1204" s="129" t="s">
        <v>2220</v>
      </c>
      <c r="E1204" s="9">
        <v>29</v>
      </c>
      <c r="F1204" s="12">
        <v>11</v>
      </c>
      <c r="G1204" s="12">
        <v>12</v>
      </c>
      <c r="H1204" s="12">
        <v>0</v>
      </c>
      <c r="I1204" s="12">
        <v>6</v>
      </c>
      <c r="J1204" s="12">
        <v>0</v>
      </c>
      <c r="K1204" s="12">
        <v>0</v>
      </c>
      <c r="L1204" s="12"/>
    </row>
    <row r="1205" spans="1:12" ht="12.75" customHeight="1" x14ac:dyDescent="0.25">
      <c r="A1205" s="119" t="s">
        <v>2221</v>
      </c>
      <c r="B1205" s="128"/>
      <c r="C1205" s="10"/>
      <c r="D1205" s="129" t="s">
        <v>2222</v>
      </c>
      <c r="E1205" s="9">
        <v>4</v>
      </c>
      <c r="F1205" s="12">
        <v>2</v>
      </c>
      <c r="G1205" s="12">
        <v>1</v>
      </c>
      <c r="H1205" s="12">
        <v>0</v>
      </c>
      <c r="I1205" s="12">
        <v>0</v>
      </c>
      <c r="J1205" s="12">
        <v>1</v>
      </c>
      <c r="K1205" s="12">
        <v>0</v>
      </c>
      <c r="L1205" s="12"/>
    </row>
    <row r="1206" spans="1:12" ht="12.75" customHeight="1" x14ac:dyDescent="0.25">
      <c r="A1206" s="119" t="s">
        <v>2223</v>
      </c>
      <c r="B1206" s="128"/>
      <c r="C1206" s="10"/>
      <c r="D1206" s="129" t="s">
        <v>2224</v>
      </c>
      <c r="E1206" s="9">
        <v>6</v>
      </c>
      <c r="F1206" s="12">
        <v>5</v>
      </c>
      <c r="G1206" s="12">
        <v>1</v>
      </c>
      <c r="H1206" s="12">
        <v>0</v>
      </c>
      <c r="I1206" s="12">
        <v>0</v>
      </c>
      <c r="J1206" s="12">
        <v>0</v>
      </c>
      <c r="K1206" s="12">
        <v>0</v>
      </c>
      <c r="L1206" s="12"/>
    </row>
    <row r="1207" spans="1:12" ht="12.75" customHeight="1" x14ac:dyDescent="0.25">
      <c r="A1207" s="119" t="s">
        <v>2225</v>
      </c>
      <c r="B1207" s="128"/>
      <c r="C1207" s="10"/>
      <c r="D1207" s="129" t="s">
        <v>32</v>
      </c>
      <c r="E1207" s="9">
        <v>3</v>
      </c>
      <c r="F1207" s="12">
        <v>0</v>
      </c>
      <c r="G1207" s="12">
        <v>2</v>
      </c>
      <c r="H1207" s="12">
        <v>0</v>
      </c>
      <c r="I1207" s="12">
        <v>0</v>
      </c>
      <c r="J1207" s="12">
        <v>0</v>
      </c>
      <c r="K1207" s="12">
        <v>1</v>
      </c>
      <c r="L1207" s="12"/>
    </row>
    <row r="1208" spans="1:12" ht="12.75" customHeight="1" x14ac:dyDescent="0.25">
      <c r="A1208" s="119" t="s">
        <v>2226</v>
      </c>
      <c r="B1208" s="128"/>
      <c r="C1208" s="10"/>
      <c r="D1208" s="129" t="s">
        <v>2227</v>
      </c>
      <c r="E1208" s="9">
        <v>41</v>
      </c>
      <c r="F1208" s="12">
        <v>24</v>
      </c>
      <c r="G1208" s="12">
        <v>6</v>
      </c>
      <c r="H1208" s="12">
        <v>5</v>
      </c>
      <c r="I1208" s="12">
        <v>5</v>
      </c>
      <c r="J1208" s="12">
        <v>0</v>
      </c>
      <c r="K1208" s="12">
        <v>1</v>
      </c>
      <c r="L1208" s="12"/>
    </row>
    <row r="1209" spans="1:12" ht="12.75" customHeight="1" x14ac:dyDescent="0.25">
      <c r="A1209" s="119" t="s">
        <v>2228</v>
      </c>
      <c r="B1209" s="128"/>
      <c r="C1209" s="10"/>
      <c r="D1209" s="129" t="s">
        <v>2229</v>
      </c>
      <c r="E1209" s="9">
        <v>33</v>
      </c>
      <c r="F1209" s="12">
        <v>23</v>
      </c>
      <c r="G1209" s="12">
        <v>2</v>
      </c>
      <c r="H1209" s="12">
        <v>4</v>
      </c>
      <c r="I1209" s="12">
        <v>1</v>
      </c>
      <c r="J1209" s="12">
        <v>1</v>
      </c>
      <c r="K1209" s="12">
        <v>2</v>
      </c>
      <c r="L1209" s="12"/>
    </row>
    <row r="1210" spans="1:12" ht="12.75" customHeight="1" x14ac:dyDescent="0.25">
      <c r="A1210" s="119" t="s">
        <v>2230</v>
      </c>
      <c r="B1210" s="128"/>
      <c r="C1210" s="10"/>
      <c r="D1210" s="129" t="s">
        <v>2231</v>
      </c>
      <c r="E1210" s="9">
        <v>24</v>
      </c>
      <c r="F1210" s="12">
        <v>11</v>
      </c>
      <c r="G1210" s="12">
        <v>7</v>
      </c>
      <c r="H1210" s="12">
        <v>2</v>
      </c>
      <c r="I1210" s="12">
        <v>3</v>
      </c>
      <c r="J1210" s="12">
        <v>0</v>
      </c>
      <c r="K1210" s="12">
        <v>1</v>
      </c>
      <c r="L1210" s="12"/>
    </row>
    <row r="1211" spans="1:12" ht="12.75" customHeight="1" x14ac:dyDescent="0.25">
      <c r="A1211" s="119" t="s">
        <v>2232</v>
      </c>
      <c r="B1211" s="128"/>
      <c r="C1211" s="10"/>
      <c r="D1211" s="129" t="s">
        <v>2233</v>
      </c>
      <c r="E1211" s="9">
        <v>147</v>
      </c>
      <c r="F1211" s="12">
        <v>85</v>
      </c>
      <c r="G1211" s="12">
        <v>19</v>
      </c>
      <c r="H1211" s="12">
        <v>20</v>
      </c>
      <c r="I1211" s="12">
        <v>10</v>
      </c>
      <c r="J1211" s="12">
        <v>4</v>
      </c>
      <c r="K1211" s="12">
        <v>9</v>
      </c>
      <c r="L1211" s="12"/>
    </row>
    <row r="1212" spans="1:12" ht="12.75" customHeight="1" x14ac:dyDescent="0.25">
      <c r="A1212" s="119" t="s">
        <v>2234</v>
      </c>
      <c r="B1212" s="128"/>
      <c r="C1212" s="10"/>
      <c r="D1212" s="129" t="s">
        <v>2235</v>
      </c>
      <c r="E1212" s="9">
        <v>11</v>
      </c>
      <c r="F1212" s="12">
        <v>7</v>
      </c>
      <c r="G1212" s="12">
        <v>1</v>
      </c>
      <c r="H1212" s="12">
        <v>2</v>
      </c>
      <c r="I1212" s="12">
        <v>1</v>
      </c>
      <c r="J1212" s="12">
        <v>0</v>
      </c>
      <c r="K1212" s="12">
        <v>0</v>
      </c>
      <c r="L1212" s="12"/>
    </row>
    <row r="1213" spans="1:12" ht="12.75" customHeight="1" x14ac:dyDescent="0.25">
      <c r="A1213" s="119" t="s">
        <v>2236</v>
      </c>
      <c r="B1213" s="128"/>
      <c r="C1213" s="10"/>
      <c r="D1213" s="129" t="s">
        <v>2237</v>
      </c>
      <c r="E1213" s="9">
        <v>19</v>
      </c>
      <c r="F1213" s="12">
        <v>14</v>
      </c>
      <c r="G1213" s="12">
        <v>3</v>
      </c>
      <c r="H1213" s="12">
        <v>1</v>
      </c>
      <c r="I1213" s="12">
        <v>1</v>
      </c>
      <c r="J1213" s="12">
        <v>0</v>
      </c>
      <c r="K1213" s="12">
        <v>0</v>
      </c>
      <c r="L1213" s="12"/>
    </row>
    <row r="1214" spans="1:12" ht="12.75" customHeight="1" x14ac:dyDescent="0.25">
      <c r="A1214" s="118" t="s">
        <v>2238</v>
      </c>
      <c r="B1214" s="125"/>
      <c r="C1214" s="8" t="s">
        <v>2239</v>
      </c>
      <c r="D1214" s="126"/>
      <c r="E1214" s="9">
        <v>4192</v>
      </c>
      <c r="F1214" s="9">
        <v>2127</v>
      </c>
      <c r="G1214" s="9">
        <v>629</v>
      </c>
      <c r="H1214" s="9">
        <v>791</v>
      </c>
      <c r="I1214" s="9">
        <v>329</v>
      </c>
      <c r="J1214" s="9">
        <v>205</v>
      </c>
      <c r="K1214" s="9">
        <v>111</v>
      </c>
      <c r="L1214" s="9"/>
    </row>
    <row r="1215" spans="1:12" ht="12.75" customHeight="1" x14ac:dyDescent="0.25">
      <c r="A1215" s="119" t="s">
        <v>2240</v>
      </c>
      <c r="B1215" s="128"/>
      <c r="C1215" s="10"/>
      <c r="D1215" s="129" t="s">
        <v>2239</v>
      </c>
      <c r="E1215" s="9">
        <v>1369</v>
      </c>
      <c r="F1215" s="12">
        <v>749</v>
      </c>
      <c r="G1215" s="12">
        <v>217</v>
      </c>
      <c r="H1215" s="12">
        <v>159</v>
      </c>
      <c r="I1215" s="12">
        <v>102</v>
      </c>
      <c r="J1215" s="12">
        <v>101</v>
      </c>
      <c r="K1215" s="12">
        <v>41</v>
      </c>
      <c r="L1215" s="12"/>
    </row>
    <row r="1216" spans="1:12" ht="12.75" customHeight="1" x14ac:dyDescent="0.25">
      <c r="A1216" s="119" t="s">
        <v>2241</v>
      </c>
      <c r="B1216" s="128"/>
      <c r="C1216" s="10"/>
      <c r="D1216" s="129" t="s">
        <v>2242</v>
      </c>
      <c r="E1216" s="9">
        <v>540</v>
      </c>
      <c r="F1216" s="12">
        <v>298</v>
      </c>
      <c r="G1216" s="12">
        <v>77</v>
      </c>
      <c r="H1216" s="12">
        <v>94</v>
      </c>
      <c r="I1216" s="12">
        <v>41</v>
      </c>
      <c r="J1216" s="12">
        <v>18</v>
      </c>
      <c r="K1216" s="12">
        <v>12</v>
      </c>
      <c r="L1216" s="12"/>
    </row>
    <row r="1217" spans="1:12" ht="12.75" customHeight="1" x14ac:dyDescent="0.25">
      <c r="A1217" s="119" t="s">
        <v>2243</v>
      </c>
      <c r="B1217" s="128"/>
      <c r="C1217" s="10"/>
      <c r="D1217" s="129" t="s">
        <v>2244</v>
      </c>
      <c r="E1217" s="9">
        <v>1550</v>
      </c>
      <c r="F1217" s="12">
        <v>761</v>
      </c>
      <c r="G1217" s="12">
        <v>177</v>
      </c>
      <c r="H1217" s="12">
        <v>413</v>
      </c>
      <c r="I1217" s="12">
        <v>107</v>
      </c>
      <c r="J1217" s="12">
        <v>52</v>
      </c>
      <c r="K1217" s="12">
        <v>40</v>
      </c>
      <c r="L1217" s="12"/>
    </row>
    <row r="1218" spans="1:12" ht="12.75" customHeight="1" x14ac:dyDescent="0.25">
      <c r="A1218" s="119" t="s">
        <v>2245</v>
      </c>
      <c r="B1218" s="128"/>
      <c r="C1218" s="10"/>
      <c r="D1218" s="129" t="s">
        <v>2246</v>
      </c>
      <c r="E1218" s="9">
        <v>61</v>
      </c>
      <c r="F1218" s="12">
        <v>32</v>
      </c>
      <c r="G1218" s="12">
        <v>7</v>
      </c>
      <c r="H1218" s="12">
        <v>4</v>
      </c>
      <c r="I1218" s="12">
        <v>12</v>
      </c>
      <c r="J1218" s="12">
        <v>3</v>
      </c>
      <c r="K1218" s="12">
        <v>3</v>
      </c>
      <c r="L1218" s="12"/>
    </row>
    <row r="1219" spans="1:12" ht="12.75" customHeight="1" x14ac:dyDescent="0.25">
      <c r="A1219" s="119" t="s">
        <v>2247</v>
      </c>
      <c r="B1219" s="128"/>
      <c r="C1219" s="10"/>
      <c r="D1219" s="129" t="s">
        <v>2248</v>
      </c>
      <c r="E1219" s="9">
        <v>665</v>
      </c>
      <c r="F1219" s="12">
        <v>284</v>
      </c>
      <c r="G1219" s="12">
        <v>149</v>
      </c>
      <c r="H1219" s="12">
        <v>120</v>
      </c>
      <c r="I1219" s="12">
        <v>67</v>
      </c>
      <c r="J1219" s="12">
        <v>30</v>
      </c>
      <c r="K1219" s="12">
        <v>15</v>
      </c>
      <c r="L1219" s="12"/>
    </row>
    <row r="1220" spans="1:12" ht="12.75" customHeight="1" x14ac:dyDescent="0.25">
      <c r="A1220" s="119" t="s">
        <v>2249</v>
      </c>
      <c r="B1220" s="128"/>
      <c r="C1220" s="10"/>
      <c r="D1220" s="129" t="s">
        <v>2250</v>
      </c>
      <c r="E1220" s="9">
        <v>7</v>
      </c>
      <c r="F1220" s="12">
        <v>3</v>
      </c>
      <c r="G1220" s="12">
        <v>2</v>
      </c>
      <c r="H1220" s="12">
        <v>1</v>
      </c>
      <c r="I1220" s="12">
        <v>0</v>
      </c>
      <c r="J1220" s="12">
        <v>1</v>
      </c>
      <c r="K1220" s="12">
        <v>0</v>
      </c>
      <c r="L1220" s="12"/>
    </row>
    <row r="1221" spans="1:12" ht="12.75" customHeight="1" x14ac:dyDescent="0.25">
      <c r="A1221" s="118" t="s">
        <v>2251</v>
      </c>
      <c r="B1221" s="125"/>
      <c r="C1221" s="8" t="s">
        <v>2252</v>
      </c>
      <c r="D1221" s="126"/>
      <c r="E1221" s="9">
        <v>975</v>
      </c>
      <c r="F1221" s="9">
        <v>424</v>
      </c>
      <c r="G1221" s="9">
        <v>167</v>
      </c>
      <c r="H1221" s="9">
        <v>273</v>
      </c>
      <c r="I1221" s="9">
        <v>68</v>
      </c>
      <c r="J1221" s="9">
        <v>26</v>
      </c>
      <c r="K1221" s="9">
        <v>17</v>
      </c>
      <c r="L1221" s="9"/>
    </row>
    <row r="1222" spans="1:12" ht="12.75" customHeight="1" x14ac:dyDescent="0.25">
      <c r="A1222" s="119" t="s">
        <v>2253</v>
      </c>
      <c r="B1222" s="128"/>
      <c r="C1222" s="10"/>
      <c r="D1222" s="129" t="s">
        <v>2252</v>
      </c>
      <c r="E1222" s="9">
        <v>454</v>
      </c>
      <c r="F1222" s="12">
        <v>206</v>
      </c>
      <c r="G1222" s="12">
        <v>53</v>
      </c>
      <c r="H1222" s="12">
        <v>146</v>
      </c>
      <c r="I1222" s="12">
        <v>29</v>
      </c>
      <c r="J1222" s="12">
        <v>12</v>
      </c>
      <c r="K1222" s="12">
        <v>8</v>
      </c>
      <c r="L1222" s="12"/>
    </row>
    <row r="1223" spans="1:12" ht="12.75" customHeight="1" x14ac:dyDescent="0.25">
      <c r="A1223" s="119" t="s">
        <v>2254</v>
      </c>
      <c r="B1223" s="128"/>
      <c r="C1223" s="10"/>
      <c r="D1223" s="129" t="s">
        <v>2255</v>
      </c>
      <c r="E1223" s="9">
        <v>67</v>
      </c>
      <c r="F1223" s="12">
        <v>32</v>
      </c>
      <c r="G1223" s="12">
        <v>20</v>
      </c>
      <c r="H1223" s="12">
        <v>9</v>
      </c>
      <c r="I1223" s="12">
        <v>4</v>
      </c>
      <c r="J1223" s="12">
        <v>0</v>
      </c>
      <c r="K1223" s="12">
        <v>2</v>
      </c>
      <c r="L1223" s="12"/>
    </row>
    <row r="1224" spans="1:12" ht="12.75" customHeight="1" x14ac:dyDescent="0.25">
      <c r="A1224" s="119" t="s">
        <v>2256</v>
      </c>
      <c r="B1224" s="128"/>
      <c r="C1224" s="10"/>
      <c r="D1224" s="129" t="s">
        <v>2257</v>
      </c>
      <c r="E1224" s="9">
        <v>113</v>
      </c>
      <c r="F1224" s="12">
        <v>37</v>
      </c>
      <c r="G1224" s="12">
        <v>19</v>
      </c>
      <c r="H1224" s="12">
        <v>40</v>
      </c>
      <c r="I1224" s="12">
        <v>8</v>
      </c>
      <c r="J1224" s="12">
        <v>6</v>
      </c>
      <c r="K1224" s="12">
        <v>3</v>
      </c>
      <c r="L1224" s="12"/>
    </row>
    <row r="1225" spans="1:12" ht="12.75" customHeight="1" x14ac:dyDescent="0.25">
      <c r="A1225" s="119" t="s">
        <v>2258</v>
      </c>
      <c r="B1225" s="128"/>
      <c r="C1225" s="10"/>
      <c r="D1225" s="129" t="s">
        <v>2259</v>
      </c>
      <c r="E1225" s="9">
        <v>18</v>
      </c>
      <c r="F1225" s="12">
        <v>7</v>
      </c>
      <c r="G1225" s="12">
        <v>4</v>
      </c>
      <c r="H1225" s="12">
        <v>3</v>
      </c>
      <c r="I1225" s="12">
        <v>3</v>
      </c>
      <c r="J1225" s="12">
        <v>1</v>
      </c>
      <c r="K1225" s="12">
        <v>0</v>
      </c>
      <c r="L1225" s="12"/>
    </row>
    <row r="1226" spans="1:12" ht="12.75" customHeight="1" x14ac:dyDescent="0.25">
      <c r="A1226" s="119" t="s">
        <v>2260</v>
      </c>
      <c r="B1226" s="128"/>
      <c r="C1226" s="10"/>
      <c r="D1226" s="129" t="s">
        <v>2261</v>
      </c>
      <c r="E1226" s="9">
        <v>19</v>
      </c>
      <c r="F1226" s="12">
        <v>10</v>
      </c>
      <c r="G1226" s="12">
        <v>7</v>
      </c>
      <c r="H1226" s="12">
        <v>2</v>
      </c>
      <c r="I1226" s="12">
        <v>0</v>
      </c>
      <c r="J1226" s="12">
        <v>0</v>
      </c>
      <c r="K1226" s="12">
        <v>0</v>
      </c>
      <c r="L1226" s="12"/>
    </row>
    <row r="1227" spans="1:12" ht="12.75" customHeight="1" x14ac:dyDescent="0.25">
      <c r="A1227" s="119" t="s">
        <v>2262</v>
      </c>
      <c r="B1227" s="128"/>
      <c r="C1227" s="10"/>
      <c r="D1227" s="129" t="s">
        <v>2263</v>
      </c>
      <c r="E1227" s="9">
        <v>11</v>
      </c>
      <c r="F1227" s="12">
        <v>4</v>
      </c>
      <c r="G1227" s="12">
        <v>5</v>
      </c>
      <c r="H1227" s="12">
        <v>1</v>
      </c>
      <c r="I1227" s="12">
        <v>1</v>
      </c>
      <c r="J1227" s="12">
        <v>0</v>
      </c>
      <c r="K1227" s="12">
        <v>0</v>
      </c>
      <c r="L1227" s="12"/>
    </row>
    <row r="1228" spans="1:12" ht="12.75" customHeight="1" x14ac:dyDescent="0.25">
      <c r="A1228" s="119" t="s">
        <v>2264</v>
      </c>
      <c r="B1228" s="128"/>
      <c r="C1228" s="10"/>
      <c r="D1228" s="129" t="s">
        <v>2265</v>
      </c>
      <c r="E1228" s="9">
        <v>11</v>
      </c>
      <c r="F1228" s="12">
        <v>8</v>
      </c>
      <c r="G1228" s="12">
        <v>2</v>
      </c>
      <c r="H1228" s="12">
        <v>1</v>
      </c>
      <c r="I1228" s="12">
        <v>0</v>
      </c>
      <c r="J1228" s="12">
        <v>0</v>
      </c>
      <c r="K1228" s="12">
        <v>0</v>
      </c>
      <c r="L1228" s="12"/>
    </row>
    <row r="1229" spans="1:12" ht="12.75" customHeight="1" x14ac:dyDescent="0.25">
      <c r="A1229" s="119" t="s">
        <v>2266</v>
      </c>
      <c r="B1229" s="128"/>
      <c r="C1229" s="10"/>
      <c r="D1229" s="129" t="s">
        <v>2267</v>
      </c>
      <c r="E1229" s="9">
        <v>12</v>
      </c>
      <c r="F1229" s="12">
        <v>7</v>
      </c>
      <c r="G1229" s="12">
        <v>3</v>
      </c>
      <c r="H1229" s="12">
        <v>2</v>
      </c>
      <c r="I1229" s="12">
        <v>0</v>
      </c>
      <c r="J1229" s="12">
        <v>0</v>
      </c>
      <c r="K1229" s="12">
        <v>0</v>
      </c>
      <c r="L1229" s="12"/>
    </row>
    <row r="1230" spans="1:12" ht="12.75" customHeight="1" x14ac:dyDescent="0.25">
      <c r="A1230" s="119" t="s">
        <v>2268</v>
      </c>
      <c r="B1230" s="128"/>
      <c r="C1230" s="10"/>
      <c r="D1230" s="129" t="s">
        <v>2269</v>
      </c>
      <c r="E1230" s="9">
        <v>7</v>
      </c>
      <c r="F1230" s="12">
        <v>5</v>
      </c>
      <c r="G1230" s="12">
        <v>1</v>
      </c>
      <c r="H1230" s="12">
        <v>1</v>
      </c>
      <c r="I1230" s="12">
        <v>0</v>
      </c>
      <c r="J1230" s="12">
        <v>0</v>
      </c>
      <c r="K1230" s="12">
        <v>0</v>
      </c>
      <c r="L1230" s="12"/>
    </row>
    <row r="1231" spans="1:12" ht="12.75" customHeight="1" x14ac:dyDescent="0.25">
      <c r="A1231" s="119" t="s">
        <v>2270</v>
      </c>
      <c r="B1231" s="128"/>
      <c r="C1231" s="10"/>
      <c r="D1231" s="129" t="s">
        <v>2271</v>
      </c>
      <c r="E1231" s="9">
        <v>15</v>
      </c>
      <c r="F1231" s="12">
        <v>10</v>
      </c>
      <c r="G1231" s="12">
        <v>1</v>
      </c>
      <c r="H1231" s="12">
        <v>3</v>
      </c>
      <c r="I1231" s="12">
        <v>1</v>
      </c>
      <c r="J1231" s="12">
        <v>0</v>
      </c>
      <c r="K1231" s="12">
        <v>0</v>
      </c>
      <c r="L1231" s="12"/>
    </row>
    <row r="1232" spans="1:12" ht="12.75" customHeight="1" x14ac:dyDescent="0.25">
      <c r="A1232" s="119" t="s">
        <v>2272</v>
      </c>
      <c r="B1232" s="128"/>
      <c r="C1232" s="10"/>
      <c r="D1232" s="129" t="s">
        <v>2273</v>
      </c>
      <c r="E1232" s="9">
        <v>1</v>
      </c>
      <c r="F1232" s="12">
        <v>1</v>
      </c>
      <c r="G1232" s="12">
        <v>0</v>
      </c>
      <c r="H1232" s="12">
        <v>0</v>
      </c>
      <c r="I1232" s="12">
        <v>0</v>
      </c>
      <c r="J1232" s="12">
        <v>0</v>
      </c>
      <c r="K1232" s="12">
        <v>0</v>
      </c>
      <c r="L1232" s="12"/>
    </row>
    <row r="1233" spans="1:12" ht="12.75" customHeight="1" x14ac:dyDescent="0.25">
      <c r="A1233" s="119" t="s">
        <v>2274</v>
      </c>
      <c r="B1233" s="128"/>
      <c r="C1233" s="10"/>
      <c r="D1233" s="129" t="s">
        <v>2275</v>
      </c>
      <c r="E1233" s="9">
        <v>4</v>
      </c>
      <c r="F1233" s="12">
        <v>2</v>
      </c>
      <c r="G1233" s="12">
        <v>1</v>
      </c>
      <c r="H1233" s="12">
        <v>1</v>
      </c>
      <c r="I1233" s="12">
        <v>0</v>
      </c>
      <c r="J1233" s="12">
        <v>0</v>
      </c>
      <c r="K1233" s="12">
        <v>0</v>
      </c>
      <c r="L1233" s="12"/>
    </row>
    <row r="1234" spans="1:12" ht="12.75" customHeight="1" x14ac:dyDescent="0.25">
      <c r="A1234" s="119" t="s">
        <v>2276</v>
      </c>
      <c r="B1234" s="128"/>
      <c r="C1234" s="10"/>
      <c r="D1234" s="129" t="s">
        <v>2277</v>
      </c>
      <c r="E1234" s="9">
        <v>5</v>
      </c>
      <c r="F1234" s="12">
        <v>2</v>
      </c>
      <c r="G1234" s="12">
        <v>2</v>
      </c>
      <c r="H1234" s="12">
        <v>1</v>
      </c>
      <c r="I1234" s="12">
        <v>0</v>
      </c>
      <c r="J1234" s="12">
        <v>0</v>
      </c>
      <c r="K1234" s="12">
        <v>0</v>
      </c>
      <c r="L1234" s="12"/>
    </row>
    <row r="1235" spans="1:12" ht="12.75" customHeight="1" x14ac:dyDescent="0.25">
      <c r="A1235" s="119" t="s">
        <v>2278</v>
      </c>
      <c r="B1235" s="128"/>
      <c r="C1235" s="10"/>
      <c r="D1235" s="129" t="s">
        <v>2279</v>
      </c>
      <c r="E1235" s="9">
        <v>3</v>
      </c>
      <c r="F1235" s="12">
        <v>0</v>
      </c>
      <c r="G1235" s="12">
        <v>2</v>
      </c>
      <c r="H1235" s="12">
        <v>0</v>
      </c>
      <c r="I1235" s="12">
        <v>1</v>
      </c>
      <c r="J1235" s="12">
        <v>0</v>
      </c>
      <c r="K1235" s="12">
        <v>0</v>
      </c>
      <c r="L1235" s="12"/>
    </row>
    <row r="1236" spans="1:12" ht="12.75" customHeight="1" x14ac:dyDescent="0.25">
      <c r="A1236" s="119" t="s">
        <v>2280</v>
      </c>
      <c r="B1236" s="128"/>
      <c r="C1236" s="10"/>
      <c r="D1236" s="129" t="s">
        <v>2281</v>
      </c>
      <c r="E1236" s="9">
        <v>5</v>
      </c>
      <c r="F1236" s="12">
        <v>2</v>
      </c>
      <c r="G1236" s="12">
        <v>1</v>
      </c>
      <c r="H1236" s="12">
        <v>0</v>
      </c>
      <c r="I1236" s="12">
        <v>2</v>
      </c>
      <c r="J1236" s="12">
        <v>0</v>
      </c>
      <c r="K1236" s="12">
        <v>0</v>
      </c>
      <c r="L1236" s="12"/>
    </row>
    <row r="1237" spans="1:12" ht="12.75" customHeight="1" x14ac:dyDescent="0.25">
      <c r="A1237" s="119" t="s">
        <v>2282</v>
      </c>
      <c r="B1237" s="128"/>
      <c r="C1237" s="10"/>
      <c r="D1237" s="129" t="s">
        <v>2283</v>
      </c>
      <c r="E1237" s="9">
        <v>7</v>
      </c>
      <c r="F1237" s="12">
        <v>4</v>
      </c>
      <c r="G1237" s="12">
        <v>2</v>
      </c>
      <c r="H1237" s="12">
        <v>0</v>
      </c>
      <c r="I1237" s="12">
        <v>1</v>
      </c>
      <c r="J1237" s="12">
        <v>0</v>
      </c>
      <c r="K1237" s="12">
        <v>0</v>
      </c>
      <c r="L1237" s="12"/>
    </row>
    <row r="1238" spans="1:12" ht="12.75" customHeight="1" x14ac:dyDescent="0.25">
      <c r="A1238" s="119" t="s">
        <v>2284</v>
      </c>
      <c r="B1238" s="128"/>
      <c r="C1238" s="10"/>
      <c r="D1238" s="129" t="s">
        <v>2285</v>
      </c>
      <c r="E1238" s="9">
        <v>0</v>
      </c>
      <c r="F1238" s="12">
        <v>0</v>
      </c>
      <c r="G1238" s="12">
        <v>0</v>
      </c>
      <c r="H1238" s="12">
        <v>0</v>
      </c>
      <c r="I1238" s="12">
        <v>0</v>
      </c>
      <c r="J1238" s="12">
        <v>0</v>
      </c>
      <c r="K1238" s="12">
        <v>0</v>
      </c>
      <c r="L1238" s="12"/>
    </row>
    <row r="1239" spans="1:12" ht="12.75" customHeight="1" x14ac:dyDescent="0.25">
      <c r="A1239" s="119" t="s">
        <v>2286</v>
      </c>
      <c r="B1239" s="128"/>
      <c r="C1239" s="10"/>
      <c r="D1239" s="129" t="s">
        <v>2287</v>
      </c>
      <c r="E1239" s="9">
        <v>4</v>
      </c>
      <c r="F1239" s="12">
        <v>3</v>
      </c>
      <c r="G1239" s="12">
        <v>0</v>
      </c>
      <c r="H1239" s="12">
        <v>1</v>
      </c>
      <c r="I1239" s="12">
        <v>0</v>
      </c>
      <c r="J1239" s="12">
        <v>0</v>
      </c>
      <c r="K1239" s="12">
        <v>0</v>
      </c>
      <c r="L1239" s="12"/>
    </row>
    <row r="1240" spans="1:12" ht="12.75" customHeight="1" x14ac:dyDescent="0.25">
      <c r="A1240" s="119" t="s">
        <v>2288</v>
      </c>
      <c r="B1240" s="128"/>
      <c r="C1240" s="10"/>
      <c r="D1240" s="129" t="s">
        <v>2289</v>
      </c>
      <c r="E1240" s="9">
        <v>2</v>
      </c>
      <c r="F1240" s="12">
        <v>2</v>
      </c>
      <c r="G1240" s="12">
        <v>0</v>
      </c>
      <c r="H1240" s="12">
        <v>0</v>
      </c>
      <c r="I1240" s="12">
        <v>0</v>
      </c>
      <c r="J1240" s="12">
        <v>0</v>
      </c>
      <c r="K1240" s="12">
        <v>0</v>
      </c>
      <c r="L1240" s="12"/>
    </row>
    <row r="1241" spans="1:12" ht="12.75" customHeight="1" x14ac:dyDescent="0.25">
      <c r="A1241" s="119" t="s">
        <v>2290</v>
      </c>
      <c r="B1241" s="128"/>
      <c r="C1241" s="10"/>
      <c r="D1241" s="129" t="s">
        <v>2291</v>
      </c>
      <c r="E1241" s="9">
        <v>1</v>
      </c>
      <c r="F1241" s="12">
        <v>1</v>
      </c>
      <c r="G1241" s="12">
        <v>0</v>
      </c>
      <c r="H1241" s="12">
        <v>0</v>
      </c>
      <c r="I1241" s="12">
        <v>0</v>
      </c>
      <c r="J1241" s="12">
        <v>0</v>
      </c>
      <c r="K1241" s="12">
        <v>0</v>
      </c>
      <c r="L1241" s="12"/>
    </row>
    <row r="1242" spans="1:12" ht="12.75" customHeight="1" x14ac:dyDescent="0.25">
      <c r="A1242" s="119" t="s">
        <v>2292</v>
      </c>
      <c r="B1242" s="128"/>
      <c r="C1242" s="10"/>
      <c r="D1242" s="129" t="s">
        <v>2293</v>
      </c>
      <c r="E1242" s="9">
        <v>8</v>
      </c>
      <c r="F1242" s="12">
        <v>3</v>
      </c>
      <c r="G1242" s="12">
        <v>1</v>
      </c>
      <c r="H1242" s="12">
        <v>0</v>
      </c>
      <c r="I1242" s="12">
        <v>3</v>
      </c>
      <c r="J1242" s="12">
        <v>1</v>
      </c>
      <c r="K1242" s="12">
        <v>0</v>
      </c>
      <c r="L1242" s="12"/>
    </row>
    <row r="1243" spans="1:12" ht="12.75" customHeight="1" x14ac:dyDescent="0.25">
      <c r="A1243" s="119" t="s">
        <v>2294</v>
      </c>
      <c r="B1243" s="128"/>
      <c r="C1243" s="10"/>
      <c r="D1243" s="129" t="s">
        <v>2295</v>
      </c>
      <c r="E1243" s="9">
        <v>2</v>
      </c>
      <c r="F1243" s="12">
        <v>1</v>
      </c>
      <c r="G1243" s="12">
        <v>0</v>
      </c>
      <c r="H1243" s="12">
        <v>1</v>
      </c>
      <c r="I1243" s="12">
        <v>0</v>
      </c>
      <c r="J1243" s="12">
        <v>0</v>
      </c>
      <c r="K1243" s="12">
        <v>0</v>
      </c>
      <c r="L1243" s="12"/>
    </row>
    <row r="1244" spans="1:12" ht="12.75" customHeight="1" x14ac:dyDescent="0.25">
      <c r="A1244" s="119" t="s">
        <v>2296</v>
      </c>
      <c r="B1244" s="128"/>
      <c r="C1244" s="10"/>
      <c r="D1244" s="129" t="s">
        <v>1269</v>
      </c>
      <c r="E1244" s="9">
        <v>4</v>
      </c>
      <c r="F1244" s="12">
        <v>3</v>
      </c>
      <c r="G1244" s="12">
        <v>1</v>
      </c>
      <c r="H1244" s="12">
        <v>0</v>
      </c>
      <c r="I1244" s="12">
        <v>0</v>
      </c>
      <c r="J1244" s="12">
        <v>0</v>
      </c>
      <c r="K1244" s="12">
        <v>0</v>
      </c>
      <c r="L1244" s="12"/>
    </row>
    <row r="1245" spans="1:12" ht="12.75" customHeight="1" x14ac:dyDescent="0.25">
      <c r="A1245" s="119" t="s">
        <v>2297</v>
      </c>
      <c r="B1245" s="128"/>
      <c r="C1245" s="10"/>
      <c r="D1245" s="129" t="s">
        <v>2298</v>
      </c>
      <c r="E1245" s="9">
        <v>12</v>
      </c>
      <c r="F1245" s="12">
        <v>4</v>
      </c>
      <c r="G1245" s="12">
        <v>4</v>
      </c>
      <c r="H1245" s="12">
        <v>4</v>
      </c>
      <c r="I1245" s="12">
        <v>0</v>
      </c>
      <c r="J1245" s="12">
        <v>0</v>
      </c>
      <c r="K1245" s="12">
        <v>0</v>
      </c>
      <c r="L1245" s="12"/>
    </row>
    <row r="1246" spans="1:12" ht="12.75" customHeight="1" x14ac:dyDescent="0.25">
      <c r="A1246" s="119" t="s">
        <v>2299</v>
      </c>
      <c r="B1246" s="128"/>
      <c r="C1246" s="10"/>
      <c r="D1246" s="129" t="s">
        <v>2300</v>
      </c>
      <c r="E1246" s="9">
        <v>7</v>
      </c>
      <c r="F1246" s="12">
        <v>4</v>
      </c>
      <c r="G1246" s="12">
        <v>0</v>
      </c>
      <c r="H1246" s="12">
        <v>2</v>
      </c>
      <c r="I1246" s="12">
        <v>1</v>
      </c>
      <c r="J1246" s="12">
        <v>0</v>
      </c>
      <c r="K1246" s="12">
        <v>0</v>
      </c>
      <c r="L1246" s="12"/>
    </row>
    <row r="1247" spans="1:12" ht="12.75" customHeight="1" x14ac:dyDescent="0.25">
      <c r="A1247" s="119" t="s">
        <v>2301</v>
      </c>
      <c r="B1247" s="128"/>
      <c r="C1247" s="10"/>
      <c r="D1247" s="129" t="s">
        <v>2302</v>
      </c>
      <c r="E1247" s="9">
        <v>3</v>
      </c>
      <c r="F1247" s="12">
        <v>2</v>
      </c>
      <c r="G1247" s="12">
        <v>1</v>
      </c>
      <c r="H1247" s="12">
        <v>0</v>
      </c>
      <c r="I1247" s="12">
        <v>0</v>
      </c>
      <c r="J1247" s="12">
        <v>0</v>
      </c>
      <c r="K1247" s="12">
        <v>0</v>
      </c>
      <c r="L1247" s="12"/>
    </row>
    <row r="1248" spans="1:12" ht="12.75" customHeight="1" x14ac:dyDescent="0.25">
      <c r="A1248" s="119" t="s">
        <v>2303</v>
      </c>
      <c r="B1248" s="128"/>
      <c r="C1248" s="10"/>
      <c r="D1248" s="129" t="s">
        <v>2304</v>
      </c>
      <c r="E1248" s="9">
        <v>4</v>
      </c>
      <c r="F1248" s="12">
        <v>0</v>
      </c>
      <c r="G1248" s="12">
        <v>1</v>
      </c>
      <c r="H1248" s="12">
        <v>0</v>
      </c>
      <c r="I1248" s="12">
        <v>3</v>
      </c>
      <c r="J1248" s="12">
        <v>0</v>
      </c>
      <c r="K1248" s="12">
        <v>0</v>
      </c>
      <c r="L1248" s="12"/>
    </row>
    <row r="1249" spans="1:12" ht="12.75" customHeight="1" x14ac:dyDescent="0.25">
      <c r="A1249" s="119" t="s">
        <v>2305</v>
      </c>
      <c r="B1249" s="128"/>
      <c r="C1249" s="10"/>
      <c r="D1249" s="129" t="s">
        <v>2306</v>
      </c>
      <c r="E1249" s="9">
        <v>20</v>
      </c>
      <c r="F1249" s="12">
        <v>10</v>
      </c>
      <c r="G1249" s="12">
        <v>2</v>
      </c>
      <c r="H1249" s="12">
        <v>4</v>
      </c>
      <c r="I1249" s="12">
        <v>2</v>
      </c>
      <c r="J1249" s="12">
        <v>2</v>
      </c>
      <c r="K1249" s="12">
        <v>0</v>
      </c>
      <c r="L1249" s="12"/>
    </row>
    <row r="1250" spans="1:12" ht="12.75" customHeight="1" x14ac:dyDescent="0.25">
      <c r="A1250" s="119" t="s">
        <v>2307</v>
      </c>
      <c r="B1250" s="128"/>
      <c r="C1250" s="10"/>
      <c r="D1250" s="129" t="s">
        <v>2308</v>
      </c>
      <c r="E1250" s="9">
        <v>4</v>
      </c>
      <c r="F1250" s="12">
        <v>3</v>
      </c>
      <c r="G1250" s="12">
        <v>0</v>
      </c>
      <c r="H1250" s="12">
        <v>1</v>
      </c>
      <c r="I1250" s="12">
        <v>0</v>
      </c>
      <c r="J1250" s="12">
        <v>0</v>
      </c>
      <c r="K1250" s="12">
        <v>0</v>
      </c>
      <c r="L1250" s="12"/>
    </row>
    <row r="1251" spans="1:12" ht="12.75" customHeight="1" x14ac:dyDescent="0.25">
      <c r="A1251" s="119" t="s">
        <v>2309</v>
      </c>
      <c r="B1251" s="128"/>
      <c r="C1251" s="10"/>
      <c r="D1251" s="129" t="s">
        <v>2310</v>
      </c>
      <c r="E1251" s="9">
        <v>31</v>
      </c>
      <c r="F1251" s="12">
        <v>10</v>
      </c>
      <c r="G1251" s="12">
        <v>5</v>
      </c>
      <c r="H1251" s="12">
        <v>12</v>
      </c>
      <c r="I1251" s="12">
        <v>3</v>
      </c>
      <c r="J1251" s="12">
        <v>0</v>
      </c>
      <c r="K1251" s="12">
        <v>1</v>
      </c>
      <c r="L1251" s="12"/>
    </row>
    <row r="1252" spans="1:12" ht="12.75" customHeight="1" x14ac:dyDescent="0.25">
      <c r="A1252" s="119" t="s">
        <v>2311</v>
      </c>
      <c r="B1252" s="128"/>
      <c r="C1252" s="10"/>
      <c r="D1252" s="129" t="s">
        <v>2312</v>
      </c>
      <c r="E1252" s="9">
        <v>48</v>
      </c>
      <c r="F1252" s="12">
        <v>16</v>
      </c>
      <c r="G1252" s="12">
        <v>11</v>
      </c>
      <c r="H1252" s="12">
        <v>14</v>
      </c>
      <c r="I1252" s="12">
        <v>4</v>
      </c>
      <c r="J1252" s="12">
        <v>2</v>
      </c>
      <c r="K1252" s="12">
        <v>1</v>
      </c>
      <c r="L1252" s="12"/>
    </row>
    <row r="1253" spans="1:12" ht="12.75" customHeight="1" x14ac:dyDescent="0.25">
      <c r="A1253" s="119" t="s">
        <v>2313</v>
      </c>
      <c r="B1253" s="128"/>
      <c r="C1253" s="10"/>
      <c r="D1253" s="129" t="s">
        <v>2314</v>
      </c>
      <c r="E1253" s="9">
        <v>6</v>
      </c>
      <c r="F1253" s="12">
        <v>1</v>
      </c>
      <c r="G1253" s="12">
        <v>5</v>
      </c>
      <c r="H1253" s="12">
        <v>0</v>
      </c>
      <c r="I1253" s="12">
        <v>0</v>
      </c>
      <c r="J1253" s="12">
        <v>0</v>
      </c>
      <c r="K1253" s="12">
        <v>0</v>
      </c>
      <c r="L1253" s="12"/>
    </row>
    <row r="1254" spans="1:12" ht="12.75" customHeight="1" x14ac:dyDescent="0.25">
      <c r="A1254" s="119" t="s">
        <v>2315</v>
      </c>
      <c r="B1254" s="128"/>
      <c r="C1254" s="10"/>
      <c r="D1254" s="129" t="s">
        <v>1726</v>
      </c>
      <c r="E1254" s="9">
        <v>5</v>
      </c>
      <c r="F1254" s="12">
        <v>3</v>
      </c>
      <c r="G1254" s="12">
        <v>1</v>
      </c>
      <c r="H1254" s="12">
        <v>0</v>
      </c>
      <c r="I1254" s="12">
        <v>0</v>
      </c>
      <c r="J1254" s="12">
        <v>0</v>
      </c>
      <c r="K1254" s="12">
        <v>1</v>
      </c>
      <c r="L1254" s="12"/>
    </row>
    <row r="1255" spans="1:12" ht="12.75" customHeight="1" x14ac:dyDescent="0.25">
      <c r="A1255" s="119" t="s">
        <v>2316</v>
      </c>
      <c r="B1255" s="128"/>
      <c r="C1255" s="10"/>
      <c r="D1255" s="129" t="s">
        <v>2317</v>
      </c>
      <c r="E1255" s="9">
        <v>62</v>
      </c>
      <c r="F1255" s="12">
        <v>21</v>
      </c>
      <c r="G1255" s="12">
        <v>12</v>
      </c>
      <c r="H1255" s="12">
        <v>24</v>
      </c>
      <c r="I1255" s="12">
        <v>2</v>
      </c>
      <c r="J1255" s="12">
        <v>2</v>
      </c>
      <c r="K1255" s="12">
        <v>1</v>
      </c>
      <c r="L1255" s="12"/>
    </row>
    <row r="1256" spans="1:12" ht="12.75" customHeight="1" x14ac:dyDescent="0.25">
      <c r="A1256" s="118" t="s">
        <v>2318</v>
      </c>
      <c r="B1256" s="125"/>
      <c r="C1256" s="8" t="s">
        <v>2156</v>
      </c>
      <c r="D1256" s="126"/>
      <c r="E1256" s="9">
        <v>278</v>
      </c>
      <c r="F1256" s="9">
        <v>134</v>
      </c>
      <c r="G1256" s="9">
        <v>78</v>
      </c>
      <c r="H1256" s="9">
        <v>27</v>
      </c>
      <c r="I1256" s="9">
        <v>23</v>
      </c>
      <c r="J1256" s="9">
        <v>7</v>
      </c>
      <c r="K1256" s="9">
        <v>9</v>
      </c>
      <c r="L1256" s="9"/>
    </row>
    <row r="1257" spans="1:12" ht="12.75" customHeight="1" x14ac:dyDescent="0.25">
      <c r="A1257" s="119" t="s">
        <v>2319</v>
      </c>
      <c r="B1257" s="128"/>
      <c r="C1257" s="10"/>
      <c r="D1257" s="129" t="s">
        <v>2156</v>
      </c>
      <c r="E1257" s="9">
        <v>149</v>
      </c>
      <c r="F1257" s="12">
        <v>67</v>
      </c>
      <c r="G1257" s="12">
        <v>34</v>
      </c>
      <c r="H1257" s="12">
        <v>24</v>
      </c>
      <c r="I1257" s="12">
        <v>14</v>
      </c>
      <c r="J1257" s="12">
        <v>5</v>
      </c>
      <c r="K1257" s="12">
        <v>5</v>
      </c>
      <c r="L1257" s="12"/>
    </row>
    <row r="1258" spans="1:12" ht="12.75" customHeight="1" x14ac:dyDescent="0.25">
      <c r="A1258" s="119" t="s">
        <v>2320</v>
      </c>
      <c r="B1258" s="128"/>
      <c r="C1258" s="10"/>
      <c r="D1258" s="129" t="s">
        <v>2321</v>
      </c>
      <c r="E1258" s="9">
        <v>67</v>
      </c>
      <c r="F1258" s="12">
        <v>39</v>
      </c>
      <c r="G1258" s="12">
        <v>16</v>
      </c>
      <c r="H1258" s="12">
        <v>3</v>
      </c>
      <c r="I1258" s="12">
        <v>4</v>
      </c>
      <c r="J1258" s="12">
        <v>2</v>
      </c>
      <c r="K1258" s="12">
        <v>3</v>
      </c>
      <c r="L1258" s="12"/>
    </row>
    <row r="1259" spans="1:12" ht="12.75" customHeight="1" x14ac:dyDescent="0.25">
      <c r="A1259" s="119" t="s">
        <v>2322</v>
      </c>
      <c r="B1259" s="128"/>
      <c r="C1259" s="10"/>
      <c r="D1259" s="129" t="s">
        <v>2323</v>
      </c>
      <c r="E1259" s="9">
        <v>17</v>
      </c>
      <c r="F1259" s="12">
        <v>10</v>
      </c>
      <c r="G1259" s="12">
        <v>5</v>
      </c>
      <c r="H1259" s="12">
        <v>0</v>
      </c>
      <c r="I1259" s="12">
        <v>1</v>
      </c>
      <c r="J1259" s="12">
        <v>0</v>
      </c>
      <c r="K1259" s="12">
        <v>1</v>
      </c>
      <c r="L1259" s="12"/>
    </row>
    <row r="1260" spans="1:12" ht="12.75" customHeight="1" x14ac:dyDescent="0.25">
      <c r="A1260" s="119" t="s">
        <v>2324</v>
      </c>
      <c r="B1260" s="128"/>
      <c r="C1260" s="10"/>
      <c r="D1260" s="129" t="s">
        <v>2325</v>
      </c>
      <c r="E1260" s="9">
        <v>45</v>
      </c>
      <c r="F1260" s="12">
        <v>18</v>
      </c>
      <c r="G1260" s="12">
        <v>23</v>
      </c>
      <c r="H1260" s="12">
        <v>0</v>
      </c>
      <c r="I1260" s="12">
        <v>4</v>
      </c>
      <c r="J1260" s="12">
        <v>0</v>
      </c>
      <c r="K1260" s="12">
        <v>0</v>
      </c>
      <c r="L1260" s="12"/>
    </row>
    <row r="1261" spans="1:12" ht="12.75" customHeight="1" x14ac:dyDescent="0.25">
      <c r="A1261" s="118" t="s">
        <v>2326</v>
      </c>
      <c r="B1261" s="125"/>
      <c r="C1261" s="8" t="s">
        <v>2327</v>
      </c>
      <c r="D1261" s="126"/>
      <c r="E1261" s="9">
        <v>3364</v>
      </c>
      <c r="F1261" s="9">
        <v>1696</v>
      </c>
      <c r="G1261" s="9">
        <v>373</v>
      </c>
      <c r="H1261" s="9">
        <v>688</v>
      </c>
      <c r="I1261" s="9">
        <v>320</v>
      </c>
      <c r="J1261" s="9">
        <v>215</v>
      </c>
      <c r="K1261" s="9">
        <v>72</v>
      </c>
      <c r="L1261" s="9"/>
    </row>
    <row r="1262" spans="1:12" ht="12.75" customHeight="1" x14ac:dyDescent="0.25">
      <c r="A1262" s="119" t="s">
        <v>2328</v>
      </c>
      <c r="B1262" s="128"/>
      <c r="C1262" s="10"/>
      <c r="D1262" s="129" t="s">
        <v>2327</v>
      </c>
      <c r="E1262" s="9">
        <v>1237</v>
      </c>
      <c r="F1262" s="12">
        <v>526</v>
      </c>
      <c r="G1262" s="12">
        <v>83</v>
      </c>
      <c r="H1262" s="12">
        <v>426</v>
      </c>
      <c r="I1262" s="12">
        <v>101</v>
      </c>
      <c r="J1262" s="12">
        <v>88</v>
      </c>
      <c r="K1262" s="12">
        <v>13</v>
      </c>
      <c r="L1262" s="12"/>
    </row>
    <row r="1263" spans="1:12" ht="12.75" customHeight="1" x14ac:dyDescent="0.25">
      <c r="A1263" s="119" t="s">
        <v>2329</v>
      </c>
      <c r="B1263" s="128"/>
      <c r="C1263" s="10"/>
      <c r="D1263" s="129" t="s">
        <v>2330</v>
      </c>
      <c r="E1263" s="9">
        <v>18</v>
      </c>
      <c r="F1263" s="12">
        <v>13</v>
      </c>
      <c r="G1263" s="12">
        <v>0</v>
      </c>
      <c r="H1263" s="12">
        <v>2</v>
      </c>
      <c r="I1263" s="12">
        <v>2</v>
      </c>
      <c r="J1263" s="12">
        <v>0</v>
      </c>
      <c r="K1263" s="12">
        <v>1</v>
      </c>
      <c r="L1263" s="12"/>
    </row>
    <row r="1264" spans="1:12" ht="12.75" customHeight="1" x14ac:dyDescent="0.25">
      <c r="A1264" s="119" t="s">
        <v>2331</v>
      </c>
      <c r="B1264" s="128"/>
      <c r="C1264" s="10"/>
      <c r="D1264" s="129" t="s">
        <v>2332</v>
      </c>
      <c r="E1264" s="9">
        <v>12</v>
      </c>
      <c r="F1264" s="12">
        <v>6</v>
      </c>
      <c r="G1264" s="12">
        <v>3</v>
      </c>
      <c r="H1264" s="12">
        <v>0</v>
      </c>
      <c r="I1264" s="12">
        <v>2</v>
      </c>
      <c r="J1264" s="12">
        <v>0</v>
      </c>
      <c r="K1264" s="12">
        <v>1</v>
      </c>
      <c r="L1264" s="12"/>
    </row>
    <row r="1265" spans="1:12" ht="12.75" customHeight="1" x14ac:dyDescent="0.25">
      <c r="A1265" s="119" t="s">
        <v>2333</v>
      </c>
      <c r="B1265" s="128"/>
      <c r="C1265" s="10"/>
      <c r="D1265" s="129" t="s">
        <v>2334</v>
      </c>
      <c r="E1265" s="9">
        <v>766</v>
      </c>
      <c r="F1265" s="12">
        <v>420</v>
      </c>
      <c r="G1265" s="12">
        <v>118</v>
      </c>
      <c r="H1265" s="12">
        <v>109</v>
      </c>
      <c r="I1265" s="12">
        <v>54</v>
      </c>
      <c r="J1265" s="12">
        <v>50</v>
      </c>
      <c r="K1265" s="12">
        <v>15</v>
      </c>
      <c r="L1265" s="12"/>
    </row>
    <row r="1266" spans="1:12" ht="12.75" customHeight="1" x14ac:dyDescent="0.25">
      <c r="A1266" s="119" t="s">
        <v>2335</v>
      </c>
      <c r="B1266" s="128"/>
      <c r="C1266" s="10"/>
      <c r="D1266" s="129" t="s">
        <v>2336</v>
      </c>
      <c r="E1266" s="9">
        <v>5</v>
      </c>
      <c r="F1266" s="12">
        <v>1</v>
      </c>
      <c r="G1266" s="12">
        <v>3</v>
      </c>
      <c r="H1266" s="12">
        <v>0</v>
      </c>
      <c r="I1266" s="12">
        <v>1</v>
      </c>
      <c r="J1266" s="12">
        <v>0</v>
      </c>
      <c r="K1266" s="12">
        <v>0</v>
      </c>
      <c r="L1266" s="12"/>
    </row>
    <row r="1267" spans="1:12" ht="12.75" customHeight="1" x14ac:dyDescent="0.25">
      <c r="A1267" s="119" t="s">
        <v>2337</v>
      </c>
      <c r="B1267" s="128"/>
      <c r="C1267" s="10"/>
      <c r="D1267" s="129" t="s">
        <v>2338</v>
      </c>
      <c r="E1267" s="9">
        <v>898</v>
      </c>
      <c r="F1267" s="12">
        <v>502</v>
      </c>
      <c r="G1267" s="12">
        <v>108</v>
      </c>
      <c r="H1267" s="12">
        <v>102</v>
      </c>
      <c r="I1267" s="12">
        <v>110</v>
      </c>
      <c r="J1267" s="12">
        <v>49</v>
      </c>
      <c r="K1267" s="12">
        <v>27</v>
      </c>
      <c r="L1267" s="12"/>
    </row>
    <row r="1268" spans="1:12" ht="12.75" customHeight="1" x14ac:dyDescent="0.25">
      <c r="A1268" s="119" t="s">
        <v>2339</v>
      </c>
      <c r="B1268" s="128"/>
      <c r="C1268" s="10"/>
      <c r="D1268" s="129" t="s">
        <v>2340</v>
      </c>
      <c r="E1268" s="9">
        <v>369</v>
      </c>
      <c r="F1268" s="12">
        <v>199</v>
      </c>
      <c r="G1268" s="12">
        <v>52</v>
      </c>
      <c r="H1268" s="12">
        <v>48</v>
      </c>
      <c r="I1268" s="12">
        <v>31</v>
      </c>
      <c r="J1268" s="12">
        <v>25</v>
      </c>
      <c r="K1268" s="12">
        <v>14</v>
      </c>
      <c r="L1268" s="12"/>
    </row>
    <row r="1269" spans="1:12" ht="12.75" customHeight="1" x14ac:dyDescent="0.25">
      <c r="A1269" s="119" t="s">
        <v>2341</v>
      </c>
      <c r="B1269" s="128"/>
      <c r="C1269" s="10"/>
      <c r="D1269" s="129" t="s">
        <v>2342</v>
      </c>
      <c r="E1269" s="9">
        <v>59</v>
      </c>
      <c r="F1269" s="12">
        <v>29</v>
      </c>
      <c r="G1269" s="12">
        <v>6</v>
      </c>
      <c r="H1269" s="12">
        <v>1</v>
      </c>
      <c r="I1269" s="12">
        <v>19</v>
      </c>
      <c r="J1269" s="12">
        <v>3</v>
      </c>
      <c r="K1269" s="12">
        <v>1</v>
      </c>
      <c r="L1269" s="12"/>
    </row>
    <row r="1270" spans="1:12" ht="12.75" customHeight="1" x14ac:dyDescent="0.25">
      <c r="A1270" s="119" t="s">
        <v>2343</v>
      </c>
      <c r="B1270" s="128"/>
      <c r="C1270" s="10"/>
      <c r="D1270" s="129" t="s">
        <v>2344</v>
      </c>
      <c r="E1270" s="9">
        <v>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/>
    </row>
    <row r="1271" spans="1:12" ht="12.75" customHeight="1" x14ac:dyDescent="0.25">
      <c r="A1271" s="118" t="s">
        <v>2345</v>
      </c>
      <c r="B1271" s="125"/>
      <c r="C1271" s="8" t="s">
        <v>2346</v>
      </c>
      <c r="D1271" s="126"/>
      <c r="E1271" s="9">
        <v>773</v>
      </c>
      <c r="F1271" s="9">
        <v>302</v>
      </c>
      <c r="G1271" s="9">
        <v>211</v>
      </c>
      <c r="H1271" s="9">
        <v>153</v>
      </c>
      <c r="I1271" s="9">
        <v>78</v>
      </c>
      <c r="J1271" s="9">
        <v>10</v>
      </c>
      <c r="K1271" s="9">
        <v>19</v>
      </c>
      <c r="L1271" s="9"/>
    </row>
    <row r="1272" spans="1:12" ht="12.75" customHeight="1" x14ac:dyDescent="0.25">
      <c r="A1272" s="119" t="s">
        <v>2347</v>
      </c>
      <c r="B1272" s="128"/>
      <c r="C1272" s="10"/>
      <c r="D1272" s="129" t="s">
        <v>2346</v>
      </c>
      <c r="E1272" s="9">
        <v>532</v>
      </c>
      <c r="F1272" s="12">
        <v>233</v>
      </c>
      <c r="G1272" s="12">
        <v>109</v>
      </c>
      <c r="H1272" s="12">
        <v>125</v>
      </c>
      <c r="I1272" s="12">
        <v>47</v>
      </c>
      <c r="J1272" s="12">
        <v>7</v>
      </c>
      <c r="K1272" s="12">
        <v>11</v>
      </c>
      <c r="L1272" s="12"/>
    </row>
    <row r="1273" spans="1:12" ht="12.75" customHeight="1" x14ac:dyDescent="0.25">
      <c r="A1273" s="119" t="s">
        <v>2348</v>
      </c>
      <c r="B1273" s="128"/>
      <c r="C1273" s="10"/>
      <c r="D1273" s="129" t="s">
        <v>503</v>
      </c>
      <c r="E1273" s="9">
        <v>80</v>
      </c>
      <c r="F1273" s="12">
        <v>25</v>
      </c>
      <c r="G1273" s="12">
        <v>25</v>
      </c>
      <c r="H1273" s="12">
        <v>10</v>
      </c>
      <c r="I1273" s="12">
        <v>13</v>
      </c>
      <c r="J1273" s="12">
        <v>1</v>
      </c>
      <c r="K1273" s="12">
        <v>6</v>
      </c>
      <c r="L1273" s="12"/>
    </row>
    <row r="1274" spans="1:12" ht="12.75" customHeight="1" x14ac:dyDescent="0.25">
      <c r="A1274" s="119" t="s">
        <v>2349</v>
      </c>
      <c r="B1274" s="128"/>
      <c r="C1274" s="10"/>
      <c r="D1274" s="129" t="s">
        <v>2350</v>
      </c>
      <c r="E1274" s="9">
        <v>0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/>
    </row>
    <row r="1275" spans="1:12" ht="12.75" customHeight="1" x14ac:dyDescent="0.25">
      <c r="A1275" s="119" t="s">
        <v>2351</v>
      </c>
      <c r="B1275" s="128"/>
      <c r="C1275" s="10"/>
      <c r="D1275" s="129" t="s">
        <v>2352</v>
      </c>
      <c r="E1275" s="9">
        <v>97</v>
      </c>
      <c r="F1275" s="12">
        <v>26</v>
      </c>
      <c r="G1275" s="12">
        <v>44</v>
      </c>
      <c r="H1275" s="12">
        <v>12</v>
      </c>
      <c r="I1275" s="12">
        <v>11</v>
      </c>
      <c r="J1275" s="12">
        <v>2</v>
      </c>
      <c r="K1275" s="12">
        <v>2</v>
      </c>
      <c r="L1275" s="12"/>
    </row>
    <row r="1276" spans="1:12" ht="12.75" customHeight="1" x14ac:dyDescent="0.25">
      <c r="A1276" s="119" t="s">
        <v>2353</v>
      </c>
      <c r="B1276" s="128"/>
      <c r="C1276" s="10"/>
      <c r="D1276" s="129" t="s">
        <v>918</v>
      </c>
      <c r="E1276" s="9">
        <v>3</v>
      </c>
      <c r="F1276" s="12">
        <v>3</v>
      </c>
      <c r="G1276" s="12">
        <v>0</v>
      </c>
      <c r="H1276" s="12">
        <v>0</v>
      </c>
      <c r="I1276" s="12">
        <v>0</v>
      </c>
      <c r="J1276" s="12">
        <v>0</v>
      </c>
      <c r="K1276" s="12">
        <v>0</v>
      </c>
      <c r="L1276" s="12"/>
    </row>
    <row r="1277" spans="1:12" ht="12.75" customHeight="1" x14ac:dyDescent="0.25">
      <c r="A1277" s="119" t="s">
        <v>2354</v>
      </c>
      <c r="B1277" s="128"/>
      <c r="C1277" s="10"/>
      <c r="D1277" s="129" t="s">
        <v>1720</v>
      </c>
      <c r="E1277" s="9">
        <v>56</v>
      </c>
      <c r="F1277" s="12">
        <v>14</v>
      </c>
      <c r="G1277" s="12">
        <v>30</v>
      </c>
      <c r="H1277" s="12">
        <v>6</v>
      </c>
      <c r="I1277" s="12">
        <v>6</v>
      </c>
      <c r="J1277" s="12">
        <v>0</v>
      </c>
      <c r="K1277" s="12">
        <v>0</v>
      </c>
      <c r="L1277" s="12"/>
    </row>
    <row r="1278" spans="1:12" ht="12.75" customHeight="1" x14ac:dyDescent="0.25">
      <c r="A1278" s="119" t="s">
        <v>2355</v>
      </c>
      <c r="B1278" s="128"/>
      <c r="C1278" s="10"/>
      <c r="D1278" s="129" t="s">
        <v>2356</v>
      </c>
      <c r="E1278" s="9">
        <v>0</v>
      </c>
      <c r="F1278" s="12">
        <v>0</v>
      </c>
      <c r="G1278" s="12">
        <v>0</v>
      </c>
      <c r="H1278" s="12">
        <v>0</v>
      </c>
      <c r="I1278" s="12">
        <v>0</v>
      </c>
      <c r="J1278" s="12">
        <v>0</v>
      </c>
      <c r="K1278" s="12">
        <v>0</v>
      </c>
      <c r="L1278" s="12"/>
    </row>
    <row r="1279" spans="1:12" ht="12.75" customHeight="1" x14ac:dyDescent="0.25">
      <c r="A1279" s="119" t="s">
        <v>2357</v>
      </c>
      <c r="B1279" s="128"/>
      <c r="C1279" s="10"/>
      <c r="D1279" s="129" t="s">
        <v>2358</v>
      </c>
      <c r="E1279" s="9">
        <v>2</v>
      </c>
      <c r="F1279" s="12">
        <v>1</v>
      </c>
      <c r="G1279" s="12">
        <v>1</v>
      </c>
      <c r="H1279" s="12">
        <v>0</v>
      </c>
      <c r="I1279" s="12">
        <v>0</v>
      </c>
      <c r="J1279" s="12">
        <v>0</v>
      </c>
      <c r="K1279" s="12">
        <v>0</v>
      </c>
      <c r="L1279" s="12"/>
    </row>
    <row r="1280" spans="1:12" ht="12.75" customHeight="1" x14ac:dyDescent="0.25">
      <c r="A1280" s="119" t="s">
        <v>2359</v>
      </c>
      <c r="B1280" s="128"/>
      <c r="C1280" s="10"/>
      <c r="D1280" s="129" t="s">
        <v>2360</v>
      </c>
      <c r="E1280" s="9">
        <v>3</v>
      </c>
      <c r="F1280" s="12">
        <v>0</v>
      </c>
      <c r="G1280" s="12">
        <v>2</v>
      </c>
      <c r="H1280" s="12">
        <v>0</v>
      </c>
      <c r="I1280" s="12">
        <v>1</v>
      </c>
      <c r="J1280" s="12">
        <v>0</v>
      </c>
      <c r="K1280" s="12">
        <v>0</v>
      </c>
      <c r="L1280" s="12"/>
    </row>
    <row r="1281" spans="1:12" ht="12.75" customHeight="1" x14ac:dyDescent="0.25">
      <c r="A1281" s="118" t="s">
        <v>2361</v>
      </c>
      <c r="B1281" s="125"/>
      <c r="C1281" s="8" t="s">
        <v>1726</v>
      </c>
      <c r="D1281" s="126"/>
      <c r="E1281" s="9">
        <v>335</v>
      </c>
      <c r="F1281" s="9">
        <v>221</v>
      </c>
      <c r="G1281" s="9">
        <v>61</v>
      </c>
      <c r="H1281" s="9">
        <v>19</v>
      </c>
      <c r="I1281" s="9">
        <v>25</v>
      </c>
      <c r="J1281" s="9">
        <v>4</v>
      </c>
      <c r="K1281" s="9">
        <v>5</v>
      </c>
      <c r="L1281" s="9"/>
    </row>
    <row r="1282" spans="1:12" ht="12.75" customHeight="1" x14ac:dyDescent="0.25">
      <c r="A1282" s="119" t="s">
        <v>2362</v>
      </c>
      <c r="B1282" s="128"/>
      <c r="C1282" s="10"/>
      <c r="D1282" s="129" t="s">
        <v>2363</v>
      </c>
      <c r="E1282" s="9">
        <v>200</v>
      </c>
      <c r="F1282" s="12">
        <v>132</v>
      </c>
      <c r="G1282" s="12">
        <v>36</v>
      </c>
      <c r="H1282" s="12">
        <v>18</v>
      </c>
      <c r="I1282" s="12">
        <v>10</v>
      </c>
      <c r="J1282" s="12">
        <v>2</v>
      </c>
      <c r="K1282" s="12">
        <v>2</v>
      </c>
      <c r="L1282" s="12"/>
    </row>
    <row r="1283" spans="1:12" ht="12.75" customHeight="1" x14ac:dyDescent="0.25">
      <c r="A1283" s="119" t="s">
        <v>2364</v>
      </c>
      <c r="B1283" s="128"/>
      <c r="C1283" s="10"/>
      <c r="D1283" s="129" t="s">
        <v>2365</v>
      </c>
      <c r="E1283" s="9">
        <v>4</v>
      </c>
      <c r="F1283" s="12">
        <v>1</v>
      </c>
      <c r="G1283" s="12">
        <v>3</v>
      </c>
      <c r="H1283" s="12">
        <v>0</v>
      </c>
      <c r="I1283" s="12">
        <v>0</v>
      </c>
      <c r="J1283" s="12">
        <v>0</v>
      </c>
      <c r="K1283" s="12">
        <v>0</v>
      </c>
      <c r="L1283" s="12"/>
    </row>
    <row r="1284" spans="1:12" ht="12.75" customHeight="1" x14ac:dyDescent="0.25">
      <c r="A1284" s="119" t="s">
        <v>2366</v>
      </c>
      <c r="B1284" s="128"/>
      <c r="C1284" s="10"/>
      <c r="D1284" s="129" t="s">
        <v>2367</v>
      </c>
      <c r="E1284" s="9">
        <v>4</v>
      </c>
      <c r="F1284" s="12">
        <v>1</v>
      </c>
      <c r="G1284" s="12">
        <v>1</v>
      </c>
      <c r="H1284" s="12">
        <v>0</v>
      </c>
      <c r="I1284" s="12">
        <v>2</v>
      </c>
      <c r="J1284" s="12">
        <v>0</v>
      </c>
      <c r="K1284" s="12">
        <v>0</v>
      </c>
      <c r="L1284" s="12"/>
    </row>
    <row r="1285" spans="1:12" ht="12.75" customHeight="1" x14ac:dyDescent="0.25">
      <c r="A1285" s="119" t="s">
        <v>2368</v>
      </c>
      <c r="B1285" s="128"/>
      <c r="C1285" s="10"/>
      <c r="D1285" s="129" t="s">
        <v>2369</v>
      </c>
      <c r="E1285" s="9">
        <v>4</v>
      </c>
      <c r="F1285" s="12">
        <v>3</v>
      </c>
      <c r="G1285" s="12">
        <v>0</v>
      </c>
      <c r="H1285" s="12">
        <v>0</v>
      </c>
      <c r="I1285" s="12">
        <v>1</v>
      </c>
      <c r="J1285" s="12">
        <v>0</v>
      </c>
      <c r="K1285" s="12">
        <v>0</v>
      </c>
      <c r="L1285" s="12"/>
    </row>
    <row r="1286" spans="1:12" ht="12.75" customHeight="1" x14ac:dyDescent="0.25">
      <c r="A1286" s="119" t="s">
        <v>2370</v>
      </c>
      <c r="B1286" s="128"/>
      <c r="C1286" s="10"/>
      <c r="D1286" s="129" t="s">
        <v>2371</v>
      </c>
      <c r="E1286" s="9">
        <v>71</v>
      </c>
      <c r="F1286" s="12">
        <v>52</v>
      </c>
      <c r="G1286" s="12">
        <v>10</v>
      </c>
      <c r="H1286" s="12">
        <v>1</v>
      </c>
      <c r="I1286" s="12">
        <v>4</v>
      </c>
      <c r="J1286" s="12">
        <v>1</v>
      </c>
      <c r="K1286" s="12">
        <v>3</v>
      </c>
      <c r="L1286" s="12"/>
    </row>
    <row r="1287" spans="1:12" ht="12.75" customHeight="1" x14ac:dyDescent="0.25">
      <c r="A1287" s="119" t="s">
        <v>2372</v>
      </c>
      <c r="B1287" s="128"/>
      <c r="C1287" s="10"/>
      <c r="D1287" s="129" t="s">
        <v>1269</v>
      </c>
      <c r="E1287" s="9">
        <v>9</v>
      </c>
      <c r="F1287" s="12">
        <v>5</v>
      </c>
      <c r="G1287" s="12">
        <v>2</v>
      </c>
      <c r="H1287" s="12">
        <v>0</v>
      </c>
      <c r="I1287" s="12">
        <v>2</v>
      </c>
      <c r="J1287" s="12">
        <v>0</v>
      </c>
      <c r="K1287" s="12">
        <v>0</v>
      </c>
      <c r="L1287" s="12"/>
    </row>
    <row r="1288" spans="1:12" ht="12.75" customHeight="1" x14ac:dyDescent="0.25">
      <c r="A1288" s="119" t="s">
        <v>2373</v>
      </c>
      <c r="B1288" s="128"/>
      <c r="C1288" s="10"/>
      <c r="D1288" s="129" t="s">
        <v>2374</v>
      </c>
      <c r="E1288" s="9">
        <v>5</v>
      </c>
      <c r="F1288" s="12">
        <v>3</v>
      </c>
      <c r="G1288" s="12">
        <v>2</v>
      </c>
      <c r="H1288" s="12">
        <v>0</v>
      </c>
      <c r="I1288" s="12">
        <v>0</v>
      </c>
      <c r="J1288" s="12">
        <v>0</v>
      </c>
      <c r="K1288" s="12">
        <v>0</v>
      </c>
      <c r="L1288" s="12"/>
    </row>
    <row r="1289" spans="1:12" ht="12.75" customHeight="1" x14ac:dyDescent="0.25">
      <c r="A1289" s="119" t="s">
        <v>2375</v>
      </c>
      <c r="B1289" s="128"/>
      <c r="C1289" s="10"/>
      <c r="D1289" s="129" t="s">
        <v>2376</v>
      </c>
      <c r="E1289" s="9">
        <v>28</v>
      </c>
      <c r="F1289" s="12">
        <v>18</v>
      </c>
      <c r="G1289" s="12">
        <v>5</v>
      </c>
      <c r="H1289" s="12">
        <v>0</v>
      </c>
      <c r="I1289" s="12">
        <v>5</v>
      </c>
      <c r="J1289" s="12">
        <v>0</v>
      </c>
      <c r="K1289" s="12">
        <v>0</v>
      </c>
      <c r="L1289" s="12"/>
    </row>
    <row r="1290" spans="1:12" ht="12.75" customHeight="1" x14ac:dyDescent="0.25">
      <c r="A1290" s="119" t="s">
        <v>2377</v>
      </c>
      <c r="B1290" s="128"/>
      <c r="C1290" s="10"/>
      <c r="D1290" s="129" t="s">
        <v>2378</v>
      </c>
      <c r="E1290" s="9">
        <v>1</v>
      </c>
      <c r="F1290" s="12">
        <v>0</v>
      </c>
      <c r="G1290" s="12">
        <v>0</v>
      </c>
      <c r="H1290" s="12">
        <v>0</v>
      </c>
      <c r="I1290" s="12">
        <v>0</v>
      </c>
      <c r="J1290" s="12">
        <v>1</v>
      </c>
      <c r="K1290" s="12">
        <v>0</v>
      </c>
      <c r="L1290" s="12"/>
    </row>
    <row r="1291" spans="1:12" ht="12.75" customHeight="1" x14ac:dyDescent="0.25">
      <c r="A1291" s="119" t="s">
        <v>2379</v>
      </c>
      <c r="B1291" s="128"/>
      <c r="C1291" s="10"/>
      <c r="D1291" s="129" t="s">
        <v>1726</v>
      </c>
      <c r="E1291" s="9">
        <v>9</v>
      </c>
      <c r="F1291" s="12">
        <v>6</v>
      </c>
      <c r="G1291" s="12">
        <v>2</v>
      </c>
      <c r="H1291" s="12">
        <v>0</v>
      </c>
      <c r="I1291" s="12">
        <v>1</v>
      </c>
      <c r="J1291" s="12">
        <v>0</v>
      </c>
      <c r="K1291" s="12">
        <v>0</v>
      </c>
      <c r="L1291" s="12"/>
    </row>
    <row r="1292" spans="1:12" ht="12.75" customHeight="1" x14ac:dyDescent="0.25">
      <c r="A1292" s="118" t="s">
        <v>2380</v>
      </c>
      <c r="B1292" s="125"/>
      <c r="C1292" s="8" t="s">
        <v>2381</v>
      </c>
      <c r="D1292" s="126"/>
      <c r="E1292" s="9">
        <v>1217</v>
      </c>
      <c r="F1292" s="9">
        <v>700</v>
      </c>
      <c r="G1292" s="9">
        <v>132</v>
      </c>
      <c r="H1292" s="9">
        <v>206</v>
      </c>
      <c r="I1292" s="9">
        <v>74</v>
      </c>
      <c r="J1292" s="9">
        <v>74</v>
      </c>
      <c r="K1292" s="9">
        <v>31</v>
      </c>
      <c r="L1292" s="9"/>
    </row>
    <row r="1293" spans="1:12" ht="12.75" customHeight="1" x14ac:dyDescent="0.25">
      <c r="A1293" s="119" t="s">
        <v>2382</v>
      </c>
      <c r="B1293" s="128"/>
      <c r="C1293" s="10"/>
      <c r="D1293" s="129" t="s">
        <v>2381</v>
      </c>
      <c r="E1293" s="9">
        <v>778</v>
      </c>
      <c r="F1293" s="12">
        <v>411</v>
      </c>
      <c r="G1293" s="12">
        <v>84</v>
      </c>
      <c r="H1293" s="12">
        <v>165</v>
      </c>
      <c r="I1293" s="12">
        <v>54</v>
      </c>
      <c r="J1293" s="12">
        <v>39</v>
      </c>
      <c r="K1293" s="12">
        <v>25</v>
      </c>
      <c r="L1293" s="12"/>
    </row>
    <row r="1294" spans="1:12" ht="12.75" customHeight="1" x14ac:dyDescent="0.25">
      <c r="A1294" s="119" t="s">
        <v>2383</v>
      </c>
      <c r="B1294" s="128"/>
      <c r="C1294" s="10"/>
      <c r="D1294" s="129" t="s">
        <v>2384</v>
      </c>
      <c r="E1294" s="9">
        <v>77</v>
      </c>
      <c r="F1294" s="12">
        <v>36</v>
      </c>
      <c r="G1294" s="12">
        <v>16</v>
      </c>
      <c r="H1294" s="12">
        <v>9</v>
      </c>
      <c r="I1294" s="12">
        <v>3</v>
      </c>
      <c r="J1294" s="12">
        <v>11</v>
      </c>
      <c r="K1294" s="12">
        <v>2</v>
      </c>
      <c r="L1294" s="12"/>
    </row>
    <row r="1295" spans="1:12" ht="12.75" customHeight="1" x14ac:dyDescent="0.25">
      <c r="A1295" s="119" t="s">
        <v>2385</v>
      </c>
      <c r="B1295" s="128"/>
      <c r="C1295" s="10"/>
      <c r="D1295" s="129" t="s">
        <v>2386</v>
      </c>
      <c r="E1295" s="9">
        <v>57</v>
      </c>
      <c r="F1295" s="12">
        <v>41</v>
      </c>
      <c r="G1295" s="12">
        <v>5</v>
      </c>
      <c r="H1295" s="12">
        <v>1</v>
      </c>
      <c r="I1295" s="12">
        <v>2</v>
      </c>
      <c r="J1295" s="12">
        <v>7</v>
      </c>
      <c r="K1295" s="12">
        <v>1</v>
      </c>
      <c r="L1295" s="12"/>
    </row>
    <row r="1296" spans="1:12" ht="12.75" customHeight="1" x14ac:dyDescent="0.25">
      <c r="A1296" s="119" t="s">
        <v>2387</v>
      </c>
      <c r="B1296" s="128"/>
      <c r="C1296" s="10"/>
      <c r="D1296" s="129" t="s">
        <v>2388</v>
      </c>
      <c r="E1296" s="9">
        <v>33</v>
      </c>
      <c r="F1296" s="12">
        <v>22</v>
      </c>
      <c r="G1296" s="12">
        <v>2</v>
      </c>
      <c r="H1296" s="12">
        <v>4</v>
      </c>
      <c r="I1296" s="12">
        <v>3</v>
      </c>
      <c r="J1296" s="12">
        <v>2</v>
      </c>
      <c r="K1296" s="12">
        <v>0</v>
      </c>
      <c r="L1296" s="12"/>
    </row>
    <row r="1297" spans="1:12" ht="12.75" customHeight="1" x14ac:dyDescent="0.25">
      <c r="A1297" s="119" t="s">
        <v>2389</v>
      </c>
      <c r="B1297" s="128"/>
      <c r="C1297" s="10"/>
      <c r="D1297" s="129" t="s">
        <v>2390</v>
      </c>
      <c r="E1297" s="9">
        <v>150</v>
      </c>
      <c r="F1297" s="12">
        <v>103</v>
      </c>
      <c r="G1297" s="12">
        <v>8</v>
      </c>
      <c r="H1297" s="12">
        <v>20</v>
      </c>
      <c r="I1297" s="12">
        <v>4</v>
      </c>
      <c r="J1297" s="12">
        <v>12</v>
      </c>
      <c r="K1297" s="12">
        <v>3</v>
      </c>
      <c r="L1297" s="12"/>
    </row>
    <row r="1298" spans="1:12" ht="12.75" customHeight="1" x14ac:dyDescent="0.25">
      <c r="A1298" s="119" t="s">
        <v>2391</v>
      </c>
      <c r="B1298" s="128"/>
      <c r="C1298" s="10"/>
      <c r="D1298" s="129" t="s">
        <v>2392</v>
      </c>
      <c r="E1298" s="9">
        <v>37</v>
      </c>
      <c r="F1298" s="12">
        <v>25</v>
      </c>
      <c r="G1298" s="12">
        <v>7</v>
      </c>
      <c r="H1298" s="12">
        <v>1</v>
      </c>
      <c r="I1298" s="12">
        <v>2</v>
      </c>
      <c r="J1298" s="12">
        <v>2</v>
      </c>
      <c r="K1298" s="12">
        <v>0</v>
      </c>
      <c r="L1298" s="12"/>
    </row>
    <row r="1299" spans="1:12" ht="12.75" customHeight="1" x14ac:dyDescent="0.25">
      <c r="A1299" s="119" t="s">
        <v>2393</v>
      </c>
      <c r="B1299" s="128"/>
      <c r="C1299" s="10"/>
      <c r="D1299" s="129" t="s">
        <v>2394</v>
      </c>
      <c r="E1299" s="9">
        <v>17</v>
      </c>
      <c r="F1299" s="12">
        <v>12</v>
      </c>
      <c r="G1299" s="12">
        <v>0</v>
      </c>
      <c r="H1299" s="12">
        <v>0</v>
      </c>
      <c r="I1299" s="12">
        <v>5</v>
      </c>
      <c r="J1299" s="12">
        <v>0</v>
      </c>
      <c r="K1299" s="12">
        <v>0</v>
      </c>
      <c r="L1299" s="12"/>
    </row>
    <row r="1300" spans="1:12" ht="12.75" customHeight="1" x14ac:dyDescent="0.25">
      <c r="A1300" s="119" t="s">
        <v>2395</v>
      </c>
      <c r="B1300" s="128"/>
      <c r="C1300" s="10"/>
      <c r="D1300" s="129" t="s">
        <v>2396</v>
      </c>
      <c r="E1300" s="9">
        <v>67</v>
      </c>
      <c r="F1300" s="12">
        <v>49</v>
      </c>
      <c r="G1300" s="12">
        <v>10</v>
      </c>
      <c r="H1300" s="12">
        <v>6</v>
      </c>
      <c r="I1300" s="12">
        <v>1</v>
      </c>
      <c r="J1300" s="12">
        <v>1</v>
      </c>
      <c r="K1300" s="12">
        <v>0</v>
      </c>
      <c r="L1300" s="12"/>
    </row>
    <row r="1301" spans="1:12" ht="12.75" customHeight="1" x14ac:dyDescent="0.25">
      <c r="A1301" s="119" t="s">
        <v>2397</v>
      </c>
      <c r="B1301" s="128"/>
      <c r="C1301" s="10"/>
      <c r="D1301" s="129" t="s">
        <v>2398</v>
      </c>
      <c r="E1301" s="9">
        <v>1</v>
      </c>
      <c r="F1301" s="12">
        <v>1</v>
      </c>
      <c r="G1301" s="12">
        <v>0</v>
      </c>
      <c r="H1301" s="12">
        <v>0</v>
      </c>
      <c r="I1301" s="12">
        <v>0</v>
      </c>
      <c r="J1301" s="12">
        <v>0</v>
      </c>
      <c r="K1301" s="12">
        <v>0</v>
      </c>
      <c r="L1301" s="12"/>
    </row>
    <row r="1302" spans="1:12" ht="12.75" customHeight="1" x14ac:dyDescent="0.25">
      <c r="A1302" s="117" t="s">
        <v>2399</v>
      </c>
      <c r="B1302" s="145" t="s">
        <v>201</v>
      </c>
      <c r="C1302" s="13"/>
      <c r="D1302" s="131"/>
      <c r="E1302" s="9">
        <v>34936</v>
      </c>
      <c r="F1302" s="5">
        <v>23440</v>
      </c>
      <c r="G1302" s="5">
        <v>3492</v>
      </c>
      <c r="H1302" s="5">
        <v>4449</v>
      </c>
      <c r="I1302" s="5">
        <v>2170</v>
      </c>
      <c r="J1302" s="5">
        <v>743</v>
      </c>
      <c r="K1302" s="5">
        <v>642</v>
      </c>
      <c r="L1302" s="5"/>
    </row>
    <row r="1303" spans="1:12" ht="12.75" customHeight="1" x14ac:dyDescent="0.25">
      <c r="A1303" s="118" t="s">
        <v>2400</v>
      </c>
      <c r="B1303" s="125"/>
      <c r="C1303" s="8" t="s">
        <v>2401</v>
      </c>
      <c r="D1303" s="126"/>
      <c r="E1303" s="9">
        <v>24538</v>
      </c>
      <c r="F1303" s="9">
        <v>17429</v>
      </c>
      <c r="G1303" s="9">
        <v>1955</v>
      </c>
      <c r="H1303" s="9">
        <v>3003</v>
      </c>
      <c r="I1303" s="9">
        <v>1310</v>
      </c>
      <c r="J1303" s="9">
        <v>446</v>
      </c>
      <c r="K1303" s="9">
        <v>395</v>
      </c>
      <c r="L1303" s="9"/>
    </row>
    <row r="1304" spans="1:12" ht="12.75" customHeight="1" x14ac:dyDescent="0.25">
      <c r="A1304" s="119" t="s">
        <v>2402</v>
      </c>
      <c r="B1304" s="128"/>
      <c r="C1304" s="10"/>
      <c r="D1304" s="129" t="s">
        <v>2401</v>
      </c>
      <c r="E1304" s="9">
        <v>13522</v>
      </c>
      <c r="F1304" s="12">
        <v>10446</v>
      </c>
      <c r="G1304" s="12">
        <v>823</v>
      </c>
      <c r="H1304" s="12">
        <v>1282</v>
      </c>
      <c r="I1304" s="12">
        <v>584</v>
      </c>
      <c r="J1304" s="12">
        <v>193</v>
      </c>
      <c r="K1304" s="12">
        <v>194</v>
      </c>
      <c r="L1304" s="12"/>
    </row>
    <row r="1305" spans="1:12" ht="12.75" customHeight="1" x14ac:dyDescent="0.25">
      <c r="A1305" s="119" t="s">
        <v>2403</v>
      </c>
      <c r="B1305" s="128"/>
      <c r="C1305" s="10"/>
      <c r="D1305" s="129" t="s">
        <v>681</v>
      </c>
      <c r="E1305" s="9">
        <v>2536</v>
      </c>
      <c r="F1305" s="12">
        <v>1525</v>
      </c>
      <c r="G1305" s="12">
        <v>286</v>
      </c>
      <c r="H1305" s="12">
        <v>429</v>
      </c>
      <c r="I1305" s="12">
        <v>219</v>
      </c>
      <c r="J1305" s="12">
        <v>28</v>
      </c>
      <c r="K1305" s="12">
        <v>49</v>
      </c>
      <c r="L1305" s="12"/>
    </row>
    <row r="1306" spans="1:12" ht="12.75" customHeight="1" x14ac:dyDescent="0.25">
      <c r="A1306" s="119" t="s">
        <v>2404</v>
      </c>
      <c r="B1306" s="128"/>
      <c r="C1306" s="10"/>
      <c r="D1306" s="129" t="s">
        <v>2405</v>
      </c>
      <c r="E1306" s="9">
        <v>1196</v>
      </c>
      <c r="F1306" s="12">
        <v>784</v>
      </c>
      <c r="G1306" s="12">
        <v>64</v>
      </c>
      <c r="H1306" s="12">
        <v>246</v>
      </c>
      <c r="I1306" s="12">
        <v>48</v>
      </c>
      <c r="J1306" s="12">
        <v>30</v>
      </c>
      <c r="K1306" s="12">
        <v>24</v>
      </c>
      <c r="L1306" s="12"/>
    </row>
    <row r="1307" spans="1:12" ht="12.75" customHeight="1" x14ac:dyDescent="0.25">
      <c r="A1307" s="119" t="s">
        <v>2406</v>
      </c>
      <c r="B1307" s="128"/>
      <c r="C1307" s="10"/>
      <c r="D1307" s="129" t="s">
        <v>2407</v>
      </c>
      <c r="E1307" s="9">
        <v>1447</v>
      </c>
      <c r="F1307" s="12">
        <v>918</v>
      </c>
      <c r="G1307" s="12">
        <v>148</v>
      </c>
      <c r="H1307" s="12">
        <v>188</v>
      </c>
      <c r="I1307" s="12">
        <v>126</v>
      </c>
      <c r="J1307" s="12">
        <v>33</v>
      </c>
      <c r="K1307" s="12">
        <v>34</v>
      </c>
      <c r="L1307" s="12"/>
    </row>
    <row r="1308" spans="1:12" ht="12.75" customHeight="1" x14ac:dyDescent="0.25">
      <c r="A1308" s="119" t="s">
        <v>2408</v>
      </c>
      <c r="B1308" s="128"/>
      <c r="C1308" s="10"/>
      <c r="D1308" s="129" t="s">
        <v>1432</v>
      </c>
      <c r="E1308" s="9">
        <v>2866</v>
      </c>
      <c r="F1308" s="12">
        <v>1873</v>
      </c>
      <c r="G1308" s="12">
        <v>292</v>
      </c>
      <c r="H1308" s="12">
        <v>461</v>
      </c>
      <c r="I1308" s="12">
        <v>136</v>
      </c>
      <c r="J1308" s="12">
        <v>74</v>
      </c>
      <c r="K1308" s="12">
        <v>30</v>
      </c>
      <c r="L1308" s="12"/>
    </row>
    <row r="1309" spans="1:12" ht="12.75" customHeight="1" x14ac:dyDescent="0.25">
      <c r="A1309" s="119" t="s">
        <v>2409</v>
      </c>
      <c r="B1309" s="128"/>
      <c r="C1309" s="10"/>
      <c r="D1309" s="129" t="s">
        <v>2410</v>
      </c>
      <c r="E1309" s="9">
        <v>631</v>
      </c>
      <c r="F1309" s="12">
        <v>393</v>
      </c>
      <c r="G1309" s="12">
        <v>85</v>
      </c>
      <c r="H1309" s="12">
        <v>60</v>
      </c>
      <c r="I1309" s="12">
        <v>57</v>
      </c>
      <c r="J1309" s="12">
        <v>19</v>
      </c>
      <c r="K1309" s="12">
        <v>17</v>
      </c>
      <c r="L1309" s="12"/>
    </row>
    <row r="1310" spans="1:12" ht="12.75" customHeight="1" x14ac:dyDescent="0.25">
      <c r="A1310" s="119" t="s">
        <v>2411</v>
      </c>
      <c r="B1310" s="128"/>
      <c r="C1310" s="10"/>
      <c r="D1310" s="129" t="s">
        <v>2412</v>
      </c>
      <c r="E1310" s="9">
        <v>844</v>
      </c>
      <c r="F1310" s="12">
        <v>569</v>
      </c>
      <c r="G1310" s="12">
        <v>99</v>
      </c>
      <c r="H1310" s="12">
        <v>95</v>
      </c>
      <c r="I1310" s="12">
        <v>35</v>
      </c>
      <c r="J1310" s="12">
        <v>26</v>
      </c>
      <c r="K1310" s="12">
        <v>20</v>
      </c>
      <c r="L1310" s="12"/>
    </row>
    <row r="1311" spans="1:12" ht="12.75" customHeight="1" x14ac:dyDescent="0.25">
      <c r="A1311" s="119" t="s">
        <v>2413</v>
      </c>
      <c r="B1311" s="128"/>
      <c r="C1311" s="10"/>
      <c r="D1311" s="129" t="s">
        <v>2414</v>
      </c>
      <c r="E1311" s="9">
        <v>66</v>
      </c>
      <c r="F1311" s="12">
        <v>37</v>
      </c>
      <c r="G1311" s="12">
        <v>19</v>
      </c>
      <c r="H1311" s="12">
        <v>2</v>
      </c>
      <c r="I1311" s="12">
        <v>3</v>
      </c>
      <c r="J1311" s="12">
        <v>1</v>
      </c>
      <c r="K1311" s="12">
        <v>4</v>
      </c>
      <c r="L1311" s="12"/>
    </row>
    <row r="1312" spans="1:12" ht="12.75" customHeight="1" x14ac:dyDescent="0.25">
      <c r="A1312" s="119" t="s">
        <v>2415</v>
      </c>
      <c r="B1312" s="128"/>
      <c r="C1312" s="10"/>
      <c r="D1312" s="129" t="s">
        <v>2416</v>
      </c>
      <c r="E1312" s="9">
        <v>378</v>
      </c>
      <c r="F1312" s="12">
        <v>182</v>
      </c>
      <c r="G1312" s="12">
        <v>54</v>
      </c>
      <c r="H1312" s="12">
        <v>90</v>
      </c>
      <c r="I1312" s="12">
        <v>24</v>
      </c>
      <c r="J1312" s="12">
        <v>18</v>
      </c>
      <c r="K1312" s="12">
        <v>10</v>
      </c>
      <c r="L1312" s="12"/>
    </row>
    <row r="1313" spans="1:12" ht="12.75" customHeight="1" x14ac:dyDescent="0.25">
      <c r="A1313" s="119" t="s">
        <v>2417</v>
      </c>
      <c r="B1313" s="128"/>
      <c r="C1313" s="10"/>
      <c r="D1313" s="129" t="s">
        <v>2418</v>
      </c>
      <c r="E1313" s="9">
        <v>55</v>
      </c>
      <c r="F1313" s="12">
        <v>25</v>
      </c>
      <c r="G1313" s="12">
        <v>8</v>
      </c>
      <c r="H1313" s="12">
        <v>17</v>
      </c>
      <c r="I1313" s="12">
        <v>2</v>
      </c>
      <c r="J1313" s="12">
        <v>0</v>
      </c>
      <c r="K1313" s="12">
        <v>3</v>
      </c>
      <c r="L1313" s="12"/>
    </row>
    <row r="1314" spans="1:12" ht="12.75" customHeight="1" x14ac:dyDescent="0.25">
      <c r="A1314" s="119" t="s">
        <v>2419</v>
      </c>
      <c r="B1314" s="128"/>
      <c r="C1314" s="10"/>
      <c r="D1314" s="129" t="s">
        <v>2420</v>
      </c>
      <c r="E1314" s="9">
        <v>997</v>
      </c>
      <c r="F1314" s="12">
        <v>677</v>
      </c>
      <c r="G1314" s="12">
        <v>77</v>
      </c>
      <c r="H1314" s="12">
        <v>133</v>
      </c>
      <c r="I1314" s="12">
        <v>76</v>
      </c>
      <c r="J1314" s="12">
        <v>24</v>
      </c>
      <c r="K1314" s="12">
        <v>10</v>
      </c>
      <c r="L1314" s="12"/>
    </row>
    <row r="1315" spans="1:12" ht="12.75" customHeight="1" x14ac:dyDescent="0.25">
      <c r="A1315" s="119" t="s">
        <v>3971</v>
      </c>
      <c r="B1315" s="128"/>
      <c r="C1315" s="10"/>
      <c r="D1315" s="129" t="s">
        <v>3972</v>
      </c>
      <c r="E1315" s="9">
        <v>0</v>
      </c>
      <c r="F1315" s="12">
        <v>0</v>
      </c>
      <c r="G1315" s="12">
        <v>0</v>
      </c>
      <c r="H1315" s="12">
        <v>0</v>
      </c>
      <c r="I1315" s="12">
        <v>0</v>
      </c>
      <c r="J1315" s="12">
        <v>0</v>
      </c>
      <c r="K1315" s="12">
        <v>0</v>
      </c>
      <c r="L1315" s="12"/>
    </row>
    <row r="1316" spans="1:12" ht="12.75" customHeight="1" x14ac:dyDescent="0.25">
      <c r="A1316" s="118" t="s">
        <v>2421</v>
      </c>
      <c r="B1316" s="125"/>
      <c r="C1316" s="8" t="s">
        <v>2422</v>
      </c>
      <c r="D1316" s="126"/>
      <c r="E1316" s="9">
        <v>2179</v>
      </c>
      <c r="F1316" s="9">
        <v>1211</v>
      </c>
      <c r="G1316" s="9">
        <v>390</v>
      </c>
      <c r="H1316" s="9">
        <v>326</v>
      </c>
      <c r="I1316" s="9">
        <v>157</v>
      </c>
      <c r="J1316" s="9">
        <v>49</v>
      </c>
      <c r="K1316" s="9">
        <v>46</v>
      </c>
      <c r="L1316" s="9"/>
    </row>
    <row r="1317" spans="1:12" ht="12.75" customHeight="1" x14ac:dyDescent="0.25">
      <c r="A1317" s="119" t="s">
        <v>2423</v>
      </c>
      <c r="B1317" s="128"/>
      <c r="C1317" s="10"/>
      <c r="D1317" s="129" t="s">
        <v>2422</v>
      </c>
      <c r="E1317" s="9">
        <v>122</v>
      </c>
      <c r="F1317" s="12">
        <v>51</v>
      </c>
      <c r="G1317" s="12">
        <v>21</v>
      </c>
      <c r="H1317" s="12">
        <v>36</v>
      </c>
      <c r="I1317" s="12">
        <v>12</v>
      </c>
      <c r="J1317" s="12">
        <v>1</v>
      </c>
      <c r="K1317" s="12">
        <v>1</v>
      </c>
      <c r="L1317" s="12"/>
    </row>
    <row r="1318" spans="1:12" ht="12.75" customHeight="1" x14ac:dyDescent="0.25">
      <c r="A1318" s="119" t="s">
        <v>2424</v>
      </c>
      <c r="B1318" s="128"/>
      <c r="C1318" s="10"/>
      <c r="D1318" s="129" t="s">
        <v>2425</v>
      </c>
      <c r="E1318" s="9">
        <v>323</v>
      </c>
      <c r="F1318" s="12">
        <v>170</v>
      </c>
      <c r="G1318" s="12">
        <v>62</v>
      </c>
      <c r="H1318" s="12">
        <v>60</v>
      </c>
      <c r="I1318" s="12">
        <v>18</v>
      </c>
      <c r="J1318" s="12">
        <v>7</v>
      </c>
      <c r="K1318" s="12">
        <v>6</v>
      </c>
      <c r="L1318" s="12"/>
    </row>
    <row r="1319" spans="1:12" ht="12.75" customHeight="1" x14ac:dyDescent="0.25">
      <c r="A1319" s="119" t="s">
        <v>2426</v>
      </c>
      <c r="B1319" s="128"/>
      <c r="C1319" s="10"/>
      <c r="D1319" s="129" t="s">
        <v>2427</v>
      </c>
      <c r="E1319" s="9">
        <v>138</v>
      </c>
      <c r="F1319" s="12">
        <v>78</v>
      </c>
      <c r="G1319" s="12">
        <v>19</v>
      </c>
      <c r="H1319" s="12">
        <v>18</v>
      </c>
      <c r="I1319" s="12">
        <v>18</v>
      </c>
      <c r="J1319" s="12">
        <v>1</v>
      </c>
      <c r="K1319" s="12">
        <v>4</v>
      </c>
      <c r="L1319" s="12"/>
    </row>
    <row r="1320" spans="1:12" ht="12.75" customHeight="1" x14ac:dyDescent="0.25">
      <c r="A1320" s="119" t="s">
        <v>2428</v>
      </c>
      <c r="B1320" s="128"/>
      <c r="C1320" s="10"/>
      <c r="D1320" s="129" t="s">
        <v>2429</v>
      </c>
      <c r="E1320" s="9">
        <v>45</v>
      </c>
      <c r="F1320" s="12">
        <v>35</v>
      </c>
      <c r="G1320" s="12">
        <v>3</v>
      </c>
      <c r="H1320" s="12">
        <v>1</v>
      </c>
      <c r="I1320" s="12">
        <v>5</v>
      </c>
      <c r="J1320" s="12">
        <v>1</v>
      </c>
      <c r="K1320" s="12">
        <v>0</v>
      </c>
      <c r="L1320" s="12"/>
    </row>
    <row r="1321" spans="1:12" ht="12.75" customHeight="1" x14ac:dyDescent="0.25">
      <c r="A1321" s="119" t="s">
        <v>2430</v>
      </c>
      <c r="B1321" s="128"/>
      <c r="C1321" s="10"/>
      <c r="D1321" s="129" t="s">
        <v>2431</v>
      </c>
      <c r="E1321" s="9">
        <v>474</v>
      </c>
      <c r="F1321" s="12">
        <v>280</v>
      </c>
      <c r="G1321" s="12">
        <v>63</v>
      </c>
      <c r="H1321" s="12">
        <v>92</v>
      </c>
      <c r="I1321" s="12">
        <v>22</v>
      </c>
      <c r="J1321" s="12">
        <v>8</v>
      </c>
      <c r="K1321" s="12">
        <v>9</v>
      </c>
      <c r="L1321" s="12"/>
    </row>
    <row r="1322" spans="1:12" ht="12.75" customHeight="1" x14ac:dyDescent="0.25">
      <c r="A1322" s="119" t="s">
        <v>2432</v>
      </c>
      <c r="B1322" s="128"/>
      <c r="C1322" s="10"/>
      <c r="D1322" s="129" t="s">
        <v>2433</v>
      </c>
      <c r="E1322" s="9">
        <v>134</v>
      </c>
      <c r="F1322" s="12">
        <v>77</v>
      </c>
      <c r="G1322" s="12">
        <v>27</v>
      </c>
      <c r="H1322" s="12">
        <v>14</v>
      </c>
      <c r="I1322" s="12">
        <v>14</v>
      </c>
      <c r="J1322" s="12">
        <v>2</v>
      </c>
      <c r="K1322" s="12">
        <v>0</v>
      </c>
      <c r="L1322" s="12"/>
    </row>
    <row r="1323" spans="1:12" ht="12.75" customHeight="1" x14ac:dyDescent="0.25">
      <c r="A1323" s="119" t="s">
        <v>2434</v>
      </c>
      <c r="B1323" s="128"/>
      <c r="C1323" s="10"/>
      <c r="D1323" s="129" t="s">
        <v>2435</v>
      </c>
      <c r="E1323" s="9">
        <v>435</v>
      </c>
      <c r="F1323" s="12">
        <v>240</v>
      </c>
      <c r="G1323" s="12">
        <v>103</v>
      </c>
      <c r="H1323" s="12">
        <v>34</v>
      </c>
      <c r="I1323" s="12">
        <v>32</v>
      </c>
      <c r="J1323" s="12">
        <v>13</v>
      </c>
      <c r="K1323" s="12">
        <v>13</v>
      </c>
      <c r="L1323" s="12"/>
    </row>
    <row r="1324" spans="1:12" ht="12.75" customHeight="1" x14ac:dyDescent="0.25">
      <c r="A1324" s="119" t="s">
        <v>2436</v>
      </c>
      <c r="B1324" s="128"/>
      <c r="C1324" s="10"/>
      <c r="D1324" s="129" t="s">
        <v>2437</v>
      </c>
      <c r="E1324" s="9">
        <v>508</v>
      </c>
      <c r="F1324" s="12">
        <v>280</v>
      </c>
      <c r="G1324" s="12">
        <v>92</v>
      </c>
      <c r="H1324" s="12">
        <v>71</v>
      </c>
      <c r="I1324" s="12">
        <v>36</v>
      </c>
      <c r="J1324" s="12">
        <v>16</v>
      </c>
      <c r="K1324" s="12">
        <v>13</v>
      </c>
      <c r="L1324" s="12"/>
    </row>
    <row r="1325" spans="1:12" ht="12.75" customHeight="1" x14ac:dyDescent="0.25">
      <c r="A1325" s="118" t="s">
        <v>2438</v>
      </c>
      <c r="B1325" s="125"/>
      <c r="C1325" s="8" t="s">
        <v>1392</v>
      </c>
      <c r="D1325" s="126"/>
      <c r="E1325" s="9">
        <v>54</v>
      </c>
      <c r="F1325" s="9">
        <v>28</v>
      </c>
      <c r="G1325" s="9">
        <v>18</v>
      </c>
      <c r="H1325" s="9">
        <v>0</v>
      </c>
      <c r="I1325" s="9">
        <v>6</v>
      </c>
      <c r="J1325" s="9">
        <v>1</v>
      </c>
      <c r="K1325" s="9">
        <v>1</v>
      </c>
      <c r="L1325" s="9"/>
    </row>
    <row r="1326" spans="1:12" ht="12.75" customHeight="1" x14ac:dyDescent="0.25">
      <c r="A1326" s="119" t="s">
        <v>2439</v>
      </c>
      <c r="B1326" s="128"/>
      <c r="C1326" s="10"/>
      <c r="D1326" s="129" t="s">
        <v>1392</v>
      </c>
      <c r="E1326" s="9">
        <v>35</v>
      </c>
      <c r="F1326" s="12">
        <v>17</v>
      </c>
      <c r="G1326" s="12">
        <v>12</v>
      </c>
      <c r="H1326" s="12">
        <v>0</v>
      </c>
      <c r="I1326" s="12">
        <v>5</v>
      </c>
      <c r="J1326" s="12">
        <v>0</v>
      </c>
      <c r="K1326" s="12">
        <v>1</v>
      </c>
      <c r="L1326" s="12"/>
    </row>
    <row r="1327" spans="1:12" ht="12.75" customHeight="1" x14ac:dyDescent="0.25">
      <c r="A1327" s="119" t="s">
        <v>2440</v>
      </c>
      <c r="B1327" s="128"/>
      <c r="C1327" s="10"/>
      <c r="D1327" s="129" t="s">
        <v>1331</v>
      </c>
      <c r="E1327" s="9">
        <v>11</v>
      </c>
      <c r="F1327" s="12">
        <v>5</v>
      </c>
      <c r="G1327" s="12">
        <v>4</v>
      </c>
      <c r="H1327" s="12">
        <v>0</v>
      </c>
      <c r="I1327" s="12">
        <v>1</v>
      </c>
      <c r="J1327" s="12">
        <v>1</v>
      </c>
      <c r="K1327" s="12">
        <v>0</v>
      </c>
      <c r="L1327" s="12"/>
    </row>
    <row r="1328" spans="1:12" ht="12.75" customHeight="1" x14ac:dyDescent="0.25">
      <c r="A1328" s="119" t="s">
        <v>2441</v>
      </c>
      <c r="B1328" s="128"/>
      <c r="C1328" s="10"/>
      <c r="D1328" s="129" t="s">
        <v>2442</v>
      </c>
      <c r="E1328" s="9">
        <v>1</v>
      </c>
      <c r="F1328" s="12">
        <v>0</v>
      </c>
      <c r="G1328" s="12">
        <v>1</v>
      </c>
      <c r="H1328" s="12">
        <v>0</v>
      </c>
      <c r="I1328" s="12">
        <v>0</v>
      </c>
      <c r="J1328" s="12">
        <v>0</v>
      </c>
      <c r="K1328" s="12">
        <v>0</v>
      </c>
      <c r="L1328" s="12"/>
    </row>
    <row r="1329" spans="1:12" ht="12.75" customHeight="1" x14ac:dyDescent="0.25">
      <c r="A1329" s="119" t="s">
        <v>2443</v>
      </c>
      <c r="B1329" s="128"/>
      <c r="C1329" s="10"/>
      <c r="D1329" s="129" t="s">
        <v>2444</v>
      </c>
      <c r="E1329" s="9">
        <v>1</v>
      </c>
      <c r="F1329" s="12">
        <v>1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/>
    </row>
    <row r="1330" spans="1:12" ht="12.75" customHeight="1" x14ac:dyDescent="0.25">
      <c r="A1330" s="119" t="s">
        <v>2445</v>
      </c>
      <c r="B1330" s="128"/>
      <c r="C1330" s="10"/>
      <c r="D1330" s="129" t="s">
        <v>2446</v>
      </c>
      <c r="E1330" s="9">
        <v>4</v>
      </c>
      <c r="F1330" s="12">
        <v>4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/>
    </row>
    <row r="1331" spans="1:12" ht="12.75" customHeight="1" x14ac:dyDescent="0.25">
      <c r="A1331" s="119" t="s">
        <v>2447</v>
      </c>
      <c r="B1331" s="128"/>
      <c r="C1331" s="10"/>
      <c r="D1331" s="129" t="s">
        <v>2448</v>
      </c>
      <c r="E1331" s="9">
        <v>2</v>
      </c>
      <c r="F1331" s="12">
        <v>1</v>
      </c>
      <c r="G1331" s="12">
        <v>1</v>
      </c>
      <c r="H1331" s="12">
        <v>0</v>
      </c>
      <c r="I1331" s="12">
        <v>0</v>
      </c>
      <c r="J1331" s="12">
        <v>0</v>
      </c>
      <c r="K1331" s="12">
        <v>0</v>
      </c>
      <c r="L1331" s="12"/>
    </row>
    <row r="1332" spans="1:12" ht="12.75" customHeight="1" x14ac:dyDescent="0.25">
      <c r="A1332" s="118" t="s">
        <v>2449</v>
      </c>
      <c r="B1332" s="125"/>
      <c r="C1332" s="8" t="s">
        <v>2450</v>
      </c>
      <c r="D1332" s="126"/>
      <c r="E1332" s="9">
        <v>1618</v>
      </c>
      <c r="F1332" s="9">
        <v>1073</v>
      </c>
      <c r="G1332" s="9">
        <v>201</v>
      </c>
      <c r="H1332" s="9">
        <v>145</v>
      </c>
      <c r="I1332" s="9">
        <v>117</v>
      </c>
      <c r="J1332" s="9">
        <v>45</v>
      </c>
      <c r="K1332" s="9">
        <v>37</v>
      </c>
      <c r="L1332" s="9"/>
    </row>
    <row r="1333" spans="1:12" ht="12.75" customHeight="1" x14ac:dyDescent="0.25">
      <c r="A1333" s="119" t="s">
        <v>2451</v>
      </c>
      <c r="B1333" s="128"/>
      <c r="C1333" s="10"/>
      <c r="D1333" s="129" t="s">
        <v>2450</v>
      </c>
      <c r="E1333" s="9">
        <v>902</v>
      </c>
      <c r="F1333" s="12">
        <v>563</v>
      </c>
      <c r="G1333" s="12">
        <v>111</v>
      </c>
      <c r="H1333" s="12">
        <v>107</v>
      </c>
      <c r="I1333" s="12">
        <v>80</v>
      </c>
      <c r="J1333" s="12">
        <v>24</v>
      </c>
      <c r="K1333" s="12">
        <v>17</v>
      </c>
      <c r="L1333" s="12"/>
    </row>
    <row r="1334" spans="1:12" ht="12.75" customHeight="1" x14ac:dyDescent="0.25">
      <c r="A1334" s="119" t="s">
        <v>2452</v>
      </c>
      <c r="B1334" s="128"/>
      <c r="C1334" s="10"/>
      <c r="D1334" s="129" t="s">
        <v>2453</v>
      </c>
      <c r="E1334" s="9">
        <v>479</v>
      </c>
      <c r="F1334" s="12">
        <v>324</v>
      </c>
      <c r="G1334" s="12">
        <v>67</v>
      </c>
      <c r="H1334" s="12">
        <v>29</v>
      </c>
      <c r="I1334" s="12">
        <v>29</v>
      </c>
      <c r="J1334" s="12">
        <v>15</v>
      </c>
      <c r="K1334" s="12">
        <v>15</v>
      </c>
      <c r="L1334" s="12"/>
    </row>
    <row r="1335" spans="1:12" ht="12.75" customHeight="1" x14ac:dyDescent="0.25">
      <c r="A1335" s="119" t="s">
        <v>2454</v>
      </c>
      <c r="B1335" s="128"/>
      <c r="C1335" s="10"/>
      <c r="D1335" s="129" t="s">
        <v>2085</v>
      </c>
      <c r="E1335" s="9">
        <v>237</v>
      </c>
      <c r="F1335" s="12">
        <v>186</v>
      </c>
      <c r="G1335" s="12">
        <v>23</v>
      </c>
      <c r="H1335" s="12">
        <v>9</v>
      </c>
      <c r="I1335" s="12">
        <v>8</v>
      </c>
      <c r="J1335" s="12">
        <v>6</v>
      </c>
      <c r="K1335" s="12">
        <v>5</v>
      </c>
      <c r="L1335" s="12"/>
    </row>
    <row r="1336" spans="1:12" ht="12.75" customHeight="1" x14ac:dyDescent="0.25">
      <c r="A1336" s="118" t="s">
        <v>2455</v>
      </c>
      <c r="B1336" s="125"/>
      <c r="C1336" s="8" t="s">
        <v>2275</v>
      </c>
      <c r="D1336" s="126"/>
      <c r="E1336" s="9">
        <v>114</v>
      </c>
      <c r="F1336" s="9">
        <v>44</v>
      </c>
      <c r="G1336" s="9">
        <v>31</v>
      </c>
      <c r="H1336" s="9">
        <v>28</v>
      </c>
      <c r="I1336" s="9">
        <v>8</v>
      </c>
      <c r="J1336" s="9">
        <v>1</v>
      </c>
      <c r="K1336" s="9">
        <v>2</v>
      </c>
      <c r="L1336" s="9"/>
    </row>
    <row r="1337" spans="1:12" ht="12.75" customHeight="1" x14ac:dyDescent="0.25">
      <c r="A1337" s="119" t="s">
        <v>2456</v>
      </c>
      <c r="B1337" s="128"/>
      <c r="C1337" s="10"/>
      <c r="D1337" s="129" t="s">
        <v>2275</v>
      </c>
      <c r="E1337" s="9">
        <v>72</v>
      </c>
      <c r="F1337" s="12">
        <v>22</v>
      </c>
      <c r="G1337" s="12">
        <v>19</v>
      </c>
      <c r="H1337" s="12">
        <v>27</v>
      </c>
      <c r="I1337" s="12">
        <v>3</v>
      </c>
      <c r="J1337" s="12">
        <v>1</v>
      </c>
      <c r="K1337" s="12">
        <v>0</v>
      </c>
      <c r="L1337" s="12"/>
    </row>
    <row r="1338" spans="1:12" ht="12.75" customHeight="1" x14ac:dyDescent="0.25">
      <c r="A1338" s="119" t="s">
        <v>2457</v>
      </c>
      <c r="B1338" s="128"/>
      <c r="C1338" s="10"/>
      <c r="D1338" s="129" t="s">
        <v>2458</v>
      </c>
      <c r="E1338" s="9">
        <v>1</v>
      </c>
      <c r="F1338" s="12">
        <v>0</v>
      </c>
      <c r="G1338" s="12">
        <v>0</v>
      </c>
      <c r="H1338" s="12">
        <v>0</v>
      </c>
      <c r="I1338" s="12">
        <v>1</v>
      </c>
      <c r="J1338" s="12">
        <v>0</v>
      </c>
      <c r="K1338" s="12">
        <v>0</v>
      </c>
      <c r="L1338" s="12"/>
    </row>
    <row r="1339" spans="1:12" ht="12.75" customHeight="1" x14ac:dyDescent="0.25">
      <c r="A1339" s="119" t="s">
        <v>2459</v>
      </c>
      <c r="B1339" s="128"/>
      <c r="C1339" s="10"/>
      <c r="D1339" s="129" t="s">
        <v>2460</v>
      </c>
      <c r="E1339" s="9">
        <v>41</v>
      </c>
      <c r="F1339" s="12">
        <v>22</v>
      </c>
      <c r="G1339" s="12">
        <v>12</v>
      </c>
      <c r="H1339" s="12">
        <v>1</v>
      </c>
      <c r="I1339" s="12">
        <v>4</v>
      </c>
      <c r="J1339" s="12">
        <v>0</v>
      </c>
      <c r="K1339" s="12">
        <v>2</v>
      </c>
      <c r="L1339" s="12"/>
    </row>
    <row r="1340" spans="1:12" ht="12.75" customHeight="1" x14ac:dyDescent="0.25">
      <c r="A1340" s="119" t="s">
        <v>2461</v>
      </c>
      <c r="B1340" s="128"/>
      <c r="C1340" s="10"/>
      <c r="D1340" s="129" t="s">
        <v>2462</v>
      </c>
      <c r="E1340" s="9">
        <v>0</v>
      </c>
      <c r="F1340" s="12">
        <v>0</v>
      </c>
      <c r="G1340" s="12">
        <v>0</v>
      </c>
      <c r="H1340" s="12">
        <v>0</v>
      </c>
      <c r="I1340" s="12">
        <v>0</v>
      </c>
      <c r="J1340" s="12">
        <v>0</v>
      </c>
      <c r="K1340" s="12">
        <v>0</v>
      </c>
      <c r="L1340" s="12"/>
    </row>
    <row r="1341" spans="1:12" ht="12.75" customHeight="1" x14ac:dyDescent="0.25">
      <c r="A1341" s="118" t="s">
        <v>2463</v>
      </c>
      <c r="B1341" s="125"/>
      <c r="C1341" s="8" t="s">
        <v>2464</v>
      </c>
      <c r="D1341" s="126"/>
      <c r="E1341" s="9">
        <v>608</v>
      </c>
      <c r="F1341" s="9">
        <v>199</v>
      </c>
      <c r="G1341" s="9">
        <v>102</v>
      </c>
      <c r="H1341" s="9">
        <v>207</v>
      </c>
      <c r="I1341" s="9">
        <v>53</v>
      </c>
      <c r="J1341" s="9">
        <v>19</v>
      </c>
      <c r="K1341" s="9">
        <v>28</v>
      </c>
      <c r="L1341" s="9"/>
    </row>
    <row r="1342" spans="1:12" ht="12.75" customHeight="1" x14ac:dyDescent="0.25">
      <c r="A1342" s="119" t="s">
        <v>2465</v>
      </c>
      <c r="B1342" s="128"/>
      <c r="C1342" s="10"/>
      <c r="D1342" s="129" t="s">
        <v>2464</v>
      </c>
      <c r="E1342" s="9">
        <v>394</v>
      </c>
      <c r="F1342" s="12">
        <v>112</v>
      </c>
      <c r="G1342" s="12">
        <v>40</v>
      </c>
      <c r="H1342" s="12">
        <v>194</v>
      </c>
      <c r="I1342" s="12">
        <v>21</v>
      </c>
      <c r="J1342" s="12">
        <v>15</v>
      </c>
      <c r="K1342" s="12">
        <v>12</v>
      </c>
      <c r="L1342" s="12"/>
    </row>
    <row r="1343" spans="1:12" ht="12.75" customHeight="1" x14ac:dyDescent="0.25">
      <c r="A1343" s="119" t="s">
        <v>2466</v>
      </c>
      <c r="B1343" s="128"/>
      <c r="C1343" s="10"/>
      <c r="D1343" s="129" t="s">
        <v>2467</v>
      </c>
      <c r="E1343" s="9">
        <v>48</v>
      </c>
      <c r="F1343" s="12">
        <v>18</v>
      </c>
      <c r="G1343" s="12">
        <v>11</v>
      </c>
      <c r="H1343" s="12">
        <v>8</v>
      </c>
      <c r="I1343" s="12">
        <v>8</v>
      </c>
      <c r="J1343" s="12">
        <v>0</v>
      </c>
      <c r="K1343" s="12">
        <v>3</v>
      </c>
      <c r="L1343" s="12"/>
    </row>
    <row r="1344" spans="1:12" ht="12.75" customHeight="1" x14ac:dyDescent="0.25">
      <c r="A1344" s="119" t="s">
        <v>2468</v>
      </c>
      <c r="B1344" s="128"/>
      <c r="C1344" s="10"/>
      <c r="D1344" s="129" t="s">
        <v>2469</v>
      </c>
      <c r="E1344" s="9">
        <v>4</v>
      </c>
      <c r="F1344" s="12">
        <v>2</v>
      </c>
      <c r="G1344" s="12">
        <v>0</v>
      </c>
      <c r="H1344" s="12">
        <v>0</v>
      </c>
      <c r="I1344" s="12">
        <v>1</v>
      </c>
      <c r="J1344" s="12">
        <v>1</v>
      </c>
      <c r="K1344" s="12">
        <v>0</v>
      </c>
      <c r="L1344" s="12"/>
    </row>
    <row r="1345" spans="1:12" ht="12.75" customHeight="1" x14ac:dyDescent="0.25">
      <c r="A1345" s="119" t="s">
        <v>2470</v>
      </c>
      <c r="B1345" s="128"/>
      <c r="C1345" s="10"/>
      <c r="D1345" s="129" t="s">
        <v>2471</v>
      </c>
      <c r="E1345" s="9">
        <v>33</v>
      </c>
      <c r="F1345" s="12">
        <v>14</v>
      </c>
      <c r="G1345" s="12">
        <v>7</v>
      </c>
      <c r="H1345" s="12">
        <v>2</v>
      </c>
      <c r="I1345" s="12">
        <v>5</v>
      </c>
      <c r="J1345" s="12">
        <v>1</v>
      </c>
      <c r="K1345" s="12">
        <v>4</v>
      </c>
      <c r="L1345" s="12"/>
    </row>
    <row r="1346" spans="1:12" ht="12.75" customHeight="1" x14ac:dyDescent="0.25">
      <c r="A1346" s="119" t="s">
        <v>2472</v>
      </c>
      <c r="B1346" s="128"/>
      <c r="C1346" s="10"/>
      <c r="D1346" s="129" t="s">
        <v>2473</v>
      </c>
      <c r="E1346" s="9">
        <v>5</v>
      </c>
      <c r="F1346" s="12">
        <v>3</v>
      </c>
      <c r="G1346" s="12">
        <v>2</v>
      </c>
      <c r="H1346" s="12">
        <v>0</v>
      </c>
      <c r="I1346" s="12">
        <v>0</v>
      </c>
      <c r="J1346" s="12">
        <v>0</v>
      </c>
      <c r="K1346" s="12">
        <v>0</v>
      </c>
      <c r="L1346" s="12"/>
    </row>
    <row r="1347" spans="1:12" ht="12.75" customHeight="1" x14ac:dyDescent="0.25">
      <c r="A1347" s="119" t="s">
        <v>2474</v>
      </c>
      <c r="B1347" s="128"/>
      <c r="C1347" s="10"/>
      <c r="D1347" s="129" t="s">
        <v>2475</v>
      </c>
      <c r="E1347" s="9">
        <v>12</v>
      </c>
      <c r="F1347" s="12">
        <v>10</v>
      </c>
      <c r="G1347" s="12">
        <v>1</v>
      </c>
      <c r="H1347" s="12">
        <v>1</v>
      </c>
      <c r="I1347" s="12">
        <v>0</v>
      </c>
      <c r="J1347" s="12">
        <v>0</v>
      </c>
      <c r="K1347" s="12">
        <v>0</v>
      </c>
      <c r="L1347" s="12"/>
    </row>
    <row r="1348" spans="1:12" ht="12.75" customHeight="1" x14ac:dyDescent="0.25">
      <c r="A1348" s="119" t="s">
        <v>2476</v>
      </c>
      <c r="B1348" s="128"/>
      <c r="C1348" s="10"/>
      <c r="D1348" s="129" t="s">
        <v>2477</v>
      </c>
      <c r="E1348" s="9">
        <v>0</v>
      </c>
      <c r="F1348" s="12">
        <v>0</v>
      </c>
      <c r="G1348" s="12">
        <v>0</v>
      </c>
      <c r="H1348" s="12">
        <v>0</v>
      </c>
      <c r="I1348" s="12">
        <v>0</v>
      </c>
      <c r="J1348" s="12">
        <v>0</v>
      </c>
      <c r="K1348" s="12">
        <v>0</v>
      </c>
      <c r="L1348" s="12"/>
    </row>
    <row r="1349" spans="1:12" ht="12.75" customHeight="1" x14ac:dyDescent="0.25">
      <c r="A1349" s="119" t="s">
        <v>2478</v>
      </c>
      <c r="B1349" s="128"/>
      <c r="C1349" s="10"/>
      <c r="D1349" s="129" t="s">
        <v>2479</v>
      </c>
      <c r="E1349" s="9">
        <v>30</v>
      </c>
      <c r="F1349" s="12">
        <v>17</v>
      </c>
      <c r="G1349" s="12">
        <v>7</v>
      </c>
      <c r="H1349" s="12">
        <v>0</v>
      </c>
      <c r="I1349" s="12">
        <v>3</v>
      </c>
      <c r="J1349" s="12">
        <v>0</v>
      </c>
      <c r="K1349" s="12">
        <v>3</v>
      </c>
      <c r="L1349" s="12"/>
    </row>
    <row r="1350" spans="1:12" ht="12.75" customHeight="1" x14ac:dyDescent="0.25">
      <c r="A1350" s="119" t="s">
        <v>2480</v>
      </c>
      <c r="B1350" s="128"/>
      <c r="C1350" s="10"/>
      <c r="D1350" s="129" t="s">
        <v>2481</v>
      </c>
      <c r="E1350" s="9">
        <v>22</v>
      </c>
      <c r="F1350" s="12">
        <v>5</v>
      </c>
      <c r="G1350" s="12">
        <v>8</v>
      </c>
      <c r="H1350" s="12">
        <v>0</v>
      </c>
      <c r="I1350" s="12">
        <v>8</v>
      </c>
      <c r="J1350" s="12">
        <v>0</v>
      </c>
      <c r="K1350" s="12">
        <v>1</v>
      </c>
      <c r="L1350" s="12"/>
    </row>
    <row r="1351" spans="1:12" ht="12.75" customHeight="1" x14ac:dyDescent="0.25">
      <c r="A1351" s="119" t="s">
        <v>2482</v>
      </c>
      <c r="B1351" s="128"/>
      <c r="C1351" s="10"/>
      <c r="D1351" s="129" t="s">
        <v>2483</v>
      </c>
      <c r="E1351" s="9">
        <v>60</v>
      </c>
      <c r="F1351" s="12">
        <v>18</v>
      </c>
      <c r="G1351" s="12">
        <v>26</v>
      </c>
      <c r="H1351" s="12">
        <v>2</v>
      </c>
      <c r="I1351" s="12">
        <v>7</v>
      </c>
      <c r="J1351" s="12">
        <v>2</v>
      </c>
      <c r="K1351" s="12">
        <v>5</v>
      </c>
      <c r="L1351" s="12"/>
    </row>
    <row r="1352" spans="1:12" ht="12.75" customHeight="1" x14ac:dyDescent="0.25">
      <c r="A1352" s="118" t="s">
        <v>2484</v>
      </c>
      <c r="B1352" s="125"/>
      <c r="C1352" s="8" t="s">
        <v>2485</v>
      </c>
      <c r="D1352" s="126"/>
      <c r="E1352" s="9">
        <v>1991</v>
      </c>
      <c r="F1352" s="9">
        <v>1271</v>
      </c>
      <c r="G1352" s="9">
        <v>194</v>
      </c>
      <c r="H1352" s="9">
        <v>264</v>
      </c>
      <c r="I1352" s="9">
        <v>156</v>
      </c>
      <c r="J1352" s="9">
        <v>74</v>
      </c>
      <c r="K1352" s="9">
        <v>32</v>
      </c>
      <c r="L1352" s="9"/>
    </row>
    <row r="1353" spans="1:12" ht="12.75" customHeight="1" x14ac:dyDescent="0.25">
      <c r="A1353" s="119" t="s">
        <v>2486</v>
      </c>
      <c r="B1353" s="128"/>
      <c r="C1353" s="10"/>
      <c r="D1353" s="129" t="s">
        <v>2487</v>
      </c>
      <c r="E1353" s="9">
        <v>288</v>
      </c>
      <c r="F1353" s="12">
        <v>189</v>
      </c>
      <c r="G1353" s="12">
        <v>22</v>
      </c>
      <c r="H1353" s="12">
        <v>31</v>
      </c>
      <c r="I1353" s="12">
        <v>35</v>
      </c>
      <c r="J1353" s="12">
        <v>7</v>
      </c>
      <c r="K1353" s="12">
        <v>4</v>
      </c>
      <c r="L1353" s="12"/>
    </row>
    <row r="1354" spans="1:12" ht="12.75" customHeight="1" x14ac:dyDescent="0.25">
      <c r="A1354" s="119" t="s">
        <v>2488</v>
      </c>
      <c r="B1354" s="128"/>
      <c r="C1354" s="10"/>
      <c r="D1354" s="129" t="s">
        <v>2489</v>
      </c>
      <c r="E1354" s="9">
        <v>821</v>
      </c>
      <c r="F1354" s="12">
        <v>507</v>
      </c>
      <c r="G1354" s="12">
        <v>75</v>
      </c>
      <c r="H1354" s="12">
        <v>161</v>
      </c>
      <c r="I1354" s="12">
        <v>45</v>
      </c>
      <c r="J1354" s="12">
        <v>19</v>
      </c>
      <c r="K1354" s="12">
        <v>14</v>
      </c>
      <c r="L1354" s="12"/>
    </row>
    <row r="1355" spans="1:12" ht="12.75" customHeight="1" x14ac:dyDescent="0.25">
      <c r="A1355" s="119" t="s">
        <v>2490</v>
      </c>
      <c r="B1355" s="128"/>
      <c r="C1355" s="10"/>
      <c r="D1355" s="129" t="s">
        <v>2491</v>
      </c>
      <c r="E1355" s="9">
        <v>69</v>
      </c>
      <c r="F1355" s="12">
        <v>44</v>
      </c>
      <c r="G1355" s="12">
        <v>9</v>
      </c>
      <c r="H1355" s="12">
        <v>0</v>
      </c>
      <c r="I1355" s="12">
        <v>8</v>
      </c>
      <c r="J1355" s="12">
        <v>6</v>
      </c>
      <c r="K1355" s="12">
        <v>2</v>
      </c>
      <c r="L1355" s="12"/>
    </row>
    <row r="1356" spans="1:12" ht="12.75" customHeight="1" x14ac:dyDescent="0.25">
      <c r="A1356" s="119" t="s">
        <v>2492</v>
      </c>
      <c r="B1356" s="128"/>
      <c r="C1356" s="10"/>
      <c r="D1356" s="129" t="s">
        <v>2485</v>
      </c>
      <c r="E1356" s="9">
        <v>616</v>
      </c>
      <c r="F1356" s="12">
        <v>383</v>
      </c>
      <c r="G1356" s="12">
        <v>60</v>
      </c>
      <c r="H1356" s="12">
        <v>66</v>
      </c>
      <c r="I1356" s="12">
        <v>60</v>
      </c>
      <c r="J1356" s="12">
        <v>41</v>
      </c>
      <c r="K1356" s="12">
        <v>6</v>
      </c>
      <c r="L1356" s="12"/>
    </row>
    <row r="1357" spans="1:12" ht="12.75" customHeight="1" x14ac:dyDescent="0.25">
      <c r="A1357" s="119" t="s">
        <v>2493</v>
      </c>
      <c r="B1357" s="128"/>
      <c r="C1357" s="10"/>
      <c r="D1357" s="129" t="s">
        <v>2494</v>
      </c>
      <c r="E1357" s="9">
        <v>197</v>
      </c>
      <c r="F1357" s="12">
        <v>148</v>
      </c>
      <c r="G1357" s="12">
        <v>28</v>
      </c>
      <c r="H1357" s="12">
        <v>6</v>
      </c>
      <c r="I1357" s="12">
        <v>8</v>
      </c>
      <c r="J1357" s="12">
        <v>1</v>
      </c>
      <c r="K1357" s="12">
        <v>6</v>
      </c>
      <c r="L1357" s="12"/>
    </row>
    <row r="1358" spans="1:12" ht="12.75" customHeight="1" x14ac:dyDescent="0.25">
      <c r="A1358" s="118" t="s">
        <v>2495</v>
      </c>
      <c r="B1358" s="125"/>
      <c r="C1358" s="8" t="s">
        <v>2496</v>
      </c>
      <c r="D1358" s="126"/>
      <c r="E1358" s="9">
        <v>532</v>
      </c>
      <c r="F1358" s="9">
        <v>251</v>
      </c>
      <c r="G1358" s="9">
        <v>142</v>
      </c>
      <c r="H1358" s="9">
        <v>65</v>
      </c>
      <c r="I1358" s="9">
        <v>39</v>
      </c>
      <c r="J1358" s="9">
        <v>17</v>
      </c>
      <c r="K1358" s="9">
        <v>18</v>
      </c>
      <c r="L1358" s="9"/>
    </row>
    <row r="1359" spans="1:12" ht="12.75" customHeight="1" x14ac:dyDescent="0.25">
      <c r="A1359" s="119" t="s">
        <v>2497</v>
      </c>
      <c r="B1359" s="128"/>
      <c r="C1359" s="10"/>
      <c r="D1359" s="129" t="s">
        <v>2498</v>
      </c>
      <c r="E1359" s="9">
        <v>57</v>
      </c>
      <c r="F1359" s="12">
        <v>20</v>
      </c>
      <c r="G1359" s="12">
        <v>18</v>
      </c>
      <c r="H1359" s="12">
        <v>7</v>
      </c>
      <c r="I1359" s="12">
        <v>8</v>
      </c>
      <c r="J1359" s="12">
        <v>2</v>
      </c>
      <c r="K1359" s="12">
        <v>2</v>
      </c>
      <c r="L1359" s="12"/>
    </row>
    <row r="1360" spans="1:12" ht="12.75" customHeight="1" x14ac:dyDescent="0.25">
      <c r="A1360" s="119" t="s">
        <v>2499</v>
      </c>
      <c r="B1360" s="128"/>
      <c r="C1360" s="10"/>
      <c r="D1360" s="129" t="s">
        <v>2500</v>
      </c>
      <c r="E1360" s="9">
        <v>2</v>
      </c>
      <c r="F1360" s="12">
        <v>0</v>
      </c>
      <c r="G1360" s="12">
        <v>1</v>
      </c>
      <c r="H1360" s="12">
        <v>1</v>
      </c>
      <c r="I1360" s="12">
        <v>0</v>
      </c>
      <c r="J1360" s="12">
        <v>0</v>
      </c>
      <c r="K1360" s="12">
        <v>0</v>
      </c>
      <c r="L1360" s="12"/>
    </row>
    <row r="1361" spans="1:12" ht="12.75" customHeight="1" x14ac:dyDescent="0.25">
      <c r="A1361" s="119" t="s">
        <v>2501</v>
      </c>
      <c r="B1361" s="128"/>
      <c r="C1361" s="10"/>
      <c r="D1361" s="129" t="s">
        <v>2502</v>
      </c>
      <c r="E1361" s="9">
        <v>29</v>
      </c>
      <c r="F1361" s="12">
        <v>9</v>
      </c>
      <c r="G1361" s="12">
        <v>12</v>
      </c>
      <c r="H1361" s="12">
        <v>0</v>
      </c>
      <c r="I1361" s="12">
        <v>5</v>
      </c>
      <c r="J1361" s="12">
        <v>1</v>
      </c>
      <c r="K1361" s="12">
        <v>2</v>
      </c>
      <c r="L1361" s="12"/>
    </row>
    <row r="1362" spans="1:12" ht="12.75" customHeight="1" x14ac:dyDescent="0.25">
      <c r="A1362" s="119" t="s">
        <v>2503</v>
      </c>
      <c r="B1362" s="128"/>
      <c r="C1362" s="10"/>
      <c r="D1362" s="129" t="s">
        <v>2504</v>
      </c>
      <c r="E1362" s="9">
        <v>2</v>
      </c>
      <c r="F1362" s="12">
        <v>0</v>
      </c>
      <c r="G1362" s="12">
        <v>0</v>
      </c>
      <c r="H1362" s="12">
        <v>0</v>
      </c>
      <c r="I1362" s="12">
        <v>2</v>
      </c>
      <c r="J1362" s="12">
        <v>0</v>
      </c>
      <c r="K1362" s="12">
        <v>0</v>
      </c>
      <c r="L1362" s="12"/>
    </row>
    <row r="1363" spans="1:12" ht="12.75" customHeight="1" x14ac:dyDescent="0.25">
      <c r="A1363" s="119" t="s">
        <v>2505</v>
      </c>
      <c r="B1363" s="128"/>
      <c r="C1363" s="10"/>
      <c r="D1363" s="129" t="s">
        <v>2506</v>
      </c>
      <c r="E1363" s="9">
        <v>1</v>
      </c>
      <c r="F1363" s="12">
        <v>0</v>
      </c>
      <c r="G1363" s="12">
        <v>1</v>
      </c>
      <c r="H1363" s="12">
        <v>0</v>
      </c>
      <c r="I1363" s="12">
        <v>0</v>
      </c>
      <c r="J1363" s="12">
        <v>0</v>
      </c>
      <c r="K1363" s="12">
        <v>0</v>
      </c>
      <c r="L1363" s="12"/>
    </row>
    <row r="1364" spans="1:12" ht="12.75" customHeight="1" x14ac:dyDescent="0.25">
      <c r="A1364" s="119" t="s">
        <v>2507</v>
      </c>
      <c r="B1364" s="128"/>
      <c r="C1364" s="10"/>
      <c r="D1364" s="129" t="s">
        <v>2508</v>
      </c>
      <c r="E1364" s="9">
        <v>1</v>
      </c>
      <c r="F1364" s="12">
        <v>1</v>
      </c>
      <c r="G1364" s="12">
        <v>0</v>
      </c>
      <c r="H1364" s="12">
        <v>0</v>
      </c>
      <c r="I1364" s="12">
        <v>0</v>
      </c>
      <c r="J1364" s="12">
        <v>0</v>
      </c>
      <c r="K1364" s="12">
        <v>0</v>
      </c>
      <c r="L1364" s="12"/>
    </row>
    <row r="1365" spans="1:12" ht="12.75" customHeight="1" x14ac:dyDescent="0.25">
      <c r="A1365" s="123" t="s">
        <v>2509</v>
      </c>
      <c r="B1365" s="141"/>
      <c r="C1365" s="20"/>
      <c r="D1365" s="142" t="s">
        <v>2510</v>
      </c>
      <c r="E1365" s="9">
        <v>1</v>
      </c>
      <c r="F1365" s="12">
        <v>1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/>
    </row>
    <row r="1366" spans="1:12" ht="12.75" customHeight="1" x14ac:dyDescent="0.25">
      <c r="A1366" s="119" t="s">
        <v>2511</v>
      </c>
      <c r="B1366" s="128"/>
      <c r="C1366" s="10"/>
      <c r="D1366" s="129" t="s">
        <v>2512</v>
      </c>
      <c r="E1366" s="9">
        <v>237</v>
      </c>
      <c r="F1366" s="12">
        <v>118</v>
      </c>
      <c r="G1366" s="12">
        <v>49</v>
      </c>
      <c r="H1366" s="12">
        <v>38</v>
      </c>
      <c r="I1366" s="12">
        <v>15</v>
      </c>
      <c r="J1366" s="12">
        <v>11</v>
      </c>
      <c r="K1366" s="12">
        <v>6</v>
      </c>
      <c r="L1366" s="12"/>
    </row>
    <row r="1367" spans="1:12" ht="12.75" customHeight="1" x14ac:dyDescent="0.25">
      <c r="A1367" s="119" t="s">
        <v>2513</v>
      </c>
      <c r="B1367" s="128"/>
      <c r="C1367" s="10"/>
      <c r="D1367" s="129" t="s">
        <v>2496</v>
      </c>
      <c r="E1367" s="9">
        <v>200</v>
      </c>
      <c r="F1367" s="12">
        <v>102</v>
      </c>
      <c r="G1367" s="12">
        <v>60</v>
      </c>
      <c r="H1367" s="12">
        <v>18</v>
      </c>
      <c r="I1367" s="12">
        <v>9</v>
      </c>
      <c r="J1367" s="12">
        <v>3</v>
      </c>
      <c r="K1367" s="12">
        <v>8</v>
      </c>
      <c r="L1367" s="12"/>
    </row>
    <row r="1368" spans="1:12" ht="12.75" customHeight="1" x14ac:dyDescent="0.25">
      <c r="A1368" s="119" t="s">
        <v>2514</v>
      </c>
      <c r="B1368" s="128"/>
      <c r="C1368" s="10"/>
      <c r="D1368" s="129" t="s">
        <v>2515</v>
      </c>
      <c r="E1368" s="9">
        <v>0</v>
      </c>
      <c r="F1368" s="12">
        <v>0</v>
      </c>
      <c r="G1368" s="12">
        <v>0</v>
      </c>
      <c r="H1368" s="12">
        <v>0</v>
      </c>
      <c r="I1368" s="12">
        <v>0</v>
      </c>
      <c r="J1368" s="12">
        <v>0</v>
      </c>
      <c r="K1368" s="12">
        <v>0</v>
      </c>
      <c r="L1368" s="12"/>
    </row>
    <row r="1369" spans="1:12" ht="12.75" customHeight="1" x14ac:dyDescent="0.25">
      <c r="A1369" s="119" t="s">
        <v>2516</v>
      </c>
      <c r="B1369" s="128"/>
      <c r="C1369" s="10"/>
      <c r="D1369" s="129" t="s">
        <v>2517</v>
      </c>
      <c r="E1369" s="9">
        <v>1</v>
      </c>
      <c r="F1369" s="12">
        <v>0</v>
      </c>
      <c r="G1369" s="12">
        <v>0</v>
      </c>
      <c r="H1369" s="12">
        <v>1</v>
      </c>
      <c r="I1369" s="12">
        <v>0</v>
      </c>
      <c r="J1369" s="12">
        <v>0</v>
      </c>
      <c r="K1369" s="12">
        <v>0</v>
      </c>
      <c r="L1369" s="12"/>
    </row>
    <row r="1370" spans="1:12" ht="12.75" customHeight="1" x14ac:dyDescent="0.25">
      <c r="A1370" s="119" t="s">
        <v>2518</v>
      </c>
      <c r="B1370" s="128"/>
      <c r="C1370" s="10"/>
      <c r="D1370" s="129" t="s">
        <v>2519</v>
      </c>
      <c r="E1370" s="9">
        <v>0</v>
      </c>
      <c r="F1370" s="12">
        <v>0</v>
      </c>
      <c r="G1370" s="12">
        <v>0</v>
      </c>
      <c r="H1370" s="12">
        <v>0</v>
      </c>
      <c r="I1370" s="12">
        <v>0</v>
      </c>
      <c r="J1370" s="12">
        <v>0</v>
      </c>
      <c r="K1370" s="12">
        <v>0</v>
      </c>
      <c r="L1370" s="12"/>
    </row>
    <row r="1371" spans="1:12" ht="12.75" customHeight="1" x14ac:dyDescent="0.25">
      <c r="A1371" s="119" t="s">
        <v>2520</v>
      </c>
      <c r="B1371" s="128"/>
      <c r="C1371" s="10"/>
      <c r="D1371" s="129" t="s">
        <v>2521</v>
      </c>
      <c r="E1371" s="9">
        <v>1</v>
      </c>
      <c r="F1371" s="12">
        <v>0</v>
      </c>
      <c r="G1371" s="12">
        <v>1</v>
      </c>
      <c r="H1371" s="12">
        <v>0</v>
      </c>
      <c r="I1371" s="12">
        <v>0</v>
      </c>
      <c r="J1371" s="12">
        <v>0</v>
      </c>
      <c r="K1371" s="12">
        <v>0</v>
      </c>
      <c r="L1371" s="12"/>
    </row>
    <row r="1372" spans="1:12" ht="12.75" customHeight="1" x14ac:dyDescent="0.25">
      <c r="A1372" s="118" t="s">
        <v>2522</v>
      </c>
      <c r="B1372" s="125"/>
      <c r="C1372" s="8" t="s">
        <v>2523</v>
      </c>
      <c r="D1372" s="126"/>
      <c r="E1372" s="9">
        <v>693</v>
      </c>
      <c r="F1372" s="9">
        <v>395</v>
      </c>
      <c r="G1372" s="9">
        <v>120</v>
      </c>
      <c r="H1372" s="9">
        <v>76</v>
      </c>
      <c r="I1372" s="9">
        <v>71</v>
      </c>
      <c r="J1372" s="9">
        <v>15</v>
      </c>
      <c r="K1372" s="9">
        <v>16</v>
      </c>
      <c r="L1372" s="9"/>
    </row>
    <row r="1373" spans="1:12" ht="12.75" customHeight="1" x14ac:dyDescent="0.25">
      <c r="A1373" s="119" t="s">
        <v>2524</v>
      </c>
      <c r="B1373" s="128"/>
      <c r="C1373" s="10"/>
      <c r="D1373" s="129" t="s">
        <v>2525</v>
      </c>
      <c r="E1373" s="9">
        <v>590</v>
      </c>
      <c r="F1373" s="12">
        <v>354</v>
      </c>
      <c r="G1373" s="12">
        <v>89</v>
      </c>
      <c r="H1373" s="12">
        <v>71</v>
      </c>
      <c r="I1373" s="12">
        <v>51</v>
      </c>
      <c r="J1373" s="12">
        <v>12</v>
      </c>
      <c r="K1373" s="12">
        <v>13</v>
      </c>
      <c r="L1373" s="12"/>
    </row>
    <row r="1374" spans="1:12" ht="12.75" customHeight="1" x14ac:dyDescent="0.25">
      <c r="A1374" s="119" t="s">
        <v>2526</v>
      </c>
      <c r="B1374" s="128"/>
      <c r="C1374" s="10"/>
      <c r="D1374" s="129" t="s">
        <v>2527</v>
      </c>
      <c r="E1374" s="9">
        <v>18</v>
      </c>
      <c r="F1374" s="12">
        <v>10</v>
      </c>
      <c r="G1374" s="12">
        <v>3</v>
      </c>
      <c r="H1374" s="12">
        <v>3</v>
      </c>
      <c r="I1374" s="12">
        <v>2</v>
      </c>
      <c r="J1374" s="12">
        <v>0</v>
      </c>
      <c r="K1374" s="12">
        <v>0</v>
      </c>
      <c r="L1374" s="12"/>
    </row>
    <row r="1375" spans="1:12" ht="12.75" customHeight="1" x14ac:dyDescent="0.25">
      <c r="A1375" s="119" t="s">
        <v>2528</v>
      </c>
      <c r="B1375" s="128"/>
      <c r="C1375" s="10"/>
      <c r="D1375" s="129" t="s">
        <v>2529</v>
      </c>
      <c r="E1375" s="9">
        <v>9</v>
      </c>
      <c r="F1375" s="12">
        <v>2</v>
      </c>
      <c r="G1375" s="12">
        <v>4</v>
      </c>
      <c r="H1375" s="12">
        <v>1</v>
      </c>
      <c r="I1375" s="12">
        <v>2</v>
      </c>
      <c r="J1375" s="12">
        <v>0</v>
      </c>
      <c r="K1375" s="12">
        <v>0</v>
      </c>
      <c r="L1375" s="12"/>
    </row>
    <row r="1376" spans="1:12" ht="12.75" customHeight="1" x14ac:dyDescent="0.25">
      <c r="A1376" s="119" t="s">
        <v>2530</v>
      </c>
      <c r="B1376" s="128"/>
      <c r="C1376" s="10"/>
      <c r="D1376" s="129" t="s">
        <v>2531</v>
      </c>
      <c r="E1376" s="9">
        <v>17</v>
      </c>
      <c r="F1376" s="12">
        <v>3</v>
      </c>
      <c r="G1376" s="12">
        <v>10</v>
      </c>
      <c r="H1376" s="12">
        <v>1</v>
      </c>
      <c r="I1376" s="12">
        <v>0</v>
      </c>
      <c r="J1376" s="12">
        <v>3</v>
      </c>
      <c r="K1376" s="12">
        <v>0</v>
      </c>
      <c r="L1376" s="12"/>
    </row>
    <row r="1377" spans="1:12" ht="12.75" customHeight="1" x14ac:dyDescent="0.25">
      <c r="A1377" s="119" t="s">
        <v>2532</v>
      </c>
      <c r="B1377" s="128"/>
      <c r="C1377" s="10"/>
      <c r="D1377" s="129" t="s">
        <v>2533</v>
      </c>
      <c r="E1377" s="9">
        <v>12</v>
      </c>
      <c r="F1377" s="12">
        <v>5</v>
      </c>
      <c r="G1377" s="12">
        <v>3</v>
      </c>
      <c r="H1377" s="12">
        <v>0</v>
      </c>
      <c r="I1377" s="12">
        <v>3</v>
      </c>
      <c r="J1377" s="12">
        <v>0</v>
      </c>
      <c r="K1377" s="12">
        <v>1</v>
      </c>
      <c r="L1377" s="12"/>
    </row>
    <row r="1378" spans="1:12" ht="12.75" customHeight="1" x14ac:dyDescent="0.25">
      <c r="A1378" s="119" t="s">
        <v>2534</v>
      </c>
      <c r="B1378" s="128"/>
      <c r="C1378" s="10"/>
      <c r="D1378" s="129" t="s">
        <v>2535</v>
      </c>
      <c r="E1378" s="9">
        <v>18</v>
      </c>
      <c r="F1378" s="12">
        <v>8</v>
      </c>
      <c r="G1378" s="12">
        <v>4</v>
      </c>
      <c r="H1378" s="12">
        <v>0</v>
      </c>
      <c r="I1378" s="12">
        <v>5</v>
      </c>
      <c r="J1378" s="12">
        <v>0</v>
      </c>
      <c r="K1378" s="12">
        <v>1</v>
      </c>
      <c r="L1378" s="12"/>
    </row>
    <row r="1379" spans="1:12" ht="12.75" customHeight="1" x14ac:dyDescent="0.25">
      <c r="A1379" s="119" t="s">
        <v>2536</v>
      </c>
      <c r="B1379" s="128"/>
      <c r="C1379" s="10"/>
      <c r="D1379" s="129" t="s">
        <v>2537</v>
      </c>
      <c r="E1379" s="9">
        <v>18</v>
      </c>
      <c r="F1379" s="12">
        <v>8</v>
      </c>
      <c r="G1379" s="12">
        <v>6</v>
      </c>
      <c r="H1379" s="12">
        <v>0</v>
      </c>
      <c r="I1379" s="12">
        <v>4</v>
      </c>
      <c r="J1379" s="12">
        <v>0</v>
      </c>
      <c r="K1379" s="12">
        <v>0</v>
      </c>
      <c r="L1379" s="12"/>
    </row>
    <row r="1380" spans="1:12" ht="12.75" customHeight="1" x14ac:dyDescent="0.25">
      <c r="A1380" s="119" t="s">
        <v>2538</v>
      </c>
      <c r="B1380" s="128"/>
      <c r="C1380" s="10"/>
      <c r="D1380" s="129" t="s">
        <v>2539</v>
      </c>
      <c r="E1380" s="9">
        <v>11</v>
      </c>
      <c r="F1380" s="12">
        <v>5</v>
      </c>
      <c r="G1380" s="12">
        <v>1</v>
      </c>
      <c r="H1380" s="12">
        <v>0</v>
      </c>
      <c r="I1380" s="12">
        <v>4</v>
      </c>
      <c r="J1380" s="12">
        <v>0</v>
      </c>
      <c r="K1380" s="12">
        <v>1</v>
      </c>
      <c r="L1380" s="12"/>
    </row>
    <row r="1381" spans="1:12" ht="12.75" customHeight="1" x14ac:dyDescent="0.25">
      <c r="A1381" s="118" t="s">
        <v>2540</v>
      </c>
      <c r="B1381" s="125"/>
      <c r="C1381" s="8" t="s">
        <v>2541</v>
      </c>
      <c r="D1381" s="126"/>
      <c r="E1381" s="9">
        <v>320</v>
      </c>
      <c r="F1381" s="9">
        <v>162</v>
      </c>
      <c r="G1381" s="9">
        <v>87</v>
      </c>
      <c r="H1381" s="9">
        <v>20</v>
      </c>
      <c r="I1381" s="9">
        <v>38</v>
      </c>
      <c r="J1381" s="9">
        <v>5</v>
      </c>
      <c r="K1381" s="9">
        <v>8</v>
      </c>
      <c r="L1381" s="9"/>
    </row>
    <row r="1382" spans="1:12" ht="12.75" customHeight="1" x14ac:dyDescent="0.25">
      <c r="A1382" s="119" t="s">
        <v>2542</v>
      </c>
      <c r="B1382" s="128"/>
      <c r="C1382" s="10"/>
      <c r="D1382" s="129" t="s">
        <v>2541</v>
      </c>
      <c r="E1382" s="9">
        <v>114</v>
      </c>
      <c r="F1382" s="12">
        <v>64</v>
      </c>
      <c r="G1382" s="12">
        <v>22</v>
      </c>
      <c r="H1382" s="12">
        <v>6</v>
      </c>
      <c r="I1382" s="12">
        <v>19</v>
      </c>
      <c r="J1382" s="12">
        <v>0</v>
      </c>
      <c r="K1382" s="12">
        <v>3</v>
      </c>
      <c r="L1382" s="12"/>
    </row>
    <row r="1383" spans="1:12" ht="12.75" customHeight="1" x14ac:dyDescent="0.25">
      <c r="A1383" s="119" t="s">
        <v>2543</v>
      </c>
      <c r="B1383" s="128"/>
      <c r="C1383" s="10"/>
      <c r="D1383" s="129" t="s">
        <v>2544</v>
      </c>
      <c r="E1383" s="9">
        <v>24</v>
      </c>
      <c r="F1383" s="12">
        <v>13</v>
      </c>
      <c r="G1383" s="12">
        <v>7</v>
      </c>
      <c r="H1383" s="12">
        <v>0</v>
      </c>
      <c r="I1383" s="12">
        <v>3</v>
      </c>
      <c r="J1383" s="12">
        <v>1</v>
      </c>
      <c r="K1383" s="12">
        <v>0</v>
      </c>
      <c r="L1383" s="12"/>
    </row>
    <row r="1384" spans="1:12" ht="12.75" customHeight="1" x14ac:dyDescent="0.25">
      <c r="A1384" s="123" t="s">
        <v>2545</v>
      </c>
      <c r="B1384" s="141"/>
      <c r="C1384" s="20"/>
      <c r="D1384" s="142" t="s">
        <v>2546</v>
      </c>
      <c r="E1384" s="9">
        <v>47</v>
      </c>
      <c r="F1384" s="12">
        <v>23</v>
      </c>
      <c r="G1384" s="12">
        <v>16</v>
      </c>
      <c r="H1384" s="12">
        <v>0</v>
      </c>
      <c r="I1384" s="12">
        <v>5</v>
      </c>
      <c r="J1384" s="12">
        <v>1</v>
      </c>
      <c r="K1384" s="12">
        <v>2</v>
      </c>
      <c r="L1384" s="12"/>
    </row>
    <row r="1385" spans="1:12" ht="12.75" customHeight="1" x14ac:dyDescent="0.25">
      <c r="A1385" s="119" t="s">
        <v>2547</v>
      </c>
      <c r="B1385" s="128"/>
      <c r="C1385" s="10"/>
      <c r="D1385" s="129" t="s">
        <v>2548</v>
      </c>
      <c r="E1385" s="9">
        <v>0</v>
      </c>
      <c r="F1385" s="12">
        <v>0</v>
      </c>
      <c r="G1385" s="12">
        <v>0</v>
      </c>
      <c r="H1385" s="12">
        <v>0</v>
      </c>
      <c r="I1385" s="12">
        <v>0</v>
      </c>
      <c r="J1385" s="12">
        <v>0</v>
      </c>
      <c r="K1385" s="12">
        <v>0</v>
      </c>
      <c r="L1385" s="12"/>
    </row>
    <row r="1386" spans="1:12" ht="12.75" customHeight="1" x14ac:dyDescent="0.25">
      <c r="A1386" s="119" t="s">
        <v>2549</v>
      </c>
      <c r="B1386" s="128"/>
      <c r="C1386" s="10"/>
      <c r="D1386" s="129" t="s">
        <v>1506</v>
      </c>
      <c r="E1386" s="9">
        <v>2</v>
      </c>
      <c r="F1386" s="12">
        <v>0</v>
      </c>
      <c r="G1386" s="12">
        <v>1</v>
      </c>
      <c r="H1386" s="12">
        <v>0</v>
      </c>
      <c r="I1386" s="12">
        <v>1</v>
      </c>
      <c r="J1386" s="12">
        <v>0</v>
      </c>
      <c r="K1386" s="12">
        <v>0</v>
      </c>
      <c r="L1386" s="12"/>
    </row>
    <row r="1387" spans="1:12" ht="12.75" customHeight="1" x14ac:dyDescent="0.25">
      <c r="A1387" s="119" t="s">
        <v>2550</v>
      </c>
      <c r="B1387" s="128"/>
      <c r="C1387" s="10"/>
      <c r="D1387" s="129" t="s">
        <v>2551</v>
      </c>
      <c r="E1387" s="9">
        <v>126</v>
      </c>
      <c r="F1387" s="12">
        <v>57</v>
      </c>
      <c r="G1387" s="12">
        <v>39</v>
      </c>
      <c r="H1387" s="12">
        <v>14</v>
      </c>
      <c r="I1387" s="12">
        <v>10</v>
      </c>
      <c r="J1387" s="12">
        <v>3</v>
      </c>
      <c r="K1387" s="12">
        <v>3</v>
      </c>
      <c r="L1387" s="12"/>
    </row>
    <row r="1388" spans="1:12" ht="12.75" customHeight="1" x14ac:dyDescent="0.25">
      <c r="A1388" s="119" t="s">
        <v>2552</v>
      </c>
      <c r="B1388" s="128"/>
      <c r="C1388" s="10"/>
      <c r="D1388" s="129" t="s">
        <v>2553</v>
      </c>
      <c r="E1388" s="9">
        <v>2</v>
      </c>
      <c r="F1388" s="12">
        <v>1</v>
      </c>
      <c r="G1388" s="12">
        <v>1</v>
      </c>
      <c r="H1388" s="12">
        <v>0</v>
      </c>
      <c r="I1388" s="12">
        <v>0</v>
      </c>
      <c r="J1388" s="12">
        <v>0</v>
      </c>
      <c r="K1388" s="12">
        <v>0</v>
      </c>
      <c r="L1388" s="12"/>
    </row>
    <row r="1389" spans="1:12" ht="12.75" customHeight="1" x14ac:dyDescent="0.25">
      <c r="A1389" s="119" t="s">
        <v>2554</v>
      </c>
      <c r="B1389" s="128"/>
      <c r="C1389" s="10"/>
      <c r="D1389" s="129" t="s">
        <v>2555</v>
      </c>
      <c r="E1389" s="9">
        <v>5</v>
      </c>
      <c r="F1389" s="12">
        <v>4</v>
      </c>
      <c r="G1389" s="12">
        <v>1</v>
      </c>
      <c r="H1389" s="12">
        <v>0</v>
      </c>
      <c r="I1389" s="12">
        <v>0</v>
      </c>
      <c r="J1389" s="12">
        <v>0</v>
      </c>
      <c r="K1389" s="12">
        <v>0</v>
      </c>
      <c r="L1389" s="12"/>
    </row>
    <row r="1390" spans="1:12" ht="12.75" customHeight="1" x14ac:dyDescent="0.25">
      <c r="A1390" s="118" t="s">
        <v>2556</v>
      </c>
      <c r="B1390" s="125"/>
      <c r="C1390" s="8" t="s">
        <v>2557</v>
      </c>
      <c r="D1390" s="126"/>
      <c r="E1390" s="9">
        <v>136</v>
      </c>
      <c r="F1390" s="9">
        <v>54</v>
      </c>
      <c r="G1390" s="9">
        <v>39</v>
      </c>
      <c r="H1390" s="9">
        <v>4</v>
      </c>
      <c r="I1390" s="9">
        <v>27</v>
      </c>
      <c r="J1390" s="9">
        <v>2</v>
      </c>
      <c r="K1390" s="9">
        <v>10</v>
      </c>
      <c r="L1390" s="9"/>
    </row>
    <row r="1391" spans="1:12" ht="12.75" customHeight="1" x14ac:dyDescent="0.25">
      <c r="A1391" s="119" t="s">
        <v>2558</v>
      </c>
      <c r="B1391" s="128"/>
      <c r="C1391" s="10"/>
      <c r="D1391" s="129" t="s">
        <v>2559</v>
      </c>
      <c r="E1391" s="9">
        <v>95</v>
      </c>
      <c r="F1391" s="12">
        <v>39</v>
      </c>
      <c r="G1391" s="12">
        <v>24</v>
      </c>
      <c r="H1391" s="12">
        <v>2</v>
      </c>
      <c r="I1391" s="12">
        <v>23</v>
      </c>
      <c r="J1391" s="12">
        <v>2</v>
      </c>
      <c r="K1391" s="12">
        <v>5</v>
      </c>
      <c r="L1391" s="12"/>
    </row>
    <row r="1392" spans="1:12" ht="12.75" customHeight="1" x14ac:dyDescent="0.25">
      <c r="A1392" s="119" t="s">
        <v>2560</v>
      </c>
      <c r="B1392" s="128"/>
      <c r="C1392" s="10"/>
      <c r="D1392" s="129" t="s">
        <v>405</v>
      </c>
      <c r="E1392" s="9">
        <v>17</v>
      </c>
      <c r="F1392" s="12">
        <v>8</v>
      </c>
      <c r="G1392" s="12">
        <v>4</v>
      </c>
      <c r="H1392" s="12">
        <v>2</v>
      </c>
      <c r="I1392" s="12">
        <v>0</v>
      </c>
      <c r="J1392" s="12">
        <v>0</v>
      </c>
      <c r="K1392" s="12">
        <v>3</v>
      </c>
      <c r="L1392" s="12"/>
    </row>
    <row r="1393" spans="1:12" ht="12.75" customHeight="1" x14ac:dyDescent="0.25">
      <c r="A1393" s="119" t="s">
        <v>2561</v>
      </c>
      <c r="B1393" s="128"/>
      <c r="C1393" s="10"/>
      <c r="D1393" s="129" t="s">
        <v>2562</v>
      </c>
      <c r="E1393" s="9">
        <v>7</v>
      </c>
      <c r="F1393" s="12">
        <v>0</v>
      </c>
      <c r="G1393" s="12">
        <v>4</v>
      </c>
      <c r="H1393" s="12">
        <v>0</v>
      </c>
      <c r="I1393" s="12">
        <v>3</v>
      </c>
      <c r="J1393" s="12">
        <v>0</v>
      </c>
      <c r="K1393" s="12">
        <v>0</v>
      </c>
      <c r="L1393" s="12"/>
    </row>
    <row r="1394" spans="1:12" ht="12.75" customHeight="1" x14ac:dyDescent="0.25">
      <c r="A1394" s="119" t="s">
        <v>2563</v>
      </c>
      <c r="B1394" s="128"/>
      <c r="C1394" s="10"/>
      <c r="D1394" s="129" t="s">
        <v>2564</v>
      </c>
      <c r="E1394" s="9">
        <v>17</v>
      </c>
      <c r="F1394" s="12">
        <v>7</v>
      </c>
      <c r="G1394" s="12">
        <v>7</v>
      </c>
      <c r="H1394" s="12">
        <v>0</v>
      </c>
      <c r="I1394" s="12">
        <v>1</v>
      </c>
      <c r="J1394" s="12">
        <v>0</v>
      </c>
      <c r="K1394" s="12">
        <v>2</v>
      </c>
      <c r="L1394" s="12"/>
    </row>
    <row r="1395" spans="1:12" ht="12.75" customHeight="1" x14ac:dyDescent="0.25">
      <c r="A1395" s="118" t="s">
        <v>2565</v>
      </c>
      <c r="B1395" s="125"/>
      <c r="C1395" s="8" t="s">
        <v>2566</v>
      </c>
      <c r="D1395" s="126"/>
      <c r="E1395" s="9">
        <v>2153</v>
      </c>
      <c r="F1395" s="9">
        <v>1323</v>
      </c>
      <c r="G1395" s="9">
        <v>213</v>
      </c>
      <c r="H1395" s="9">
        <v>311</v>
      </c>
      <c r="I1395" s="9">
        <v>188</v>
      </c>
      <c r="J1395" s="9">
        <v>69</v>
      </c>
      <c r="K1395" s="9">
        <v>49</v>
      </c>
      <c r="L1395" s="9"/>
    </row>
    <row r="1396" spans="1:12" ht="12.75" customHeight="1" x14ac:dyDescent="0.25">
      <c r="A1396" s="119" t="s">
        <v>2567</v>
      </c>
      <c r="B1396" s="128"/>
      <c r="C1396" s="10"/>
      <c r="D1396" s="129" t="s">
        <v>2566</v>
      </c>
      <c r="E1396" s="9">
        <v>1231</v>
      </c>
      <c r="F1396" s="12">
        <v>772</v>
      </c>
      <c r="G1396" s="12">
        <v>135</v>
      </c>
      <c r="H1396" s="12">
        <v>153</v>
      </c>
      <c r="I1396" s="12">
        <v>93</v>
      </c>
      <c r="J1396" s="12">
        <v>45</v>
      </c>
      <c r="K1396" s="12">
        <v>33</v>
      </c>
      <c r="L1396" s="12"/>
    </row>
    <row r="1397" spans="1:12" ht="12.75" customHeight="1" x14ac:dyDescent="0.25">
      <c r="A1397" s="119" t="s">
        <v>2568</v>
      </c>
      <c r="B1397" s="128"/>
      <c r="C1397" s="10"/>
      <c r="D1397" s="129" t="s">
        <v>2569</v>
      </c>
      <c r="E1397" s="9">
        <v>770</v>
      </c>
      <c r="F1397" s="12">
        <v>456</v>
      </c>
      <c r="G1397" s="12">
        <v>59</v>
      </c>
      <c r="H1397" s="12">
        <v>145</v>
      </c>
      <c r="I1397" s="12">
        <v>77</v>
      </c>
      <c r="J1397" s="12">
        <v>20</v>
      </c>
      <c r="K1397" s="12">
        <v>13</v>
      </c>
      <c r="L1397" s="12"/>
    </row>
    <row r="1398" spans="1:12" ht="12.75" customHeight="1" x14ac:dyDescent="0.25">
      <c r="A1398" s="119" t="s">
        <v>2570</v>
      </c>
      <c r="B1398" s="128"/>
      <c r="C1398" s="10"/>
      <c r="D1398" s="129" t="s">
        <v>2571</v>
      </c>
      <c r="E1398" s="9">
        <v>152</v>
      </c>
      <c r="F1398" s="12">
        <v>95</v>
      </c>
      <c r="G1398" s="12">
        <v>19</v>
      </c>
      <c r="H1398" s="12">
        <v>13</v>
      </c>
      <c r="I1398" s="12">
        <v>18</v>
      </c>
      <c r="J1398" s="12">
        <v>4</v>
      </c>
      <c r="K1398" s="12">
        <v>3</v>
      </c>
      <c r="L1398" s="12"/>
    </row>
    <row r="1399" spans="1:12" ht="12.75" customHeight="1" x14ac:dyDescent="0.25">
      <c r="A1399" s="118" t="s">
        <v>2572</v>
      </c>
      <c r="B1399" s="132" t="s">
        <v>2573</v>
      </c>
      <c r="C1399" s="7"/>
      <c r="D1399" s="126"/>
      <c r="E1399" s="9">
        <v>43258</v>
      </c>
      <c r="F1399" s="5">
        <v>30725</v>
      </c>
      <c r="G1399" s="5">
        <v>3178</v>
      </c>
      <c r="H1399" s="5">
        <v>5143</v>
      </c>
      <c r="I1399" s="5">
        <v>2690</v>
      </c>
      <c r="J1399" s="5">
        <v>830</v>
      </c>
      <c r="K1399" s="5">
        <v>692</v>
      </c>
      <c r="L1399" s="5"/>
    </row>
    <row r="1400" spans="1:12" ht="12.75" customHeight="1" x14ac:dyDescent="0.25">
      <c r="A1400" s="118" t="s">
        <v>2574</v>
      </c>
      <c r="B1400" s="125"/>
      <c r="C1400" s="8" t="s">
        <v>2575</v>
      </c>
      <c r="D1400" s="126"/>
      <c r="E1400" s="9">
        <v>36876</v>
      </c>
      <c r="F1400" s="9">
        <v>26510</v>
      </c>
      <c r="G1400" s="9">
        <v>2487</v>
      </c>
      <c r="H1400" s="9">
        <v>4592</v>
      </c>
      <c r="I1400" s="9">
        <v>2097</v>
      </c>
      <c r="J1400" s="9">
        <v>672</v>
      </c>
      <c r="K1400" s="9">
        <v>518</v>
      </c>
      <c r="L1400" s="9"/>
    </row>
    <row r="1401" spans="1:12" ht="12.75" customHeight="1" x14ac:dyDescent="0.25">
      <c r="A1401" s="119" t="s">
        <v>2576</v>
      </c>
      <c r="B1401" s="128"/>
      <c r="C1401" s="10"/>
      <c r="D1401" s="129" t="s">
        <v>2575</v>
      </c>
      <c r="E1401" s="9">
        <v>17835</v>
      </c>
      <c r="F1401" s="12">
        <v>14108</v>
      </c>
      <c r="G1401" s="12">
        <v>906</v>
      </c>
      <c r="H1401" s="12">
        <v>1418</v>
      </c>
      <c r="I1401" s="12">
        <v>1010</v>
      </c>
      <c r="J1401" s="12">
        <v>191</v>
      </c>
      <c r="K1401" s="12">
        <v>202</v>
      </c>
      <c r="L1401" s="12"/>
    </row>
    <row r="1402" spans="1:12" ht="12.75" customHeight="1" x14ac:dyDescent="0.25">
      <c r="A1402" s="119" t="s">
        <v>2577</v>
      </c>
      <c r="B1402" s="128"/>
      <c r="C1402" s="10"/>
      <c r="D1402" s="129" t="s">
        <v>2578</v>
      </c>
      <c r="E1402" s="9">
        <v>327</v>
      </c>
      <c r="F1402" s="12">
        <v>191</v>
      </c>
      <c r="G1402" s="12">
        <v>72</v>
      </c>
      <c r="H1402" s="12">
        <v>13</v>
      </c>
      <c r="I1402" s="12">
        <v>35</v>
      </c>
      <c r="J1402" s="12">
        <v>9</v>
      </c>
      <c r="K1402" s="12">
        <v>7</v>
      </c>
      <c r="L1402" s="12"/>
    </row>
    <row r="1403" spans="1:12" ht="12.75" customHeight="1" x14ac:dyDescent="0.25">
      <c r="A1403" s="119" t="s">
        <v>2579</v>
      </c>
      <c r="B1403" s="128"/>
      <c r="C1403" s="10"/>
      <c r="D1403" s="129" t="s">
        <v>2580</v>
      </c>
      <c r="E1403" s="9">
        <v>185</v>
      </c>
      <c r="F1403" s="12">
        <v>99</v>
      </c>
      <c r="G1403" s="12">
        <v>23</v>
      </c>
      <c r="H1403" s="12">
        <v>30</v>
      </c>
      <c r="I1403" s="12">
        <v>17</v>
      </c>
      <c r="J1403" s="12">
        <v>12</v>
      </c>
      <c r="K1403" s="12">
        <v>4</v>
      </c>
      <c r="L1403" s="12"/>
    </row>
    <row r="1404" spans="1:12" ht="12.75" customHeight="1" x14ac:dyDescent="0.25">
      <c r="A1404" s="119" t="s">
        <v>2581</v>
      </c>
      <c r="B1404" s="128"/>
      <c r="C1404" s="10"/>
      <c r="D1404" s="129" t="s">
        <v>2582</v>
      </c>
      <c r="E1404" s="9">
        <v>68</v>
      </c>
      <c r="F1404" s="12">
        <v>42</v>
      </c>
      <c r="G1404" s="12">
        <v>14</v>
      </c>
      <c r="H1404" s="12">
        <v>9</v>
      </c>
      <c r="I1404" s="12">
        <v>2</v>
      </c>
      <c r="J1404" s="12">
        <v>1</v>
      </c>
      <c r="K1404" s="12">
        <v>0</v>
      </c>
      <c r="L1404" s="12"/>
    </row>
    <row r="1405" spans="1:12" ht="12.75" customHeight="1" x14ac:dyDescent="0.25">
      <c r="A1405" s="119" t="s">
        <v>2583</v>
      </c>
      <c r="B1405" s="128"/>
      <c r="C1405" s="10"/>
      <c r="D1405" s="129" t="s">
        <v>2584</v>
      </c>
      <c r="E1405" s="9">
        <v>9655</v>
      </c>
      <c r="F1405" s="12">
        <v>6169</v>
      </c>
      <c r="G1405" s="12">
        <v>426</v>
      </c>
      <c r="H1405" s="12">
        <v>2427</v>
      </c>
      <c r="I1405" s="12">
        <v>311</v>
      </c>
      <c r="J1405" s="12">
        <v>198</v>
      </c>
      <c r="K1405" s="12">
        <v>124</v>
      </c>
      <c r="L1405" s="12"/>
    </row>
    <row r="1406" spans="1:12" ht="12.75" customHeight="1" x14ac:dyDescent="0.25">
      <c r="A1406" s="119" t="s">
        <v>2585</v>
      </c>
      <c r="B1406" s="128"/>
      <c r="C1406" s="10"/>
      <c r="D1406" s="129" t="s">
        <v>2586</v>
      </c>
      <c r="E1406" s="9">
        <v>3348</v>
      </c>
      <c r="F1406" s="12">
        <v>2581</v>
      </c>
      <c r="G1406" s="12">
        <v>269</v>
      </c>
      <c r="H1406" s="12">
        <v>182</v>
      </c>
      <c r="I1406" s="12">
        <v>247</v>
      </c>
      <c r="J1406" s="12">
        <v>29</v>
      </c>
      <c r="K1406" s="12">
        <v>40</v>
      </c>
      <c r="L1406" s="12"/>
    </row>
    <row r="1407" spans="1:12" ht="12.75" customHeight="1" x14ac:dyDescent="0.25">
      <c r="A1407" s="119" t="s">
        <v>2587</v>
      </c>
      <c r="B1407" s="128"/>
      <c r="C1407" s="10"/>
      <c r="D1407" s="129" t="s">
        <v>2588</v>
      </c>
      <c r="E1407" s="9">
        <v>186</v>
      </c>
      <c r="F1407" s="12">
        <v>114</v>
      </c>
      <c r="G1407" s="12">
        <v>25</v>
      </c>
      <c r="H1407" s="12">
        <v>6</v>
      </c>
      <c r="I1407" s="12">
        <v>20</v>
      </c>
      <c r="J1407" s="12">
        <v>8</v>
      </c>
      <c r="K1407" s="12">
        <v>13</v>
      </c>
      <c r="L1407" s="12"/>
    </row>
    <row r="1408" spans="1:12" ht="12.75" customHeight="1" x14ac:dyDescent="0.25">
      <c r="A1408" s="119" t="s">
        <v>2589</v>
      </c>
      <c r="B1408" s="128"/>
      <c r="C1408" s="10"/>
      <c r="D1408" s="129" t="s">
        <v>2590</v>
      </c>
      <c r="E1408" s="9">
        <v>517</v>
      </c>
      <c r="F1408" s="12">
        <v>298</v>
      </c>
      <c r="G1408" s="12">
        <v>77</v>
      </c>
      <c r="H1408" s="12">
        <v>69</v>
      </c>
      <c r="I1408" s="12">
        <v>40</v>
      </c>
      <c r="J1408" s="12">
        <v>17</v>
      </c>
      <c r="K1408" s="12">
        <v>16</v>
      </c>
      <c r="L1408" s="12"/>
    </row>
    <row r="1409" spans="1:12" ht="12.75" customHeight="1" x14ac:dyDescent="0.25">
      <c r="A1409" s="119" t="s">
        <v>2591</v>
      </c>
      <c r="B1409" s="128"/>
      <c r="C1409" s="10"/>
      <c r="D1409" s="129" t="s">
        <v>2592</v>
      </c>
      <c r="E1409" s="9">
        <v>30</v>
      </c>
      <c r="F1409" s="12">
        <v>17</v>
      </c>
      <c r="G1409" s="12">
        <v>3</v>
      </c>
      <c r="H1409" s="12">
        <v>2</v>
      </c>
      <c r="I1409" s="12">
        <v>4</v>
      </c>
      <c r="J1409" s="12">
        <v>2</v>
      </c>
      <c r="K1409" s="12">
        <v>2</v>
      </c>
      <c r="L1409" s="12"/>
    </row>
    <row r="1410" spans="1:12" ht="12.75" customHeight="1" x14ac:dyDescent="0.25">
      <c r="A1410" s="119" t="s">
        <v>2593</v>
      </c>
      <c r="B1410" s="128"/>
      <c r="C1410" s="10"/>
      <c r="D1410" s="129" t="s">
        <v>2594</v>
      </c>
      <c r="E1410" s="9">
        <v>128</v>
      </c>
      <c r="F1410" s="12">
        <v>90</v>
      </c>
      <c r="G1410" s="12">
        <v>19</v>
      </c>
      <c r="H1410" s="12">
        <v>1</v>
      </c>
      <c r="I1410" s="12">
        <v>14</v>
      </c>
      <c r="J1410" s="12">
        <v>2</v>
      </c>
      <c r="K1410" s="12">
        <v>2</v>
      </c>
      <c r="L1410" s="12"/>
    </row>
    <row r="1411" spans="1:12" ht="12.75" customHeight="1" x14ac:dyDescent="0.25">
      <c r="A1411" s="119" t="s">
        <v>2595</v>
      </c>
      <c r="B1411" s="128"/>
      <c r="C1411" s="10"/>
      <c r="D1411" s="129" t="s">
        <v>2596</v>
      </c>
      <c r="E1411" s="9">
        <v>321</v>
      </c>
      <c r="F1411" s="12">
        <v>149</v>
      </c>
      <c r="G1411" s="12">
        <v>45</v>
      </c>
      <c r="H1411" s="12">
        <v>44</v>
      </c>
      <c r="I1411" s="12">
        <v>21</v>
      </c>
      <c r="J1411" s="12">
        <v>56</v>
      </c>
      <c r="K1411" s="12">
        <v>6</v>
      </c>
      <c r="L1411" s="12"/>
    </row>
    <row r="1412" spans="1:12" ht="12.75" customHeight="1" x14ac:dyDescent="0.25">
      <c r="A1412" s="119" t="s">
        <v>2597</v>
      </c>
      <c r="B1412" s="128"/>
      <c r="C1412" s="10"/>
      <c r="D1412" s="129" t="s">
        <v>2598</v>
      </c>
      <c r="E1412" s="9">
        <v>1295</v>
      </c>
      <c r="F1412" s="12">
        <v>903</v>
      </c>
      <c r="G1412" s="12">
        <v>113</v>
      </c>
      <c r="H1412" s="12">
        <v>126</v>
      </c>
      <c r="I1412" s="12">
        <v>102</v>
      </c>
      <c r="J1412" s="12">
        <v>26</v>
      </c>
      <c r="K1412" s="12">
        <v>25</v>
      </c>
      <c r="L1412" s="12"/>
    </row>
    <row r="1413" spans="1:12" ht="12.75" customHeight="1" x14ac:dyDescent="0.25">
      <c r="A1413" s="119" t="s">
        <v>2599</v>
      </c>
      <c r="B1413" s="128"/>
      <c r="C1413" s="10"/>
      <c r="D1413" s="129" t="s">
        <v>2600</v>
      </c>
      <c r="E1413" s="9">
        <v>348</v>
      </c>
      <c r="F1413" s="12">
        <v>205</v>
      </c>
      <c r="G1413" s="12">
        <v>18</v>
      </c>
      <c r="H1413" s="12">
        <v>68</v>
      </c>
      <c r="I1413" s="12">
        <v>31</v>
      </c>
      <c r="J1413" s="12">
        <v>16</v>
      </c>
      <c r="K1413" s="12">
        <v>10</v>
      </c>
      <c r="L1413" s="12"/>
    </row>
    <row r="1414" spans="1:12" ht="12.75" customHeight="1" x14ac:dyDescent="0.25">
      <c r="A1414" s="119" t="s">
        <v>2601</v>
      </c>
      <c r="B1414" s="128"/>
      <c r="C1414" s="10"/>
      <c r="D1414" s="129" t="s">
        <v>164</v>
      </c>
      <c r="E1414" s="9">
        <v>201</v>
      </c>
      <c r="F1414" s="12">
        <v>118</v>
      </c>
      <c r="G1414" s="12">
        <v>24</v>
      </c>
      <c r="H1414" s="12">
        <v>28</v>
      </c>
      <c r="I1414" s="12">
        <v>17</v>
      </c>
      <c r="J1414" s="12">
        <v>7</v>
      </c>
      <c r="K1414" s="12">
        <v>7</v>
      </c>
      <c r="L1414" s="12"/>
    </row>
    <row r="1415" spans="1:12" ht="12.75" customHeight="1" x14ac:dyDescent="0.25">
      <c r="A1415" s="119" t="s">
        <v>2602</v>
      </c>
      <c r="B1415" s="128"/>
      <c r="C1415" s="10"/>
      <c r="D1415" s="129" t="s">
        <v>2603</v>
      </c>
      <c r="E1415" s="9">
        <v>402</v>
      </c>
      <c r="F1415" s="12">
        <v>258</v>
      </c>
      <c r="G1415" s="12">
        <v>51</v>
      </c>
      <c r="H1415" s="12">
        <v>17</v>
      </c>
      <c r="I1415" s="12">
        <v>44</v>
      </c>
      <c r="J1415" s="12">
        <v>21</v>
      </c>
      <c r="K1415" s="12">
        <v>11</v>
      </c>
      <c r="L1415" s="12"/>
    </row>
    <row r="1416" spans="1:12" ht="12.75" customHeight="1" x14ac:dyDescent="0.25">
      <c r="A1416" s="119" t="s">
        <v>2604</v>
      </c>
      <c r="B1416" s="128"/>
      <c r="C1416" s="10"/>
      <c r="D1416" s="129" t="s">
        <v>2605</v>
      </c>
      <c r="E1416" s="9">
        <v>350</v>
      </c>
      <c r="F1416" s="12">
        <v>142</v>
      </c>
      <c r="G1416" s="12">
        <v>112</v>
      </c>
      <c r="H1416" s="12">
        <v>31</v>
      </c>
      <c r="I1416" s="12">
        <v>38</v>
      </c>
      <c r="J1416" s="12">
        <v>17</v>
      </c>
      <c r="K1416" s="12">
        <v>10</v>
      </c>
      <c r="L1416" s="12"/>
    </row>
    <row r="1417" spans="1:12" ht="12.75" customHeight="1" x14ac:dyDescent="0.25">
      <c r="A1417" s="123" t="s">
        <v>2606</v>
      </c>
      <c r="B1417" s="141"/>
      <c r="C1417" s="20"/>
      <c r="D1417" s="142" t="s">
        <v>2607</v>
      </c>
      <c r="E1417" s="9">
        <v>354</v>
      </c>
      <c r="F1417" s="12">
        <v>196</v>
      </c>
      <c r="G1417" s="12">
        <v>80</v>
      </c>
      <c r="H1417" s="12">
        <v>15</v>
      </c>
      <c r="I1417" s="12">
        <v>38</v>
      </c>
      <c r="J1417" s="12">
        <v>11</v>
      </c>
      <c r="K1417" s="12">
        <v>14</v>
      </c>
      <c r="L1417" s="12"/>
    </row>
    <row r="1418" spans="1:12" ht="12.75" customHeight="1" x14ac:dyDescent="0.25">
      <c r="A1418" s="119" t="s">
        <v>2608</v>
      </c>
      <c r="B1418" s="128"/>
      <c r="C1418" s="10"/>
      <c r="D1418" s="129" t="s">
        <v>2609</v>
      </c>
      <c r="E1418" s="9">
        <v>325</v>
      </c>
      <c r="F1418" s="12">
        <v>226</v>
      </c>
      <c r="G1418" s="12">
        <v>39</v>
      </c>
      <c r="H1418" s="12">
        <v>17</v>
      </c>
      <c r="I1418" s="12">
        <v>31</v>
      </c>
      <c r="J1418" s="12">
        <v>6</v>
      </c>
      <c r="K1418" s="12">
        <v>6</v>
      </c>
      <c r="L1418" s="12"/>
    </row>
    <row r="1419" spans="1:12" ht="12.75" customHeight="1" x14ac:dyDescent="0.25">
      <c r="A1419" s="119" t="s">
        <v>2610</v>
      </c>
      <c r="B1419" s="128"/>
      <c r="C1419" s="10"/>
      <c r="D1419" s="129" t="s">
        <v>2611</v>
      </c>
      <c r="E1419" s="9">
        <v>240</v>
      </c>
      <c r="F1419" s="12">
        <v>144</v>
      </c>
      <c r="G1419" s="12">
        <v>44</v>
      </c>
      <c r="H1419" s="12">
        <v>24</v>
      </c>
      <c r="I1419" s="12">
        <v>13</v>
      </c>
      <c r="J1419" s="12">
        <v>11</v>
      </c>
      <c r="K1419" s="12">
        <v>4</v>
      </c>
      <c r="L1419" s="12"/>
    </row>
    <row r="1420" spans="1:12" ht="12.75" customHeight="1" x14ac:dyDescent="0.25">
      <c r="A1420" s="119" t="s">
        <v>2612</v>
      </c>
      <c r="B1420" s="128"/>
      <c r="C1420" s="10"/>
      <c r="D1420" s="129" t="s">
        <v>2613</v>
      </c>
      <c r="E1420" s="9">
        <v>761</v>
      </c>
      <c r="F1420" s="12">
        <v>460</v>
      </c>
      <c r="G1420" s="12">
        <v>127</v>
      </c>
      <c r="H1420" s="12">
        <v>65</v>
      </c>
      <c r="I1420" s="12">
        <v>62</v>
      </c>
      <c r="J1420" s="12">
        <v>32</v>
      </c>
      <c r="K1420" s="12">
        <v>15</v>
      </c>
      <c r="L1420" s="12"/>
    </row>
    <row r="1421" spans="1:12" ht="12.75" customHeight="1" x14ac:dyDescent="0.25">
      <c r="A1421" s="118" t="s">
        <v>2614</v>
      </c>
      <c r="B1421" s="125"/>
      <c r="C1421" s="8" t="s">
        <v>2615</v>
      </c>
      <c r="D1421" s="126"/>
      <c r="E1421" s="9">
        <v>1438</v>
      </c>
      <c r="F1421" s="9">
        <v>831</v>
      </c>
      <c r="G1421" s="9">
        <v>169</v>
      </c>
      <c r="H1421" s="9">
        <v>218</v>
      </c>
      <c r="I1421" s="9">
        <v>132</v>
      </c>
      <c r="J1421" s="9">
        <v>49</v>
      </c>
      <c r="K1421" s="9">
        <v>39</v>
      </c>
      <c r="L1421" s="9"/>
    </row>
    <row r="1422" spans="1:12" ht="12.75" customHeight="1" x14ac:dyDescent="0.25">
      <c r="A1422" s="119" t="s">
        <v>2616</v>
      </c>
      <c r="B1422" s="128"/>
      <c r="C1422" s="10"/>
      <c r="D1422" s="129" t="s">
        <v>2615</v>
      </c>
      <c r="E1422" s="9">
        <v>939</v>
      </c>
      <c r="F1422" s="12">
        <v>535</v>
      </c>
      <c r="G1422" s="12">
        <v>106</v>
      </c>
      <c r="H1422" s="12">
        <v>181</v>
      </c>
      <c r="I1422" s="12">
        <v>68</v>
      </c>
      <c r="J1422" s="12">
        <v>26</v>
      </c>
      <c r="K1422" s="12">
        <v>23</v>
      </c>
      <c r="L1422" s="12"/>
    </row>
    <row r="1423" spans="1:12" ht="12.75" customHeight="1" x14ac:dyDescent="0.25">
      <c r="A1423" s="119" t="s">
        <v>2617</v>
      </c>
      <c r="B1423" s="128"/>
      <c r="C1423" s="10"/>
      <c r="D1423" s="129" t="s">
        <v>2618</v>
      </c>
      <c r="E1423" s="9">
        <v>7</v>
      </c>
      <c r="F1423" s="12">
        <v>2</v>
      </c>
      <c r="G1423" s="12">
        <v>0</v>
      </c>
      <c r="H1423" s="12">
        <v>1</v>
      </c>
      <c r="I1423" s="12">
        <v>2</v>
      </c>
      <c r="J1423" s="12">
        <v>0</v>
      </c>
      <c r="K1423" s="12">
        <v>2</v>
      </c>
      <c r="L1423" s="12"/>
    </row>
    <row r="1424" spans="1:12" ht="12.75" customHeight="1" x14ac:dyDescent="0.25">
      <c r="A1424" s="119" t="s">
        <v>2619</v>
      </c>
      <c r="B1424" s="128"/>
      <c r="C1424" s="10"/>
      <c r="D1424" s="129" t="s">
        <v>2620</v>
      </c>
      <c r="E1424" s="9">
        <v>45</v>
      </c>
      <c r="F1424" s="12">
        <v>16</v>
      </c>
      <c r="G1424" s="12">
        <v>12</v>
      </c>
      <c r="H1424" s="12">
        <v>3</v>
      </c>
      <c r="I1424" s="12">
        <v>12</v>
      </c>
      <c r="J1424" s="12">
        <v>1</v>
      </c>
      <c r="K1424" s="12">
        <v>1</v>
      </c>
      <c r="L1424" s="12"/>
    </row>
    <row r="1425" spans="1:12" ht="12.75" customHeight="1" x14ac:dyDescent="0.25">
      <c r="A1425" s="119" t="s">
        <v>2621</v>
      </c>
      <c r="B1425" s="128"/>
      <c r="C1425" s="10"/>
      <c r="D1425" s="129" t="s">
        <v>2622</v>
      </c>
      <c r="E1425" s="9">
        <v>46</v>
      </c>
      <c r="F1425" s="12">
        <v>32</v>
      </c>
      <c r="G1425" s="12">
        <v>5</v>
      </c>
      <c r="H1425" s="12">
        <v>2</v>
      </c>
      <c r="I1425" s="12">
        <v>2</v>
      </c>
      <c r="J1425" s="12">
        <v>3</v>
      </c>
      <c r="K1425" s="12">
        <v>2</v>
      </c>
      <c r="L1425" s="12"/>
    </row>
    <row r="1426" spans="1:12" ht="12.75" customHeight="1" x14ac:dyDescent="0.25">
      <c r="A1426" s="123" t="s">
        <v>2623</v>
      </c>
      <c r="B1426" s="141"/>
      <c r="C1426" s="20"/>
      <c r="D1426" s="142" t="s">
        <v>2624</v>
      </c>
      <c r="E1426" s="9">
        <v>192</v>
      </c>
      <c r="F1426" s="12">
        <v>113</v>
      </c>
      <c r="G1426" s="12">
        <v>22</v>
      </c>
      <c r="H1426" s="12">
        <v>17</v>
      </c>
      <c r="I1426" s="12">
        <v>25</v>
      </c>
      <c r="J1426" s="12">
        <v>8</v>
      </c>
      <c r="K1426" s="12">
        <v>7</v>
      </c>
      <c r="L1426" s="12"/>
    </row>
    <row r="1427" spans="1:12" ht="12.75" customHeight="1" x14ac:dyDescent="0.25">
      <c r="A1427" s="119" t="s">
        <v>2625</v>
      </c>
      <c r="B1427" s="128"/>
      <c r="C1427" s="10"/>
      <c r="D1427" s="129" t="s">
        <v>2085</v>
      </c>
      <c r="E1427" s="9">
        <v>209</v>
      </c>
      <c r="F1427" s="12">
        <v>133</v>
      </c>
      <c r="G1427" s="12">
        <v>24</v>
      </c>
      <c r="H1427" s="12">
        <v>14</v>
      </c>
      <c r="I1427" s="12">
        <v>23</v>
      </c>
      <c r="J1427" s="12">
        <v>11</v>
      </c>
      <c r="K1427" s="12">
        <v>4</v>
      </c>
      <c r="L1427" s="12"/>
    </row>
    <row r="1428" spans="1:12" ht="12.75" customHeight="1" x14ac:dyDescent="0.25">
      <c r="A1428" s="118" t="s">
        <v>2626</v>
      </c>
      <c r="B1428" s="125"/>
      <c r="C1428" s="8" t="s">
        <v>2573</v>
      </c>
      <c r="D1428" s="126"/>
      <c r="E1428" s="9">
        <v>4944</v>
      </c>
      <c r="F1428" s="9">
        <v>3384</v>
      </c>
      <c r="G1428" s="9">
        <v>522</v>
      </c>
      <c r="H1428" s="9">
        <v>333</v>
      </c>
      <c r="I1428" s="9">
        <v>461</v>
      </c>
      <c r="J1428" s="9">
        <v>109</v>
      </c>
      <c r="K1428" s="9">
        <v>135</v>
      </c>
      <c r="L1428" s="9"/>
    </row>
    <row r="1429" spans="1:12" ht="12.75" customHeight="1" x14ac:dyDescent="0.25">
      <c r="A1429" s="119" t="s">
        <v>2627</v>
      </c>
      <c r="B1429" s="128"/>
      <c r="C1429" s="10"/>
      <c r="D1429" s="129" t="s">
        <v>2573</v>
      </c>
      <c r="E1429" s="9">
        <v>2082</v>
      </c>
      <c r="F1429" s="12">
        <v>1630</v>
      </c>
      <c r="G1429" s="12">
        <v>140</v>
      </c>
      <c r="H1429" s="12">
        <v>117</v>
      </c>
      <c r="I1429" s="12">
        <v>128</v>
      </c>
      <c r="J1429" s="12">
        <v>40</v>
      </c>
      <c r="K1429" s="12">
        <v>27</v>
      </c>
      <c r="L1429" s="12"/>
    </row>
    <row r="1430" spans="1:12" ht="12.75" customHeight="1" x14ac:dyDescent="0.25">
      <c r="A1430" s="119" t="s">
        <v>2628</v>
      </c>
      <c r="B1430" s="128"/>
      <c r="C1430" s="10"/>
      <c r="D1430" s="129" t="s">
        <v>2629</v>
      </c>
      <c r="E1430" s="9">
        <v>7</v>
      </c>
      <c r="F1430" s="12">
        <v>5</v>
      </c>
      <c r="G1430" s="12">
        <v>1</v>
      </c>
      <c r="H1430" s="12">
        <v>1</v>
      </c>
      <c r="I1430" s="12">
        <v>0</v>
      </c>
      <c r="J1430" s="12">
        <v>0</v>
      </c>
      <c r="K1430" s="12">
        <v>0</v>
      </c>
      <c r="L1430" s="12"/>
    </row>
    <row r="1431" spans="1:12" ht="12.75" customHeight="1" x14ac:dyDescent="0.25">
      <c r="A1431" s="119" t="s">
        <v>2630</v>
      </c>
      <c r="B1431" s="128"/>
      <c r="C1431" s="10"/>
      <c r="D1431" s="129" t="s">
        <v>2631</v>
      </c>
      <c r="E1431" s="9">
        <v>117</v>
      </c>
      <c r="F1431" s="12">
        <v>88</v>
      </c>
      <c r="G1431" s="12">
        <v>8</v>
      </c>
      <c r="H1431" s="12">
        <v>7</v>
      </c>
      <c r="I1431" s="12">
        <v>10</v>
      </c>
      <c r="J1431" s="12">
        <v>0</v>
      </c>
      <c r="K1431" s="12">
        <v>4</v>
      </c>
      <c r="L1431" s="12"/>
    </row>
    <row r="1432" spans="1:12" ht="12.75" customHeight="1" x14ac:dyDescent="0.25">
      <c r="A1432" s="119" t="s">
        <v>2632</v>
      </c>
      <c r="B1432" s="128"/>
      <c r="C1432" s="10"/>
      <c r="D1432" s="129" t="s">
        <v>2633</v>
      </c>
      <c r="E1432" s="9">
        <v>335</v>
      </c>
      <c r="F1432" s="12">
        <v>217</v>
      </c>
      <c r="G1432" s="12">
        <v>39</v>
      </c>
      <c r="H1432" s="12">
        <v>20</v>
      </c>
      <c r="I1432" s="12">
        <v>42</v>
      </c>
      <c r="J1432" s="12">
        <v>6</v>
      </c>
      <c r="K1432" s="12">
        <v>11</v>
      </c>
      <c r="L1432" s="12"/>
    </row>
    <row r="1433" spans="1:12" ht="12.75" customHeight="1" x14ac:dyDescent="0.25">
      <c r="A1433" s="119" t="s">
        <v>2634</v>
      </c>
      <c r="B1433" s="128"/>
      <c r="C1433" s="10"/>
      <c r="D1433" s="129" t="s">
        <v>2635</v>
      </c>
      <c r="E1433" s="9">
        <v>256</v>
      </c>
      <c r="F1433" s="12">
        <v>160</v>
      </c>
      <c r="G1433" s="12">
        <v>42</v>
      </c>
      <c r="H1433" s="12">
        <v>10</v>
      </c>
      <c r="I1433" s="12">
        <v>27</v>
      </c>
      <c r="J1433" s="12">
        <v>11</v>
      </c>
      <c r="K1433" s="12">
        <v>6</v>
      </c>
      <c r="L1433" s="12"/>
    </row>
    <row r="1434" spans="1:12" ht="12.75" customHeight="1" x14ac:dyDescent="0.25">
      <c r="A1434" s="119" t="s">
        <v>2636</v>
      </c>
      <c r="B1434" s="128"/>
      <c r="C1434" s="10"/>
      <c r="D1434" s="129" t="s">
        <v>2637</v>
      </c>
      <c r="E1434" s="9">
        <v>384</v>
      </c>
      <c r="F1434" s="12">
        <v>207</v>
      </c>
      <c r="G1434" s="12">
        <v>50</v>
      </c>
      <c r="H1434" s="12">
        <v>42</v>
      </c>
      <c r="I1434" s="12">
        <v>43</v>
      </c>
      <c r="J1434" s="12">
        <v>18</v>
      </c>
      <c r="K1434" s="12">
        <v>24</v>
      </c>
      <c r="L1434" s="12"/>
    </row>
    <row r="1435" spans="1:12" ht="12.75" customHeight="1" x14ac:dyDescent="0.25">
      <c r="A1435" s="119" t="s">
        <v>2638</v>
      </c>
      <c r="B1435" s="128"/>
      <c r="C1435" s="10"/>
      <c r="D1435" s="129" t="s">
        <v>2639</v>
      </c>
      <c r="E1435" s="9">
        <v>539</v>
      </c>
      <c r="F1435" s="12">
        <v>303</v>
      </c>
      <c r="G1435" s="12">
        <v>115</v>
      </c>
      <c r="H1435" s="12">
        <v>32</v>
      </c>
      <c r="I1435" s="12">
        <v>49</v>
      </c>
      <c r="J1435" s="12">
        <v>13</v>
      </c>
      <c r="K1435" s="12">
        <v>27</v>
      </c>
      <c r="L1435" s="12"/>
    </row>
    <row r="1436" spans="1:12" ht="12.75" customHeight="1" x14ac:dyDescent="0.25">
      <c r="A1436" s="119" t="s">
        <v>2640</v>
      </c>
      <c r="B1436" s="128"/>
      <c r="C1436" s="10"/>
      <c r="D1436" s="129" t="s">
        <v>2641</v>
      </c>
      <c r="E1436" s="9">
        <v>560</v>
      </c>
      <c r="F1436" s="12">
        <v>361</v>
      </c>
      <c r="G1436" s="12">
        <v>45</v>
      </c>
      <c r="H1436" s="12">
        <v>61</v>
      </c>
      <c r="I1436" s="12">
        <v>73</v>
      </c>
      <c r="J1436" s="12">
        <v>5</v>
      </c>
      <c r="K1436" s="12">
        <v>15</v>
      </c>
      <c r="L1436" s="12"/>
    </row>
    <row r="1437" spans="1:12" ht="12.75" customHeight="1" x14ac:dyDescent="0.25">
      <c r="A1437" s="119" t="s">
        <v>2642</v>
      </c>
      <c r="B1437" s="128"/>
      <c r="C1437" s="10"/>
      <c r="D1437" s="129" t="s">
        <v>2643</v>
      </c>
      <c r="E1437" s="9">
        <v>124</v>
      </c>
      <c r="F1437" s="12">
        <v>97</v>
      </c>
      <c r="G1437" s="12">
        <v>10</v>
      </c>
      <c r="H1437" s="12">
        <v>3</v>
      </c>
      <c r="I1437" s="12">
        <v>9</v>
      </c>
      <c r="J1437" s="12">
        <v>4</v>
      </c>
      <c r="K1437" s="12">
        <v>1</v>
      </c>
      <c r="L1437" s="12"/>
    </row>
    <row r="1438" spans="1:12" ht="12.75" customHeight="1" x14ac:dyDescent="0.25">
      <c r="A1438" s="119" t="s">
        <v>2644</v>
      </c>
      <c r="B1438" s="128"/>
      <c r="C1438" s="10"/>
      <c r="D1438" s="129" t="s">
        <v>2087</v>
      </c>
      <c r="E1438" s="9">
        <v>52</v>
      </c>
      <c r="F1438" s="12">
        <v>22</v>
      </c>
      <c r="G1438" s="12">
        <v>3</v>
      </c>
      <c r="H1438" s="12">
        <v>12</v>
      </c>
      <c r="I1438" s="12">
        <v>9</v>
      </c>
      <c r="J1438" s="12">
        <v>0</v>
      </c>
      <c r="K1438" s="12">
        <v>6</v>
      </c>
      <c r="L1438" s="12"/>
    </row>
    <row r="1439" spans="1:12" ht="12.75" customHeight="1" x14ac:dyDescent="0.25">
      <c r="A1439" s="119" t="s">
        <v>2645</v>
      </c>
      <c r="B1439" s="128"/>
      <c r="C1439" s="10"/>
      <c r="D1439" s="129" t="s">
        <v>2494</v>
      </c>
      <c r="E1439" s="9">
        <v>252</v>
      </c>
      <c r="F1439" s="12">
        <v>151</v>
      </c>
      <c r="G1439" s="12">
        <v>38</v>
      </c>
      <c r="H1439" s="12">
        <v>16</v>
      </c>
      <c r="I1439" s="12">
        <v>31</v>
      </c>
      <c r="J1439" s="12">
        <v>9</v>
      </c>
      <c r="K1439" s="12">
        <v>7</v>
      </c>
      <c r="L1439" s="12"/>
    </row>
    <row r="1440" spans="1:12" ht="12.75" customHeight="1" x14ac:dyDescent="0.25">
      <c r="A1440" s="119" t="s">
        <v>2646</v>
      </c>
      <c r="B1440" s="128"/>
      <c r="C1440" s="10"/>
      <c r="D1440" s="129" t="s">
        <v>2647</v>
      </c>
      <c r="E1440" s="9">
        <v>236</v>
      </c>
      <c r="F1440" s="12">
        <v>143</v>
      </c>
      <c r="G1440" s="12">
        <v>31</v>
      </c>
      <c r="H1440" s="12">
        <v>12</v>
      </c>
      <c r="I1440" s="12">
        <v>40</v>
      </c>
      <c r="J1440" s="12">
        <v>3</v>
      </c>
      <c r="K1440" s="12">
        <v>7</v>
      </c>
      <c r="L1440" s="12"/>
    </row>
    <row r="1441" spans="1:17" ht="12.75" customHeight="1" x14ac:dyDescent="0.25">
      <c r="A1441" s="118" t="s">
        <v>2648</v>
      </c>
      <c r="B1441" s="132" t="s">
        <v>2649</v>
      </c>
      <c r="C1441" s="7"/>
      <c r="D1441" s="126"/>
      <c r="E1441" s="9">
        <v>202076</v>
      </c>
      <c r="F1441" s="5">
        <v>148337</v>
      </c>
      <c r="G1441" s="5">
        <v>13496</v>
      </c>
      <c r="H1441" s="5">
        <v>17647</v>
      </c>
      <c r="I1441" s="5">
        <v>14509</v>
      </c>
      <c r="J1441" s="5">
        <v>5281</v>
      </c>
      <c r="K1441" s="5">
        <v>2806</v>
      </c>
      <c r="L1441" s="5"/>
    </row>
    <row r="1442" spans="1:17" ht="12.75" customHeight="1" x14ac:dyDescent="0.25">
      <c r="A1442" s="118" t="s">
        <v>2650</v>
      </c>
      <c r="B1442" s="125"/>
      <c r="C1442" s="8" t="s">
        <v>2649</v>
      </c>
      <c r="D1442" s="126"/>
      <c r="E1442" s="9">
        <v>185849</v>
      </c>
      <c r="F1442" s="9">
        <v>138536</v>
      </c>
      <c r="G1442" s="9">
        <v>11617</v>
      </c>
      <c r="H1442" s="9">
        <v>15352</v>
      </c>
      <c r="I1442" s="9">
        <v>13033</v>
      </c>
      <c r="J1442" s="9">
        <v>4838</v>
      </c>
      <c r="K1442" s="9">
        <v>2473</v>
      </c>
      <c r="L1442" s="9"/>
      <c r="M1442" s="113">
        <f>E1441-E1442</f>
        <v>16227</v>
      </c>
      <c r="N1442" s="112">
        <f t="shared" ref="N1442:Q1442" si="0">F1441-F1442</f>
        <v>9801</v>
      </c>
      <c r="O1442" s="112">
        <f t="shared" si="0"/>
        <v>1879</v>
      </c>
      <c r="P1442" s="112">
        <f t="shared" si="0"/>
        <v>2295</v>
      </c>
      <c r="Q1442" s="112">
        <f t="shared" si="0"/>
        <v>1476</v>
      </c>
    </row>
    <row r="1443" spans="1:17" ht="12.75" customHeight="1" x14ac:dyDescent="0.25">
      <c r="A1443" s="119" t="s">
        <v>2651</v>
      </c>
      <c r="B1443" s="128"/>
      <c r="C1443" s="10"/>
      <c r="D1443" s="138" t="s">
        <v>2649</v>
      </c>
      <c r="E1443" s="9">
        <v>17601</v>
      </c>
      <c r="F1443" s="12">
        <v>13469</v>
      </c>
      <c r="G1443" s="12">
        <v>946</v>
      </c>
      <c r="H1443" s="12">
        <v>1357</v>
      </c>
      <c r="I1443" s="12">
        <v>1065</v>
      </c>
      <c r="J1443" s="12">
        <v>424</v>
      </c>
      <c r="K1443" s="12">
        <v>340</v>
      </c>
      <c r="L1443" s="12"/>
    </row>
    <row r="1444" spans="1:17" ht="12.75" customHeight="1" x14ac:dyDescent="0.25">
      <c r="A1444" s="119" t="s">
        <v>2652</v>
      </c>
      <c r="B1444" s="128"/>
      <c r="C1444" s="10"/>
      <c r="D1444" s="138" t="s">
        <v>2653</v>
      </c>
      <c r="E1444" s="9">
        <v>1255</v>
      </c>
      <c r="F1444" s="12">
        <v>755</v>
      </c>
      <c r="G1444" s="12">
        <v>86</v>
      </c>
      <c r="H1444" s="12">
        <v>230</v>
      </c>
      <c r="I1444" s="12">
        <v>118</v>
      </c>
      <c r="J1444" s="12">
        <v>48</v>
      </c>
      <c r="K1444" s="12">
        <v>18</v>
      </c>
      <c r="L1444" s="12"/>
    </row>
    <row r="1445" spans="1:17" ht="12.75" customHeight="1" x14ac:dyDescent="0.25">
      <c r="A1445" s="119" t="s">
        <v>2654</v>
      </c>
      <c r="B1445" s="128"/>
      <c r="C1445" s="10"/>
      <c r="D1445" s="138" t="s">
        <v>2655</v>
      </c>
      <c r="E1445" s="9">
        <v>6656</v>
      </c>
      <c r="F1445" s="12">
        <v>4609</v>
      </c>
      <c r="G1445" s="12">
        <v>582</v>
      </c>
      <c r="H1445" s="12">
        <v>517</v>
      </c>
      <c r="I1445" s="12">
        <v>705</v>
      </c>
      <c r="J1445" s="12">
        <v>124</v>
      </c>
      <c r="K1445" s="12">
        <v>119</v>
      </c>
      <c r="L1445" s="12"/>
    </row>
    <row r="1446" spans="1:17" ht="12.75" customHeight="1" x14ac:dyDescent="0.25">
      <c r="A1446" s="119" t="s">
        <v>2656</v>
      </c>
      <c r="B1446" s="128"/>
      <c r="C1446" s="10"/>
      <c r="D1446" s="138" t="s">
        <v>2657</v>
      </c>
      <c r="E1446" s="9">
        <v>1924</v>
      </c>
      <c r="F1446" s="12">
        <v>1442</v>
      </c>
      <c r="G1446" s="12">
        <v>140</v>
      </c>
      <c r="H1446" s="12">
        <v>173</v>
      </c>
      <c r="I1446" s="12">
        <v>114</v>
      </c>
      <c r="J1446" s="12">
        <v>37</v>
      </c>
      <c r="K1446" s="12">
        <v>18</v>
      </c>
      <c r="L1446" s="12"/>
    </row>
    <row r="1447" spans="1:17" ht="12.75" customHeight="1" x14ac:dyDescent="0.25">
      <c r="A1447" s="119" t="s">
        <v>2658</v>
      </c>
      <c r="B1447" s="128"/>
      <c r="C1447" s="10"/>
      <c r="D1447" s="138" t="s">
        <v>2659</v>
      </c>
      <c r="E1447" s="9">
        <v>2991</v>
      </c>
      <c r="F1447" s="12">
        <v>2543</v>
      </c>
      <c r="G1447" s="12">
        <v>54</v>
      </c>
      <c r="H1447" s="12">
        <v>111</v>
      </c>
      <c r="I1447" s="12">
        <v>187</v>
      </c>
      <c r="J1447" s="12">
        <v>64</v>
      </c>
      <c r="K1447" s="12">
        <v>32</v>
      </c>
      <c r="L1447" s="12"/>
    </row>
    <row r="1448" spans="1:17" ht="12.75" customHeight="1" x14ac:dyDescent="0.25">
      <c r="A1448" s="119" t="s">
        <v>2660</v>
      </c>
      <c r="B1448" s="128"/>
      <c r="C1448" s="10"/>
      <c r="D1448" s="138" t="s">
        <v>2661</v>
      </c>
      <c r="E1448" s="9">
        <v>4695</v>
      </c>
      <c r="F1448" s="12">
        <v>2960</v>
      </c>
      <c r="G1448" s="12">
        <v>444</v>
      </c>
      <c r="H1448" s="12">
        <v>600</v>
      </c>
      <c r="I1448" s="12">
        <v>463</v>
      </c>
      <c r="J1448" s="12">
        <v>178</v>
      </c>
      <c r="K1448" s="12">
        <v>50</v>
      </c>
      <c r="L1448" s="12"/>
    </row>
    <row r="1449" spans="1:17" ht="12.75" customHeight="1" x14ac:dyDescent="0.25">
      <c r="A1449" s="119" t="s">
        <v>2662</v>
      </c>
      <c r="B1449" s="128"/>
      <c r="C1449" s="10"/>
      <c r="D1449" s="138" t="s">
        <v>2663</v>
      </c>
      <c r="E1449" s="9">
        <v>914</v>
      </c>
      <c r="F1449" s="12">
        <v>620</v>
      </c>
      <c r="G1449" s="12">
        <v>96</v>
      </c>
      <c r="H1449" s="12">
        <v>55</v>
      </c>
      <c r="I1449" s="12">
        <v>87</v>
      </c>
      <c r="J1449" s="12">
        <v>44</v>
      </c>
      <c r="K1449" s="12">
        <v>12</v>
      </c>
      <c r="L1449" s="12"/>
    </row>
    <row r="1450" spans="1:17" ht="12.75" customHeight="1" x14ac:dyDescent="0.25">
      <c r="A1450" s="119" t="s">
        <v>2664</v>
      </c>
      <c r="B1450" s="128"/>
      <c r="C1450" s="10"/>
      <c r="D1450" s="138" t="s">
        <v>2665</v>
      </c>
      <c r="E1450" s="9">
        <v>7091</v>
      </c>
      <c r="F1450" s="12">
        <v>4618</v>
      </c>
      <c r="G1450" s="12">
        <v>638</v>
      </c>
      <c r="H1450" s="12">
        <v>827</v>
      </c>
      <c r="I1450" s="12">
        <v>642</v>
      </c>
      <c r="J1450" s="12">
        <v>267</v>
      </c>
      <c r="K1450" s="12">
        <v>99</v>
      </c>
      <c r="L1450" s="12"/>
    </row>
    <row r="1451" spans="1:17" ht="12.75" customHeight="1" x14ac:dyDescent="0.25">
      <c r="A1451" s="119" t="s">
        <v>2666</v>
      </c>
      <c r="B1451" s="128"/>
      <c r="C1451" s="10"/>
      <c r="D1451" s="138" t="s">
        <v>2667</v>
      </c>
      <c r="E1451" s="9">
        <v>534</v>
      </c>
      <c r="F1451" s="12">
        <v>393</v>
      </c>
      <c r="G1451" s="12">
        <v>47</v>
      </c>
      <c r="H1451" s="12">
        <v>25</v>
      </c>
      <c r="I1451" s="12">
        <v>47</v>
      </c>
      <c r="J1451" s="12">
        <v>11</v>
      </c>
      <c r="K1451" s="12">
        <v>11</v>
      </c>
      <c r="L1451" s="12"/>
    </row>
    <row r="1452" spans="1:17" ht="12.75" customHeight="1" x14ac:dyDescent="0.25">
      <c r="A1452" s="119" t="s">
        <v>2668</v>
      </c>
      <c r="B1452" s="128"/>
      <c r="C1452" s="10"/>
      <c r="D1452" s="138" t="s">
        <v>2220</v>
      </c>
      <c r="E1452" s="9">
        <v>9189</v>
      </c>
      <c r="F1452" s="12">
        <v>6272</v>
      </c>
      <c r="G1452" s="12">
        <v>492</v>
      </c>
      <c r="H1452" s="12">
        <v>1263</v>
      </c>
      <c r="I1452" s="12">
        <v>771</v>
      </c>
      <c r="J1452" s="12">
        <v>287</v>
      </c>
      <c r="K1452" s="12">
        <v>104</v>
      </c>
      <c r="L1452" s="12"/>
    </row>
    <row r="1453" spans="1:17" ht="12.75" customHeight="1" x14ac:dyDescent="0.25">
      <c r="A1453" s="119" t="s">
        <v>2669</v>
      </c>
      <c r="B1453" s="128"/>
      <c r="C1453" s="10"/>
      <c r="D1453" s="138" t="s">
        <v>2670</v>
      </c>
      <c r="E1453" s="9">
        <v>2966</v>
      </c>
      <c r="F1453" s="12">
        <v>2391</v>
      </c>
      <c r="G1453" s="12">
        <v>177</v>
      </c>
      <c r="H1453" s="12">
        <v>141</v>
      </c>
      <c r="I1453" s="12">
        <v>180</v>
      </c>
      <c r="J1453" s="12">
        <v>48</v>
      </c>
      <c r="K1453" s="12">
        <v>29</v>
      </c>
      <c r="L1453" s="12"/>
    </row>
    <row r="1454" spans="1:17" ht="12.75" customHeight="1" x14ac:dyDescent="0.25">
      <c r="A1454" s="119" t="s">
        <v>2671</v>
      </c>
      <c r="B1454" s="128"/>
      <c r="C1454" s="10"/>
      <c r="D1454" s="138" t="s">
        <v>197</v>
      </c>
      <c r="E1454" s="9">
        <v>7493</v>
      </c>
      <c r="F1454" s="12">
        <v>5503</v>
      </c>
      <c r="G1454" s="12">
        <v>346</v>
      </c>
      <c r="H1454" s="12">
        <v>981</v>
      </c>
      <c r="I1454" s="12">
        <v>425</v>
      </c>
      <c r="J1454" s="12">
        <v>162</v>
      </c>
      <c r="K1454" s="12">
        <v>76</v>
      </c>
      <c r="L1454" s="12"/>
    </row>
    <row r="1455" spans="1:17" ht="12.75" customHeight="1" x14ac:dyDescent="0.25">
      <c r="A1455" s="119" t="s">
        <v>2672</v>
      </c>
      <c r="B1455" s="128"/>
      <c r="C1455" s="10"/>
      <c r="D1455" s="138" t="s">
        <v>2673</v>
      </c>
      <c r="E1455" s="9">
        <v>2771</v>
      </c>
      <c r="F1455" s="12">
        <v>2390</v>
      </c>
      <c r="G1455" s="12">
        <v>79</v>
      </c>
      <c r="H1455" s="12">
        <v>25</v>
      </c>
      <c r="I1455" s="12">
        <v>192</v>
      </c>
      <c r="J1455" s="12">
        <v>42</v>
      </c>
      <c r="K1455" s="12">
        <v>43</v>
      </c>
      <c r="L1455" s="12"/>
    </row>
    <row r="1456" spans="1:17" ht="12.75" customHeight="1" x14ac:dyDescent="0.25">
      <c r="A1456" s="119" t="s">
        <v>2674</v>
      </c>
      <c r="B1456" s="128"/>
      <c r="C1456" s="10"/>
      <c r="D1456" s="138" t="s">
        <v>2675</v>
      </c>
      <c r="E1456" s="9">
        <v>2328</v>
      </c>
      <c r="F1456" s="12">
        <v>1898</v>
      </c>
      <c r="G1456" s="12">
        <v>91</v>
      </c>
      <c r="H1456" s="12">
        <v>65</v>
      </c>
      <c r="I1456" s="12">
        <v>155</v>
      </c>
      <c r="J1456" s="12">
        <v>69</v>
      </c>
      <c r="K1456" s="12">
        <v>50</v>
      </c>
      <c r="L1456" s="12"/>
    </row>
    <row r="1457" spans="1:12" ht="12.75" customHeight="1" x14ac:dyDescent="0.25">
      <c r="A1457" s="119" t="s">
        <v>2676</v>
      </c>
      <c r="B1457" s="128"/>
      <c r="C1457" s="10"/>
      <c r="D1457" s="138" t="s">
        <v>2586</v>
      </c>
      <c r="E1457" s="9">
        <v>5457</v>
      </c>
      <c r="F1457" s="12">
        <v>4567</v>
      </c>
      <c r="G1457" s="12">
        <v>294</v>
      </c>
      <c r="H1457" s="12">
        <v>233</v>
      </c>
      <c r="I1457" s="12">
        <v>230</v>
      </c>
      <c r="J1457" s="12">
        <v>76</v>
      </c>
      <c r="K1457" s="12">
        <v>57</v>
      </c>
      <c r="L1457" s="12"/>
    </row>
    <row r="1458" spans="1:12" ht="12.75" customHeight="1" x14ac:dyDescent="0.25">
      <c r="A1458" s="119" t="s">
        <v>2677</v>
      </c>
      <c r="B1458" s="128"/>
      <c r="C1458" s="10"/>
      <c r="D1458" s="138" t="s">
        <v>2678</v>
      </c>
      <c r="E1458" s="9">
        <v>1689</v>
      </c>
      <c r="F1458" s="12">
        <v>1400</v>
      </c>
      <c r="G1458" s="12">
        <v>68</v>
      </c>
      <c r="H1458" s="12">
        <v>73</v>
      </c>
      <c r="I1458" s="12">
        <v>89</v>
      </c>
      <c r="J1458" s="12">
        <v>24</v>
      </c>
      <c r="K1458" s="12">
        <v>35</v>
      </c>
      <c r="L1458" s="12"/>
    </row>
    <row r="1459" spans="1:12" ht="12.75" customHeight="1" x14ac:dyDescent="0.25">
      <c r="A1459" s="119" t="s">
        <v>2679</v>
      </c>
      <c r="B1459" s="128"/>
      <c r="C1459" s="10"/>
      <c r="D1459" s="138" t="s">
        <v>2680</v>
      </c>
      <c r="E1459" s="9">
        <v>8212</v>
      </c>
      <c r="F1459" s="12">
        <v>6310</v>
      </c>
      <c r="G1459" s="12">
        <v>366</v>
      </c>
      <c r="H1459" s="12">
        <v>685</v>
      </c>
      <c r="I1459" s="12">
        <v>524</v>
      </c>
      <c r="J1459" s="12">
        <v>218</v>
      </c>
      <c r="K1459" s="12">
        <v>109</v>
      </c>
      <c r="L1459" s="12"/>
    </row>
    <row r="1460" spans="1:12" ht="12.75" customHeight="1" x14ac:dyDescent="0.25">
      <c r="A1460" s="119" t="s">
        <v>2681</v>
      </c>
      <c r="B1460" s="128"/>
      <c r="C1460" s="10"/>
      <c r="D1460" s="138" t="s">
        <v>2682</v>
      </c>
      <c r="E1460" s="9">
        <v>3957</v>
      </c>
      <c r="F1460" s="12">
        <v>2624</v>
      </c>
      <c r="G1460" s="12">
        <v>534</v>
      </c>
      <c r="H1460" s="12">
        <v>257</v>
      </c>
      <c r="I1460" s="12">
        <v>411</v>
      </c>
      <c r="J1460" s="12">
        <v>80</v>
      </c>
      <c r="K1460" s="12">
        <v>51</v>
      </c>
      <c r="L1460" s="12"/>
    </row>
    <row r="1461" spans="1:12" ht="12.75" customHeight="1" x14ac:dyDescent="0.25">
      <c r="A1461" s="119" t="s">
        <v>2683</v>
      </c>
      <c r="B1461" s="128"/>
      <c r="C1461" s="10"/>
      <c r="D1461" s="138" t="s">
        <v>2684</v>
      </c>
      <c r="E1461" s="9">
        <v>1863</v>
      </c>
      <c r="F1461" s="12">
        <v>1347</v>
      </c>
      <c r="G1461" s="12">
        <v>111</v>
      </c>
      <c r="H1461" s="12">
        <v>89</v>
      </c>
      <c r="I1461" s="12">
        <v>212</v>
      </c>
      <c r="J1461" s="12">
        <v>45</v>
      </c>
      <c r="K1461" s="12">
        <v>59</v>
      </c>
      <c r="L1461" s="12"/>
    </row>
    <row r="1462" spans="1:12" ht="12.75" customHeight="1" x14ac:dyDescent="0.25">
      <c r="A1462" s="119" t="s">
        <v>2685</v>
      </c>
      <c r="B1462" s="128"/>
      <c r="C1462" s="10"/>
      <c r="D1462" s="138" t="s">
        <v>2686</v>
      </c>
      <c r="E1462" s="9">
        <v>1009</v>
      </c>
      <c r="F1462" s="12">
        <v>844</v>
      </c>
      <c r="G1462" s="12">
        <v>15</v>
      </c>
      <c r="H1462" s="12">
        <v>37</v>
      </c>
      <c r="I1462" s="12">
        <v>57</v>
      </c>
      <c r="J1462" s="12">
        <v>39</v>
      </c>
      <c r="K1462" s="12">
        <v>17</v>
      </c>
      <c r="L1462" s="12"/>
    </row>
    <row r="1463" spans="1:12" ht="12.75" customHeight="1" x14ac:dyDescent="0.25">
      <c r="A1463" s="119" t="s">
        <v>2687</v>
      </c>
      <c r="B1463" s="128"/>
      <c r="C1463" s="10"/>
      <c r="D1463" s="138" t="s">
        <v>383</v>
      </c>
      <c r="E1463" s="9">
        <v>1283</v>
      </c>
      <c r="F1463" s="12">
        <v>961</v>
      </c>
      <c r="G1463" s="12">
        <v>30</v>
      </c>
      <c r="H1463" s="12">
        <v>176</v>
      </c>
      <c r="I1463" s="12">
        <v>74</v>
      </c>
      <c r="J1463" s="12">
        <v>23</v>
      </c>
      <c r="K1463" s="12">
        <v>19</v>
      </c>
      <c r="L1463" s="12"/>
    </row>
    <row r="1464" spans="1:12" ht="12.75" customHeight="1" x14ac:dyDescent="0.25">
      <c r="A1464" s="119" t="s">
        <v>2688</v>
      </c>
      <c r="B1464" s="128"/>
      <c r="C1464" s="10"/>
      <c r="D1464" s="138" t="s">
        <v>734</v>
      </c>
      <c r="E1464" s="9">
        <v>8219</v>
      </c>
      <c r="F1464" s="12">
        <v>7335</v>
      </c>
      <c r="G1464" s="12">
        <v>180</v>
      </c>
      <c r="H1464" s="12">
        <v>263</v>
      </c>
      <c r="I1464" s="12">
        <v>275</v>
      </c>
      <c r="J1464" s="12">
        <v>65</v>
      </c>
      <c r="K1464" s="12">
        <v>101</v>
      </c>
      <c r="L1464" s="12"/>
    </row>
    <row r="1465" spans="1:12" ht="12.75" customHeight="1" x14ac:dyDescent="0.25">
      <c r="A1465" s="119" t="s">
        <v>2689</v>
      </c>
      <c r="B1465" s="128"/>
      <c r="C1465" s="10"/>
      <c r="D1465" s="138" t="s">
        <v>2690</v>
      </c>
      <c r="E1465" s="9">
        <v>1564</v>
      </c>
      <c r="F1465" s="12">
        <v>955</v>
      </c>
      <c r="G1465" s="12">
        <v>188</v>
      </c>
      <c r="H1465" s="12">
        <v>184</v>
      </c>
      <c r="I1465" s="12">
        <v>162</v>
      </c>
      <c r="J1465" s="12">
        <v>50</v>
      </c>
      <c r="K1465" s="12">
        <v>25</v>
      </c>
      <c r="L1465" s="12"/>
    </row>
    <row r="1466" spans="1:12" ht="12.75" customHeight="1" x14ac:dyDescent="0.25">
      <c r="A1466" s="119" t="s">
        <v>2691</v>
      </c>
      <c r="B1466" s="128"/>
      <c r="C1466" s="10"/>
      <c r="D1466" s="138" t="s">
        <v>2692</v>
      </c>
      <c r="E1466" s="9">
        <v>302</v>
      </c>
      <c r="F1466" s="12">
        <v>155</v>
      </c>
      <c r="G1466" s="12">
        <v>69</v>
      </c>
      <c r="H1466" s="12">
        <v>36</v>
      </c>
      <c r="I1466" s="12">
        <v>27</v>
      </c>
      <c r="J1466" s="12">
        <v>7</v>
      </c>
      <c r="K1466" s="12">
        <v>8</v>
      </c>
      <c r="L1466" s="12"/>
    </row>
    <row r="1467" spans="1:12" ht="12.75" customHeight="1" x14ac:dyDescent="0.25">
      <c r="A1467" s="119" t="s">
        <v>2693</v>
      </c>
      <c r="B1467" s="128"/>
      <c r="C1467" s="10"/>
      <c r="D1467" s="138" t="s">
        <v>2694</v>
      </c>
      <c r="E1467" s="9">
        <v>4836</v>
      </c>
      <c r="F1467" s="12">
        <v>3384</v>
      </c>
      <c r="G1467" s="12">
        <v>387</v>
      </c>
      <c r="H1467" s="12">
        <v>381</v>
      </c>
      <c r="I1467" s="12">
        <v>430</v>
      </c>
      <c r="J1467" s="12">
        <v>191</v>
      </c>
      <c r="K1467" s="12">
        <v>63</v>
      </c>
      <c r="L1467" s="12"/>
    </row>
    <row r="1468" spans="1:12" ht="12.75" customHeight="1" x14ac:dyDescent="0.25">
      <c r="A1468" s="119" t="s">
        <v>2695</v>
      </c>
      <c r="B1468" s="128"/>
      <c r="C1468" s="10"/>
      <c r="D1468" s="138" t="s">
        <v>2696</v>
      </c>
      <c r="E1468" s="9">
        <v>404</v>
      </c>
      <c r="F1468" s="12">
        <v>314</v>
      </c>
      <c r="G1468" s="12">
        <v>26</v>
      </c>
      <c r="H1468" s="12">
        <v>21</v>
      </c>
      <c r="I1468" s="12">
        <v>23</v>
      </c>
      <c r="J1468" s="12">
        <v>15</v>
      </c>
      <c r="K1468" s="12">
        <v>5</v>
      </c>
      <c r="L1468" s="12"/>
    </row>
    <row r="1469" spans="1:12" ht="12.75" customHeight="1" x14ac:dyDescent="0.25">
      <c r="A1469" s="119" t="s">
        <v>2697</v>
      </c>
      <c r="B1469" s="128"/>
      <c r="C1469" s="10"/>
      <c r="D1469" s="138" t="s">
        <v>2698</v>
      </c>
      <c r="E1469" s="9">
        <v>151</v>
      </c>
      <c r="F1469" s="12">
        <v>102</v>
      </c>
      <c r="G1469" s="12">
        <v>8</v>
      </c>
      <c r="H1469" s="12">
        <v>8</v>
      </c>
      <c r="I1469" s="12">
        <v>25</v>
      </c>
      <c r="J1469" s="12">
        <v>5</v>
      </c>
      <c r="K1469" s="12">
        <v>3</v>
      </c>
      <c r="L1469" s="12"/>
    </row>
    <row r="1470" spans="1:12" ht="12.75" customHeight="1" x14ac:dyDescent="0.25">
      <c r="A1470" s="119" t="s">
        <v>2699</v>
      </c>
      <c r="B1470" s="128"/>
      <c r="C1470" s="10"/>
      <c r="D1470" s="138" t="s">
        <v>2700</v>
      </c>
      <c r="E1470" s="9">
        <v>5324</v>
      </c>
      <c r="F1470" s="12">
        <v>4135</v>
      </c>
      <c r="G1470" s="12">
        <v>459</v>
      </c>
      <c r="H1470" s="12">
        <v>252</v>
      </c>
      <c r="I1470" s="12">
        <v>287</v>
      </c>
      <c r="J1470" s="12">
        <v>123</v>
      </c>
      <c r="K1470" s="12">
        <v>68</v>
      </c>
      <c r="L1470" s="12"/>
    </row>
    <row r="1471" spans="1:12" ht="12.75" customHeight="1" x14ac:dyDescent="0.25">
      <c r="A1471" s="119" t="s">
        <v>2701</v>
      </c>
      <c r="B1471" s="128"/>
      <c r="C1471" s="10"/>
      <c r="D1471" s="138" t="s">
        <v>2702</v>
      </c>
      <c r="E1471" s="9">
        <v>243</v>
      </c>
      <c r="F1471" s="12">
        <v>151</v>
      </c>
      <c r="G1471" s="12">
        <v>21</v>
      </c>
      <c r="H1471" s="12">
        <v>28</v>
      </c>
      <c r="I1471" s="12">
        <v>28</v>
      </c>
      <c r="J1471" s="12">
        <v>12</v>
      </c>
      <c r="K1471" s="12">
        <v>3</v>
      </c>
      <c r="L1471" s="12"/>
    </row>
    <row r="1472" spans="1:12" ht="12.75" customHeight="1" x14ac:dyDescent="0.25">
      <c r="A1472" s="119" t="s">
        <v>2703</v>
      </c>
      <c r="B1472" s="128"/>
      <c r="C1472" s="10"/>
      <c r="D1472" s="138" t="s">
        <v>2704</v>
      </c>
      <c r="E1472" s="9">
        <v>2536</v>
      </c>
      <c r="F1472" s="12">
        <v>2054</v>
      </c>
      <c r="G1472" s="12">
        <v>42</v>
      </c>
      <c r="H1472" s="12">
        <v>227</v>
      </c>
      <c r="I1472" s="12">
        <v>128</v>
      </c>
      <c r="J1472" s="12">
        <v>64</v>
      </c>
      <c r="K1472" s="12">
        <v>21</v>
      </c>
      <c r="L1472" s="12"/>
    </row>
    <row r="1473" spans="1:12" ht="12.75" customHeight="1" x14ac:dyDescent="0.25">
      <c r="A1473" s="119" t="s">
        <v>2705</v>
      </c>
      <c r="B1473" s="128"/>
      <c r="C1473" s="10"/>
      <c r="D1473" s="138" t="s">
        <v>1840</v>
      </c>
      <c r="E1473" s="9">
        <v>2532</v>
      </c>
      <c r="F1473" s="12">
        <v>2146</v>
      </c>
      <c r="G1473" s="12">
        <v>43</v>
      </c>
      <c r="H1473" s="12">
        <v>98</v>
      </c>
      <c r="I1473" s="12">
        <v>150</v>
      </c>
      <c r="J1473" s="12">
        <v>58</v>
      </c>
      <c r="K1473" s="12">
        <v>37</v>
      </c>
      <c r="L1473" s="12"/>
    </row>
    <row r="1474" spans="1:12" ht="12.75" customHeight="1" x14ac:dyDescent="0.25">
      <c r="A1474" s="119" t="s">
        <v>2706</v>
      </c>
      <c r="B1474" s="128"/>
      <c r="C1474" s="10"/>
      <c r="D1474" s="138" t="s">
        <v>2707</v>
      </c>
      <c r="E1474" s="9">
        <v>19335</v>
      </c>
      <c r="F1474" s="12">
        <v>13138</v>
      </c>
      <c r="G1474" s="12">
        <v>1357</v>
      </c>
      <c r="H1474" s="12">
        <v>2680</v>
      </c>
      <c r="I1474" s="12">
        <v>1415</v>
      </c>
      <c r="J1474" s="12">
        <v>526</v>
      </c>
      <c r="K1474" s="12">
        <v>219</v>
      </c>
      <c r="L1474" s="12"/>
    </row>
    <row r="1475" spans="1:12" ht="12.75" customHeight="1" x14ac:dyDescent="0.25">
      <c r="A1475" s="119" t="s">
        <v>2708</v>
      </c>
      <c r="B1475" s="128"/>
      <c r="C1475" s="10"/>
      <c r="D1475" s="138" t="s">
        <v>2709</v>
      </c>
      <c r="E1475" s="9">
        <v>5825</v>
      </c>
      <c r="F1475" s="12">
        <v>3935</v>
      </c>
      <c r="G1475" s="12">
        <v>475</v>
      </c>
      <c r="H1475" s="12">
        <v>585</v>
      </c>
      <c r="I1475" s="12">
        <v>532</v>
      </c>
      <c r="J1475" s="12">
        <v>233</v>
      </c>
      <c r="K1475" s="12">
        <v>65</v>
      </c>
      <c r="L1475" s="12"/>
    </row>
    <row r="1476" spans="1:12" ht="12.75" customHeight="1" x14ac:dyDescent="0.25">
      <c r="A1476" s="119" t="s">
        <v>2710</v>
      </c>
      <c r="B1476" s="128"/>
      <c r="C1476" s="10"/>
      <c r="D1476" s="138" t="s">
        <v>298</v>
      </c>
      <c r="E1476" s="9">
        <v>1065</v>
      </c>
      <c r="F1476" s="12">
        <v>860</v>
      </c>
      <c r="G1476" s="12">
        <v>31</v>
      </c>
      <c r="H1476" s="12">
        <v>68</v>
      </c>
      <c r="I1476" s="12">
        <v>65</v>
      </c>
      <c r="J1476" s="12">
        <v>17</v>
      </c>
      <c r="K1476" s="12">
        <v>24</v>
      </c>
      <c r="L1476" s="12"/>
    </row>
    <row r="1477" spans="1:12" ht="12.75" customHeight="1" x14ac:dyDescent="0.25">
      <c r="A1477" s="119" t="s">
        <v>2711</v>
      </c>
      <c r="B1477" s="128"/>
      <c r="C1477" s="10"/>
      <c r="D1477" s="138" t="s">
        <v>2712</v>
      </c>
      <c r="E1477" s="9">
        <v>11188</v>
      </c>
      <c r="F1477" s="12">
        <v>8601</v>
      </c>
      <c r="G1477" s="12">
        <v>734</v>
      </c>
      <c r="H1477" s="12">
        <v>632</v>
      </c>
      <c r="I1477" s="12">
        <v>682</v>
      </c>
      <c r="J1477" s="12">
        <v>435</v>
      </c>
      <c r="K1477" s="12">
        <v>104</v>
      </c>
      <c r="L1477" s="12"/>
    </row>
    <row r="1478" spans="1:12" ht="12.75" customHeight="1" x14ac:dyDescent="0.25">
      <c r="A1478" s="119" t="s">
        <v>2713</v>
      </c>
      <c r="B1478" s="128"/>
      <c r="C1478" s="10"/>
      <c r="D1478" s="138" t="s">
        <v>1025</v>
      </c>
      <c r="E1478" s="9">
        <v>1472</v>
      </c>
      <c r="F1478" s="12">
        <v>1054</v>
      </c>
      <c r="G1478" s="12">
        <v>69</v>
      </c>
      <c r="H1478" s="12">
        <v>124</v>
      </c>
      <c r="I1478" s="12">
        <v>154</v>
      </c>
      <c r="J1478" s="12">
        <v>46</v>
      </c>
      <c r="K1478" s="12">
        <v>25</v>
      </c>
      <c r="L1478" s="12"/>
    </row>
    <row r="1479" spans="1:12" ht="12.75" customHeight="1" x14ac:dyDescent="0.25">
      <c r="A1479" s="119" t="s">
        <v>2714</v>
      </c>
      <c r="B1479" s="128"/>
      <c r="C1479" s="10"/>
      <c r="D1479" s="138" t="s">
        <v>2715</v>
      </c>
      <c r="E1479" s="9">
        <v>2747</v>
      </c>
      <c r="F1479" s="12">
        <v>2026</v>
      </c>
      <c r="G1479" s="12">
        <v>187</v>
      </c>
      <c r="H1479" s="12">
        <v>242</v>
      </c>
      <c r="I1479" s="12">
        <v>215</v>
      </c>
      <c r="J1479" s="12">
        <v>33</v>
      </c>
      <c r="K1479" s="12">
        <v>44</v>
      </c>
      <c r="L1479" s="12"/>
    </row>
    <row r="1480" spans="1:12" ht="12.75" customHeight="1" x14ac:dyDescent="0.25">
      <c r="A1480" s="119" t="s">
        <v>2716</v>
      </c>
      <c r="B1480" s="128"/>
      <c r="C1480" s="10"/>
      <c r="D1480" s="138" t="s">
        <v>2717</v>
      </c>
      <c r="E1480" s="9">
        <v>51</v>
      </c>
      <c r="F1480" s="12">
        <v>34</v>
      </c>
      <c r="G1480" s="12">
        <v>2</v>
      </c>
      <c r="H1480" s="12">
        <v>3</v>
      </c>
      <c r="I1480" s="12">
        <v>8</v>
      </c>
      <c r="J1480" s="12">
        <v>3</v>
      </c>
      <c r="K1480" s="12">
        <v>1</v>
      </c>
      <c r="L1480" s="12"/>
    </row>
    <row r="1481" spans="1:12" ht="12.75" customHeight="1" x14ac:dyDescent="0.25">
      <c r="A1481" s="119" t="s">
        <v>2718</v>
      </c>
      <c r="B1481" s="128"/>
      <c r="C1481" s="10"/>
      <c r="D1481" s="138" t="s">
        <v>164</v>
      </c>
      <c r="E1481" s="9">
        <v>247</v>
      </c>
      <c r="F1481" s="12">
        <v>170</v>
      </c>
      <c r="G1481" s="12">
        <v>29</v>
      </c>
      <c r="H1481" s="12">
        <v>21</v>
      </c>
      <c r="I1481" s="12">
        <v>16</v>
      </c>
      <c r="J1481" s="12">
        <v>6</v>
      </c>
      <c r="K1481" s="12">
        <v>5</v>
      </c>
      <c r="L1481" s="12"/>
    </row>
    <row r="1482" spans="1:12" ht="12.75" customHeight="1" x14ac:dyDescent="0.25">
      <c r="A1482" s="119" t="s">
        <v>2719</v>
      </c>
      <c r="B1482" s="128"/>
      <c r="C1482" s="10"/>
      <c r="D1482" s="138" t="s">
        <v>2720</v>
      </c>
      <c r="E1482" s="9">
        <v>7761</v>
      </c>
      <c r="F1482" s="12">
        <v>6449</v>
      </c>
      <c r="G1482" s="12">
        <v>374</v>
      </c>
      <c r="H1482" s="12">
        <v>223</v>
      </c>
      <c r="I1482" s="12">
        <v>401</v>
      </c>
      <c r="J1482" s="12">
        <v>205</v>
      </c>
      <c r="K1482" s="12">
        <v>109</v>
      </c>
      <c r="L1482" s="12"/>
    </row>
    <row r="1483" spans="1:12" ht="12.75" customHeight="1" x14ac:dyDescent="0.25">
      <c r="A1483" s="119" t="s">
        <v>2721</v>
      </c>
      <c r="B1483" s="128"/>
      <c r="C1483" s="10"/>
      <c r="D1483" s="138" t="s">
        <v>2722</v>
      </c>
      <c r="E1483" s="9">
        <v>2106</v>
      </c>
      <c r="F1483" s="12">
        <v>1700</v>
      </c>
      <c r="G1483" s="12">
        <v>96</v>
      </c>
      <c r="H1483" s="12">
        <v>158</v>
      </c>
      <c r="I1483" s="12">
        <v>74</v>
      </c>
      <c r="J1483" s="12">
        <v>54</v>
      </c>
      <c r="K1483" s="12">
        <v>24</v>
      </c>
      <c r="L1483" s="12"/>
    </row>
    <row r="1484" spans="1:12" ht="12.75" customHeight="1" x14ac:dyDescent="0.25">
      <c r="A1484" s="119" t="s">
        <v>2723</v>
      </c>
      <c r="B1484" s="128"/>
      <c r="C1484" s="10"/>
      <c r="D1484" s="138" t="s">
        <v>2724</v>
      </c>
      <c r="E1484" s="9">
        <v>7115</v>
      </c>
      <c r="F1484" s="12">
        <v>5628</v>
      </c>
      <c r="G1484" s="12">
        <v>381</v>
      </c>
      <c r="H1484" s="12">
        <v>327</v>
      </c>
      <c r="I1484" s="12">
        <v>574</v>
      </c>
      <c r="J1484" s="12">
        <v>121</v>
      </c>
      <c r="K1484" s="12">
        <v>84</v>
      </c>
      <c r="L1484" s="12"/>
    </row>
    <row r="1485" spans="1:12" ht="12.75" customHeight="1" x14ac:dyDescent="0.25">
      <c r="A1485" s="119" t="s">
        <v>2725</v>
      </c>
      <c r="B1485" s="128"/>
      <c r="C1485" s="10"/>
      <c r="D1485" s="138" t="s">
        <v>2726</v>
      </c>
      <c r="E1485" s="9">
        <v>8948</v>
      </c>
      <c r="F1485" s="12">
        <v>6294</v>
      </c>
      <c r="G1485" s="12">
        <v>823</v>
      </c>
      <c r="H1485" s="12">
        <v>871</v>
      </c>
      <c r="I1485" s="12">
        <v>614</v>
      </c>
      <c r="J1485" s="12">
        <v>259</v>
      </c>
      <c r="K1485" s="12">
        <v>87</v>
      </c>
      <c r="L1485" s="12"/>
    </row>
    <row r="1486" spans="1:12" ht="12.75" customHeight="1" x14ac:dyDescent="0.25">
      <c r="A1486" s="118" t="s">
        <v>2727</v>
      </c>
      <c r="B1486" s="125"/>
      <c r="C1486" s="14" t="s">
        <v>2728</v>
      </c>
      <c r="D1486" s="131"/>
      <c r="E1486" s="9">
        <v>3002</v>
      </c>
      <c r="F1486" s="9">
        <v>2075</v>
      </c>
      <c r="G1486" s="9">
        <v>407</v>
      </c>
      <c r="H1486" s="9">
        <v>235</v>
      </c>
      <c r="I1486" s="9">
        <v>200</v>
      </c>
      <c r="J1486" s="9">
        <v>47</v>
      </c>
      <c r="K1486" s="9">
        <v>38</v>
      </c>
      <c r="L1486" s="9"/>
    </row>
    <row r="1487" spans="1:12" ht="12.75" customHeight="1" x14ac:dyDescent="0.25">
      <c r="A1487" s="119" t="s">
        <v>2729</v>
      </c>
      <c r="B1487" s="128"/>
      <c r="C1487" s="10"/>
      <c r="D1487" s="129" t="s">
        <v>2728</v>
      </c>
      <c r="E1487" s="9">
        <v>1980</v>
      </c>
      <c r="F1487" s="12">
        <v>1440</v>
      </c>
      <c r="G1487" s="12">
        <v>246</v>
      </c>
      <c r="H1487" s="12">
        <v>132</v>
      </c>
      <c r="I1487" s="12">
        <v>115</v>
      </c>
      <c r="J1487" s="12">
        <v>22</v>
      </c>
      <c r="K1487" s="12">
        <v>25</v>
      </c>
      <c r="L1487" s="12"/>
    </row>
    <row r="1488" spans="1:12" ht="12.75" customHeight="1" x14ac:dyDescent="0.25">
      <c r="A1488" s="119" t="s">
        <v>2730</v>
      </c>
      <c r="B1488" s="128"/>
      <c r="C1488" s="10"/>
      <c r="D1488" s="129" t="s">
        <v>2731</v>
      </c>
      <c r="E1488" s="9">
        <v>332</v>
      </c>
      <c r="F1488" s="12">
        <v>210</v>
      </c>
      <c r="G1488" s="12">
        <v>56</v>
      </c>
      <c r="H1488" s="12">
        <v>23</v>
      </c>
      <c r="I1488" s="12">
        <v>29</v>
      </c>
      <c r="J1488" s="12">
        <v>8</v>
      </c>
      <c r="K1488" s="12">
        <v>6</v>
      </c>
      <c r="L1488" s="12"/>
    </row>
    <row r="1489" spans="1:12" ht="12.75" customHeight="1" x14ac:dyDescent="0.25">
      <c r="A1489" s="119" t="s">
        <v>2732</v>
      </c>
      <c r="B1489" s="128"/>
      <c r="C1489" s="10"/>
      <c r="D1489" s="129" t="s">
        <v>2733</v>
      </c>
      <c r="E1489" s="9">
        <v>186</v>
      </c>
      <c r="F1489" s="12">
        <v>123</v>
      </c>
      <c r="G1489" s="12">
        <v>30</v>
      </c>
      <c r="H1489" s="12">
        <v>5</v>
      </c>
      <c r="I1489" s="12">
        <v>22</v>
      </c>
      <c r="J1489" s="12">
        <v>4</v>
      </c>
      <c r="K1489" s="12">
        <v>2</v>
      </c>
      <c r="L1489" s="12"/>
    </row>
    <row r="1490" spans="1:12" ht="12.75" customHeight="1" x14ac:dyDescent="0.25">
      <c r="A1490" s="119" t="s">
        <v>2734</v>
      </c>
      <c r="B1490" s="128"/>
      <c r="C1490" s="10"/>
      <c r="D1490" s="129" t="s">
        <v>2735</v>
      </c>
      <c r="E1490" s="9">
        <v>357</v>
      </c>
      <c r="F1490" s="12">
        <v>233</v>
      </c>
      <c r="G1490" s="12">
        <v>63</v>
      </c>
      <c r="H1490" s="12">
        <v>24</v>
      </c>
      <c r="I1490" s="12">
        <v>28</v>
      </c>
      <c r="J1490" s="12">
        <v>6</v>
      </c>
      <c r="K1490" s="12">
        <v>3</v>
      </c>
      <c r="L1490" s="12"/>
    </row>
    <row r="1491" spans="1:12" ht="12.75" customHeight="1" x14ac:dyDescent="0.25">
      <c r="A1491" s="119" t="s">
        <v>2736</v>
      </c>
      <c r="B1491" s="128"/>
      <c r="C1491" s="10"/>
      <c r="D1491" s="129" t="s">
        <v>2737</v>
      </c>
      <c r="E1491" s="9">
        <v>147</v>
      </c>
      <c r="F1491" s="12">
        <v>69</v>
      </c>
      <c r="G1491" s="12">
        <v>12</v>
      </c>
      <c r="H1491" s="12">
        <v>51</v>
      </c>
      <c r="I1491" s="12">
        <v>6</v>
      </c>
      <c r="J1491" s="12">
        <v>7</v>
      </c>
      <c r="K1491" s="12">
        <v>2</v>
      </c>
      <c r="L1491" s="12"/>
    </row>
    <row r="1492" spans="1:12" ht="12.75" customHeight="1" x14ac:dyDescent="0.25">
      <c r="A1492" s="118" t="s">
        <v>2738</v>
      </c>
      <c r="B1492" s="125"/>
      <c r="C1492" s="14" t="s">
        <v>2739</v>
      </c>
      <c r="D1492" s="131"/>
      <c r="E1492" s="9">
        <v>17</v>
      </c>
      <c r="F1492" s="9">
        <v>9</v>
      </c>
      <c r="G1492" s="9">
        <v>7</v>
      </c>
      <c r="H1492" s="9">
        <v>0</v>
      </c>
      <c r="I1492" s="9">
        <v>1</v>
      </c>
      <c r="J1492" s="9">
        <v>0</v>
      </c>
      <c r="K1492" s="9">
        <v>0</v>
      </c>
      <c r="L1492" s="9"/>
    </row>
    <row r="1493" spans="1:12" ht="12.75" customHeight="1" x14ac:dyDescent="0.25">
      <c r="A1493" s="119" t="s">
        <v>2740</v>
      </c>
      <c r="B1493" s="128"/>
      <c r="C1493" s="10"/>
      <c r="D1493" s="129" t="s">
        <v>2739</v>
      </c>
      <c r="E1493" s="9">
        <v>0</v>
      </c>
      <c r="F1493" s="12">
        <v>0</v>
      </c>
      <c r="G1493" s="12">
        <v>0</v>
      </c>
      <c r="H1493" s="12">
        <v>0</v>
      </c>
      <c r="I1493" s="12">
        <v>0</v>
      </c>
      <c r="J1493" s="12">
        <v>0</v>
      </c>
      <c r="K1493" s="12">
        <v>0</v>
      </c>
      <c r="L1493" s="12"/>
    </row>
    <row r="1494" spans="1:12" ht="12.75" customHeight="1" x14ac:dyDescent="0.25">
      <c r="A1494" s="119" t="s">
        <v>2741</v>
      </c>
      <c r="B1494" s="128"/>
      <c r="C1494" s="10"/>
      <c r="D1494" s="129" t="s">
        <v>2742</v>
      </c>
      <c r="E1494" s="9">
        <v>0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/>
    </row>
    <row r="1495" spans="1:12" ht="12.75" customHeight="1" x14ac:dyDescent="0.25">
      <c r="A1495" s="119" t="s">
        <v>2743</v>
      </c>
      <c r="B1495" s="128"/>
      <c r="C1495" s="10"/>
      <c r="D1495" s="129" t="s">
        <v>2744</v>
      </c>
      <c r="E1495" s="9">
        <v>17</v>
      </c>
      <c r="F1495" s="12">
        <v>9</v>
      </c>
      <c r="G1495" s="12">
        <v>7</v>
      </c>
      <c r="H1495" s="12">
        <v>0</v>
      </c>
      <c r="I1495" s="12">
        <v>1</v>
      </c>
      <c r="J1495" s="12">
        <v>0</v>
      </c>
      <c r="K1495" s="12">
        <v>0</v>
      </c>
      <c r="L1495" s="12"/>
    </row>
    <row r="1496" spans="1:12" ht="12.75" customHeight="1" x14ac:dyDescent="0.25">
      <c r="A1496" s="119" t="s">
        <v>2745</v>
      </c>
      <c r="B1496" s="128"/>
      <c r="C1496" s="10"/>
      <c r="D1496" s="129" t="s">
        <v>2746</v>
      </c>
      <c r="E1496" s="9">
        <v>0</v>
      </c>
      <c r="F1496" s="12">
        <v>0</v>
      </c>
      <c r="G1496" s="12">
        <v>0</v>
      </c>
      <c r="H1496" s="12">
        <v>0</v>
      </c>
      <c r="I1496" s="12">
        <v>0</v>
      </c>
      <c r="J1496" s="12">
        <v>0</v>
      </c>
      <c r="K1496" s="12">
        <v>0</v>
      </c>
      <c r="L1496" s="12"/>
    </row>
    <row r="1497" spans="1:12" ht="12.75" customHeight="1" x14ac:dyDescent="0.25">
      <c r="A1497" s="119" t="s">
        <v>2747</v>
      </c>
      <c r="B1497" s="128"/>
      <c r="C1497" s="10"/>
      <c r="D1497" s="129" t="s">
        <v>2748</v>
      </c>
      <c r="E1497" s="9">
        <v>0</v>
      </c>
      <c r="F1497" s="12">
        <v>0</v>
      </c>
      <c r="G1497" s="12">
        <v>0</v>
      </c>
      <c r="H1497" s="12">
        <v>0</v>
      </c>
      <c r="I1497" s="12">
        <v>0</v>
      </c>
      <c r="J1497" s="12">
        <v>0</v>
      </c>
      <c r="K1497" s="12">
        <v>0</v>
      </c>
      <c r="L1497" s="12"/>
    </row>
    <row r="1498" spans="1:12" ht="12.75" customHeight="1" x14ac:dyDescent="0.25">
      <c r="A1498" s="118" t="s">
        <v>2749</v>
      </c>
      <c r="B1498" s="125"/>
      <c r="C1498" s="8" t="s">
        <v>2750</v>
      </c>
      <c r="D1498" s="126"/>
      <c r="E1498" s="9">
        <v>185</v>
      </c>
      <c r="F1498" s="9">
        <v>69</v>
      </c>
      <c r="G1498" s="9">
        <v>32</v>
      </c>
      <c r="H1498" s="9">
        <v>60</v>
      </c>
      <c r="I1498" s="9">
        <v>10</v>
      </c>
      <c r="J1498" s="9">
        <v>6</v>
      </c>
      <c r="K1498" s="9">
        <v>8</v>
      </c>
      <c r="L1498" s="9"/>
    </row>
    <row r="1499" spans="1:12" ht="12.75" customHeight="1" x14ac:dyDescent="0.25">
      <c r="A1499" s="119" t="s">
        <v>2751</v>
      </c>
      <c r="B1499" s="128"/>
      <c r="C1499" s="10"/>
      <c r="D1499" s="129" t="s">
        <v>2750</v>
      </c>
      <c r="E1499" s="9">
        <v>59</v>
      </c>
      <c r="F1499" s="12">
        <v>23</v>
      </c>
      <c r="G1499" s="12">
        <v>19</v>
      </c>
      <c r="H1499" s="12">
        <v>8</v>
      </c>
      <c r="I1499" s="12">
        <v>4</v>
      </c>
      <c r="J1499" s="12">
        <v>2</v>
      </c>
      <c r="K1499" s="12">
        <v>3</v>
      </c>
      <c r="L1499" s="12"/>
    </row>
    <row r="1500" spans="1:12" ht="12.75" customHeight="1" x14ac:dyDescent="0.25">
      <c r="A1500" s="119" t="s">
        <v>2752</v>
      </c>
      <c r="B1500" s="128"/>
      <c r="C1500" s="10"/>
      <c r="D1500" s="129" t="s">
        <v>2753</v>
      </c>
      <c r="E1500" s="9">
        <v>1</v>
      </c>
      <c r="F1500" s="12">
        <v>1</v>
      </c>
      <c r="G1500" s="12">
        <v>0</v>
      </c>
      <c r="H1500" s="12">
        <v>0</v>
      </c>
      <c r="I1500" s="12">
        <v>0</v>
      </c>
      <c r="J1500" s="12">
        <v>0</v>
      </c>
      <c r="K1500" s="12">
        <v>0</v>
      </c>
      <c r="L1500" s="12"/>
    </row>
    <row r="1501" spans="1:12" ht="12.75" customHeight="1" x14ac:dyDescent="0.25">
      <c r="A1501" s="119" t="s">
        <v>2754</v>
      </c>
      <c r="B1501" s="128"/>
      <c r="C1501" s="10"/>
      <c r="D1501" s="129" t="s">
        <v>2755</v>
      </c>
      <c r="E1501" s="9">
        <v>2</v>
      </c>
      <c r="F1501" s="12">
        <v>1</v>
      </c>
      <c r="G1501" s="12">
        <v>1</v>
      </c>
      <c r="H1501" s="12">
        <v>0</v>
      </c>
      <c r="I1501" s="12">
        <v>0</v>
      </c>
      <c r="J1501" s="12">
        <v>0</v>
      </c>
      <c r="K1501" s="12">
        <v>0</v>
      </c>
      <c r="L1501" s="12"/>
    </row>
    <row r="1502" spans="1:12" ht="12.75" customHeight="1" x14ac:dyDescent="0.25">
      <c r="A1502" s="119" t="s">
        <v>2756</v>
      </c>
      <c r="B1502" s="128"/>
      <c r="C1502" s="10"/>
      <c r="D1502" s="129" t="s">
        <v>2757</v>
      </c>
      <c r="E1502" s="9">
        <v>3</v>
      </c>
      <c r="F1502" s="12">
        <v>0</v>
      </c>
      <c r="G1502" s="12">
        <v>3</v>
      </c>
      <c r="H1502" s="12">
        <v>0</v>
      </c>
      <c r="I1502" s="12">
        <v>0</v>
      </c>
      <c r="J1502" s="12">
        <v>0</v>
      </c>
      <c r="K1502" s="12">
        <v>0</v>
      </c>
      <c r="L1502" s="12"/>
    </row>
    <row r="1503" spans="1:12" ht="12.75" customHeight="1" x14ac:dyDescent="0.25">
      <c r="A1503" s="119" t="s">
        <v>2758</v>
      </c>
      <c r="B1503" s="128"/>
      <c r="C1503" s="10"/>
      <c r="D1503" s="129" t="s">
        <v>2759</v>
      </c>
      <c r="E1503" s="9">
        <v>1</v>
      </c>
      <c r="F1503" s="12">
        <v>0</v>
      </c>
      <c r="G1503" s="12">
        <v>0</v>
      </c>
      <c r="H1503" s="12">
        <v>0</v>
      </c>
      <c r="I1503" s="12">
        <v>1</v>
      </c>
      <c r="J1503" s="12">
        <v>0</v>
      </c>
      <c r="K1503" s="12">
        <v>0</v>
      </c>
      <c r="L1503" s="12"/>
    </row>
    <row r="1504" spans="1:12" ht="12.75" customHeight="1" x14ac:dyDescent="0.25">
      <c r="A1504" s="119" t="s">
        <v>2760</v>
      </c>
      <c r="B1504" s="128"/>
      <c r="C1504" s="10"/>
      <c r="D1504" s="129" t="s">
        <v>2012</v>
      </c>
      <c r="E1504" s="9">
        <v>2</v>
      </c>
      <c r="F1504" s="12">
        <v>1</v>
      </c>
      <c r="G1504" s="12">
        <v>1</v>
      </c>
      <c r="H1504" s="12">
        <v>0</v>
      </c>
      <c r="I1504" s="12">
        <v>0</v>
      </c>
      <c r="J1504" s="12">
        <v>0</v>
      </c>
      <c r="K1504" s="12">
        <v>0</v>
      </c>
      <c r="L1504" s="12"/>
    </row>
    <row r="1505" spans="1:12" ht="12.75" customHeight="1" x14ac:dyDescent="0.25">
      <c r="A1505" s="119" t="s">
        <v>2761</v>
      </c>
      <c r="B1505" s="128"/>
      <c r="C1505" s="10"/>
      <c r="D1505" s="129" t="s">
        <v>2762</v>
      </c>
      <c r="E1505" s="9">
        <v>117</v>
      </c>
      <c r="F1505" s="12">
        <v>43</v>
      </c>
      <c r="G1505" s="12">
        <v>8</v>
      </c>
      <c r="H1505" s="12">
        <v>52</v>
      </c>
      <c r="I1505" s="12">
        <v>5</v>
      </c>
      <c r="J1505" s="12">
        <v>4</v>
      </c>
      <c r="K1505" s="12">
        <v>5</v>
      </c>
      <c r="L1505" s="12"/>
    </row>
    <row r="1506" spans="1:12" ht="12.75" customHeight="1" x14ac:dyDescent="0.25">
      <c r="A1506" s="118" t="s">
        <v>2763</v>
      </c>
      <c r="B1506" s="125"/>
      <c r="C1506" s="8" t="s">
        <v>2764</v>
      </c>
      <c r="D1506" s="126"/>
      <c r="E1506" s="9">
        <v>6306</v>
      </c>
      <c r="F1506" s="9">
        <v>3653</v>
      </c>
      <c r="G1506" s="9">
        <v>601</v>
      </c>
      <c r="H1506" s="9">
        <v>1200</v>
      </c>
      <c r="I1506" s="9">
        <v>594</v>
      </c>
      <c r="J1506" s="9">
        <v>176</v>
      </c>
      <c r="K1506" s="9">
        <v>82</v>
      </c>
      <c r="L1506" s="9"/>
    </row>
    <row r="1507" spans="1:12" ht="12.75" customHeight="1" x14ac:dyDescent="0.25">
      <c r="A1507" s="119" t="s">
        <v>2765</v>
      </c>
      <c r="B1507" s="128"/>
      <c r="C1507" s="10"/>
      <c r="D1507" s="129" t="s">
        <v>2766</v>
      </c>
      <c r="E1507" s="9">
        <v>1035</v>
      </c>
      <c r="F1507" s="12">
        <v>612</v>
      </c>
      <c r="G1507" s="12">
        <v>51</v>
      </c>
      <c r="H1507" s="12">
        <v>232</v>
      </c>
      <c r="I1507" s="12">
        <v>88</v>
      </c>
      <c r="J1507" s="12">
        <v>38</v>
      </c>
      <c r="K1507" s="12">
        <v>14</v>
      </c>
      <c r="L1507" s="12"/>
    </row>
    <row r="1508" spans="1:12" ht="12.75" customHeight="1" x14ac:dyDescent="0.25">
      <c r="A1508" s="119" t="s">
        <v>2767</v>
      </c>
      <c r="B1508" s="128"/>
      <c r="C1508" s="10"/>
      <c r="D1508" s="129" t="s">
        <v>2768</v>
      </c>
      <c r="E1508" s="9">
        <v>377</v>
      </c>
      <c r="F1508" s="12">
        <v>279</v>
      </c>
      <c r="G1508" s="12">
        <v>45</v>
      </c>
      <c r="H1508" s="12">
        <v>11</v>
      </c>
      <c r="I1508" s="12">
        <v>29</v>
      </c>
      <c r="J1508" s="12">
        <v>8</v>
      </c>
      <c r="K1508" s="12">
        <v>5</v>
      </c>
      <c r="L1508" s="12"/>
    </row>
    <row r="1509" spans="1:12" ht="12.75" customHeight="1" x14ac:dyDescent="0.25">
      <c r="A1509" s="119" t="s">
        <v>2769</v>
      </c>
      <c r="B1509" s="128"/>
      <c r="C1509" s="10"/>
      <c r="D1509" s="129" t="s">
        <v>2770</v>
      </c>
      <c r="E1509" s="9">
        <v>86</v>
      </c>
      <c r="F1509" s="12">
        <v>41</v>
      </c>
      <c r="G1509" s="12">
        <v>6</v>
      </c>
      <c r="H1509" s="12">
        <v>23</v>
      </c>
      <c r="I1509" s="12">
        <v>12</v>
      </c>
      <c r="J1509" s="12">
        <v>3</v>
      </c>
      <c r="K1509" s="12">
        <v>1</v>
      </c>
      <c r="L1509" s="12"/>
    </row>
    <row r="1510" spans="1:12" ht="12.75" customHeight="1" x14ac:dyDescent="0.25">
      <c r="A1510" s="119" t="s">
        <v>2771</v>
      </c>
      <c r="B1510" s="128"/>
      <c r="C1510" s="10"/>
      <c r="D1510" s="129" t="s">
        <v>2772</v>
      </c>
      <c r="E1510" s="9">
        <v>328</v>
      </c>
      <c r="F1510" s="12">
        <v>230</v>
      </c>
      <c r="G1510" s="12">
        <v>20</v>
      </c>
      <c r="H1510" s="12">
        <v>22</v>
      </c>
      <c r="I1510" s="12">
        <v>37</v>
      </c>
      <c r="J1510" s="12">
        <v>15</v>
      </c>
      <c r="K1510" s="12">
        <v>4</v>
      </c>
      <c r="L1510" s="12"/>
    </row>
    <row r="1511" spans="1:12" ht="12.75" customHeight="1" x14ac:dyDescent="0.25">
      <c r="A1511" s="119" t="s">
        <v>2773</v>
      </c>
      <c r="B1511" s="128"/>
      <c r="C1511" s="10"/>
      <c r="D1511" s="129" t="s">
        <v>2167</v>
      </c>
      <c r="E1511" s="9">
        <v>942</v>
      </c>
      <c r="F1511" s="12">
        <v>536</v>
      </c>
      <c r="G1511" s="12">
        <v>121</v>
      </c>
      <c r="H1511" s="12">
        <v>143</v>
      </c>
      <c r="I1511" s="12">
        <v>108</v>
      </c>
      <c r="J1511" s="12">
        <v>20</v>
      </c>
      <c r="K1511" s="12">
        <v>14</v>
      </c>
      <c r="L1511" s="12"/>
    </row>
    <row r="1512" spans="1:12" ht="12.75" customHeight="1" x14ac:dyDescent="0.25">
      <c r="A1512" s="119" t="s">
        <v>2774</v>
      </c>
      <c r="B1512" s="128"/>
      <c r="C1512" s="10"/>
      <c r="D1512" s="129" t="s">
        <v>2775</v>
      </c>
      <c r="E1512" s="9">
        <v>17</v>
      </c>
      <c r="F1512" s="12">
        <v>15</v>
      </c>
      <c r="G1512" s="12">
        <v>2</v>
      </c>
      <c r="H1512" s="12">
        <v>0</v>
      </c>
      <c r="I1512" s="12">
        <v>0</v>
      </c>
      <c r="J1512" s="12">
        <v>0</v>
      </c>
      <c r="K1512" s="12">
        <v>0</v>
      </c>
      <c r="L1512" s="12"/>
    </row>
    <row r="1513" spans="1:12" ht="12.75" customHeight="1" x14ac:dyDescent="0.25">
      <c r="A1513" s="119" t="s">
        <v>2776</v>
      </c>
      <c r="B1513" s="128"/>
      <c r="C1513" s="10"/>
      <c r="D1513" s="129" t="s">
        <v>2777</v>
      </c>
      <c r="E1513" s="9">
        <v>1460</v>
      </c>
      <c r="F1513" s="12">
        <v>753</v>
      </c>
      <c r="G1513" s="12">
        <v>145</v>
      </c>
      <c r="H1513" s="12">
        <v>439</v>
      </c>
      <c r="I1513" s="12">
        <v>87</v>
      </c>
      <c r="J1513" s="12">
        <v>29</v>
      </c>
      <c r="K1513" s="12">
        <v>7</v>
      </c>
      <c r="L1513" s="12"/>
    </row>
    <row r="1514" spans="1:12" ht="12.75" customHeight="1" x14ac:dyDescent="0.25">
      <c r="A1514" s="119" t="s">
        <v>2778</v>
      </c>
      <c r="B1514" s="128"/>
      <c r="C1514" s="10"/>
      <c r="D1514" s="129" t="s">
        <v>2779</v>
      </c>
      <c r="E1514" s="9">
        <v>89</v>
      </c>
      <c r="F1514" s="12">
        <v>49</v>
      </c>
      <c r="G1514" s="12">
        <v>14</v>
      </c>
      <c r="H1514" s="12">
        <v>4</v>
      </c>
      <c r="I1514" s="12">
        <v>17</v>
      </c>
      <c r="J1514" s="12">
        <v>2</v>
      </c>
      <c r="K1514" s="12">
        <v>3</v>
      </c>
      <c r="L1514" s="12"/>
    </row>
    <row r="1515" spans="1:12" ht="12.75" customHeight="1" x14ac:dyDescent="0.25">
      <c r="A1515" s="119" t="s">
        <v>2780</v>
      </c>
      <c r="B1515" s="128"/>
      <c r="C1515" s="10"/>
      <c r="D1515" s="129" t="s">
        <v>2781</v>
      </c>
      <c r="E1515" s="9">
        <v>967</v>
      </c>
      <c r="F1515" s="12">
        <v>517</v>
      </c>
      <c r="G1515" s="12">
        <v>90</v>
      </c>
      <c r="H1515" s="12">
        <v>214</v>
      </c>
      <c r="I1515" s="12">
        <v>121</v>
      </c>
      <c r="J1515" s="12">
        <v>16</v>
      </c>
      <c r="K1515" s="12">
        <v>9</v>
      </c>
      <c r="L1515" s="12"/>
    </row>
    <row r="1516" spans="1:12" ht="12.75" customHeight="1" x14ac:dyDescent="0.25">
      <c r="A1516" s="119" t="s">
        <v>2782</v>
      </c>
      <c r="B1516" s="128"/>
      <c r="C1516" s="10"/>
      <c r="D1516" s="129" t="s">
        <v>2783</v>
      </c>
      <c r="E1516" s="9">
        <v>298</v>
      </c>
      <c r="F1516" s="12">
        <v>149</v>
      </c>
      <c r="G1516" s="12">
        <v>38</v>
      </c>
      <c r="H1516" s="12">
        <v>40</v>
      </c>
      <c r="I1516" s="12">
        <v>44</v>
      </c>
      <c r="J1516" s="12">
        <v>21</v>
      </c>
      <c r="K1516" s="12">
        <v>6</v>
      </c>
      <c r="L1516" s="12"/>
    </row>
    <row r="1517" spans="1:12" ht="12.75" customHeight="1" x14ac:dyDescent="0.25">
      <c r="A1517" s="119" t="s">
        <v>2784</v>
      </c>
      <c r="B1517" s="128"/>
      <c r="C1517" s="10"/>
      <c r="D1517" s="129" t="s">
        <v>2785</v>
      </c>
      <c r="E1517" s="9">
        <v>30</v>
      </c>
      <c r="F1517" s="12">
        <v>17</v>
      </c>
      <c r="G1517" s="12">
        <v>3</v>
      </c>
      <c r="H1517" s="12">
        <v>2</v>
      </c>
      <c r="I1517" s="12">
        <v>4</v>
      </c>
      <c r="J1517" s="12">
        <v>1</v>
      </c>
      <c r="K1517" s="12">
        <v>3</v>
      </c>
      <c r="L1517" s="12"/>
    </row>
    <row r="1518" spans="1:12" ht="12.75" customHeight="1" x14ac:dyDescent="0.25">
      <c r="A1518" s="119" t="s">
        <v>2786</v>
      </c>
      <c r="B1518" s="128"/>
      <c r="C1518" s="10"/>
      <c r="D1518" s="129" t="s">
        <v>2787</v>
      </c>
      <c r="E1518" s="9">
        <v>240</v>
      </c>
      <c r="F1518" s="12">
        <v>174</v>
      </c>
      <c r="G1518" s="12">
        <v>24</v>
      </c>
      <c r="H1518" s="12">
        <v>24</v>
      </c>
      <c r="I1518" s="12">
        <v>13</v>
      </c>
      <c r="J1518" s="12">
        <v>2</v>
      </c>
      <c r="K1518" s="12">
        <v>3</v>
      </c>
      <c r="L1518" s="12"/>
    </row>
    <row r="1519" spans="1:12" ht="12.75" customHeight="1" x14ac:dyDescent="0.25">
      <c r="A1519" s="119" t="s">
        <v>2788</v>
      </c>
      <c r="B1519" s="128"/>
      <c r="C1519" s="10"/>
      <c r="D1519" s="129" t="s">
        <v>703</v>
      </c>
      <c r="E1519" s="9">
        <v>172</v>
      </c>
      <c r="F1519" s="12">
        <v>100</v>
      </c>
      <c r="G1519" s="12">
        <v>24</v>
      </c>
      <c r="H1519" s="12">
        <v>20</v>
      </c>
      <c r="I1519" s="12">
        <v>8</v>
      </c>
      <c r="J1519" s="12">
        <v>13</v>
      </c>
      <c r="K1519" s="12">
        <v>7</v>
      </c>
      <c r="L1519" s="12"/>
    </row>
    <row r="1520" spans="1:12" ht="12.75" customHeight="1" x14ac:dyDescent="0.25">
      <c r="A1520" s="119" t="s">
        <v>2789</v>
      </c>
      <c r="B1520" s="128"/>
      <c r="C1520" s="10"/>
      <c r="D1520" s="129" t="s">
        <v>298</v>
      </c>
      <c r="E1520" s="9">
        <v>211</v>
      </c>
      <c r="F1520" s="12">
        <v>150</v>
      </c>
      <c r="G1520" s="12">
        <v>7</v>
      </c>
      <c r="H1520" s="12">
        <v>23</v>
      </c>
      <c r="I1520" s="12">
        <v>20</v>
      </c>
      <c r="J1520" s="12">
        <v>7</v>
      </c>
      <c r="K1520" s="12">
        <v>4</v>
      </c>
      <c r="L1520" s="12"/>
    </row>
    <row r="1521" spans="1:12" ht="12.75" customHeight="1" x14ac:dyDescent="0.25">
      <c r="A1521" s="119" t="s">
        <v>2790</v>
      </c>
      <c r="B1521" s="128"/>
      <c r="C1521" s="10"/>
      <c r="D1521" s="129" t="s">
        <v>2791</v>
      </c>
      <c r="E1521" s="9">
        <v>32</v>
      </c>
      <c r="F1521" s="12">
        <v>20</v>
      </c>
      <c r="G1521" s="12">
        <v>7</v>
      </c>
      <c r="H1521" s="12">
        <v>1</v>
      </c>
      <c r="I1521" s="12">
        <v>3</v>
      </c>
      <c r="J1521" s="12">
        <v>1</v>
      </c>
      <c r="K1521" s="12">
        <v>0</v>
      </c>
      <c r="L1521" s="12"/>
    </row>
    <row r="1522" spans="1:12" ht="12.75" customHeight="1" x14ac:dyDescent="0.25">
      <c r="A1522" s="119" t="s">
        <v>2792</v>
      </c>
      <c r="B1522" s="128"/>
      <c r="C1522" s="10"/>
      <c r="D1522" s="129" t="s">
        <v>2793</v>
      </c>
      <c r="E1522" s="9">
        <v>22</v>
      </c>
      <c r="F1522" s="12">
        <v>11</v>
      </c>
      <c r="G1522" s="12">
        <v>4</v>
      </c>
      <c r="H1522" s="12">
        <v>2</v>
      </c>
      <c r="I1522" s="12">
        <v>3</v>
      </c>
      <c r="J1522" s="12">
        <v>0</v>
      </c>
      <c r="K1522" s="12">
        <v>2</v>
      </c>
      <c r="L1522" s="12"/>
    </row>
    <row r="1523" spans="1:12" ht="12.75" customHeight="1" x14ac:dyDescent="0.25">
      <c r="A1523" s="118" t="s">
        <v>2794</v>
      </c>
      <c r="B1523" s="125"/>
      <c r="C1523" s="8" t="s">
        <v>2795</v>
      </c>
      <c r="D1523" s="126"/>
      <c r="E1523" s="9">
        <v>1243</v>
      </c>
      <c r="F1523" s="9">
        <v>715</v>
      </c>
      <c r="G1523" s="9">
        <v>162</v>
      </c>
      <c r="H1523" s="9">
        <v>170</v>
      </c>
      <c r="I1523" s="9">
        <v>120</v>
      </c>
      <c r="J1523" s="9">
        <v>49</v>
      </c>
      <c r="K1523" s="9">
        <v>27</v>
      </c>
      <c r="L1523" s="9"/>
    </row>
    <row r="1524" spans="1:12" ht="12.75" customHeight="1" x14ac:dyDescent="0.25">
      <c r="A1524" s="119" t="s">
        <v>2796</v>
      </c>
      <c r="B1524" s="128"/>
      <c r="C1524" s="10"/>
      <c r="D1524" s="129" t="s">
        <v>2795</v>
      </c>
      <c r="E1524" s="9">
        <v>511</v>
      </c>
      <c r="F1524" s="12">
        <v>284</v>
      </c>
      <c r="G1524" s="12">
        <v>44</v>
      </c>
      <c r="H1524" s="12">
        <v>92</v>
      </c>
      <c r="I1524" s="12">
        <v>53</v>
      </c>
      <c r="J1524" s="12">
        <v>24</v>
      </c>
      <c r="K1524" s="12">
        <v>14</v>
      </c>
      <c r="L1524" s="12"/>
    </row>
    <row r="1525" spans="1:12" ht="12.75" customHeight="1" x14ac:dyDescent="0.25">
      <c r="A1525" s="119" t="s">
        <v>2797</v>
      </c>
      <c r="B1525" s="128"/>
      <c r="C1525" s="10"/>
      <c r="D1525" s="129" t="s">
        <v>2798</v>
      </c>
      <c r="E1525" s="9">
        <v>0</v>
      </c>
      <c r="F1525" s="12">
        <v>0</v>
      </c>
      <c r="G1525" s="12">
        <v>0</v>
      </c>
      <c r="H1525" s="12">
        <v>0</v>
      </c>
      <c r="I1525" s="12">
        <v>0</v>
      </c>
      <c r="J1525" s="12">
        <v>0</v>
      </c>
      <c r="K1525" s="12">
        <v>0</v>
      </c>
      <c r="L1525" s="12"/>
    </row>
    <row r="1526" spans="1:12" ht="12.75" customHeight="1" x14ac:dyDescent="0.25">
      <c r="A1526" s="119" t="s">
        <v>2799</v>
      </c>
      <c r="B1526" s="128"/>
      <c r="C1526" s="10"/>
      <c r="D1526" s="129" t="s">
        <v>2800</v>
      </c>
      <c r="E1526" s="9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0</v>
      </c>
      <c r="K1526" s="12">
        <v>0</v>
      </c>
      <c r="L1526" s="12"/>
    </row>
    <row r="1527" spans="1:12" ht="12.75" customHeight="1" x14ac:dyDescent="0.25">
      <c r="A1527" s="119" t="s">
        <v>2801</v>
      </c>
      <c r="B1527" s="128"/>
      <c r="C1527" s="10"/>
      <c r="D1527" s="129" t="s">
        <v>2802</v>
      </c>
      <c r="E1527" s="9">
        <v>91</v>
      </c>
      <c r="F1527" s="12">
        <v>47</v>
      </c>
      <c r="G1527" s="12">
        <v>16</v>
      </c>
      <c r="H1527" s="12">
        <v>17</v>
      </c>
      <c r="I1527" s="12">
        <v>8</v>
      </c>
      <c r="J1527" s="12">
        <v>2</v>
      </c>
      <c r="K1527" s="12">
        <v>1</v>
      </c>
      <c r="L1527" s="12"/>
    </row>
    <row r="1528" spans="1:12" ht="12.75" customHeight="1" x14ac:dyDescent="0.25">
      <c r="A1528" s="119" t="s">
        <v>2803</v>
      </c>
      <c r="B1528" s="128"/>
      <c r="C1528" s="10"/>
      <c r="D1528" s="129" t="s">
        <v>1378</v>
      </c>
      <c r="E1528" s="9">
        <v>638</v>
      </c>
      <c r="F1528" s="12">
        <v>383</v>
      </c>
      <c r="G1528" s="12">
        <v>102</v>
      </c>
      <c r="H1528" s="12">
        <v>61</v>
      </c>
      <c r="I1528" s="12">
        <v>58</v>
      </c>
      <c r="J1528" s="12">
        <v>22</v>
      </c>
      <c r="K1528" s="12">
        <v>12</v>
      </c>
      <c r="L1528" s="12"/>
    </row>
    <row r="1529" spans="1:12" ht="12.75" customHeight="1" x14ac:dyDescent="0.25">
      <c r="A1529" s="121" t="s">
        <v>2804</v>
      </c>
      <c r="B1529" s="135"/>
      <c r="C1529" s="16"/>
      <c r="D1529" s="136" t="s">
        <v>2805</v>
      </c>
      <c r="E1529" s="9">
        <v>2</v>
      </c>
      <c r="F1529" s="12">
        <v>0</v>
      </c>
      <c r="G1529" s="12">
        <v>0</v>
      </c>
      <c r="H1529" s="12">
        <v>0</v>
      </c>
      <c r="I1529" s="12">
        <v>1</v>
      </c>
      <c r="J1529" s="12">
        <v>1</v>
      </c>
      <c r="K1529" s="12">
        <v>0</v>
      </c>
      <c r="L1529" s="12"/>
    </row>
    <row r="1530" spans="1:12" ht="12.75" customHeight="1" x14ac:dyDescent="0.25">
      <c r="A1530" s="121" t="s">
        <v>2806</v>
      </c>
      <c r="B1530" s="135"/>
      <c r="C1530" s="16"/>
      <c r="D1530" s="136" t="s">
        <v>2807</v>
      </c>
      <c r="E1530" s="9">
        <v>0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/>
    </row>
    <row r="1531" spans="1:12" ht="12.75" customHeight="1" x14ac:dyDescent="0.25">
      <c r="A1531" s="119" t="s">
        <v>2808</v>
      </c>
      <c r="B1531" s="128"/>
      <c r="C1531" s="10"/>
      <c r="D1531" s="129" t="s">
        <v>2809</v>
      </c>
      <c r="E1531" s="9">
        <v>1</v>
      </c>
      <c r="F1531" s="12">
        <v>1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2"/>
    </row>
    <row r="1532" spans="1:12" ht="12.75" customHeight="1" x14ac:dyDescent="0.25">
      <c r="A1532" s="119" t="s">
        <v>2810</v>
      </c>
      <c r="B1532" s="128"/>
      <c r="C1532" s="10"/>
      <c r="D1532" s="129" t="s">
        <v>2811</v>
      </c>
      <c r="E1532" s="9">
        <v>0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/>
    </row>
    <row r="1533" spans="1:12" ht="12.75" customHeight="1" x14ac:dyDescent="0.25">
      <c r="A1533" s="119" t="s">
        <v>2812</v>
      </c>
      <c r="B1533" s="128"/>
      <c r="C1533" s="10"/>
      <c r="D1533" s="129" t="s">
        <v>2813</v>
      </c>
      <c r="E1533" s="9">
        <v>0</v>
      </c>
      <c r="F1533" s="12">
        <v>0</v>
      </c>
      <c r="G1533" s="12">
        <v>0</v>
      </c>
      <c r="H1533" s="12">
        <v>0</v>
      </c>
      <c r="I1533" s="12">
        <v>0</v>
      </c>
      <c r="J1533" s="12">
        <v>0</v>
      </c>
      <c r="K1533" s="12">
        <v>0</v>
      </c>
      <c r="L1533" s="12"/>
    </row>
    <row r="1534" spans="1:12" ht="12.75" customHeight="1" x14ac:dyDescent="0.25">
      <c r="A1534" s="119" t="s">
        <v>2814</v>
      </c>
      <c r="B1534" s="128"/>
      <c r="C1534" s="10"/>
      <c r="D1534" s="129" t="s">
        <v>2815</v>
      </c>
      <c r="E1534" s="9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/>
    </row>
    <row r="1535" spans="1:12" ht="12.75" customHeight="1" x14ac:dyDescent="0.25">
      <c r="A1535" s="119" t="s">
        <v>2816</v>
      </c>
      <c r="B1535" s="128"/>
      <c r="C1535" s="10"/>
      <c r="D1535" s="129" t="s">
        <v>2817</v>
      </c>
      <c r="E1535" s="9">
        <v>0</v>
      </c>
      <c r="F1535" s="12">
        <v>0</v>
      </c>
      <c r="G1535" s="12">
        <v>0</v>
      </c>
      <c r="H1535" s="12">
        <v>0</v>
      </c>
      <c r="I1535" s="12">
        <v>0</v>
      </c>
      <c r="J1535" s="12">
        <v>0</v>
      </c>
      <c r="K1535" s="12">
        <v>0</v>
      </c>
      <c r="L1535" s="12"/>
    </row>
    <row r="1536" spans="1:12" ht="12.75" customHeight="1" x14ac:dyDescent="0.25">
      <c r="A1536" s="117" t="s">
        <v>2818</v>
      </c>
      <c r="B1536" s="130"/>
      <c r="C1536" s="14" t="s">
        <v>2819</v>
      </c>
      <c r="D1536" s="131"/>
      <c r="E1536" s="9">
        <v>1304</v>
      </c>
      <c r="F1536" s="9">
        <v>846</v>
      </c>
      <c r="G1536" s="9">
        <v>141</v>
      </c>
      <c r="H1536" s="9">
        <v>105</v>
      </c>
      <c r="I1536" s="9">
        <v>149</v>
      </c>
      <c r="J1536" s="9">
        <v>35</v>
      </c>
      <c r="K1536" s="9">
        <v>28</v>
      </c>
      <c r="L1536" s="9"/>
    </row>
    <row r="1537" spans="1:12" ht="12.75" customHeight="1" x14ac:dyDescent="0.25">
      <c r="A1537" s="119" t="s">
        <v>2820</v>
      </c>
      <c r="B1537" s="128"/>
      <c r="C1537" s="10"/>
      <c r="D1537" s="138" t="s">
        <v>2821</v>
      </c>
      <c r="E1537" s="9">
        <v>95</v>
      </c>
      <c r="F1537" s="12">
        <v>45</v>
      </c>
      <c r="G1537" s="12">
        <v>10</v>
      </c>
      <c r="H1537" s="12">
        <v>8</v>
      </c>
      <c r="I1537" s="12">
        <v>21</v>
      </c>
      <c r="J1537" s="12">
        <v>8</v>
      </c>
      <c r="K1537" s="12">
        <v>3</v>
      </c>
      <c r="L1537" s="12"/>
    </row>
    <row r="1538" spans="1:12" ht="12.75" customHeight="1" x14ac:dyDescent="0.25">
      <c r="A1538" s="119" t="s">
        <v>2822</v>
      </c>
      <c r="B1538" s="128"/>
      <c r="C1538" s="10"/>
      <c r="D1538" s="138" t="s">
        <v>2823</v>
      </c>
      <c r="E1538" s="9">
        <v>0</v>
      </c>
      <c r="F1538" s="12">
        <v>0</v>
      </c>
      <c r="G1538" s="12">
        <v>0</v>
      </c>
      <c r="H1538" s="12">
        <v>0</v>
      </c>
      <c r="I1538" s="12">
        <v>0</v>
      </c>
      <c r="J1538" s="12">
        <v>0</v>
      </c>
      <c r="K1538" s="12">
        <v>0</v>
      </c>
      <c r="L1538" s="12"/>
    </row>
    <row r="1539" spans="1:12" ht="12.75" customHeight="1" x14ac:dyDescent="0.25">
      <c r="A1539" s="119" t="s">
        <v>2824</v>
      </c>
      <c r="B1539" s="128"/>
      <c r="C1539" s="10"/>
      <c r="D1539" s="138" t="s">
        <v>2825</v>
      </c>
      <c r="E1539" s="9">
        <v>4</v>
      </c>
      <c r="F1539" s="12">
        <v>4</v>
      </c>
      <c r="G1539" s="12">
        <v>0</v>
      </c>
      <c r="H1539" s="12">
        <v>0</v>
      </c>
      <c r="I1539" s="12">
        <v>0</v>
      </c>
      <c r="J1539" s="12">
        <v>0</v>
      </c>
      <c r="K1539" s="12">
        <v>0</v>
      </c>
      <c r="L1539" s="12"/>
    </row>
    <row r="1540" spans="1:12" ht="12.75" customHeight="1" x14ac:dyDescent="0.25">
      <c r="A1540" s="119" t="s">
        <v>2826</v>
      </c>
      <c r="B1540" s="128"/>
      <c r="C1540" s="10"/>
      <c r="D1540" s="138" t="s">
        <v>2827</v>
      </c>
      <c r="E1540" s="9">
        <v>5</v>
      </c>
      <c r="F1540" s="12">
        <v>5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/>
    </row>
    <row r="1541" spans="1:12" ht="12.75" customHeight="1" x14ac:dyDescent="0.25">
      <c r="A1541" s="119" t="s">
        <v>2828</v>
      </c>
      <c r="B1541" s="128"/>
      <c r="C1541" s="10"/>
      <c r="D1541" s="138" t="s">
        <v>2829</v>
      </c>
      <c r="E1541" s="9">
        <v>27</v>
      </c>
      <c r="F1541" s="12">
        <v>18</v>
      </c>
      <c r="G1541" s="12">
        <v>4</v>
      </c>
      <c r="H1541" s="12">
        <v>0</v>
      </c>
      <c r="I1541" s="12">
        <v>3</v>
      </c>
      <c r="J1541" s="12">
        <v>1</v>
      </c>
      <c r="K1541" s="12">
        <v>1</v>
      </c>
      <c r="L1541" s="12"/>
    </row>
    <row r="1542" spans="1:12" ht="12.75" customHeight="1" x14ac:dyDescent="0.25">
      <c r="A1542" s="119" t="s">
        <v>2830</v>
      </c>
      <c r="B1542" s="128"/>
      <c r="C1542" s="10"/>
      <c r="D1542" s="138" t="s">
        <v>1703</v>
      </c>
      <c r="E1542" s="9">
        <v>0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/>
    </row>
    <row r="1543" spans="1:12" ht="12.75" customHeight="1" x14ac:dyDescent="0.25">
      <c r="A1543" s="119" t="s">
        <v>2831</v>
      </c>
      <c r="B1543" s="128"/>
      <c r="C1543" s="10"/>
      <c r="D1543" s="138" t="s">
        <v>2832</v>
      </c>
      <c r="E1543" s="9">
        <v>1</v>
      </c>
      <c r="F1543" s="12">
        <v>1</v>
      </c>
      <c r="G1543" s="12">
        <v>0</v>
      </c>
      <c r="H1543" s="12">
        <v>0</v>
      </c>
      <c r="I1543" s="12">
        <v>0</v>
      </c>
      <c r="J1543" s="12">
        <v>0</v>
      </c>
      <c r="K1543" s="12">
        <v>0</v>
      </c>
      <c r="L1543" s="12"/>
    </row>
    <row r="1544" spans="1:12" ht="12.75" customHeight="1" x14ac:dyDescent="0.25">
      <c r="A1544" s="119" t="s">
        <v>2833</v>
      </c>
      <c r="B1544" s="128"/>
      <c r="C1544" s="10"/>
      <c r="D1544" s="138" t="s">
        <v>2834</v>
      </c>
      <c r="E1544" s="9">
        <v>3</v>
      </c>
      <c r="F1544" s="12">
        <v>2</v>
      </c>
      <c r="G1544" s="12">
        <v>1</v>
      </c>
      <c r="H1544" s="12">
        <v>0</v>
      </c>
      <c r="I1544" s="12">
        <v>0</v>
      </c>
      <c r="J1544" s="12">
        <v>0</v>
      </c>
      <c r="K1544" s="12">
        <v>0</v>
      </c>
      <c r="L1544" s="12"/>
    </row>
    <row r="1545" spans="1:12" ht="12.75" customHeight="1" x14ac:dyDescent="0.25">
      <c r="A1545" s="119" t="s">
        <v>2835</v>
      </c>
      <c r="B1545" s="128"/>
      <c r="C1545" s="10"/>
      <c r="D1545" s="138" t="s">
        <v>2819</v>
      </c>
      <c r="E1545" s="9">
        <v>16</v>
      </c>
      <c r="F1545" s="12">
        <v>7</v>
      </c>
      <c r="G1545" s="12">
        <v>3</v>
      </c>
      <c r="H1545" s="12">
        <v>0</v>
      </c>
      <c r="I1545" s="12">
        <v>4</v>
      </c>
      <c r="J1545" s="12">
        <v>1</v>
      </c>
      <c r="K1545" s="12">
        <v>1</v>
      </c>
      <c r="L1545" s="12"/>
    </row>
    <row r="1546" spans="1:12" ht="12.75" customHeight="1" x14ac:dyDescent="0.25">
      <c r="A1546" s="119" t="s">
        <v>2836</v>
      </c>
      <c r="B1546" s="128"/>
      <c r="C1546" s="10"/>
      <c r="D1546" s="138" t="s">
        <v>2837</v>
      </c>
      <c r="E1546" s="9">
        <v>0</v>
      </c>
      <c r="F1546" s="12">
        <v>0</v>
      </c>
      <c r="G1546" s="12">
        <v>0</v>
      </c>
      <c r="H1546" s="12">
        <v>0</v>
      </c>
      <c r="I1546" s="12">
        <v>0</v>
      </c>
      <c r="J1546" s="12">
        <v>0</v>
      </c>
      <c r="K1546" s="12">
        <v>0</v>
      </c>
      <c r="L1546" s="12"/>
    </row>
    <row r="1547" spans="1:12" ht="12.75" customHeight="1" x14ac:dyDescent="0.25">
      <c r="A1547" s="119" t="s">
        <v>2838</v>
      </c>
      <c r="B1547" s="128"/>
      <c r="C1547" s="10"/>
      <c r="D1547" s="138" t="s">
        <v>2839</v>
      </c>
      <c r="E1547" s="9">
        <v>2</v>
      </c>
      <c r="F1547" s="12">
        <v>0</v>
      </c>
      <c r="G1547" s="12">
        <v>1</v>
      </c>
      <c r="H1547" s="12">
        <v>0</v>
      </c>
      <c r="I1547" s="12">
        <v>0</v>
      </c>
      <c r="J1547" s="12">
        <v>0</v>
      </c>
      <c r="K1547" s="12">
        <v>1</v>
      </c>
      <c r="L1547" s="12"/>
    </row>
    <row r="1548" spans="1:12" ht="12.75" customHeight="1" x14ac:dyDescent="0.25">
      <c r="A1548" s="119" t="s">
        <v>2840</v>
      </c>
      <c r="B1548" s="128"/>
      <c r="C1548" s="10"/>
      <c r="D1548" s="138" t="s">
        <v>2841</v>
      </c>
      <c r="E1548" s="9">
        <v>1</v>
      </c>
      <c r="F1548" s="12">
        <v>0</v>
      </c>
      <c r="G1548" s="12">
        <v>0</v>
      </c>
      <c r="H1548" s="12">
        <v>0</v>
      </c>
      <c r="I1548" s="12">
        <v>1</v>
      </c>
      <c r="J1548" s="12">
        <v>0</v>
      </c>
      <c r="K1548" s="12">
        <v>0</v>
      </c>
      <c r="L1548" s="12"/>
    </row>
    <row r="1549" spans="1:12" ht="12.75" customHeight="1" x14ac:dyDescent="0.25">
      <c r="A1549" s="119" t="s">
        <v>2842</v>
      </c>
      <c r="B1549" s="128"/>
      <c r="C1549" s="10"/>
      <c r="D1549" s="138" t="s">
        <v>2843</v>
      </c>
      <c r="E1549" s="9">
        <v>3</v>
      </c>
      <c r="F1549" s="12">
        <v>1</v>
      </c>
      <c r="G1549" s="12">
        <v>1</v>
      </c>
      <c r="H1549" s="12">
        <v>0</v>
      </c>
      <c r="I1549" s="12">
        <v>1</v>
      </c>
      <c r="J1549" s="12">
        <v>0</v>
      </c>
      <c r="K1549" s="12">
        <v>0</v>
      </c>
      <c r="L1549" s="12"/>
    </row>
    <row r="1550" spans="1:12" ht="12.75" customHeight="1" x14ac:dyDescent="0.25">
      <c r="A1550" s="119" t="s">
        <v>2844</v>
      </c>
      <c r="B1550" s="128"/>
      <c r="C1550" s="10"/>
      <c r="D1550" s="138" t="s">
        <v>2845</v>
      </c>
      <c r="E1550" s="9">
        <v>177</v>
      </c>
      <c r="F1550" s="12">
        <v>110</v>
      </c>
      <c r="G1550" s="12">
        <v>24</v>
      </c>
      <c r="H1550" s="12">
        <v>4</v>
      </c>
      <c r="I1550" s="12">
        <v>20</v>
      </c>
      <c r="J1550" s="12">
        <v>13</v>
      </c>
      <c r="K1550" s="12">
        <v>6</v>
      </c>
      <c r="L1550" s="12"/>
    </row>
    <row r="1551" spans="1:12" ht="12.75" customHeight="1" x14ac:dyDescent="0.25">
      <c r="A1551" s="119" t="s">
        <v>2846</v>
      </c>
      <c r="B1551" s="128"/>
      <c r="C1551" s="10"/>
      <c r="D1551" s="138" t="s">
        <v>2847</v>
      </c>
      <c r="E1551" s="9">
        <v>3</v>
      </c>
      <c r="F1551" s="12">
        <v>3</v>
      </c>
      <c r="G1551" s="12">
        <v>0</v>
      </c>
      <c r="H1551" s="12">
        <v>0</v>
      </c>
      <c r="I1551" s="12">
        <v>0</v>
      </c>
      <c r="J1551" s="12">
        <v>0</v>
      </c>
      <c r="K1551" s="12">
        <v>0</v>
      </c>
      <c r="L1551" s="12"/>
    </row>
    <row r="1552" spans="1:12" ht="12.75" customHeight="1" x14ac:dyDescent="0.25">
      <c r="A1552" s="119" t="s">
        <v>2848</v>
      </c>
      <c r="B1552" s="128"/>
      <c r="C1552" s="10"/>
      <c r="D1552" s="138" t="s">
        <v>703</v>
      </c>
      <c r="E1552" s="9">
        <v>563</v>
      </c>
      <c r="F1552" s="12">
        <v>352</v>
      </c>
      <c r="G1552" s="12">
        <v>57</v>
      </c>
      <c r="H1552" s="12">
        <v>82</v>
      </c>
      <c r="I1552" s="12">
        <v>55</v>
      </c>
      <c r="J1552" s="12">
        <v>6</v>
      </c>
      <c r="K1552" s="12">
        <v>11</v>
      </c>
      <c r="L1552" s="12"/>
    </row>
    <row r="1553" spans="1:12" ht="12.75" customHeight="1" x14ac:dyDescent="0.25">
      <c r="A1553" s="119" t="s">
        <v>2849</v>
      </c>
      <c r="B1553" s="128"/>
      <c r="C1553" s="10"/>
      <c r="D1553" s="138" t="s">
        <v>2850</v>
      </c>
      <c r="E1553" s="9">
        <v>2</v>
      </c>
      <c r="F1553" s="12">
        <v>1</v>
      </c>
      <c r="G1553" s="12">
        <v>0</v>
      </c>
      <c r="H1553" s="12">
        <v>0</v>
      </c>
      <c r="I1553" s="12">
        <v>1</v>
      </c>
      <c r="J1553" s="12">
        <v>0</v>
      </c>
      <c r="K1553" s="12">
        <v>0</v>
      </c>
      <c r="L1553" s="12"/>
    </row>
    <row r="1554" spans="1:12" ht="12.75" customHeight="1" x14ac:dyDescent="0.25">
      <c r="A1554" s="119" t="s">
        <v>2851</v>
      </c>
      <c r="B1554" s="128"/>
      <c r="C1554" s="10"/>
      <c r="D1554" s="138" t="s">
        <v>2852</v>
      </c>
      <c r="E1554" s="9">
        <v>13</v>
      </c>
      <c r="F1554" s="12">
        <v>4</v>
      </c>
      <c r="G1554" s="12">
        <v>7</v>
      </c>
      <c r="H1554" s="12">
        <v>0</v>
      </c>
      <c r="I1554" s="12">
        <v>2</v>
      </c>
      <c r="J1554" s="12">
        <v>0</v>
      </c>
      <c r="K1554" s="12">
        <v>0</v>
      </c>
      <c r="L1554" s="12"/>
    </row>
    <row r="1555" spans="1:12" ht="12.75" customHeight="1" x14ac:dyDescent="0.25">
      <c r="A1555" s="119" t="s">
        <v>2853</v>
      </c>
      <c r="B1555" s="128"/>
      <c r="C1555" s="10"/>
      <c r="D1555" s="138" t="s">
        <v>2854</v>
      </c>
      <c r="E1555" s="9">
        <v>0</v>
      </c>
      <c r="F1555" s="12">
        <v>0</v>
      </c>
      <c r="G1555" s="12">
        <v>0</v>
      </c>
      <c r="H1555" s="12">
        <v>0</v>
      </c>
      <c r="I1555" s="12">
        <v>0</v>
      </c>
      <c r="J1555" s="12">
        <v>0</v>
      </c>
      <c r="K1555" s="12">
        <v>0</v>
      </c>
      <c r="L1555" s="12"/>
    </row>
    <row r="1556" spans="1:12" ht="12.75" customHeight="1" x14ac:dyDescent="0.25">
      <c r="A1556" s="119" t="s">
        <v>2855</v>
      </c>
      <c r="B1556" s="128"/>
      <c r="C1556" s="10"/>
      <c r="D1556" s="138" t="s">
        <v>2856</v>
      </c>
      <c r="E1556" s="9">
        <v>3</v>
      </c>
      <c r="F1556" s="12">
        <v>2</v>
      </c>
      <c r="G1556" s="12">
        <v>1</v>
      </c>
      <c r="H1556" s="12">
        <v>0</v>
      </c>
      <c r="I1556" s="12">
        <v>0</v>
      </c>
      <c r="J1556" s="12">
        <v>0</v>
      </c>
      <c r="K1556" s="12">
        <v>0</v>
      </c>
      <c r="L1556" s="12"/>
    </row>
    <row r="1557" spans="1:12" ht="12.75" customHeight="1" x14ac:dyDescent="0.25">
      <c r="A1557" s="119" t="s">
        <v>2857</v>
      </c>
      <c r="B1557" s="128"/>
      <c r="C1557" s="10"/>
      <c r="D1557" s="138" t="s">
        <v>2858</v>
      </c>
      <c r="E1557" s="9">
        <v>12</v>
      </c>
      <c r="F1557" s="12">
        <v>7</v>
      </c>
      <c r="G1557" s="12">
        <v>4</v>
      </c>
      <c r="H1557" s="12">
        <v>0</v>
      </c>
      <c r="I1557" s="12">
        <v>0</v>
      </c>
      <c r="J1557" s="12">
        <v>1</v>
      </c>
      <c r="K1557" s="12">
        <v>0</v>
      </c>
      <c r="L1557" s="12"/>
    </row>
    <row r="1558" spans="1:12" ht="12.75" customHeight="1" x14ac:dyDescent="0.25">
      <c r="A1558" s="119" t="s">
        <v>2859</v>
      </c>
      <c r="B1558" s="128"/>
      <c r="C1558" s="10"/>
      <c r="D1558" s="138" t="s">
        <v>2860</v>
      </c>
      <c r="E1558" s="9">
        <v>51</v>
      </c>
      <c r="F1558" s="12">
        <v>33</v>
      </c>
      <c r="G1558" s="12">
        <v>9</v>
      </c>
      <c r="H1558" s="12">
        <v>2</v>
      </c>
      <c r="I1558" s="12">
        <v>5</v>
      </c>
      <c r="J1558" s="12">
        <v>1</v>
      </c>
      <c r="K1558" s="12">
        <v>1</v>
      </c>
      <c r="L1558" s="12"/>
    </row>
    <row r="1559" spans="1:12" ht="12.75" customHeight="1" x14ac:dyDescent="0.25">
      <c r="A1559" s="119" t="s">
        <v>2861</v>
      </c>
      <c r="B1559" s="128"/>
      <c r="C1559" s="10"/>
      <c r="D1559" s="138" t="s">
        <v>2862</v>
      </c>
      <c r="E1559" s="9">
        <v>9</v>
      </c>
      <c r="F1559" s="12">
        <v>7</v>
      </c>
      <c r="G1559" s="12">
        <v>0</v>
      </c>
      <c r="H1559" s="12">
        <v>0</v>
      </c>
      <c r="I1559" s="12">
        <v>2</v>
      </c>
      <c r="J1559" s="12">
        <v>0</v>
      </c>
      <c r="K1559" s="12">
        <v>0</v>
      </c>
      <c r="L1559" s="12"/>
    </row>
    <row r="1560" spans="1:12" ht="12.75" customHeight="1" x14ac:dyDescent="0.25">
      <c r="A1560" s="119" t="s">
        <v>2863</v>
      </c>
      <c r="B1560" s="128"/>
      <c r="C1560" s="10"/>
      <c r="D1560" s="138" t="s">
        <v>2864</v>
      </c>
      <c r="E1560" s="9">
        <v>4</v>
      </c>
      <c r="F1560" s="12">
        <v>2</v>
      </c>
      <c r="G1560" s="12">
        <v>1</v>
      </c>
      <c r="H1560" s="12">
        <v>0</v>
      </c>
      <c r="I1560" s="12">
        <v>1</v>
      </c>
      <c r="J1560" s="12">
        <v>0</v>
      </c>
      <c r="K1560" s="12">
        <v>0</v>
      </c>
      <c r="L1560" s="12"/>
    </row>
    <row r="1561" spans="1:12" ht="12.75" customHeight="1" x14ac:dyDescent="0.25">
      <c r="A1561" s="119" t="s">
        <v>2865</v>
      </c>
      <c r="B1561" s="128"/>
      <c r="C1561" s="10"/>
      <c r="D1561" s="138" t="s">
        <v>2866</v>
      </c>
      <c r="E1561" s="9">
        <v>0</v>
      </c>
      <c r="F1561" s="12">
        <v>0</v>
      </c>
      <c r="G1561" s="12">
        <v>0</v>
      </c>
      <c r="H1561" s="12">
        <v>0</v>
      </c>
      <c r="I1561" s="12">
        <v>0</v>
      </c>
      <c r="J1561" s="12">
        <v>0</v>
      </c>
      <c r="K1561" s="12">
        <v>0</v>
      </c>
      <c r="L1561" s="12"/>
    </row>
    <row r="1562" spans="1:12" ht="12.75" customHeight="1" x14ac:dyDescent="0.25">
      <c r="A1562" s="119" t="s">
        <v>2867</v>
      </c>
      <c r="B1562" s="128"/>
      <c r="C1562" s="10"/>
      <c r="D1562" s="138" t="s">
        <v>2868</v>
      </c>
      <c r="E1562" s="9">
        <v>0</v>
      </c>
      <c r="F1562" s="12">
        <v>0</v>
      </c>
      <c r="G1562" s="12">
        <v>0</v>
      </c>
      <c r="H1562" s="12">
        <v>0</v>
      </c>
      <c r="I1562" s="12">
        <v>0</v>
      </c>
      <c r="J1562" s="12">
        <v>0</v>
      </c>
      <c r="K1562" s="12">
        <v>0</v>
      </c>
      <c r="L1562" s="12"/>
    </row>
    <row r="1563" spans="1:12" ht="12.75" customHeight="1" x14ac:dyDescent="0.25">
      <c r="A1563" s="119" t="s">
        <v>2869</v>
      </c>
      <c r="B1563" s="128"/>
      <c r="C1563" s="10"/>
      <c r="D1563" s="138" t="s">
        <v>2870</v>
      </c>
      <c r="E1563" s="9">
        <v>24</v>
      </c>
      <c r="F1563" s="12">
        <v>13</v>
      </c>
      <c r="G1563" s="12">
        <v>2</v>
      </c>
      <c r="H1563" s="12">
        <v>0</v>
      </c>
      <c r="I1563" s="12">
        <v>5</v>
      </c>
      <c r="J1563" s="12">
        <v>2</v>
      </c>
      <c r="K1563" s="12">
        <v>2</v>
      </c>
      <c r="L1563" s="12"/>
    </row>
    <row r="1564" spans="1:12" ht="12.75" customHeight="1" x14ac:dyDescent="0.25">
      <c r="A1564" s="119" t="s">
        <v>2871</v>
      </c>
      <c r="B1564" s="128"/>
      <c r="C1564" s="10"/>
      <c r="D1564" s="138" t="s">
        <v>2872</v>
      </c>
      <c r="E1564" s="9">
        <v>113</v>
      </c>
      <c r="F1564" s="12">
        <v>72</v>
      </c>
      <c r="G1564" s="12">
        <v>6</v>
      </c>
      <c r="H1564" s="12">
        <v>9</v>
      </c>
      <c r="I1564" s="12">
        <v>23</v>
      </c>
      <c r="J1564" s="12">
        <v>2</v>
      </c>
      <c r="K1564" s="12">
        <v>1</v>
      </c>
      <c r="L1564" s="12"/>
    </row>
    <row r="1565" spans="1:12" ht="12.75" customHeight="1" x14ac:dyDescent="0.25">
      <c r="A1565" s="119" t="s">
        <v>2873</v>
      </c>
      <c r="B1565" s="128"/>
      <c r="C1565" s="10"/>
      <c r="D1565" s="138" t="s">
        <v>2874</v>
      </c>
      <c r="E1565" s="9">
        <v>1</v>
      </c>
      <c r="F1565" s="12">
        <v>0</v>
      </c>
      <c r="G1565" s="12">
        <v>0</v>
      </c>
      <c r="H1565" s="12">
        <v>0</v>
      </c>
      <c r="I1565" s="12">
        <v>1</v>
      </c>
      <c r="J1565" s="12">
        <v>0</v>
      </c>
      <c r="K1565" s="12">
        <v>0</v>
      </c>
      <c r="L1565" s="12"/>
    </row>
    <row r="1566" spans="1:12" ht="12.75" customHeight="1" x14ac:dyDescent="0.25">
      <c r="A1566" s="119" t="s">
        <v>2875</v>
      </c>
      <c r="B1566" s="128"/>
      <c r="C1566" s="10"/>
      <c r="D1566" s="138" t="s">
        <v>2876</v>
      </c>
      <c r="E1566" s="9">
        <v>4</v>
      </c>
      <c r="F1566" s="12">
        <v>3</v>
      </c>
      <c r="G1566" s="12">
        <v>1</v>
      </c>
      <c r="H1566" s="12">
        <v>0</v>
      </c>
      <c r="I1566" s="12">
        <v>0</v>
      </c>
      <c r="J1566" s="12">
        <v>0</v>
      </c>
      <c r="K1566" s="12">
        <v>0</v>
      </c>
      <c r="L1566" s="12"/>
    </row>
    <row r="1567" spans="1:12" ht="12.75" customHeight="1" x14ac:dyDescent="0.25">
      <c r="A1567" s="119" t="s">
        <v>2877</v>
      </c>
      <c r="B1567" s="128"/>
      <c r="C1567" s="10"/>
      <c r="D1567" s="138" t="s">
        <v>2878</v>
      </c>
      <c r="E1567" s="9">
        <v>153</v>
      </c>
      <c r="F1567" s="12">
        <v>142</v>
      </c>
      <c r="G1567" s="12">
        <v>7</v>
      </c>
      <c r="H1567" s="12">
        <v>0</v>
      </c>
      <c r="I1567" s="12">
        <v>3</v>
      </c>
      <c r="J1567" s="12">
        <v>0</v>
      </c>
      <c r="K1567" s="12">
        <v>1</v>
      </c>
      <c r="L1567" s="12"/>
    </row>
    <row r="1568" spans="1:12" ht="12.75" customHeight="1" x14ac:dyDescent="0.25">
      <c r="A1568" s="119" t="s">
        <v>2879</v>
      </c>
      <c r="B1568" s="128"/>
      <c r="C1568" s="10"/>
      <c r="D1568" s="138" t="s">
        <v>2880</v>
      </c>
      <c r="E1568" s="9">
        <v>15</v>
      </c>
      <c r="F1568" s="12">
        <v>12</v>
      </c>
      <c r="G1568" s="12">
        <v>2</v>
      </c>
      <c r="H1568" s="12">
        <v>0</v>
      </c>
      <c r="I1568" s="12">
        <v>1</v>
      </c>
      <c r="J1568" s="12">
        <v>0</v>
      </c>
      <c r="K1568" s="12">
        <v>0</v>
      </c>
      <c r="L1568" s="12"/>
    </row>
    <row r="1569" spans="1:12" ht="12.75" customHeight="1" x14ac:dyDescent="0.25">
      <c r="A1569" s="118" t="s">
        <v>2881</v>
      </c>
      <c r="B1569" s="125"/>
      <c r="C1569" s="14" t="s">
        <v>2882</v>
      </c>
      <c r="D1569" s="131"/>
      <c r="E1569" s="9">
        <v>3870</v>
      </c>
      <c r="F1569" s="9">
        <v>2314</v>
      </c>
      <c r="G1569" s="9">
        <v>414</v>
      </c>
      <c r="H1569" s="9">
        <v>517</v>
      </c>
      <c r="I1569" s="9">
        <v>365</v>
      </c>
      <c r="J1569" s="9">
        <v>120</v>
      </c>
      <c r="K1569" s="9">
        <v>140</v>
      </c>
      <c r="L1569" s="9"/>
    </row>
    <row r="1570" spans="1:12" ht="12.75" customHeight="1" x14ac:dyDescent="0.25">
      <c r="A1570" s="119" t="s">
        <v>2883</v>
      </c>
      <c r="B1570" s="128"/>
      <c r="C1570" s="10"/>
      <c r="D1570" s="129" t="s">
        <v>2884</v>
      </c>
      <c r="E1570" s="9">
        <v>1212</v>
      </c>
      <c r="F1570" s="12">
        <v>720</v>
      </c>
      <c r="G1570" s="12">
        <v>69</v>
      </c>
      <c r="H1570" s="12">
        <v>227</v>
      </c>
      <c r="I1570" s="12">
        <v>92</v>
      </c>
      <c r="J1570" s="12">
        <v>53</v>
      </c>
      <c r="K1570" s="12">
        <v>51</v>
      </c>
      <c r="L1570" s="12"/>
    </row>
    <row r="1571" spans="1:12" ht="12.75" customHeight="1" x14ac:dyDescent="0.25">
      <c r="A1571" s="119" t="s">
        <v>2885</v>
      </c>
      <c r="B1571" s="128"/>
      <c r="C1571" s="10"/>
      <c r="D1571" s="129" t="s">
        <v>2886</v>
      </c>
      <c r="E1571" s="9">
        <v>22</v>
      </c>
      <c r="F1571" s="12">
        <v>9</v>
      </c>
      <c r="G1571" s="12">
        <v>10</v>
      </c>
      <c r="H1571" s="12">
        <v>0</v>
      </c>
      <c r="I1571" s="12">
        <v>3</v>
      </c>
      <c r="J1571" s="12">
        <v>0</v>
      </c>
      <c r="K1571" s="12">
        <v>0</v>
      </c>
      <c r="L1571" s="12"/>
    </row>
    <row r="1572" spans="1:12" ht="12.75" customHeight="1" x14ac:dyDescent="0.25">
      <c r="A1572" s="119" t="s">
        <v>2887</v>
      </c>
      <c r="B1572" s="128"/>
      <c r="C1572" s="10"/>
      <c r="D1572" s="129" t="s">
        <v>2888</v>
      </c>
      <c r="E1572" s="9">
        <v>66</v>
      </c>
      <c r="F1572" s="12">
        <v>30</v>
      </c>
      <c r="G1572" s="12">
        <v>14</v>
      </c>
      <c r="H1572" s="12">
        <v>3</v>
      </c>
      <c r="I1572" s="12">
        <v>9</v>
      </c>
      <c r="J1572" s="12">
        <v>7</v>
      </c>
      <c r="K1572" s="12">
        <v>3</v>
      </c>
      <c r="L1572" s="12"/>
    </row>
    <row r="1573" spans="1:12" ht="12.75" customHeight="1" x14ac:dyDescent="0.25">
      <c r="A1573" s="119" t="s">
        <v>2889</v>
      </c>
      <c r="B1573" s="128"/>
      <c r="C1573" s="10"/>
      <c r="D1573" s="129" t="s">
        <v>2890</v>
      </c>
      <c r="E1573" s="9">
        <v>4</v>
      </c>
      <c r="F1573" s="12">
        <v>1</v>
      </c>
      <c r="G1573" s="12">
        <v>2</v>
      </c>
      <c r="H1573" s="12">
        <v>0</v>
      </c>
      <c r="I1573" s="12">
        <v>0</v>
      </c>
      <c r="J1573" s="12">
        <v>0</v>
      </c>
      <c r="K1573" s="12">
        <v>1</v>
      </c>
      <c r="L1573" s="12"/>
    </row>
    <row r="1574" spans="1:12" ht="12.75" customHeight="1" x14ac:dyDescent="0.25">
      <c r="A1574" s="119" t="s">
        <v>2891</v>
      </c>
      <c r="B1574" s="128"/>
      <c r="C1574" s="10"/>
      <c r="D1574" s="129" t="s">
        <v>2892</v>
      </c>
      <c r="E1574" s="9">
        <v>597</v>
      </c>
      <c r="F1574" s="12">
        <v>362</v>
      </c>
      <c r="G1574" s="12">
        <v>86</v>
      </c>
      <c r="H1574" s="12">
        <v>56</v>
      </c>
      <c r="I1574" s="12">
        <v>64</v>
      </c>
      <c r="J1574" s="12">
        <v>11</v>
      </c>
      <c r="K1574" s="12">
        <v>18</v>
      </c>
      <c r="L1574" s="12"/>
    </row>
    <row r="1575" spans="1:12" ht="12.75" customHeight="1" x14ac:dyDescent="0.25">
      <c r="A1575" s="119" t="s">
        <v>2893</v>
      </c>
      <c r="B1575" s="128"/>
      <c r="C1575" s="10"/>
      <c r="D1575" s="129" t="s">
        <v>2882</v>
      </c>
      <c r="E1575" s="9">
        <v>483</v>
      </c>
      <c r="F1575" s="12">
        <v>257</v>
      </c>
      <c r="G1575" s="12">
        <v>41</v>
      </c>
      <c r="H1575" s="12">
        <v>113</v>
      </c>
      <c r="I1575" s="12">
        <v>43</v>
      </c>
      <c r="J1575" s="12">
        <v>8</v>
      </c>
      <c r="K1575" s="12">
        <v>21</v>
      </c>
      <c r="L1575" s="12"/>
    </row>
    <row r="1576" spans="1:12" ht="12.75" customHeight="1" x14ac:dyDescent="0.25">
      <c r="A1576" s="119" t="s">
        <v>2894</v>
      </c>
      <c r="B1576" s="128"/>
      <c r="C1576" s="10"/>
      <c r="D1576" s="129" t="s">
        <v>1063</v>
      </c>
      <c r="E1576" s="9">
        <v>0</v>
      </c>
      <c r="F1576" s="12">
        <v>0</v>
      </c>
      <c r="G1576" s="12">
        <v>0</v>
      </c>
      <c r="H1576" s="12">
        <v>0</v>
      </c>
      <c r="I1576" s="12">
        <v>0</v>
      </c>
      <c r="J1576" s="12">
        <v>0</v>
      </c>
      <c r="K1576" s="12">
        <v>0</v>
      </c>
      <c r="L1576" s="12"/>
    </row>
    <row r="1577" spans="1:12" ht="12.75" customHeight="1" x14ac:dyDescent="0.25">
      <c r="A1577" s="119" t="s">
        <v>2895</v>
      </c>
      <c r="B1577" s="128"/>
      <c r="C1577" s="10"/>
      <c r="D1577" s="129" t="s">
        <v>2896</v>
      </c>
      <c r="E1577" s="9">
        <v>3</v>
      </c>
      <c r="F1577" s="12">
        <v>1</v>
      </c>
      <c r="G1577" s="12">
        <v>0</v>
      </c>
      <c r="H1577" s="12">
        <v>0</v>
      </c>
      <c r="I1577" s="12">
        <v>1</v>
      </c>
      <c r="J1577" s="12">
        <v>0</v>
      </c>
      <c r="K1577" s="12">
        <v>1</v>
      </c>
      <c r="L1577" s="12"/>
    </row>
    <row r="1578" spans="1:12" ht="12.75" customHeight="1" x14ac:dyDescent="0.25">
      <c r="A1578" s="119" t="s">
        <v>2897</v>
      </c>
      <c r="B1578" s="128"/>
      <c r="C1578" s="10"/>
      <c r="D1578" s="129" t="s">
        <v>2898</v>
      </c>
      <c r="E1578" s="9">
        <v>5</v>
      </c>
      <c r="F1578" s="12">
        <v>2</v>
      </c>
      <c r="G1578" s="12">
        <v>1</v>
      </c>
      <c r="H1578" s="12">
        <v>2</v>
      </c>
      <c r="I1578" s="12">
        <v>0</v>
      </c>
      <c r="J1578" s="12">
        <v>0</v>
      </c>
      <c r="K1578" s="12">
        <v>0</v>
      </c>
      <c r="L1578" s="12"/>
    </row>
    <row r="1579" spans="1:12" ht="12.75" customHeight="1" x14ac:dyDescent="0.25">
      <c r="A1579" s="119" t="s">
        <v>2899</v>
      </c>
      <c r="B1579" s="128"/>
      <c r="C1579" s="10"/>
      <c r="D1579" s="129" t="s">
        <v>2900</v>
      </c>
      <c r="E1579" s="9">
        <v>744</v>
      </c>
      <c r="F1579" s="12">
        <v>484</v>
      </c>
      <c r="G1579" s="12">
        <v>68</v>
      </c>
      <c r="H1579" s="12">
        <v>79</v>
      </c>
      <c r="I1579" s="12">
        <v>70</v>
      </c>
      <c r="J1579" s="12">
        <v>16</v>
      </c>
      <c r="K1579" s="12">
        <v>27</v>
      </c>
      <c r="L1579" s="12"/>
    </row>
    <row r="1580" spans="1:12" ht="12.75" customHeight="1" x14ac:dyDescent="0.25">
      <c r="A1580" s="119" t="s">
        <v>2901</v>
      </c>
      <c r="B1580" s="128"/>
      <c r="C1580" s="10"/>
      <c r="D1580" s="129" t="s">
        <v>2902</v>
      </c>
      <c r="E1580" s="9">
        <v>277</v>
      </c>
      <c r="F1580" s="12">
        <v>137</v>
      </c>
      <c r="G1580" s="12">
        <v>55</v>
      </c>
      <c r="H1580" s="12">
        <v>17</v>
      </c>
      <c r="I1580" s="12">
        <v>45</v>
      </c>
      <c r="J1580" s="12">
        <v>13</v>
      </c>
      <c r="K1580" s="12">
        <v>10</v>
      </c>
      <c r="L1580" s="12"/>
    </row>
    <row r="1581" spans="1:12" ht="12.75" customHeight="1" x14ac:dyDescent="0.25">
      <c r="A1581" s="119" t="s">
        <v>2903</v>
      </c>
      <c r="B1581" s="128"/>
      <c r="C1581" s="10"/>
      <c r="D1581" s="129" t="s">
        <v>2904</v>
      </c>
      <c r="E1581" s="9">
        <v>457</v>
      </c>
      <c r="F1581" s="12">
        <v>311</v>
      </c>
      <c r="G1581" s="12">
        <v>68</v>
      </c>
      <c r="H1581" s="12">
        <v>20</v>
      </c>
      <c r="I1581" s="12">
        <v>38</v>
      </c>
      <c r="J1581" s="12">
        <v>12</v>
      </c>
      <c r="K1581" s="12">
        <v>8</v>
      </c>
      <c r="L1581" s="12"/>
    </row>
    <row r="1582" spans="1:12" ht="12.75" customHeight="1" x14ac:dyDescent="0.25">
      <c r="A1582" s="118" t="s">
        <v>2905</v>
      </c>
      <c r="B1582" s="125"/>
      <c r="C1582" s="8" t="s">
        <v>2906</v>
      </c>
      <c r="D1582" s="126"/>
      <c r="E1582" s="9">
        <v>164</v>
      </c>
      <c r="F1582" s="9">
        <v>58</v>
      </c>
      <c r="G1582" s="9">
        <v>72</v>
      </c>
      <c r="H1582" s="9">
        <v>8</v>
      </c>
      <c r="I1582" s="9">
        <v>14</v>
      </c>
      <c r="J1582" s="9">
        <v>7</v>
      </c>
      <c r="K1582" s="9">
        <v>5</v>
      </c>
      <c r="L1582" s="9"/>
    </row>
    <row r="1583" spans="1:12" ht="12.75" customHeight="1" x14ac:dyDescent="0.25">
      <c r="A1583" s="119" t="s">
        <v>2907</v>
      </c>
      <c r="B1583" s="128"/>
      <c r="C1583" s="10"/>
      <c r="D1583" s="129" t="s">
        <v>2906</v>
      </c>
      <c r="E1583" s="9">
        <v>91</v>
      </c>
      <c r="F1583" s="12">
        <v>27</v>
      </c>
      <c r="G1583" s="12">
        <v>44</v>
      </c>
      <c r="H1583" s="12">
        <v>7</v>
      </c>
      <c r="I1583" s="12">
        <v>8</v>
      </c>
      <c r="J1583" s="12">
        <v>2</v>
      </c>
      <c r="K1583" s="12">
        <v>3</v>
      </c>
      <c r="L1583" s="12"/>
    </row>
    <row r="1584" spans="1:12" ht="12.75" customHeight="1" x14ac:dyDescent="0.25">
      <c r="A1584" s="119" t="s">
        <v>2908</v>
      </c>
      <c r="B1584" s="128"/>
      <c r="C1584" s="10"/>
      <c r="D1584" s="129" t="s">
        <v>2909</v>
      </c>
      <c r="E1584" s="9">
        <v>3</v>
      </c>
      <c r="F1584" s="12">
        <v>3</v>
      </c>
      <c r="G1584" s="12">
        <v>0</v>
      </c>
      <c r="H1584" s="12">
        <v>0</v>
      </c>
      <c r="I1584" s="12">
        <v>0</v>
      </c>
      <c r="J1584" s="12">
        <v>0</v>
      </c>
      <c r="K1584" s="12">
        <v>0</v>
      </c>
      <c r="L1584" s="12"/>
    </row>
    <row r="1585" spans="1:12" ht="12.75" customHeight="1" x14ac:dyDescent="0.25">
      <c r="A1585" s="119" t="s">
        <v>2910</v>
      </c>
      <c r="B1585" s="128"/>
      <c r="C1585" s="10"/>
      <c r="D1585" s="129" t="s">
        <v>2911</v>
      </c>
      <c r="E1585" s="9">
        <v>0</v>
      </c>
      <c r="F1585" s="12">
        <v>0</v>
      </c>
      <c r="G1585" s="12">
        <v>0</v>
      </c>
      <c r="H1585" s="12">
        <v>0</v>
      </c>
      <c r="I1585" s="12">
        <v>0</v>
      </c>
      <c r="J1585" s="12">
        <v>0</v>
      </c>
      <c r="K1585" s="12">
        <v>0</v>
      </c>
      <c r="L1585" s="12"/>
    </row>
    <row r="1586" spans="1:12" ht="12.75" customHeight="1" x14ac:dyDescent="0.25">
      <c r="A1586" s="119" t="s">
        <v>2912</v>
      </c>
      <c r="B1586" s="128"/>
      <c r="C1586" s="10"/>
      <c r="D1586" s="129" t="s">
        <v>2913</v>
      </c>
      <c r="E1586" s="9">
        <v>4</v>
      </c>
      <c r="F1586" s="12">
        <v>3</v>
      </c>
      <c r="G1586" s="12">
        <v>1</v>
      </c>
      <c r="H1586" s="12">
        <v>0</v>
      </c>
      <c r="I1586" s="12">
        <v>0</v>
      </c>
      <c r="J1586" s="12">
        <v>0</v>
      </c>
      <c r="K1586" s="12">
        <v>0</v>
      </c>
      <c r="L1586" s="12"/>
    </row>
    <row r="1587" spans="1:12" ht="12.75" customHeight="1" x14ac:dyDescent="0.25">
      <c r="A1587" s="122" t="s">
        <v>2914</v>
      </c>
      <c r="B1587" s="137"/>
      <c r="C1587" s="17"/>
      <c r="D1587" s="138" t="s">
        <v>2915</v>
      </c>
      <c r="E1587" s="9">
        <v>1</v>
      </c>
      <c r="F1587" s="12">
        <v>0</v>
      </c>
      <c r="G1587" s="12">
        <v>1</v>
      </c>
      <c r="H1587" s="12">
        <v>0</v>
      </c>
      <c r="I1587" s="12">
        <v>0</v>
      </c>
      <c r="J1587" s="12">
        <v>0</v>
      </c>
      <c r="K1587" s="12">
        <v>0</v>
      </c>
      <c r="L1587" s="12"/>
    </row>
    <row r="1588" spans="1:12" ht="12.75" customHeight="1" x14ac:dyDescent="0.25">
      <c r="A1588" s="122" t="s">
        <v>2916</v>
      </c>
      <c r="B1588" s="137"/>
      <c r="C1588" s="17"/>
      <c r="D1588" s="138" t="s">
        <v>2917</v>
      </c>
      <c r="E1588" s="9">
        <v>65</v>
      </c>
      <c r="F1588" s="12">
        <v>25</v>
      </c>
      <c r="G1588" s="12">
        <v>26</v>
      </c>
      <c r="H1588" s="12">
        <v>1</v>
      </c>
      <c r="I1588" s="12">
        <v>6</v>
      </c>
      <c r="J1588" s="12">
        <v>5</v>
      </c>
      <c r="K1588" s="12">
        <v>2</v>
      </c>
      <c r="L1588" s="12"/>
    </row>
    <row r="1589" spans="1:12" ht="12.75" customHeight="1" x14ac:dyDescent="0.25">
      <c r="A1589" s="117" t="s">
        <v>2918</v>
      </c>
      <c r="B1589" s="130"/>
      <c r="C1589" s="14" t="s">
        <v>2317</v>
      </c>
      <c r="D1589" s="131"/>
      <c r="E1589" s="9">
        <v>136</v>
      </c>
      <c r="F1589" s="9">
        <v>62</v>
      </c>
      <c r="G1589" s="9">
        <v>43</v>
      </c>
      <c r="H1589" s="9">
        <v>0</v>
      </c>
      <c r="I1589" s="9">
        <v>23</v>
      </c>
      <c r="J1589" s="9">
        <v>3</v>
      </c>
      <c r="K1589" s="9">
        <v>5</v>
      </c>
      <c r="L1589" s="9"/>
    </row>
    <row r="1590" spans="1:12" ht="12.75" customHeight="1" x14ac:dyDescent="0.25">
      <c r="A1590" s="122" t="s">
        <v>2919</v>
      </c>
      <c r="B1590" s="137"/>
      <c r="C1590" s="17"/>
      <c r="D1590" s="138" t="s">
        <v>2317</v>
      </c>
      <c r="E1590" s="9">
        <v>18</v>
      </c>
      <c r="F1590" s="12">
        <v>8</v>
      </c>
      <c r="G1590" s="12">
        <v>8</v>
      </c>
      <c r="H1590" s="12">
        <v>0</v>
      </c>
      <c r="I1590" s="12">
        <v>0</v>
      </c>
      <c r="J1590" s="12">
        <v>0</v>
      </c>
      <c r="K1590" s="12">
        <v>2</v>
      </c>
      <c r="L1590" s="12"/>
    </row>
    <row r="1591" spans="1:12" ht="12.75" customHeight="1" x14ac:dyDescent="0.25">
      <c r="A1591" s="122" t="s">
        <v>2920</v>
      </c>
      <c r="B1591" s="137"/>
      <c r="C1591" s="17"/>
      <c r="D1591" s="138" t="s">
        <v>2921</v>
      </c>
      <c r="E1591" s="9">
        <v>1</v>
      </c>
      <c r="F1591" s="12">
        <v>0</v>
      </c>
      <c r="G1591" s="12">
        <v>0</v>
      </c>
      <c r="H1591" s="12">
        <v>0</v>
      </c>
      <c r="I1591" s="12">
        <v>1</v>
      </c>
      <c r="J1591" s="12">
        <v>0</v>
      </c>
      <c r="K1591" s="12">
        <v>0</v>
      </c>
      <c r="L1591" s="12"/>
    </row>
    <row r="1592" spans="1:12" ht="12.75" customHeight="1" x14ac:dyDescent="0.25">
      <c r="A1592" s="119" t="s">
        <v>2922</v>
      </c>
      <c r="B1592" s="128"/>
      <c r="C1592" s="10"/>
      <c r="D1592" s="129" t="s">
        <v>2923</v>
      </c>
      <c r="E1592" s="9">
        <v>23</v>
      </c>
      <c r="F1592" s="12">
        <v>16</v>
      </c>
      <c r="G1592" s="12">
        <v>5</v>
      </c>
      <c r="H1592" s="12">
        <v>0</v>
      </c>
      <c r="I1592" s="12">
        <v>2</v>
      </c>
      <c r="J1592" s="12">
        <v>0</v>
      </c>
      <c r="K1592" s="12">
        <v>0</v>
      </c>
      <c r="L1592" s="12"/>
    </row>
    <row r="1593" spans="1:12" ht="12.75" customHeight="1" x14ac:dyDescent="0.25">
      <c r="A1593" s="119" t="s">
        <v>2924</v>
      </c>
      <c r="B1593" s="128"/>
      <c r="C1593" s="10"/>
      <c r="D1593" s="129" t="s">
        <v>2925</v>
      </c>
      <c r="E1593" s="9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/>
    </row>
    <row r="1594" spans="1:12" ht="12.75" customHeight="1" x14ac:dyDescent="0.25">
      <c r="A1594" s="119" t="s">
        <v>2926</v>
      </c>
      <c r="B1594" s="128"/>
      <c r="C1594" s="10"/>
      <c r="D1594" s="129" t="s">
        <v>2927</v>
      </c>
      <c r="E1594" s="9">
        <v>1</v>
      </c>
      <c r="F1594" s="12">
        <v>1</v>
      </c>
      <c r="G1594" s="12">
        <v>0</v>
      </c>
      <c r="H1594" s="12">
        <v>0</v>
      </c>
      <c r="I1594" s="12">
        <v>0</v>
      </c>
      <c r="J1594" s="12">
        <v>0</v>
      </c>
      <c r="K1594" s="12">
        <v>0</v>
      </c>
      <c r="L1594" s="12"/>
    </row>
    <row r="1595" spans="1:12" ht="12.75" customHeight="1" x14ac:dyDescent="0.25">
      <c r="A1595" s="119" t="s">
        <v>2928</v>
      </c>
      <c r="B1595" s="128"/>
      <c r="C1595" s="10"/>
      <c r="D1595" s="129" t="s">
        <v>2929</v>
      </c>
      <c r="E1595" s="9">
        <v>0</v>
      </c>
      <c r="F1595" s="12">
        <v>0</v>
      </c>
      <c r="G1595" s="12">
        <v>0</v>
      </c>
      <c r="H1595" s="12">
        <v>0</v>
      </c>
      <c r="I1595" s="12">
        <v>0</v>
      </c>
      <c r="J1595" s="12">
        <v>0</v>
      </c>
      <c r="K1595" s="12">
        <v>0</v>
      </c>
      <c r="L1595" s="12"/>
    </row>
    <row r="1596" spans="1:12" ht="12.75" customHeight="1" x14ac:dyDescent="0.25">
      <c r="A1596" s="119" t="s">
        <v>2930</v>
      </c>
      <c r="B1596" s="128"/>
      <c r="C1596" s="10"/>
      <c r="D1596" s="129" t="s">
        <v>2931</v>
      </c>
      <c r="E1596" s="9">
        <v>0</v>
      </c>
      <c r="F1596" s="12">
        <v>0</v>
      </c>
      <c r="G1596" s="12">
        <v>0</v>
      </c>
      <c r="H1596" s="12">
        <v>0</v>
      </c>
      <c r="I1596" s="12">
        <v>0</v>
      </c>
      <c r="J1596" s="12">
        <v>0</v>
      </c>
      <c r="K1596" s="12">
        <v>0</v>
      </c>
      <c r="L1596" s="12"/>
    </row>
    <row r="1597" spans="1:12" ht="12.75" customHeight="1" x14ac:dyDescent="0.25">
      <c r="A1597" s="119" t="s">
        <v>2932</v>
      </c>
      <c r="B1597" s="128"/>
      <c r="C1597" s="10"/>
      <c r="D1597" s="129" t="s">
        <v>2933</v>
      </c>
      <c r="E1597" s="9">
        <v>20</v>
      </c>
      <c r="F1597" s="12">
        <v>9</v>
      </c>
      <c r="G1597" s="12">
        <v>7</v>
      </c>
      <c r="H1597" s="12">
        <v>0</v>
      </c>
      <c r="I1597" s="12">
        <v>2</v>
      </c>
      <c r="J1597" s="12">
        <v>0</v>
      </c>
      <c r="K1597" s="12">
        <v>2</v>
      </c>
      <c r="L1597" s="12"/>
    </row>
    <row r="1598" spans="1:12" ht="12.75" customHeight="1" x14ac:dyDescent="0.25">
      <c r="A1598" s="119" t="s">
        <v>2934</v>
      </c>
      <c r="B1598" s="128"/>
      <c r="C1598" s="10"/>
      <c r="D1598" s="129" t="s">
        <v>2935</v>
      </c>
      <c r="E1598" s="9">
        <v>10</v>
      </c>
      <c r="F1598" s="12">
        <v>4</v>
      </c>
      <c r="G1598" s="12">
        <v>2</v>
      </c>
      <c r="H1598" s="12">
        <v>0</v>
      </c>
      <c r="I1598" s="12">
        <v>1</v>
      </c>
      <c r="J1598" s="12">
        <v>3</v>
      </c>
      <c r="K1598" s="12">
        <v>0</v>
      </c>
      <c r="L1598" s="12"/>
    </row>
    <row r="1599" spans="1:12" ht="12.75" customHeight="1" x14ac:dyDescent="0.25">
      <c r="A1599" s="119" t="s">
        <v>2936</v>
      </c>
      <c r="B1599" s="128"/>
      <c r="C1599" s="10"/>
      <c r="D1599" s="129" t="s">
        <v>418</v>
      </c>
      <c r="E1599" s="9">
        <v>1</v>
      </c>
      <c r="F1599" s="12">
        <v>0</v>
      </c>
      <c r="G1599" s="12">
        <v>1</v>
      </c>
      <c r="H1599" s="12">
        <v>0</v>
      </c>
      <c r="I1599" s="12">
        <v>0</v>
      </c>
      <c r="J1599" s="12">
        <v>0</v>
      </c>
      <c r="K1599" s="12">
        <v>0</v>
      </c>
      <c r="L1599" s="12"/>
    </row>
    <row r="1600" spans="1:12" ht="12.75" customHeight="1" x14ac:dyDescent="0.25">
      <c r="A1600" s="119" t="s">
        <v>2937</v>
      </c>
      <c r="B1600" s="128"/>
      <c r="C1600" s="10"/>
      <c r="D1600" s="129" t="s">
        <v>2938</v>
      </c>
      <c r="E1600" s="9">
        <v>4</v>
      </c>
      <c r="F1600" s="12">
        <v>1</v>
      </c>
      <c r="G1600" s="12">
        <v>2</v>
      </c>
      <c r="H1600" s="12">
        <v>0</v>
      </c>
      <c r="I1600" s="12">
        <v>1</v>
      </c>
      <c r="J1600" s="12">
        <v>0</v>
      </c>
      <c r="K1600" s="12">
        <v>0</v>
      </c>
      <c r="L1600" s="12"/>
    </row>
    <row r="1601" spans="1:12" ht="12.75" customHeight="1" x14ac:dyDescent="0.25">
      <c r="A1601" s="119" t="s">
        <v>2939</v>
      </c>
      <c r="B1601" s="128"/>
      <c r="C1601" s="10"/>
      <c r="D1601" s="129" t="s">
        <v>2940</v>
      </c>
      <c r="E1601" s="9">
        <v>0</v>
      </c>
      <c r="F1601" s="12">
        <v>0</v>
      </c>
      <c r="G1601" s="12">
        <v>0</v>
      </c>
      <c r="H1601" s="12">
        <v>0</v>
      </c>
      <c r="I1601" s="12">
        <v>0</v>
      </c>
      <c r="J1601" s="12">
        <v>0</v>
      </c>
      <c r="K1601" s="12">
        <v>0</v>
      </c>
      <c r="L1601" s="12"/>
    </row>
    <row r="1602" spans="1:12" ht="12.75" customHeight="1" x14ac:dyDescent="0.25">
      <c r="A1602" s="119" t="s">
        <v>2941</v>
      </c>
      <c r="B1602" s="128"/>
      <c r="C1602" s="10"/>
      <c r="D1602" s="129" t="s">
        <v>2942</v>
      </c>
      <c r="E1602" s="9">
        <v>0</v>
      </c>
      <c r="F1602" s="12">
        <v>0</v>
      </c>
      <c r="G1602" s="12">
        <v>0</v>
      </c>
      <c r="H1602" s="12">
        <v>0</v>
      </c>
      <c r="I1602" s="12">
        <v>0</v>
      </c>
      <c r="J1602" s="12">
        <v>0</v>
      </c>
      <c r="K1602" s="12">
        <v>0</v>
      </c>
      <c r="L1602" s="12"/>
    </row>
    <row r="1603" spans="1:12" ht="12.75" customHeight="1" x14ac:dyDescent="0.25">
      <c r="A1603" s="119" t="s">
        <v>2943</v>
      </c>
      <c r="B1603" s="128"/>
      <c r="C1603" s="10"/>
      <c r="D1603" s="129" t="s">
        <v>2944</v>
      </c>
      <c r="E1603" s="9">
        <v>3</v>
      </c>
      <c r="F1603" s="12">
        <v>2</v>
      </c>
      <c r="G1603" s="12">
        <v>0</v>
      </c>
      <c r="H1603" s="12">
        <v>0</v>
      </c>
      <c r="I1603" s="12">
        <v>1</v>
      </c>
      <c r="J1603" s="12">
        <v>0</v>
      </c>
      <c r="K1603" s="12">
        <v>0</v>
      </c>
      <c r="L1603" s="12"/>
    </row>
    <row r="1604" spans="1:12" ht="12.75" customHeight="1" x14ac:dyDescent="0.25">
      <c r="A1604" s="119" t="s">
        <v>2945</v>
      </c>
      <c r="B1604" s="128"/>
      <c r="C1604" s="10"/>
      <c r="D1604" s="129" t="s">
        <v>2946</v>
      </c>
      <c r="E1604" s="9">
        <v>9</v>
      </c>
      <c r="F1604" s="12">
        <v>4</v>
      </c>
      <c r="G1604" s="12">
        <v>2</v>
      </c>
      <c r="H1604" s="12">
        <v>0</v>
      </c>
      <c r="I1604" s="12">
        <v>3</v>
      </c>
      <c r="J1604" s="12">
        <v>0</v>
      </c>
      <c r="K1604" s="12">
        <v>0</v>
      </c>
      <c r="L1604" s="12"/>
    </row>
    <row r="1605" spans="1:12" ht="12.75" customHeight="1" x14ac:dyDescent="0.25">
      <c r="A1605" s="119" t="s">
        <v>2947</v>
      </c>
      <c r="B1605" s="128"/>
      <c r="C1605" s="10"/>
      <c r="D1605" s="129" t="s">
        <v>2948</v>
      </c>
      <c r="E1605" s="9">
        <v>1</v>
      </c>
      <c r="F1605" s="12">
        <v>1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/>
    </row>
    <row r="1606" spans="1:12" ht="12.75" customHeight="1" x14ac:dyDescent="0.25">
      <c r="A1606" s="119" t="s">
        <v>2949</v>
      </c>
      <c r="B1606" s="128"/>
      <c r="C1606" s="10"/>
      <c r="D1606" s="129" t="s">
        <v>2950</v>
      </c>
      <c r="E1606" s="9">
        <v>1</v>
      </c>
      <c r="F1606" s="12">
        <v>0</v>
      </c>
      <c r="G1606" s="12">
        <v>1</v>
      </c>
      <c r="H1606" s="12">
        <v>0</v>
      </c>
      <c r="I1606" s="12">
        <v>0</v>
      </c>
      <c r="J1606" s="12">
        <v>0</v>
      </c>
      <c r="K1606" s="12">
        <v>0</v>
      </c>
      <c r="L1606" s="12"/>
    </row>
    <row r="1607" spans="1:12" ht="12.75" customHeight="1" x14ac:dyDescent="0.25">
      <c r="A1607" s="119" t="s">
        <v>2951</v>
      </c>
      <c r="B1607" s="128"/>
      <c r="C1607" s="10"/>
      <c r="D1607" s="129" t="s">
        <v>2841</v>
      </c>
      <c r="E1607" s="9">
        <v>0</v>
      </c>
      <c r="F1607" s="12">
        <v>0</v>
      </c>
      <c r="G1607" s="12">
        <v>0</v>
      </c>
      <c r="H1607" s="12">
        <v>0</v>
      </c>
      <c r="I1607" s="12">
        <v>0</v>
      </c>
      <c r="J1607" s="12">
        <v>0</v>
      </c>
      <c r="K1607" s="12">
        <v>0</v>
      </c>
      <c r="L1607" s="12"/>
    </row>
    <row r="1608" spans="1:12" ht="12.75" customHeight="1" x14ac:dyDescent="0.25">
      <c r="A1608" s="119" t="s">
        <v>2952</v>
      </c>
      <c r="B1608" s="128"/>
      <c r="C1608" s="10"/>
      <c r="D1608" s="129" t="s">
        <v>2953</v>
      </c>
      <c r="E1608" s="9">
        <v>3</v>
      </c>
      <c r="F1608" s="12">
        <v>2</v>
      </c>
      <c r="G1608" s="12">
        <v>1</v>
      </c>
      <c r="H1608" s="12">
        <v>0</v>
      </c>
      <c r="I1608" s="12">
        <v>0</v>
      </c>
      <c r="J1608" s="12">
        <v>0</v>
      </c>
      <c r="K1608" s="12">
        <v>0</v>
      </c>
      <c r="L1608" s="12"/>
    </row>
    <row r="1609" spans="1:12" ht="12.75" customHeight="1" x14ac:dyDescent="0.25">
      <c r="A1609" s="119" t="s">
        <v>2954</v>
      </c>
      <c r="B1609" s="128"/>
      <c r="C1609" s="10"/>
      <c r="D1609" s="129" t="s">
        <v>2955</v>
      </c>
      <c r="E1609" s="9">
        <v>2</v>
      </c>
      <c r="F1609" s="12">
        <v>1</v>
      </c>
      <c r="G1609" s="12">
        <v>1</v>
      </c>
      <c r="H1609" s="12">
        <v>0</v>
      </c>
      <c r="I1609" s="12">
        <v>0</v>
      </c>
      <c r="J1609" s="12">
        <v>0</v>
      </c>
      <c r="K1609" s="12">
        <v>0</v>
      </c>
      <c r="L1609" s="12"/>
    </row>
    <row r="1610" spans="1:12" ht="12.75" customHeight="1" x14ac:dyDescent="0.25">
      <c r="A1610" s="119" t="s">
        <v>2956</v>
      </c>
      <c r="B1610" s="128"/>
      <c r="C1610" s="10"/>
      <c r="D1610" s="129" t="s">
        <v>734</v>
      </c>
      <c r="E1610" s="9">
        <v>1</v>
      </c>
      <c r="F1610" s="12">
        <v>1</v>
      </c>
      <c r="G1610" s="12">
        <v>0</v>
      </c>
      <c r="H1610" s="12">
        <v>0</v>
      </c>
      <c r="I1610" s="12">
        <v>0</v>
      </c>
      <c r="J1610" s="12">
        <v>0</v>
      </c>
      <c r="K1610" s="12">
        <v>0</v>
      </c>
      <c r="L1610" s="12"/>
    </row>
    <row r="1611" spans="1:12" ht="12.75" customHeight="1" x14ac:dyDescent="0.25">
      <c r="A1611" s="119" t="s">
        <v>2957</v>
      </c>
      <c r="B1611" s="128"/>
      <c r="C1611" s="10"/>
      <c r="D1611" s="129" t="s">
        <v>2958</v>
      </c>
      <c r="E1611" s="9">
        <v>2</v>
      </c>
      <c r="F1611" s="12">
        <v>0</v>
      </c>
      <c r="G1611" s="12">
        <v>2</v>
      </c>
      <c r="H1611" s="12">
        <v>0</v>
      </c>
      <c r="I1611" s="12">
        <v>0</v>
      </c>
      <c r="J1611" s="12">
        <v>0</v>
      </c>
      <c r="K1611" s="12">
        <v>0</v>
      </c>
      <c r="L1611" s="12"/>
    </row>
    <row r="1612" spans="1:12" ht="12.75" customHeight="1" x14ac:dyDescent="0.25">
      <c r="A1612" s="119" t="s">
        <v>2959</v>
      </c>
      <c r="B1612" s="128"/>
      <c r="C1612" s="10"/>
      <c r="D1612" s="129" t="s">
        <v>2960</v>
      </c>
      <c r="E1612" s="9">
        <v>5</v>
      </c>
      <c r="F1612" s="12">
        <v>2</v>
      </c>
      <c r="G1612" s="12">
        <v>2</v>
      </c>
      <c r="H1612" s="12">
        <v>0</v>
      </c>
      <c r="I1612" s="12">
        <v>1</v>
      </c>
      <c r="J1612" s="12">
        <v>0</v>
      </c>
      <c r="K1612" s="12">
        <v>0</v>
      </c>
      <c r="L1612" s="12"/>
    </row>
    <row r="1613" spans="1:12" ht="12.75" customHeight="1" x14ac:dyDescent="0.25">
      <c r="A1613" s="119" t="s">
        <v>2961</v>
      </c>
      <c r="B1613" s="128"/>
      <c r="C1613" s="10"/>
      <c r="D1613" s="129" t="s">
        <v>2962</v>
      </c>
      <c r="E1613" s="9">
        <v>2</v>
      </c>
      <c r="F1613" s="12">
        <v>1</v>
      </c>
      <c r="G1613" s="12">
        <v>1</v>
      </c>
      <c r="H1613" s="12">
        <v>0</v>
      </c>
      <c r="I1613" s="12">
        <v>0</v>
      </c>
      <c r="J1613" s="12">
        <v>0</v>
      </c>
      <c r="K1613" s="12">
        <v>0</v>
      </c>
      <c r="L1613" s="12"/>
    </row>
    <row r="1614" spans="1:12" ht="12.75" customHeight="1" x14ac:dyDescent="0.25">
      <c r="A1614" s="119" t="s">
        <v>2963</v>
      </c>
      <c r="B1614" s="128"/>
      <c r="C1614" s="10"/>
      <c r="D1614" s="129" t="s">
        <v>2964</v>
      </c>
      <c r="E1614" s="9">
        <v>3</v>
      </c>
      <c r="F1614" s="12">
        <v>1</v>
      </c>
      <c r="G1614" s="12">
        <v>0</v>
      </c>
      <c r="H1614" s="12">
        <v>0</v>
      </c>
      <c r="I1614" s="12">
        <v>2</v>
      </c>
      <c r="J1614" s="12">
        <v>0</v>
      </c>
      <c r="K1614" s="12">
        <v>0</v>
      </c>
      <c r="L1614" s="12"/>
    </row>
    <row r="1615" spans="1:12" ht="12.75" customHeight="1" x14ac:dyDescent="0.25">
      <c r="A1615" s="119" t="s">
        <v>2965</v>
      </c>
      <c r="B1615" s="128"/>
      <c r="C1615" s="10"/>
      <c r="D1615" s="129" t="s">
        <v>2966</v>
      </c>
      <c r="E1615" s="9">
        <v>1</v>
      </c>
      <c r="F1615" s="12">
        <v>0</v>
      </c>
      <c r="G1615" s="12">
        <v>1</v>
      </c>
      <c r="H1615" s="12">
        <v>0</v>
      </c>
      <c r="I1615" s="12">
        <v>0</v>
      </c>
      <c r="J1615" s="12">
        <v>0</v>
      </c>
      <c r="K1615" s="12">
        <v>0</v>
      </c>
      <c r="L1615" s="12"/>
    </row>
    <row r="1616" spans="1:12" ht="12.75" customHeight="1" x14ac:dyDescent="0.25">
      <c r="A1616" s="119" t="s">
        <v>2967</v>
      </c>
      <c r="B1616" s="128"/>
      <c r="C1616" s="10"/>
      <c r="D1616" s="129" t="s">
        <v>2968</v>
      </c>
      <c r="E1616" s="9">
        <v>0</v>
      </c>
      <c r="F1616" s="12">
        <v>0</v>
      </c>
      <c r="G1616" s="12">
        <v>0</v>
      </c>
      <c r="H1616" s="12">
        <v>0</v>
      </c>
      <c r="I1616" s="12">
        <v>0</v>
      </c>
      <c r="J1616" s="12">
        <v>0</v>
      </c>
      <c r="K1616" s="12">
        <v>0</v>
      </c>
      <c r="L1616" s="12"/>
    </row>
    <row r="1617" spans="1:12" ht="12.75" customHeight="1" x14ac:dyDescent="0.25">
      <c r="A1617" s="119" t="s">
        <v>2969</v>
      </c>
      <c r="B1617" s="128"/>
      <c r="C1617" s="10"/>
      <c r="D1617" s="129" t="s">
        <v>2970</v>
      </c>
      <c r="E1617" s="9">
        <v>3</v>
      </c>
      <c r="F1617" s="12">
        <v>1</v>
      </c>
      <c r="G1617" s="12">
        <v>0</v>
      </c>
      <c r="H1617" s="12">
        <v>0</v>
      </c>
      <c r="I1617" s="12">
        <v>2</v>
      </c>
      <c r="J1617" s="12">
        <v>0</v>
      </c>
      <c r="K1617" s="12">
        <v>0</v>
      </c>
      <c r="L1617" s="12"/>
    </row>
    <row r="1618" spans="1:12" ht="12.75" customHeight="1" x14ac:dyDescent="0.25">
      <c r="A1618" s="119" t="s">
        <v>2971</v>
      </c>
      <c r="B1618" s="128"/>
      <c r="C1618" s="10"/>
      <c r="D1618" s="129" t="s">
        <v>2972</v>
      </c>
      <c r="E1618" s="9">
        <v>1</v>
      </c>
      <c r="F1618" s="12">
        <v>0</v>
      </c>
      <c r="G1618" s="12">
        <v>0</v>
      </c>
      <c r="H1618" s="12">
        <v>0</v>
      </c>
      <c r="I1618" s="12">
        <v>0</v>
      </c>
      <c r="J1618" s="12">
        <v>0</v>
      </c>
      <c r="K1618" s="12">
        <v>1</v>
      </c>
      <c r="L1618" s="12"/>
    </row>
    <row r="1619" spans="1:12" ht="12.75" customHeight="1" x14ac:dyDescent="0.25">
      <c r="A1619" s="119" t="s">
        <v>2973</v>
      </c>
      <c r="B1619" s="128"/>
      <c r="C1619" s="10"/>
      <c r="D1619" s="129" t="s">
        <v>2974</v>
      </c>
      <c r="E1619" s="9">
        <v>4</v>
      </c>
      <c r="F1619" s="12">
        <v>3</v>
      </c>
      <c r="G1619" s="12">
        <v>0</v>
      </c>
      <c r="H1619" s="12">
        <v>0</v>
      </c>
      <c r="I1619" s="12">
        <v>1</v>
      </c>
      <c r="J1619" s="12">
        <v>0</v>
      </c>
      <c r="K1619" s="12">
        <v>0</v>
      </c>
      <c r="L1619" s="12"/>
    </row>
    <row r="1620" spans="1:12" ht="12.75" customHeight="1" x14ac:dyDescent="0.25">
      <c r="A1620" s="119" t="s">
        <v>2975</v>
      </c>
      <c r="B1620" s="128"/>
      <c r="C1620" s="10"/>
      <c r="D1620" s="129" t="s">
        <v>2976</v>
      </c>
      <c r="E1620" s="9">
        <v>2</v>
      </c>
      <c r="F1620" s="12">
        <v>1</v>
      </c>
      <c r="G1620" s="12">
        <v>0</v>
      </c>
      <c r="H1620" s="12">
        <v>0</v>
      </c>
      <c r="I1620" s="12">
        <v>1</v>
      </c>
      <c r="J1620" s="12">
        <v>0</v>
      </c>
      <c r="K1620" s="12">
        <v>0</v>
      </c>
      <c r="L1620" s="12"/>
    </row>
    <row r="1621" spans="1:12" ht="12.75" customHeight="1" x14ac:dyDescent="0.25">
      <c r="A1621" s="119" t="s">
        <v>2977</v>
      </c>
      <c r="B1621" s="128"/>
      <c r="C1621" s="10"/>
      <c r="D1621" s="129" t="s">
        <v>2978</v>
      </c>
      <c r="E1621" s="9">
        <v>15</v>
      </c>
      <c r="F1621" s="12">
        <v>3</v>
      </c>
      <c r="G1621" s="12">
        <v>7</v>
      </c>
      <c r="H1621" s="12">
        <v>0</v>
      </c>
      <c r="I1621" s="12">
        <v>5</v>
      </c>
      <c r="J1621" s="12">
        <v>0</v>
      </c>
      <c r="K1621" s="12">
        <v>0</v>
      </c>
      <c r="L1621" s="12"/>
    </row>
    <row r="1622" spans="1:12" ht="12.75" customHeight="1" x14ac:dyDescent="0.25">
      <c r="A1622" s="119" t="s">
        <v>2979</v>
      </c>
      <c r="B1622" s="128"/>
      <c r="C1622" s="10"/>
      <c r="D1622" s="129" t="s">
        <v>2980</v>
      </c>
      <c r="E1622" s="9">
        <v>0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/>
    </row>
    <row r="1623" spans="1:12" ht="12.75" customHeight="1" x14ac:dyDescent="0.25">
      <c r="A1623" s="118" t="s">
        <v>2981</v>
      </c>
      <c r="B1623" s="132" t="s">
        <v>2982</v>
      </c>
      <c r="C1623" s="7"/>
      <c r="D1623" s="126"/>
      <c r="E1623" s="9">
        <v>9616</v>
      </c>
      <c r="F1623" s="5">
        <v>4132</v>
      </c>
      <c r="G1623" s="5">
        <v>509</v>
      </c>
      <c r="H1623" s="5">
        <v>3685</v>
      </c>
      <c r="I1623" s="5">
        <v>922</v>
      </c>
      <c r="J1623" s="5">
        <v>119</v>
      </c>
      <c r="K1623" s="5">
        <v>249</v>
      </c>
      <c r="L1623" s="5"/>
    </row>
    <row r="1624" spans="1:12" ht="12.75" customHeight="1" x14ac:dyDescent="0.25">
      <c r="A1624" s="118" t="s">
        <v>2983</v>
      </c>
      <c r="B1624" s="125"/>
      <c r="C1624" s="8" t="s">
        <v>2984</v>
      </c>
      <c r="D1624" s="126"/>
      <c r="E1624" s="9">
        <v>7742</v>
      </c>
      <c r="F1624" s="9">
        <v>3076</v>
      </c>
      <c r="G1624" s="9">
        <v>236</v>
      </c>
      <c r="H1624" s="9">
        <v>3620</v>
      </c>
      <c r="I1624" s="9">
        <v>581</v>
      </c>
      <c r="J1624" s="9">
        <v>82</v>
      </c>
      <c r="K1624" s="9">
        <v>147</v>
      </c>
      <c r="L1624" s="9"/>
    </row>
    <row r="1625" spans="1:12" ht="12.75" customHeight="1" x14ac:dyDescent="0.25">
      <c r="A1625" s="119" t="s">
        <v>2985</v>
      </c>
      <c r="B1625" s="128"/>
      <c r="C1625" s="10"/>
      <c r="D1625" s="129" t="s">
        <v>2986</v>
      </c>
      <c r="E1625" s="9">
        <v>4707</v>
      </c>
      <c r="F1625" s="12">
        <v>1654</v>
      </c>
      <c r="G1625" s="12">
        <v>115</v>
      </c>
      <c r="H1625" s="12">
        <v>2564</v>
      </c>
      <c r="I1625" s="12">
        <v>268</v>
      </c>
      <c r="J1625" s="12">
        <v>36</v>
      </c>
      <c r="K1625" s="12">
        <v>70</v>
      </c>
      <c r="L1625" s="12"/>
    </row>
    <row r="1626" spans="1:12" ht="12.75" customHeight="1" x14ac:dyDescent="0.25">
      <c r="A1626" s="119" t="s">
        <v>2987</v>
      </c>
      <c r="B1626" s="128"/>
      <c r="C1626" s="10"/>
      <c r="D1626" s="129" t="s">
        <v>2988</v>
      </c>
      <c r="E1626" s="9">
        <v>0</v>
      </c>
      <c r="F1626" s="12">
        <v>0</v>
      </c>
      <c r="G1626" s="12">
        <v>0</v>
      </c>
      <c r="H1626" s="12">
        <v>0</v>
      </c>
      <c r="I1626" s="12">
        <v>0</v>
      </c>
      <c r="J1626" s="12">
        <v>0</v>
      </c>
      <c r="K1626" s="12">
        <v>0</v>
      </c>
      <c r="L1626" s="12"/>
    </row>
    <row r="1627" spans="1:12" ht="12.75" customHeight="1" x14ac:dyDescent="0.25">
      <c r="A1627" s="119" t="s">
        <v>2989</v>
      </c>
      <c r="B1627" s="128"/>
      <c r="C1627" s="10"/>
      <c r="D1627" s="129" t="s">
        <v>2990</v>
      </c>
      <c r="E1627" s="9">
        <v>15</v>
      </c>
      <c r="F1627" s="12">
        <v>8</v>
      </c>
      <c r="G1627" s="12">
        <v>2</v>
      </c>
      <c r="H1627" s="12">
        <v>1</v>
      </c>
      <c r="I1627" s="12">
        <v>3</v>
      </c>
      <c r="J1627" s="12">
        <v>0</v>
      </c>
      <c r="K1627" s="12">
        <v>1</v>
      </c>
      <c r="L1627" s="12"/>
    </row>
    <row r="1628" spans="1:12" ht="12.75" customHeight="1" x14ac:dyDescent="0.25">
      <c r="A1628" s="119" t="s">
        <v>2991</v>
      </c>
      <c r="B1628" s="128"/>
      <c r="C1628" s="10"/>
      <c r="D1628" s="129" t="s">
        <v>2992</v>
      </c>
      <c r="E1628" s="9">
        <v>10</v>
      </c>
      <c r="F1628" s="12">
        <v>5</v>
      </c>
      <c r="G1628" s="12">
        <v>1</v>
      </c>
      <c r="H1628" s="12">
        <v>1</v>
      </c>
      <c r="I1628" s="12">
        <v>3</v>
      </c>
      <c r="J1628" s="12">
        <v>0</v>
      </c>
      <c r="K1628" s="12">
        <v>0</v>
      </c>
      <c r="L1628" s="12"/>
    </row>
    <row r="1629" spans="1:12" ht="12.75" customHeight="1" x14ac:dyDescent="0.25">
      <c r="A1629" s="119" t="s">
        <v>2993</v>
      </c>
      <c r="B1629" s="128"/>
      <c r="C1629" s="10"/>
      <c r="D1629" s="129" t="s">
        <v>2994</v>
      </c>
      <c r="E1629" s="9">
        <v>5</v>
      </c>
      <c r="F1629" s="12">
        <v>0</v>
      </c>
      <c r="G1629" s="12">
        <v>0</v>
      </c>
      <c r="H1629" s="12">
        <v>0</v>
      </c>
      <c r="I1629" s="12">
        <v>1</v>
      </c>
      <c r="J1629" s="12">
        <v>3</v>
      </c>
      <c r="K1629" s="12">
        <v>1</v>
      </c>
      <c r="L1629" s="12"/>
    </row>
    <row r="1630" spans="1:12" ht="12.75" customHeight="1" x14ac:dyDescent="0.25">
      <c r="A1630" s="119" t="s">
        <v>2995</v>
      </c>
      <c r="B1630" s="128"/>
      <c r="C1630" s="10"/>
      <c r="D1630" s="129" t="s">
        <v>2996</v>
      </c>
      <c r="E1630" s="9">
        <v>12</v>
      </c>
      <c r="F1630" s="12">
        <v>8</v>
      </c>
      <c r="G1630" s="12">
        <v>1</v>
      </c>
      <c r="H1630" s="12">
        <v>0</v>
      </c>
      <c r="I1630" s="12">
        <v>2</v>
      </c>
      <c r="J1630" s="12">
        <v>0</v>
      </c>
      <c r="K1630" s="12">
        <v>1</v>
      </c>
      <c r="L1630" s="12"/>
    </row>
    <row r="1631" spans="1:12" ht="12.75" customHeight="1" x14ac:dyDescent="0.25">
      <c r="A1631" s="119" t="s">
        <v>2997</v>
      </c>
      <c r="B1631" s="128"/>
      <c r="C1631" s="10"/>
      <c r="D1631" s="129" t="s">
        <v>2998</v>
      </c>
      <c r="E1631" s="9">
        <v>2</v>
      </c>
      <c r="F1631" s="12">
        <v>0</v>
      </c>
      <c r="G1631" s="12">
        <v>0</v>
      </c>
      <c r="H1631" s="12">
        <v>1</v>
      </c>
      <c r="I1631" s="12">
        <v>1</v>
      </c>
      <c r="J1631" s="12">
        <v>0</v>
      </c>
      <c r="K1631" s="12">
        <v>0</v>
      </c>
      <c r="L1631" s="12"/>
    </row>
    <row r="1632" spans="1:12" ht="12.75" customHeight="1" x14ac:dyDescent="0.25">
      <c r="A1632" s="119" t="s">
        <v>2999</v>
      </c>
      <c r="B1632" s="128"/>
      <c r="C1632" s="10"/>
      <c r="D1632" s="129" t="s">
        <v>3000</v>
      </c>
      <c r="E1632" s="9">
        <v>823</v>
      </c>
      <c r="F1632" s="12">
        <v>379</v>
      </c>
      <c r="G1632" s="12">
        <v>32</v>
      </c>
      <c r="H1632" s="12">
        <v>304</v>
      </c>
      <c r="I1632" s="12">
        <v>66</v>
      </c>
      <c r="J1632" s="12">
        <v>9</v>
      </c>
      <c r="K1632" s="12">
        <v>33</v>
      </c>
      <c r="L1632" s="12"/>
    </row>
    <row r="1633" spans="1:12" ht="12.75" customHeight="1" x14ac:dyDescent="0.25">
      <c r="A1633" s="119" t="s">
        <v>3001</v>
      </c>
      <c r="B1633" s="128"/>
      <c r="C1633" s="10"/>
      <c r="D1633" s="129" t="s">
        <v>3002</v>
      </c>
      <c r="E1633" s="9">
        <v>2</v>
      </c>
      <c r="F1633" s="12">
        <v>0</v>
      </c>
      <c r="G1633" s="12">
        <v>0</v>
      </c>
      <c r="H1633" s="12">
        <v>2</v>
      </c>
      <c r="I1633" s="12">
        <v>0</v>
      </c>
      <c r="J1633" s="12">
        <v>0</v>
      </c>
      <c r="K1633" s="12">
        <v>0</v>
      </c>
      <c r="L1633" s="12"/>
    </row>
    <row r="1634" spans="1:12" ht="12.75" customHeight="1" x14ac:dyDescent="0.25">
      <c r="A1634" s="119" t="s">
        <v>3003</v>
      </c>
      <c r="B1634" s="128"/>
      <c r="C1634" s="10"/>
      <c r="D1634" s="129" t="s">
        <v>1128</v>
      </c>
      <c r="E1634" s="9">
        <v>760</v>
      </c>
      <c r="F1634" s="12">
        <v>332</v>
      </c>
      <c r="G1634" s="12">
        <v>35</v>
      </c>
      <c r="H1634" s="12">
        <v>285</v>
      </c>
      <c r="I1634" s="12">
        <v>80</v>
      </c>
      <c r="J1634" s="12">
        <v>16</v>
      </c>
      <c r="K1634" s="12">
        <v>12</v>
      </c>
      <c r="L1634" s="12"/>
    </row>
    <row r="1635" spans="1:12" ht="12.75" customHeight="1" x14ac:dyDescent="0.25">
      <c r="A1635" s="119" t="s">
        <v>3004</v>
      </c>
      <c r="B1635" s="128"/>
      <c r="C1635" s="10"/>
      <c r="D1635" s="129" t="s">
        <v>961</v>
      </c>
      <c r="E1635" s="9">
        <v>1406</v>
      </c>
      <c r="F1635" s="12">
        <v>690</v>
      </c>
      <c r="G1635" s="12">
        <v>50</v>
      </c>
      <c r="H1635" s="12">
        <v>462</v>
      </c>
      <c r="I1635" s="12">
        <v>157</v>
      </c>
      <c r="J1635" s="12">
        <v>18</v>
      </c>
      <c r="K1635" s="12">
        <v>29</v>
      </c>
      <c r="L1635" s="12"/>
    </row>
    <row r="1636" spans="1:12" ht="12.75" customHeight="1" x14ac:dyDescent="0.25">
      <c r="A1636" s="118" t="s">
        <v>3005</v>
      </c>
      <c r="B1636" s="125"/>
      <c r="C1636" s="8" t="s">
        <v>3006</v>
      </c>
      <c r="D1636" s="126"/>
      <c r="E1636" s="9">
        <v>1102</v>
      </c>
      <c r="F1636" s="9">
        <v>665</v>
      </c>
      <c r="G1636" s="9">
        <v>114</v>
      </c>
      <c r="H1636" s="9">
        <v>36</v>
      </c>
      <c r="I1636" s="9">
        <v>200</v>
      </c>
      <c r="J1636" s="9">
        <v>16</v>
      </c>
      <c r="K1636" s="9">
        <v>71</v>
      </c>
      <c r="L1636" s="9"/>
    </row>
    <row r="1637" spans="1:12" ht="12.75" customHeight="1" x14ac:dyDescent="0.25">
      <c r="A1637" s="119" t="s">
        <v>3007</v>
      </c>
      <c r="B1637" s="128"/>
      <c r="C1637" s="10"/>
      <c r="D1637" s="129" t="s">
        <v>3008</v>
      </c>
      <c r="E1637" s="9">
        <v>1083</v>
      </c>
      <c r="F1637" s="12">
        <v>662</v>
      </c>
      <c r="G1637" s="12">
        <v>108</v>
      </c>
      <c r="H1637" s="12">
        <v>35</v>
      </c>
      <c r="I1637" s="12">
        <v>192</v>
      </c>
      <c r="J1637" s="12">
        <v>16</v>
      </c>
      <c r="K1637" s="12">
        <v>70</v>
      </c>
      <c r="L1637" s="12"/>
    </row>
    <row r="1638" spans="1:12" ht="12.75" customHeight="1" x14ac:dyDescent="0.25">
      <c r="A1638" s="119" t="s">
        <v>3009</v>
      </c>
      <c r="B1638" s="128"/>
      <c r="C1638" s="10"/>
      <c r="D1638" s="129" t="s">
        <v>3010</v>
      </c>
      <c r="E1638" s="9">
        <v>9</v>
      </c>
      <c r="F1638" s="12">
        <v>2</v>
      </c>
      <c r="G1638" s="12">
        <v>5</v>
      </c>
      <c r="H1638" s="12">
        <v>1</v>
      </c>
      <c r="I1638" s="12">
        <v>0</v>
      </c>
      <c r="J1638" s="12">
        <v>0</v>
      </c>
      <c r="K1638" s="12">
        <v>1</v>
      </c>
      <c r="L1638" s="12"/>
    </row>
    <row r="1639" spans="1:12" ht="12.75" customHeight="1" x14ac:dyDescent="0.25">
      <c r="A1639" s="119" t="s">
        <v>3011</v>
      </c>
      <c r="B1639" s="128"/>
      <c r="C1639" s="10"/>
      <c r="D1639" s="129" t="s">
        <v>3012</v>
      </c>
      <c r="E1639" s="9">
        <v>0</v>
      </c>
      <c r="F1639" s="12">
        <v>0</v>
      </c>
      <c r="G1639" s="12">
        <v>0</v>
      </c>
      <c r="H1639" s="12">
        <v>0</v>
      </c>
      <c r="I1639" s="12">
        <v>0</v>
      </c>
      <c r="J1639" s="12">
        <v>0</v>
      </c>
      <c r="K1639" s="12">
        <v>0</v>
      </c>
      <c r="L1639" s="12"/>
    </row>
    <row r="1640" spans="1:12" ht="12.75" customHeight="1" x14ac:dyDescent="0.25">
      <c r="A1640" s="119" t="s">
        <v>3013</v>
      </c>
      <c r="B1640" s="128"/>
      <c r="C1640" s="10"/>
      <c r="D1640" s="129" t="s">
        <v>2588</v>
      </c>
      <c r="E1640" s="9">
        <v>2</v>
      </c>
      <c r="F1640" s="12">
        <v>0</v>
      </c>
      <c r="G1640" s="12">
        <v>0</v>
      </c>
      <c r="H1640" s="12">
        <v>0</v>
      </c>
      <c r="I1640" s="12">
        <v>2</v>
      </c>
      <c r="J1640" s="12">
        <v>0</v>
      </c>
      <c r="K1640" s="12">
        <v>0</v>
      </c>
      <c r="L1640" s="12"/>
    </row>
    <row r="1641" spans="1:12" ht="12.75" customHeight="1" x14ac:dyDescent="0.25">
      <c r="A1641" s="119" t="s">
        <v>3014</v>
      </c>
      <c r="B1641" s="128"/>
      <c r="C1641" s="10"/>
      <c r="D1641" s="129" t="s">
        <v>385</v>
      </c>
      <c r="E1641" s="9">
        <v>2</v>
      </c>
      <c r="F1641" s="12">
        <v>0</v>
      </c>
      <c r="G1641" s="12">
        <v>1</v>
      </c>
      <c r="H1641" s="12">
        <v>0</v>
      </c>
      <c r="I1641" s="12">
        <v>1</v>
      </c>
      <c r="J1641" s="12">
        <v>0</v>
      </c>
      <c r="K1641" s="12">
        <v>0</v>
      </c>
      <c r="L1641" s="12"/>
    </row>
    <row r="1642" spans="1:12" ht="12.75" customHeight="1" x14ac:dyDescent="0.25">
      <c r="A1642" s="119" t="s">
        <v>3015</v>
      </c>
      <c r="B1642" s="128"/>
      <c r="C1642" s="10"/>
      <c r="D1642" s="129" t="s">
        <v>3016</v>
      </c>
      <c r="E1642" s="9">
        <v>6</v>
      </c>
      <c r="F1642" s="12">
        <v>1</v>
      </c>
      <c r="G1642" s="12">
        <v>0</v>
      </c>
      <c r="H1642" s="12">
        <v>0</v>
      </c>
      <c r="I1642" s="12">
        <v>5</v>
      </c>
      <c r="J1642" s="12">
        <v>0</v>
      </c>
      <c r="K1642" s="12">
        <v>0</v>
      </c>
      <c r="L1642" s="12"/>
    </row>
    <row r="1643" spans="1:12" ht="12.75" customHeight="1" x14ac:dyDescent="0.25">
      <c r="A1643" s="118" t="s">
        <v>3017</v>
      </c>
      <c r="B1643" s="125"/>
      <c r="C1643" s="8" t="s">
        <v>2982</v>
      </c>
      <c r="D1643" s="126"/>
      <c r="E1643" s="9">
        <v>206</v>
      </c>
      <c r="F1643" s="9">
        <v>94</v>
      </c>
      <c r="G1643" s="9">
        <v>71</v>
      </c>
      <c r="H1643" s="9">
        <v>5</v>
      </c>
      <c r="I1643" s="9">
        <v>28</v>
      </c>
      <c r="J1643" s="9">
        <v>3</v>
      </c>
      <c r="K1643" s="9">
        <v>5</v>
      </c>
      <c r="L1643" s="9"/>
    </row>
    <row r="1644" spans="1:12" ht="12.75" customHeight="1" x14ac:dyDescent="0.25">
      <c r="A1644" s="119" t="s">
        <v>3018</v>
      </c>
      <c r="B1644" s="128"/>
      <c r="C1644" s="10"/>
      <c r="D1644" s="129" t="s">
        <v>3019</v>
      </c>
      <c r="E1644" s="9">
        <v>202</v>
      </c>
      <c r="F1644" s="12">
        <v>93</v>
      </c>
      <c r="G1644" s="12">
        <v>70</v>
      </c>
      <c r="H1644" s="12">
        <v>5</v>
      </c>
      <c r="I1644" s="12">
        <v>26</v>
      </c>
      <c r="J1644" s="12">
        <v>3</v>
      </c>
      <c r="K1644" s="12">
        <v>5</v>
      </c>
      <c r="L1644" s="12"/>
    </row>
    <row r="1645" spans="1:12" ht="12.75" customHeight="1" x14ac:dyDescent="0.25">
      <c r="A1645" s="119" t="s">
        <v>3020</v>
      </c>
      <c r="B1645" s="128"/>
      <c r="C1645" s="10"/>
      <c r="D1645" s="129" t="s">
        <v>3021</v>
      </c>
      <c r="E1645" s="9">
        <v>0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0</v>
      </c>
      <c r="L1645" s="12"/>
    </row>
    <row r="1646" spans="1:12" ht="12.75" customHeight="1" x14ac:dyDescent="0.25">
      <c r="A1646" s="119" t="s">
        <v>3022</v>
      </c>
      <c r="B1646" s="128"/>
      <c r="C1646" s="10"/>
      <c r="D1646" s="129" t="s">
        <v>3023</v>
      </c>
      <c r="E1646" s="9">
        <v>2</v>
      </c>
      <c r="F1646" s="12">
        <v>1</v>
      </c>
      <c r="G1646" s="12">
        <v>1</v>
      </c>
      <c r="H1646" s="12">
        <v>0</v>
      </c>
      <c r="I1646" s="12">
        <v>0</v>
      </c>
      <c r="J1646" s="12">
        <v>0</v>
      </c>
      <c r="K1646" s="12">
        <v>0</v>
      </c>
      <c r="L1646" s="12"/>
    </row>
    <row r="1647" spans="1:12" ht="12.75" customHeight="1" x14ac:dyDescent="0.25">
      <c r="A1647" s="119" t="s">
        <v>3024</v>
      </c>
      <c r="B1647" s="128"/>
      <c r="C1647" s="10"/>
      <c r="D1647" s="129" t="s">
        <v>3025</v>
      </c>
      <c r="E1647" s="9">
        <v>0</v>
      </c>
      <c r="F1647" s="12">
        <v>0</v>
      </c>
      <c r="G1647" s="12">
        <v>0</v>
      </c>
      <c r="H1647" s="12">
        <v>0</v>
      </c>
      <c r="I1647" s="12">
        <v>0</v>
      </c>
      <c r="J1647" s="12">
        <v>0</v>
      </c>
      <c r="K1647" s="12">
        <v>0</v>
      </c>
      <c r="L1647" s="12"/>
    </row>
    <row r="1648" spans="1:12" ht="12.75" customHeight="1" x14ac:dyDescent="0.25">
      <c r="A1648" s="119" t="s">
        <v>3026</v>
      </c>
      <c r="B1648" s="128"/>
      <c r="C1648" s="10"/>
      <c r="D1648" s="129" t="s">
        <v>3027</v>
      </c>
      <c r="E1648" s="9">
        <v>2</v>
      </c>
      <c r="F1648" s="12">
        <v>0</v>
      </c>
      <c r="G1648" s="12">
        <v>0</v>
      </c>
      <c r="H1648" s="12">
        <v>0</v>
      </c>
      <c r="I1648" s="12">
        <v>2</v>
      </c>
      <c r="J1648" s="12">
        <v>0</v>
      </c>
      <c r="K1648" s="12">
        <v>0</v>
      </c>
      <c r="L1648" s="12"/>
    </row>
    <row r="1649" spans="1:12" ht="12.75" customHeight="1" x14ac:dyDescent="0.25">
      <c r="A1649" s="118" t="s">
        <v>3028</v>
      </c>
      <c r="B1649" s="125"/>
      <c r="C1649" s="8" t="s">
        <v>3029</v>
      </c>
      <c r="D1649" s="126"/>
      <c r="E1649" s="9">
        <v>211</v>
      </c>
      <c r="F1649" s="9">
        <v>122</v>
      </c>
      <c r="G1649" s="9">
        <v>31</v>
      </c>
      <c r="H1649" s="9">
        <v>8</v>
      </c>
      <c r="I1649" s="9">
        <v>35</v>
      </c>
      <c r="J1649" s="9">
        <v>5</v>
      </c>
      <c r="K1649" s="9">
        <v>10</v>
      </c>
      <c r="L1649" s="9"/>
    </row>
    <row r="1650" spans="1:12" ht="12.75" customHeight="1" x14ac:dyDescent="0.25">
      <c r="A1650" s="119" t="s">
        <v>3030</v>
      </c>
      <c r="B1650" s="128"/>
      <c r="C1650" s="10"/>
      <c r="D1650" s="129" t="s">
        <v>3031</v>
      </c>
      <c r="E1650" s="9">
        <v>165</v>
      </c>
      <c r="F1650" s="12">
        <v>104</v>
      </c>
      <c r="G1650" s="12">
        <v>22</v>
      </c>
      <c r="H1650" s="12">
        <v>5</v>
      </c>
      <c r="I1650" s="12">
        <v>26</v>
      </c>
      <c r="J1650" s="12">
        <v>3</v>
      </c>
      <c r="K1650" s="12">
        <v>5</v>
      </c>
      <c r="L1650" s="12"/>
    </row>
    <row r="1651" spans="1:12" ht="12.75" customHeight="1" x14ac:dyDescent="0.25">
      <c r="A1651" s="119" t="s">
        <v>3032</v>
      </c>
      <c r="B1651" s="128"/>
      <c r="C1651" s="10"/>
      <c r="D1651" s="129" t="s">
        <v>3033</v>
      </c>
      <c r="E1651" s="9">
        <v>12</v>
      </c>
      <c r="F1651" s="12">
        <v>5</v>
      </c>
      <c r="G1651" s="12">
        <v>0</v>
      </c>
      <c r="H1651" s="12">
        <v>2</v>
      </c>
      <c r="I1651" s="12">
        <v>5</v>
      </c>
      <c r="J1651" s="12">
        <v>0</v>
      </c>
      <c r="K1651" s="12">
        <v>0</v>
      </c>
      <c r="L1651" s="12"/>
    </row>
    <row r="1652" spans="1:12" ht="12.75" customHeight="1" x14ac:dyDescent="0.25">
      <c r="A1652" s="119" t="s">
        <v>3034</v>
      </c>
      <c r="B1652" s="128"/>
      <c r="C1652" s="10"/>
      <c r="D1652" s="129" t="s">
        <v>3035</v>
      </c>
      <c r="E1652" s="9">
        <v>5</v>
      </c>
      <c r="F1652" s="12">
        <v>2</v>
      </c>
      <c r="G1652" s="12">
        <v>0</v>
      </c>
      <c r="H1652" s="12">
        <v>1</v>
      </c>
      <c r="I1652" s="12">
        <v>2</v>
      </c>
      <c r="J1652" s="12">
        <v>0</v>
      </c>
      <c r="K1652" s="12">
        <v>0</v>
      </c>
      <c r="L1652" s="12"/>
    </row>
    <row r="1653" spans="1:12" ht="12.75" customHeight="1" x14ac:dyDescent="0.25">
      <c r="A1653" s="119" t="s">
        <v>3036</v>
      </c>
      <c r="B1653" s="128"/>
      <c r="C1653" s="10"/>
      <c r="D1653" s="129" t="s">
        <v>1416</v>
      </c>
      <c r="E1653" s="9">
        <v>29</v>
      </c>
      <c r="F1653" s="12">
        <v>11</v>
      </c>
      <c r="G1653" s="12">
        <v>9</v>
      </c>
      <c r="H1653" s="12">
        <v>0</v>
      </c>
      <c r="I1653" s="12">
        <v>2</v>
      </c>
      <c r="J1653" s="12">
        <v>2</v>
      </c>
      <c r="K1653" s="12">
        <v>5</v>
      </c>
      <c r="L1653" s="12"/>
    </row>
    <row r="1654" spans="1:12" ht="12.75" customHeight="1" x14ac:dyDescent="0.25">
      <c r="A1654" s="118" t="s">
        <v>3037</v>
      </c>
      <c r="B1654" s="125"/>
      <c r="C1654" s="8" t="s">
        <v>3038</v>
      </c>
      <c r="D1654" s="126"/>
      <c r="E1654" s="9">
        <v>102</v>
      </c>
      <c r="F1654" s="9">
        <v>29</v>
      </c>
      <c r="G1654" s="9">
        <v>29</v>
      </c>
      <c r="H1654" s="9">
        <v>11</v>
      </c>
      <c r="I1654" s="9">
        <v>22</v>
      </c>
      <c r="J1654" s="9">
        <v>8</v>
      </c>
      <c r="K1654" s="9">
        <v>3</v>
      </c>
      <c r="L1654" s="9"/>
    </row>
    <row r="1655" spans="1:12" ht="12.75" customHeight="1" x14ac:dyDescent="0.25">
      <c r="A1655" s="119" t="s">
        <v>3039</v>
      </c>
      <c r="B1655" s="128"/>
      <c r="C1655" s="10"/>
      <c r="D1655" s="129" t="s">
        <v>3038</v>
      </c>
      <c r="E1655" s="9">
        <v>66</v>
      </c>
      <c r="F1655" s="12">
        <v>23</v>
      </c>
      <c r="G1655" s="12">
        <v>10</v>
      </c>
      <c r="H1655" s="12">
        <v>11</v>
      </c>
      <c r="I1655" s="12">
        <v>14</v>
      </c>
      <c r="J1655" s="12">
        <v>7</v>
      </c>
      <c r="K1655" s="12">
        <v>1</v>
      </c>
      <c r="L1655" s="12"/>
    </row>
    <row r="1656" spans="1:12" ht="12.75" customHeight="1" x14ac:dyDescent="0.25">
      <c r="A1656" s="119" t="s">
        <v>3040</v>
      </c>
      <c r="B1656" s="128"/>
      <c r="C1656" s="10"/>
      <c r="D1656" s="129" t="s">
        <v>3041</v>
      </c>
      <c r="E1656" s="9">
        <v>0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/>
    </row>
    <row r="1657" spans="1:12" ht="12.75" customHeight="1" x14ac:dyDescent="0.25">
      <c r="A1657" s="119" t="s">
        <v>3042</v>
      </c>
      <c r="B1657" s="128"/>
      <c r="C1657" s="10"/>
      <c r="D1657" s="129" t="s">
        <v>3043</v>
      </c>
      <c r="E1657" s="9">
        <v>1</v>
      </c>
      <c r="F1657" s="12">
        <v>1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/>
    </row>
    <row r="1658" spans="1:12" ht="12.75" customHeight="1" x14ac:dyDescent="0.25">
      <c r="A1658" s="119" t="s">
        <v>3044</v>
      </c>
      <c r="B1658" s="128"/>
      <c r="C1658" s="10"/>
      <c r="D1658" s="129" t="s">
        <v>3045</v>
      </c>
      <c r="E1658" s="9">
        <v>0</v>
      </c>
      <c r="F1658" s="12">
        <v>0</v>
      </c>
      <c r="G1658" s="12">
        <v>0</v>
      </c>
      <c r="H1658" s="12">
        <v>0</v>
      </c>
      <c r="I1658" s="12">
        <v>0</v>
      </c>
      <c r="J1658" s="12">
        <v>0</v>
      </c>
      <c r="K1658" s="12">
        <v>0</v>
      </c>
      <c r="L1658" s="12"/>
    </row>
    <row r="1659" spans="1:12" ht="12.75" customHeight="1" x14ac:dyDescent="0.25">
      <c r="A1659" s="123" t="s">
        <v>3046</v>
      </c>
      <c r="B1659" s="141"/>
      <c r="C1659" s="20"/>
      <c r="D1659" s="142" t="s">
        <v>3047</v>
      </c>
      <c r="E1659" s="9">
        <v>0</v>
      </c>
      <c r="F1659" s="12">
        <v>0</v>
      </c>
      <c r="G1659" s="12">
        <v>0</v>
      </c>
      <c r="H1659" s="12">
        <v>0</v>
      </c>
      <c r="I1659" s="12">
        <v>0</v>
      </c>
      <c r="J1659" s="12">
        <v>0</v>
      </c>
      <c r="K1659" s="12">
        <v>0</v>
      </c>
      <c r="L1659" s="12"/>
    </row>
    <row r="1660" spans="1:12" ht="12.75" customHeight="1" x14ac:dyDescent="0.25">
      <c r="A1660" s="119" t="s">
        <v>3048</v>
      </c>
      <c r="B1660" s="128"/>
      <c r="C1660" s="10"/>
      <c r="D1660" s="129" t="s">
        <v>3049</v>
      </c>
      <c r="E1660" s="9">
        <v>1</v>
      </c>
      <c r="F1660" s="12">
        <v>0</v>
      </c>
      <c r="G1660" s="12">
        <v>1</v>
      </c>
      <c r="H1660" s="12">
        <v>0</v>
      </c>
      <c r="I1660" s="12">
        <v>0</v>
      </c>
      <c r="J1660" s="12">
        <v>0</v>
      </c>
      <c r="K1660" s="12">
        <v>0</v>
      </c>
      <c r="L1660" s="12"/>
    </row>
    <row r="1661" spans="1:12" ht="12.75" customHeight="1" x14ac:dyDescent="0.25">
      <c r="A1661" s="119" t="s">
        <v>3050</v>
      </c>
      <c r="B1661" s="128"/>
      <c r="C1661" s="10"/>
      <c r="D1661" s="129" t="s">
        <v>3051</v>
      </c>
      <c r="E1661" s="9">
        <v>1</v>
      </c>
      <c r="F1661" s="12">
        <v>0</v>
      </c>
      <c r="G1661" s="12">
        <v>0</v>
      </c>
      <c r="H1661" s="12">
        <v>0</v>
      </c>
      <c r="I1661" s="12">
        <v>1</v>
      </c>
      <c r="J1661" s="12">
        <v>0</v>
      </c>
      <c r="K1661" s="12">
        <v>0</v>
      </c>
      <c r="L1661" s="12"/>
    </row>
    <row r="1662" spans="1:12" ht="12.75" customHeight="1" x14ac:dyDescent="0.25">
      <c r="A1662" s="119" t="s">
        <v>3052</v>
      </c>
      <c r="B1662" s="128"/>
      <c r="C1662" s="10"/>
      <c r="D1662" s="129" t="s">
        <v>3053</v>
      </c>
      <c r="E1662" s="9">
        <v>1</v>
      </c>
      <c r="F1662" s="12">
        <v>0</v>
      </c>
      <c r="G1662" s="12">
        <v>0</v>
      </c>
      <c r="H1662" s="12">
        <v>0</v>
      </c>
      <c r="I1662" s="12">
        <v>1</v>
      </c>
      <c r="J1662" s="12">
        <v>0</v>
      </c>
      <c r="K1662" s="12">
        <v>0</v>
      </c>
      <c r="L1662" s="12"/>
    </row>
    <row r="1663" spans="1:12" ht="12.75" customHeight="1" x14ac:dyDescent="0.25">
      <c r="A1663" s="119" t="s">
        <v>3054</v>
      </c>
      <c r="B1663" s="128"/>
      <c r="C1663" s="10"/>
      <c r="D1663" s="129" t="s">
        <v>3055</v>
      </c>
      <c r="E1663" s="9">
        <v>0</v>
      </c>
      <c r="F1663" s="12">
        <v>0</v>
      </c>
      <c r="G1663" s="12">
        <v>0</v>
      </c>
      <c r="H1663" s="12">
        <v>0</v>
      </c>
      <c r="I1663" s="12">
        <v>0</v>
      </c>
      <c r="J1663" s="12">
        <v>0</v>
      </c>
      <c r="K1663" s="12">
        <v>0</v>
      </c>
      <c r="L1663" s="12"/>
    </row>
    <row r="1664" spans="1:12" ht="12.75" customHeight="1" x14ac:dyDescent="0.25">
      <c r="A1664" s="119" t="s">
        <v>3056</v>
      </c>
      <c r="B1664" s="128"/>
      <c r="C1664" s="10"/>
      <c r="D1664" s="129" t="s">
        <v>3057</v>
      </c>
      <c r="E1664" s="9">
        <v>32</v>
      </c>
      <c r="F1664" s="12">
        <v>5</v>
      </c>
      <c r="G1664" s="12">
        <v>18</v>
      </c>
      <c r="H1664" s="12">
        <v>0</v>
      </c>
      <c r="I1664" s="12">
        <v>6</v>
      </c>
      <c r="J1664" s="12">
        <v>1</v>
      </c>
      <c r="K1664" s="12">
        <v>2</v>
      </c>
      <c r="L1664" s="12"/>
    </row>
    <row r="1665" spans="1:12" ht="12.75" customHeight="1" x14ac:dyDescent="0.25">
      <c r="A1665" s="119" t="s">
        <v>3058</v>
      </c>
      <c r="B1665" s="128"/>
      <c r="C1665" s="10"/>
      <c r="D1665" s="129" t="s">
        <v>3059</v>
      </c>
      <c r="E1665" s="9">
        <v>0</v>
      </c>
      <c r="F1665" s="12">
        <v>0</v>
      </c>
      <c r="G1665" s="12">
        <v>0</v>
      </c>
      <c r="H1665" s="12">
        <v>0</v>
      </c>
      <c r="I1665" s="12">
        <v>0</v>
      </c>
      <c r="J1665" s="12">
        <v>0</v>
      </c>
      <c r="K1665" s="12">
        <v>0</v>
      </c>
      <c r="L1665" s="12"/>
    </row>
    <row r="1666" spans="1:12" ht="12.75" customHeight="1" x14ac:dyDescent="0.25">
      <c r="A1666" s="118" t="s">
        <v>3060</v>
      </c>
      <c r="B1666" s="125"/>
      <c r="C1666" s="8" t="s">
        <v>3061</v>
      </c>
      <c r="D1666" s="126"/>
      <c r="E1666" s="9">
        <v>217</v>
      </c>
      <c r="F1666" s="9">
        <v>124</v>
      </c>
      <c r="G1666" s="9">
        <v>25</v>
      </c>
      <c r="H1666" s="9">
        <v>4</v>
      </c>
      <c r="I1666" s="9">
        <v>48</v>
      </c>
      <c r="J1666" s="9">
        <v>3</v>
      </c>
      <c r="K1666" s="9">
        <v>13</v>
      </c>
      <c r="L1666" s="9"/>
    </row>
    <row r="1667" spans="1:12" ht="12.75" customHeight="1" x14ac:dyDescent="0.25">
      <c r="A1667" s="119" t="s">
        <v>3062</v>
      </c>
      <c r="B1667" s="128"/>
      <c r="C1667" s="10"/>
      <c r="D1667" s="129" t="s">
        <v>3063</v>
      </c>
      <c r="E1667" s="9">
        <v>168</v>
      </c>
      <c r="F1667" s="12">
        <v>109</v>
      </c>
      <c r="G1667" s="12">
        <v>12</v>
      </c>
      <c r="H1667" s="12">
        <v>3</v>
      </c>
      <c r="I1667" s="12">
        <v>33</v>
      </c>
      <c r="J1667" s="12">
        <v>2</v>
      </c>
      <c r="K1667" s="12">
        <v>9</v>
      </c>
      <c r="L1667" s="12"/>
    </row>
    <row r="1668" spans="1:12" ht="12.75" customHeight="1" x14ac:dyDescent="0.25">
      <c r="A1668" s="119" t="s">
        <v>3064</v>
      </c>
      <c r="B1668" s="128"/>
      <c r="C1668" s="10"/>
      <c r="D1668" s="129" t="s">
        <v>3065</v>
      </c>
      <c r="E1668" s="9">
        <v>2</v>
      </c>
      <c r="F1668" s="12">
        <v>2</v>
      </c>
      <c r="G1668" s="12">
        <v>0</v>
      </c>
      <c r="H1668" s="12">
        <v>0</v>
      </c>
      <c r="I1668" s="12">
        <v>0</v>
      </c>
      <c r="J1668" s="12">
        <v>0</v>
      </c>
      <c r="K1668" s="12">
        <v>0</v>
      </c>
      <c r="L1668" s="12"/>
    </row>
    <row r="1669" spans="1:12" ht="12.75" customHeight="1" x14ac:dyDescent="0.25">
      <c r="A1669" s="119" t="s">
        <v>3066</v>
      </c>
      <c r="B1669" s="128"/>
      <c r="C1669" s="10"/>
      <c r="D1669" s="129" t="s">
        <v>3067</v>
      </c>
      <c r="E1669" s="9">
        <v>2</v>
      </c>
      <c r="F1669" s="12">
        <v>1</v>
      </c>
      <c r="G1669" s="12">
        <v>0</v>
      </c>
      <c r="H1669" s="12">
        <v>0</v>
      </c>
      <c r="I1669" s="12">
        <v>1</v>
      </c>
      <c r="J1669" s="12">
        <v>0</v>
      </c>
      <c r="K1669" s="12">
        <v>0</v>
      </c>
      <c r="L1669" s="12"/>
    </row>
    <row r="1670" spans="1:12" ht="12.75" customHeight="1" x14ac:dyDescent="0.25">
      <c r="A1670" s="119" t="s">
        <v>3068</v>
      </c>
      <c r="B1670" s="128"/>
      <c r="C1670" s="10"/>
      <c r="D1670" s="129" t="s">
        <v>2336</v>
      </c>
      <c r="E1670" s="9">
        <v>23</v>
      </c>
      <c r="F1670" s="12">
        <v>7</v>
      </c>
      <c r="G1670" s="12">
        <v>9</v>
      </c>
      <c r="H1670" s="12">
        <v>0</v>
      </c>
      <c r="I1670" s="12">
        <v>5</v>
      </c>
      <c r="J1670" s="12">
        <v>0</v>
      </c>
      <c r="K1670" s="12">
        <v>2</v>
      </c>
      <c r="L1670" s="12"/>
    </row>
    <row r="1671" spans="1:12" ht="12.75" customHeight="1" x14ac:dyDescent="0.25">
      <c r="A1671" s="119" t="s">
        <v>3069</v>
      </c>
      <c r="B1671" s="128"/>
      <c r="C1671" s="10"/>
      <c r="D1671" s="129" t="s">
        <v>3070</v>
      </c>
      <c r="E1671" s="9">
        <v>12</v>
      </c>
      <c r="F1671" s="12">
        <v>3</v>
      </c>
      <c r="G1671" s="12">
        <v>2</v>
      </c>
      <c r="H1671" s="12">
        <v>0</v>
      </c>
      <c r="I1671" s="12">
        <v>6</v>
      </c>
      <c r="J1671" s="12">
        <v>0</v>
      </c>
      <c r="K1671" s="12">
        <v>1</v>
      </c>
      <c r="L1671" s="12"/>
    </row>
    <row r="1672" spans="1:12" ht="12.75" customHeight="1" x14ac:dyDescent="0.25">
      <c r="A1672" s="119" t="s">
        <v>3071</v>
      </c>
      <c r="B1672" s="128"/>
      <c r="C1672" s="10"/>
      <c r="D1672" s="129" t="s">
        <v>3072</v>
      </c>
      <c r="E1672" s="9">
        <v>10</v>
      </c>
      <c r="F1672" s="12">
        <v>2</v>
      </c>
      <c r="G1672" s="12">
        <v>2</v>
      </c>
      <c r="H1672" s="12">
        <v>1</v>
      </c>
      <c r="I1672" s="12">
        <v>3</v>
      </c>
      <c r="J1672" s="12">
        <v>1</v>
      </c>
      <c r="K1672" s="12">
        <v>1</v>
      </c>
      <c r="L1672" s="12"/>
    </row>
    <row r="1673" spans="1:12" ht="12.75" customHeight="1" x14ac:dyDescent="0.25">
      <c r="A1673" s="118" t="s">
        <v>3073</v>
      </c>
      <c r="B1673" s="125"/>
      <c r="C1673" s="8" t="s">
        <v>3074</v>
      </c>
      <c r="D1673" s="126"/>
      <c r="E1673" s="9">
        <v>6</v>
      </c>
      <c r="F1673" s="9">
        <v>3</v>
      </c>
      <c r="G1673" s="9">
        <v>0</v>
      </c>
      <c r="H1673" s="9">
        <v>0</v>
      </c>
      <c r="I1673" s="9">
        <v>3</v>
      </c>
      <c r="J1673" s="9">
        <v>0</v>
      </c>
      <c r="K1673" s="9">
        <v>0</v>
      </c>
      <c r="L1673" s="9"/>
    </row>
    <row r="1674" spans="1:12" ht="12.75" customHeight="1" x14ac:dyDescent="0.25">
      <c r="A1674" s="119" t="s">
        <v>3075</v>
      </c>
      <c r="B1674" s="128"/>
      <c r="C1674" s="10"/>
      <c r="D1674" s="129" t="s">
        <v>2728</v>
      </c>
      <c r="E1674" s="9">
        <v>0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/>
    </row>
    <row r="1675" spans="1:12" ht="12.75" customHeight="1" x14ac:dyDescent="0.25">
      <c r="A1675" s="119" t="s">
        <v>3076</v>
      </c>
      <c r="B1675" s="128"/>
      <c r="C1675" s="10"/>
      <c r="D1675" s="129" t="s">
        <v>3077</v>
      </c>
      <c r="E1675" s="9">
        <v>0</v>
      </c>
      <c r="F1675" s="12">
        <v>0</v>
      </c>
      <c r="G1675" s="12">
        <v>0</v>
      </c>
      <c r="H1675" s="12">
        <v>0</v>
      </c>
      <c r="I1675" s="12">
        <v>0</v>
      </c>
      <c r="J1675" s="12">
        <v>0</v>
      </c>
      <c r="K1675" s="12">
        <v>0</v>
      </c>
      <c r="L1675" s="12"/>
    </row>
    <row r="1676" spans="1:12" ht="12.75" customHeight="1" x14ac:dyDescent="0.25">
      <c r="A1676" s="119" t="s">
        <v>3078</v>
      </c>
      <c r="B1676" s="128"/>
      <c r="C1676" s="10"/>
      <c r="D1676" s="129" t="s">
        <v>3079</v>
      </c>
      <c r="E1676" s="9">
        <v>2</v>
      </c>
      <c r="F1676" s="12">
        <v>2</v>
      </c>
      <c r="G1676" s="12">
        <v>0</v>
      </c>
      <c r="H1676" s="12">
        <v>0</v>
      </c>
      <c r="I1676" s="12">
        <v>0</v>
      </c>
      <c r="J1676" s="12">
        <v>0</v>
      </c>
      <c r="K1676" s="12">
        <v>0</v>
      </c>
      <c r="L1676" s="12"/>
    </row>
    <row r="1677" spans="1:12" ht="12.75" customHeight="1" x14ac:dyDescent="0.25">
      <c r="A1677" s="119" t="s">
        <v>3080</v>
      </c>
      <c r="B1677" s="128"/>
      <c r="C1677" s="10"/>
      <c r="D1677" s="129" t="s">
        <v>3081</v>
      </c>
      <c r="E1677" s="9">
        <v>2</v>
      </c>
      <c r="F1677" s="12">
        <v>0</v>
      </c>
      <c r="G1677" s="12">
        <v>0</v>
      </c>
      <c r="H1677" s="12">
        <v>0</v>
      </c>
      <c r="I1677" s="12">
        <v>2</v>
      </c>
      <c r="J1677" s="12">
        <v>0</v>
      </c>
      <c r="K1677" s="12">
        <v>0</v>
      </c>
      <c r="L1677" s="12"/>
    </row>
    <row r="1678" spans="1:12" ht="12.75" customHeight="1" x14ac:dyDescent="0.25">
      <c r="A1678" s="119" t="s">
        <v>3082</v>
      </c>
      <c r="B1678" s="128"/>
      <c r="C1678" s="10"/>
      <c r="D1678" s="129" t="s">
        <v>3083</v>
      </c>
      <c r="E1678" s="9">
        <v>0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/>
    </row>
    <row r="1679" spans="1:12" ht="12.75" customHeight="1" x14ac:dyDescent="0.25">
      <c r="A1679" s="119" t="s">
        <v>3084</v>
      </c>
      <c r="B1679" s="128"/>
      <c r="C1679" s="10"/>
      <c r="D1679" s="129" t="s">
        <v>3085</v>
      </c>
      <c r="E1679" s="9">
        <v>2</v>
      </c>
      <c r="F1679" s="12">
        <v>1</v>
      </c>
      <c r="G1679" s="12">
        <v>0</v>
      </c>
      <c r="H1679" s="12">
        <v>0</v>
      </c>
      <c r="I1679" s="12">
        <v>1</v>
      </c>
      <c r="J1679" s="12">
        <v>0</v>
      </c>
      <c r="K1679" s="12">
        <v>0</v>
      </c>
      <c r="L1679" s="12"/>
    </row>
    <row r="1680" spans="1:12" ht="12.75" customHeight="1" x14ac:dyDescent="0.25">
      <c r="A1680" s="118" t="s">
        <v>3086</v>
      </c>
      <c r="B1680" s="125"/>
      <c r="C1680" s="8" t="s">
        <v>3087</v>
      </c>
      <c r="D1680" s="126"/>
      <c r="E1680" s="9">
        <v>30</v>
      </c>
      <c r="F1680" s="9">
        <v>19</v>
      </c>
      <c r="G1680" s="9">
        <v>3</v>
      </c>
      <c r="H1680" s="9">
        <v>1</v>
      </c>
      <c r="I1680" s="9">
        <v>5</v>
      </c>
      <c r="J1680" s="9">
        <v>2</v>
      </c>
      <c r="K1680" s="9">
        <v>0</v>
      </c>
      <c r="L1680" s="9"/>
    </row>
    <row r="1681" spans="1:12" ht="12.75" customHeight="1" x14ac:dyDescent="0.25">
      <c r="A1681" s="119" t="s">
        <v>3088</v>
      </c>
      <c r="B1681" s="128"/>
      <c r="C1681" s="10"/>
      <c r="D1681" s="129" t="s">
        <v>3087</v>
      </c>
      <c r="E1681" s="9">
        <v>30</v>
      </c>
      <c r="F1681" s="12">
        <v>19</v>
      </c>
      <c r="G1681" s="12">
        <v>3</v>
      </c>
      <c r="H1681" s="12">
        <v>1</v>
      </c>
      <c r="I1681" s="12">
        <v>5</v>
      </c>
      <c r="J1681" s="12">
        <v>2</v>
      </c>
      <c r="K1681" s="12">
        <v>0</v>
      </c>
      <c r="L1681" s="12"/>
    </row>
    <row r="1682" spans="1:12" ht="12.75" customHeight="1" x14ac:dyDescent="0.25">
      <c r="A1682" s="119" t="s">
        <v>3089</v>
      </c>
      <c r="B1682" s="128"/>
      <c r="C1682" s="10"/>
      <c r="D1682" s="129" t="s">
        <v>3090</v>
      </c>
      <c r="E1682" s="9">
        <v>0</v>
      </c>
      <c r="F1682" s="12">
        <v>0</v>
      </c>
      <c r="G1682" s="12">
        <v>0</v>
      </c>
      <c r="H1682" s="12">
        <v>0</v>
      </c>
      <c r="I1682" s="12">
        <v>0</v>
      </c>
      <c r="J1682" s="12">
        <v>0</v>
      </c>
      <c r="K1682" s="12">
        <v>0</v>
      </c>
      <c r="L1682" s="12"/>
    </row>
    <row r="1683" spans="1:12" ht="12.75" customHeight="1" x14ac:dyDescent="0.25">
      <c r="A1683" s="119" t="s">
        <v>3091</v>
      </c>
      <c r="B1683" s="128"/>
      <c r="C1683" s="10"/>
      <c r="D1683" s="129" t="s">
        <v>3092</v>
      </c>
      <c r="E1683" s="9">
        <v>0</v>
      </c>
      <c r="F1683" s="12">
        <v>0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/>
    </row>
    <row r="1684" spans="1:12" ht="12.75" customHeight="1" x14ac:dyDescent="0.25">
      <c r="A1684" s="119" t="s">
        <v>3093</v>
      </c>
      <c r="B1684" s="128"/>
      <c r="C1684" s="10"/>
      <c r="D1684" s="129" t="s">
        <v>3094</v>
      </c>
      <c r="E1684" s="9">
        <v>0</v>
      </c>
      <c r="F1684" s="12">
        <v>0</v>
      </c>
      <c r="G1684" s="12">
        <v>0</v>
      </c>
      <c r="H1684" s="12">
        <v>0</v>
      </c>
      <c r="I1684" s="12">
        <v>0</v>
      </c>
      <c r="J1684" s="12">
        <v>0</v>
      </c>
      <c r="K1684" s="12">
        <v>0</v>
      </c>
      <c r="L1684" s="12"/>
    </row>
    <row r="1685" spans="1:12" ht="12.75" customHeight="1" x14ac:dyDescent="0.25">
      <c r="A1685" s="118" t="s">
        <v>3095</v>
      </c>
      <c r="B1685" s="132" t="s">
        <v>3096</v>
      </c>
      <c r="C1685" s="7"/>
      <c r="D1685" s="126"/>
      <c r="E1685" s="9">
        <v>3696</v>
      </c>
      <c r="F1685" s="5">
        <v>2016</v>
      </c>
      <c r="G1685" s="5">
        <v>326</v>
      </c>
      <c r="H1685" s="5">
        <v>930</v>
      </c>
      <c r="I1685" s="5">
        <v>267</v>
      </c>
      <c r="J1685" s="5">
        <v>42</v>
      </c>
      <c r="K1685" s="5">
        <v>115</v>
      </c>
      <c r="L1685" s="5"/>
    </row>
    <row r="1686" spans="1:12" ht="12.75" customHeight="1" x14ac:dyDescent="0.25">
      <c r="A1686" s="118" t="s">
        <v>3097</v>
      </c>
      <c r="B1686" s="125"/>
      <c r="C1686" s="8" t="s">
        <v>3098</v>
      </c>
      <c r="D1686" s="126"/>
      <c r="E1686" s="9">
        <v>3311</v>
      </c>
      <c r="F1686" s="9">
        <v>1887</v>
      </c>
      <c r="G1686" s="9">
        <v>223</v>
      </c>
      <c r="H1686" s="9">
        <v>846</v>
      </c>
      <c r="I1686" s="9">
        <v>227</v>
      </c>
      <c r="J1686" s="9">
        <v>31</v>
      </c>
      <c r="K1686" s="9">
        <v>97</v>
      </c>
      <c r="L1686" s="9"/>
    </row>
    <row r="1687" spans="1:12" ht="12.75" customHeight="1" x14ac:dyDescent="0.25">
      <c r="A1687" s="119" t="s">
        <v>3099</v>
      </c>
      <c r="B1687" s="128"/>
      <c r="C1687" s="10"/>
      <c r="D1687" s="129" t="s">
        <v>3098</v>
      </c>
      <c r="E1687" s="9">
        <v>2710</v>
      </c>
      <c r="F1687" s="12">
        <v>1556</v>
      </c>
      <c r="G1687" s="12">
        <v>127</v>
      </c>
      <c r="H1687" s="12">
        <v>768</v>
      </c>
      <c r="I1687" s="12">
        <v>164</v>
      </c>
      <c r="J1687" s="12">
        <v>20</v>
      </c>
      <c r="K1687" s="12">
        <v>75</v>
      </c>
      <c r="L1687" s="12"/>
    </row>
    <row r="1688" spans="1:12" ht="12.75" customHeight="1" x14ac:dyDescent="0.25">
      <c r="A1688" s="119" t="s">
        <v>3100</v>
      </c>
      <c r="B1688" s="128"/>
      <c r="C1688" s="10"/>
      <c r="D1688" s="129" t="s">
        <v>3101</v>
      </c>
      <c r="E1688" s="9">
        <v>418</v>
      </c>
      <c r="F1688" s="12">
        <v>230</v>
      </c>
      <c r="G1688" s="12">
        <v>73</v>
      </c>
      <c r="H1688" s="12">
        <v>59</v>
      </c>
      <c r="I1688" s="12">
        <v>41</v>
      </c>
      <c r="J1688" s="12">
        <v>9</v>
      </c>
      <c r="K1688" s="12">
        <v>6</v>
      </c>
      <c r="L1688" s="12"/>
    </row>
    <row r="1689" spans="1:12" ht="12.75" customHeight="1" x14ac:dyDescent="0.25">
      <c r="A1689" s="119" t="s">
        <v>3102</v>
      </c>
      <c r="B1689" s="128"/>
      <c r="C1689" s="10"/>
      <c r="D1689" s="129" t="s">
        <v>3103</v>
      </c>
      <c r="E1689" s="9">
        <v>100</v>
      </c>
      <c r="F1689" s="12">
        <v>56</v>
      </c>
      <c r="G1689" s="12">
        <v>8</v>
      </c>
      <c r="H1689" s="12">
        <v>8</v>
      </c>
      <c r="I1689" s="12">
        <v>15</v>
      </c>
      <c r="J1689" s="12">
        <v>2</v>
      </c>
      <c r="K1689" s="12">
        <v>11</v>
      </c>
      <c r="L1689" s="12"/>
    </row>
    <row r="1690" spans="1:12" ht="12.75" customHeight="1" x14ac:dyDescent="0.25">
      <c r="A1690" s="119" t="s">
        <v>3104</v>
      </c>
      <c r="B1690" s="128"/>
      <c r="C1690" s="10"/>
      <c r="D1690" s="129" t="s">
        <v>3105</v>
      </c>
      <c r="E1690" s="9">
        <v>83</v>
      </c>
      <c r="F1690" s="12">
        <v>45</v>
      </c>
      <c r="G1690" s="12">
        <v>15</v>
      </c>
      <c r="H1690" s="12">
        <v>11</v>
      </c>
      <c r="I1690" s="12">
        <v>7</v>
      </c>
      <c r="J1690" s="12">
        <v>0</v>
      </c>
      <c r="K1690" s="12">
        <v>5</v>
      </c>
      <c r="L1690" s="12"/>
    </row>
    <row r="1691" spans="1:12" ht="12.75" customHeight="1" x14ac:dyDescent="0.25">
      <c r="A1691" s="118" t="s">
        <v>3106</v>
      </c>
      <c r="B1691" s="125"/>
      <c r="C1691" s="8" t="s">
        <v>3107</v>
      </c>
      <c r="D1691" s="126"/>
      <c r="E1691" s="9">
        <v>264</v>
      </c>
      <c r="F1691" s="9">
        <v>79</v>
      </c>
      <c r="G1691" s="9">
        <v>81</v>
      </c>
      <c r="H1691" s="9">
        <v>54</v>
      </c>
      <c r="I1691" s="9">
        <v>27</v>
      </c>
      <c r="J1691" s="9">
        <v>11</v>
      </c>
      <c r="K1691" s="9">
        <v>12</v>
      </c>
      <c r="L1691" s="9"/>
    </row>
    <row r="1692" spans="1:12" ht="12.75" customHeight="1" x14ac:dyDescent="0.25">
      <c r="A1692" s="119" t="s">
        <v>3108</v>
      </c>
      <c r="B1692" s="128"/>
      <c r="C1692" s="10"/>
      <c r="D1692" s="129" t="s">
        <v>3107</v>
      </c>
      <c r="E1692" s="9">
        <v>15</v>
      </c>
      <c r="F1692" s="12">
        <v>5</v>
      </c>
      <c r="G1692" s="12">
        <v>5</v>
      </c>
      <c r="H1692" s="12">
        <v>0</v>
      </c>
      <c r="I1692" s="12">
        <v>3</v>
      </c>
      <c r="J1692" s="12">
        <v>1</v>
      </c>
      <c r="K1692" s="12">
        <v>1</v>
      </c>
      <c r="L1692" s="12"/>
    </row>
    <row r="1693" spans="1:12" ht="12.75" customHeight="1" x14ac:dyDescent="0.25">
      <c r="A1693" s="119" t="s">
        <v>3109</v>
      </c>
      <c r="B1693" s="128"/>
      <c r="C1693" s="10"/>
      <c r="D1693" s="129" t="s">
        <v>3110</v>
      </c>
      <c r="E1693" s="9">
        <v>0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/>
    </row>
    <row r="1694" spans="1:12" ht="12.75" customHeight="1" x14ac:dyDescent="0.25">
      <c r="A1694" s="119" t="s">
        <v>3111</v>
      </c>
      <c r="B1694" s="128"/>
      <c r="C1694" s="10"/>
      <c r="D1694" s="129" t="s">
        <v>3096</v>
      </c>
      <c r="E1694" s="9">
        <v>152</v>
      </c>
      <c r="F1694" s="12">
        <v>45</v>
      </c>
      <c r="G1694" s="12">
        <v>28</v>
      </c>
      <c r="H1694" s="12">
        <v>45</v>
      </c>
      <c r="I1694" s="12">
        <v>17</v>
      </c>
      <c r="J1694" s="12">
        <v>8</v>
      </c>
      <c r="K1694" s="12">
        <v>9</v>
      </c>
      <c r="L1694" s="12"/>
    </row>
    <row r="1695" spans="1:12" ht="12.75" customHeight="1" x14ac:dyDescent="0.25">
      <c r="A1695" s="119" t="s">
        <v>3112</v>
      </c>
      <c r="B1695" s="128"/>
      <c r="C1695" s="10"/>
      <c r="D1695" s="129" t="s">
        <v>3113</v>
      </c>
      <c r="E1695" s="9">
        <v>97</v>
      </c>
      <c r="F1695" s="12">
        <v>29</v>
      </c>
      <c r="G1695" s="12">
        <v>48</v>
      </c>
      <c r="H1695" s="12">
        <v>9</v>
      </c>
      <c r="I1695" s="12">
        <v>7</v>
      </c>
      <c r="J1695" s="12">
        <v>2</v>
      </c>
      <c r="K1695" s="12">
        <v>2</v>
      </c>
      <c r="L1695" s="12"/>
    </row>
    <row r="1696" spans="1:12" ht="12.75" customHeight="1" x14ac:dyDescent="0.25">
      <c r="A1696" s="118" t="s">
        <v>3114</v>
      </c>
      <c r="B1696" s="125"/>
      <c r="C1696" s="8" t="s">
        <v>3115</v>
      </c>
      <c r="D1696" s="126"/>
      <c r="E1696" s="9">
        <v>121</v>
      </c>
      <c r="F1696" s="9">
        <v>50</v>
      </c>
      <c r="G1696" s="9">
        <v>22</v>
      </c>
      <c r="H1696" s="9">
        <v>30</v>
      </c>
      <c r="I1696" s="9">
        <v>13</v>
      </c>
      <c r="J1696" s="9">
        <v>0</v>
      </c>
      <c r="K1696" s="9">
        <v>6</v>
      </c>
      <c r="L1696" s="9"/>
    </row>
    <row r="1697" spans="1:12" ht="12.75" customHeight="1" x14ac:dyDescent="0.25">
      <c r="A1697" s="119" t="s">
        <v>3116</v>
      </c>
      <c r="B1697" s="128"/>
      <c r="C1697" s="10"/>
      <c r="D1697" s="129" t="s">
        <v>3117</v>
      </c>
      <c r="E1697" s="9">
        <v>3</v>
      </c>
      <c r="F1697" s="12">
        <v>1</v>
      </c>
      <c r="G1697" s="12">
        <v>2</v>
      </c>
      <c r="H1697" s="12">
        <v>0</v>
      </c>
      <c r="I1697" s="12">
        <v>0</v>
      </c>
      <c r="J1697" s="12">
        <v>0</v>
      </c>
      <c r="K1697" s="12">
        <v>0</v>
      </c>
      <c r="L1697" s="12"/>
    </row>
    <row r="1698" spans="1:12" ht="12.75" customHeight="1" x14ac:dyDescent="0.25">
      <c r="A1698" s="119" t="s">
        <v>3118</v>
      </c>
      <c r="B1698" s="128"/>
      <c r="C1698" s="10"/>
      <c r="D1698" s="129" t="s">
        <v>3119</v>
      </c>
      <c r="E1698" s="9">
        <v>98</v>
      </c>
      <c r="F1698" s="12">
        <v>38</v>
      </c>
      <c r="G1698" s="12">
        <v>18</v>
      </c>
      <c r="H1698" s="12">
        <v>28</v>
      </c>
      <c r="I1698" s="12">
        <v>10</v>
      </c>
      <c r="J1698" s="12">
        <v>0</v>
      </c>
      <c r="K1698" s="12">
        <v>4</v>
      </c>
      <c r="L1698" s="12"/>
    </row>
    <row r="1699" spans="1:12" ht="12.75" customHeight="1" x14ac:dyDescent="0.25">
      <c r="A1699" s="119" t="s">
        <v>3120</v>
      </c>
      <c r="B1699" s="128"/>
      <c r="C1699" s="10"/>
      <c r="D1699" s="129" t="s">
        <v>3115</v>
      </c>
      <c r="E1699" s="9">
        <v>20</v>
      </c>
      <c r="F1699" s="12">
        <v>11</v>
      </c>
      <c r="G1699" s="12">
        <v>2</v>
      </c>
      <c r="H1699" s="12">
        <v>2</v>
      </c>
      <c r="I1699" s="12">
        <v>3</v>
      </c>
      <c r="J1699" s="12">
        <v>0</v>
      </c>
      <c r="K1699" s="12">
        <v>2</v>
      </c>
      <c r="L1699" s="12"/>
    </row>
    <row r="1700" spans="1:12" ht="12.75" customHeight="1" x14ac:dyDescent="0.25">
      <c r="A1700" s="118" t="s">
        <v>3121</v>
      </c>
      <c r="B1700" s="132" t="s">
        <v>3122</v>
      </c>
      <c r="C1700" s="7"/>
      <c r="D1700" s="126"/>
      <c r="E1700" s="9">
        <v>3204</v>
      </c>
      <c r="F1700" s="5">
        <v>2148</v>
      </c>
      <c r="G1700" s="5">
        <v>415</v>
      </c>
      <c r="H1700" s="5">
        <v>235</v>
      </c>
      <c r="I1700" s="5">
        <v>266</v>
      </c>
      <c r="J1700" s="5">
        <v>53</v>
      </c>
      <c r="K1700" s="5">
        <v>87</v>
      </c>
      <c r="L1700" s="5"/>
    </row>
    <row r="1701" spans="1:12" ht="12.75" customHeight="1" x14ac:dyDescent="0.25">
      <c r="A1701" s="118" t="s">
        <v>3123</v>
      </c>
      <c r="B1701" s="125"/>
      <c r="C1701" s="8" t="s">
        <v>3124</v>
      </c>
      <c r="D1701" s="126"/>
      <c r="E1701" s="9">
        <v>1994</v>
      </c>
      <c r="F1701" s="9">
        <v>1249</v>
      </c>
      <c r="G1701" s="9">
        <v>324</v>
      </c>
      <c r="H1701" s="9">
        <v>176</v>
      </c>
      <c r="I1701" s="9">
        <v>155</v>
      </c>
      <c r="J1701" s="9">
        <v>33</v>
      </c>
      <c r="K1701" s="9">
        <v>57</v>
      </c>
      <c r="L1701" s="9"/>
    </row>
    <row r="1702" spans="1:12" ht="12.75" customHeight="1" x14ac:dyDescent="0.25">
      <c r="A1702" s="119" t="s">
        <v>3125</v>
      </c>
      <c r="B1702" s="128"/>
      <c r="C1702" s="10"/>
      <c r="D1702" s="129" t="s">
        <v>3122</v>
      </c>
      <c r="E1702" s="9">
        <v>1856</v>
      </c>
      <c r="F1702" s="12">
        <v>1160</v>
      </c>
      <c r="G1702" s="12">
        <v>305</v>
      </c>
      <c r="H1702" s="12">
        <v>168</v>
      </c>
      <c r="I1702" s="12">
        <v>140</v>
      </c>
      <c r="J1702" s="12">
        <v>28</v>
      </c>
      <c r="K1702" s="12">
        <v>55</v>
      </c>
      <c r="L1702" s="12"/>
    </row>
    <row r="1703" spans="1:12" ht="12.75" customHeight="1" x14ac:dyDescent="0.25">
      <c r="A1703" s="119" t="s">
        <v>3126</v>
      </c>
      <c r="B1703" s="128"/>
      <c r="C1703" s="10"/>
      <c r="D1703" s="129" t="s">
        <v>3127</v>
      </c>
      <c r="E1703" s="9">
        <v>2</v>
      </c>
      <c r="F1703" s="12">
        <v>2</v>
      </c>
      <c r="G1703" s="12">
        <v>0</v>
      </c>
      <c r="H1703" s="12">
        <v>0</v>
      </c>
      <c r="I1703" s="12">
        <v>0</v>
      </c>
      <c r="J1703" s="12">
        <v>0</v>
      </c>
      <c r="K1703" s="12">
        <v>0</v>
      </c>
      <c r="L1703" s="12"/>
    </row>
    <row r="1704" spans="1:12" ht="12.75" customHeight="1" x14ac:dyDescent="0.25">
      <c r="A1704" s="119" t="s">
        <v>3128</v>
      </c>
      <c r="B1704" s="128"/>
      <c r="C1704" s="10"/>
      <c r="D1704" s="129" t="s">
        <v>3129</v>
      </c>
      <c r="E1704" s="9">
        <v>0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/>
    </row>
    <row r="1705" spans="1:12" ht="12.75" customHeight="1" x14ac:dyDescent="0.25">
      <c r="A1705" s="119" t="s">
        <v>3130</v>
      </c>
      <c r="B1705" s="128"/>
      <c r="C1705" s="10"/>
      <c r="D1705" s="129" t="s">
        <v>3131</v>
      </c>
      <c r="E1705" s="9">
        <v>70</v>
      </c>
      <c r="F1705" s="12">
        <v>41</v>
      </c>
      <c r="G1705" s="12">
        <v>9</v>
      </c>
      <c r="H1705" s="12">
        <v>8</v>
      </c>
      <c r="I1705" s="12">
        <v>8</v>
      </c>
      <c r="J1705" s="12">
        <v>4</v>
      </c>
      <c r="K1705" s="12">
        <v>0</v>
      </c>
      <c r="L1705" s="12"/>
    </row>
    <row r="1706" spans="1:12" ht="12.75" customHeight="1" x14ac:dyDescent="0.25">
      <c r="A1706" s="119" t="s">
        <v>3132</v>
      </c>
      <c r="B1706" s="128"/>
      <c r="C1706" s="10"/>
      <c r="D1706" s="129" t="s">
        <v>128</v>
      </c>
      <c r="E1706" s="9">
        <v>3</v>
      </c>
      <c r="F1706" s="12">
        <v>1</v>
      </c>
      <c r="G1706" s="12">
        <v>0</v>
      </c>
      <c r="H1706" s="12">
        <v>0</v>
      </c>
      <c r="I1706" s="12">
        <v>2</v>
      </c>
      <c r="J1706" s="12">
        <v>0</v>
      </c>
      <c r="K1706" s="12">
        <v>0</v>
      </c>
      <c r="L1706" s="12"/>
    </row>
    <row r="1707" spans="1:12" ht="12.75" customHeight="1" x14ac:dyDescent="0.25">
      <c r="A1707" s="119" t="s">
        <v>3133</v>
      </c>
      <c r="B1707" s="128"/>
      <c r="C1707" s="10"/>
      <c r="D1707" s="129" t="s">
        <v>3134</v>
      </c>
      <c r="E1707" s="9">
        <v>63</v>
      </c>
      <c r="F1707" s="12">
        <v>45</v>
      </c>
      <c r="G1707" s="12">
        <v>10</v>
      </c>
      <c r="H1707" s="12">
        <v>0</v>
      </c>
      <c r="I1707" s="12">
        <v>5</v>
      </c>
      <c r="J1707" s="12">
        <v>1</v>
      </c>
      <c r="K1707" s="12">
        <v>2</v>
      </c>
      <c r="L1707" s="12"/>
    </row>
    <row r="1708" spans="1:12" ht="12.75" customHeight="1" x14ac:dyDescent="0.25">
      <c r="A1708" s="119" t="s">
        <v>3960</v>
      </c>
      <c r="B1708" s="128"/>
      <c r="C1708" s="10"/>
      <c r="D1708" s="129" t="s">
        <v>703</v>
      </c>
      <c r="E1708" s="9">
        <v>0</v>
      </c>
      <c r="F1708" s="12">
        <v>0</v>
      </c>
      <c r="G1708" s="12">
        <v>0</v>
      </c>
      <c r="H1708" s="12">
        <v>0</v>
      </c>
      <c r="I1708" s="12">
        <v>0</v>
      </c>
      <c r="J1708" s="12">
        <v>0</v>
      </c>
      <c r="K1708" s="12">
        <v>0</v>
      </c>
      <c r="L1708" s="12"/>
    </row>
    <row r="1709" spans="1:12" ht="12.75" customHeight="1" x14ac:dyDescent="0.25">
      <c r="A1709" s="118" t="s">
        <v>3135</v>
      </c>
      <c r="B1709" s="125"/>
      <c r="C1709" s="8" t="s">
        <v>3136</v>
      </c>
      <c r="D1709" s="126"/>
      <c r="E1709" s="9">
        <v>105</v>
      </c>
      <c r="F1709" s="9">
        <v>59</v>
      </c>
      <c r="G1709" s="9">
        <v>27</v>
      </c>
      <c r="H1709" s="9">
        <v>1</v>
      </c>
      <c r="I1709" s="9">
        <v>10</v>
      </c>
      <c r="J1709" s="9">
        <v>1</v>
      </c>
      <c r="K1709" s="9">
        <v>7</v>
      </c>
      <c r="L1709" s="9"/>
    </row>
    <row r="1710" spans="1:12" ht="12.75" customHeight="1" x14ac:dyDescent="0.25">
      <c r="A1710" s="119" t="s">
        <v>3137</v>
      </c>
      <c r="B1710" s="128"/>
      <c r="C1710" s="10"/>
      <c r="D1710" s="129" t="s">
        <v>3138</v>
      </c>
      <c r="E1710" s="9">
        <v>52</v>
      </c>
      <c r="F1710" s="12">
        <v>31</v>
      </c>
      <c r="G1710" s="12">
        <v>15</v>
      </c>
      <c r="H1710" s="12">
        <v>1</v>
      </c>
      <c r="I1710" s="12">
        <v>2</v>
      </c>
      <c r="J1710" s="12">
        <v>1</v>
      </c>
      <c r="K1710" s="12">
        <v>2</v>
      </c>
      <c r="L1710" s="12"/>
    </row>
    <row r="1711" spans="1:12" ht="12.75" customHeight="1" x14ac:dyDescent="0.25">
      <c r="A1711" s="119" t="s">
        <v>3139</v>
      </c>
      <c r="B1711" s="128"/>
      <c r="C1711" s="10"/>
      <c r="D1711" s="129" t="s">
        <v>3140</v>
      </c>
      <c r="E1711" s="9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/>
    </row>
    <row r="1712" spans="1:12" ht="12.75" customHeight="1" x14ac:dyDescent="0.25">
      <c r="A1712" s="119" t="s">
        <v>3141</v>
      </c>
      <c r="B1712" s="128"/>
      <c r="C1712" s="10"/>
      <c r="D1712" s="129" t="s">
        <v>3142</v>
      </c>
      <c r="E1712" s="9">
        <v>0</v>
      </c>
      <c r="F1712" s="12">
        <v>0</v>
      </c>
      <c r="G1712" s="12">
        <v>0</v>
      </c>
      <c r="H1712" s="12">
        <v>0</v>
      </c>
      <c r="I1712" s="12">
        <v>0</v>
      </c>
      <c r="J1712" s="12">
        <v>0</v>
      </c>
      <c r="K1712" s="12">
        <v>0</v>
      </c>
      <c r="L1712" s="12"/>
    </row>
    <row r="1713" spans="1:12" ht="12.75" customHeight="1" x14ac:dyDescent="0.25">
      <c r="A1713" s="119" t="s">
        <v>3143</v>
      </c>
      <c r="B1713" s="128"/>
      <c r="C1713" s="10"/>
      <c r="D1713" s="129" t="s">
        <v>3144</v>
      </c>
      <c r="E1713" s="9">
        <v>15</v>
      </c>
      <c r="F1713" s="12">
        <v>13</v>
      </c>
      <c r="G1713" s="12">
        <v>1</v>
      </c>
      <c r="H1713" s="12">
        <v>0</v>
      </c>
      <c r="I1713" s="12">
        <v>1</v>
      </c>
      <c r="J1713" s="12">
        <v>0</v>
      </c>
      <c r="K1713" s="12">
        <v>0</v>
      </c>
      <c r="L1713" s="12"/>
    </row>
    <row r="1714" spans="1:12" ht="12.75" customHeight="1" x14ac:dyDescent="0.25">
      <c r="A1714" s="119" t="s">
        <v>3145</v>
      </c>
      <c r="B1714" s="128"/>
      <c r="C1714" s="10"/>
      <c r="D1714" s="129" t="s">
        <v>3146</v>
      </c>
      <c r="E1714" s="9">
        <v>2</v>
      </c>
      <c r="F1714" s="12">
        <v>2</v>
      </c>
      <c r="G1714" s="12">
        <v>0</v>
      </c>
      <c r="H1714" s="12">
        <v>0</v>
      </c>
      <c r="I1714" s="12">
        <v>0</v>
      </c>
      <c r="J1714" s="12">
        <v>0</v>
      </c>
      <c r="K1714" s="12">
        <v>0</v>
      </c>
      <c r="L1714" s="12"/>
    </row>
    <row r="1715" spans="1:12" ht="12.75" customHeight="1" x14ac:dyDescent="0.25">
      <c r="A1715" s="119" t="s">
        <v>3147</v>
      </c>
      <c r="B1715" s="128"/>
      <c r="C1715" s="10"/>
      <c r="D1715" s="129" t="s">
        <v>3148</v>
      </c>
      <c r="E1715" s="9">
        <v>0</v>
      </c>
      <c r="F1715" s="12">
        <v>0</v>
      </c>
      <c r="G1715" s="12">
        <v>0</v>
      </c>
      <c r="H1715" s="12">
        <v>0</v>
      </c>
      <c r="I1715" s="12">
        <v>0</v>
      </c>
      <c r="J1715" s="12">
        <v>0</v>
      </c>
      <c r="K1715" s="12">
        <v>0</v>
      </c>
      <c r="L1715" s="12"/>
    </row>
    <row r="1716" spans="1:12" ht="12.75" customHeight="1" x14ac:dyDescent="0.25">
      <c r="A1716" s="119" t="s">
        <v>3149</v>
      </c>
      <c r="B1716" s="128"/>
      <c r="C1716" s="10"/>
      <c r="D1716" s="129" t="s">
        <v>3150</v>
      </c>
      <c r="E1716" s="9">
        <v>1</v>
      </c>
      <c r="F1716" s="12">
        <v>0</v>
      </c>
      <c r="G1716" s="12">
        <v>0</v>
      </c>
      <c r="H1716" s="12">
        <v>0</v>
      </c>
      <c r="I1716" s="12">
        <v>1</v>
      </c>
      <c r="J1716" s="12">
        <v>0</v>
      </c>
      <c r="K1716" s="12">
        <v>0</v>
      </c>
      <c r="L1716" s="12"/>
    </row>
    <row r="1717" spans="1:12" ht="12.75" customHeight="1" x14ac:dyDescent="0.25">
      <c r="A1717" s="119" t="s">
        <v>3151</v>
      </c>
      <c r="B1717" s="128"/>
      <c r="C1717" s="10"/>
      <c r="D1717" s="129" t="s">
        <v>3152</v>
      </c>
      <c r="E1717" s="9">
        <v>24</v>
      </c>
      <c r="F1717" s="12">
        <v>11</v>
      </c>
      <c r="G1717" s="12">
        <v>6</v>
      </c>
      <c r="H1717" s="12">
        <v>0</v>
      </c>
      <c r="I1717" s="12">
        <v>5</v>
      </c>
      <c r="J1717" s="12">
        <v>0</v>
      </c>
      <c r="K1717" s="12">
        <v>2</v>
      </c>
      <c r="L1717" s="12"/>
    </row>
    <row r="1718" spans="1:12" ht="12.75" customHeight="1" x14ac:dyDescent="0.25">
      <c r="A1718" s="119" t="s">
        <v>3153</v>
      </c>
      <c r="B1718" s="128"/>
      <c r="C1718" s="10"/>
      <c r="D1718" s="129" t="s">
        <v>3154</v>
      </c>
      <c r="E1718" s="9">
        <v>8</v>
      </c>
      <c r="F1718" s="12">
        <v>2</v>
      </c>
      <c r="G1718" s="12">
        <v>3</v>
      </c>
      <c r="H1718" s="12">
        <v>0</v>
      </c>
      <c r="I1718" s="12">
        <v>0</v>
      </c>
      <c r="J1718" s="12">
        <v>0</v>
      </c>
      <c r="K1718" s="12">
        <v>3</v>
      </c>
      <c r="L1718" s="12"/>
    </row>
    <row r="1719" spans="1:12" ht="12.75" customHeight="1" x14ac:dyDescent="0.25">
      <c r="A1719" s="119" t="s">
        <v>3155</v>
      </c>
      <c r="B1719" s="128"/>
      <c r="C1719" s="10"/>
      <c r="D1719" s="129" t="s">
        <v>3156</v>
      </c>
      <c r="E1719" s="9">
        <v>2</v>
      </c>
      <c r="F1719" s="12">
        <v>0</v>
      </c>
      <c r="G1719" s="12">
        <v>1</v>
      </c>
      <c r="H1719" s="12">
        <v>0</v>
      </c>
      <c r="I1719" s="12">
        <v>1</v>
      </c>
      <c r="J1719" s="12">
        <v>0</v>
      </c>
      <c r="K1719" s="12">
        <v>0</v>
      </c>
      <c r="L1719" s="12"/>
    </row>
    <row r="1720" spans="1:12" ht="12.75" customHeight="1" x14ac:dyDescent="0.25">
      <c r="A1720" s="119" t="s">
        <v>3157</v>
      </c>
      <c r="B1720" s="128"/>
      <c r="C1720" s="10"/>
      <c r="D1720" s="129" t="s">
        <v>3158</v>
      </c>
      <c r="E1720" s="9">
        <v>1</v>
      </c>
      <c r="F1720" s="12">
        <v>0</v>
      </c>
      <c r="G1720" s="12">
        <v>1</v>
      </c>
      <c r="H1720" s="12">
        <v>0</v>
      </c>
      <c r="I1720" s="12">
        <v>0</v>
      </c>
      <c r="J1720" s="12">
        <v>0</v>
      </c>
      <c r="K1720" s="12">
        <v>0</v>
      </c>
      <c r="L1720" s="12"/>
    </row>
    <row r="1721" spans="1:12" ht="12.75" customHeight="1" x14ac:dyDescent="0.25">
      <c r="A1721" s="118" t="s">
        <v>3159</v>
      </c>
      <c r="B1721" s="125"/>
      <c r="C1721" s="7" t="s">
        <v>3160</v>
      </c>
      <c r="D1721" s="126"/>
      <c r="E1721" s="9">
        <v>1105</v>
      </c>
      <c r="F1721" s="9">
        <v>840</v>
      </c>
      <c r="G1721" s="9">
        <v>64</v>
      </c>
      <c r="H1721" s="9">
        <v>58</v>
      </c>
      <c r="I1721" s="9">
        <v>101</v>
      </c>
      <c r="J1721" s="9">
        <v>19</v>
      </c>
      <c r="K1721" s="9">
        <v>23</v>
      </c>
      <c r="L1721" s="9"/>
    </row>
    <row r="1722" spans="1:12" ht="12.75" customHeight="1" x14ac:dyDescent="0.25">
      <c r="A1722" s="119" t="s">
        <v>3161</v>
      </c>
      <c r="B1722" s="128"/>
      <c r="C1722" s="10"/>
      <c r="D1722" s="129" t="s">
        <v>3160</v>
      </c>
      <c r="E1722" s="9">
        <v>964</v>
      </c>
      <c r="F1722" s="12">
        <v>734</v>
      </c>
      <c r="G1722" s="12">
        <v>49</v>
      </c>
      <c r="H1722" s="12">
        <v>48</v>
      </c>
      <c r="I1722" s="12">
        <v>97</v>
      </c>
      <c r="J1722" s="12">
        <v>15</v>
      </c>
      <c r="K1722" s="12">
        <v>21</v>
      </c>
      <c r="L1722" s="12"/>
    </row>
    <row r="1723" spans="1:12" ht="12.75" customHeight="1" x14ac:dyDescent="0.25">
      <c r="A1723" s="119" t="s">
        <v>3162</v>
      </c>
      <c r="B1723" s="128"/>
      <c r="C1723" s="10"/>
      <c r="D1723" s="129" t="s">
        <v>3163</v>
      </c>
      <c r="E1723" s="9">
        <v>36</v>
      </c>
      <c r="F1723" s="12">
        <v>30</v>
      </c>
      <c r="G1723" s="12">
        <v>5</v>
      </c>
      <c r="H1723" s="12">
        <v>0</v>
      </c>
      <c r="I1723" s="12">
        <v>1</v>
      </c>
      <c r="J1723" s="12">
        <v>0</v>
      </c>
      <c r="K1723" s="12">
        <v>0</v>
      </c>
      <c r="L1723" s="12"/>
    </row>
    <row r="1724" spans="1:12" ht="12.75" customHeight="1" x14ac:dyDescent="0.25">
      <c r="A1724" s="119" t="s">
        <v>3164</v>
      </c>
      <c r="B1724" s="128"/>
      <c r="C1724" s="10"/>
      <c r="D1724" s="129" t="s">
        <v>3165</v>
      </c>
      <c r="E1724" s="9">
        <v>105</v>
      </c>
      <c r="F1724" s="12">
        <v>76</v>
      </c>
      <c r="G1724" s="12">
        <v>10</v>
      </c>
      <c r="H1724" s="12">
        <v>10</v>
      </c>
      <c r="I1724" s="12">
        <v>3</v>
      </c>
      <c r="J1724" s="12">
        <v>4</v>
      </c>
      <c r="K1724" s="12">
        <v>2</v>
      </c>
      <c r="L1724" s="12"/>
    </row>
    <row r="1725" spans="1:12" ht="12.75" customHeight="1" x14ac:dyDescent="0.25">
      <c r="A1725" s="118" t="s">
        <v>3166</v>
      </c>
      <c r="B1725" s="125" t="s">
        <v>3167</v>
      </c>
      <c r="C1725" s="7"/>
      <c r="D1725" s="126"/>
      <c r="E1725" s="9">
        <v>3084</v>
      </c>
      <c r="F1725" s="5">
        <v>1731</v>
      </c>
      <c r="G1725" s="5">
        <v>666</v>
      </c>
      <c r="H1725" s="5">
        <v>180</v>
      </c>
      <c r="I1725" s="5">
        <v>313</v>
      </c>
      <c r="J1725" s="5">
        <v>95</v>
      </c>
      <c r="K1725" s="5">
        <v>99</v>
      </c>
      <c r="L1725" s="5"/>
    </row>
    <row r="1726" spans="1:12" ht="12.75" customHeight="1" x14ac:dyDescent="0.25">
      <c r="A1726" s="118" t="s">
        <v>3168</v>
      </c>
      <c r="B1726" s="125"/>
      <c r="C1726" s="8" t="s">
        <v>3167</v>
      </c>
      <c r="D1726" s="126"/>
      <c r="E1726" s="9">
        <v>1622</v>
      </c>
      <c r="F1726" s="9">
        <v>929</v>
      </c>
      <c r="G1726" s="9">
        <v>378</v>
      </c>
      <c r="H1726" s="9">
        <v>88</v>
      </c>
      <c r="I1726" s="9">
        <v>130</v>
      </c>
      <c r="J1726" s="9">
        <v>62</v>
      </c>
      <c r="K1726" s="9">
        <v>35</v>
      </c>
      <c r="L1726" s="9"/>
    </row>
    <row r="1727" spans="1:12" ht="12.75" customHeight="1" x14ac:dyDescent="0.25">
      <c r="A1727" s="119" t="s">
        <v>3169</v>
      </c>
      <c r="B1727" s="128"/>
      <c r="C1727" s="10"/>
      <c r="D1727" s="129" t="s">
        <v>3170</v>
      </c>
      <c r="E1727" s="9">
        <v>468</v>
      </c>
      <c r="F1727" s="12">
        <v>261</v>
      </c>
      <c r="G1727" s="12">
        <v>117</v>
      </c>
      <c r="H1727" s="12">
        <v>21</v>
      </c>
      <c r="I1727" s="12">
        <v>43</v>
      </c>
      <c r="J1727" s="12">
        <v>23</v>
      </c>
      <c r="K1727" s="12">
        <v>3</v>
      </c>
      <c r="L1727" s="12"/>
    </row>
    <row r="1728" spans="1:12" ht="12.75" customHeight="1" x14ac:dyDescent="0.25">
      <c r="A1728" s="119" t="s">
        <v>3171</v>
      </c>
      <c r="B1728" s="128"/>
      <c r="C1728" s="10"/>
      <c r="D1728" s="129" t="s">
        <v>3172</v>
      </c>
      <c r="E1728" s="9">
        <v>16</v>
      </c>
      <c r="F1728" s="12">
        <v>9</v>
      </c>
      <c r="G1728" s="12">
        <v>3</v>
      </c>
      <c r="H1728" s="12">
        <v>1</v>
      </c>
      <c r="I1728" s="12">
        <v>1</v>
      </c>
      <c r="J1728" s="12">
        <v>0</v>
      </c>
      <c r="K1728" s="12">
        <v>2</v>
      </c>
      <c r="L1728" s="12"/>
    </row>
    <row r="1729" spans="1:12" ht="12.75" customHeight="1" x14ac:dyDescent="0.25">
      <c r="A1729" s="119" t="s">
        <v>3173</v>
      </c>
      <c r="B1729" s="128"/>
      <c r="C1729" s="10"/>
      <c r="D1729" s="129" t="s">
        <v>3174</v>
      </c>
      <c r="E1729" s="9">
        <v>90</v>
      </c>
      <c r="F1729" s="12">
        <v>51</v>
      </c>
      <c r="G1729" s="12">
        <v>27</v>
      </c>
      <c r="H1729" s="12">
        <v>0</v>
      </c>
      <c r="I1729" s="12">
        <v>10</v>
      </c>
      <c r="J1729" s="12">
        <v>1</v>
      </c>
      <c r="K1729" s="12">
        <v>1</v>
      </c>
      <c r="L1729" s="12"/>
    </row>
    <row r="1730" spans="1:12" ht="12.75" customHeight="1" x14ac:dyDescent="0.25">
      <c r="A1730" s="119" t="s">
        <v>3175</v>
      </c>
      <c r="B1730" s="128"/>
      <c r="C1730" s="10"/>
      <c r="D1730" s="129" t="s">
        <v>3176</v>
      </c>
      <c r="E1730" s="9">
        <v>117</v>
      </c>
      <c r="F1730" s="12">
        <v>74</v>
      </c>
      <c r="G1730" s="12">
        <v>24</v>
      </c>
      <c r="H1730" s="12">
        <v>1</v>
      </c>
      <c r="I1730" s="12">
        <v>12</v>
      </c>
      <c r="J1730" s="12">
        <v>6</v>
      </c>
      <c r="K1730" s="12">
        <v>0</v>
      </c>
      <c r="L1730" s="12"/>
    </row>
    <row r="1731" spans="1:12" ht="12.75" customHeight="1" x14ac:dyDescent="0.25">
      <c r="A1731" s="119" t="s">
        <v>3177</v>
      </c>
      <c r="B1731" s="128"/>
      <c r="C1731" s="10"/>
      <c r="D1731" s="129" t="s">
        <v>3178</v>
      </c>
      <c r="E1731" s="9">
        <v>15</v>
      </c>
      <c r="F1731" s="12">
        <v>9</v>
      </c>
      <c r="G1731" s="12">
        <v>4</v>
      </c>
      <c r="H1731" s="12">
        <v>1</v>
      </c>
      <c r="I1731" s="12">
        <v>1</v>
      </c>
      <c r="J1731" s="12">
        <v>0</v>
      </c>
      <c r="K1731" s="12">
        <v>0</v>
      </c>
      <c r="L1731" s="12"/>
    </row>
    <row r="1732" spans="1:12" ht="12.75" customHeight="1" x14ac:dyDescent="0.25">
      <c r="A1732" s="119" t="s">
        <v>3179</v>
      </c>
      <c r="B1732" s="128"/>
      <c r="C1732" s="10"/>
      <c r="D1732" s="129" t="s">
        <v>3180</v>
      </c>
      <c r="E1732" s="9">
        <v>4</v>
      </c>
      <c r="F1732" s="12">
        <v>2</v>
      </c>
      <c r="G1732" s="12">
        <v>1</v>
      </c>
      <c r="H1732" s="12">
        <v>0</v>
      </c>
      <c r="I1732" s="12">
        <v>1</v>
      </c>
      <c r="J1732" s="12">
        <v>0</v>
      </c>
      <c r="K1732" s="12">
        <v>0</v>
      </c>
      <c r="L1732" s="12"/>
    </row>
    <row r="1733" spans="1:12" ht="12.75" customHeight="1" x14ac:dyDescent="0.25">
      <c r="A1733" s="119" t="s">
        <v>3181</v>
      </c>
      <c r="B1733" s="128"/>
      <c r="C1733" s="10"/>
      <c r="D1733" s="129" t="s">
        <v>1642</v>
      </c>
      <c r="E1733" s="9">
        <v>83</v>
      </c>
      <c r="F1733" s="12">
        <v>48</v>
      </c>
      <c r="G1733" s="12">
        <v>16</v>
      </c>
      <c r="H1733" s="12">
        <v>1</v>
      </c>
      <c r="I1733" s="12">
        <v>10</v>
      </c>
      <c r="J1733" s="12">
        <v>1</v>
      </c>
      <c r="K1733" s="12">
        <v>7</v>
      </c>
      <c r="L1733" s="12"/>
    </row>
    <row r="1734" spans="1:12" ht="12.75" customHeight="1" x14ac:dyDescent="0.25">
      <c r="A1734" s="119" t="s">
        <v>3182</v>
      </c>
      <c r="B1734" s="128"/>
      <c r="C1734" s="10"/>
      <c r="D1734" s="129" t="s">
        <v>3183</v>
      </c>
      <c r="E1734" s="9">
        <v>42</v>
      </c>
      <c r="F1734" s="12">
        <v>24</v>
      </c>
      <c r="G1734" s="12">
        <v>11</v>
      </c>
      <c r="H1734" s="12">
        <v>2</v>
      </c>
      <c r="I1734" s="12">
        <v>2</v>
      </c>
      <c r="J1734" s="12">
        <v>0</v>
      </c>
      <c r="K1734" s="12">
        <v>3</v>
      </c>
      <c r="L1734" s="12"/>
    </row>
    <row r="1735" spans="1:12" ht="12.75" customHeight="1" x14ac:dyDescent="0.25">
      <c r="A1735" s="119" t="s">
        <v>3184</v>
      </c>
      <c r="B1735" s="128"/>
      <c r="C1735" s="10"/>
      <c r="D1735" s="129" t="s">
        <v>3185</v>
      </c>
      <c r="E1735" s="9">
        <v>62</v>
      </c>
      <c r="F1735" s="12">
        <v>33</v>
      </c>
      <c r="G1735" s="12">
        <v>17</v>
      </c>
      <c r="H1735" s="12">
        <v>4</v>
      </c>
      <c r="I1735" s="12">
        <v>6</v>
      </c>
      <c r="J1735" s="12">
        <v>1</v>
      </c>
      <c r="K1735" s="12">
        <v>1</v>
      </c>
      <c r="L1735" s="12"/>
    </row>
    <row r="1736" spans="1:12" ht="12.75" customHeight="1" x14ac:dyDescent="0.25">
      <c r="A1736" s="119" t="s">
        <v>3186</v>
      </c>
      <c r="B1736" s="128"/>
      <c r="C1736" s="10"/>
      <c r="D1736" s="129" t="s">
        <v>3187</v>
      </c>
      <c r="E1736" s="9">
        <v>25</v>
      </c>
      <c r="F1736" s="12">
        <v>12</v>
      </c>
      <c r="G1736" s="12">
        <v>7</v>
      </c>
      <c r="H1736" s="12">
        <v>2</v>
      </c>
      <c r="I1736" s="12">
        <v>3</v>
      </c>
      <c r="J1736" s="12">
        <v>1</v>
      </c>
      <c r="K1736" s="12">
        <v>0</v>
      </c>
      <c r="L1736" s="12"/>
    </row>
    <row r="1737" spans="1:12" ht="12.75" customHeight="1" x14ac:dyDescent="0.25">
      <c r="A1737" s="119" t="s">
        <v>3188</v>
      </c>
      <c r="B1737" s="128"/>
      <c r="C1737" s="10"/>
      <c r="D1737" s="129" t="s">
        <v>3189</v>
      </c>
      <c r="E1737" s="9">
        <v>83</v>
      </c>
      <c r="F1737" s="12">
        <v>58</v>
      </c>
      <c r="G1737" s="12">
        <v>15</v>
      </c>
      <c r="H1737" s="12">
        <v>1</v>
      </c>
      <c r="I1737" s="12">
        <v>3</v>
      </c>
      <c r="J1737" s="12">
        <v>6</v>
      </c>
      <c r="K1737" s="12">
        <v>0</v>
      </c>
      <c r="L1737" s="12"/>
    </row>
    <row r="1738" spans="1:12" ht="12.75" customHeight="1" x14ac:dyDescent="0.25">
      <c r="A1738" s="119" t="s">
        <v>3190</v>
      </c>
      <c r="B1738" s="128"/>
      <c r="C1738" s="10"/>
      <c r="D1738" s="129" t="s">
        <v>3191</v>
      </c>
      <c r="E1738" s="9">
        <v>44</v>
      </c>
      <c r="F1738" s="12">
        <v>24</v>
      </c>
      <c r="G1738" s="12">
        <v>11</v>
      </c>
      <c r="H1738" s="12">
        <v>3</v>
      </c>
      <c r="I1738" s="12">
        <v>1</v>
      </c>
      <c r="J1738" s="12">
        <v>5</v>
      </c>
      <c r="K1738" s="12">
        <v>0</v>
      </c>
      <c r="L1738" s="12"/>
    </row>
    <row r="1739" spans="1:12" ht="12.75" customHeight="1" x14ac:dyDescent="0.25">
      <c r="A1739" s="119" t="s">
        <v>3192</v>
      </c>
      <c r="B1739" s="128"/>
      <c r="C1739" s="10"/>
      <c r="D1739" s="129" t="s">
        <v>2398</v>
      </c>
      <c r="E1739" s="9">
        <v>573</v>
      </c>
      <c r="F1739" s="12">
        <v>324</v>
      </c>
      <c r="G1739" s="12">
        <v>125</v>
      </c>
      <c r="H1739" s="12">
        <v>51</v>
      </c>
      <c r="I1739" s="12">
        <v>37</v>
      </c>
      <c r="J1739" s="12">
        <v>18</v>
      </c>
      <c r="K1739" s="12">
        <v>18</v>
      </c>
      <c r="L1739" s="12"/>
    </row>
    <row r="1740" spans="1:12" ht="12.75" customHeight="1" x14ac:dyDescent="0.25">
      <c r="A1740" s="118" t="s">
        <v>3193</v>
      </c>
      <c r="B1740" s="125"/>
      <c r="C1740" s="8" t="s">
        <v>3194</v>
      </c>
      <c r="D1740" s="126"/>
      <c r="E1740" s="9">
        <v>260</v>
      </c>
      <c r="F1740" s="9">
        <v>146</v>
      </c>
      <c r="G1740" s="9">
        <v>67</v>
      </c>
      <c r="H1740" s="9">
        <v>7</v>
      </c>
      <c r="I1740" s="9">
        <v>15</v>
      </c>
      <c r="J1740" s="9">
        <v>6</v>
      </c>
      <c r="K1740" s="9">
        <v>19</v>
      </c>
      <c r="L1740" s="9"/>
    </row>
    <row r="1741" spans="1:12" ht="12.75" customHeight="1" x14ac:dyDescent="0.25">
      <c r="A1741" s="119" t="s">
        <v>3195</v>
      </c>
      <c r="B1741" s="128"/>
      <c r="C1741" s="10"/>
      <c r="D1741" s="129" t="s">
        <v>3196</v>
      </c>
      <c r="E1741" s="9">
        <v>183</v>
      </c>
      <c r="F1741" s="12">
        <v>97</v>
      </c>
      <c r="G1741" s="12">
        <v>55</v>
      </c>
      <c r="H1741" s="12">
        <v>5</v>
      </c>
      <c r="I1741" s="12">
        <v>7</v>
      </c>
      <c r="J1741" s="12">
        <v>5</v>
      </c>
      <c r="K1741" s="12">
        <v>14</v>
      </c>
      <c r="L1741" s="12"/>
    </row>
    <row r="1742" spans="1:12" ht="12.75" customHeight="1" x14ac:dyDescent="0.25">
      <c r="A1742" s="123" t="s">
        <v>3197</v>
      </c>
      <c r="B1742" s="141"/>
      <c r="C1742" s="20"/>
      <c r="D1742" s="142" t="s">
        <v>3198</v>
      </c>
      <c r="E1742" s="9">
        <v>18</v>
      </c>
      <c r="F1742" s="12">
        <v>12</v>
      </c>
      <c r="G1742" s="12">
        <v>1</v>
      </c>
      <c r="H1742" s="12">
        <v>1</v>
      </c>
      <c r="I1742" s="12">
        <v>3</v>
      </c>
      <c r="J1742" s="12">
        <v>1</v>
      </c>
      <c r="K1742" s="12">
        <v>0</v>
      </c>
      <c r="L1742" s="12"/>
    </row>
    <row r="1743" spans="1:12" ht="12.75" customHeight="1" x14ac:dyDescent="0.25">
      <c r="A1743" s="119" t="s">
        <v>3199</v>
      </c>
      <c r="B1743" s="128"/>
      <c r="C1743" s="10"/>
      <c r="D1743" s="129" t="s">
        <v>3200</v>
      </c>
      <c r="E1743" s="9">
        <v>4</v>
      </c>
      <c r="F1743" s="12">
        <v>2</v>
      </c>
      <c r="G1743" s="12">
        <v>1</v>
      </c>
      <c r="H1743" s="12">
        <v>0</v>
      </c>
      <c r="I1743" s="12">
        <v>1</v>
      </c>
      <c r="J1743" s="12">
        <v>0</v>
      </c>
      <c r="K1743" s="12">
        <v>0</v>
      </c>
      <c r="L1743" s="12"/>
    </row>
    <row r="1744" spans="1:12" ht="12.75" customHeight="1" x14ac:dyDescent="0.25">
      <c r="A1744" s="119" t="s">
        <v>3201</v>
      </c>
      <c r="B1744" s="128"/>
      <c r="C1744" s="10"/>
      <c r="D1744" s="129" t="s">
        <v>3202</v>
      </c>
      <c r="E1744" s="9">
        <v>14</v>
      </c>
      <c r="F1744" s="12">
        <v>10</v>
      </c>
      <c r="G1744" s="12">
        <v>2</v>
      </c>
      <c r="H1744" s="12">
        <v>1</v>
      </c>
      <c r="I1744" s="12">
        <v>1</v>
      </c>
      <c r="J1744" s="12">
        <v>0</v>
      </c>
      <c r="K1744" s="12">
        <v>0</v>
      </c>
      <c r="L1744" s="12"/>
    </row>
    <row r="1745" spans="1:12" ht="12.75" customHeight="1" x14ac:dyDescent="0.25">
      <c r="A1745" s="119" t="s">
        <v>3203</v>
      </c>
      <c r="B1745" s="128"/>
      <c r="C1745" s="10"/>
      <c r="D1745" s="129" t="s">
        <v>3204</v>
      </c>
      <c r="E1745" s="9">
        <v>8</v>
      </c>
      <c r="F1745" s="12">
        <v>5</v>
      </c>
      <c r="G1745" s="12">
        <v>1</v>
      </c>
      <c r="H1745" s="12">
        <v>0</v>
      </c>
      <c r="I1745" s="12">
        <v>0</v>
      </c>
      <c r="J1745" s="12">
        <v>0</v>
      </c>
      <c r="K1745" s="12">
        <v>2</v>
      </c>
      <c r="L1745" s="12"/>
    </row>
    <row r="1746" spans="1:12" ht="12.75" customHeight="1" x14ac:dyDescent="0.25">
      <c r="A1746" s="119" t="s">
        <v>3205</v>
      </c>
      <c r="B1746" s="128"/>
      <c r="C1746" s="10"/>
      <c r="D1746" s="129" t="s">
        <v>3206</v>
      </c>
      <c r="E1746" s="9">
        <v>22</v>
      </c>
      <c r="F1746" s="12">
        <v>13</v>
      </c>
      <c r="G1746" s="12">
        <v>6</v>
      </c>
      <c r="H1746" s="12">
        <v>0</v>
      </c>
      <c r="I1746" s="12">
        <v>2</v>
      </c>
      <c r="J1746" s="12">
        <v>0</v>
      </c>
      <c r="K1746" s="12">
        <v>1</v>
      </c>
      <c r="L1746" s="12"/>
    </row>
    <row r="1747" spans="1:12" ht="12.75" customHeight="1" x14ac:dyDescent="0.25">
      <c r="A1747" s="119" t="s">
        <v>3207</v>
      </c>
      <c r="B1747" s="128"/>
      <c r="C1747" s="10"/>
      <c r="D1747" s="129" t="s">
        <v>3208</v>
      </c>
      <c r="E1747" s="9">
        <v>6</v>
      </c>
      <c r="F1747" s="12">
        <v>3</v>
      </c>
      <c r="G1747" s="12">
        <v>1</v>
      </c>
      <c r="H1747" s="12">
        <v>0</v>
      </c>
      <c r="I1747" s="12">
        <v>0</v>
      </c>
      <c r="J1747" s="12">
        <v>0</v>
      </c>
      <c r="K1747" s="12">
        <v>2</v>
      </c>
      <c r="L1747" s="12"/>
    </row>
    <row r="1748" spans="1:12" ht="12.75" customHeight="1" x14ac:dyDescent="0.25">
      <c r="A1748" s="119" t="s">
        <v>3209</v>
      </c>
      <c r="B1748" s="128"/>
      <c r="C1748" s="10"/>
      <c r="D1748" s="129" t="s">
        <v>708</v>
      </c>
      <c r="E1748" s="9">
        <v>5</v>
      </c>
      <c r="F1748" s="12">
        <v>4</v>
      </c>
      <c r="G1748" s="12">
        <v>0</v>
      </c>
      <c r="H1748" s="12">
        <v>0</v>
      </c>
      <c r="I1748" s="12">
        <v>1</v>
      </c>
      <c r="J1748" s="12">
        <v>0</v>
      </c>
      <c r="K1748" s="12">
        <v>0</v>
      </c>
      <c r="L1748" s="12"/>
    </row>
    <row r="1749" spans="1:12" ht="12.75" customHeight="1" x14ac:dyDescent="0.25">
      <c r="A1749" s="118" t="s">
        <v>3210</v>
      </c>
      <c r="B1749" s="125"/>
      <c r="C1749" s="8" t="s">
        <v>3211</v>
      </c>
      <c r="D1749" s="126"/>
      <c r="E1749" s="9">
        <v>1202</v>
      </c>
      <c r="F1749" s="9">
        <v>656</v>
      </c>
      <c r="G1749" s="9">
        <v>221</v>
      </c>
      <c r="H1749" s="9">
        <v>85</v>
      </c>
      <c r="I1749" s="9">
        <v>168</v>
      </c>
      <c r="J1749" s="9">
        <v>27</v>
      </c>
      <c r="K1749" s="9">
        <v>45</v>
      </c>
      <c r="L1749" s="9"/>
    </row>
    <row r="1750" spans="1:12" ht="12.75" customHeight="1" x14ac:dyDescent="0.25">
      <c r="A1750" s="119" t="s">
        <v>3212</v>
      </c>
      <c r="B1750" s="128"/>
      <c r="C1750" s="10"/>
      <c r="D1750" s="129" t="s">
        <v>3211</v>
      </c>
      <c r="E1750" s="9">
        <v>408</v>
      </c>
      <c r="F1750" s="12">
        <v>249</v>
      </c>
      <c r="G1750" s="12">
        <v>72</v>
      </c>
      <c r="H1750" s="12">
        <v>33</v>
      </c>
      <c r="I1750" s="12">
        <v>35</v>
      </c>
      <c r="J1750" s="12">
        <v>7</v>
      </c>
      <c r="K1750" s="12">
        <v>12</v>
      </c>
      <c r="L1750" s="12"/>
    </row>
    <row r="1751" spans="1:12" ht="12.75" customHeight="1" x14ac:dyDescent="0.25">
      <c r="A1751" s="119" t="s">
        <v>3213</v>
      </c>
      <c r="B1751" s="128"/>
      <c r="C1751" s="10"/>
      <c r="D1751" s="129" t="s">
        <v>3214</v>
      </c>
      <c r="E1751" s="9">
        <v>85</v>
      </c>
      <c r="F1751" s="12">
        <v>53</v>
      </c>
      <c r="G1751" s="12">
        <v>23</v>
      </c>
      <c r="H1751" s="12">
        <v>4</v>
      </c>
      <c r="I1751" s="12">
        <v>3</v>
      </c>
      <c r="J1751" s="12">
        <v>1</v>
      </c>
      <c r="K1751" s="12">
        <v>1</v>
      </c>
      <c r="L1751" s="12"/>
    </row>
    <row r="1752" spans="1:12" ht="12.75" customHeight="1" x14ac:dyDescent="0.25">
      <c r="A1752" s="119" t="s">
        <v>3215</v>
      </c>
      <c r="B1752" s="128"/>
      <c r="C1752" s="10"/>
      <c r="D1752" s="129" t="s">
        <v>3216</v>
      </c>
      <c r="E1752" s="9">
        <v>46</v>
      </c>
      <c r="F1752" s="12">
        <v>32</v>
      </c>
      <c r="G1752" s="12">
        <v>6</v>
      </c>
      <c r="H1752" s="12">
        <v>0</v>
      </c>
      <c r="I1752" s="12">
        <v>7</v>
      </c>
      <c r="J1752" s="12">
        <v>0</v>
      </c>
      <c r="K1752" s="12">
        <v>1</v>
      </c>
      <c r="L1752" s="12"/>
    </row>
    <row r="1753" spans="1:12" ht="12.75" customHeight="1" x14ac:dyDescent="0.25">
      <c r="A1753" s="119" t="s">
        <v>3217</v>
      </c>
      <c r="B1753" s="128"/>
      <c r="C1753" s="10"/>
      <c r="D1753" s="129" t="s">
        <v>3218</v>
      </c>
      <c r="E1753" s="9">
        <v>52</v>
      </c>
      <c r="F1753" s="12">
        <v>25</v>
      </c>
      <c r="G1753" s="12">
        <v>6</v>
      </c>
      <c r="H1753" s="12">
        <v>1</v>
      </c>
      <c r="I1753" s="12">
        <v>15</v>
      </c>
      <c r="J1753" s="12">
        <v>1</v>
      </c>
      <c r="K1753" s="12">
        <v>4</v>
      </c>
      <c r="L1753" s="12"/>
    </row>
    <row r="1754" spans="1:12" ht="12.75" customHeight="1" x14ac:dyDescent="0.25">
      <c r="A1754" s="119" t="s">
        <v>3219</v>
      </c>
      <c r="B1754" s="128"/>
      <c r="C1754" s="10"/>
      <c r="D1754" s="129" t="s">
        <v>3220</v>
      </c>
      <c r="E1754" s="9">
        <v>19</v>
      </c>
      <c r="F1754" s="12">
        <v>7</v>
      </c>
      <c r="G1754" s="12">
        <v>3</v>
      </c>
      <c r="H1754" s="12">
        <v>1</v>
      </c>
      <c r="I1754" s="12">
        <v>4</v>
      </c>
      <c r="J1754" s="12">
        <v>1</v>
      </c>
      <c r="K1754" s="12">
        <v>3</v>
      </c>
      <c r="L1754" s="12"/>
    </row>
    <row r="1755" spans="1:12" ht="12.75" customHeight="1" x14ac:dyDescent="0.25">
      <c r="A1755" s="119" t="s">
        <v>3221</v>
      </c>
      <c r="B1755" s="128"/>
      <c r="C1755" s="10"/>
      <c r="D1755" s="129" t="s">
        <v>3222</v>
      </c>
      <c r="E1755" s="9">
        <v>130</v>
      </c>
      <c r="F1755" s="12">
        <v>70</v>
      </c>
      <c r="G1755" s="12">
        <v>25</v>
      </c>
      <c r="H1755" s="12">
        <v>3</v>
      </c>
      <c r="I1755" s="12">
        <v>29</v>
      </c>
      <c r="J1755" s="12">
        <v>1</v>
      </c>
      <c r="K1755" s="12">
        <v>2</v>
      </c>
      <c r="L1755" s="12"/>
    </row>
    <row r="1756" spans="1:12" ht="12.75" customHeight="1" x14ac:dyDescent="0.25">
      <c r="A1756" s="119" t="s">
        <v>3223</v>
      </c>
      <c r="B1756" s="128"/>
      <c r="C1756" s="10"/>
      <c r="D1756" s="129" t="s">
        <v>3224</v>
      </c>
      <c r="E1756" s="9">
        <v>265</v>
      </c>
      <c r="F1756" s="12">
        <v>139</v>
      </c>
      <c r="G1756" s="12">
        <v>32</v>
      </c>
      <c r="H1756" s="12">
        <v>32</v>
      </c>
      <c r="I1756" s="12">
        <v>39</v>
      </c>
      <c r="J1756" s="12">
        <v>14</v>
      </c>
      <c r="K1756" s="12">
        <v>9</v>
      </c>
      <c r="L1756" s="12"/>
    </row>
    <row r="1757" spans="1:12" ht="12.75" customHeight="1" x14ac:dyDescent="0.25">
      <c r="A1757" s="119" t="s">
        <v>3225</v>
      </c>
      <c r="B1757" s="128"/>
      <c r="C1757" s="10"/>
      <c r="D1757" s="129" t="s">
        <v>3226</v>
      </c>
      <c r="E1757" s="9">
        <v>197</v>
      </c>
      <c r="F1757" s="12">
        <v>81</v>
      </c>
      <c r="G1757" s="12">
        <v>54</v>
      </c>
      <c r="H1757" s="12">
        <v>11</v>
      </c>
      <c r="I1757" s="12">
        <v>36</v>
      </c>
      <c r="J1757" s="12">
        <v>2</v>
      </c>
      <c r="K1757" s="12">
        <v>13</v>
      </c>
      <c r="L1757" s="12"/>
    </row>
    <row r="1758" spans="1:12" ht="12.75" customHeight="1" x14ac:dyDescent="0.25">
      <c r="A1758" s="118" t="s">
        <v>3227</v>
      </c>
      <c r="B1758" s="132" t="s">
        <v>3228</v>
      </c>
      <c r="C1758" s="7"/>
      <c r="D1758" s="126"/>
      <c r="E1758" s="9">
        <v>30541</v>
      </c>
      <c r="F1758" s="5">
        <v>21393</v>
      </c>
      <c r="G1758" s="5">
        <v>2767</v>
      </c>
      <c r="H1758" s="5">
        <v>2978</v>
      </c>
      <c r="I1758" s="5">
        <v>2061</v>
      </c>
      <c r="J1758" s="5">
        <v>867</v>
      </c>
      <c r="K1758" s="5">
        <v>475</v>
      </c>
      <c r="L1758" s="5"/>
    </row>
    <row r="1759" spans="1:12" ht="12.75" customHeight="1" x14ac:dyDescent="0.25">
      <c r="A1759" s="118" t="s">
        <v>3229</v>
      </c>
      <c r="B1759" s="125"/>
      <c r="C1759" s="8" t="s">
        <v>3228</v>
      </c>
      <c r="D1759" s="126"/>
      <c r="E1759" s="9">
        <v>19101</v>
      </c>
      <c r="F1759" s="9">
        <v>14610</v>
      </c>
      <c r="G1759" s="9">
        <v>1440</v>
      </c>
      <c r="H1759" s="9">
        <v>1391</v>
      </c>
      <c r="I1759" s="9">
        <v>1095</v>
      </c>
      <c r="J1759" s="9">
        <v>345</v>
      </c>
      <c r="K1759" s="9">
        <v>220</v>
      </c>
      <c r="L1759" s="9"/>
    </row>
    <row r="1760" spans="1:12" ht="12.75" customHeight="1" x14ac:dyDescent="0.25">
      <c r="A1760" s="119" t="s">
        <v>3230</v>
      </c>
      <c r="B1760" s="128"/>
      <c r="C1760" s="10"/>
      <c r="D1760" s="129" t="s">
        <v>3228</v>
      </c>
      <c r="E1760" s="9">
        <v>8876</v>
      </c>
      <c r="F1760" s="12">
        <v>7156</v>
      </c>
      <c r="G1760" s="12">
        <v>484</v>
      </c>
      <c r="H1760" s="12">
        <v>573</v>
      </c>
      <c r="I1760" s="12">
        <v>449</v>
      </c>
      <c r="J1760" s="12">
        <v>114</v>
      </c>
      <c r="K1760" s="12">
        <v>100</v>
      </c>
      <c r="L1760" s="12"/>
    </row>
    <row r="1761" spans="1:12" ht="12.75" customHeight="1" x14ac:dyDescent="0.25">
      <c r="A1761" s="119" t="s">
        <v>3231</v>
      </c>
      <c r="B1761" s="128"/>
      <c r="C1761" s="10"/>
      <c r="D1761" s="129" t="s">
        <v>818</v>
      </c>
      <c r="E1761" s="9">
        <v>3755</v>
      </c>
      <c r="F1761" s="12">
        <v>2841</v>
      </c>
      <c r="G1761" s="12">
        <v>213</v>
      </c>
      <c r="H1761" s="12">
        <v>368</v>
      </c>
      <c r="I1761" s="12">
        <v>217</v>
      </c>
      <c r="J1761" s="12">
        <v>78</v>
      </c>
      <c r="K1761" s="12">
        <v>38</v>
      </c>
      <c r="L1761" s="12"/>
    </row>
    <row r="1762" spans="1:12" ht="12.75" customHeight="1" x14ac:dyDescent="0.25">
      <c r="A1762" s="119" t="s">
        <v>3232</v>
      </c>
      <c r="B1762" s="128"/>
      <c r="C1762" s="10"/>
      <c r="D1762" s="129" t="s">
        <v>3233</v>
      </c>
      <c r="E1762" s="9">
        <v>974</v>
      </c>
      <c r="F1762" s="12">
        <v>663</v>
      </c>
      <c r="G1762" s="12">
        <v>127</v>
      </c>
      <c r="H1762" s="12">
        <v>82</v>
      </c>
      <c r="I1762" s="12">
        <v>59</v>
      </c>
      <c r="J1762" s="12">
        <v>27</v>
      </c>
      <c r="K1762" s="12">
        <v>16</v>
      </c>
      <c r="L1762" s="12"/>
    </row>
    <row r="1763" spans="1:12" ht="12.75" customHeight="1" x14ac:dyDescent="0.25">
      <c r="A1763" s="119" t="s">
        <v>3234</v>
      </c>
      <c r="B1763" s="128"/>
      <c r="C1763" s="10"/>
      <c r="D1763" s="129" t="s">
        <v>3235</v>
      </c>
      <c r="E1763" s="9">
        <v>236</v>
      </c>
      <c r="F1763" s="12">
        <v>144</v>
      </c>
      <c r="G1763" s="12">
        <v>48</v>
      </c>
      <c r="H1763" s="12">
        <v>5</v>
      </c>
      <c r="I1763" s="12">
        <v>28</v>
      </c>
      <c r="J1763" s="12">
        <v>4</v>
      </c>
      <c r="K1763" s="12">
        <v>7</v>
      </c>
      <c r="L1763" s="12"/>
    </row>
    <row r="1764" spans="1:12" ht="12.75" customHeight="1" x14ac:dyDescent="0.25">
      <c r="A1764" s="119" t="s">
        <v>3236</v>
      </c>
      <c r="B1764" s="128"/>
      <c r="C1764" s="10"/>
      <c r="D1764" s="129" t="s">
        <v>3237</v>
      </c>
      <c r="E1764" s="9">
        <v>20</v>
      </c>
      <c r="F1764" s="12">
        <v>13</v>
      </c>
      <c r="G1764" s="12">
        <v>3</v>
      </c>
      <c r="H1764" s="12">
        <v>0</v>
      </c>
      <c r="I1764" s="12">
        <v>3</v>
      </c>
      <c r="J1764" s="12">
        <v>0</v>
      </c>
      <c r="K1764" s="12">
        <v>1</v>
      </c>
      <c r="L1764" s="12"/>
    </row>
    <row r="1765" spans="1:12" ht="12.75" customHeight="1" x14ac:dyDescent="0.25">
      <c r="A1765" s="119" t="s">
        <v>3238</v>
      </c>
      <c r="B1765" s="128"/>
      <c r="C1765" s="10"/>
      <c r="D1765" s="129" t="s">
        <v>3239</v>
      </c>
      <c r="E1765" s="9">
        <v>406</v>
      </c>
      <c r="F1765" s="12">
        <v>298</v>
      </c>
      <c r="G1765" s="12">
        <v>62</v>
      </c>
      <c r="H1765" s="12">
        <v>8</v>
      </c>
      <c r="I1765" s="12">
        <v>33</v>
      </c>
      <c r="J1765" s="12">
        <v>3</v>
      </c>
      <c r="K1765" s="12">
        <v>2</v>
      </c>
      <c r="L1765" s="12"/>
    </row>
    <row r="1766" spans="1:12" ht="12.75" customHeight="1" x14ac:dyDescent="0.25">
      <c r="A1766" s="119" t="s">
        <v>3240</v>
      </c>
      <c r="B1766" s="128"/>
      <c r="C1766" s="10"/>
      <c r="D1766" s="129" t="s">
        <v>918</v>
      </c>
      <c r="E1766" s="9">
        <v>589</v>
      </c>
      <c r="F1766" s="12">
        <v>428</v>
      </c>
      <c r="G1766" s="12">
        <v>87</v>
      </c>
      <c r="H1766" s="12">
        <v>30</v>
      </c>
      <c r="I1766" s="12">
        <v>30</v>
      </c>
      <c r="J1766" s="12">
        <v>6</v>
      </c>
      <c r="K1766" s="12">
        <v>8</v>
      </c>
      <c r="L1766" s="12"/>
    </row>
    <row r="1767" spans="1:12" ht="12.75" customHeight="1" x14ac:dyDescent="0.25">
      <c r="A1767" s="119" t="s">
        <v>3241</v>
      </c>
      <c r="B1767" s="128"/>
      <c r="C1767" s="10"/>
      <c r="D1767" s="129" t="s">
        <v>3242</v>
      </c>
      <c r="E1767" s="9">
        <v>181</v>
      </c>
      <c r="F1767" s="12">
        <v>93</v>
      </c>
      <c r="G1767" s="12">
        <v>26</v>
      </c>
      <c r="H1767" s="12">
        <v>29</v>
      </c>
      <c r="I1767" s="12">
        <v>13</v>
      </c>
      <c r="J1767" s="12">
        <v>4</v>
      </c>
      <c r="K1767" s="12">
        <v>16</v>
      </c>
      <c r="L1767" s="12"/>
    </row>
    <row r="1768" spans="1:12" ht="12.75" customHeight="1" x14ac:dyDescent="0.25">
      <c r="A1768" s="119" t="s">
        <v>3243</v>
      </c>
      <c r="B1768" s="128"/>
      <c r="C1768" s="10"/>
      <c r="D1768" s="129" t="s">
        <v>3244</v>
      </c>
      <c r="E1768" s="9">
        <v>925</v>
      </c>
      <c r="F1768" s="12">
        <v>659</v>
      </c>
      <c r="G1768" s="12">
        <v>108</v>
      </c>
      <c r="H1768" s="12">
        <v>51</v>
      </c>
      <c r="I1768" s="12">
        <v>79</v>
      </c>
      <c r="J1768" s="12">
        <v>15</v>
      </c>
      <c r="K1768" s="12">
        <v>13</v>
      </c>
      <c r="L1768" s="12"/>
    </row>
    <row r="1769" spans="1:12" ht="12.75" customHeight="1" x14ac:dyDescent="0.25">
      <c r="A1769" s="119" t="s">
        <v>3245</v>
      </c>
      <c r="B1769" s="128"/>
      <c r="C1769" s="10"/>
      <c r="D1769" s="129" t="s">
        <v>3246</v>
      </c>
      <c r="E1769" s="9">
        <v>3139</v>
      </c>
      <c r="F1769" s="12">
        <v>2315</v>
      </c>
      <c r="G1769" s="12">
        <v>282</v>
      </c>
      <c r="H1769" s="12">
        <v>245</v>
      </c>
      <c r="I1769" s="12">
        <v>184</v>
      </c>
      <c r="J1769" s="12">
        <v>94</v>
      </c>
      <c r="K1769" s="12">
        <v>19</v>
      </c>
      <c r="L1769" s="12"/>
    </row>
    <row r="1770" spans="1:12" ht="12.75" customHeight="1" x14ac:dyDescent="0.25">
      <c r="A1770" s="118" t="s">
        <v>3247</v>
      </c>
      <c r="B1770" s="125"/>
      <c r="C1770" s="8" t="s">
        <v>3248</v>
      </c>
      <c r="D1770" s="126"/>
      <c r="E1770" s="9">
        <v>482</v>
      </c>
      <c r="F1770" s="9">
        <v>205</v>
      </c>
      <c r="G1770" s="9">
        <v>112</v>
      </c>
      <c r="H1770" s="9">
        <v>39</v>
      </c>
      <c r="I1770" s="9">
        <v>94</v>
      </c>
      <c r="J1770" s="9">
        <v>10</v>
      </c>
      <c r="K1770" s="9">
        <v>22</v>
      </c>
      <c r="L1770" s="9"/>
    </row>
    <row r="1771" spans="1:12" ht="12.75" customHeight="1" x14ac:dyDescent="0.25">
      <c r="A1771" s="123" t="s">
        <v>3249</v>
      </c>
      <c r="B1771" s="141"/>
      <c r="C1771" s="20"/>
      <c r="D1771" s="142" t="s">
        <v>3248</v>
      </c>
      <c r="E1771" s="9">
        <v>155</v>
      </c>
      <c r="F1771" s="12">
        <v>74</v>
      </c>
      <c r="G1771" s="12">
        <v>42</v>
      </c>
      <c r="H1771" s="12">
        <v>9</v>
      </c>
      <c r="I1771" s="12">
        <v>19</v>
      </c>
      <c r="J1771" s="12">
        <v>4</v>
      </c>
      <c r="K1771" s="12">
        <v>7</v>
      </c>
      <c r="L1771" s="12"/>
    </row>
    <row r="1772" spans="1:12" ht="12.75" customHeight="1" x14ac:dyDescent="0.25">
      <c r="A1772" s="123" t="s">
        <v>3250</v>
      </c>
      <c r="B1772" s="141"/>
      <c r="C1772" s="20"/>
      <c r="D1772" s="142" t="s">
        <v>3251</v>
      </c>
      <c r="E1772" s="9">
        <v>43</v>
      </c>
      <c r="F1772" s="12">
        <v>6</v>
      </c>
      <c r="G1772" s="12">
        <v>19</v>
      </c>
      <c r="H1772" s="12">
        <v>6</v>
      </c>
      <c r="I1772" s="12">
        <v>12</v>
      </c>
      <c r="J1772" s="12">
        <v>0</v>
      </c>
      <c r="K1772" s="12">
        <v>0</v>
      </c>
      <c r="L1772" s="12"/>
    </row>
    <row r="1773" spans="1:12" ht="12.75" customHeight="1" x14ac:dyDescent="0.25">
      <c r="A1773" s="123" t="s">
        <v>3252</v>
      </c>
      <c r="B1773" s="141"/>
      <c r="C1773" s="20"/>
      <c r="D1773" s="142" t="s">
        <v>3253</v>
      </c>
      <c r="E1773" s="9">
        <v>20</v>
      </c>
      <c r="F1773" s="12">
        <v>10</v>
      </c>
      <c r="G1773" s="12">
        <v>5</v>
      </c>
      <c r="H1773" s="12">
        <v>1</v>
      </c>
      <c r="I1773" s="12">
        <v>3</v>
      </c>
      <c r="J1773" s="12">
        <v>1</v>
      </c>
      <c r="K1773" s="12">
        <v>0</v>
      </c>
      <c r="L1773" s="12"/>
    </row>
    <row r="1774" spans="1:12" ht="12.75" customHeight="1" x14ac:dyDescent="0.25">
      <c r="A1774" s="123" t="s">
        <v>3254</v>
      </c>
      <c r="B1774" s="141"/>
      <c r="C1774" s="20"/>
      <c r="D1774" s="142" t="s">
        <v>2588</v>
      </c>
      <c r="E1774" s="9">
        <v>2</v>
      </c>
      <c r="F1774" s="12">
        <v>0</v>
      </c>
      <c r="G1774" s="12">
        <v>0</v>
      </c>
      <c r="H1774" s="12">
        <v>0</v>
      </c>
      <c r="I1774" s="12">
        <v>2</v>
      </c>
      <c r="J1774" s="12">
        <v>0</v>
      </c>
      <c r="K1774" s="12">
        <v>0</v>
      </c>
      <c r="L1774" s="12"/>
    </row>
    <row r="1775" spans="1:12" ht="12.75" customHeight="1" x14ac:dyDescent="0.25">
      <c r="A1775" s="123" t="s">
        <v>3255</v>
      </c>
      <c r="B1775" s="141"/>
      <c r="C1775" s="20"/>
      <c r="D1775" s="142" t="s">
        <v>3256</v>
      </c>
      <c r="E1775" s="9">
        <v>27</v>
      </c>
      <c r="F1775" s="12">
        <v>9</v>
      </c>
      <c r="G1775" s="12">
        <v>7</v>
      </c>
      <c r="H1775" s="12">
        <v>2</v>
      </c>
      <c r="I1775" s="12">
        <v>7</v>
      </c>
      <c r="J1775" s="12">
        <v>1</v>
      </c>
      <c r="K1775" s="12">
        <v>1</v>
      </c>
      <c r="L1775" s="12"/>
    </row>
    <row r="1776" spans="1:12" ht="12.75" customHeight="1" x14ac:dyDescent="0.25">
      <c r="A1776" s="123" t="s">
        <v>3257</v>
      </c>
      <c r="B1776" s="141"/>
      <c r="C1776" s="20"/>
      <c r="D1776" s="142" t="s">
        <v>3258</v>
      </c>
      <c r="E1776" s="9">
        <v>48</v>
      </c>
      <c r="F1776" s="12">
        <v>7</v>
      </c>
      <c r="G1776" s="12">
        <v>18</v>
      </c>
      <c r="H1776" s="12">
        <v>2</v>
      </c>
      <c r="I1776" s="12">
        <v>17</v>
      </c>
      <c r="J1776" s="12">
        <v>2</v>
      </c>
      <c r="K1776" s="12">
        <v>2</v>
      </c>
      <c r="L1776" s="12"/>
    </row>
    <row r="1777" spans="1:12" ht="12.75" customHeight="1" x14ac:dyDescent="0.25">
      <c r="A1777" s="123" t="s">
        <v>3259</v>
      </c>
      <c r="B1777" s="141"/>
      <c r="C1777" s="20"/>
      <c r="D1777" s="142" t="s">
        <v>3260</v>
      </c>
      <c r="E1777" s="9">
        <v>44</v>
      </c>
      <c r="F1777" s="12">
        <v>22</v>
      </c>
      <c r="G1777" s="12">
        <v>5</v>
      </c>
      <c r="H1777" s="12">
        <v>1</v>
      </c>
      <c r="I1777" s="12">
        <v>15</v>
      </c>
      <c r="J1777" s="12">
        <v>1</v>
      </c>
      <c r="K1777" s="12">
        <v>0</v>
      </c>
      <c r="L1777" s="12"/>
    </row>
    <row r="1778" spans="1:12" ht="12.75" customHeight="1" x14ac:dyDescent="0.25">
      <c r="A1778" s="123" t="s">
        <v>3261</v>
      </c>
      <c r="B1778" s="141"/>
      <c r="C1778" s="20"/>
      <c r="D1778" s="142" t="s">
        <v>3262</v>
      </c>
      <c r="E1778" s="9">
        <v>15</v>
      </c>
      <c r="F1778" s="12">
        <v>7</v>
      </c>
      <c r="G1778" s="12">
        <v>4</v>
      </c>
      <c r="H1778" s="12">
        <v>0</v>
      </c>
      <c r="I1778" s="12">
        <v>4</v>
      </c>
      <c r="J1778" s="12">
        <v>0</v>
      </c>
      <c r="K1778" s="12">
        <v>0</v>
      </c>
      <c r="L1778" s="12"/>
    </row>
    <row r="1779" spans="1:12" ht="12.75" customHeight="1" x14ac:dyDescent="0.25">
      <c r="A1779" s="123" t="s">
        <v>3263</v>
      </c>
      <c r="B1779" s="141"/>
      <c r="C1779" s="20"/>
      <c r="D1779" s="142" t="s">
        <v>3264</v>
      </c>
      <c r="E1779" s="9">
        <v>7</v>
      </c>
      <c r="F1779" s="12">
        <v>1</v>
      </c>
      <c r="G1779" s="12">
        <v>1</v>
      </c>
      <c r="H1779" s="12">
        <v>0</v>
      </c>
      <c r="I1779" s="12">
        <v>5</v>
      </c>
      <c r="J1779" s="12">
        <v>0</v>
      </c>
      <c r="K1779" s="12">
        <v>0</v>
      </c>
      <c r="L1779" s="12"/>
    </row>
    <row r="1780" spans="1:12" ht="12.75" customHeight="1" x14ac:dyDescent="0.25">
      <c r="A1780" s="123" t="s">
        <v>3265</v>
      </c>
      <c r="B1780" s="141"/>
      <c r="C1780" s="20"/>
      <c r="D1780" s="142" t="s">
        <v>3266</v>
      </c>
      <c r="E1780" s="9">
        <v>121</v>
      </c>
      <c r="F1780" s="12">
        <v>69</v>
      </c>
      <c r="G1780" s="12">
        <v>11</v>
      </c>
      <c r="H1780" s="12">
        <v>18</v>
      </c>
      <c r="I1780" s="12">
        <v>10</v>
      </c>
      <c r="J1780" s="12">
        <v>1</v>
      </c>
      <c r="K1780" s="12">
        <v>12</v>
      </c>
      <c r="L1780" s="12"/>
    </row>
    <row r="1781" spans="1:12" ht="12.75" customHeight="1" x14ac:dyDescent="0.25">
      <c r="A1781" s="118" t="s">
        <v>3267</v>
      </c>
      <c r="B1781" s="125"/>
      <c r="C1781" s="8" t="s">
        <v>3216</v>
      </c>
      <c r="D1781" s="126"/>
      <c r="E1781" s="9">
        <v>427</v>
      </c>
      <c r="F1781" s="9">
        <v>133</v>
      </c>
      <c r="G1781" s="9">
        <v>106</v>
      </c>
      <c r="H1781" s="9">
        <v>65</v>
      </c>
      <c r="I1781" s="9">
        <v>77</v>
      </c>
      <c r="J1781" s="9">
        <v>25</v>
      </c>
      <c r="K1781" s="9">
        <v>21</v>
      </c>
      <c r="L1781" s="9"/>
    </row>
    <row r="1782" spans="1:12" ht="12.75" customHeight="1" x14ac:dyDescent="0.25">
      <c r="A1782" s="119" t="s">
        <v>3268</v>
      </c>
      <c r="B1782" s="128"/>
      <c r="C1782" s="10"/>
      <c r="D1782" s="129" t="s">
        <v>3216</v>
      </c>
      <c r="E1782" s="9">
        <v>184</v>
      </c>
      <c r="F1782" s="12">
        <v>52</v>
      </c>
      <c r="G1782" s="12">
        <v>44</v>
      </c>
      <c r="H1782" s="12">
        <v>56</v>
      </c>
      <c r="I1782" s="12">
        <v>15</v>
      </c>
      <c r="J1782" s="12">
        <v>11</v>
      </c>
      <c r="K1782" s="12">
        <v>6</v>
      </c>
      <c r="L1782" s="12"/>
    </row>
    <row r="1783" spans="1:12" ht="12.75" customHeight="1" x14ac:dyDescent="0.25">
      <c r="A1783" s="119" t="s">
        <v>3269</v>
      </c>
      <c r="B1783" s="128"/>
      <c r="C1783" s="10"/>
      <c r="D1783" s="129" t="s">
        <v>3270</v>
      </c>
      <c r="E1783" s="9">
        <v>30</v>
      </c>
      <c r="F1783" s="12">
        <v>15</v>
      </c>
      <c r="G1783" s="12">
        <v>1</v>
      </c>
      <c r="H1783" s="12">
        <v>3</v>
      </c>
      <c r="I1783" s="12">
        <v>7</v>
      </c>
      <c r="J1783" s="12">
        <v>2</v>
      </c>
      <c r="K1783" s="12">
        <v>2</v>
      </c>
      <c r="L1783" s="12"/>
    </row>
    <row r="1784" spans="1:12" ht="12.75" customHeight="1" x14ac:dyDescent="0.25">
      <c r="A1784" s="119" t="s">
        <v>3271</v>
      </c>
      <c r="B1784" s="128"/>
      <c r="C1784" s="10"/>
      <c r="D1784" s="129" t="s">
        <v>3272</v>
      </c>
      <c r="E1784" s="9">
        <v>24</v>
      </c>
      <c r="F1784" s="12">
        <v>5</v>
      </c>
      <c r="G1784" s="12">
        <v>7</v>
      </c>
      <c r="H1784" s="12">
        <v>0</v>
      </c>
      <c r="I1784" s="12">
        <v>10</v>
      </c>
      <c r="J1784" s="12">
        <v>1</v>
      </c>
      <c r="K1784" s="12">
        <v>1</v>
      </c>
      <c r="L1784" s="12"/>
    </row>
    <row r="1785" spans="1:12" ht="12.75" customHeight="1" x14ac:dyDescent="0.25">
      <c r="A1785" s="119" t="s">
        <v>3273</v>
      </c>
      <c r="B1785" s="128"/>
      <c r="C1785" s="10"/>
      <c r="D1785" s="129" t="s">
        <v>3274</v>
      </c>
      <c r="E1785" s="9">
        <v>64</v>
      </c>
      <c r="F1785" s="12">
        <v>14</v>
      </c>
      <c r="G1785" s="12">
        <v>24</v>
      </c>
      <c r="H1785" s="12">
        <v>1</v>
      </c>
      <c r="I1785" s="12">
        <v>15</v>
      </c>
      <c r="J1785" s="12">
        <v>10</v>
      </c>
      <c r="K1785" s="12">
        <v>0</v>
      </c>
      <c r="L1785" s="12"/>
    </row>
    <row r="1786" spans="1:12" ht="12.75" customHeight="1" x14ac:dyDescent="0.25">
      <c r="A1786" s="119" t="s">
        <v>3275</v>
      </c>
      <c r="B1786" s="128"/>
      <c r="C1786" s="10"/>
      <c r="D1786" s="129" t="s">
        <v>3276</v>
      </c>
      <c r="E1786" s="9">
        <v>12</v>
      </c>
      <c r="F1786" s="12">
        <v>2</v>
      </c>
      <c r="G1786" s="12">
        <v>4</v>
      </c>
      <c r="H1786" s="12">
        <v>0</v>
      </c>
      <c r="I1786" s="12">
        <v>6</v>
      </c>
      <c r="J1786" s="12">
        <v>0</v>
      </c>
      <c r="K1786" s="12">
        <v>0</v>
      </c>
      <c r="L1786" s="12"/>
    </row>
    <row r="1787" spans="1:12" ht="12.75" customHeight="1" x14ac:dyDescent="0.25">
      <c r="A1787" s="119" t="s">
        <v>3277</v>
      </c>
      <c r="B1787" s="128"/>
      <c r="C1787" s="10"/>
      <c r="D1787" s="129" t="s">
        <v>3278</v>
      </c>
      <c r="E1787" s="9">
        <v>72</v>
      </c>
      <c r="F1787" s="12">
        <v>36</v>
      </c>
      <c r="G1787" s="12">
        <v>11</v>
      </c>
      <c r="H1787" s="12">
        <v>3</v>
      </c>
      <c r="I1787" s="12">
        <v>13</v>
      </c>
      <c r="J1787" s="12">
        <v>0</v>
      </c>
      <c r="K1787" s="12">
        <v>9</v>
      </c>
      <c r="L1787" s="12"/>
    </row>
    <row r="1788" spans="1:12" ht="12.75" customHeight="1" x14ac:dyDescent="0.25">
      <c r="A1788" s="119" t="s">
        <v>3279</v>
      </c>
      <c r="B1788" s="128"/>
      <c r="C1788" s="10"/>
      <c r="D1788" s="129" t="s">
        <v>3280</v>
      </c>
      <c r="E1788" s="9">
        <v>24</v>
      </c>
      <c r="F1788" s="12">
        <v>4</v>
      </c>
      <c r="G1788" s="12">
        <v>11</v>
      </c>
      <c r="H1788" s="12">
        <v>0</v>
      </c>
      <c r="I1788" s="12">
        <v>8</v>
      </c>
      <c r="J1788" s="12">
        <v>1</v>
      </c>
      <c r="K1788" s="12">
        <v>0</v>
      </c>
      <c r="L1788" s="12"/>
    </row>
    <row r="1789" spans="1:12" ht="12.75" customHeight="1" x14ac:dyDescent="0.25">
      <c r="A1789" s="119" t="s">
        <v>3281</v>
      </c>
      <c r="B1789" s="128"/>
      <c r="C1789" s="10"/>
      <c r="D1789" s="129" t="s">
        <v>3282</v>
      </c>
      <c r="E1789" s="9">
        <v>17</v>
      </c>
      <c r="F1789" s="12">
        <v>5</v>
      </c>
      <c r="G1789" s="12">
        <v>4</v>
      </c>
      <c r="H1789" s="12">
        <v>2</v>
      </c>
      <c r="I1789" s="12">
        <v>3</v>
      </c>
      <c r="J1789" s="12">
        <v>0</v>
      </c>
      <c r="K1789" s="12">
        <v>3</v>
      </c>
      <c r="L1789" s="12"/>
    </row>
    <row r="1790" spans="1:12" ht="12.75" customHeight="1" x14ac:dyDescent="0.25">
      <c r="A1790" s="118" t="s">
        <v>3283</v>
      </c>
      <c r="B1790" s="125"/>
      <c r="C1790" s="8" t="s">
        <v>3284</v>
      </c>
      <c r="D1790" s="126"/>
      <c r="E1790" s="9">
        <v>1225</v>
      </c>
      <c r="F1790" s="9">
        <v>690</v>
      </c>
      <c r="G1790" s="9">
        <v>192</v>
      </c>
      <c r="H1790" s="9">
        <v>117</v>
      </c>
      <c r="I1790" s="9">
        <v>166</v>
      </c>
      <c r="J1790" s="9">
        <v>28</v>
      </c>
      <c r="K1790" s="9">
        <v>32</v>
      </c>
      <c r="L1790" s="9"/>
    </row>
    <row r="1791" spans="1:12" ht="12.75" customHeight="1" x14ac:dyDescent="0.25">
      <c r="A1791" s="122" t="s">
        <v>3285</v>
      </c>
      <c r="B1791" s="137"/>
      <c r="C1791" s="17"/>
      <c r="D1791" s="138" t="s">
        <v>3286</v>
      </c>
      <c r="E1791" s="9">
        <v>769</v>
      </c>
      <c r="F1791" s="12">
        <v>471</v>
      </c>
      <c r="G1791" s="12">
        <v>93</v>
      </c>
      <c r="H1791" s="12">
        <v>69</v>
      </c>
      <c r="I1791" s="12">
        <v>97</v>
      </c>
      <c r="J1791" s="12">
        <v>19</v>
      </c>
      <c r="K1791" s="12">
        <v>20</v>
      </c>
      <c r="L1791" s="12"/>
    </row>
    <row r="1792" spans="1:12" ht="12.75" customHeight="1" x14ac:dyDescent="0.25">
      <c r="A1792" s="119" t="s">
        <v>3287</v>
      </c>
      <c r="B1792" s="128"/>
      <c r="C1792" s="10"/>
      <c r="D1792" s="129" t="s">
        <v>3288</v>
      </c>
      <c r="E1792" s="9">
        <v>82</v>
      </c>
      <c r="F1792" s="12">
        <v>43</v>
      </c>
      <c r="G1792" s="12">
        <v>22</v>
      </c>
      <c r="H1792" s="12">
        <v>1</v>
      </c>
      <c r="I1792" s="12">
        <v>10</v>
      </c>
      <c r="J1792" s="12">
        <v>1</v>
      </c>
      <c r="K1792" s="12">
        <v>5</v>
      </c>
      <c r="L1792" s="12"/>
    </row>
    <row r="1793" spans="1:12" ht="12.75" customHeight="1" x14ac:dyDescent="0.25">
      <c r="A1793" s="119" t="s">
        <v>3289</v>
      </c>
      <c r="B1793" s="128"/>
      <c r="C1793" s="10"/>
      <c r="D1793" s="129" t="s">
        <v>3290</v>
      </c>
      <c r="E1793" s="9">
        <v>18</v>
      </c>
      <c r="F1793" s="12">
        <v>7</v>
      </c>
      <c r="G1793" s="12">
        <v>2</v>
      </c>
      <c r="H1793" s="12">
        <v>1</v>
      </c>
      <c r="I1793" s="12">
        <v>6</v>
      </c>
      <c r="J1793" s="12">
        <v>1</v>
      </c>
      <c r="K1793" s="12">
        <v>1</v>
      </c>
      <c r="L1793" s="12"/>
    </row>
    <row r="1794" spans="1:12" ht="12.75" customHeight="1" x14ac:dyDescent="0.25">
      <c r="A1794" s="119" t="s">
        <v>3291</v>
      </c>
      <c r="B1794" s="128"/>
      <c r="C1794" s="10"/>
      <c r="D1794" s="129" t="s">
        <v>3292</v>
      </c>
      <c r="E1794" s="9">
        <v>92</v>
      </c>
      <c r="F1794" s="12">
        <v>64</v>
      </c>
      <c r="G1794" s="12">
        <v>10</v>
      </c>
      <c r="H1794" s="12">
        <v>9</v>
      </c>
      <c r="I1794" s="12">
        <v>8</v>
      </c>
      <c r="J1794" s="12">
        <v>0</v>
      </c>
      <c r="K1794" s="12">
        <v>1</v>
      </c>
      <c r="L1794" s="12"/>
    </row>
    <row r="1795" spans="1:12" ht="12.75" customHeight="1" x14ac:dyDescent="0.25">
      <c r="A1795" s="119" t="s">
        <v>3293</v>
      </c>
      <c r="B1795" s="128"/>
      <c r="C1795" s="10"/>
      <c r="D1795" s="129" t="s">
        <v>3284</v>
      </c>
      <c r="E1795" s="9">
        <v>134</v>
      </c>
      <c r="F1795" s="12">
        <v>48</v>
      </c>
      <c r="G1795" s="12">
        <v>35</v>
      </c>
      <c r="H1795" s="12">
        <v>29</v>
      </c>
      <c r="I1795" s="12">
        <v>16</v>
      </c>
      <c r="J1795" s="12">
        <v>4</v>
      </c>
      <c r="K1795" s="12">
        <v>2</v>
      </c>
      <c r="L1795" s="12"/>
    </row>
    <row r="1796" spans="1:12" ht="12.75" customHeight="1" x14ac:dyDescent="0.25">
      <c r="A1796" s="119" t="s">
        <v>3294</v>
      </c>
      <c r="B1796" s="128"/>
      <c r="C1796" s="10"/>
      <c r="D1796" s="129" t="s">
        <v>3295</v>
      </c>
      <c r="E1796" s="9">
        <v>45</v>
      </c>
      <c r="F1796" s="12">
        <v>27</v>
      </c>
      <c r="G1796" s="12">
        <v>7</v>
      </c>
      <c r="H1796" s="12">
        <v>1</v>
      </c>
      <c r="I1796" s="12">
        <v>9</v>
      </c>
      <c r="J1796" s="12">
        <v>0</v>
      </c>
      <c r="K1796" s="12">
        <v>1</v>
      </c>
      <c r="L1796" s="12"/>
    </row>
    <row r="1797" spans="1:12" ht="12.75" customHeight="1" x14ac:dyDescent="0.25">
      <c r="A1797" s="119" t="s">
        <v>3296</v>
      </c>
      <c r="B1797" s="128"/>
      <c r="C1797" s="10"/>
      <c r="D1797" s="129" t="s">
        <v>3297</v>
      </c>
      <c r="E1797" s="9">
        <v>41</v>
      </c>
      <c r="F1797" s="12">
        <v>20</v>
      </c>
      <c r="G1797" s="12">
        <v>12</v>
      </c>
      <c r="H1797" s="12">
        <v>1</v>
      </c>
      <c r="I1797" s="12">
        <v>7</v>
      </c>
      <c r="J1797" s="12">
        <v>0</v>
      </c>
      <c r="K1797" s="12">
        <v>1</v>
      </c>
      <c r="L1797" s="12"/>
    </row>
    <row r="1798" spans="1:12" ht="12.75" customHeight="1" x14ac:dyDescent="0.25">
      <c r="A1798" s="119" t="s">
        <v>3298</v>
      </c>
      <c r="B1798" s="128"/>
      <c r="C1798" s="10"/>
      <c r="D1798" s="129" t="s">
        <v>3299</v>
      </c>
      <c r="E1798" s="9">
        <v>5</v>
      </c>
      <c r="F1798" s="12">
        <v>0</v>
      </c>
      <c r="G1798" s="12">
        <v>2</v>
      </c>
      <c r="H1798" s="12">
        <v>0</v>
      </c>
      <c r="I1798" s="12">
        <v>3</v>
      </c>
      <c r="J1798" s="12">
        <v>0</v>
      </c>
      <c r="K1798" s="12">
        <v>0</v>
      </c>
      <c r="L1798" s="12"/>
    </row>
    <row r="1799" spans="1:12" ht="12.75" customHeight="1" x14ac:dyDescent="0.25">
      <c r="A1799" s="119" t="s">
        <v>3300</v>
      </c>
      <c r="B1799" s="128"/>
      <c r="C1799" s="10"/>
      <c r="D1799" s="129" t="s">
        <v>3301</v>
      </c>
      <c r="E1799" s="9">
        <v>26</v>
      </c>
      <c r="F1799" s="12">
        <v>6</v>
      </c>
      <c r="G1799" s="12">
        <v>6</v>
      </c>
      <c r="H1799" s="12">
        <v>6</v>
      </c>
      <c r="I1799" s="12">
        <v>7</v>
      </c>
      <c r="J1799" s="12">
        <v>0</v>
      </c>
      <c r="K1799" s="12">
        <v>1</v>
      </c>
      <c r="L1799" s="12"/>
    </row>
    <row r="1800" spans="1:12" ht="12.75" customHeight="1" x14ac:dyDescent="0.25">
      <c r="A1800" s="119" t="s">
        <v>3302</v>
      </c>
      <c r="B1800" s="128"/>
      <c r="C1800" s="10"/>
      <c r="D1800" s="129" t="s">
        <v>3303</v>
      </c>
      <c r="E1800" s="9">
        <v>13</v>
      </c>
      <c r="F1800" s="12">
        <v>4</v>
      </c>
      <c r="G1800" s="12">
        <v>3</v>
      </c>
      <c r="H1800" s="12">
        <v>0</v>
      </c>
      <c r="I1800" s="12">
        <v>3</v>
      </c>
      <c r="J1800" s="12">
        <v>3</v>
      </c>
      <c r="K1800" s="12">
        <v>0</v>
      </c>
      <c r="L1800" s="12"/>
    </row>
    <row r="1801" spans="1:12" ht="12.75" customHeight="1" x14ac:dyDescent="0.25">
      <c r="A1801" s="118" t="s">
        <v>3304</v>
      </c>
      <c r="B1801" s="125"/>
      <c r="C1801" s="8" t="s">
        <v>3305</v>
      </c>
      <c r="D1801" s="126"/>
      <c r="E1801" s="9">
        <v>1205</v>
      </c>
      <c r="F1801" s="9">
        <v>613</v>
      </c>
      <c r="G1801" s="9">
        <v>90</v>
      </c>
      <c r="H1801" s="9">
        <v>334</v>
      </c>
      <c r="I1801" s="9">
        <v>91</v>
      </c>
      <c r="J1801" s="9">
        <v>54</v>
      </c>
      <c r="K1801" s="9">
        <v>23</v>
      </c>
      <c r="L1801" s="9"/>
    </row>
    <row r="1802" spans="1:12" ht="12.75" customHeight="1" x14ac:dyDescent="0.25">
      <c r="A1802" s="119" t="s">
        <v>3306</v>
      </c>
      <c r="B1802" s="128"/>
      <c r="C1802" s="10"/>
      <c r="D1802" s="129" t="s">
        <v>3305</v>
      </c>
      <c r="E1802" s="9">
        <v>1075</v>
      </c>
      <c r="F1802" s="12">
        <v>539</v>
      </c>
      <c r="G1802" s="12">
        <v>76</v>
      </c>
      <c r="H1802" s="12">
        <v>317</v>
      </c>
      <c r="I1802" s="12">
        <v>76</v>
      </c>
      <c r="J1802" s="12">
        <v>47</v>
      </c>
      <c r="K1802" s="12">
        <v>20</v>
      </c>
      <c r="L1802" s="12"/>
    </row>
    <row r="1803" spans="1:12" ht="12.75" customHeight="1" x14ac:dyDescent="0.25">
      <c r="A1803" s="119" t="s">
        <v>3307</v>
      </c>
      <c r="B1803" s="128"/>
      <c r="C1803" s="10"/>
      <c r="D1803" s="129" t="s">
        <v>3308</v>
      </c>
      <c r="E1803" s="9">
        <v>3</v>
      </c>
      <c r="F1803" s="12">
        <v>2</v>
      </c>
      <c r="G1803" s="12">
        <v>1</v>
      </c>
      <c r="H1803" s="12">
        <v>0</v>
      </c>
      <c r="I1803" s="12">
        <v>0</v>
      </c>
      <c r="J1803" s="12">
        <v>0</v>
      </c>
      <c r="K1803" s="12">
        <v>0</v>
      </c>
      <c r="L1803" s="12"/>
    </row>
    <row r="1804" spans="1:12" ht="12.75" customHeight="1" x14ac:dyDescent="0.25">
      <c r="A1804" s="119" t="s">
        <v>3309</v>
      </c>
      <c r="B1804" s="128"/>
      <c r="C1804" s="10"/>
      <c r="D1804" s="129" t="s">
        <v>3310</v>
      </c>
      <c r="E1804" s="9">
        <v>0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/>
    </row>
    <row r="1805" spans="1:12" ht="12.75" customHeight="1" x14ac:dyDescent="0.25">
      <c r="A1805" s="119" t="s">
        <v>3311</v>
      </c>
      <c r="B1805" s="128"/>
      <c r="C1805" s="10"/>
      <c r="D1805" s="129" t="s">
        <v>3312</v>
      </c>
      <c r="E1805" s="9">
        <v>46</v>
      </c>
      <c r="F1805" s="12">
        <v>30</v>
      </c>
      <c r="G1805" s="12">
        <v>1</v>
      </c>
      <c r="H1805" s="12">
        <v>7</v>
      </c>
      <c r="I1805" s="12">
        <v>4</v>
      </c>
      <c r="J1805" s="12">
        <v>2</v>
      </c>
      <c r="K1805" s="12">
        <v>2</v>
      </c>
      <c r="L1805" s="12"/>
    </row>
    <row r="1806" spans="1:12" ht="12.75" customHeight="1" x14ac:dyDescent="0.25">
      <c r="A1806" s="119" t="s">
        <v>3313</v>
      </c>
      <c r="B1806" s="128"/>
      <c r="C1806" s="10"/>
      <c r="D1806" s="129" t="s">
        <v>3314</v>
      </c>
      <c r="E1806" s="9">
        <v>28</v>
      </c>
      <c r="F1806" s="12">
        <v>16</v>
      </c>
      <c r="G1806" s="12">
        <v>4</v>
      </c>
      <c r="H1806" s="12">
        <v>4</v>
      </c>
      <c r="I1806" s="12">
        <v>2</v>
      </c>
      <c r="J1806" s="12">
        <v>2</v>
      </c>
      <c r="K1806" s="12">
        <v>0</v>
      </c>
      <c r="L1806" s="12"/>
    </row>
    <row r="1807" spans="1:12" ht="12.75" customHeight="1" x14ac:dyDescent="0.25">
      <c r="A1807" s="119" t="s">
        <v>3315</v>
      </c>
      <c r="B1807" s="128"/>
      <c r="C1807" s="10"/>
      <c r="D1807" s="129" t="s">
        <v>3316</v>
      </c>
      <c r="E1807" s="9">
        <v>13</v>
      </c>
      <c r="F1807" s="12">
        <v>5</v>
      </c>
      <c r="G1807" s="12">
        <v>1</v>
      </c>
      <c r="H1807" s="12">
        <v>1</v>
      </c>
      <c r="I1807" s="12">
        <v>4</v>
      </c>
      <c r="J1807" s="12">
        <v>2</v>
      </c>
      <c r="K1807" s="12">
        <v>0</v>
      </c>
      <c r="L1807" s="12"/>
    </row>
    <row r="1808" spans="1:12" ht="12.75" customHeight="1" x14ac:dyDescent="0.25">
      <c r="A1808" s="119" t="s">
        <v>3317</v>
      </c>
      <c r="B1808" s="128"/>
      <c r="C1808" s="10"/>
      <c r="D1808" s="129" t="s">
        <v>3318</v>
      </c>
      <c r="E1808" s="9">
        <v>40</v>
      </c>
      <c r="F1808" s="12">
        <v>21</v>
      </c>
      <c r="G1808" s="12">
        <v>7</v>
      </c>
      <c r="H1808" s="12">
        <v>5</v>
      </c>
      <c r="I1808" s="12">
        <v>5</v>
      </c>
      <c r="J1808" s="12">
        <v>1</v>
      </c>
      <c r="K1808" s="12">
        <v>1</v>
      </c>
      <c r="L1808" s="12"/>
    </row>
    <row r="1809" spans="1:12" ht="12.75" customHeight="1" x14ac:dyDescent="0.25">
      <c r="A1809" s="118" t="s">
        <v>3319</v>
      </c>
      <c r="B1809" s="125"/>
      <c r="C1809" s="8" t="s">
        <v>3320</v>
      </c>
      <c r="D1809" s="126"/>
      <c r="E1809" s="9">
        <v>5025</v>
      </c>
      <c r="F1809" s="9">
        <v>3059</v>
      </c>
      <c r="G1809" s="9">
        <v>451</v>
      </c>
      <c r="H1809" s="9">
        <v>816</v>
      </c>
      <c r="I1809" s="9">
        <v>285</v>
      </c>
      <c r="J1809" s="9">
        <v>305</v>
      </c>
      <c r="K1809" s="9">
        <v>109</v>
      </c>
      <c r="L1809" s="9"/>
    </row>
    <row r="1810" spans="1:12" ht="12.75" customHeight="1" x14ac:dyDescent="0.25">
      <c r="A1810" s="119" t="s">
        <v>3321</v>
      </c>
      <c r="B1810" s="128"/>
      <c r="C1810" s="10"/>
      <c r="D1810" s="129" t="s">
        <v>3320</v>
      </c>
      <c r="E1810" s="9">
        <v>3424</v>
      </c>
      <c r="F1810" s="12">
        <v>2313</v>
      </c>
      <c r="G1810" s="12">
        <v>243</v>
      </c>
      <c r="H1810" s="12">
        <v>440</v>
      </c>
      <c r="I1810" s="12">
        <v>171</v>
      </c>
      <c r="J1810" s="12">
        <v>200</v>
      </c>
      <c r="K1810" s="12">
        <v>57</v>
      </c>
      <c r="L1810" s="12"/>
    </row>
    <row r="1811" spans="1:12" ht="12.75" customHeight="1" x14ac:dyDescent="0.25">
      <c r="A1811" s="119" t="s">
        <v>3322</v>
      </c>
      <c r="B1811" s="128"/>
      <c r="C1811" s="10"/>
      <c r="D1811" s="129" t="s">
        <v>1339</v>
      </c>
      <c r="E1811" s="9">
        <v>533</v>
      </c>
      <c r="F1811" s="12">
        <v>242</v>
      </c>
      <c r="G1811" s="12">
        <v>74</v>
      </c>
      <c r="H1811" s="12">
        <v>110</v>
      </c>
      <c r="I1811" s="12">
        <v>32</v>
      </c>
      <c r="J1811" s="12">
        <v>63</v>
      </c>
      <c r="K1811" s="12">
        <v>12</v>
      </c>
      <c r="L1811" s="12"/>
    </row>
    <row r="1812" spans="1:12" ht="12.75" customHeight="1" x14ac:dyDescent="0.25">
      <c r="A1812" s="119" t="s">
        <v>3323</v>
      </c>
      <c r="B1812" s="128"/>
      <c r="C1812" s="10"/>
      <c r="D1812" s="129" t="s">
        <v>3324</v>
      </c>
      <c r="E1812" s="9">
        <v>184</v>
      </c>
      <c r="F1812" s="12">
        <v>102</v>
      </c>
      <c r="G1812" s="12">
        <v>23</v>
      </c>
      <c r="H1812" s="12">
        <v>29</v>
      </c>
      <c r="I1812" s="12">
        <v>19</v>
      </c>
      <c r="J1812" s="12">
        <v>6</v>
      </c>
      <c r="K1812" s="12">
        <v>5</v>
      </c>
      <c r="L1812" s="12"/>
    </row>
    <row r="1813" spans="1:12" ht="12.75" customHeight="1" x14ac:dyDescent="0.25">
      <c r="A1813" s="119" t="s">
        <v>3325</v>
      </c>
      <c r="B1813" s="128"/>
      <c r="C1813" s="10"/>
      <c r="D1813" s="129" t="s">
        <v>3326</v>
      </c>
      <c r="E1813" s="9">
        <v>52</v>
      </c>
      <c r="F1813" s="12">
        <v>19</v>
      </c>
      <c r="G1813" s="12">
        <v>9</v>
      </c>
      <c r="H1813" s="12">
        <v>10</v>
      </c>
      <c r="I1813" s="12">
        <v>7</v>
      </c>
      <c r="J1813" s="12">
        <v>0</v>
      </c>
      <c r="K1813" s="12">
        <v>7</v>
      </c>
      <c r="L1813" s="12"/>
    </row>
    <row r="1814" spans="1:12" ht="12.75" customHeight="1" x14ac:dyDescent="0.25">
      <c r="A1814" s="119" t="s">
        <v>3327</v>
      </c>
      <c r="B1814" s="128"/>
      <c r="C1814" s="10"/>
      <c r="D1814" s="129" t="s">
        <v>3328</v>
      </c>
      <c r="E1814" s="9">
        <v>400</v>
      </c>
      <c r="F1814" s="12">
        <v>159</v>
      </c>
      <c r="G1814" s="12">
        <v>37</v>
      </c>
      <c r="H1814" s="12">
        <v>163</v>
      </c>
      <c r="I1814" s="12">
        <v>17</v>
      </c>
      <c r="J1814" s="12">
        <v>14</v>
      </c>
      <c r="K1814" s="12">
        <v>10</v>
      </c>
      <c r="L1814" s="12"/>
    </row>
    <row r="1815" spans="1:12" ht="12.75" customHeight="1" x14ac:dyDescent="0.25">
      <c r="A1815" s="119" t="s">
        <v>3329</v>
      </c>
      <c r="B1815" s="128"/>
      <c r="C1815" s="10"/>
      <c r="D1815" s="129" t="s">
        <v>3330</v>
      </c>
      <c r="E1815" s="9">
        <v>78</v>
      </c>
      <c r="F1815" s="12">
        <v>52</v>
      </c>
      <c r="G1815" s="12">
        <v>9</v>
      </c>
      <c r="H1815" s="12">
        <v>2</v>
      </c>
      <c r="I1815" s="12">
        <v>4</v>
      </c>
      <c r="J1815" s="12">
        <v>9</v>
      </c>
      <c r="K1815" s="12">
        <v>2</v>
      </c>
      <c r="L1815" s="12"/>
    </row>
    <row r="1816" spans="1:12" ht="12.75" customHeight="1" x14ac:dyDescent="0.25">
      <c r="A1816" s="119" t="s">
        <v>3331</v>
      </c>
      <c r="B1816" s="128"/>
      <c r="C1816" s="10"/>
      <c r="D1816" s="129" t="s">
        <v>3332</v>
      </c>
      <c r="E1816" s="9">
        <v>244</v>
      </c>
      <c r="F1816" s="12">
        <v>132</v>
      </c>
      <c r="G1816" s="12">
        <v>41</v>
      </c>
      <c r="H1816" s="12">
        <v>22</v>
      </c>
      <c r="I1816" s="12">
        <v>27</v>
      </c>
      <c r="J1816" s="12">
        <v>9</v>
      </c>
      <c r="K1816" s="12">
        <v>13</v>
      </c>
      <c r="L1816" s="12"/>
    </row>
    <row r="1817" spans="1:12" ht="12.75" customHeight="1" x14ac:dyDescent="0.25">
      <c r="A1817" s="119" t="s">
        <v>3333</v>
      </c>
      <c r="B1817" s="128"/>
      <c r="C1817" s="10"/>
      <c r="D1817" s="129" t="s">
        <v>3295</v>
      </c>
      <c r="E1817" s="9">
        <v>110</v>
      </c>
      <c r="F1817" s="12">
        <v>40</v>
      </c>
      <c r="G1817" s="12">
        <v>15</v>
      </c>
      <c r="H1817" s="12">
        <v>40</v>
      </c>
      <c r="I1817" s="12">
        <v>8</v>
      </c>
      <c r="J1817" s="12">
        <v>4</v>
      </c>
      <c r="K1817" s="12">
        <v>3</v>
      </c>
      <c r="L1817" s="12"/>
    </row>
    <row r="1818" spans="1:12" ht="12.75" customHeight="1" x14ac:dyDescent="0.25">
      <c r="A1818" s="118" t="s">
        <v>3334</v>
      </c>
      <c r="B1818" s="125"/>
      <c r="C1818" s="8" t="s">
        <v>3335</v>
      </c>
      <c r="D1818" s="126"/>
      <c r="E1818" s="9">
        <v>2178</v>
      </c>
      <c r="F1818" s="9">
        <v>1477</v>
      </c>
      <c r="G1818" s="9">
        <v>280</v>
      </c>
      <c r="H1818" s="9">
        <v>111</v>
      </c>
      <c r="I1818" s="9">
        <v>187</v>
      </c>
      <c r="J1818" s="9">
        <v>88</v>
      </c>
      <c r="K1818" s="9">
        <v>35</v>
      </c>
      <c r="L1818" s="9"/>
    </row>
    <row r="1819" spans="1:12" ht="12.75" customHeight="1" x14ac:dyDescent="0.25">
      <c r="A1819" s="119" t="s">
        <v>3336</v>
      </c>
      <c r="B1819" s="128"/>
      <c r="C1819" s="10"/>
      <c r="D1819" s="129" t="s">
        <v>3337</v>
      </c>
      <c r="E1819" s="9">
        <v>1516</v>
      </c>
      <c r="F1819" s="12">
        <v>1062</v>
      </c>
      <c r="G1819" s="12">
        <v>155</v>
      </c>
      <c r="H1819" s="12">
        <v>82</v>
      </c>
      <c r="I1819" s="12">
        <v>129</v>
      </c>
      <c r="J1819" s="12">
        <v>64</v>
      </c>
      <c r="K1819" s="12">
        <v>24</v>
      </c>
      <c r="L1819" s="12"/>
    </row>
    <row r="1820" spans="1:12" ht="12.75" customHeight="1" x14ac:dyDescent="0.25">
      <c r="A1820" s="119" t="s">
        <v>3338</v>
      </c>
      <c r="B1820" s="128"/>
      <c r="C1820" s="10"/>
      <c r="D1820" s="129" t="s">
        <v>3339</v>
      </c>
      <c r="E1820" s="9">
        <v>149</v>
      </c>
      <c r="F1820" s="12">
        <v>93</v>
      </c>
      <c r="G1820" s="12">
        <v>28</v>
      </c>
      <c r="H1820" s="12">
        <v>5</v>
      </c>
      <c r="I1820" s="12">
        <v>15</v>
      </c>
      <c r="J1820" s="12">
        <v>5</v>
      </c>
      <c r="K1820" s="12">
        <v>3</v>
      </c>
      <c r="L1820" s="12"/>
    </row>
    <row r="1821" spans="1:12" ht="12.75" customHeight="1" x14ac:dyDescent="0.25">
      <c r="A1821" s="119" t="s">
        <v>3340</v>
      </c>
      <c r="B1821" s="128"/>
      <c r="C1821" s="10"/>
      <c r="D1821" s="129" t="s">
        <v>3341</v>
      </c>
      <c r="E1821" s="9">
        <v>55</v>
      </c>
      <c r="F1821" s="12">
        <v>31</v>
      </c>
      <c r="G1821" s="12">
        <v>16</v>
      </c>
      <c r="H1821" s="12">
        <v>1</v>
      </c>
      <c r="I1821" s="12">
        <v>3</v>
      </c>
      <c r="J1821" s="12">
        <v>4</v>
      </c>
      <c r="K1821" s="12">
        <v>0</v>
      </c>
      <c r="L1821" s="12"/>
    </row>
    <row r="1822" spans="1:12" ht="12.75" customHeight="1" x14ac:dyDescent="0.25">
      <c r="A1822" s="119" t="s">
        <v>3342</v>
      </c>
      <c r="B1822" s="128"/>
      <c r="C1822" s="10"/>
      <c r="D1822" s="129" t="s">
        <v>3343</v>
      </c>
      <c r="E1822" s="9">
        <v>0</v>
      </c>
      <c r="F1822" s="12">
        <v>0</v>
      </c>
      <c r="G1822" s="12">
        <v>0</v>
      </c>
      <c r="H1822" s="12">
        <v>0</v>
      </c>
      <c r="I1822" s="12">
        <v>0</v>
      </c>
      <c r="J1822" s="12">
        <v>0</v>
      </c>
      <c r="K1822" s="12">
        <v>0</v>
      </c>
      <c r="L1822" s="12"/>
    </row>
    <row r="1823" spans="1:12" ht="12.75" customHeight="1" x14ac:dyDescent="0.25">
      <c r="A1823" s="119" t="s">
        <v>3344</v>
      </c>
      <c r="B1823" s="128"/>
      <c r="C1823" s="10"/>
      <c r="D1823" s="129" t="s">
        <v>3345</v>
      </c>
      <c r="E1823" s="9">
        <v>168</v>
      </c>
      <c r="F1823" s="12">
        <v>114</v>
      </c>
      <c r="G1823" s="12">
        <v>28</v>
      </c>
      <c r="H1823" s="12">
        <v>7</v>
      </c>
      <c r="I1823" s="12">
        <v>5</v>
      </c>
      <c r="J1823" s="12">
        <v>7</v>
      </c>
      <c r="K1823" s="12">
        <v>7</v>
      </c>
      <c r="L1823" s="12"/>
    </row>
    <row r="1824" spans="1:12" ht="12.75" customHeight="1" x14ac:dyDescent="0.25">
      <c r="A1824" s="119" t="s">
        <v>3346</v>
      </c>
      <c r="B1824" s="128"/>
      <c r="C1824" s="10"/>
      <c r="D1824" s="129" t="s">
        <v>3347</v>
      </c>
      <c r="E1824" s="9">
        <v>290</v>
      </c>
      <c r="F1824" s="12">
        <v>177</v>
      </c>
      <c r="G1824" s="12">
        <v>53</v>
      </c>
      <c r="H1824" s="12">
        <v>16</v>
      </c>
      <c r="I1824" s="12">
        <v>35</v>
      </c>
      <c r="J1824" s="12">
        <v>8</v>
      </c>
      <c r="K1824" s="12">
        <v>1</v>
      </c>
      <c r="L1824" s="12"/>
    </row>
    <row r="1825" spans="1:12" ht="12.75" customHeight="1" x14ac:dyDescent="0.25">
      <c r="A1825" s="118" t="s">
        <v>3348</v>
      </c>
      <c r="B1825" s="125"/>
      <c r="C1825" s="8" t="s">
        <v>3349</v>
      </c>
      <c r="D1825" s="126"/>
      <c r="E1825" s="9">
        <v>898</v>
      </c>
      <c r="F1825" s="9">
        <v>606</v>
      </c>
      <c r="G1825" s="9">
        <v>96</v>
      </c>
      <c r="H1825" s="9">
        <v>105</v>
      </c>
      <c r="I1825" s="9">
        <v>66</v>
      </c>
      <c r="J1825" s="9">
        <v>12</v>
      </c>
      <c r="K1825" s="9">
        <v>13</v>
      </c>
      <c r="L1825" s="9"/>
    </row>
    <row r="1826" spans="1:12" ht="12.75" customHeight="1" x14ac:dyDescent="0.25">
      <c r="A1826" s="119" t="s">
        <v>3350</v>
      </c>
      <c r="B1826" s="128"/>
      <c r="C1826" s="10"/>
      <c r="D1826" s="129" t="s">
        <v>3349</v>
      </c>
      <c r="E1826" s="9">
        <v>554</v>
      </c>
      <c r="F1826" s="12">
        <v>395</v>
      </c>
      <c r="G1826" s="12">
        <v>61</v>
      </c>
      <c r="H1826" s="12">
        <v>40</v>
      </c>
      <c r="I1826" s="12">
        <v>46</v>
      </c>
      <c r="J1826" s="12">
        <v>2</v>
      </c>
      <c r="K1826" s="12">
        <v>10</v>
      </c>
      <c r="L1826" s="12"/>
    </row>
    <row r="1827" spans="1:12" ht="12.75" customHeight="1" x14ac:dyDescent="0.25">
      <c r="A1827" s="119" t="s">
        <v>3351</v>
      </c>
      <c r="B1827" s="128"/>
      <c r="C1827" s="10"/>
      <c r="D1827" s="129" t="s">
        <v>3352</v>
      </c>
      <c r="E1827" s="9">
        <v>77</v>
      </c>
      <c r="F1827" s="12">
        <v>38</v>
      </c>
      <c r="G1827" s="12">
        <v>4</v>
      </c>
      <c r="H1827" s="12">
        <v>27</v>
      </c>
      <c r="I1827" s="12">
        <v>3</v>
      </c>
      <c r="J1827" s="12">
        <v>3</v>
      </c>
      <c r="K1827" s="12">
        <v>2</v>
      </c>
      <c r="L1827" s="12"/>
    </row>
    <row r="1828" spans="1:12" ht="12.75" customHeight="1" x14ac:dyDescent="0.25">
      <c r="A1828" s="119" t="s">
        <v>3353</v>
      </c>
      <c r="B1828" s="128"/>
      <c r="C1828" s="10"/>
      <c r="D1828" s="129" t="s">
        <v>3354</v>
      </c>
      <c r="E1828" s="9">
        <v>111</v>
      </c>
      <c r="F1828" s="12">
        <v>81</v>
      </c>
      <c r="G1828" s="12">
        <v>14</v>
      </c>
      <c r="H1828" s="12">
        <v>4</v>
      </c>
      <c r="I1828" s="12">
        <v>9</v>
      </c>
      <c r="J1828" s="12">
        <v>3</v>
      </c>
      <c r="K1828" s="12">
        <v>0</v>
      </c>
      <c r="L1828" s="12"/>
    </row>
    <row r="1829" spans="1:12" ht="12.75" customHeight="1" x14ac:dyDescent="0.25">
      <c r="A1829" s="119" t="s">
        <v>3355</v>
      </c>
      <c r="B1829" s="128"/>
      <c r="C1829" s="10"/>
      <c r="D1829" s="129" t="s">
        <v>3356</v>
      </c>
      <c r="E1829" s="9">
        <v>40</v>
      </c>
      <c r="F1829" s="12">
        <v>26</v>
      </c>
      <c r="G1829" s="12">
        <v>6</v>
      </c>
      <c r="H1829" s="12">
        <v>3</v>
      </c>
      <c r="I1829" s="12">
        <v>5</v>
      </c>
      <c r="J1829" s="12">
        <v>0</v>
      </c>
      <c r="K1829" s="12">
        <v>0</v>
      </c>
      <c r="L1829" s="12"/>
    </row>
    <row r="1830" spans="1:12" ht="12.75" customHeight="1" x14ac:dyDescent="0.25">
      <c r="A1830" s="119" t="s">
        <v>3357</v>
      </c>
      <c r="B1830" s="128"/>
      <c r="C1830" s="10"/>
      <c r="D1830" s="129" t="s">
        <v>3358</v>
      </c>
      <c r="E1830" s="9">
        <v>68</v>
      </c>
      <c r="F1830" s="12">
        <v>47</v>
      </c>
      <c r="G1830" s="12">
        <v>5</v>
      </c>
      <c r="H1830" s="12">
        <v>11</v>
      </c>
      <c r="I1830" s="12">
        <v>2</v>
      </c>
      <c r="J1830" s="12">
        <v>2</v>
      </c>
      <c r="K1830" s="12">
        <v>1</v>
      </c>
      <c r="L1830" s="12"/>
    </row>
    <row r="1831" spans="1:12" ht="12.75" customHeight="1" x14ac:dyDescent="0.25">
      <c r="A1831" s="119" t="s">
        <v>3359</v>
      </c>
      <c r="B1831" s="128"/>
      <c r="C1831" s="10"/>
      <c r="D1831" s="129" t="s">
        <v>3360</v>
      </c>
      <c r="E1831" s="9">
        <v>48</v>
      </c>
      <c r="F1831" s="12">
        <v>19</v>
      </c>
      <c r="G1831" s="12">
        <v>6</v>
      </c>
      <c r="H1831" s="12">
        <v>20</v>
      </c>
      <c r="I1831" s="12">
        <v>1</v>
      </c>
      <c r="J1831" s="12">
        <v>2</v>
      </c>
      <c r="K1831" s="12">
        <v>0</v>
      </c>
      <c r="L1831" s="12"/>
    </row>
    <row r="1832" spans="1:12" ht="12.75" customHeight="1" x14ac:dyDescent="0.25">
      <c r="A1832" s="118" t="s">
        <v>3361</v>
      </c>
      <c r="B1832" s="132" t="s">
        <v>3362</v>
      </c>
      <c r="C1832" s="7"/>
      <c r="D1832" s="126"/>
      <c r="E1832" s="9">
        <v>8245</v>
      </c>
      <c r="F1832" s="5">
        <v>4998</v>
      </c>
      <c r="G1832" s="5">
        <v>1058</v>
      </c>
      <c r="H1832" s="5">
        <v>1207</v>
      </c>
      <c r="I1832" s="5">
        <v>601</v>
      </c>
      <c r="J1832" s="5">
        <v>144</v>
      </c>
      <c r="K1832" s="5">
        <v>237</v>
      </c>
      <c r="L1832" s="5"/>
    </row>
    <row r="1833" spans="1:12" ht="12.75" customHeight="1" x14ac:dyDescent="0.25">
      <c r="A1833" s="118" t="s">
        <v>3363</v>
      </c>
      <c r="B1833" s="125"/>
      <c r="C1833" s="8" t="s">
        <v>3362</v>
      </c>
      <c r="D1833" s="126"/>
      <c r="E1833" s="9">
        <v>2696</v>
      </c>
      <c r="F1833" s="9">
        <v>1716</v>
      </c>
      <c r="G1833" s="9">
        <v>232</v>
      </c>
      <c r="H1833" s="9">
        <v>384</v>
      </c>
      <c r="I1833" s="9">
        <v>212</v>
      </c>
      <c r="J1833" s="9">
        <v>46</v>
      </c>
      <c r="K1833" s="9">
        <v>106</v>
      </c>
      <c r="L1833" s="9"/>
    </row>
    <row r="1834" spans="1:12" ht="12.75" customHeight="1" x14ac:dyDescent="0.25">
      <c r="A1834" s="119" t="s">
        <v>3364</v>
      </c>
      <c r="B1834" s="128"/>
      <c r="C1834" s="10"/>
      <c r="D1834" s="129" t="s">
        <v>3362</v>
      </c>
      <c r="E1834" s="9">
        <v>2397</v>
      </c>
      <c r="F1834" s="12">
        <v>1548</v>
      </c>
      <c r="G1834" s="12">
        <v>171</v>
      </c>
      <c r="H1834" s="12">
        <v>361</v>
      </c>
      <c r="I1834" s="12">
        <v>189</v>
      </c>
      <c r="J1834" s="12">
        <v>39</v>
      </c>
      <c r="K1834" s="12">
        <v>89</v>
      </c>
      <c r="L1834" s="12"/>
    </row>
    <row r="1835" spans="1:12" ht="12.75" customHeight="1" x14ac:dyDescent="0.25">
      <c r="A1835" s="119" t="s">
        <v>3365</v>
      </c>
      <c r="B1835" s="128"/>
      <c r="C1835" s="10"/>
      <c r="D1835" s="129" t="s">
        <v>3366</v>
      </c>
      <c r="E1835" s="9">
        <v>61</v>
      </c>
      <c r="F1835" s="12">
        <v>31</v>
      </c>
      <c r="G1835" s="12">
        <v>17</v>
      </c>
      <c r="H1835" s="12">
        <v>2</v>
      </c>
      <c r="I1835" s="12">
        <v>8</v>
      </c>
      <c r="J1835" s="12">
        <v>2</v>
      </c>
      <c r="K1835" s="12">
        <v>1</v>
      </c>
      <c r="L1835" s="12"/>
    </row>
    <row r="1836" spans="1:12" ht="12.75" customHeight="1" x14ac:dyDescent="0.25">
      <c r="A1836" s="119" t="s">
        <v>3367</v>
      </c>
      <c r="B1836" s="128"/>
      <c r="C1836" s="10"/>
      <c r="D1836" s="129" t="s">
        <v>3368</v>
      </c>
      <c r="E1836" s="9">
        <v>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/>
    </row>
    <row r="1837" spans="1:12" ht="12.75" customHeight="1" x14ac:dyDescent="0.25">
      <c r="A1837" s="119" t="s">
        <v>3369</v>
      </c>
      <c r="B1837" s="128"/>
      <c r="C1837" s="10"/>
      <c r="D1837" s="129" t="s">
        <v>3370</v>
      </c>
      <c r="E1837" s="9">
        <v>10</v>
      </c>
      <c r="F1837" s="12">
        <v>8</v>
      </c>
      <c r="G1837" s="12">
        <v>1</v>
      </c>
      <c r="H1837" s="12">
        <v>0</v>
      </c>
      <c r="I1837" s="12">
        <v>1</v>
      </c>
      <c r="J1837" s="12">
        <v>0</v>
      </c>
      <c r="K1837" s="12">
        <v>0</v>
      </c>
      <c r="L1837" s="12"/>
    </row>
    <row r="1838" spans="1:12" ht="12.75" customHeight="1" x14ac:dyDescent="0.25">
      <c r="A1838" s="119" t="s">
        <v>3371</v>
      </c>
      <c r="B1838" s="128"/>
      <c r="C1838" s="10"/>
      <c r="D1838" s="129" t="s">
        <v>3372</v>
      </c>
      <c r="E1838" s="9">
        <v>16</v>
      </c>
      <c r="F1838" s="12">
        <v>11</v>
      </c>
      <c r="G1838" s="12">
        <v>2</v>
      </c>
      <c r="H1838" s="12">
        <v>1</v>
      </c>
      <c r="I1838" s="12">
        <v>1</v>
      </c>
      <c r="J1838" s="12">
        <v>0</v>
      </c>
      <c r="K1838" s="12">
        <v>1</v>
      </c>
      <c r="L1838" s="12"/>
    </row>
    <row r="1839" spans="1:12" ht="12.75" customHeight="1" x14ac:dyDescent="0.25">
      <c r="A1839" s="119" t="s">
        <v>3373</v>
      </c>
      <c r="B1839" s="128"/>
      <c r="C1839" s="10"/>
      <c r="D1839" s="129" t="s">
        <v>3374</v>
      </c>
      <c r="E1839" s="9">
        <v>48</v>
      </c>
      <c r="F1839" s="12">
        <v>28</v>
      </c>
      <c r="G1839" s="12">
        <v>9</v>
      </c>
      <c r="H1839" s="12">
        <v>3</v>
      </c>
      <c r="I1839" s="12">
        <v>1</v>
      </c>
      <c r="J1839" s="12">
        <v>1</v>
      </c>
      <c r="K1839" s="12">
        <v>6</v>
      </c>
      <c r="L1839" s="12"/>
    </row>
    <row r="1840" spans="1:12" ht="12.75" customHeight="1" x14ac:dyDescent="0.25">
      <c r="A1840" s="119" t="s">
        <v>3375</v>
      </c>
      <c r="B1840" s="128"/>
      <c r="C1840" s="10"/>
      <c r="D1840" s="129" t="s">
        <v>3376</v>
      </c>
      <c r="E1840" s="9">
        <v>5</v>
      </c>
      <c r="F1840" s="12">
        <v>2</v>
      </c>
      <c r="G1840" s="12">
        <v>1</v>
      </c>
      <c r="H1840" s="12">
        <v>1</v>
      </c>
      <c r="I1840" s="12">
        <v>1</v>
      </c>
      <c r="J1840" s="12">
        <v>0</v>
      </c>
      <c r="K1840" s="12">
        <v>0</v>
      </c>
      <c r="L1840" s="12"/>
    </row>
    <row r="1841" spans="1:12" ht="12.75" customHeight="1" x14ac:dyDescent="0.25">
      <c r="A1841" s="119" t="s">
        <v>3377</v>
      </c>
      <c r="B1841" s="128"/>
      <c r="C1841" s="10"/>
      <c r="D1841" s="129" t="s">
        <v>376</v>
      </c>
      <c r="E1841" s="9">
        <v>12</v>
      </c>
      <c r="F1841" s="12">
        <v>10</v>
      </c>
      <c r="G1841" s="12">
        <v>2</v>
      </c>
      <c r="H1841" s="12">
        <v>0</v>
      </c>
      <c r="I1841" s="12">
        <v>0</v>
      </c>
      <c r="J1841" s="12">
        <v>0</v>
      </c>
      <c r="K1841" s="12">
        <v>0</v>
      </c>
      <c r="L1841" s="12"/>
    </row>
    <row r="1842" spans="1:12" ht="12.75" customHeight="1" x14ac:dyDescent="0.25">
      <c r="A1842" s="119" t="s">
        <v>3378</v>
      </c>
      <c r="B1842" s="128"/>
      <c r="C1842" s="10"/>
      <c r="D1842" s="129" t="s">
        <v>3379</v>
      </c>
      <c r="E1842" s="9">
        <v>41</v>
      </c>
      <c r="F1842" s="12">
        <v>21</v>
      </c>
      <c r="G1842" s="12">
        <v>8</v>
      </c>
      <c r="H1842" s="12">
        <v>2</v>
      </c>
      <c r="I1842" s="12">
        <v>6</v>
      </c>
      <c r="J1842" s="12">
        <v>2</v>
      </c>
      <c r="K1842" s="12">
        <v>2</v>
      </c>
      <c r="L1842" s="12"/>
    </row>
    <row r="1843" spans="1:12" ht="12.75" customHeight="1" x14ac:dyDescent="0.25">
      <c r="A1843" s="119" t="s">
        <v>3380</v>
      </c>
      <c r="B1843" s="128"/>
      <c r="C1843" s="10"/>
      <c r="D1843" s="129" t="s">
        <v>3381</v>
      </c>
      <c r="E1843" s="9">
        <v>58</v>
      </c>
      <c r="F1843" s="12">
        <v>32</v>
      </c>
      <c r="G1843" s="12">
        <v>10</v>
      </c>
      <c r="H1843" s="12">
        <v>9</v>
      </c>
      <c r="I1843" s="12">
        <v>1</v>
      </c>
      <c r="J1843" s="12">
        <v>2</v>
      </c>
      <c r="K1843" s="12">
        <v>4</v>
      </c>
      <c r="L1843" s="12"/>
    </row>
    <row r="1844" spans="1:12" ht="12.75" customHeight="1" x14ac:dyDescent="0.25">
      <c r="A1844" s="119" t="s">
        <v>3382</v>
      </c>
      <c r="B1844" s="128"/>
      <c r="C1844" s="10"/>
      <c r="D1844" s="129" t="s">
        <v>3383</v>
      </c>
      <c r="E1844" s="9">
        <v>10</v>
      </c>
      <c r="F1844" s="12">
        <v>4</v>
      </c>
      <c r="G1844" s="12">
        <v>5</v>
      </c>
      <c r="H1844" s="12">
        <v>0</v>
      </c>
      <c r="I1844" s="12">
        <v>1</v>
      </c>
      <c r="J1844" s="12">
        <v>0</v>
      </c>
      <c r="K1844" s="12">
        <v>0</v>
      </c>
      <c r="L1844" s="12"/>
    </row>
    <row r="1845" spans="1:12" ht="12.75" customHeight="1" x14ac:dyDescent="0.25">
      <c r="A1845" s="119" t="s">
        <v>3384</v>
      </c>
      <c r="B1845" s="128"/>
      <c r="C1845" s="10"/>
      <c r="D1845" s="129" t="s">
        <v>3385</v>
      </c>
      <c r="E1845" s="9">
        <v>22</v>
      </c>
      <c r="F1845" s="12">
        <v>12</v>
      </c>
      <c r="G1845" s="12">
        <v>4</v>
      </c>
      <c r="H1845" s="12">
        <v>2</v>
      </c>
      <c r="I1845" s="12">
        <v>3</v>
      </c>
      <c r="J1845" s="12">
        <v>0</v>
      </c>
      <c r="K1845" s="12">
        <v>1</v>
      </c>
      <c r="L1845" s="12"/>
    </row>
    <row r="1846" spans="1:12" ht="12.75" customHeight="1" x14ac:dyDescent="0.25">
      <c r="A1846" s="119" t="s">
        <v>3386</v>
      </c>
      <c r="B1846" s="128"/>
      <c r="C1846" s="10"/>
      <c r="D1846" s="129" t="s">
        <v>703</v>
      </c>
      <c r="E1846" s="9">
        <v>0</v>
      </c>
      <c r="F1846" s="12">
        <v>0</v>
      </c>
      <c r="G1846" s="12">
        <v>0</v>
      </c>
      <c r="H1846" s="12">
        <v>0</v>
      </c>
      <c r="I1846" s="12">
        <v>0</v>
      </c>
      <c r="J1846" s="12">
        <v>0</v>
      </c>
      <c r="K1846" s="12">
        <v>0</v>
      </c>
      <c r="L1846" s="12"/>
    </row>
    <row r="1847" spans="1:12" ht="12.75" customHeight="1" x14ac:dyDescent="0.25">
      <c r="A1847" s="119" t="s">
        <v>3387</v>
      </c>
      <c r="B1847" s="128"/>
      <c r="C1847" s="10"/>
      <c r="D1847" s="129" t="s">
        <v>3388</v>
      </c>
      <c r="E1847" s="9">
        <v>13</v>
      </c>
      <c r="F1847" s="12">
        <v>8</v>
      </c>
      <c r="G1847" s="12">
        <v>2</v>
      </c>
      <c r="H1847" s="12">
        <v>2</v>
      </c>
      <c r="I1847" s="12">
        <v>0</v>
      </c>
      <c r="J1847" s="12">
        <v>0</v>
      </c>
      <c r="K1847" s="12">
        <v>1</v>
      </c>
      <c r="L1847" s="12"/>
    </row>
    <row r="1848" spans="1:12" ht="12.75" customHeight="1" x14ac:dyDescent="0.25">
      <c r="A1848" s="119" t="s">
        <v>3389</v>
      </c>
      <c r="B1848" s="128"/>
      <c r="C1848" s="10"/>
      <c r="D1848" s="129" t="s">
        <v>3390</v>
      </c>
      <c r="E1848" s="9">
        <v>3</v>
      </c>
      <c r="F1848" s="12">
        <v>1</v>
      </c>
      <c r="G1848" s="12">
        <v>0</v>
      </c>
      <c r="H1848" s="12">
        <v>1</v>
      </c>
      <c r="I1848" s="12">
        <v>0</v>
      </c>
      <c r="J1848" s="12">
        <v>0</v>
      </c>
      <c r="K1848" s="12">
        <v>1</v>
      </c>
      <c r="L1848" s="12"/>
    </row>
    <row r="1849" spans="1:12" ht="12.75" customHeight="1" x14ac:dyDescent="0.25">
      <c r="A1849" s="118" t="s">
        <v>3391</v>
      </c>
      <c r="B1849" s="125"/>
      <c r="C1849" s="8" t="s">
        <v>2927</v>
      </c>
      <c r="D1849" s="126"/>
      <c r="E1849" s="9">
        <v>361</v>
      </c>
      <c r="F1849" s="9">
        <v>146</v>
      </c>
      <c r="G1849" s="9">
        <v>92</v>
      </c>
      <c r="H1849" s="9">
        <v>34</v>
      </c>
      <c r="I1849" s="9">
        <v>49</v>
      </c>
      <c r="J1849" s="9">
        <v>27</v>
      </c>
      <c r="K1849" s="9">
        <v>13</v>
      </c>
      <c r="L1849" s="9"/>
    </row>
    <row r="1850" spans="1:12" ht="12.75" customHeight="1" x14ac:dyDescent="0.25">
      <c r="A1850" s="119" t="s">
        <v>3392</v>
      </c>
      <c r="B1850" s="128"/>
      <c r="C1850" s="10"/>
      <c r="D1850" s="129" t="s">
        <v>2927</v>
      </c>
      <c r="E1850" s="9">
        <v>152</v>
      </c>
      <c r="F1850" s="12">
        <v>78</v>
      </c>
      <c r="G1850" s="12">
        <v>34</v>
      </c>
      <c r="H1850" s="12">
        <v>14</v>
      </c>
      <c r="I1850" s="12">
        <v>11</v>
      </c>
      <c r="J1850" s="12">
        <v>13</v>
      </c>
      <c r="K1850" s="12">
        <v>2</v>
      </c>
      <c r="L1850" s="12"/>
    </row>
    <row r="1851" spans="1:12" ht="12.75" customHeight="1" x14ac:dyDescent="0.25">
      <c r="A1851" s="119" t="s">
        <v>3393</v>
      </c>
      <c r="B1851" s="128"/>
      <c r="C1851" s="10"/>
      <c r="D1851" s="129" t="s">
        <v>3394</v>
      </c>
      <c r="E1851" s="9">
        <v>2</v>
      </c>
      <c r="F1851" s="12">
        <v>2</v>
      </c>
      <c r="G1851" s="12">
        <v>0</v>
      </c>
      <c r="H1851" s="12">
        <v>0</v>
      </c>
      <c r="I1851" s="12">
        <v>0</v>
      </c>
      <c r="J1851" s="12">
        <v>0</v>
      </c>
      <c r="K1851" s="12">
        <v>0</v>
      </c>
      <c r="L1851" s="12"/>
    </row>
    <row r="1852" spans="1:12" ht="12.75" customHeight="1" x14ac:dyDescent="0.25">
      <c r="A1852" s="119" t="s">
        <v>3395</v>
      </c>
      <c r="B1852" s="128"/>
      <c r="C1852" s="10"/>
      <c r="D1852" s="129" t="s">
        <v>3396</v>
      </c>
      <c r="E1852" s="9">
        <v>39</v>
      </c>
      <c r="F1852" s="12">
        <v>14</v>
      </c>
      <c r="G1852" s="12">
        <v>13</v>
      </c>
      <c r="H1852" s="12">
        <v>2</v>
      </c>
      <c r="I1852" s="12">
        <v>5</v>
      </c>
      <c r="J1852" s="12">
        <v>4</v>
      </c>
      <c r="K1852" s="12">
        <v>1</v>
      </c>
      <c r="L1852" s="12"/>
    </row>
    <row r="1853" spans="1:12" ht="12.75" customHeight="1" x14ac:dyDescent="0.25">
      <c r="A1853" s="119" t="s">
        <v>3397</v>
      </c>
      <c r="B1853" s="128"/>
      <c r="C1853" s="10"/>
      <c r="D1853" s="129" t="s">
        <v>3398</v>
      </c>
      <c r="E1853" s="9">
        <v>27</v>
      </c>
      <c r="F1853" s="12">
        <v>7</v>
      </c>
      <c r="G1853" s="12">
        <v>14</v>
      </c>
      <c r="H1853" s="12">
        <v>0</v>
      </c>
      <c r="I1853" s="12">
        <v>3</v>
      </c>
      <c r="J1853" s="12">
        <v>2</v>
      </c>
      <c r="K1853" s="12">
        <v>1</v>
      </c>
      <c r="L1853" s="12"/>
    </row>
    <row r="1854" spans="1:12" ht="12.75" customHeight="1" x14ac:dyDescent="0.25">
      <c r="A1854" s="119" t="s">
        <v>3399</v>
      </c>
      <c r="B1854" s="128"/>
      <c r="C1854" s="10"/>
      <c r="D1854" s="129" t="s">
        <v>3400</v>
      </c>
      <c r="E1854" s="9">
        <v>9</v>
      </c>
      <c r="F1854" s="12">
        <v>6</v>
      </c>
      <c r="G1854" s="12">
        <v>2</v>
      </c>
      <c r="H1854" s="12">
        <v>0</v>
      </c>
      <c r="I1854" s="12">
        <v>0</v>
      </c>
      <c r="J1854" s="12">
        <v>1</v>
      </c>
      <c r="K1854" s="12">
        <v>0</v>
      </c>
      <c r="L1854" s="12"/>
    </row>
    <row r="1855" spans="1:12" ht="12.75" customHeight="1" x14ac:dyDescent="0.25">
      <c r="A1855" s="119" t="s">
        <v>3401</v>
      </c>
      <c r="B1855" s="128"/>
      <c r="C1855" s="10"/>
      <c r="D1855" s="129" t="s">
        <v>3402</v>
      </c>
      <c r="E1855" s="9">
        <v>3</v>
      </c>
      <c r="F1855" s="12">
        <v>1</v>
      </c>
      <c r="G1855" s="12">
        <v>2</v>
      </c>
      <c r="H1855" s="12">
        <v>0</v>
      </c>
      <c r="I1855" s="12">
        <v>0</v>
      </c>
      <c r="J1855" s="12">
        <v>0</v>
      </c>
      <c r="K1855" s="12">
        <v>0</v>
      </c>
      <c r="L1855" s="12"/>
    </row>
    <row r="1856" spans="1:12" ht="12.75" customHeight="1" x14ac:dyDescent="0.25">
      <c r="A1856" s="119" t="s">
        <v>3403</v>
      </c>
      <c r="B1856" s="128"/>
      <c r="C1856" s="10"/>
      <c r="D1856" s="129" t="s">
        <v>3404</v>
      </c>
      <c r="E1856" s="9">
        <v>12</v>
      </c>
      <c r="F1856" s="12">
        <v>5</v>
      </c>
      <c r="G1856" s="12">
        <v>4</v>
      </c>
      <c r="H1856" s="12">
        <v>1</v>
      </c>
      <c r="I1856" s="12">
        <v>0</v>
      </c>
      <c r="J1856" s="12">
        <v>1</v>
      </c>
      <c r="K1856" s="12">
        <v>1</v>
      </c>
      <c r="L1856" s="12"/>
    </row>
    <row r="1857" spans="1:12" ht="12.75" customHeight="1" x14ac:dyDescent="0.25">
      <c r="A1857" s="119" t="s">
        <v>3405</v>
      </c>
      <c r="B1857" s="128"/>
      <c r="C1857" s="10"/>
      <c r="D1857" s="129" t="s">
        <v>3406</v>
      </c>
      <c r="E1857" s="9">
        <v>6</v>
      </c>
      <c r="F1857" s="12">
        <v>3</v>
      </c>
      <c r="G1857" s="12">
        <v>2</v>
      </c>
      <c r="H1857" s="12">
        <v>0</v>
      </c>
      <c r="I1857" s="12">
        <v>1</v>
      </c>
      <c r="J1857" s="12">
        <v>0</v>
      </c>
      <c r="K1857" s="12">
        <v>0</v>
      </c>
      <c r="L1857" s="12"/>
    </row>
    <row r="1858" spans="1:12" ht="12.75" customHeight="1" x14ac:dyDescent="0.25">
      <c r="A1858" s="119" t="s">
        <v>3407</v>
      </c>
      <c r="B1858" s="128"/>
      <c r="C1858" s="10"/>
      <c r="D1858" s="129" t="s">
        <v>3408</v>
      </c>
      <c r="E1858" s="9">
        <v>10</v>
      </c>
      <c r="F1858" s="12">
        <v>2</v>
      </c>
      <c r="G1858" s="12">
        <v>5</v>
      </c>
      <c r="H1858" s="12">
        <v>0</v>
      </c>
      <c r="I1858" s="12">
        <v>2</v>
      </c>
      <c r="J1858" s="12">
        <v>1</v>
      </c>
      <c r="K1858" s="12">
        <v>0</v>
      </c>
      <c r="L1858" s="12"/>
    </row>
    <row r="1859" spans="1:12" ht="12.75" customHeight="1" x14ac:dyDescent="0.25">
      <c r="A1859" s="119" t="s">
        <v>3409</v>
      </c>
      <c r="B1859" s="128"/>
      <c r="C1859" s="10"/>
      <c r="D1859" s="129" t="s">
        <v>3410</v>
      </c>
      <c r="E1859" s="9">
        <v>10</v>
      </c>
      <c r="F1859" s="12">
        <v>2</v>
      </c>
      <c r="G1859" s="12">
        <v>3</v>
      </c>
      <c r="H1859" s="12">
        <v>0</v>
      </c>
      <c r="I1859" s="12">
        <v>1</v>
      </c>
      <c r="J1859" s="12">
        <v>4</v>
      </c>
      <c r="K1859" s="12">
        <v>0</v>
      </c>
      <c r="L1859" s="12"/>
    </row>
    <row r="1860" spans="1:12" ht="12.75" customHeight="1" x14ac:dyDescent="0.25">
      <c r="A1860" s="119" t="s">
        <v>3411</v>
      </c>
      <c r="B1860" s="128"/>
      <c r="C1860" s="10"/>
      <c r="D1860" s="129" t="s">
        <v>3412</v>
      </c>
      <c r="E1860" s="9">
        <v>85</v>
      </c>
      <c r="F1860" s="12">
        <v>22</v>
      </c>
      <c r="G1860" s="12">
        <v>12</v>
      </c>
      <c r="H1860" s="12">
        <v>17</v>
      </c>
      <c r="I1860" s="12">
        <v>26</v>
      </c>
      <c r="J1860" s="12">
        <v>0</v>
      </c>
      <c r="K1860" s="12">
        <v>8</v>
      </c>
      <c r="L1860" s="12"/>
    </row>
    <row r="1861" spans="1:12" ht="12.75" customHeight="1" x14ac:dyDescent="0.25">
      <c r="A1861" s="119" t="s">
        <v>3413</v>
      </c>
      <c r="B1861" s="128"/>
      <c r="C1861" s="10"/>
      <c r="D1861" s="129" t="s">
        <v>2494</v>
      </c>
      <c r="E1861" s="9">
        <v>1</v>
      </c>
      <c r="F1861" s="12">
        <v>1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/>
    </row>
    <row r="1862" spans="1:12" ht="12.75" customHeight="1" x14ac:dyDescent="0.25">
      <c r="A1862" s="119" t="s">
        <v>3414</v>
      </c>
      <c r="B1862" s="128"/>
      <c r="C1862" s="10"/>
      <c r="D1862" s="129" t="s">
        <v>3415</v>
      </c>
      <c r="E1862" s="9">
        <v>1</v>
      </c>
      <c r="F1862" s="12">
        <v>1</v>
      </c>
      <c r="G1862" s="12">
        <v>0</v>
      </c>
      <c r="H1862" s="12">
        <v>0</v>
      </c>
      <c r="I1862" s="12">
        <v>0</v>
      </c>
      <c r="J1862" s="12">
        <v>0</v>
      </c>
      <c r="K1862" s="12">
        <v>0</v>
      </c>
      <c r="L1862" s="12"/>
    </row>
    <row r="1863" spans="1:12" ht="12.75" customHeight="1" x14ac:dyDescent="0.25">
      <c r="A1863" s="119" t="s">
        <v>3416</v>
      </c>
      <c r="B1863" s="128"/>
      <c r="C1863" s="10"/>
      <c r="D1863" s="129" t="s">
        <v>3417</v>
      </c>
      <c r="E1863" s="9">
        <v>2</v>
      </c>
      <c r="F1863" s="12">
        <v>2</v>
      </c>
      <c r="G1863" s="12">
        <v>0</v>
      </c>
      <c r="H1863" s="12">
        <v>0</v>
      </c>
      <c r="I1863" s="12">
        <v>0</v>
      </c>
      <c r="J1863" s="12">
        <v>0</v>
      </c>
      <c r="K1863" s="12">
        <v>0</v>
      </c>
      <c r="L1863" s="12"/>
    </row>
    <row r="1864" spans="1:12" ht="12.75" customHeight="1" x14ac:dyDescent="0.25">
      <c r="A1864" s="119" t="s">
        <v>3418</v>
      </c>
      <c r="B1864" s="128"/>
      <c r="C1864" s="10"/>
      <c r="D1864" s="129" t="s">
        <v>3419</v>
      </c>
      <c r="E1864" s="9">
        <v>2</v>
      </c>
      <c r="F1864" s="12">
        <v>0</v>
      </c>
      <c r="G1864" s="12">
        <v>1</v>
      </c>
      <c r="H1864" s="12">
        <v>0</v>
      </c>
      <c r="I1864" s="12">
        <v>0</v>
      </c>
      <c r="J1864" s="12">
        <v>1</v>
      </c>
      <c r="K1864" s="12">
        <v>0</v>
      </c>
      <c r="L1864" s="12"/>
    </row>
    <row r="1865" spans="1:12" ht="12.75" customHeight="1" x14ac:dyDescent="0.25">
      <c r="A1865" s="118" t="s">
        <v>3420</v>
      </c>
      <c r="B1865" s="125"/>
      <c r="C1865" s="8" t="s">
        <v>3421</v>
      </c>
      <c r="D1865" s="126"/>
      <c r="E1865" s="9">
        <v>130</v>
      </c>
      <c r="F1865" s="9">
        <v>62</v>
      </c>
      <c r="G1865" s="9">
        <v>30</v>
      </c>
      <c r="H1865" s="9">
        <v>8</v>
      </c>
      <c r="I1865" s="9">
        <v>23</v>
      </c>
      <c r="J1865" s="9">
        <v>2</v>
      </c>
      <c r="K1865" s="9">
        <v>5</v>
      </c>
      <c r="L1865" s="9"/>
    </row>
    <row r="1866" spans="1:12" ht="12.75" customHeight="1" x14ac:dyDescent="0.25">
      <c r="A1866" s="119" t="s">
        <v>3422</v>
      </c>
      <c r="B1866" s="128"/>
      <c r="C1866" s="10"/>
      <c r="D1866" s="129" t="s">
        <v>3423</v>
      </c>
      <c r="E1866" s="9">
        <v>84</v>
      </c>
      <c r="F1866" s="12">
        <v>37</v>
      </c>
      <c r="G1866" s="12">
        <v>21</v>
      </c>
      <c r="H1866" s="12">
        <v>6</v>
      </c>
      <c r="I1866" s="12">
        <v>17</v>
      </c>
      <c r="J1866" s="12">
        <v>0</v>
      </c>
      <c r="K1866" s="12">
        <v>3</v>
      </c>
      <c r="L1866" s="12"/>
    </row>
    <row r="1867" spans="1:12" ht="12.75" customHeight="1" x14ac:dyDescent="0.25">
      <c r="A1867" s="119" t="s">
        <v>3424</v>
      </c>
      <c r="B1867" s="128"/>
      <c r="C1867" s="10"/>
      <c r="D1867" s="129" t="s">
        <v>3425</v>
      </c>
      <c r="E1867" s="9">
        <v>1</v>
      </c>
      <c r="F1867" s="12">
        <v>0</v>
      </c>
      <c r="G1867" s="12">
        <v>0</v>
      </c>
      <c r="H1867" s="12">
        <v>0</v>
      </c>
      <c r="I1867" s="12">
        <v>1</v>
      </c>
      <c r="J1867" s="12">
        <v>0</v>
      </c>
      <c r="K1867" s="12">
        <v>0</v>
      </c>
      <c r="L1867" s="12"/>
    </row>
    <row r="1868" spans="1:12" ht="12.75" customHeight="1" x14ac:dyDescent="0.25">
      <c r="A1868" s="119" t="s">
        <v>3426</v>
      </c>
      <c r="B1868" s="128"/>
      <c r="C1868" s="10"/>
      <c r="D1868" s="129" t="s">
        <v>3427</v>
      </c>
      <c r="E1868" s="9">
        <v>2</v>
      </c>
      <c r="F1868" s="12">
        <v>0</v>
      </c>
      <c r="G1868" s="12">
        <v>1</v>
      </c>
      <c r="H1868" s="12">
        <v>1</v>
      </c>
      <c r="I1868" s="12">
        <v>0</v>
      </c>
      <c r="J1868" s="12">
        <v>0</v>
      </c>
      <c r="K1868" s="12">
        <v>0</v>
      </c>
      <c r="L1868" s="12"/>
    </row>
    <row r="1869" spans="1:12" ht="12.75" customHeight="1" x14ac:dyDescent="0.25">
      <c r="A1869" s="119" t="s">
        <v>3428</v>
      </c>
      <c r="B1869" s="128"/>
      <c r="C1869" s="10"/>
      <c r="D1869" s="129" t="s">
        <v>3429</v>
      </c>
      <c r="E1869" s="9">
        <v>1</v>
      </c>
      <c r="F1869" s="12">
        <v>0</v>
      </c>
      <c r="G1869" s="12">
        <v>0</v>
      </c>
      <c r="H1869" s="12">
        <v>0</v>
      </c>
      <c r="I1869" s="12">
        <v>0</v>
      </c>
      <c r="J1869" s="12">
        <v>0</v>
      </c>
      <c r="K1869" s="12">
        <v>1</v>
      </c>
      <c r="L1869" s="12"/>
    </row>
    <row r="1870" spans="1:12" ht="12.75" customHeight="1" x14ac:dyDescent="0.25">
      <c r="A1870" s="119" t="s">
        <v>3430</v>
      </c>
      <c r="B1870" s="128"/>
      <c r="C1870" s="10"/>
      <c r="D1870" s="129" t="s">
        <v>3431</v>
      </c>
      <c r="E1870" s="9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0</v>
      </c>
      <c r="K1870" s="12">
        <v>0</v>
      </c>
      <c r="L1870" s="12"/>
    </row>
    <row r="1871" spans="1:12" ht="12.75" customHeight="1" x14ac:dyDescent="0.25">
      <c r="A1871" s="119" t="s">
        <v>3432</v>
      </c>
      <c r="B1871" s="128"/>
      <c r="C1871" s="10"/>
      <c r="D1871" s="129" t="s">
        <v>3433</v>
      </c>
      <c r="E1871" s="9">
        <v>31</v>
      </c>
      <c r="F1871" s="12">
        <v>18</v>
      </c>
      <c r="G1871" s="12">
        <v>6</v>
      </c>
      <c r="H1871" s="12">
        <v>1</v>
      </c>
      <c r="I1871" s="12">
        <v>4</v>
      </c>
      <c r="J1871" s="12">
        <v>2</v>
      </c>
      <c r="K1871" s="12">
        <v>0</v>
      </c>
      <c r="L1871" s="12"/>
    </row>
    <row r="1872" spans="1:12" ht="12.75" customHeight="1" x14ac:dyDescent="0.25">
      <c r="A1872" s="119" t="s">
        <v>3434</v>
      </c>
      <c r="B1872" s="128"/>
      <c r="C1872" s="10"/>
      <c r="D1872" s="129" t="s">
        <v>3435</v>
      </c>
      <c r="E1872" s="9">
        <v>1</v>
      </c>
      <c r="F1872" s="12">
        <v>1</v>
      </c>
      <c r="G1872" s="12">
        <v>0</v>
      </c>
      <c r="H1872" s="12">
        <v>0</v>
      </c>
      <c r="I1872" s="12">
        <v>0</v>
      </c>
      <c r="J1872" s="12">
        <v>0</v>
      </c>
      <c r="K1872" s="12">
        <v>0</v>
      </c>
      <c r="L1872" s="12"/>
    </row>
    <row r="1873" spans="1:12" ht="12.75" customHeight="1" x14ac:dyDescent="0.25">
      <c r="A1873" s="119" t="s">
        <v>3436</v>
      </c>
      <c r="B1873" s="128"/>
      <c r="C1873" s="10"/>
      <c r="D1873" s="129" t="s">
        <v>3437</v>
      </c>
      <c r="E1873" s="9">
        <v>1</v>
      </c>
      <c r="F1873" s="12">
        <v>0</v>
      </c>
      <c r="G1873" s="12">
        <v>1</v>
      </c>
      <c r="H1873" s="12">
        <v>0</v>
      </c>
      <c r="I1873" s="12">
        <v>0</v>
      </c>
      <c r="J1873" s="12">
        <v>0</v>
      </c>
      <c r="K1873" s="12">
        <v>0</v>
      </c>
      <c r="L1873" s="12"/>
    </row>
    <row r="1874" spans="1:12" ht="12.75" customHeight="1" x14ac:dyDescent="0.25">
      <c r="A1874" s="119" t="s">
        <v>3438</v>
      </c>
      <c r="B1874" s="128"/>
      <c r="C1874" s="10"/>
      <c r="D1874" s="129" t="s">
        <v>3439</v>
      </c>
      <c r="E1874" s="9">
        <v>9</v>
      </c>
      <c r="F1874" s="12">
        <v>6</v>
      </c>
      <c r="G1874" s="12">
        <v>1</v>
      </c>
      <c r="H1874" s="12">
        <v>0</v>
      </c>
      <c r="I1874" s="12">
        <v>1</v>
      </c>
      <c r="J1874" s="12">
        <v>0</v>
      </c>
      <c r="K1874" s="12">
        <v>1</v>
      </c>
      <c r="L1874" s="12"/>
    </row>
    <row r="1875" spans="1:12" ht="12.75" customHeight="1" x14ac:dyDescent="0.25">
      <c r="A1875" s="119" t="s">
        <v>3440</v>
      </c>
      <c r="B1875" s="128"/>
      <c r="C1875" s="10"/>
      <c r="D1875" s="129" t="s">
        <v>3441</v>
      </c>
      <c r="E1875" s="9">
        <v>0</v>
      </c>
      <c r="F1875" s="12">
        <v>0</v>
      </c>
      <c r="G1875" s="12">
        <v>0</v>
      </c>
      <c r="H1875" s="12">
        <v>0</v>
      </c>
      <c r="I1875" s="12">
        <v>0</v>
      </c>
      <c r="J1875" s="12">
        <v>0</v>
      </c>
      <c r="K1875" s="12">
        <v>0</v>
      </c>
      <c r="L1875" s="12"/>
    </row>
    <row r="1876" spans="1:12" ht="12.75" customHeight="1" x14ac:dyDescent="0.25">
      <c r="A1876" s="118" t="s">
        <v>3442</v>
      </c>
      <c r="B1876" s="125"/>
      <c r="C1876" s="8" t="s">
        <v>3374</v>
      </c>
      <c r="D1876" s="126"/>
      <c r="E1876" s="9">
        <v>231</v>
      </c>
      <c r="F1876" s="9">
        <v>72</v>
      </c>
      <c r="G1876" s="9">
        <v>94</v>
      </c>
      <c r="H1876" s="9">
        <v>27</v>
      </c>
      <c r="I1876" s="9">
        <v>21</v>
      </c>
      <c r="J1876" s="9">
        <v>10</v>
      </c>
      <c r="K1876" s="9">
        <v>7</v>
      </c>
      <c r="L1876" s="9"/>
    </row>
    <row r="1877" spans="1:12" ht="12.75" customHeight="1" x14ac:dyDescent="0.25">
      <c r="A1877" s="119" t="s">
        <v>3443</v>
      </c>
      <c r="B1877" s="128"/>
      <c r="C1877" s="10"/>
      <c r="D1877" s="129" t="s">
        <v>3444</v>
      </c>
      <c r="E1877" s="9">
        <v>19</v>
      </c>
      <c r="F1877" s="12">
        <v>8</v>
      </c>
      <c r="G1877" s="12">
        <v>8</v>
      </c>
      <c r="H1877" s="12">
        <v>0</v>
      </c>
      <c r="I1877" s="12">
        <v>0</v>
      </c>
      <c r="J1877" s="12">
        <v>0</v>
      </c>
      <c r="K1877" s="12">
        <v>3</v>
      </c>
      <c r="L1877" s="12"/>
    </row>
    <row r="1878" spans="1:12" ht="12.75" customHeight="1" x14ac:dyDescent="0.25">
      <c r="A1878" s="119" t="s">
        <v>3445</v>
      </c>
      <c r="B1878" s="128"/>
      <c r="C1878" s="10"/>
      <c r="D1878" s="129" t="s">
        <v>3446</v>
      </c>
      <c r="E1878" s="9">
        <v>166</v>
      </c>
      <c r="F1878" s="12">
        <v>48</v>
      </c>
      <c r="G1878" s="12">
        <v>67</v>
      </c>
      <c r="H1878" s="12">
        <v>27</v>
      </c>
      <c r="I1878" s="12">
        <v>11</v>
      </c>
      <c r="J1878" s="12">
        <v>9</v>
      </c>
      <c r="K1878" s="12">
        <v>4</v>
      </c>
      <c r="L1878" s="12"/>
    </row>
    <row r="1879" spans="1:12" ht="12.75" customHeight="1" x14ac:dyDescent="0.25">
      <c r="A1879" s="119" t="s">
        <v>3447</v>
      </c>
      <c r="B1879" s="128"/>
      <c r="C1879" s="10"/>
      <c r="D1879" s="129" t="s">
        <v>3448</v>
      </c>
      <c r="E1879" s="9">
        <v>3</v>
      </c>
      <c r="F1879" s="12">
        <v>0</v>
      </c>
      <c r="G1879" s="12">
        <v>3</v>
      </c>
      <c r="H1879" s="12">
        <v>0</v>
      </c>
      <c r="I1879" s="12">
        <v>0</v>
      </c>
      <c r="J1879" s="12">
        <v>0</v>
      </c>
      <c r="K1879" s="12">
        <v>0</v>
      </c>
      <c r="L1879" s="12"/>
    </row>
    <row r="1880" spans="1:12" ht="12.75" customHeight="1" x14ac:dyDescent="0.25">
      <c r="A1880" s="119" t="s">
        <v>3449</v>
      </c>
      <c r="B1880" s="128"/>
      <c r="C1880" s="10"/>
      <c r="D1880" s="129" t="s">
        <v>3450</v>
      </c>
      <c r="E1880" s="9">
        <v>0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/>
    </row>
    <row r="1881" spans="1:12" ht="12.75" customHeight="1" x14ac:dyDescent="0.25">
      <c r="A1881" s="119" t="s">
        <v>3451</v>
      </c>
      <c r="B1881" s="128"/>
      <c r="C1881" s="10"/>
      <c r="D1881" s="129" t="s">
        <v>3452</v>
      </c>
      <c r="E1881" s="9">
        <v>7</v>
      </c>
      <c r="F1881" s="12">
        <v>3</v>
      </c>
      <c r="G1881" s="12">
        <v>2</v>
      </c>
      <c r="H1881" s="12">
        <v>0</v>
      </c>
      <c r="I1881" s="12">
        <v>2</v>
      </c>
      <c r="J1881" s="12">
        <v>0</v>
      </c>
      <c r="K1881" s="12">
        <v>0</v>
      </c>
      <c r="L1881" s="12"/>
    </row>
    <row r="1882" spans="1:12" ht="12.75" customHeight="1" x14ac:dyDescent="0.25">
      <c r="A1882" s="119" t="s">
        <v>3453</v>
      </c>
      <c r="B1882" s="128"/>
      <c r="C1882" s="10"/>
      <c r="D1882" s="129" t="s">
        <v>3454</v>
      </c>
      <c r="E1882" s="9">
        <v>27</v>
      </c>
      <c r="F1882" s="12">
        <v>9</v>
      </c>
      <c r="G1882" s="12">
        <v>10</v>
      </c>
      <c r="H1882" s="12">
        <v>0</v>
      </c>
      <c r="I1882" s="12">
        <v>7</v>
      </c>
      <c r="J1882" s="12">
        <v>1</v>
      </c>
      <c r="K1882" s="12">
        <v>0</v>
      </c>
      <c r="L1882" s="12"/>
    </row>
    <row r="1883" spans="1:12" ht="12.75" customHeight="1" x14ac:dyDescent="0.25">
      <c r="A1883" s="119" t="s">
        <v>3455</v>
      </c>
      <c r="B1883" s="128"/>
      <c r="C1883" s="10"/>
      <c r="D1883" s="129" t="s">
        <v>3456</v>
      </c>
      <c r="E1883" s="9">
        <v>9</v>
      </c>
      <c r="F1883" s="12">
        <v>4</v>
      </c>
      <c r="G1883" s="12">
        <v>4</v>
      </c>
      <c r="H1883" s="12">
        <v>0</v>
      </c>
      <c r="I1883" s="12">
        <v>1</v>
      </c>
      <c r="J1883" s="12">
        <v>0</v>
      </c>
      <c r="K1883" s="12">
        <v>0</v>
      </c>
      <c r="L1883" s="12"/>
    </row>
    <row r="1884" spans="1:12" ht="12.75" customHeight="1" x14ac:dyDescent="0.25">
      <c r="A1884" s="118" t="s">
        <v>3457</v>
      </c>
      <c r="B1884" s="125"/>
      <c r="C1884" s="8" t="s">
        <v>3458</v>
      </c>
      <c r="D1884" s="126"/>
      <c r="E1884" s="9">
        <v>150</v>
      </c>
      <c r="F1884" s="9">
        <v>69</v>
      </c>
      <c r="G1884" s="9">
        <v>47</v>
      </c>
      <c r="H1884" s="9">
        <v>12</v>
      </c>
      <c r="I1884" s="9">
        <v>18</v>
      </c>
      <c r="J1884" s="9">
        <v>4</v>
      </c>
      <c r="K1884" s="9">
        <v>0</v>
      </c>
      <c r="L1884" s="9"/>
    </row>
    <row r="1885" spans="1:12" ht="12.75" customHeight="1" x14ac:dyDescent="0.25">
      <c r="A1885" s="119" t="s">
        <v>3459</v>
      </c>
      <c r="B1885" s="128"/>
      <c r="C1885" s="10"/>
      <c r="D1885" s="129" t="s">
        <v>3460</v>
      </c>
      <c r="E1885" s="9">
        <v>129</v>
      </c>
      <c r="F1885" s="12">
        <v>63</v>
      </c>
      <c r="G1885" s="12">
        <v>39</v>
      </c>
      <c r="H1885" s="12">
        <v>11</v>
      </c>
      <c r="I1885" s="12">
        <v>13</v>
      </c>
      <c r="J1885" s="12">
        <v>3</v>
      </c>
      <c r="K1885" s="12">
        <v>0</v>
      </c>
      <c r="L1885" s="12"/>
    </row>
    <row r="1886" spans="1:12" ht="12.75" customHeight="1" x14ac:dyDescent="0.25">
      <c r="A1886" s="119" t="s">
        <v>3461</v>
      </c>
      <c r="B1886" s="128"/>
      <c r="C1886" s="10"/>
      <c r="D1886" s="129" t="s">
        <v>3462</v>
      </c>
      <c r="E1886" s="9">
        <v>1</v>
      </c>
      <c r="F1886" s="12">
        <v>1</v>
      </c>
      <c r="G1886" s="12">
        <v>0</v>
      </c>
      <c r="H1886" s="12">
        <v>0</v>
      </c>
      <c r="I1886" s="12">
        <v>0</v>
      </c>
      <c r="J1886" s="12">
        <v>0</v>
      </c>
      <c r="K1886" s="12">
        <v>0</v>
      </c>
      <c r="L1886" s="12"/>
    </row>
    <row r="1887" spans="1:12" ht="12.75" customHeight="1" x14ac:dyDescent="0.25">
      <c r="A1887" s="119" t="s">
        <v>3463</v>
      </c>
      <c r="B1887" s="128"/>
      <c r="C1887" s="10"/>
      <c r="D1887" s="129" t="s">
        <v>3464</v>
      </c>
      <c r="E1887" s="9">
        <v>12</v>
      </c>
      <c r="F1887" s="12">
        <v>3</v>
      </c>
      <c r="G1887" s="12">
        <v>6</v>
      </c>
      <c r="H1887" s="12">
        <v>0</v>
      </c>
      <c r="I1887" s="12">
        <v>3</v>
      </c>
      <c r="J1887" s="12">
        <v>0</v>
      </c>
      <c r="K1887" s="12">
        <v>0</v>
      </c>
      <c r="L1887" s="12"/>
    </row>
    <row r="1888" spans="1:12" ht="12.75" customHeight="1" x14ac:dyDescent="0.25">
      <c r="A1888" s="119" t="s">
        <v>3465</v>
      </c>
      <c r="B1888" s="128"/>
      <c r="C1888" s="10"/>
      <c r="D1888" s="129" t="s">
        <v>164</v>
      </c>
      <c r="E1888" s="9">
        <v>8</v>
      </c>
      <c r="F1888" s="12">
        <v>2</v>
      </c>
      <c r="G1888" s="12">
        <v>2</v>
      </c>
      <c r="H1888" s="12">
        <v>1</v>
      </c>
      <c r="I1888" s="12">
        <v>2</v>
      </c>
      <c r="J1888" s="12">
        <v>1</v>
      </c>
      <c r="K1888" s="12">
        <v>0</v>
      </c>
      <c r="L1888" s="12"/>
    </row>
    <row r="1889" spans="1:12" ht="12.75" customHeight="1" x14ac:dyDescent="0.25">
      <c r="A1889" s="119" t="s">
        <v>3466</v>
      </c>
      <c r="B1889" s="128"/>
      <c r="C1889" s="10"/>
      <c r="D1889" s="129" t="s">
        <v>3467</v>
      </c>
      <c r="E1889" s="9">
        <v>0</v>
      </c>
      <c r="F1889" s="12">
        <v>0</v>
      </c>
      <c r="G1889" s="12">
        <v>0</v>
      </c>
      <c r="H1889" s="12">
        <v>0</v>
      </c>
      <c r="I1889" s="12">
        <v>0</v>
      </c>
      <c r="J1889" s="12">
        <v>0</v>
      </c>
      <c r="K1889" s="12">
        <v>0</v>
      </c>
      <c r="L1889" s="12"/>
    </row>
    <row r="1890" spans="1:12" ht="12.75" customHeight="1" x14ac:dyDescent="0.25">
      <c r="A1890" s="118" t="s">
        <v>3468</v>
      </c>
      <c r="B1890" s="125"/>
      <c r="C1890" s="8" t="s">
        <v>3469</v>
      </c>
      <c r="D1890" s="126"/>
      <c r="E1890" s="9">
        <v>175</v>
      </c>
      <c r="F1890" s="9">
        <v>91</v>
      </c>
      <c r="G1890" s="9">
        <v>39</v>
      </c>
      <c r="H1890" s="9">
        <v>17</v>
      </c>
      <c r="I1890" s="9">
        <v>18</v>
      </c>
      <c r="J1890" s="9">
        <v>2</v>
      </c>
      <c r="K1890" s="9">
        <v>8</v>
      </c>
      <c r="L1890" s="9"/>
    </row>
    <row r="1891" spans="1:12" ht="12.75" customHeight="1" x14ac:dyDescent="0.25">
      <c r="A1891" s="119" t="s">
        <v>3470</v>
      </c>
      <c r="B1891" s="128"/>
      <c r="C1891" s="10"/>
      <c r="D1891" s="129" t="s">
        <v>3469</v>
      </c>
      <c r="E1891" s="9">
        <v>102</v>
      </c>
      <c r="F1891" s="12">
        <v>49</v>
      </c>
      <c r="G1891" s="12">
        <v>27</v>
      </c>
      <c r="H1891" s="12">
        <v>12</v>
      </c>
      <c r="I1891" s="12">
        <v>9</v>
      </c>
      <c r="J1891" s="12">
        <v>1</v>
      </c>
      <c r="K1891" s="12">
        <v>4</v>
      </c>
      <c r="L1891" s="12"/>
    </row>
    <row r="1892" spans="1:12" ht="12.75" customHeight="1" x14ac:dyDescent="0.25">
      <c r="A1892" s="119" t="s">
        <v>3471</v>
      </c>
      <c r="B1892" s="128"/>
      <c r="C1892" s="10"/>
      <c r="D1892" s="129" t="s">
        <v>3472</v>
      </c>
      <c r="E1892" s="9">
        <v>3</v>
      </c>
      <c r="F1892" s="12">
        <v>1</v>
      </c>
      <c r="G1892" s="12">
        <v>0</v>
      </c>
      <c r="H1892" s="12">
        <v>1</v>
      </c>
      <c r="I1892" s="12">
        <v>1</v>
      </c>
      <c r="J1892" s="12">
        <v>0</v>
      </c>
      <c r="K1892" s="12">
        <v>0</v>
      </c>
      <c r="L1892" s="12"/>
    </row>
    <row r="1893" spans="1:12" ht="12.75" customHeight="1" x14ac:dyDescent="0.25">
      <c r="A1893" s="119" t="s">
        <v>3473</v>
      </c>
      <c r="B1893" s="128"/>
      <c r="C1893" s="10"/>
      <c r="D1893" s="129" t="s">
        <v>3474</v>
      </c>
      <c r="E1893" s="9">
        <v>1</v>
      </c>
      <c r="F1893" s="12">
        <v>0</v>
      </c>
      <c r="G1893" s="12">
        <v>0</v>
      </c>
      <c r="H1893" s="12">
        <v>0</v>
      </c>
      <c r="I1893" s="12">
        <v>1</v>
      </c>
      <c r="J1893" s="12">
        <v>0</v>
      </c>
      <c r="K1893" s="12">
        <v>0</v>
      </c>
      <c r="L1893" s="12"/>
    </row>
    <row r="1894" spans="1:12" ht="12.75" customHeight="1" x14ac:dyDescent="0.25">
      <c r="A1894" s="119" t="s">
        <v>3475</v>
      </c>
      <c r="B1894" s="128"/>
      <c r="C1894" s="10"/>
      <c r="D1894" s="129" t="s">
        <v>3476</v>
      </c>
      <c r="E1894" s="9">
        <v>1</v>
      </c>
      <c r="F1894" s="12">
        <v>0</v>
      </c>
      <c r="G1894" s="12">
        <v>0</v>
      </c>
      <c r="H1894" s="12">
        <v>0</v>
      </c>
      <c r="I1894" s="12">
        <v>1</v>
      </c>
      <c r="J1894" s="12">
        <v>0</v>
      </c>
      <c r="K1894" s="12">
        <v>0</v>
      </c>
      <c r="L1894" s="12"/>
    </row>
    <row r="1895" spans="1:12" ht="12.75" customHeight="1" x14ac:dyDescent="0.25">
      <c r="A1895" s="119" t="s">
        <v>3477</v>
      </c>
      <c r="B1895" s="128"/>
      <c r="C1895" s="10"/>
      <c r="D1895" s="129" t="s">
        <v>3478</v>
      </c>
      <c r="E1895" s="9">
        <v>13</v>
      </c>
      <c r="F1895" s="12">
        <v>6</v>
      </c>
      <c r="G1895" s="12">
        <v>5</v>
      </c>
      <c r="H1895" s="12">
        <v>1</v>
      </c>
      <c r="I1895" s="12">
        <v>0</v>
      </c>
      <c r="J1895" s="12">
        <v>1</v>
      </c>
      <c r="K1895" s="12">
        <v>0</v>
      </c>
      <c r="L1895" s="12"/>
    </row>
    <row r="1896" spans="1:12" ht="12.75" customHeight="1" x14ac:dyDescent="0.25">
      <c r="A1896" s="119" t="s">
        <v>3479</v>
      </c>
      <c r="B1896" s="128"/>
      <c r="C1896" s="10"/>
      <c r="D1896" s="129" t="s">
        <v>3480</v>
      </c>
      <c r="E1896" s="9">
        <v>1</v>
      </c>
      <c r="F1896" s="12">
        <v>1</v>
      </c>
      <c r="G1896" s="12">
        <v>0</v>
      </c>
      <c r="H1896" s="12">
        <v>0</v>
      </c>
      <c r="I1896" s="12">
        <v>0</v>
      </c>
      <c r="J1896" s="12">
        <v>0</v>
      </c>
      <c r="K1896" s="12">
        <v>0</v>
      </c>
      <c r="L1896" s="12"/>
    </row>
    <row r="1897" spans="1:12" ht="12.75" customHeight="1" x14ac:dyDescent="0.25">
      <c r="A1897" s="119" t="s">
        <v>3481</v>
      </c>
      <c r="B1897" s="128"/>
      <c r="C1897" s="10"/>
      <c r="D1897" s="129" t="s">
        <v>3482</v>
      </c>
      <c r="E1897" s="9">
        <v>37</v>
      </c>
      <c r="F1897" s="12">
        <v>24</v>
      </c>
      <c r="G1897" s="12">
        <v>4</v>
      </c>
      <c r="H1897" s="12">
        <v>2</v>
      </c>
      <c r="I1897" s="12">
        <v>3</v>
      </c>
      <c r="J1897" s="12">
        <v>0</v>
      </c>
      <c r="K1897" s="12">
        <v>4</v>
      </c>
      <c r="L1897" s="12"/>
    </row>
    <row r="1898" spans="1:12" ht="12.75" customHeight="1" x14ac:dyDescent="0.25">
      <c r="A1898" s="119" t="s">
        <v>3483</v>
      </c>
      <c r="B1898" s="128"/>
      <c r="C1898" s="10"/>
      <c r="D1898" s="129" t="s">
        <v>3484</v>
      </c>
      <c r="E1898" s="9">
        <v>17</v>
      </c>
      <c r="F1898" s="12">
        <v>10</v>
      </c>
      <c r="G1898" s="12">
        <v>3</v>
      </c>
      <c r="H1898" s="12">
        <v>1</v>
      </c>
      <c r="I1898" s="12">
        <v>3</v>
      </c>
      <c r="J1898" s="12">
        <v>0</v>
      </c>
      <c r="K1898" s="12">
        <v>0</v>
      </c>
      <c r="L1898" s="12"/>
    </row>
    <row r="1899" spans="1:12" ht="12.75" customHeight="1" x14ac:dyDescent="0.25">
      <c r="A1899" s="118" t="s">
        <v>3485</v>
      </c>
      <c r="B1899" s="125"/>
      <c r="C1899" s="8" t="s">
        <v>1110</v>
      </c>
      <c r="D1899" s="126"/>
      <c r="E1899" s="9">
        <v>78</v>
      </c>
      <c r="F1899" s="9">
        <v>37</v>
      </c>
      <c r="G1899" s="9">
        <v>14</v>
      </c>
      <c r="H1899" s="9">
        <v>7</v>
      </c>
      <c r="I1899" s="9">
        <v>13</v>
      </c>
      <c r="J1899" s="9">
        <v>1</v>
      </c>
      <c r="K1899" s="9">
        <v>6</v>
      </c>
      <c r="L1899" s="9"/>
    </row>
    <row r="1900" spans="1:12" ht="12.75" customHeight="1" x14ac:dyDescent="0.25">
      <c r="A1900" s="119" t="s">
        <v>3486</v>
      </c>
      <c r="B1900" s="128"/>
      <c r="C1900" s="10"/>
      <c r="D1900" s="129" t="s">
        <v>1110</v>
      </c>
      <c r="E1900" s="9">
        <v>36</v>
      </c>
      <c r="F1900" s="12">
        <v>18</v>
      </c>
      <c r="G1900" s="12">
        <v>5</v>
      </c>
      <c r="H1900" s="12">
        <v>6</v>
      </c>
      <c r="I1900" s="12">
        <v>4</v>
      </c>
      <c r="J1900" s="12">
        <v>1</v>
      </c>
      <c r="K1900" s="12">
        <v>2</v>
      </c>
      <c r="L1900" s="12"/>
    </row>
    <row r="1901" spans="1:12" ht="12.75" customHeight="1" x14ac:dyDescent="0.25">
      <c r="A1901" s="119" t="s">
        <v>3487</v>
      </c>
      <c r="B1901" s="128"/>
      <c r="C1901" s="10"/>
      <c r="D1901" s="129" t="s">
        <v>3488</v>
      </c>
      <c r="E1901" s="9">
        <v>6</v>
      </c>
      <c r="F1901" s="12">
        <v>3</v>
      </c>
      <c r="G1901" s="12">
        <v>2</v>
      </c>
      <c r="H1901" s="12">
        <v>0</v>
      </c>
      <c r="I1901" s="12">
        <v>1</v>
      </c>
      <c r="J1901" s="12">
        <v>0</v>
      </c>
      <c r="K1901" s="12">
        <v>0</v>
      </c>
      <c r="L1901" s="12"/>
    </row>
    <row r="1902" spans="1:12" ht="12.75" customHeight="1" x14ac:dyDescent="0.25">
      <c r="A1902" s="119" t="s">
        <v>3489</v>
      </c>
      <c r="B1902" s="128"/>
      <c r="C1902" s="10"/>
      <c r="D1902" s="129" t="s">
        <v>3490</v>
      </c>
      <c r="E1902" s="9">
        <v>0</v>
      </c>
      <c r="F1902" s="12">
        <v>0</v>
      </c>
      <c r="G1902" s="12">
        <v>0</v>
      </c>
      <c r="H1902" s="12">
        <v>0</v>
      </c>
      <c r="I1902" s="12">
        <v>0</v>
      </c>
      <c r="J1902" s="12">
        <v>0</v>
      </c>
      <c r="K1902" s="12">
        <v>0</v>
      </c>
      <c r="L1902" s="12"/>
    </row>
    <row r="1903" spans="1:12" ht="12.75" customHeight="1" x14ac:dyDescent="0.25">
      <c r="A1903" s="119" t="s">
        <v>3491</v>
      </c>
      <c r="B1903" s="128"/>
      <c r="C1903" s="10"/>
      <c r="D1903" s="129" t="s">
        <v>3492</v>
      </c>
      <c r="E1903" s="9">
        <v>0</v>
      </c>
      <c r="F1903" s="12">
        <v>0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/>
    </row>
    <row r="1904" spans="1:12" ht="12.75" customHeight="1" x14ac:dyDescent="0.25">
      <c r="A1904" s="119" t="s">
        <v>3493</v>
      </c>
      <c r="B1904" s="128"/>
      <c r="C1904" s="10"/>
      <c r="D1904" s="129" t="s">
        <v>3494</v>
      </c>
      <c r="E1904" s="9">
        <v>1</v>
      </c>
      <c r="F1904" s="12">
        <v>0</v>
      </c>
      <c r="G1904" s="12">
        <v>1</v>
      </c>
      <c r="H1904" s="12">
        <v>0</v>
      </c>
      <c r="I1904" s="12">
        <v>0</v>
      </c>
      <c r="J1904" s="12">
        <v>0</v>
      </c>
      <c r="K1904" s="12">
        <v>0</v>
      </c>
      <c r="L1904" s="12"/>
    </row>
    <row r="1905" spans="1:12" ht="12.75" customHeight="1" x14ac:dyDescent="0.25">
      <c r="A1905" s="119" t="s">
        <v>3495</v>
      </c>
      <c r="B1905" s="128"/>
      <c r="C1905" s="10"/>
      <c r="D1905" s="129" t="s">
        <v>1720</v>
      </c>
      <c r="E1905" s="9">
        <v>5</v>
      </c>
      <c r="F1905" s="12">
        <v>2</v>
      </c>
      <c r="G1905" s="12">
        <v>1</v>
      </c>
      <c r="H1905" s="12">
        <v>1</v>
      </c>
      <c r="I1905" s="12">
        <v>1</v>
      </c>
      <c r="J1905" s="12">
        <v>0</v>
      </c>
      <c r="K1905" s="12">
        <v>0</v>
      </c>
      <c r="L1905" s="12"/>
    </row>
    <row r="1906" spans="1:12" ht="12.75" customHeight="1" x14ac:dyDescent="0.25">
      <c r="A1906" s="119" t="s">
        <v>3496</v>
      </c>
      <c r="B1906" s="128"/>
      <c r="C1906" s="10"/>
      <c r="D1906" s="129" t="s">
        <v>3497</v>
      </c>
      <c r="E1906" s="9">
        <v>0</v>
      </c>
      <c r="F1906" s="12">
        <v>0</v>
      </c>
      <c r="G1906" s="12">
        <v>0</v>
      </c>
      <c r="H1906" s="12">
        <v>0</v>
      </c>
      <c r="I1906" s="12">
        <v>0</v>
      </c>
      <c r="J1906" s="12">
        <v>0</v>
      </c>
      <c r="K1906" s="12">
        <v>0</v>
      </c>
      <c r="L1906" s="12"/>
    </row>
    <row r="1907" spans="1:12" ht="12.75" customHeight="1" x14ac:dyDescent="0.25">
      <c r="A1907" s="119" t="s">
        <v>3498</v>
      </c>
      <c r="B1907" s="128"/>
      <c r="C1907" s="10"/>
      <c r="D1907" s="129" t="s">
        <v>3499</v>
      </c>
      <c r="E1907" s="9">
        <v>4</v>
      </c>
      <c r="F1907" s="12">
        <v>1</v>
      </c>
      <c r="G1907" s="12">
        <v>1</v>
      </c>
      <c r="H1907" s="12">
        <v>0</v>
      </c>
      <c r="I1907" s="12">
        <v>1</v>
      </c>
      <c r="J1907" s="12">
        <v>0</v>
      </c>
      <c r="K1907" s="12">
        <v>1</v>
      </c>
      <c r="L1907" s="12"/>
    </row>
    <row r="1908" spans="1:12" ht="12.75" customHeight="1" x14ac:dyDescent="0.25">
      <c r="A1908" s="119" t="s">
        <v>3500</v>
      </c>
      <c r="B1908" s="128"/>
      <c r="C1908" s="10"/>
      <c r="D1908" s="129" t="s">
        <v>1082</v>
      </c>
      <c r="E1908" s="9">
        <v>26</v>
      </c>
      <c r="F1908" s="12">
        <v>13</v>
      </c>
      <c r="G1908" s="12">
        <v>4</v>
      </c>
      <c r="H1908" s="12">
        <v>0</v>
      </c>
      <c r="I1908" s="12">
        <v>6</v>
      </c>
      <c r="J1908" s="12">
        <v>0</v>
      </c>
      <c r="K1908" s="12">
        <v>3</v>
      </c>
      <c r="L1908" s="12"/>
    </row>
    <row r="1909" spans="1:12" ht="12.75" customHeight="1" x14ac:dyDescent="0.25">
      <c r="A1909" s="119" t="s">
        <v>3501</v>
      </c>
      <c r="B1909" s="128"/>
      <c r="C1909" s="10"/>
      <c r="D1909" s="129" t="s">
        <v>3502</v>
      </c>
      <c r="E1909" s="9">
        <v>0</v>
      </c>
      <c r="F1909" s="12">
        <v>0</v>
      </c>
      <c r="G1909" s="12">
        <v>0</v>
      </c>
      <c r="H1909" s="12">
        <v>0</v>
      </c>
      <c r="I1909" s="12">
        <v>0</v>
      </c>
      <c r="J1909" s="12">
        <v>0</v>
      </c>
      <c r="K1909" s="12">
        <v>0</v>
      </c>
      <c r="L1909" s="12"/>
    </row>
    <row r="1910" spans="1:12" ht="12.75" customHeight="1" x14ac:dyDescent="0.25">
      <c r="A1910" s="118" t="s">
        <v>3503</v>
      </c>
      <c r="B1910" s="125"/>
      <c r="C1910" s="8" t="s">
        <v>3504</v>
      </c>
      <c r="D1910" s="126"/>
      <c r="E1910" s="9">
        <v>192</v>
      </c>
      <c r="F1910" s="9">
        <v>110</v>
      </c>
      <c r="G1910" s="9">
        <v>38</v>
      </c>
      <c r="H1910" s="9">
        <v>11</v>
      </c>
      <c r="I1910" s="9">
        <v>26</v>
      </c>
      <c r="J1910" s="9">
        <v>4</v>
      </c>
      <c r="K1910" s="9">
        <v>3</v>
      </c>
      <c r="L1910" s="9"/>
    </row>
    <row r="1911" spans="1:12" ht="12.75" customHeight="1" x14ac:dyDescent="0.25">
      <c r="A1911" s="119" t="s">
        <v>3505</v>
      </c>
      <c r="B1911" s="128"/>
      <c r="C1911" s="10"/>
      <c r="D1911" s="129" t="s">
        <v>2925</v>
      </c>
      <c r="E1911" s="9">
        <v>115</v>
      </c>
      <c r="F1911" s="12">
        <v>71</v>
      </c>
      <c r="G1911" s="12">
        <v>12</v>
      </c>
      <c r="H1911" s="12">
        <v>9</v>
      </c>
      <c r="I1911" s="12">
        <v>18</v>
      </c>
      <c r="J1911" s="12">
        <v>3</v>
      </c>
      <c r="K1911" s="12">
        <v>2</v>
      </c>
      <c r="L1911" s="12"/>
    </row>
    <row r="1912" spans="1:12" ht="12.75" customHeight="1" x14ac:dyDescent="0.25">
      <c r="A1912" s="119" t="s">
        <v>3506</v>
      </c>
      <c r="B1912" s="128"/>
      <c r="C1912" s="10"/>
      <c r="D1912" s="129" t="s">
        <v>3507</v>
      </c>
      <c r="E1912" s="9">
        <v>3</v>
      </c>
      <c r="F1912" s="12">
        <v>2</v>
      </c>
      <c r="G1912" s="12">
        <v>1</v>
      </c>
      <c r="H1912" s="12">
        <v>0</v>
      </c>
      <c r="I1912" s="12">
        <v>0</v>
      </c>
      <c r="J1912" s="12">
        <v>0</v>
      </c>
      <c r="K1912" s="12">
        <v>0</v>
      </c>
      <c r="L1912" s="12"/>
    </row>
    <row r="1913" spans="1:12" ht="12.75" customHeight="1" x14ac:dyDescent="0.25">
      <c r="A1913" s="119" t="s">
        <v>3508</v>
      </c>
      <c r="B1913" s="128"/>
      <c r="C1913" s="10"/>
      <c r="D1913" s="129" t="s">
        <v>3509</v>
      </c>
      <c r="E1913" s="9">
        <v>1</v>
      </c>
      <c r="F1913" s="12">
        <v>1</v>
      </c>
      <c r="G1913" s="12">
        <v>0</v>
      </c>
      <c r="H1913" s="12">
        <v>0</v>
      </c>
      <c r="I1913" s="12">
        <v>0</v>
      </c>
      <c r="J1913" s="12">
        <v>0</v>
      </c>
      <c r="K1913" s="12">
        <v>0</v>
      </c>
      <c r="L1913" s="12"/>
    </row>
    <row r="1914" spans="1:12" ht="12.75" customHeight="1" x14ac:dyDescent="0.25">
      <c r="A1914" s="119" t="s">
        <v>3510</v>
      </c>
      <c r="B1914" s="128"/>
      <c r="C1914" s="10"/>
      <c r="D1914" s="129" t="s">
        <v>3511</v>
      </c>
      <c r="E1914" s="9">
        <v>0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/>
    </row>
    <row r="1915" spans="1:12" ht="12.75" customHeight="1" x14ac:dyDescent="0.25">
      <c r="A1915" s="119" t="s">
        <v>3512</v>
      </c>
      <c r="B1915" s="128"/>
      <c r="C1915" s="10"/>
      <c r="D1915" s="129" t="s">
        <v>3513</v>
      </c>
      <c r="E1915" s="9">
        <v>1</v>
      </c>
      <c r="F1915" s="12">
        <v>1</v>
      </c>
      <c r="G1915" s="12">
        <v>0</v>
      </c>
      <c r="H1915" s="12">
        <v>0</v>
      </c>
      <c r="I1915" s="12">
        <v>0</v>
      </c>
      <c r="J1915" s="12">
        <v>0</v>
      </c>
      <c r="K1915" s="12">
        <v>0</v>
      </c>
      <c r="L1915" s="12"/>
    </row>
    <row r="1916" spans="1:12" ht="12.75" customHeight="1" x14ac:dyDescent="0.25">
      <c r="A1916" s="119" t="s">
        <v>3514</v>
      </c>
      <c r="B1916" s="128"/>
      <c r="C1916" s="10"/>
      <c r="D1916" s="129" t="s">
        <v>3515</v>
      </c>
      <c r="E1916" s="9">
        <v>24</v>
      </c>
      <c r="F1916" s="12">
        <v>11</v>
      </c>
      <c r="G1916" s="12">
        <v>11</v>
      </c>
      <c r="H1916" s="12">
        <v>0</v>
      </c>
      <c r="I1916" s="12">
        <v>2</v>
      </c>
      <c r="J1916" s="12">
        <v>0</v>
      </c>
      <c r="K1916" s="12">
        <v>0</v>
      </c>
      <c r="L1916" s="12"/>
    </row>
    <row r="1917" spans="1:12" ht="12.75" customHeight="1" x14ac:dyDescent="0.25">
      <c r="A1917" s="119" t="s">
        <v>3516</v>
      </c>
      <c r="B1917" s="128"/>
      <c r="C1917" s="10"/>
      <c r="D1917" s="129" t="s">
        <v>3517</v>
      </c>
      <c r="E1917" s="9">
        <v>19</v>
      </c>
      <c r="F1917" s="12">
        <v>8</v>
      </c>
      <c r="G1917" s="12">
        <v>6</v>
      </c>
      <c r="H1917" s="12">
        <v>0</v>
      </c>
      <c r="I1917" s="12">
        <v>5</v>
      </c>
      <c r="J1917" s="12">
        <v>0</v>
      </c>
      <c r="K1917" s="12">
        <v>0</v>
      </c>
      <c r="L1917" s="12"/>
    </row>
    <row r="1918" spans="1:12" ht="12.75" customHeight="1" x14ac:dyDescent="0.25">
      <c r="A1918" s="119" t="s">
        <v>3518</v>
      </c>
      <c r="B1918" s="128"/>
      <c r="C1918" s="10"/>
      <c r="D1918" s="129" t="s">
        <v>164</v>
      </c>
      <c r="E1918" s="9">
        <v>29</v>
      </c>
      <c r="F1918" s="12">
        <v>16</v>
      </c>
      <c r="G1918" s="12">
        <v>8</v>
      </c>
      <c r="H1918" s="12">
        <v>2</v>
      </c>
      <c r="I1918" s="12">
        <v>1</v>
      </c>
      <c r="J1918" s="12">
        <v>1</v>
      </c>
      <c r="K1918" s="12">
        <v>1</v>
      </c>
      <c r="L1918" s="12"/>
    </row>
    <row r="1919" spans="1:12" ht="12.75" customHeight="1" x14ac:dyDescent="0.25">
      <c r="A1919" s="119" t="s">
        <v>3519</v>
      </c>
      <c r="B1919" s="128"/>
      <c r="C1919" s="10"/>
      <c r="D1919" s="129" t="s">
        <v>3520</v>
      </c>
      <c r="E1919" s="9">
        <v>0</v>
      </c>
      <c r="F1919" s="12">
        <v>0</v>
      </c>
      <c r="G1919" s="12">
        <v>0</v>
      </c>
      <c r="H1919" s="12">
        <v>0</v>
      </c>
      <c r="I1919" s="12">
        <v>0</v>
      </c>
      <c r="J1919" s="12">
        <v>0</v>
      </c>
      <c r="K1919" s="12">
        <v>0</v>
      </c>
      <c r="L1919" s="12"/>
    </row>
    <row r="1920" spans="1:12" ht="12.75" customHeight="1" x14ac:dyDescent="0.25">
      <c r="A1920" s="118" t="s">
        <v>3521</v>
      </c>
      <c r="B1920" s="125"/>
      <c r="C1920" s="8" t="s">
        <v>3522</v>
      </c>
      <c r="D1920" s="126"/>
      <c r="E1920" s="9">
        <v>33</v>
      </c>
      <c r="F1920" s="9">
        <v>12</v>
      </c>
      <c r="G1920" s="9">
        <v>9</v>
      </c>
      <c r="H1920" s="9">
        <v>2</v>
      </c>
      <c r="I1920" s="9">
        <v>9</v>
      </c>
      <c r="J1920" s="9">
        <v>0</v>
      </c>
      <c r="K1920" s="9">
        <v>1</v>
      </c>
      <c r="L1920" s="9"/>
    </row>
    <row r="1921" spans="1:12" ht="12.75" customHeight="1" x14ac:dyDescent="0.25">
      <c r="A1921" s="119" t="s">
        <v>3523</v>
      </c>
      <c r="B1921" s="128"/>
      <c r="C1921" s="10"/>
      <c r="D1921" s="129" t="s">
        <v>3522</v>
      </c>
      <c r="E1921" s="9">
        <v>32</v>
      </c>
      <c r="F1921" s="12">
        <v>12</v>
      </c>
      <c r="G1921" s="12">
        <v>9</v>
      </c>
      <c r="H1921" s="12">
        <v>2</v>
      </c>
      <c r="I1921" s="12">
        <v>8</v>
      </c>
      <c r="J1921" s="12">
        <v>0</v>
      </c>
      <c r="K1921" s="12">
        <v>1</v>
      </c>
      <c r="L1921" s="12"/>
    </row>
    <row r="1922" spans="1:12" ht="12.75" customHeight="1" x14ac:dyDescent="0.25">
      <c r="A1922" s="119" t="s">
        <v>3524</v>
      </c>
      <c r="B1922" s="128"/>
      <c r="C1922" s="10"/>
      <c r="D1922" s="129" t="s">
        <v>3525</v>
      </c>
      <c r="E1922" s="9">
        <v>1</v>
      </c>
      <c r="F1922" s="12">
        <v>0</v>
      </c>
      <c r="G1922" s="12">
        <v>0</v>
      </c>
      <c r="H1922" s="12">
        <v>0</v>
      </c>
      <c r="I1922" s="12">
        <v>1</v>
      </c>
      <c r="J1922" s="12">
        <v>0</v>
      </c>
      <c r="K1922" s="12">
        <v>0</v>
      </c>
      <c r="L1922" s="12"/>
    </row>
    <row r="1923" spans="1:12" ht="12.75" customHeight="1" x14ac:dyDescent="0.25">
      <c r="A1923" s="119" t="s">
        <v>3526</v>
      </c>
      <c r="B1923" s="128"/>
      <c r="C1923" s="10"/>
      <c r="D1923" s="129" t="s">
        <v>3527</v>
      </c>
      <c r="E1923" s="9">
        <v>0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/>
    </row>
    <row r="1924" spans="1:12" ht="12.75" customHeight="1" x14ac:dyDescent="0.25">
      <c r="A1924" s="119" t="s">
        <v>3528</v>
      </c>
      <c r="B1924" s="128"/>
      <c r="C1924" s="10"/>
      <c r="D1924" s="129" t="s">
        <v>3529</v>
      </c>
      <c r="E1924" s="9">
        <v>0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/>
    </row>
    <row r="1925" spans="1:12" ht="12.75" customHeight="1" x14ac:dyDescent="0.25">
      <c r="A1925" s="118" t="s">
        <v>3530</v>
      </c>
      <c r="B1925" s="125"/>
      <c r="C1925" s="8" t="s">
        <v>3531</v>
      </c>
      <c r="D1925" s="126"/>
      <c r="E1925" s="9">
        <v>193</v>
      </c>
      <c r="F1925" s="9">
        <v>97</v>
      </c>
      <c r="G1925" s="9">
        <v>40</v>
      </c>
      <c r="H1925" s="9">
        <v>21</v>
      </c>
      <c r="I1925" s="9">
        <v>24</v>
      </c>
      <c r="J1925" s="9">
        <v>2</v>
      </c>
      <c r="K1925" s="9">
        <v>9</v>
      </c>
      <c r="L1925" s="9"/>
    </row>
    <row r="1926" spans="1:12" ht="12.75" customHeight="1" x14ac:dyDescent="0.25">
      <c r="A1926" s="119" t="s">
        <v>3532</v>
      </c>
      <c r="B1926" s="128"/>
      <c r="C1926" s="10"/>
      <c r="D1926" s="129" t="s">
        <v>3533</v>
      </c>
      <c r="E1926" s="9">
        <v>77</v>
      </c>
      <c r="F1926" s="12">
        <v>40</v>
      </c>
      <c r="G1926" s="12">
        <v>17</v>
      </c>
      <c r="H1926" s="12">
        <v>9</v>
      </c>
      <c r="I1926" s="12">
        <v>7</v>
      </c>
      <c r="J1926" s="12">
        <v>0</v>
      </c>
      <c r="K1926" s="12">
        <v>4</v>
      </c>
      <c r="L1926" s="12"/>
    </row>
    <row r="1927" spans="1:12" ht="12.75" customHeight="1" x14ac:dyDescent="0.25">
      <c r="A1927" s="119" t="s">
        <v>3534</v>
      </c>
      <c r="B1927" s="128"/>
      <c r="C1927" s="10"/>
      <c r="D1927" s="129" t="s">
        <v>3535</v>
      </c>
      <c r="E1927" s="9">
        <v>105</v>
      </c>
      <c r="F1927" s="12">
        <v>55</v>
      </c>
      <c r="G1927" s="12">
        <v>21</v>
      </c>
      <c r="H1927" s="12">
        <v>10</v>
      </c>
      <c r="I1927" s="12">
        <v>13</v>
      </c>
      <c r="J1927" s="12">
        <v>2</v>
      </c>
      <c r="K1927" s="12">
        <v>4</v>
      </c>
      <c r="L1927" s="12"/>
    </row>
    <row r="1928" spans="1:12" ht="12.75" customHeight="1" x14ac:dyDescent="0.25">
      <c r="A1928" s="119" t="s">
        <v>3536</v>
      </c>
      <c r="B1928" s="128"/>
      <c r="C1928" s="10"/>
      <c r="D1928" s="129" t="s">
        <v>3537</v>
      </c>
      <c r="E1928" s="9">
        <v>1</v>
      </c>
      <c r="F1928" s="12">
        <v>1</v>
      </c>
      <c r="G1928" s="12">
        <v>0</v>
      </c>
      <c r="H1928" s="12">
        <v>0</v>
      </c>
      <c r="I1928" s="12">
        <v>0</v>
      </c>
      <c r="J1928" s="12">
        <v>0</v>
      </c>
      <c r="K1928" s="12">
        <v>0</v>
      </c>
      <c r="L1928" s="12"/>
    </row>
    <row r="1929" spans="1:12" ht="12.75" customHeight="1" x14ac:dyDescent="0.25">
      <c r="A1929" s="119" t="s">
        <v>3538</v>
      </c>
      <c r="B1929" s="128"/>
      <c r="C1929" s="10"/>
      <c r="D1929" s="129" t="s">
        <v>3539</v>
      </c>
      <c r="E1929" s="9">
        <v>5</v>
      </c>
      <c r="F1929" s="12">
        <v>1</v>
      </c>
      <c r="G1929" s="12">
        <v>2</v>
      </c>
      <c r="H1929" s="12">
        <v>0</v>
      </c>
      <c r="I1929" s="12">
        <v>1</v>
      </c>
      <c r="J1929" s="12">
        <v>0</v>
      </c>
      <c r="K1929" s="12">
        <v>1</v>
      </c>
      <c r="L1929" s="12"/>
    </row>
    <row r="1930" spans="1:12" ht="12.75" customHeight="1" x14ac:dyDescent="0.25">
      <c r="A1930" s="119" t="s">
        <v>3540</v>
      </c>
      <c r="B1930" s="128"/>
      <c r="C1930" s="10"/>
      <c r="D1930" s="129" t="s">
        <v>3541</v>
      </c>
      <c r="E1930" s="9">
        <v>5</v>
      </c>
      <c r="F1930" s="12">
        <v>0</v>
      </c>
      <c r="G1930" s="12">
        <v>0</v>
      </c>
      <c r="H1930" s="12">
        <v>2</v>
      </c>
      <c r="I1930" s="12">
        <v>3</v>
      </c>
      <c r="J1930" s="12">
        <v>0</v>
      </c>
      <c r="K1930" s="12">
        <v>0</v>
      </c>
      <c r="L1930" s="12"/>
    </row>
    <row r="1931" spans="1:12" ht="12.75" customHeight="1" x14ac:dyDescent="0.25">
      <c r="A1931" s="118" t="s">
        <v>3542</v>
      </c>
      <c r="B1931" s="125"/>
      <c r="C1931" s="8" t="s">
        <v>3543</v>
      </c>
      <c r="D1931" s="126"/>
      <c r="E1931" s="9">
        <v>3757</v>
      </c>
      <c r="F1931" s="9">
        <v>2457</v>
      </c>
      <c r="G1931" s="9">
        <v>371</v>
      </c>
      <c r="H1931" s="9">
        <v>668</v>
      </c>
      <c r="I1931" s="9">
        <v>157</v>
      </c>
      <c r="J1931" s="9">
        <v>36</v>
      </c>
      <c r="K1931" s="9">
        <v>68</v>
      </c>
      <c r="L1931" s="9"/>
    </row>
    <row r="1932" spans="1:12" ht="12.75" customHeight="1" x14ac:dyDescent="0.25">
      <c r="A1932" s="119" t="s">
        <v>3544</v>
      </c>
      <c r="B1932" s="128"/>
      <c r="C1932" s="10"/>
      <c r="D1932" s="129" t="s">
        <v>3545</v>
      </c>
      <c r="E1932" s="9">
        <v>3432</v>
      </c>
      <c r="F1932" s="12">
        <v>2293</v>
      </c>
      <c r="G1932" s="12">
        <v>328</v>
      </c>
      <c r="H1932" s="12">
        <v>579</v>
      </c>
      <c r="I1932" s="12">
        <v>140</v>
      </c>
      <c r="J1932" s="12">
        <v>33</v>
      </c>
      <c r="K1932" s="12">
        <v>59</v>
      </c>
      <c r="L1932" s="12"/>
    </row>
    <row r="1933" spans="1:12" ht="12.75" customHeight="1" x14ac:dyDescent="0.25">
      <c r="A1933" s="119" t="s">
        <v>3546</v>
      </c>
      <c r="B1933" s="128"/>
      <c r="C1933" s="10"/>
      <c r="D1933" s="129" t="s">
        <v>432</v>
      </c>
      <c r="E1933" s="9">
        <v>15</v>
      </c>
      <c r="F1933" s="12">
        <v>12</v>
      </c>
      <c r="G1933" s="12">
        <v>1</v>
      </c>
      <c r="H1933" s="12">
        <v>1</v>
      </c>
      <c r="I1933" s="12">
        <v>1</v>
      </c>
      <c r="J1933" s="12">
        <v>0</v>
      </c>
      <c r="K1933" s="12">
        <v>0</v>
      </c>
      <c r="L1933" s="12"/>
    </row>
    <row r="1934" spans="1:12" ht="12.75" customHeight="1" x14ac:dyDescent="0.25">
      <c r="A1934" s="119" t="s">
        <v>3547</v>
      </c>
      <c r="B1934" s="128"/>
      <c r="C1934" s="10"/>
      <c r="D1934" s="129" t="s">
        <v>3548</v>
      </c>
      <c r="E1934" s="9">
        <v>26</v>
      </c>
      <c r="F1934" s="12">
        <v>14</v>
      </c>
      <c r="G1934" s="12">
        <v>3</v>
      </c>
      <c r="H1934" s="12">
        <v>4</v>
      </c>
      <c r="I1934" s="12">
        <v>2</v>
      </c>
      <c r="J1934" s="12">
        <v>1</v>
      </c>
      <c r="K1934" s="12">
        <v>2</v>
      </c>
      <c r="L1934" s="12"/>
    </row>
    <row r="1935" spans="1:12" ht="12.75" customHeight="1" x14ac:dyDescent="0.25">
      <c r="A1935" s="119" t="s">
        <v>3549</v>
      </c>
      <c r="B1935" s="128"/>
      <c r="C1935" s="10"/>
      <c r="D1935" s="129" t="s">
        <v>3550</v>
      </c>
      <c r="E1935" s="9">
        <v>58</v>
      </c>
      <c r="F1935" s="12">
        <v>23</v>
      </c>
      <c r="G1935" s="12">
        <v>23</v>
      </c>
      <c r="H1935" s="12">
        <v>8</v>
      </c>
      <c r="I1935" s="12">
        <v>3</v>
      </c>
      <c r="J1935" s="12">
        <v>0</v>
      </c>
      <c r="K1935" s="12">
        <v>1</v>
      </c>
      <c r="L1935" s="12"/>
    </row>
    <row r="1936" spans="1:12" ht="12.75" customHeight="1" x14ac:dyDescent="0.25">
      <c r="A1936" s="119" t="s">
        <v>3551</v>
      </c>
      <c r="B1936" s="128"/>
      <c r="C1936" s="10"/>
      <c r="D1936" s="129" t="s">
        <v>1025</v>
      </c>
      <c r="E1936" s="9">
        <v>226</v>
      </c>
      <c r="F1936" s="12">
        <v>115</v>
      </c>
      <c r="G1936" s="12">
        <v>16</v>
      </c>
      <c r="H1936" s="12">
        <v>76</v>
      </c>
      <c r="I1936" s="12">
        <v>11</v>
      </c>
      <c r="J1936" s="12">
        <v>2</v>
      </c>
      <c r="K1936" s="12">
        <v>6</v>
      </c>
      <c r="L1936" s="12"/>
    </row>
    <row r="1937" spans="1:12" ht="12.75" customHeight="1" x14ac:dyDescent="0.25">
      <c r="A1937" s="118" t="s">
        <v>3552</v>
      </c>
      <c r="B1937" s="125"/>
      <c r="C1937" s="8" t="s">
        <v>3553</v>
      </c>
      <c r="D1937" s="126"/>
      <c r="E1937" s="9">
        <v>141</v>
      </c>
      <c r="F1937" s="9">
        <v>69</v>
      </c>
      <c r="G1937" s="9">
        <v>29</v>
      </c>
      <c r="H1937" s="9">
        <v>12</v>
      </c>
      <c r="I1937" s="9">
        <v>21</v>
      </c>
      <c r="J1937" s="9">
        <v>6</v>
      </c>
      <c r="K1937" s="9">
        <v>4</v>
      </c>
      <c r="L1937" s="9"/>
    </row>
    <row r="1938" spans="1:12" ht="12.75" customHeight="1" x14ac:dyDescent="0.25">
      <c r="A1938" s="119" t="s">
        <v>3554</v>
      </c>
      <c r="B1938" s="128"/>
      <c r="C1938" s="10"/>
      <c r="D1938" s="129" t="s">
        <v>3553</v>
      </c>
      <c r="E1938" s="9">
        <v>77</v>
      </c>
      <c r="F1938" s="12">
        <v>43</v>
      </c>
      <c r="G1938" s="12">
        <v>15</v>
      </c>
      <c r="H1938" s="12">
        <v>4</v>
      </c>
      <c r="I1938" s="12">
        <v>11</v>
      </c>
      <c r="J1938" s="12">
        <v>2</v>
      </c>
      <c r="K1938" s="12">
        <v>2</v>
      </c>
      <c r="L1938" s="12"/>
    </row>
    <row r="1939" spans="1:12" ht="12.75" customHeight="1" x14ac:dyDescent="0.25">
      <c r="A1939" s="119" t="s">
        <v>3555</v>
      </c>
      <c r="B1939" s="128"/>
      <c r="C1939" s="10"/>
      <c r="D1939" s="129" t="s">
        <v>3556</v>
      </c>
      <c r="E1939" s="9">
        <v>9</v>
      </c>
      <c r="F1939" s="12">
        <v>7</v>
      </c>
      <c r="G1939" s="12">
        <v>0</v>
      </c>
      <c r="H1939" s="12">
        <v>2</v>
      </c>
      <c r="I1939" s="12">
        <v>0</v>
      </c>
      <c r="J1939" s="12">
        <v>0</v>
      </c>
      <c r="K1939" s="12">
        <v>0</v>
      </c>
      <c r="L1939" s="12"/>
    </row>
    <row r="1940" spans="1:12" ht="12.75" customHeight="1" x14ac:dyDescent="0.25">
      <c r="A1940" s="119" t="s">
        <v>3557</v>
      </c>
      <c r="B1940" s="128"/>
      <c r="C1940" s="10"/>
      <c r="D1940" s="129" t="s">
        <v>3558</v>
      </c>
      <c r="E1940" s="9">
        <v>9</v>
      </c>
      <c r="F1940" s="12">
        <v>3</v>
      </c>
      <c r="G1940" s="12">
        <v>4</v>
      </c>
      <c r="H1940" s="12">
        <v>0</v>
      </c>
      <c r="I1940" s="12">
        <v>1</v>
      </c>
      <c r="J1940" s="12">
        <v>0</v>
      </c>
      <c r="K1940" s="12">
        <v>1</v>
      </c>
      <c r="L1940" s="12"/>
    </row>
    <row r="1941" spans="1:12" ht="12.75" customHeight="1" x14ac:dyDescent="0.25">
      <c r="A1941" s="119" t="s">
        <v>3559</v>
      </c>
      <c r="B1941" s="128"/>
      <c r="C1941" s="10"/>
      <c r="D1941" s="129" t="s">
        <v>3560</v>
      </c>
      <c r="E1941" s="9">
        <v>2</v>
      </c>
      <c r="F1941" s="12">
        <v>0</v>
      </c>
      <c r="G1941" s="12">
        <v>1</v>
      </c>
      <c r="H1941" s="12">
        <v>0</v>
      </c>
      <c r="I1941" s="12">
        <v>0</v>
      </c>
      <c r="J1941" s="12">
        <v>1</v>
      </c>
      <c r="K1941" s="12">
        <v>0</v>
      </c>
      <c r="L1941" s="12"/>
    </row>
    <row r="1942" spans="1:12" ht="12.75" customHeight="1" x14ac:dyDescent="0.25">
      <c r="A1942" s="119" t="s">
        <v>3561</v>
      </c>
      <c r="B1942" s="128"/>
      <c r="C1942" s="10"/>
      <c r="D1942" s="129" t="s">
        <v>3562</v>
      </c>
      <c r="E1942" s="9">
        <v>1</v>
      </c>
      <c r="F1942" s="12">
        <v>0</v>
      </c>
      <c r="G1942" s="12">
        <v>0</v>
      </c>
      <c r="H1942" s="12">
        <v>1</v>
      </c>
      <c r="I1942" s="12">
        <v>0</v>
      </c>
      <c r="J1942" s="12">
        <v>0</v>
      </c>
      <c r="K1942" s="12">
        <v>0</v>
      </c>
      <c r="L1942" s="12"/>
    </row>
    <row r="1943" spans="1:12" ht="12.75" customHeight="1" x14ac:dyDescent="0.25">
      <c r="A1943" s="119" t="s">
        <v>3563</v>
      </c>
      <c r="B1943" s="128"/>
      <c r="C1943" s="10"/>
      <c r="D1943" s="129" t="s">
        <v>3564</v>
      </c>
      <c r="E1943" s="9">
        <v>4</v>
      </c>
      <c r="F1943" s="12">
        <v>1</v>
      </c>
      <c r="G1943" s="12">
        <v>1</v>
      </c>
      <c r="H1943" s="12">
        <v>1</v>
      </c>
      <c r="I1943" s="12">
        <v>1</v>
      </c>
      <c r="J1943" s="12">
        <v>0</v>
      </c>
      <c r="K1943" s="12">
        <v>0</v>
      </c>
      <c r="L1943" s="12"/>
    </row>
    <row r="1944" spans="1:12" ht="12.75" customHeight="1" x14ac:dyDescent="0.25">
      <c r="A1944" s="119" t="s">
        <v>3565</v>
      </c>
      <c r="B1944" s="128"/>
      <c r="C1944" s="10"/>
      <c r="D1944" s="129" t="s">
        <v>3566</v>
      </c>
      <c r="E1944" s="9">
        <v>14</v>
      </c>
      <c r="F1944" s="12">
        <v>5</v>
      </c>
      <c r="G1944" s="12">
        <v>2</v>
      </c>
      <c r="H1944" s="12">
        <v>2</v>
      </c>
      <c r="I1944" s="12">
        <v>2</v>
      </c>
      <c r="J1944" s="12">
        <v>2</v>
      </c>
      <c r="K1944" s="12">
        <v>1</v>
      </c>
      <c r="L1944" s="12"/>
    </row>
    <row r="1945" spans="1:12" ht="12.75" customHeight="1" x14ac:dyDescent="0.25">
      <c r="A1945" s="119" t="s">
        <v>3567</v>
      </c>
      <c r="B1945" s="128"/>
      <c r="C1945" s="10"/>
      <c r="D1945" s="129" t="s">
        <v>3568</v>
      </c>
      <c r="E1945" s="9">
        <v>5</v>
      </c>
      <c r="F1945" s="12">
        <v>3</v>
      </c>
      <c r="G1945" s="12">
        <v>1</v>
      </c>
      <c r="H1945" s="12">
        <v>0</v>
      </c>
      <c r="I1945" s="12">
        <v>1</v>
      </c>
      <c r="J1945" s="12">
        <v>0</v>
      </c>
      <c r="K1945" s="12">
        <v>0</v>
      </c>
      <c r="L1945" s="12"/>
    </row>
    <row r="1946" spans="1:12" ht="12.75" customHeight="1" x14ac:dyDescent="0.25">
      <c r="A1946" s="119" t="s">
        <v>3569</v>
      </c>
      <c r="B1946" s="128"/>
      <c r="C1946" s="10"/>
      <c r="D1946" s="129" t="s">
        <v>3570</v>
      </c>
      <c r="E1946" s="9">
        <v>11</v>
      </c>
      <c r="F1946" s="12">
        <v>3</v>
      </c>
      <c r="G1946" s="12">
        <v>4</v>
      </c>
      <c r="H1946" s="12">
        <v>1</v>
      </c>
      <c r="I1946" s="12">
        <v>3</v>
      </c>
      <c r="J1946" s="12">
        <v>0</v>
      </c>
      <c r="K1946" s="12">
        <v>0</v>
      </c>
      <c r="L1946" s="12"/>
    </row>
    <row r="1947" spans="1:12" ht="12.75" customHeight="1" x14ac:dyDescent="0.25">
      <c r="A1947" s="119" t="s">
        <v>3571</v>
      </c>
      <c r="B1947" s="128"/>
      <c r="C1947" s="10"/>
      <c r="D1947" s="129" t="s">
        <v>3572</v>
      </c>
      <c r="E1947" s="9">
        <v>9</v>
      </c>
      <c r="F1947" s="12">
        <v>4</v>
      </c>
      <c r="G1947" s="12">
        <v>1</v>
      </c>
      <c r="H1947" s="12">
        <v>1</v>
      </c>
      <c r="I1947" s="12">
        <v>2</v>
      </c>
      <c r="J1947" s="12">
        <v>1</v>
      </c>
      <c r="K1947" s="12">
        <v>0</v>
      </c>
      <c r="L1947" s="12"/>
    </row>
    <row r="1948" spans="1:12" ht="12.75" customHeight="1" x14ac:dyDescent="0.25">
      <c r="A1948" s="118" t="s">
        <v>3573</v>
      </c>
      <c r="B1948" s="125"/>
      <c r="C1948" s="8" t="s">
        <v>3574</v>
      </c>
      <c r="D1948" s="126"/>
      <c r="E1948" s="9">
        <v>108</v>
      </c>
      <c r="F1948" s="9">
        <v>60</v>
      </c>
      <c r="G1948" s="9">
        <v>23</v>
      </c>
      <c r="H1948" s="9">
        <v>4</v>
      </c>
      <c r="I1948" s="9">
        <v>10</v>
      </c>
      <c r="J1948" s="9">
        <v>4</v>
      </c>
      <c r="K1948" s="9">
        <v>7</v>
      </c>
      <c r="L1948" s="9"/>
    </row>
    <row r="1949" spans="1:12" ht="12.75" customHeight="1" x14ac:dyDescent="0.25">
      <c r="A1949" s="119" t="s">
        <v>3575</v>
      </c>
      <c r="B1949" s="128"/>
      <c r="C1949" s="10"/>
      <c r="D1949" s="129" t="s">
        <v>3574</v>
      </c>
      <c r="E1949" s="9">
        <v>86</v>
      </c>
      <c r="F1949" s="12">
        <v>49</v>
      </c>
      <c r="G1949" s="12">
        <v>17</v>
      </c>
      <c r="H1949" s="12">
        <v>3</v>
      </c>
      <c r="I1949" s="12">
        <v>7</v>
      </c>
      <c r="J1949" s="12">
        <v>4</v>
      </c>
      <c r="K1949" s="12">
        <v>6</v>
      </c>
      <c r="L1949" s="12"/>
    </row>
    <row r="1950" spans="1:12" ht="12.75" customHeight="1" x14ac:dyDescent="0.25">
      <c r="A1950" s="119" t="s">
        <v>3576</v>
      </c>
      <c r="B1950" s="128"/>
      <c r="C1950" s="10"/>
      <c r="D1950" s="129" t="s">
        <v>3577</v>
      </c>
      <c r="E1950" s="9">
        <v>0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/>
    </row>
    <row r="1951" spans="1:12" ht="12.75" customHeight="1" x14ac:dyDescent="0.25">
      <c r="A1951" s="119" t="s">
        <v>3578</v>
      </c>
      <c r="B1951" s="128"/>
      <c r="C1951" s="10"/>
      <c r="D1951" s="129" t="s">
        <v>3579</v>
      </c>
      <c r="E1951" s="9">
        <v>7</v>
      </c>
      <c r="F1951" s="12">
        <v>3</v>
      </c>
      <c r="G1951" s="12">
        <v>1</v>
      </c>
      <c r="H1951" s="12">
        <v>1</v>
      </c>
      <c r="I1951" s="12">
        <v>2</v>
      </c>
      <c r="J1951" s="12">
        <v>0</v>
      </c>
      <c r="K1951" s="12">
        <v>0</v>
      </c>
      <c r="L1951" s="12"/>
    </row>
    <row r="1952" spans="1:12" ht="12.75" customHeight="1" x14ac:dyDescent="0.25">
      <c r="A1952" s="119" t="s">
        <v>3580</v>
      </c>
      <c r="B1952" s="128"/>
      <c r="C1952" s="10"/>
      <c r="D1952" s="129" t="s">
        <v>3581</v>
      </c>
      <c r="E1952" s="9">
        <v>4</v>
      </c>
      <c r="F1952" s="12">
        <v>3</v>
      </c>
      <c r="G1952" s="12">
        <v>1</v>
      </c>
      <c r="H1952" s="12">
        <v>0</v>
      </c>
      <c r="I1952" s="12">
        <v>0</v>
      </c>
      <c r="J1952" s="12">
        <v>0</v>
      </c>
      <c r="K1952" s="12">
        <v>0</v>
      </c>
      <c r="L1952" s="12"/>
    </row>
    <row r="1953" spans="1:12" ht="12.75" customHeight="1" x14ac:dyDescent="0.25">
      <c r="A1953" s="119" t="s">
        <v>3582</v>
      </c>
      <c r="B1953" s="128"/>
      <c r="C1953" s="10"/>
      <c r="D1953" s="129" t="s">
        <v>3583</v>
      </c>
      <c r="E1953" s="9">
        <v>2</v>
      </c>
      <c r="F1953" s="12">
        <v>1</v>
      </c>
      <c r="G1953" s="12">
        <v>0</v>
      </c>
      <c r="H1953" s="12">
        <v>0</v>
      </c>
      <c r="I1953" s="12">
        <v>1</v>
      </c>
      <c r="J1953" s="12">
        <v>0</v>
      </c>
      <c r="K1953" s="12">
        <v>0</v>
      </c>
      <c r="L1953" s="12"/>
    </row>
    <row r="1954" spans="1:12" ht="12.75" customHeight="1" x14ac:dyDescent="0.25">
      <c r="A1954" s="119" t="s">
        <v>3584</v>
      </c>
      <c r="B1954" s="128"/>
      <c r="C1954" s="10"/>
      <c r="D1954" s="129" t="s">
        <v>3585</v>
      </c>
      <c r="E1954" s="9">
        <v>1</v>
      </c>
      <c r="F1954" s="12">
        <v>1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/>
    </row>
    <row r="1955" spans="1:12" ht="12.75" customHeight="1" x14ac:dyDescent="0.25">
      <c r="A1955" s="119" t="s">
        <v>3586</v>
      </c>
      <c r="B1955" s="128"/>
      <c r="C1955" s="10"/>
      <c r="D1955" s="129" t="s">
        <v>3587</v>
      </c>
      <c r="E1955" s="9">
        <v>8</v>
      </c>
      <c r="F1955" s="12">
        <v>3</v>
      </c>
      <c r="G1955" s="12">
        <v>4</v>
      </c>
      <c r="H1955" s="12">
        <v>0</v>
      </c>
      <c r="I1955" s="12">
        <v>0</v>
      </c>
      <c r="J1955" s="12">
        <v>0</v>
      </c>
      <c r="K1955" s="12">
        <v>1</v>
      </c>
      <c r="L1955" s="12"/>
    </row>
    <row r="1956" spans="1:12" ht="12.75" customHeight="1" x14ac:dyDescent="0.25">
      <c r="A1956" s="118" t="s">
        <v>3588</v>
      </c>
      <c r="B1956" s="132" t="s">
        <v>3589</v>
      </c>
      <c r="C1956" s="7"/>
      <c r="D1956" s="126"/>
      <c r="E1956" s="9">
        <v>10758</v>
      </c>
      <c r="F1956" s="5">
        <v>6926</v>
      </c>
      <c r="G1956" s="5">
        <v>1128</v>
      </c>
      <c r="H1956" s="5">
        <v>695</v>
      </c>
      <c r="I1956" s="5">
        <v>1230</v>
      </c>
      <c r="J1956" s="5">
        <v>319</v>
      </c>
      <c r="K1956" s="5">
        <v>460</v>
      </c>
      <c r="L1956" s="5"/>
    </row>
    <row r="1957" spans="1:12" ht="12.75" customHeight="1" x14ac:dyDescent="0.25">
      <c r="A1957" s="118" t="s">
        <v>3590</v>
      </c>
      <c r="B1957" s="125"/>
      <c r="C1957" s="8" t="s">
        <v>3591</v>
      </c>
      <c r="D1957" s="126"/>
      <c r="E1957" s="9">
        <v>2134</v>
      </c>
      <c r="F1957" s="9">
        <v>1392</v>
      </c>
      <c r="G1957" s="9">
        <v>227</v>
      </c>
      <c r="H1957" s="9">
        <v>140</v>
      </c>
      <c r="I1957" s="9">
        <v>222</v>
      </c>
      <c r="J1957" s="9">
        <v>59</v>
      </c>
      <c r="K1957" s="9">
        <v>94</v>
      </c>
      <c r="L1957" s="9"/>
    </row>
    <row r="1958" spans="1:12" ht="12.75" customHeight="1" x14ac:dyDescent="0.25">
      <c r="A1958" s="119" t="s">
        <v>3592</v>
      </c>
      <c r="B1958" s="128"/>
      <c r="C1958" s="10"/>
      <c r="D1958" s="129" t="s">
        <v>3591</v>
      </c>
      <c r="E1958" s="9">
        <v>1610</v>
      </c>
      <c r="F1958" s="12">
        <v>1066</v>
      </c>
      <c r="G1958" s="12">
        <v>149</v>
      </c>
      <c r="H1958" s="12">
        <v>123</v>
      </c>
      <c r="I1958" s="12">
        <v>152</v>
      </c>
      <c r="J1958" s="12">
        <v>50</v>
      </c>
      <c r="K1958" s="12">
        <v>70</v>
      </c>
      <c r="L1958" s="12"/>
    </row>
    <row r="1959" spans="1:12" ht="12.75" customHeight="1" x14ac:dyDescent="0.25">
      <c r="A1959" s="119" t="s">
        <v>3593</v>
      </c>
      <c r="B1959" s="128"/>
      <c r="C1959" s="10"/>
      <c r="D1959" s="129" t="s">
        <v>3594</v>
      </c>
      <c r="E1959" s="9">
        <v>65</v>
      </c>
      <c r="F1959" s="12">
        <v>49</v>
      </c>
      <c r="G1959" s="12">
        <v>4</v>
      </c>
      <c r="H1959" s="12">
        <v>3</v>
      </c>
      <c r="I1959" s="12">
        <v>5</v>
      </c>
      <c r="J1959" s="12">
        <v>1</v>
      </c>
      <c r="K1959" s="12">
        <v>3</v>
      </c>
      <c r="L1959" s="12"/>
    </row>
    <row r="1960" spans="1:12" ht="12.75" customHeight="1" x14ac:dyDescent="0.25">
      <c r="A1960" s="119" t="s">
        <v>3595</v>
      </c>
      <c r="B1960" s="128"/>
      <c r="C1960" s="10"/>
      <c r="D1960" s="129" t="s">
        <v>3596</v>
      </c>
      <c r="E1960" s="9">
        <v>26</v>
      </c>
      <c r="F1960" s="12">
        <v>20</v>
      </c>
      <c r="G1960" s="12">
        <v>4</v>
      </c>
      <c r="H1960" s="12">
        <v>0</v>
      </c>
      <c r="I1960" s="12">
        <v>2</v>
      </c>
      <c r="J1960" s="12">
        <v>0</v>
      </c>
      <c r="K1960" s="12">
        <v>0</v>
      </c>
      <c r="L1960" s="12"/>
    </row>
    <row r="1961" spans="1:12" ht="12.75" customHeight="1" x14ac:dyDescent="0.25">
      <c r="A1961" s="119" t="s">
        <v>3597</v>
      </c>
      <c r="B1961" s="128"/>
      <c r="C1961" s="10"/>
      <c r="D1961" s="129" t="s">
        <v>3598</v>
      </c>
      <c r="E1961" s="9">
        <v>66</v>
      </c>
      <c r="F1961" s="12">
        <v>38</v>
      </c>
      <c r="G1961" s="12">
        <v>10</v>
      </c>
      <c r="H1961" s="12">
        <v>1</v>
      </c>
      <c r="I1961" s="12">
        <v>8</v>
      </c>
      <c r="J1961" s="12">
        <v>4</v>
      </c>
      <c r="K1961" s="12">
        <v>5</v>
      </c>
      <c r="L1961" s="12"/>
    </row>
    <row r="1962" spans="1:12" ht="12.75" customHeight="1" x14ac:dyDescent="0.25">
      <c r="A1962" s="119" t="s">
        <v>3599</v>
      </c>
      <c r="B1962" s="128"/>
      <c r="C1962" s="10"/>
      <c r="D1962" s="129" t="s">
        <v>3600</v>
      </c>
      <c r="E1962" s="9">
        <v>325</v>
      </c>
      <c r="F1962" s="12">
        <v>194</v>
      </c>
      <c r="G1962" s="12">
        <v>51</v>
      </c>
      <c r="H1962" s="12">
        <v>12</v>
      </c>
      <c r="I1962" s="12">
        <v>49</v>
      </c>
      <c r="J1962" s="12">
        <v>4</v>
      </c>
      <c r="K1962" s="12">
        <v>15</v>
      </c>
      <c r="L1962" s="12"/>
    </row>
    <row r="1963" spans="1:12" ht="12.75" customHeight="1" x14ac:dyDescent="0.25">
      <c r="A1963" s="119" t="s">
        <v>3601</v>
      </c>
      <c r="B1963" s="128"/>
      <c r="C1963" s="10"/>
      <c r="D1963" s="129" t="s">
        <v>3602</v>
      </c>
      <c r="E1963" s="9">
        <v>42</v>
      </c>
      <c r="F1963" s="12">
        <v>25</v>
      </c>
      <c r="G1963" s="12">
        <v>9</v>
      </c>
      <c r="H1963" s="12">
        <v>1</v>
      </c>
      <c r="I1963" s="12">
        <v>6</v>
      </c>
      <c r="J1963" s="12">
        <v>0</v>
      </c>
      <c r="K1963" s="12">
        <v>1</v>
      </c>
      <c r="L1963" s="12"/>
    </row>
    <row r="1964" spans="1:12" ht="12.75" customHeight="1" x14ac:dyDescent="0.25">
      <c r="A1964" s="118" t="s">
        <v>3603</v>
      </c>
      <c r="B1964" s="125"/>
      <c r="C1964" s="8" t="s">
        <v>1339</v>
      </c>
      <c r="D1964" s="126"/>
      <c r="E1964" s="9">
        <v>381</v>
      </c>
      <c r="F1964" s="9">
        <v>244</v>
      </c>
      <c r="G1964" s="9">
        <v>46</v>
      </c>
      <c r="H1964" s="9">
        <v>6</v>
      </c>
      <c r="I1964" s="9">
        <v>60</v>
      </c>
      <c r="J1964" s="9">
        <v>6</v>
      </c>
      <c r="K1964" s="9">
        <v>19</v>
      </c>
      <c r="L1964" s="9"/>
    </row>
    <row r="1965" spans="1:12" ht="12.75" customHeight="1" x14ac:dyDescent="0.25">
      <c r="A1965" s="119" t="s">
        <v>3604</v>
      </c>
      <c r="B1965" s="128"/>
      <c r="C1965" s="10"/>
      <c r="D1965" s="129" t="s">
        <v>1339</v>
      </c>
      <c r="E1965" s="9">
        <v>242</v>
      </c>
      <c r="F1965" s="12">
        <v>165</v>
      </c>
      <c r="G1965" s="12">
        <v>29</v>
      </c>
      <c r="H1965" s="12">
        <v>4</v>
      </c>
      <c r="I1965" s="12">
        <v>31</v>
      </c>
      <c r="J1965" s="12">
        <v>2</v>
      </c>
      <c r="K1965" s="12">
        <v>11</v>
      </c>
      <c r="L1965" s="12"/>
    </row>
    <row r="1966" spans="1:12" ht="12.75" customHeight="1" x14ac:dyDescent="0.25">
      <c r="A1966" s="119" t="s">
        <v>3605</v>
      </c>
      <c r="B1966" s="128"/>
      <c r="C1966" s="10"/>
      <c r="D1966" s="129" t="s">
        <v>3606</v>
      </c>
      <c r="E1966" s="9">
        <v>23</v>
      </c>
      <c r="F1966" s="12">
        <v>11</v>
      </c>
      <c r="G1966" s="12">
        <v>3</v>
      </c>
      <c r="H1966" s="12">
        <v>0</v>
      </c>
      <c r="I1966" s="12">
        <v>8</v>
      </c>
      <c r="J1966" s="12">
        <v>1</v>
      </c>
      <c r="K1966" s="12">
        <v>0</v>
      </c>
      <c r="L1966" s="12"/>
    </row>
    <row r="1967" spans="1:12" ht="12.75" customHeight="1" x14ac:dyDescent="0.25">
      <c r="A1967" s="119" t="s">
        <v>3607</v>
      </c>
      <c r="B1967" s="128"/>
      <c r="C1967" s="10"/>
      <c r="D1967" s="129" t="s">
        <v>3608</v>
      </c>
      <c r="E1967" s="9">
        <v>59</v>
      </c>
      <c r="F1967" s="12">
        <v>28</v>
      </c>
      <c r="G1967" s="12">
        <v>10</v>
      </c>
      <c r="H1967" s="12">
        <v>2</v>
      </c>
      <c r="I1967" s="12">
        <v>11</v>
      </c>
      <c r="J1967" s="12">
        <v>2</v>
      </c>
      <c r="K1967" s="12">
        <v>6</v>
      </c>
      <c r="L1967" s="12"/>
    </row>
    <row r="1968" spans="1:12" ht="12.75" customHeight="1" x14ac:dyDescent="0.25">
      <c r="A1968" s="119" t="s">
        <v>3609</v>
      </c>
      <c r="B1968" s="128"/>
      <c r="C1968" s="10"/>
      <c r="D1968" s="129" t="s">
        <v>3610</v>
      </c>
      <c r="E1968" s="9">
        <v>2</v>
      </c>
      <c r="F1968" s="12">
        <v>0</v>
      </c>
      <c r="G1968" s="12">
        <v>0</v>
      </c>
      <c r="H1968" s="12">
        <v>0</v>
      </c>
      <c r="I1968" s="12">
        <v>2</v>
      </c>
      <c r="J1968" s="12">
        <v>0</v>
      </c>
      <c r="K1968" s="12">
        <v>0</v>
      </c>
      <c r="L1968" s="12"/>
    </row>
    <row r="1969" spans="1:12" ht="12.75" customHeight="1" x14ac:dyDescent="0.25">
      <c r="A1969" s="119" t="s">
        <v>3611</v>
      </c>
      <c r="B1969" s="128"/>
      <c r="C1969" s="10"/>
      <c r="D1969" s="129" t="s">
        <v>1416</v>
      </c>
      <c r="E1969" s="9">
        <v>47</v>
      </c>
      <c r="F1969" s="12">
        <v>35</v>
      </c>
      <c r="G1969" s="12">
        <v>4</v>
      </c>
      <c r="H1969" s="12">
        <v>0</v>
      </c>
      <c r="I1969" s="12">
        <v>5</v>
      </c>
      <c r="J1969" s="12">
        <v>1</v>
      </c>
      <c r="K1969" s="12">
        <v>2</v>
      </c>
      <c r="L1969" s="12"/>
    </row>
    <row r="1970" spans="1:12" ht="12.75" customHeight="1" x14ac:dyDescent="0.25">
      <c r="A1970" s="119" t="s">
        <v>3612</v>
      </c>
      <c r="B1970" s="128"/>
      <c r="C1970" s="10"/>
      <c r="D1970" s="129" t="s">
        <v>1931</v>
      </c>
      <c r="E1970" s="9">
        <v>8</v>
      </c>
      <c r="F1970" s="12">
        <v>5</v>
      </c>
      <c r="G1970" s="12">
        <v>0</v>
      </c>
      <c r="H1970" s="12">
        <v>0</v>
      </c>
      <c r="I1970" s="12">
        <v>3</v>
      </c>
      <c r="J1970" s="12">
        <v>0</v>
      </c>
      <c r="K1970" s="12">
        <v>0</v>
      </c>
      <c r="L1970" s="12"/>
    </row>
    <row r="1971" spans="1:12" ht="12.75" customHeight="1" x14ac:dyDescent="0.25">
      <c r="A1971" s="118" t="s">
        <v>3613</v>
      </c>
      <c r="B1971" s="125"/>
      <c r="C1971" s="8" t="s">
        <v>3614</v>
      </c>
      <c r="D1971" s="126"/>
      <c r="E1971" s="9">
        <v>209</v>
      </c>
      <c r="F1971" s="9">
        <v>69</v>
      </c>
      <c r="G1971" s="9">
        <v>55</v>
      </c>
      <c r="H1971" s="9">
        <v>12</v>
      </c>
      <c r="I1971" s="9">
        <v>40</v>
      </c>
      <c r="J1971" s="9">
        <v>13</v>
      </c>
      <c r="K1971" s="9">
        <v>20</v>
      </c>
      <c r="L1971" s="9"/>
    </row>
    <row r="1972" spans="1:12" ht="12.75" customHeight="1" x14ac:dyDescent="0.25">
      <c r="A1972" s="122" t="s">
        <v>3615</v>
      </c>
      <c r="B1972" s="137"/>
      <c r="C1972" s="17"/>
      <c r="D1972" s="138" t="s">
        <v>3616</v>
      </c>
      <c r="E1972" s="9">
        <v>146</v>
      </c>
      <c r="F1972" s="12">
        <v>46</v>
      </c>
      <c r="G1972" s="12">
        <v>43</v>
      </c>
      <c r="H1972" s="12">
        <v>10</v>
      </c>
      <c r="I1972" s="12">
        <v>25</v>
      </c>
      <c r="J1972" s="12">
        <v>10</v>
      </c>
      <c r="K1972" s="12">
        <v>12</v>
      </c>
      <c r="L1972" s="12"/>
    </row>
    <row r="1973" spans="1:12" ht="12.75" customHeight="1" x14ac:dyDescent="0.25">
      <c r="A1973" s="119" t="s">
        <v>3617</v>
      </c>
      <c r="B1973" s="128"/>
      <c r="C1973" s="10"/>
      <c r="D1973" s="129" t="s">
        <v>3618</v>
      </c>
      <c r="E1973" s="9">
        <v>8</v>
      </c>
      <c r="F1973" s="12">
        <v>2</v>
      </c>
      <c r="G1973" s="12">
        <v>2</v>
      </c>
      <c r="H1973" s="12">
        <v>1</v>
      </c>
      <c r="I1973" s="12">
        <v>1</v>
      </c>
      <c r="J1973" s="12">
        <v>0</v>
      </c>
      <c r="K1973" s="12">
        <v>2</v>
      </c>
      <c r="L1973" s="12"/>
    </row>
    <row r="1974" spans="1:12" ht="12.75" customHeight="1" x14ac:dyDescent="0.25">
      <c r="A1974" s="119" t="s">
        <v>3619</v>
      </c>
      <c r="B1974" s="128"/>
      <c r="C1974" s="10"/>
      <c r="D1974" s="129" t="s">
        <v>3589</v>
      </c>
      <c r="E1974" s="9">
        <v>31</v>
      </c>
      <c r="F1974" s="12">
        <v>15</v>
      </c>
      <c r="G1974" s="12">
        <v>4</v>
      </c>
      <c r="H1974" s="12">
        <v>1</v>
      </c>
      <c r="I1974" s="12">
        <v>7</v>
      </c>
      <c r="J1974" s="12">
        <v>1</v>
      </c>
      <c r="K1974" s="12">
        <v>3</v>
      </c>
      <c r="L1974" s="12"/>
    </row>
    <row r="1975" spans="1:12" ht="12.75" customHeight="1" x14ac:dyDescent="0.25">
      <c r="A1975" s="119" t="s">
        <v>3620</v>
      </c>
      <c r="B1975" s="128"/>
      <c r="C1975" s="10"/>
      <c r="D1975" s="129" t="s">
        <v>164</v>
      </c>
      <c r="E1975" s="9">
        <v>17</v>
      </c>
      <c r="F1975" s="12">
        <v>4</v>
      </c>
      <c r="G1975" s="12">
        <v>5</v>
      </c>
      <c r="H1975" s="12">
        <v>0</v>
      </c>
      <c r="I1975" s="12">
        <v>6</v>
      </c>
      <c r="J1975" s="12">
        <v>1</v>
      </c>
      <c r="K1975" s="12">
        <v>1</v>
      </c>
      <c r="L1975" s="12"/>
    </row>
    <row r="1976" spans="1:12" ht="12.75" customHeight="1" x14ac:dyDescent="0.25">
      <c r="A1976" s="119" t="s">
        <v>3621</v>
      </c>
      <c r="B1976" s="128"/>
      <c r="C1976" s="10"/>
      <c r="D1976" s="129" t="s">
        <v>3622</v>
      </c>
      <c r="E1976" s="9">
        <v>7</v>
      </c>
      <c r="F1976" s="12">
        <v>2</v>
      </c>
      <c r="G1976" s="12">
        <v>1</v>
      </c>
      <c r="H1976" s="12">
        <v>0</v>
      </c>
      <c r="I1976" s="12">
        <v>1</v>
      </c>
      <c r="J1976" s="12">
        <v>1</v>
      </c>
      <c r="K1976" s="12">
        <v>2</v>
      </c>
      <c r="L1976" s="12"/>
    </row>
    <row r="1977" spans="1:12" ht="12.75" customHeight="1" x14ac:dyDescent="0.25">
      <c r="A1977" s="118" t="s">
        <v>3623</v>
      </c>
      <c r="B1977" s="125"/>
      <c r="C1977" s="8" t="s">
        <v>3610</v>
      </c>
      <c r="D1977" s="126"/>
      <c r="E1977" s="9">
        <v>191</v>
      </c>
      <c r="F1977" s="9">
        <v>109</v>
      </c>
      <c r="G1977" s="9">
        <v>32</v>
      </c>
      <c r="H1977" s="9">
        <v>1</v>
      </c>
      <c r="I1977" s="9">
        <v>30</v>
      </c>
      <c r="J1977" s="9">
        <v>9</v>
      </c>
      <c r="K1977" s="9">
        <v>10</v>
      </c>
      <c r="L1977" s="9"/>
    </row>
    <row r="1978" spans="1:12" ht="12.75" customHeight="1" x14ac:dyDescent="0.25">
      <c r="A1978" s="119" t="s">
        <v>3624</v>
      </c>
      <c r="B1978" s="128"/>
      <c r="C1978" s="10"/>
      <c r="D1978" s="129" t="s">
        <v>3625</v>
      </c>
      <c r="E1978" s="9">
        <v>122</v>
      </c>
      <c r="F1978" s="12">
        <v>71</v>
      </c>
      <c r="G1978" s="12">
        <v>19</v>
      </c>
      <c r="H1978" s="12">
        <v>1</v>
      </c>
      <c r="I1978" s="12">
        <v>18</v>
      </c>
      <c r="J1978" s="12">
        <v>6</v>
      </c>
      <c r="K1978" s="12">
        <v>7</v>
      </c>
      <c r="L1978" s="12"/>
    </row>
    <row r="1979" spans="1:12" ht="12.75" customHeight="1" x14ac:dyDescent="0.25">
      <c r="A1979" s="119" t="s">
        <v>3626</v>
      </c>
      <c r="B1979" s="128"/>
      <c r="C1979" s="10"/>
      <c r="D1979" s="129" t="s">
        <v>3627</v>
      </c>
      <c r="E1979" s="9">
        <v>14</v>
      </c>
      <c r="F1979" s="12">
        <v>8</v>
      </c>
      <c r="G1979" s="12">
        <v>1</v>
      </c>
      <c r="H1979" s="12">
        <v>0</v>
      </c>
      <c r="I1979" s="12">
        <v>4</v>
      </c>
      <c r="J1979" s="12">
        <v>0</v>
      </c>
      <c r="K1979" s="12">
        <v>1</v>
      </c>
      <c r="L1979" s="12"/>
    </row>
    <row r="1980" spans="1:12" ht="12.75" customHeight="1" x14ac:dyDescent="0.25">
      <c r="A1980" s="119" t="s">
        <v>3628</v>
      </c>
      <c r="B1980" s="128"/>
      <c r="C1980" s="10"/>
      <c r="D1980" s="129" t="s">
        <v>3629</v>
      </c>
      <c r="E1980" s="9">
        <v>3</v>
      </c>
      <c r="F1980" s="12">
        <v>2</v>
      </c>
      <c r="G1980" s="12">
        <v>1</v>
      </c>
      <c r="H1980" s="12">
        <v>0</v>
      </c>
      <c r="I1980" s="12">
        <v>0</v>
      </c>
      <c r="J1980" s="12">
        <v>0</v>
      </c>
      <c r="K1980" s="12">
        <v>0</v>
      </c>
      <c r="L1980" s="12"/>
    </row>
    <row r="1981" spans="1:12" ht="12.75" customHeight="1" x14ac:dyDescent="0.25">
      <c r="A1981" s="119" t="s">
        <v>3630</v>
      </c>
      <c r="B1981" s="128"/>
      <c r="C1981" s="10"/>
      <c r="D1981" s="129" t="s">
        <v>3631</v>
      </c>
      <c r="E1981" s="9">
        <v>8</v>
      </c>
      <c r="F1981" s="12">
        <v>5</v>
      </c>
      <c r="G1981" s="12">
        <v>1</v>
      </c>
      <c r="H1981" s="12">
        <v>0</v>
      </c>
      <c r="I1981" s="12">
        <v>1</v>
      </c>
      <c r="J1981" s="12">
        <v>1</v>
      </c>
      <c r="K1981" s="12">
        <v>0</v>
      </c>
      <c r="L1981" s="12"/>
    </row>
    <row r="1982" spans="1:12" ht="12.75" customHeight="1" x14ac:dyDescent="0.25">
      <c r="A1982" s="119" t="s">
        <v>3632</v>
      </c>
      <c r="B1982" s="128"/>
      <c r="C1982" s="10"/>
      <c r="D1982" s="129" t="s">
        <v>3633</v>
      </c>
      <c r="E1982" s="9">
        <v>40</v>
      </c>
      <c r="F1982" s="12">
        <v>20</v>
      </c>
      <c r="G1982" s="12">
        <v>9</v>
      </c>
      <c r="H1982" s="12">
        <v>0</v>
      </c>
      <c r="I1982" s="12">
        <v>7</v>
      </c>
      <c r="J1982" s="12">
        <v>2</v>
      </c>
      <c r="K1982" s="12">
        <v>2</v>
      </c>
      <c r="L1982" s="12"/>
    </row>
    <row r="1983" spans="1:12" ht="12.75" customHeight="1" x14ac:dyDescent="0.25">
      <c r="A1983" s="119" t="s">
        <v>3634</v>
      </c>
      <c r="B1983" s="128"/>
      <c r="C1983" s="10"/>
      <c r="D1983" s="129" t="s">
        <v>3635</v>
      </c>
      <c r="E1983" s="9">
        <v>4</v>
      </c>
      <c r="F1983" s="12">
        <v>3</v>
      </c>
      <c r="G1983" s="12">
        <v>1</v>
      </c>
      <c r="H1983" s="12">
        <v>0</v>
      </c>
      <c r="I1983" s="12">
        <v>0</v>
      </c>
      <c r="J1983" s="12">
        <v>0</v>
      </c>
      <c r="K1983" s="12">
        <v>0</v>
      </c>
      <c r="L1983" s="12"/>
    </row>
    <row r="1984" spans="1:12" ht="12.75" customHeight="1" x14ac:dyDescent="0.25">
      <c r="A1984" s="118" t="s">
        <v>3636</v>
      </c>
      <c r="B1984" s="125"/>
      <c r="C1984" s="8" t="s">
        <v>3637</v>
      </c>
      <c r="D1984" s="126"/>
      <c r="E1984" s="9">
        <v>565</v>
      </c>
      <c r="F1984" s="9">
        <v>276</v>
      </c>
      <c r="G1984" s="9">
        <v>87</v>
      </c>
      <c r="H1984" s="9">
        <v>30</v>
      </c>
      <c r="I1984" s="9">
        <v>120</v>
      </c>
      <c r="J1984" s="9">
        <v>16</v>
      </c>
      <c r="K1984" s="9">
        <v>36</v>
      </c>
      <c r="L1984" s="9"/>
    </row>
    <row r="1985" spans="1:12" ht="12.75" customHeight="1" x14ac:dyDescent="0.25">
      <c r="A1985" s="119" t="s">
        <v>3638</v>
      </c>
      <c r="B1985" s="128"/>
      <c r="C1985" s="10"/>
      <c r="D1985" s="129" t="s">
        <v>3637</v>
      </c>
      <c r="E1985" s="9">
        <v>227</v>
      </c>
      <c r="F1985" s="12">
        <v>141</v>
      </c>
      <c r="G1985" s="12">
        <v>34</v>
      </c>
      <c r="H1985" s="12">
        <v>7</v>
      </c>
      <c r="I1985" s="12">
        <v>30</v>
      </c>
      <c r="J1985" s="12">
        <v>4</v>
      </c>
      <c r="K1985" s="12">
        <v>11</v>
      </c>
      <c r="L1985" s="12"/>
    </row>
    <row r="1986" spans="1:12" ht="12.75" customHeight="1" x14ac:dyDescent="0.25">
      <c r="A1986" s="119" t="s">
        <v>3639</v>
      </c>
      <c r="B1986" s="128"/>
      <c r="C1986" s="10"/>
      <c r="D1986" s="129" t="s">
        <v>3640</v>
      </c>
      <c r="E1986" s="9">
        <v>101</v>
      </c>
      <c r="F1986" s="12">
        <v>45</v>
      </c>
      <c r="G1986" s="12">
        <v>28</v>
      </c>
      <c r="H1986" s="12">
        <v>5</v>
      </c>
      <c r="I1986" s="12">
        <v>15</v>
      </c>
      <c r="J1986" s="12">
        <v>4</v>
      </c>
      <c r="K1986" s="12">
        <v>4</v>
      </c>
      <c r="L1986" s="12"/>
    </row>
    <row r="1987" spans="1:12" ht="12.75" customHeight="1" x14ac:dyDescent="0.25">
      <c r="A1987" s="119" t="s">
        <v>3641</v>
      </c>
      <c r="B1987" s="128"/>
      <c r="C1987" s="10"/>
      <c r="D1987" s="129" t="s">
        <v>3642</v>
      </c>
      <c r="E1987" s="9">
        <v>20</v>
      </c>
      <c r="F1987" s="12">
        <v>2</v>
      </c>
      <c r="G1987" s="12">
        <v>2</v>
      </c>
      <c r="H1987" s="12">
        <v>1</v>
      </c>
      <c r="I1987" s="12">
        <v>15</v>
      </c>
      <c r="J1987" s="12">
        <v>0</v>
      </c>
      <c r="K1987" s="12">
        <v>0</v>
      </c>
      <c r="L1987" s="12"/>
    </row>
    <row r="1988" spans="1:12" ht="12.75" customHeight="1" x14ac:dyDescent="0.25">
      <c r="A1988" s="119" t="s">
        <v>3643</v>
      </c>
      <c r="B1988" s="128"/>
      <c r="C1988" s="10"/>
      <c r="D1988" s="129" t="s">
        <v>3644</v>
      </c>
      <c r="E1988" s="9">
        <v>58</v>
      </c>
      <c r="F1988" s="12">
        <v>27</v>
      </c>
      <c r="G1988" s="12">
        <v>3</v>
      </c>
      <c r="H1988" s="12">
        <v>4</v>
      </c>
      <c r="I1988" s="12">
        <v>15</v>
      </c>
      <c r="J1988" s="12">
        <v>1</v>
      </c>
      <c r="K1988" s="12">
        <v>8</v>
      </c>
      <c r="L1988" s="12"/>
    </row>
    <row r="1989" spans="1:12" ht="12.75" customHeight="1" x14ac:dyDescent="0.25">
      <c r="A1989" s="119" t="s">
        <v>3645</v>
      </c>
      <c r="B1989" s="128"/>
      <c r="C1989" s="10"/>
      <c r="D1989" s="129" t="s">
        <v>3646</v>
      </c>
      <c r="E1989" s="9">
        <v>8</v>
      </c>
      <c r="F1989" s="12">
        <v>6</v>
      </c>
      <c r="G1989" s="12">
        <v>1</v>
      </c>
      <c r="H1989" s="12">
        <v>1</v>
      </c>
      <c r="I1989" s="12">
        <v>0</v>
      </c>
      <c r="J1989" s="12">
        <v>0</v>
      </c>
      <c r="K1989" s="12">
        <v>0</v>
      </c>
      <c r="L1989" s="12"/>
    </row>
    <row r="1990" spans="1:12" ht="12.75" customHeight="1" x14ac:dyDescent="0.25">
      <c r="A1990" s="119" t="s">
        <v>3647</v>
      </c>
      <c r="B1990" s="128"/>
      <c r="C1990" s="10"/>
      <c r="D1990" s="129" t="s">
        <v>3648</v>
      </c>
      <c r="E1990" s="9">
        <v>21</v>
      </c>
      <c r="F1990" s="12">
        <v>4</v>
      </c>
      <c r="G1990" s="12">
        <v>1</v>
      </c>
      <c r="H1990" s="12">
        <v>0</v>
      </c>
      <c r="I1990" s="12">
        <v>12</v>
      </c>
      <c r="J1990" s="12">
        <v>1</v>
      </c>
      <c r="K1990" s="12">
        <v>3</v>
      </c>
      <c r="L1990" s="12"/>
    </row>
    <row r="1991" spans="1:12" ht="12.75" customHeight="1" x14ac:dyDescent="0.25">
      <c r="A1991" s="119" t="s">
        <v>3649</v>
      </c>
      <c r="B1991" s="128"/>
      <c r="C1991" s="10"/>
      <c r="D1991" s="129" t="s">
        <v>3650</v>
      </c>
      <c r="E1991" s="9">
        <v>7</v>
      </c>
      <c r="F1991" s="12">
        <v>4</v>
      </c>
      <c r="G1991" s="12">
        <v>1</v>
      </c>
      <c r="H1991" s="12">
        <v>0</v>
      </c>
      <c r="I1991" s="12">
        <v>2</v>
      </c>
      <c r="J1991" s="12">
        <v>0</v>
      </c>
      <c r="K1991" s="12">
        <v>0</v>
      </c>
      <c r="L1991" s="12"/>
    </row>
    <row r="1992" spans="1:12" ht="12.75" customHeight="1" x14ac:dyDescent="0.25">
      <c r="A1992" s="119" t="s">
        <v>3651</v>
      </c>
      <c r="B1992" s="128"/>
      <c r="C1992" s="10"/>
      <c r="D1992" s="129" t="s">
        <v>3652</v>
      </c>
      <c r="E1992" s="9">
        <v>1</v>
      </c>
      <c r="F1992" s="12">
        <v>1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/>
    </row>
    <row r="1993" spans="1:12" ht="12.75" customHeight="1" x14ac:dyDescent="0.25">
      <c r="A1993" s="119" t="s">
        <v>3653</v>
      </c>
      <c r="B1993" s="128"/>
      <c r="C1993" s="10"/>
      <c r="D1993" s="129" t="s">
        <v>3654</v>
      </c>
      <c r="E1993" s="9">
        <v>4</v>
      </c>
      <c r="F1993" s="12">
        <v>1</v>
      </c>
      <c r="G1993" s="12">
        <v>0</v>
      </c>
      <c r="H1993" s="12">
        <v>0</v>
      </c>
      <c r="I1993" s="12">
        <v>3</v>
      </c>
      <c r="J1993" s="12">
        <v>0</v>
      </c>
      <c r="K1993" s="12">
        <v>0</v>
      </c>
      <c r="L1993" s="12"/>
    </row>
    <row r="1994" spans="1:12" ht="12.75" customHeight="1" x14ac:dyDescent="0.25">
      <c r="A1994" s="119" t="s">
        <v>3655</v>
      </c>
      <c r="B1994" s="128"/>
      <c r="C1994" s="10"/>
      <c r="D1994" s="129" t="s">
        <v>3656</v>
      </c>
      <c r="E1994" s="9">
        <v>108</v>
      </c>
      <c r="F1994" s="12">
        <v>41</v>
      </c>
      <c r="G1994" s="12">
        <v>15</v>
      </c>
      <c r="H1994" s="12">
        <v>12</v>
      </c>
      <c r="I1994" s="12">
        <v>24</v>
      </c>
      <c r="J1994" s="12">
        <v>6</v>
      </c>
      <c r="K1994" s="12">
        <v>10</v>
      </c>
      <c r="L1994" s="12"/>
    </row>
    <row r="1995" spans="1:12" ht="12.75" customHeight="1" x14ac:dyDescent="0.25">
      <c r="A1995" s="119" t="s">
        <v>3657</v>
      </c>
      <c r="B1995" s="128"/>
      <c r="C1995" s="10"/>
      <c r="D1995" s="129" t="s">
        <v>3658</v>
      </c>
      <c r="E1995" s="9">
        <v>10</v>
      </c>
      <c r="F1995" s="12">
        <v>4</v>
      </c>
      <c r="G1995" s="12">
        <v>2</v>
      </c>
      <c r="H1995" s="12">
        <v>0</v>
      </c>
      <c r="I1995" s="12">
        <v>4</v>
      </c>
      <c r="J1995" s="12">
        <v>0</v>
      </c>
      <c r="K1995" s="12">
        <v>0</v>
      </c>
      <c r="L1995" s="12"/>
    </row>
    <row r="1996" spans="1:12" ht="12.75" customHeight="1" x14ac:dyDescent="0.25">
      <c r="A1996" s="118" t="s">
        <v>3659</v>
      </c>
      <c r="B1996" s="125"/>
      <c r="C1996" s="8" t="s">
        <v>781</v>
      </c>
      <c r="D1996" s="126"/>
      <c r="E1996" s="9">
        <v>474</v>
      </c>
      <c r="F1996" s="9">
        <v>243</v>
      </c>
      <c r="G1996" s="9">
        <v>52</v>
      </c>
      <c r="H1996" s="9">
        <v>43</v>
      </c>
      <c r="I1996" s="9">
        <v>104</v>
      </c>
      <c r="J1996" s="9">
        <v>5</v>
      </c>
      <c r="K1996" s="9">
        <v>27</v>
      </c>
      <c r="L1996" s="9"/>
    </row>
    <row r="1997" spans="1:12" ht="12.75" customHeight="1" x14ac:dyDescent="0.25">
      <c r="A1997" s="119" t="s">
        <v>3660</v>
      </c>
      <c r="B1997" s="128"/>
      <c r="C1997" s="10"/>
      <c r="D1997" s="129" t="s">
        <v>3661</v>
      </c>
      <c r="E1997" s="9">
        <v>390</v>
      </c>
      <c r="F1997" s="12">
        <v>208</v>
      </c>
      <c r="G1997" s="12">
        <v>40</v>
      </c>
      <c r="H1997" s="12">
        <v>37</v>
      </c>
      <c r="I1997" s="12">
        <v>78</v>
      </c>
      <c r="J1997" s="12">
        <v>4</v>
      </c>
      <c r="K1997" s="12">
        <v>23</v>
      </c>
      <c r="L1997" s="12"/>
    </row>
    <row r="1998" spans="1:12" ht="12.75" customHeight="1" x14ac:dyDescent="0.25">
      <c r="A1998" s="119" t="s">
        <v>3662</v>
      </c>
      <c r="B1998" s="128"/>
      <c r="C1998" s="10"/>
      <c r="D1998" s="129" t="s">
        <v>3663</v>
      </c>
      <c r="E1998" s="9">
        <v>50</v>
      </c>
      <c r="F1998" s="12">
        <v>27</v>
      </c>
      <c r="G1998" s="12">
        <v>6</v>
      </c>
      <c r="H1998" s="12">
        <v>6</v>
      </c>
      <c r="I1998" s="12">
        <v>7</v>
      </c>
      <c r="J1998" s="12">
        <v>1</v>
      </c>
      <c r="K1998" s="12">
        <v>3</v>
      </c>
      <c r="L1998" s="12"/>
    </row>
    <row r="1999" spans="1:12" ht="12.75" customHeight="1" x14ac:dyDescent="0.25">
      <c r="A1999" s="119" t="s">
        <v>3664</v>
      </c>
      <c r="B1999" s="128"/>
      <c r="C1999" s="10"/>
      <c r="D1999" s="129" t="s">
        <v>3665</v>
      </c>
      <c r="E1999" s="9">
        <v>16</v>
      </c>
      <c r="F1999" s="12">
        <v>2</v>
      </c>
      <c r="G1999" s="12">
        <v>5</v>
      </c>
      <c r="H1999" s="12">
        <v>0</v>
      </c>
      <c r="I1999" s="12">
        <v>8</v>
      </c>
      <c r="J1999" s="12">
        <v>0</v>
      </c>
      <c r="K1999" s="12">
        <v>1</v>
      </c>
      <c r="L1999" s="12"/>
    </row>
    <row r="2000" spans="1:12" ht="12.75" customHeight="1" x14ac:dyDescent="0.25">
      <c r="A2000" s="119" t="s">
        <v>3666</v>
      </c>
      <c r="B2000" s="128"/>
      <c r="C2000" s="10"/>
      <c r="D2000" s="129" t="s">
        <v>3667</v>
      </c>
      <c r="E2000" s="9">
        <v>8</v>
      </c>
      <c r="F2000" s="12">
        <v>1</v>
      </c>
      <c r="G2000" s="12">
        <v>1</v>
      </c>
      <c r="H2000" s="12">
        <v>0</v>
      </c>
      <c r="I2000" s="12">
        <v>6</v>
      </c>
      <c r="J2000" s="12">
        <v>0</v>
      </c>
      <c r="K2000" s="12">
        <v>0</v>
      </c>
      <c r="L2000" s="12"/>
    </row>
    <row r="2001" spans="1:12" ht="12.75" customHeight="1" x14ac:dyDescent="0.25">
      <c r="A2001" s="119" t="s">
        <v>3668</v>
      </c>
      <c r="B2001" s="128"/>
      <c r="C2001" s="10"/>
      <c r="D2001" s="129" t="s">
        <v>3669</v>
      </c>
      <c r="E2001" s="9">
        <v>10</v>
      </c>
      <c r="F2001" s="12">
        <v>5</v>
      </c>
      <c r="G2001" s="12">
        <v>0</v>
      </c>
      <c r="H2001" s="12">
        <v>0</v>
      </c>
      <c r="I2001" s="12">
        <v>5</v>
      </c>
      <c r="J2001" s="12">
        <v>0</v>
      </c>
      <c r="K2001" s="12">
        <v>0</v>
      </c>
      <c r="L2001" s="12"/>
    </row>
    <row r="2002" spans="1:12" ht="12.75" customHeight="1" x14ac:dyDescent="0.25">
      <c r="A2002" s="118" t="s">
        <v>3670</v>
      </c>
      <c r="B2002" s="125"/>
      <c r="C2002" s="8" t="s">
        <v>3671</v>
      </c>
      <c r="D2002" s="126"/>
      <c r="E2002" s="9">
        <v>247</v>
      </c>
      <c r="F2002" s="9">
        <v>149</v>
      </c>
      <c r="G2002" s="9">
        <v>29</v>
      </c>
      <c r="H2002" s="9">
        <v>4</v>
      </c>
      <c r="I2002" s="9">
        <v>43</v>
      </c>
      <c r="J2002" s="9">
        <v>2</v>
      </c>
      <c r="K2002" s="9">
        <v>20</v>
      </c>
      <c r="L2002" s="9"/>
    </row>
    <row r="2003" spans="1:12" ht="12.75" customHeight="1" x14ac:dyDescent="0.25">
      <c r="A2003" s="119" t="s">
        <v>3672</v>
      </c>
      <c r="B2003" s="128"/>
      <c r="C2003" s="10"/>
      <c r="D2003" s="129" t="s">
        <v>3671</v>
      </c>
      <c r="E2003" s="9">
        <v>139</v>
      </c>
      <c r="F2003" s="12">
        <v>89</v>
      </c>
      <c r="G2003" s="12">
        <v>11</v>
      </c>
      <c r="H2003" s="12">
        <v>4</v>
      </c>
      <c r="I2003" s="12">
        <v>19</v>
      </c>
      <c r="J2003" s="12">
        <v>1</v>
      </c>
      <c r="K2003" s="12">
        <v>15</v>
      </c>
      <c r="L2003" s="12"/>
    </row>
    <row r="2004" spans="1:12" ht="12.75" customHeight="1" x14ac:dyDescent="0.25">
      <c r="A2004" s="119" t="s">
        <v>3673</v>
      </c>
      <c r="B2004" s="128"/>
      <c r="C2004" s="10"/>
      <c r="D2004" s="129" t="s">
        <v>3288</v>
      </c>
      <c r="E2004" s="9">
        <v>9</v>
      </c>
      <c r="F2004" s="12">
        <v>7</v>
      </c>
      <c r="G2004" s="12">
        <v>0</v>
      </c>
      <c r="H2004" s="12">
        <v>0</v>
      </c>
      <c r="I2004" s="12">
        <v>1</v>
      </c>
      <c r="J2004" s="12">
        <v>0</v>
      </c>
      <c r="K2004" s="12">
        <v>1</v>
      </c>
      <c r="L2004" s="12"/>
    </row>
    <row r="2005" spans="1:12" ht="12.75" customHeight="1" x14ac:dyDescent="0.25">
      <c r="A2005" s="119" t="s">
        <v>3674</v>
      </c>
      <c r="B2005" s="128"/>
      <c r="C2005" s="10"/>
      <c r="D2005" s="129" t="s">
        <v>3675</v>
      </c>
      <c r="E2005" s="9">
        <v>1</v>
      </c>
      <c r="F2005" s="12">
        <v>1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/>
    </row>
    <row r="2006" spans="1:12" ht="12.75" customHeight="1" x14ac:dyDescent="0.25">
      <c r="A2006" s="119" t="s">
        <v>3676</v>
      </c>
      <c r="B2006" s="128"/>
      <c r="C2006" s="10"/>
      <c r="D2006" s="129" t="s">
        <v>3677</v>
      </c>
      <c r="E2006" s="9">
        <v>7</v>
      </c>
      <c r="F2006" s="12">
        <v>4</v>
      </c>
      <c r="G2006" s="12">
        <v>0</v>
      </c>
      <c r="H2006" s="12">
        <v>0</v>
      </c>
      <c r="I2006" s="12">
        <v>3</v>
      </c>
      <c r="J2006" s="12">
        <v>0</v>
      </c>
      <c r="K2006" s="12">
        <v>0</v>
      </c>
      <c r="L2006" s="12"/>
    </row>
    <row r="2007" spans="1:12" ht="12.75" customHeight="1" x14ac:dyDescent="0.25">
      <c r="A2007" s="119" t="s">
        <v>3678</v>
      </c>
      <c r="B2007" s="128"/>
      <c r="C2007" s="10"/>
      <c r="D2007" s="129" t="s">
        <v>3679</v>
      </c>
      <c r="E2007" s="9">
        <v>14</v>
      </c>
      <c r="F2007" s="12">
        <v>6</v>
      </c>
      <c r="G2007" s="12">
        <v>2</v>
      </c>
      <c r="H2007" s="12">
        <v>0</v>
      </c>
      <c r="I2007" s="12">
        <v>6</v>
      </c>
      <c r="J2007" s="12">
        <v>0</v>
      </c>
      <c r="K2007" s="12">
        <v>0</v>
      </c>
      <c r="L2007" s="12"/>
    </row>
    <row r="2008" spans="1:12" ht="12.75" customHeight="1" x14ac:dyDescent="0.25">
      <c r="A2008" s="119" t="s">
        <v>3680</v>
      </c>
      <c r="B2008" s="128"/>
      <c r="C2008" s="10"/>
      <c r="D2008" s="129" t="s">
        <v>128</v>
      </c>
      <c r="E2008" s="9">
        <v>6</v>
      </c>
      <c r="F2008" s="12">
        <v>4</v>
      </c>
      <c r="G2008" s="12">
        <v>2</v>
      </c>
      <c r="H2008" s="12">
        <v>0</v>
      </c>
      <c r="I2008" s="12">
        <v>0</v>
      </c>
      <c r="J2008" s="12">
        <v>0</v>
      </c>
      <c r="K2008" s="12">
        <v>0</v>
      </c>
      <c r="L2008" s="12"/>
    </row>
    <row r="2009" spans="1:12" ht="12.75" customHeight="1" x14ac:dyDescent="0.25">
      <c r="A2009" s="119" t="s">
        <v>3681</v>
      </c>
      <c r="B2009" s="128"/>
      <c r="C2009" s="10"/>
      <c r="D2009" s="129" t="s">
        <v>3682</v>
      </c>
      <c r="E2009" s="9">
        <v>40</v>
      </c>
      <c r="F2009" s="12">
        <v>27</v>
      </c>
      <c r="G2009" s="12">
        <v>7</v>
      </c>
      <c r="H2009" s="12">
        <v>0</v>
      </c>
      <c r="I2009" s="12">
        <v>4</v>
      </c>
      <c r="J2009" s="12">
        <v>0</v>
      </c>
      <c r="K2009" s="12">
        <v>2</v>
      </c>
      <c r="L2009" s="12"/>
    </row>
    <row r="2010" spans="1:12" ht="12.75" customHeight="1" x14ac:dyDescent="0.25">
      <c r="A2010" s="119" t="s">
        <v>3683</v>
      </c>
      <c r="B2010" s="128"/>
      <c r="C2010" s="10"/>
      <c r="D2010" s="129" t="s">
        <v>3684</v>
      </c>
      <c r="E2010" s="9">
        <v>17</v>
      </c>
      <c r="F2010" s="12">
        <v>5</v>
      </c>
      <c r="G2010" s="12">
        <v>3</v>
      </c>
      <c r="H2010" s="12">
        <v>0</v>
      </c>
      <c r="I2010" s="12">
        <v>7</v>
      </c>
      <c r="J2010" s="12">
        <v>1</v>
      </c>
      <c r="K2010" s="12">
        <v>1</v>
      </c>
      <c r="L2010" s="12"/>
    </row>
    <row r="2011" spans="1:12" ht="12.75" customHeight="1" x14ac:dyDescent="0.25">
      <c r="A2011" s="119" t="s">
        <v>3685</v>
      </c>
      <c r="B2011" s="128"/>
      <c r="C2011" s="10"/>
      <c r="D2011" s="129" t="s">
        <v>3686</v>
      </c>
      <c r="E2011" s="9">
        <v>4</v>
      </c>
      <c r="F2011" s="12">
        <v>3</v>
      </c>
      <c r="G2011" s="12">
        <v>0</v>
      </c>
      <c r="H2011" s="12">
        <v>0</v>
      </c>
      <c r="I2011" s="12">
        <v>1</v>
      </c>
      <c r="J2011" s="12">
        <v>0</v>
      </c>
      <c r="K2011" s="12">
        <v>0</v>
      </c>
      <c r="L2011" s="12"/>
    </row>
    <row r="2012" spans="1:12" ht="12.75" customHeight="1" x14ac:dyDescent="0.25">
      <c r="A2012" s="119" t="s">
        <v>3687</v>
      </c>
      <c r="B2012" s="128"/>
      <c r="C2012" s="10"/>
      <c r="D2012" s="129" t="s">
        <v>3688</v>
      </c>
      <c r="E2012" s="9">
        <v>10</v>
      </c>
      <c r="F2012" s="12">
        <v>3</v>
      </c>
      <c r="G2012" s="12">
        <v>4</v>
      </c>
      <c r="H2012" s="12">
        <v>0</v>
      </c>
      <c r="I2012" s="12">
        <v>2</v>
      </c>
      <c r="J2012" s="12">
        <v>0</v>
      </c>
      <c r="K2012" s="12">
        <v>1</v>
      </c>
      <c r="L2012" s="12"/>
    </row>
    <row r="2013" spans="1:12" ht="12.75" customHeight="1" x14ac:dyDescent="0.25">
      <c r="A2013" s="118" t="s">
        <v>3689</v>
      </c>
      <c r="B2013" s="125"/>
      <c r="C2013" s="8" t="s">
        <v>3690</v>
      </c>
      <c r="D2013" s="126"/>
      <c r="E2013" s="9">
        <v>1939</v>
      </c>
      <c r="F2013" s="9">
        <v>1312</v>
      </c>
      <c r="G2013" s="9">
        <v>246</v>
      </c>
      <c r="H2013" s="9">
        <v>50</v>
      </c>
      <c r="I2013" s="9">
        <v>181</v>
      </c>
      <c r="J2013" s="9">
        <v>60</v>
      </c>
      <c r="K2013" s="9">
        <v>90</v>
      </c>
      <c r="L2013" s="9"/>
    </row>
    <row r="2014" spans="1:12" ht="12.75" customHeight="1" x14ac:dyDescent="0.25">
      <c r="A2014" s="119" t="s">
        <v>3691</v>
      </c>
      <c r="B2014" s="128"/>
      <c r="C2014" s="10"/>
      <c r="D2014" s="129" t="s">
        <v>3690</v>
      </c>
      <c r="E2014" s="9">
        <v>651</v>
      </c>
      <c r="F2014" s="12">
        <v>447</v>
      </c>
      <c r="G2014" s="12">
        <v>75</v>
      </c>
      <c r="H2014" s="12">
        <v>21</v>
      </c>
      <c r="I2014" s="12">
        <v>49</v>
      </c>
      <c r="J2014" s="12">
        <v>33</v>
      </c>
      <c r="K2014" s="12">
        <v>26</v>
      </c>
      <c r="L2014" s="12"/>
    </row>
    <row r="2015" spans="1:12" ht="12.75" customHeight="1" x14ac:dyDescent="0.25">
      <c r="A2015" s="119" t="s">
        <v>3692</v>
      </c>
      <c r="B2015" s="128"/>
      <c r="C2015" s="10"/>
      <c r="D2015" s="129" t="s">
        <v>3693</v>
      </c>
      <c r="E2015" s="9">
        <v>53</v>
      </c>
      <c r="F2015" s="12">
        <v>36</v>
      </c>
      <c r="G2015" s="12">
        <v>3</v>
      </c>
      <c r="H2015" s="12">
        <v>0</v>
      </c>
      <c r="I2015" s="12">
        <v>10</v>
      </c>
      <c r="J2015" s="12">
        <v>1</v>
      </c>
      <c r="K2015" s="12">
        <v>3</v>
      </c>
      <c r="L2015" s="12"/>
    </row>
    <row r="2016" spans="1:12" ht="12.75" customHeight="1" x14ac:dyDescent="0.25">
      <c r="A2016" s="119" t="s">
        <v>3694</v>
      </c>
      <c r="B2016" s="128"/>
      <c r="C2016" s="10"/>
      <c r="D2016" s="129" t="s">
        <v>3695</v>
      </c>
      <c r="E2016" s="9">
        <v>149</v>
      </c>
      <c r="F2016" s="12">
        <v>106</v>
      </c>
      <c r="G2016" s="12">
        <v>19</v>
      </c>
      <c r="H2016" s="12">
        <v>6</v>
      </c>
      <c r="I2016" s="12">
        <v>11</v>
      </c>
      <c r="J2016" s="12">
        <v>4</v>
      </c>
      <c r="K2016" s="12">
        <v>3</v>
      </c>
      <c r="L2016" s="12"/>
    </row>
    <row r="2017" spans="1:12" ht="12.75" customHeight="1" x14ac:dyDescent="0.25">
      <c r="A2017" s="119" t="s">
        <v>3696</v>
      </c>
      <c r="B2017" s="128"/>
      <c r="C2017" s="10"/>
      <c r="D2017" s="129" t="s">
        <v>3697</v>
      </c>
      <c r="E2017" s="9">
        <v>847</v>
      </c>
      <c r="F2017" s="12">
        <v>594</v>
      </c>
      <c r="G2017" s="12">
        <v>105</v>
      </c>
      <c r="H2017" s="12">
        <v>19</v>
      </c>
      <c r="I2017" s="12">
        <v>74</v>
      </c>
      <c r="J2017" s="12">
        <v>13</v>
      </c>
      <c r="K2017" s="12">
        <v>42</v>
      </c>
      <c r="L2017" s="12"/>
    </row>
    <row r="2018" spans="1:12" ht="12.75" customHeight="1" x14ac:dyDescent="0.25">
      <c r="A2018" s="119" t="s">
        <v>3698</v>
      </c>
      <c r="B2018" s="128"/>
      <c r="C2018" s="10"/>
      <c r="D2018" s="129" t="s">
        <v>3699</v>
      </c>
      <c r="E2018" s="9">
        <v>115</v>
      </c>
      <c r="F2018" s="12">
        <v>63</v>
      </c>
      <c r="G2018" s="12">
        <v>17</v>
      </c>
      <c r="H2018" s="12">
        <v>3</v>
      </c>
      <c r="I2018" s="12">
        <v>23</v>
      </c>
      <c r="J2018" s="12">
        <v>4</v>
      </c>
      <c r="K2018" s="12">
        <v>5</v>
      </c>
      <c r="L2018" s="12"/>
    </row>
    <row r="2019" spans="1:12" ht="12.75" customHeight="1" x14ac:dyDescent="0.25">
      <c r="A2019" s="119" t="s">
        <v>3700</v>
      </c>
      <c r="B2019" s="128"/>
      <c r="C2019" s="10"/>
      <c r="D2019" s="129" t="s">
        <v>3701</v>
      </c>
      <c r="E2019" s="9">
        <v>12</v>
      </c>
      <c r="F2019" s="12">
        <v>8</v>
      </c>
      <c r="G2019" s="12">
        <v>1</v>
      </c>
      <c r="H2019" s="12">
        <v>0</v>
      </c>
      <c r="I2019" s="12">
        <v>2</v>
      </c>
      <c r="J2019" s="12">
        <v>1</v>
      </c>
      <c r="K2019" s="12">
        <v>0</v>
      </c>
      <c r="L2019" s="12"/>
    </row>
    <row r="2020" spans="1:12" ht="12.75" customHeight="1" x14ac:dyDescent="0.25">
      <c r="A2020" s="119" t="s">
        <v>3702</v>
      </c>
      <c r="B2020" s="128"/>
      <c r="C2020" s="10"/>
      <c r="D2020" s="129" t="s">
        <v>3703</v>
      </c>
      <c r="E2020" s="9">
        <v>17</v>
      </c>
      <c r="F2020" s="12">
        <v>13</v>
      </c>
      <c r="G2020" s="12">
        <v>3</v>
      </c>
      <c r="H2020" s="12">
        <v>0</v>
      </c>
      <c r="I2020" s="12">
        <v>1</v>
      </c>
      <c r="J2020" s="12">
        <v>0</v>
      </c>
      <c r="K2020" s="12">
        <v>0</v>
      </c>
      <c r="L2020" s="12"/>
    </row>
    <row r="2021" spans="1:12" ht="12.75" customHeight="1" x14ac:dyDescent="0.25">
      <c r="A2021" s="119" t="s">
        <v>3704</v>
      </c>
      <c r="B2021" s="128"/>
      <c r="C2021" s="10"/>
      <c r="D2021" s="129" t="s">
        <v>3705</v>
      </c>
      <c r="E2021" s="9">
        <v>6</v>
      </c>
      <c r="F2021" s="12">
        <v>2</v>
      </c>
      <c r="G2021" s="12">
        <v>0</v>
      </c>
      <c r="H2021" s="12">
        <v>0</v>
      </c>
      <c r="I2021" s="12">
        <v>3</v>
      </c>
      <c r="J2021" s="12">
        <v>0</v>
      </c>
      <c r="K2021" s="12">
        <v>1</v>
      </c>
      <c r="L2021" s="12"/>
    </row>
    <row r="2022" spans="1:12" ht="12.75" customHeight="1" x14ac:dyDescent="0.25">
      <c r="A2022" s="119" t="s">
        <v>3706</v>
      </c>
      <c r="B2022" s="128"/>
      <c r="C2022" s="10"/>
      <c r="D2022" s="129" t="s">
        <v>3707</v>
      </c>
      <c r="E2022" s="9">
        <v>89</v>
      </c>
      <c r="F2022" s="12">
        <v>43</v>
      </c>
      <c r="G2022" s="12">
        <v>23</v>
      </c>
      <c r="H2022" s="12">
        <v>1</v>
      </c>
      <c r="I2022" s="12">
        <v>8</v>
      </c>
      <c r="J2022" s="12">
        <v>4</v>
      </c>
      <c r="K2022" s="12">
        <v>10</v>
      </c>
      <c r="L2022" s="12"/>
    </row>
    <row r="2023" spans="1:12" ht="12.75" customHeight="1" x14ac:dyDescent="0.25">
      <c r="A2023" s="118" t="s">
        <v>3708</v>
      </c>
      <c r="B2023" s="125"/>
      <c r="C2023" s="8" t="s">
        <v>3589</v>
      </c>
      <c r="D2023" s="126"/>
      <c r="E2023" s="9">
        <v>3298</v>
      </c>
      <c r="F2023" s="9">
        <v>2536</v>
      </c>
      <c r="G2023" s="9">
        <v>167</v>
      </c>
      <c r="H2023" s="9">
        <v>145</v>
      </c>
      <c r="I2023" s="9">
        <v>276</v>
      </c>
      <c r="J2023" s="9">
        <v>89</v>
      </c>
      <c r="K2023" s="9">
        <v>85</v>
      </c>
      <c r="L2023" s="9"/>
    </row>
    <row r="2024" spans="1:12" ht="12.75" customHeight="1" x14ac:dyDescent="0.25">
      <c r="A2024" s="119" t="s">
        <v>3709</v>
      </c>
      <c r="B2024" s="128"/>
      <c r="C2024" s="10"/>
      <c r="D2024" s="129" t="s">
        <v>3710</v>
      </c>
      <c r="E2024" s="9">
        <v>1719</v>
      </c>
      <c r="F2024" s="12">
        <v>1379</v>
      </c>
      <c r="G2024" s="12">
        <v>27</v>
      </c>
      <c r="H2024" s="12">
        <v>58</v>
      </c>
      <c r="I2024" s="12">
        <v>146</v>
      </c>
      <c r="J2024" s="12">
        <v>65</v>
      </c>
      <c r="K2024" s="12">
        <v>44</v>
      </c>
      <c r="L2024" s="12"/>
    </row>
    <row r="2025" spans="1:12" ht="12.75" customHeight="1" x14ac:dyDescent="0.25">
      <c r="A2025" s="119" t="s">
        <v>3711</v>
      </c>
      <c r="B2025" s="128"/>
      <c r="C2025" s="10"/>
      <c r="D2025" s="129" t="s">
        <v>3712</v>
      </c>
      <c r="E2025" s="9">
        <v>2</v>
      </c>
      <c r="F2025" s="12">
        <v>1</v>
      </c>
      <c r="G2025" s="12">
        <v>0</v>
      </c>
      <c r="H2025" s="12">
        <v>0</v>
      </c>
      <c r="I2025" s="12">
        <v>1</v>
      </c>
      <c r="J2025" s="12">
        <v>0</v>
      </c>
      <c r="K2025" s="12">
        <v>0</v>
      </c>
      <c r="L2025" s="12"/>
    </row>
    <row r="2026" spans="1:12" ht="12.75" customHeight="1" x14ac:dyDescent="0.25">
      <c r="A2026" s="119" t="s">
        <v>3713</v>
      </c>
      <c r="B2026" s="128"/>
      <c r="C2026" s="10"/>
      <c r="D2026" s="129" t="s">
        <v>3714</v>
      </c>
      <c r="E2026" s="9">
        <v>14</v>
      </c>
      <c r="F2026" s="12">
        <v>8</v>
      </c>
      <c r="G2026" s="12">
        <v>0</v>
      </c>
      <c r="H2026" s="12">
        <v>1</v>
      </c>
      <c r="I2026" s="12">
        <v>3</v>
      </c>
      <c r="J2026" s="12">
        <v>0</v>
      </c>
      <c r="K2026" s="12">
        <v>2</v>
      </c>
      <c r="L2026" s="12"/>
    </row>
    <row r="2027" spans="1:12" ht="12.75" customHeight="1" x14ac:dyDescent="0.25">
      <c r="A2027" s="119" t="s">
        <v>3715</v>
      </c>
      <c r="B2027" s="128"/>
      <c r="C2027" s="10"/>
      <c r="D2027" s="129" t="s">
        <v>3716</v>
      </c>
      <c r="E2027" s="9">
        <v>43</v>
      </c>
      <c r="F2027" s="12">
        <v>16</v>
      </c>
      <c r="G2027" s="12">
        <v>4</v>
      </c>
      <c r="H2027" s="12">
        <v>3</v>
      </c>
      <c r="I2027" s="12">
        <v>12</v>
      </c>
      <c r="J2027" s="12">
        <v>0</v>
      </c>
      <c r="K2027" s="12">
        <v>8</v>
      </c>
      <c r="L2027" s="12"/>
    </row>
    <row r="2028" spans="1:12" ht="12.75" customHeight="1" x14ac:dyDescent="0.25">
      <c r="A2028" s="119" t="s">
        <v>3717</v>
      </c>
      <c r="B2028" s="128"/>
      <c r="C2028" s="10"/>
      <c r="D2028" s="129" t="s">
        <v>3718</v>
      </c>
      <c r="E2028" s="9">
        <v>5</v>
      </c>
      <c r="F2028" s="12">
        <v>2</v>
      </c>
      <c r="G2028" s="12">
        <v>1</v>
      </c>
      <c r="H2028" s="12">
        <v>0</v>
      </c>
      <c r="I2028" s="12">
        <v>2</v>
      </c>
      <c r="J2028" s="12">
        <v>0</v>
      </c>
      <c r="K2028" s="12">
        <v>0</v>
      </c>
      <c r="L2028" s="12"/>
    </row>
    <row r="2029" spans="1:12" ht="12.75" customHeight="1" x14ac:dyDescent="0.25">
      <c r="A2029" s="119" t="s">
        <v>3719</v>
      </c>
      <c r="B2029" s="128"/>
      <c r="C2029" s="10"/>
      <c r="D2029" s="129" t="s">
        <v>681</v>
      </c>
      <c r="E2029" s="9">
        <v>12</v>
      </c>
      <c r="F2029" s="12">
        <v>4</v>
      </c>
      <c r="G2029" s="12">
        <v>1</v>
      </c>
      <c r="H2029" s="12">
        <v>2</v>
      </c>
      <c r="I2029" s="12">
        <v>4</v>
      </c>
      <c r="J2029" s="12">
        <v>0</v>
      </c>
      <c r="K2029" s="12">
        <v>1</v>
      </c>
      <c r="L2029" s="12"/>
    </row>
    <row r="2030" spans="1:12" ht="12.75" customHeight="1" x14ac:dyDescent="0.25">
      <c r="A2030" s="119" t="s">
        <v>3720</v>
      </c>
      <c r="B2030" s="128"/>
      <c r="C2030" s="10"/>
      <c r="D2030" s="129" t="s">
        <v>3721</v>
      </c>
      <c r="E2030" s="9">
        <v>2</v>
      </c>
      <c r="F2030" s="12">
        <v>1</v>
      </c>
      <c r="G2030" s="12">
        <v>1</v>
      </c>
      <c r="H2030" s="12">
        <v>0</v>
      </c>
      <c r="I2030" s="12">
        <v>0</v>
      </c>
      <c r="J2030" s="12">
        <v>0</v>
      </c>
      <c r="K2030" s="12">
        <v>0</v>
      </c>
      <c r="L2030" s="12"/>
    </row>
    <row r="2031" spans="1:12" ht="12.75" customHeight="1" x14ac:dyDescent="0.25">
      <c r="A2031" s="119" t="s">
        <v>3722</v>
      </c>
      <c r="B2031" s="128"/>
      <c r="C2031" s="10"/>
      <c r="D2031" s="129" t="s">
        <v>3723</v>
      </c>
      <c r="E2031" s="9">
        <v>19</v>
      </c>
      <c r="F2031" s="12">
        <v>11</v>
      </c>
      <c r="G2031" s="12">
        <v>2</v>
      </c>
      <c r="H2031" s="12">
        <v>3</v>
      </c>
      <c r="I2031" s="12">
        <v>1</v>
      </c>
      <c r="J2031" s="12">
        <v>0</v>
      </c>
      <c r="K2031" s="12">
        <v>2</v>
      </c>
      <c r="L2031" s="12"/>
    </row>
    <row r="2032" spans="1:12" ht="12.75" customHeight="1" x14ac:dyDescent="0.25">
      <c r="A2032" s="119" t="s">
        <v>3724</v>
      </c>
      <c r="B2032" s="128"/>
      <c r="C2032" s="10"/>
      <c r="D2032" s="129" t="s">
        <v>3725</v>
      </c>
      <c r="E2032" s="9">
        <v>674</v>
      </c>
      <c r="F2032" s="12">
        <v>478</v>
      </c>
      <c r="G2032" s="12">
        <v>71</v>
      </c>
      <c r="H2032" s="12">
        <v>54</v>
      </c>
      <c r="I2032" s="12">
        <v>50</v>
      </c>
      <c r="J2032" s="12">
        <v>8</v>
      </c>
      <c r="K2032" s="12">
        <v>13</v>
      </c>
      <c r="L2032" s="12"/>
    </row>
    <row r="2033" spans="1:12" ht="12.75" customHeight="1" x14ac:dyDescent="0.25">
      <c r="A2033" s="119" t="s">
        <v>3726</v>
      </c>
      <c r="B2033" s="128"/>
      <c r="C2033" s="10"/>
      <c r="D2033" s="129" t="s">
        <v>3727</v>
      </c>
      <c r="E2033" s="9">
        <v>726</v>
      </c>
      <c r="F2033" s="12">
        <v>590</v>
      </c>
      <c r="G2033" s="12">
        <v>50</v>
      </c>
      <c r="H2033" s="12">
        <v>22</v>
      </c>
      <c r="I2033" s="12">
        <v>42</v>
      </c>
      <c r="J2033" s="12">
        <v>14</v>
      </c>
      <c r="K2033" s="12">
        <v>8</v>
      </c>
      <c r="L2033" s="12"/>
    </row>
    <row r="2034" spans="1:12" ht="12.75" customHeight="1" x14ac:dyDescent="0.25">
      <c r="A2034" s="119" t="s">
        <v>3728</v>
      </c>
      <c r="B2034" s="128"/>
      <c r="C2034" s="10"/>
      <c r="D2034" s="129" t="s">
        <v>3729</v>
      </c>
      <c r="E2034" s="9">
        <v>7</v>
      </c>
      <c r="F2034" s="12">
        <v>3</v>
      </c>
      <c r="G2034" s="12">
        <v>2</v>
      </c>
      <c r="H2034" s="12">
        <v>0</v>
      </c>
      <c r="I2034" s="12">
        <v>2</v>
      </c>
      <c r="J2034" s="12">
        <v>0</v>
      </c>
      <c r="K2034" s="12">
        <v>0</v>
      </c>
      <c r="L2034" s="12"/>
    </row>
    <row r="2035" spans="1:12" ht="12.75" customHeight="1" x14ac:dyDescent="0.25">
      <c r="A2035" s="119" t="s">
        <v>3730</v>
      </c>
      <c r="B2035" s="128"/>
      <c r="C2035" s="10"/>
      <c r="D2035" s="129" t="s">
        <v>703</v>
      </c>
      <c r="E2035" s="9">
        <v>5</v>
      </c>
      <c r="F2035" s="12">
        <v>5</v>
      </c>
      <c r="G2035" s="12">
        <v>0</v>
      </c>
      <c r="H2035" s="12">
        <v>0</v>
      </c>
      <c r="I2035" s="12">
        <v>0</v>
      </c>
      <c r="J2035" s="12">
        <v>0</v>
      </c>
      <c r="K2035" s="12">
        <v>0</v>
      </c>
      <c r="L2035" s="12"/>
    </row>
    <row r="2036" spans="1:12" ht="12.75" customHeight="1" x14ac:dyDescent="0.25">
      <c r="A2036" s="119" t="s">
        <v>3731</v>
      </c>
      <c r="B2036" s="128"/>
      <c r="C2036" s="10"/>
      <c r="D2036" s="129" t="s">
        <v>3732</v>
      </c>
      <c r="E2036" s="9">
        <v>53</v>
      </c>
      <c r="F2036" s="12">
        <v>26</v>
      </c>
      <c r="G2036" s="12">
        <v>7</v>
      </c>
      <c r="H2036" s="12">
        <v>2</v>
      </c>
      <c r="I2036" s="12">
        <v>12</v>
      </c>
      <c r="J2036" s="12">
        <v>2</v>
      </c>
      <c r="K2036" s="12">
        <v>4</v>
      </c>
      <c r="L2036" s="12"/>
    </row>
    <row r="2037" spans="1:12" ht="12.75" customHeight="1" x14ac:dyDescent="0.25">
      <c r="A2037" s="119" t="s">
        <v>3733</v>
      </c>
      <c r="B2037" s="128"/>
      <c r="C2037" s="10"/>
      <c r="D2037" s="129" t="s">
        <v>3734</v>
      </c>
      <c r="E2037" s="9">
        <v>17</v>
      </c>
      <c r="F2037" s="12">
        <v>12</v>
      </c>
      <c r="G2037" s="12">
        <v>1</v>
      </c>
      <c r="H2037" s="12">
        <v>0</v>
      </c>
      <c r="I2037" s="12">
        <v>1</v>
      </c>
      <c r="J2037" s="12">
        <v>0</v>
      </c>
      <c r="K2037" s="12">
        <v>3</v>
      </c>
      <c r="L2037" s="12"/>
    </row>
    <row r="2038" spans="1:12" ht="12.75" customHeight="1" x14ac:dyDescent="0.25">
      <c r="A2038" s="118" t="s">
        <v>3735</v>
      </c>
      <c r="B2038" s="125"/>
      <c r="C2038" s="8" t="s">
        <v>3736</v>
      </c>
      <c r="D2038" s="126"/>
      <c r="E2038" s="9">
        <v>1320</v>
      </c>
      <c r="F2038" s="9">
        <v>596</v>
      </c>
      <c r="G2038" s="9">
        <v>187</v>
      </c>
      <c r="H2038" s="9">
        <v>264</v>
      </c>
      <c r="I2038" s="9">
        <v>154</v>
      </c>
      <c r="J2038" s="9">
        <v>60</v>
      </c>
      <c r="K2038" s="9">
        <v>59</v>
      </c>
      <c r="L2038" s="9"/>
    </row>
    <row r="2039" spans="1:12" ht="12.75" customHeight="1" x14ac:dyDescent="0.25">
      <c r="A2039" s="119" t="s">
        <v>3737</v>
      </c>
      <c r="B2039" s="128"/>
      <c r="C2039" s="10"/>
      <c r="D2039" s="129" t="s">
        <v>3736</v>
      </c>
      <c r="E2039" s="9">
        <v>899</v>
      </c>
      <c r="F2039" s="12">
        <v>378</v>
      </c>
      <c r="G2039" s="12">
        <v>121</v>
      </c>
      <c r="H2039" s="12">
        <v>253</v>
      </c>
      <c r="I2039" s="12">
        <v>82</v>
      </c>
      <c r="J2039" s="12">
        <v>35</v>
      </c>
      <c r="K2039" s="12">
        <v>30</v>
      </c>
      <c r="L2039" s="12"/>
    </row>
    <row r="2040" spans="1:12" ht="12.75" customHeight="1" x14ac:dyDescent="0.25">
      <c r="A2040" s="119" t="s">
        <v>3738</v>
      </c>
      <c r="B2040" s="128"/>
      <c r="C2040" s="10"/>
      <c r="D2040" s="129" t="s">
        <v>3739</v>
      </c>
      <c r="E2040" s="9">
        <v>138</v>
      </c>
      <c r="F2040" s="12">
        <v>60</v>
      </c>
      <c r="G2040" s="12">
        <v>33</v>
      </c>
      <c r="H2040" s="12">
        <v>5</v>
      </c>
      <c r="I2040" s="12">
        <v>26</v>
      </c>
      <c r="J2040" s="12">
        <v>4</v>
      </c>
      <c r="K2040" s="12">
        <v>10</v>
      </c>
      <c r="L2040" s="12"/>
    </row>
    <row r="2041" spans="1:12" ht="12.75" customHeight="1" x14ac:dyDescent="0.25">
      <c r="A2041" s="119" t="s">
        <v>3740</v>
      </c>
      <c r="B2041" s="128"/>
      <c r="C2041" s="10"/>
      <c r="D2041" s="129" t="s">
        <v>3741</v>
      </c>
      <c r="E2041" s="9">
        <v>45</v>
      </c>
      <c r="F2041" s="12">
        <v>15</v>
      </c>
      <c r="G2041" s="12">
        <v>4</v>
      </c>
      <c r="H2041" s="12">
        <v>2</v>
      </c>
      <c r="I2041" s="12">
        <v>10</v>
      </c>
      <c r="J2041" s="12">
        <v>5</v>
      </c>
      <c r="K2041" s="12">
        <v>9</v>
      </c>
      <c r="L2041" s="12"/>
    </row>
    <row r="2042" spans="1:12" ht="12.75" customHeight="1" x14ac:dyDescent="0.25">
      <c r="A2042" s="119" t="s">
        <v>3742</v>
      </c>
      <c r="B2042" s="128"/>
      <c r="C2042" s="10"/>
      <c r="D2042" s="129" t="s">
        <v>3743</v>
      </c>
      <c r="E2042" s="9">
        <v>3</v>
      </c>
      <c r="F2042" s="12">
        <v>2</v>
      </c>
      <c r="G2042" s="12">
        <v>0</v>
      </c>
      <c r="H2042" s="12">
        <v>0</v>
      </c>
      <c r="I2042" s="12">
        <v>0</v>
      </c>
      <c r="J2042" s="12">
        <v>0</v>
      </c>
      <c r="K2042" s="12">
        <v>1</v>
      </c>
      <c r="L2042" s="12"/>
    </row>
    <row r="2043" spans="1:12" ht="12.75" customHeight="1" x14ac:dyDescent="0.25">
      <c r="A2043" s="119" t="s">
        <v>3744</v>
      </c>
      <c r="B2043" s="128"/>
      <c r="C2043" s="10"/>
      <c r="D2043" s="129" t="s">
        <v>3745</v>
      </c>
      <c r="E2043" s="9">
        <v>235</v>
      </c>
      <c r="F2043" s="12">
        <v>141</v>
      </c>
      <c r="G2043" s="12">
        <v>29</v>
      </c>
      <c r="H2043" s="12">
        <v>4</v>
      </c>
      <c r="I2043" s="12">
        <v>36</v>
      </c>
      <c r="J2043" s="12">
        <v>16</v>
      </c>
      <c r="K2043" s="12">
        <v>9</v>
      </c>
      <c r="L2043" s="12"/>
    </row>
    <row r="2044" spans="1:12" ht="12.75" customHeight="1" x14ac:dyDescent="0.25">
      <c r="A2044" s="119" t="s">
        <v>3947</v>
      </c>
      <c r="B2044" s="128"/>
      <c r="C2044" s="10"/>
      <c r="D2044" s="129" t="s">
        <v>1082</v>
      </c>
      <c r="E2044" s="9">
        <v>0</v>
      </c>
      <c r="F2044" s="12">
        <v>0</v>
      </c>
      <c r="G2044" s="12">
        <v>0</v>
      </c>
      <c r="H2044" s="12">
        <v>0</v>
      </c>
      <c r="I2044" s="12">
        <v>0</v>
      </c>
      <c r="J2044" s="12">
        <v>0</v>
      </c>
      <c r="K2044" s="12">
        <v>0</v>
      </c>
      <c r="L2044" s="12"/>
    </row>
    <row r="2045" spans="1:12" ht="12.75" customHeight="1" x14ac:dyDescent="0.25">
      <c r="A2045" s="118" t="s">
        <v>3746</v>
      </c>
      <c r="B2045" s="132" t="s">
        <v>3747</v>
      </c>
      <c r="C2045" s="7"/>
      <c r="D2045" s="126"/>
      <c r="E2045" s="9">
        <v>6190</v>
      </c>
      <c r="F2045" s="5">
        <v>3972</v>
      </c>
      <c r="G2045" s="5">
        <v>481</v>
      </c>
      <c r="H2045" s="5">
        <v>875</v>
      </c>
      <c r="I2045" s="5">
        <v>457</v>
      </c>
      <c r="J2045" s="5">
        <v>215</v>
      </c>
      <c r="K2045" s="5">
        <v>190</v>
      </c>
      <c r="L2045" s="5"/>
    </row>
    <row r="2046" spans="1:12" ht="12.75" customHeight="1" x14ac:dyDescent="0.25">
      <c r="A2046" s="118" t="s">
        <v>3748</v>
      </c>
      <c r="B2046" s="125"/>
      <c r="C2046" s="8" t="s">
        <v>3747</v>
      </c>
      <c r="D2046" s="126"/>
      <c r="E2046" s="9">
        <v>5976</v>
      </c>
      <c r="F2046" s="9">
        <v>3872</v>
      </c>
      <c r="G2046" s="9">
        <v>433</v>
      </c>
      <c r="H2046" s="9">
        <v>854</v>
      </c>
      <c r="I2046" s="9">
        <v>433</v>
      </c>
      <c r="J2046" s="9">
        <v>200</v>
      </c>
      <c r="K2046" s="9">
        <v>184</v>
      </c>
      <c r="L2046" s="9"/>
    </row>
    <row r="2047" spans="1:12" ht="12.75" customHeight="1" x14ac:dyDescent="0.25">
      <c r="A2047" s="119" t="s">
        <v>3749</v>
      </c>
      <c r="B2047" s="128"/>
      <c r="C2047" s="10"/>
      <c r="D2047" s="129" t="s">
        <v>3747</v>
      </c>
      <c r="E2047" s="9">
        <v>3206</v>
      </c>
      <c r="F2047" s="12">
        <v>2056</v>
      </c>
      <c r="G2047" s="12">
        <v>213</v>
      </c>
      <c r="H2047" s="12">
        <v>561</v>
      </c>
      <c r="I2047" s="12">
        <v>193</v>
      </c>
      <c r="J2047" s="12">
        <v>93</v>
      </c>
      <c r="K2047" s="12">
        <v>90</v>
      </c>
      <c r="L2047" s="12"/>
    </row>
    <row r="2048" spans="1:12" ht="12.75" customHeight="1" x14ac:dyDescent="0.25">
      <c r="A2048" s="119" t="s">
        <v>3750</v>
      </c>
      <c r="B2048" s="128"/>
      <c r="C2048" s="10"/>
      <c r="D2048" s="129" t="s">
        <v>3751</v>
      </c>
      <c r="E2048" s="9">
        <v>320</v>
      </c>
      <c r="F2048" s="12">
        <v>234</v>
      </c>
      <c r="G2048" s="12">
        <v>4</v>
      </c>
      <c r="H2048" s="12">
        <v>30</v>
      </c>
      <c r="I2048" s="12">
        <v>34</v>
      </c>
      <c r="J2048" s="12">
        <v>7</v>
      </c>
      <c r="K2048" s="12">
        <v>11</v>
      </c>
      <c r="L2048" s="12"/>
    </row>
    <row r="2049" spans="1:12" ht="12.75" customHeight="1" x14ac:dyDescent="0.25">
      <c r="A2049" s="119" t="s">
        <v>3752</v>
      </c>
      <c r="B2049" s="128"/>
      <c r="C2049" s="10"/>
      <c r="D2049" s="129" t="s">
        <v>3753</v>
      </c>
      <c r="E2049" s="9">
        <v>146</v>
      </c>
      <c r="F2049" s="12">
        <v>107</v>
      </c>
      <c r="G2049" s="12">
        <v>17</v>
      </c>
      <c r="H2049" s="12">
        <v>8</v>
      </c>
      <c r="I2049" s="12">
        <v>4</v>
      </c>
      <c r="J2049" s="12">
        <v>6</v>
      </c>
      <c r="K2049" s="12">
        <v>4</v>
      </c>
      <c r="L2049" s="12"/>
    </row>
    <row r="2050" spans="1:12" ht="12.75" customHeight="1" x14ac:dyDescent="0.25">
      <c r="A2050" s="119" t="s">
        <v>3754</v>
      </c>
      <c r="B2050" s="128"/>
      <c r="C2050" s="10"/>
      <c r="D2050" s="129" t="s">
        <v>3755</v>
      </c>
      <c r="E2050" s="9">
        <v>390</v>
      </c>
      <c r="F2050" s="12">
        <v>218</v>
      </c>
      <c r="G2050" s="12">
        <v>63</v>
      </c>
      <c r="H2050" s="12">
        <v>34</v>
      </c>
      <c r="I2050" s="12">
        <v>35</v>
      </c>
      <c r="J2050" s="12">
        <v>18</v>
      </c>
      <c r="K2050" s="12">
        <v>22</v>
      </c>
      <c r="L2050" s="12"/>
    </row>
    <row r="2051" spans="1:12" ht="12.75" customHeight="1" x14ac:dyDescent="0.25">
      <c r="A2051" s="119" t="s">
        <v>3756</v>
      </c>
      <c r="B2051" s="128"/>
      <c r="C2051" s="10"/>
      <c r="D2051" s="129" t="s">
        <v>3757</v>
      </c>
      <c r="E2051" s="9">
        <v>29</v>
      </c>
      <c r="F2051" s="12">
        <v>18</v>
      </c>
      <c r="G2051" s="12">
        <v>1</v>
      </c>
      <c r="H2051" s="12">
        <v>5</v>
      </c>
      <c r="I2051" s="12">
        <v>2</v>
      </c>
      <c r="J2051" s="12">
        <v>0</v>
      </c>
      <c r="K2051" s="12">
        <v>3</v>
      </c>
      <c r="L2051" s="12"/>
    </row>
    <row r="2052" spans="1:12" ht="12.75" customHeight="1" x14ac:dyDescent="0.25">
      <c r="A2052" s="119" t="s">
        <v>3758</v>
      </c>
      <c r="B2052" s="128"/>
      <c r="C2052" s="10"/>
      <c r="D2052" s="129" t="s">
        <v>3759</v>
      </c>
      <c r="E2052" s="9">
        <v>39</v>
      </c>
      <c r="F2052" s="12">
        <v>32</v>
      </c>
      <c r="G2052" s="12">
        <v>3</v>
      </c>
      <c r="H2052" s="12">
        <v>2</v>
      </c>
      <c r="I2052" s="12">
        <v>0</v>
      </c>
      <c r="J2052" s="12">
        <v>0</v>
      </c>
      <c r="K2052" s="12">
        <v>2</v>
      </c>
      <c r="L2052" s="12"/>
    </row>
    <row r="2053" spans="1:12" ht="12.75" customHeight="1" x14ac:dyDescent="0.25">
      <c r="A2053" s="119" t="s">
        <v>3760</v>
      </c>
      <c r="B2053" s="128"/>
      <c r="C2053" s="10"/>
      <c r="D2053" s="129" t="s">
        <v>1720</v>
      </c>
      <c r="E2053" s="9">
        <v>3</v>
      </c>
      <c r="F2053" s="12">
        <v>1</v>
      </c>
      <c r="G2053" s="12">
        <v>0</v>
      </c>
      <c r="H2053" s="12">
        <v>1</v>
      </c>
      <c r="I2053" s="12">
        <v>1</v>
      </c>
      <c r="J2053" s="12">
        <v>0</v>
      </c>
      <c r="K2053" s="12">
        <v>0</v>
      </c>
      <c r="L2053" s="12"/>
    </row>
    <row r="2054" spans="1:12" ht="12.75" customHeight="1" x14ac:dyDescent="0.25">
      <c r="A2054" s="119" t="s">
        <v>3761</v>
      </c>
      <c r="B2054" s="128"/>
      <c r="C2054" s="10"/>
      <c r="D2054" s="129" t="s">
        <v>3762</v>
      </c>
      <c r="E2054" s="9">
        <v>521</v>
      </c>
      <c r="F2054" s="12">
        <v>330</v>
      </c>
      <c r="G2054" s="12">
        <v>59</v>
      </c>
      <c r="H2054" s="12">
        <v>39</v>
      </c>
      <c r="I2054" s="12">
        <v>39</v>
      </c>
      <c r="J2054" s="12">
        <v>41</v>
      </c>
      <c r="K2054" s="12">
        <v>13</v>
      </c>
      <c r="L2054" s="12"/>
    </row>
    <row r="2055" spans="1:12" ht="12.75" customHeight="1" x14ac:dyDescent="0.25">
      <c r="A2055" s="119" t="s">
        <v>3763</v>
      </c>
      <c r="B2055" s="128"/>
      <c r="C2055" s="10"/>
      <c r="D2055" s="129" t="s">
        <v>3764</v>
      </c>
      <c r="E2055" s="9">
        <v>98</v>
      </c>
      <c r="F2055" s="12">
        <v>58</v>
      </c>
      <c r="G2055" s="12">
        <v>11</v>
      </c>
      <c r="H2055" s="12">
        <v>17</v>
      </c>
      <c r="I2055" s="12">
        <v>4</v>
      </c>
      <c r="J2055" s="12">
        <v>4</v>
      </c>
      <c r="K2055" s="12">
        <v>4</v>
      </c>
      <c r="L2055" s="12"/>
    </row>
    <row r="2056" spans="1:12" ht="12.75" customHeight="1" x14ac:dyDescent="0.25">
      <c r="A2056" s="119" t="s">
        <v>3765</v>
      </c>
      <c r="B2056" s="128"/>
      <c r="C2056" s="10"/>
      <c r="D2056" s="129" t="s">
        <v>3766</v>
      </c>
      <c r="E2056" s="9">
        <v>1098</v>
      </c>
      <c r="F2056" s="12">
        <v>749</v>
      </c>
      <c r="G2056" s="12">
        <v>54</v>
      </c>
      <c r="H2056" s="12">
        <v>137</v>
      </c>
      <c r="I2056" s="12">
        <v>112</v>
      </c>
      <c r="J2056" s="12">
        <v>26</v>
      </c>
      <c r="K2056" s="12">
        <v>20</v>
      </c>
      <c r="L2056" s="12"/>
    </row>
    <row r="2057" spans="1:12" ht="12.75" customHeight="1" x14ac:dyDescent="0.25">
      <c r="A2057" s="119" t="s">
        <v>3767</v>
      </c>
      <c r="B2057" s="128"/>
      <c r="C2057" s="10"/>
      <c r="D2057" s="129" t="s">
        <v>3768</v>
      </c>
      <c r="E2057" s="9">
        <v>126</v>
      </c>
      <c r="F2057" s="12">
        <v>69</v>
      </c>
      <c r="G2057" s="12">
        <v>8</v>
      </c>
      <c r="H2057" s="12">
        <v>20</v>
      </c>
      <c r="I2057" s="12">
        <v>9</v>
      </c>
      <c r="J2057" s="12">
        <v>5</v>
      </c>
      <c r="K2057" s="12">
        <v>15</v>
      </c>
      <c r="L2057" s="12"/>
    </row>
    <row r="2058" spans="1:12" ht="12.75" customHeight="1" x14ac:dyDescent="0.25">
      <c r="A2058" s="118" t="s">
        <v>3769</v>
      </c>
      <c r="B2058" s="125"/>
      <c r="C2058" s="8" t="s">
        <v>3770</v>
      </c>
      <c r="D2058" s="126"/>
      <c r="E2058" s="9">
        <v>11</v>
      </c>
      <c r="F2058" s="9">
        <v>8</v>
      </c>
      <c r="G2058" s="9">
        <v>1</v>
      </c>
      <c r="H2058" s="9">
        <v>0</v>
      </c>
      <c r="I2058" s="9">
        <v>1</v>
      </c>
      <c r="J2058" s="9">
        <v>1</v>
      </c>
      <c r="K2058" s="9">
        <v>0</v>
      </c>
      <c r="L2058" s="9"/>
    </row>
    <row r="2059" spans="1:12" ht="12.75" customHeight="1" x14ac:dyDescent="0.25">
      <c r="A2059" s="119" t="s">
        <v>3771</v>
      </c>
      <c r="B2059" s="128"/>
      <c r="C2059" s="10"/>
      <c r="D2059" s="129" t="s">
        <v>3770</v>
      </c>
      <c r="E2059" s="9">
        <v>11</v>
      </c>
      <c r="F2059" s="12">
        <v>8</v>
      </c>
      <c r="G2059" s="12">
        <v>1</v>
      </c>
      <c r="H2059" s="12">
        <v>0</v>
      </c>
      <c r="I2059" s="12">
        <v>1</v>
      </c>
      <c r="J2059" s="12">
        <v>1</v>
      </c>
      <c r="K2059" s="12">
        <v>0</v>
      </c>
      <c r="L2059" s="12"/>
    </row>
    <row r="2060" spans="1:12" ht="12.75" customHeight="1" x14ac:dyDescent="0.25">
      <c r="A2060" s="119" t="s">
        <v>3772</v>
      </c>
      <c r="B2060" s="128"/>
      <c r="C2060" s="10"/>
      <c r="D2060" s="129" t="s">
        <v>3773</v>
      </c>
      <c r="E2060" s="9">
        <v>0</v>
      </c>
      <c r="F2060" s="12">
        <v>0</v>
      </c>
      <c r="G2060" s="12">
        <v>0</v>
      </c>
      <c r="H2060" s="12">
        <v>0</v>
      </c>
      <c r="I2060" s="12">
        <v>0</v>
      </c>
      <c r="J2060" s="12">
        <v>0</v>
      </c>
      <c r="K2060" s="12">
        <v>0</v>
      </c>
      <c r="L2060" s="12"/>
    </row>
    <row r="2061" spans="1:12" ht="12.75" customHeight="1" x14ac:dyDescent="0.25">
      <c r="A2061" s="119" t="s">
        <v>3774</v>
      </c>
      <c r="B2061" s="128"/>
      <c r="C2061" s="10"/>
      <c r="D2061" s="129" t="s">
        <v>3775</v>
      </c>
      <c r="E2061" s="9">
        <v>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/>
    </row>
    <row r="2062" spans="1:12" ht="12.75" customHeight="1" x14ac:dyDescent="0.25">
      <c r="A2062" s="119" t="s">
        <v>3776</v>
      </c>
      <c r="B2062" s="128"/>
      <c r="C2062" s="10"/>
      <c r="D2062" s="129" t="s">
        <v>3777</v>
      </c>
      <c r="E2062" s="9">
        <v>0</v>
      </c>
      <c r="F2062" s="12">
        <v>0</v>
      </c>
      <c r="G2062" s="12">
        <v>0</v>
      </c>
      <c r="H2062" s="12">
        <v>0</v>
      </c>
      <c r="I2062" s="12">
        <v>0</v>
      </c>
      <c r="J2062" s="12">
        <v>0</v>
      </c>
      <c r="K2062" s="12">
        <v>0</v>
      </c>
      <c r="L2062" s="12"/>
    </row>
    <row r="2063" spans="1:12" ht="12.75" customHeight="1" x14ac:dyDescent="0.25">
      <c r="A2063" s="119" t="s">
        <v>3778</v>
      </c>
      <c r="B2063" s="128"/>
      <c r="C2063" s="10"/>
      <c r="D2063" s="129" t="s">
        <v>3779</v>
      </c>
      <c r="E2063" s="9">
        <v>0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/>
    </row>
    <row r="2064" spans="1:12" ht="12.75" customHeight="1" x14ac:dyDescent="0.25">
      <c r="A2064" s="119" t="s">
        <v>3780</v>
      </c>
      <c r="B2064" s="128"/>
      <c r="C2064" s="10"/>
      <c r="D2064" s="129" t="s">
        <v>3781</v>
      </c>
      <c r="E2064" s="9">
        <v>0</v>
      </c>
      <c r="F2064" s="12">
        <v>0</v>
      </c>
      <c r="G2064" s="12">
        <v>0</v>
      </c>
      <c r="H2064" s="12">
        <v>0</v>
      </c>
      <c r="I2064" s="12">
        <v>0</v>
      </c>
      <c r="J2064" s="12">
        <v>0</v>
      </c>
      <c r="K2064" s="12">
        <v>0</v>
      </c>
      <c r="L2064" s="12"/>
    </row>
    <row r="2065" spans="1:12" ht="12.75" customHeight="1" x14ac:dyDescent="0.25">
      <c r="A2065" s="118" t="s">
        <v>3782</v>
      </c>
      <c r="B2065" s="125"/>
      <c r="C2065" s="8" t="s">
        <v>3783</v>
      </c>
      <c r="D2065" s="126"/>
      <c r="E2065" s="9">
        <v>140</v>
      </c>
      <c r="F2065" s="9">
        <v>77</v>
      </c>
      <c r="G2065" s="9">
        <v>24</v>
      </c>
      <c r="H2065" s="9">
        <v>15</v>
      </c>
      <c r="I2065" s="9">
        <v>15</v>
      </c>
      <c r="J2065" s="9">
        <v>6</v>
      </c>
      <c r="K2065" s="9">
        <v>3</v>
      </c>
      <c r="L2065" s="9"/>
    </row>
    <row r="2066" spans="1:12" ht="12.75" customHeight="1" x14ac:dyDescent="0.25">
      <c r="A2066" s="119" t="s">
        <v>3784</v>
      </c>
      <c r="B2066" s="128"/>
      <c r="C2066" s="10"/>
      <c r="D2066" s="129" t="s">
        <v>3785</v>
      </c>
      <c r="E2066" s="9">
        <v>39</v>
      </c>
      <c r="F2066" s="12">
        <v>17</v>
      </c>
      <c r="G2066" s="12">
        <v>5</v>
      </c>
      <c r="H2066" s="12">
        <v>6</v>
      </c>
      <c r="I2066" s="12">
        <v>7</v>
      </c>
      <c r="J2066" s="12">
        <v>4</v>
      </c>
      <c r="K2066" s="12">
        <v>0</v>
      </c>
      <c r="L2066" s="12"/>
    </row>
    <row r="2067" spans="1:12" ht="12.75" customHeight="1" x14ac:dyDescent="0.25">
      <c r="A2067" s="119" t="s">
        <v>3786</v>
      </c>
      <c r="B2067" s="128"/>
      <c r="C2067" s="10"/>
      <c r="D2067" s="129" t="s">
        <v>3787</v>
      </c>
      <c r="E2067" s="9">
        <v>37</v>
      </c>
      <c r="F2067" s="12">
        <v>28</v>
      </c>
      <c r="G2067" s="12">
        <v>6</v>
      </c>
      <c r="H2067" s="12">
        <v>0</v>
      </c>
      <c r="I2067" s="12">
        <v>1</v>
      </c>
      <c r="J2067" s="12">
        <v>1</v>
      </c>
      <c r="K2067" s="12">
        <v>1</v>
      </c>
      <c r="L2067" s="12"/>
    </row>
    <row r="2068" spans="1:12" ht="12.75" customHeight="1" x14ac:dyDescent="0.25">
      <c r="A2068" s="119" t="s">
        <v>3788</v>
      </c>
      <c r="B2068" s="128"/>
      <c r="C2068" s="10"/>
      <c r="D2068" s="129" t="s">
        <v>3789</v>
      </c>
      <c r="E2068" s="9">
        <v>64</v>
      </c>
      <c r="F2068" s="12">
        <v>32</v>
      </c>
      <c r="G2068" s="12">
        <v>13</v>
      </c>
      <c r="H2068" s="12">
        <v>9</v>
      </c>
      <c r="I2068" s="12">
        <v>7</v>
      </c>
      <c r="J2068" s="12">
        <v>1</v>
      </c>
      <c r="K2068" s="12">
        <v>2</v>
      </c>
      <c r="L2068" s="12"/>
    </row>
    <row r="2069" spans="1:12" ht="12.75" customHeight="1" x14ac:dyDescent="0.25">
      <c r="A2069" s="118" t="s">
        <v>3790</v>
      </c>
      <c r="B2069" s="125"/>
      <c r="C2069" s="8" t="s">
        <v>3791</v>
      </c>
      <c r="D2069" s="126"/>
      <c r="E2069" s="9">
        <v>63</v>
      </c>
      <c r="F2069" s="9">
        <v>15</v>
      </c>
      <c r="G2069" s="9">
        <v>23</v>
      </c>
      <c r="H2069" s="9">
        <v>6</v>
      </c>
      <c r="I2069" s="9">
        <v>8</v>
      </c>
      <c r="J2069" s="9">
        <v>8</v>
      </c>
      <c r="K2069" s="9">
        <v>3</v>
      </c>
      <c r="L2069" s="9"/>
    </row>
    <row r="2070" spans="1:12" ht="12.75" customHeight="1" x14ac:dyDescent="0.25">
      <c r="A2070" s="119" t="s">
        <v>3792</v>
      </c>
      <c r="B2070" s="128"/>
      <c r="C2070" s="10"/>
      <c r="D2070" s="129" t="s">
        <v>3791</v>
      </c>
      <c r="E2070" s="9">
        <v>30</v>
      </c>
      <c r="F2070" s="12">
        <v>9</v>
      </c>
      <c r="G2070" s="12">
        <v>13</v>
      </c>
      <c r="H2070" s="12">
        <v>0</v>
      </c>
      <c r="I2070" s="12">
        <v>7</v>
      </c>
      <c r="J2070" s="12">
        <v>1</v>
      </c>
      <c r="K2070" s="12">
        <v>0</v>
      </c>
      <c r="L2070" s="12"/>
    </row>
    <row r="2071" spans="1:12" ht="12.75" customHeight="1" x14ac:dyDescent="0.25">
      <c r="A2071" s="119" t="s">
        <v>3793</v>
      </c>
      <c r="B2071" s="128"/>
      <c r="C2071" s="10"/>
      <c r="D2071" s="129" t="s">
        <v>3794</v>
      </c>
      <c r="E2071" s="9">
        <v>0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/>
    </row>
    <row r="2072" spans="1:12" ht="12.75" customHeight="1" x14ac:dyDescent="0.25">
      <c r="A2072" s="119" t="s">
        <v>3795</v>
      </c>
      <c r="B2072" s="128"/>
      <c r="C2072" s="10"/>
      <c r="D2072" s="129" t="s">
        <v>3796</v>
      </c>
      <c r="E2072" s="9">
        <v>0</v>
      </c>
      <c r="F2072" s="12">
        <v>0</v>
      </c>
      <c r="G2072" s="12">
        <v>0</v>
      </c>
      <c r="H2072" s="12">
        <v>0</v>
      </c>
      <c r="I2072" s="12">
        <v>0</v>
      </c>
      <c r="J2072" s="12">
        <v>0</v>
      </c>
      <c r="K2072" s="12">
        <v>0</v>
      </c>
      <c r="L2072" s="12"/>
    </row>
    <row r="2073" spans="1:12" ht="12.75" customHeight="1" x14ac:dyDescent="0.25">
      <c r="A2073" s="119" t="s">
        <v>3797</v>
      </c>
      <c r="B2073" s="128"/>
      <c r="C2073" s="10"/>
      <c r="D2073" s="129" t="s">
        <v>3798</v>
      </c>
      <c r="E2073" s="9">
        <v>9</v>
      </c>
      <c r="F2073" s="12">
        <v>2</v>
      </c>
      <c r="G2073" s="12">
        <v>2</v>
      </c>
      <c r="H2073" s="12">
        <v>4</v>
      </c>
      <c r="I2073" s="12">
        <v>1</v>
      </c>
      <c r="J2073" s="12">
        <v>0</v>
      </c>
      <c r="K2073" s="12">
        <v>0</v>
      </c>
      <c r="L2073" s="12"/>
    </row>
    <row r="2074" spans="1:12" ht="12.75" customHeight="1" x14ac:dyDescent="0.25">
      <c r="A2074" s="119" t="s">
        <v>3799</v>
      </c>
      <c r="B2074" s="128"/>
      <c r="C2074" s="10"/>
      <c r="D2074" s="129" t="s">
        <v>3800</v>
      </c>
      <c r="E2074" s="9">
        <v>0</v>
      </c>
      <c r="F2074" s="12">
        <v>0</v>
      </c>
      <c r="G2074" s="12">
        <v>0</v>
      </c>
      <c r="H2074" s="12">
        <v>0</v>
      </c>
      <c r="I2074" s="12">
        <v>0</v>
      </c>
      <c r="J2074" s="12">
        <v>0</v>
      </c>
      <c r="K2074" s="12">
        <v>0</v>
      </c>
      <c r="L2074" s="12"/>
    </row>
    <row r="2075" spans="1:12" ht="12.75" customHeight="1" x14ac:dyDescent="0.25">
      <c r="A2075" s="119" t="s">
        <v>3801</v>
      </c>
      <c r="B2075" s="128"/>
      <c r="C2075" s="10"/>
      <c r="D2075" s="129" t="s">
        <v>3802</v>
      </c>
      <c r="E2075" s="9">
        <v>0</v>
      </c>
      <c r="F2075" s="12">
        <v>0</v>
      </c>
      <c r="G2075" s="12">
        <v>0</v>
      </c>
      <c r="H2075" s="12">
        <v>0</v>
      </c>
      <c r="I2075" s="12">
        <v>0</v>
      </c>
      <c r="J2075" s="12">
        <v>0</v>
      </c>
      <c r="K2075" s="12">
        <v>0</v>
      </c>
      <c r="L2075" s="12"/>
    </row>
    <row r="2076" spans="1:12" ht="12.75" customHeight="1" x14ac:dyDescent="0.25">
      <c r="A2076" s="119" t="s">
        <v>3803</v>
      </c>
      <c r="B2076" s="128"/>
      <c r="C2076" s="10"/>
      <c r="D2076" s="129" t="s">
        <v>3804</v>
      </c>
      <c r="E2076" s="9">
        <v>0</v>
      </c>
      <c r="F2076" s="12">
        <v>0</v>
      </c>
      <c r="G2076" s="12">
        <v>0</v>
      </c>
      <c r="H2076" s="12">
        <v>0</v>
      </c>
      <c r="I2076" s="12">
        <v>0</v>
      </c>
      <c r="J2076" s="12">
        <v>0</v>
      </c>
      <c r="K2076" s="12">
        <v>0</v>
      </c>
      <c r="L2076" s="12"/>
    </row>
    <row r="2077" spans="1:12" ht="12.75" customHeight="1" x14ac:dyDescent="0.25">
      <c r="A2077" s="119" t="s">
        <v>3805</v>
      </c>
      <c r="B2077" s="128"/>
      <c r="C2077" s="10"/>
      <c r="D2077" s="129" t="s">
        <v>3806</v>
      </c>
      <c r="E2077" s="9">
        <v>24</v>
      </c>
      <c r="F2077" s="12">
        <v>4</v>
      </c>
      <c r="G2077" s="12">
        <v>8</v>
      </c>
      <c r="H2077" s="12">
        <v>2</v>
      </c>
      <c r="I2077" s="12">
        <v>0</v>
      </c>
      <c r="J2077" s="12">
        <v>7</v>
      </c>
      <c r="K2077" s="12">
        <v>3</v>
      </c>
      <c r="L2077" s="12"/>
    </row>
    <row r="2078" spans="1:12" ht="12.75" customHeight="1" x14ac:dyDescent="0.25">
      <c r="A2078" s="118" t="s">
        <v>3807</v>
      </c>
      <c r="B2078" s="132" t="s">
        <v>3808</v>
      </c>
      <c r="C2078" s="7"/>
      <c r="D2078" s="126"/>
      <c r="E2078" s="9">
        <v>5450</v>
      </c>
      <c r="F2078" s="5">
        <v>2548</v>
      </c>
      <c r="G2078" s="5">
        <v>487</v>
      </c>
      <c r="H2078" s="5">
        <v>1754</v>
      </c>
      <c r="I2078" s="5">
        <v>369</v>
      </c>
      <c r="J2078" s="5">
        <v>140</v>
      </c>
      <c r="K2078" s="5">
        <v>152</v>
      </c>
      <c r="L2078" s="5"/>
    </row>
    <row r="2079" spans="1:12" ht="12.75" customHeight="1" x14ac:dyDescent="0.25">
      <c r="A2079" s="118" t="s">
        <v>3809</v>
      </c>
      <c r="B2079" s="125"/>
      <c r="C2079" s="8" t="s">
        <v>3808</v>
      </c>
      <c r="D2079" s="126"/>
      <c r="E2079" s="9">
        <v>3434</v>
      </c>
      <c r="F2079" s="9">
        <v>1779</v>
      </c>
      <c r="G2079" s="9">
        <v>300</v>
      </c>
      <c r="H2079" s="9">
        <v>914</v>
      </c>
      <c r="I2079" s="9">
        <v>265</v>
      </c>
      <c r="J2079" s="9">
        <v>95</v>
      </c>
      <c r="K2079" s="9">
        <v>81</v>
      </c>
      <c r="L2079" s="9"/>
    </row>
    <row r="2080" spans="1:12" ht="12.75" customHeight="1" x14ac:dyDescent="0.25">
      <c r="A2080" s="119" t="s">
        <v>3810</v>
      </c>
      <c r="B2080" s="128"/>
      <c r="C2080" s="10"/>
      <c r="D2080" s="129" t="s">
        <v>3808</v>
      </c>
      <c r="E2080" s="9">
        <v>2937</v>
      </c>
      <c r="F2080" s="12">
        <v>1547</v>
      </c>
      <c r="G2080" s="12">
        <v>250</v>
      </c>
      <c r="H2080" s="12">
        <v>798</v>
      </c>
      <c r="I2080" s="12">
        <v>200</v>
      </c>
      <c r="J2080" s="12">
        <v>83</v>
      </c>
      <c r="K2080" s="12">
        <v>59</v>
      </c>
      <c r="L2080" s="12"/>
    </row>
    <row r="2081" spans="1:12" ht="12.75" customHeight="1" x14ac:dyDescent="0.25">
      <c r="A2081" s="119" t="s">
        <v>3811</v>
      </c>
      <c r="B2081" s="128"/>
      <c r="C2081" s="10"/>
      <c r="D2081" s="129" t="s">
        <v>3812</v>
      </c>
      <c r="E2081" s="9">
        <v>299</v>
      </c>
      <c r="F2081" s="12">
        <v>146</v>
      </c>
      <c r="G2081" s="12">
        <v>20</v>
      </c>
      <c r="H2081" s="12">
        <v>78</v>
      </c>
      <c r="I2081" s="12">
        <v>40</v>
      </c>
      <c r="J2081" s="12">
        <v>6</v>
      </c>
      <c r="K2081" s="12">
        <v>9</v>
      </c>
      <c r="L2081" s="12"/>
    </row>
    <row r="2082" spans="1:12" ht="12.75" customHeight="1" x14ac:dyDescent="0.25">
      <c r="A2082" s="119" t="s">
        <v>3813</v>
      </c>
      <c r="B2082" s="128"/>
      <c r="C2082" s="10"/>
      <c r="D2082" s="129" t="s">
        <v>3814</v>
      </c>
      <c r="E2082" s="9">
        <v>62</v>
      </c>
      <c r="F2082" s="12">
        <v>25</v>
      </c>
      <c r="G2082" s="12">
        <v>10</v>
      </c>
      <c r="H2082" s="12">
        <v>18</v>
      </c>
      <c r="I2082" s="12">
        <v>5</v>
      </c>
      <c r="J2082" s="12">
        <v>2</v>
      </c>
      <c r="K2082" s="12">
        <v>2</v>
      </c>
      <c r="L2082" s="12"/>
    </row>
    <row r="2083" spans="1:12" ht="12.75" customHeight="1" x14ac:dyDescent="0.25">
      <c r="A2083" s="119" t="s">
        <v>3815</v>
      </c>
      <c r="B2083" s="128"/>
      <c r="C2083" s="10"/>
      <c r="D2083" s="129" t="s">
        <v>3816</v>
      </c>
      <c r="E2083" s="9">
        <v>73</v>
      </c>
      <c r="F2083" s="12">
        <v>37</v>
      </c>
      <c r="G2083" s="12">
        <v>5</v>
      </c>
      <c r="H2083" s="12">
        <v>12</v>
      </c>
      <c r="I2083" s="12">
        <v>12</v>
      </c>
      <c r="J2083" s="12">
        <v>2</v>
      </c>
      <c r="K2083" s="12">
        <v>5</v>
      </c>
      <c r="L2083" s="12"/>
    </row>
    <row r="2084" spans="1:12" ht="12.75" customHeight="1" x14ac:dyDescent="0.25">
      <c r="A2084" s="119" t="s">
        <v>3817</v>
      </c>
      <c r="B2084" s="128"/>
      <c r="C2084" s="10"/>
      <c r="D2084" s="129" t="s">
        <v>3818</v>
      </c>
      <c r="E2084" s="9">
        <v>29</v>
      </c>
      <c r="F2084" s="12">
        <v>9</v>
      </c>
      <c r="G2084" s="12">
        <v>11</v>
      </c>
      <c r="H2084" s="12">
        <v>3</v>
      </c>
      <c r="I2084" s="12">
        <v>3</v>
      </c>
      <c r="J2084" s="12">
        <v>1</v>
      </c>
      <c r="K2084" s="12">
        <v>2</v>
      </c>
      <c r="L2084" s="12"/>
    </row>
    <row r="2085" spans="1:12" ht="12.75" customHeight="1" x14ac:dyDescent="0.25">
      <c r="A2085" s="119" t="s">
        <v>3819</v>
      </c>
      <c r="B2085" s="128"/>
      <c r="C2085" s="10"/>
      <c r="D2085" s="129" t="s">
        <v>3820</v>
      </c>
      <c r="E2085" s="9">
        <v>34</v>
      </c>
      <c r="F2085" s="12">
        <v>15</v>
      </c>
      <c r="G2085" s="12">
        <v>4</v>
      </c>
      <c r="H2085" s="12">
        <v>5</v>
      </c>
      <c r="I2085" s="12">
        <v>5</v>
      </c>
      <c r="J2085" s="12">
        <v>1</v>
      </c>
      <c r="K2085" s="12">
        <v>4</v>
      </c>
      <c r="L2085" s="12"/>
    </row>
    <row r="2086" spans="1:12" ht="12.75" customHeight="1" x14ac:dyDescent="0.25">
      <c r="A2086" s="118" t="s">
        <v>3821</v>
      </c>
      <c r="B2086" s="125"/>
      <c r="C2086" s="8" t="s">
        <v>3822</v>
      </c>
      <c r="D2086" s="126"/>
      <c r="E2086" s="9">
        <v>415</v>
      </c>
      <c r="F2086" s="9">
        <v>211</v>
      </c>
      <c r="G2086" s="9">
        <v>53</v>
      </c>
      <c r="H2086" s="9">
        <v>92</v>
      </c>
      <c r="I2086" s="9">
        <v>31</v>
      </c>
      <c r="J2086" s="9">
        <v>11</v>
      </c>
      <c r="K2086" s="9">
        <v>17</v>
      </c>
      <c r="L2086" s="9"/>
    </row>
    <row r="2087" spans="1:12" ht="12.75" customHeight="1" x14ac:dyDescent="0.25">
      <c r="A2087" s="119" t="s">
        <v>3823</v>
      </c>
      <c r="B2087" s="128"/>
      <c r="C2087" s="10"/>
      <c r="D2087" s="129" t="s">
        <v>3824</v>
      </c>
      <c r="E2087" s="9">
        <v>298</v>
      </c>
      <c r="F2087" s="12">
        <v>149</v>
      </c>
      <c r="G2087" s="12">
        <v>31</v>
      </c>
      <c r="H2087" s="12">
        <v>87</v>
      </c>
      <c r="I2087" s="12">
        <v>22</v>
      </c>
      <c r="J2087" s="12">
        <v>7</v>
      </c>
      <c r="K2087" s="12">
        <v>2</v>
      </c>
      <c r="L2087" s="12"/>
    </row>
    <row r="2088" spans="1:12" ht="12.75" customHeight="1" x14ac:dyDescent="0.25">
      <c r="A2088" s="119" t="s">
        <v>3825</v>
      </c>
      <c r="B2088" s="128"/>
      <c r="C2088" s="10"/>
      <c r="D2088" s="129" t="s">
        <v>3826</v>
      </c>
      <c r="E2088" s="9">
        <v>11</v>
      </c>
      <c r="F2088" s="12">
        <v>8</v>
      </c>
      <c r="G2088" s="12">
        <v>0</v>
      </c>
      <c r="H2088" s="12">
        <v>0</v>
      </c>
      <c r="I2088" s="12">
        <v>2</v>
      </c>
      <c r="J2088" s="12">
        <v>1</v>
      </c>
      <c r="K2088" s="12">
        <v>0</v>
      </c>
      <c r="L2088" s="12"/>
    </row>
    <row r="2089" spans="1:12" ht="12.75" customHeight="1" x14ac:dyDescent="0.25">
      <c r="A2089" s="119" t="s">
        <v>3827</v>
      </c>
      <c r="B2089" s="128"/>
      <c r="C2089" s="10"/>
      <c r="D2089" s="129" t="s">
        <v>3828</v>
      </c>
      <c r="E2089" s="9">
        <v>106</v>
      </c>
      <c r="F2089" s="12">
        <v>54</v>
      </c>
      <c r="G2089" s="12">
        <v>22</v>
      </c>
      <c r="H2089" s="12">
        <v>5</v>
      </c>
      <c r="I2089" s="12">
        <v>7</v>
      </c>
      <c r="J2089" s="12">
        <v>3</v>
      </c>
      <c r="K2089" s="12">
        <v>15</v>
      </c>
      <c r="L2089" s="12"/>
    </row>
    <row r="2090" spans="1:12" ht="12.75" customHeight="1" x14ac:dyDescent="0.25">
      <c r="A2090" s="118" t="s">
        <v>3829</v>
      </c>
      <c r="B2090" s="125"/>
      <c r="C2090" s="8" t="s">
        <v>3830</v>
      </c>
      <c r="D2090" s="126"/>
      <c r="E2090" s="9">
        <v>1601</v>
      </c>
      <c r="F2090" s="9">
        <v>558</v>
      </c>
      <c r="G2090" s="9">
        <v>134</v>
      </c>
      <c r="H2090" s="9">
        <v>748</v>
      </c>
      <c r="I2090" s="9">
        <v>73</v>
      </c>
      <c r="J2090" s="9">
        <v>34</v>
      </c>
      <c r="K2090" s="9">
        <v>54</v>
      </c>
      <c r="L2090" s="9"/>
    </row>
    <row r="2091" spans="1:12" ht="12.75" customHeight="1" x14ac:dyDescent="0.25">
      <c r="A2091" s="119" t="s">
        <v>3831</v>
      </c>
      <c r="B2091" s="128"/>
      <c r="C2091" s="10"/>
      <c r="D2091" s="129" t="s">
        <v>3830</v>
      </c>
      <c r="E2091" s="9">
        <v>936</v>
      </c>
      <c r="F2091" s="12">
        <v>341</v>
      </c>
      <c r="G2091" s="12">
        <v>79</v>
      </c>
      <c r="H2091" s="12">
        <v>434</v>
      </c>
      <c r="I2091" s="12">
        <v>46</v>
      </c>
      <c r="J2091" s="12">
        <v>14</v>
      </c>
      <c r="K2091" s="12">
        <v>22</v>
      </c>
      <c r="L2091" s="12"/>
    </row>
    <row r="2092" spans="1:12" ht="12.75" customHeight="1" x14ac:dyDescent="0.25">
      <c r="A2092" s="119" t="s">
        <v>3832</v>
      </c>
      <c r="B2092" s="128"/>
      <c r="C2092" s="10"/>
      <c r="D2092" s="129" t="s">
        <v>3833</v>
      </c>
      <c r="E2092" s="9">
        <v>573</v>
      </c>
      <c r="F2092" s="12">
        <v>177</v>
      </c>
      <c r="G2092" s="12">
        <v>46</v>
      </c>
      <c r="H2092" s="12">
        <v>284</v>
      </c>
      <c r="I2092" s="12">
        <v>21</v>
      </c>
      <c r="J2092" s="12">
        <v>19</v>
      </c>
      <c r="K2092" s="12">
        <v>26</v>
      </c>
      <c r="L2092" s="12"/>
    </row>
    <row r="2093" spans="1:12" ht="12.75" customHeight="1" x14ac:dyDescent="0.25">
      <c r="A2093" s="119" t="s">
        <v>3834</v>
      </c>
      <c r="B2093" s="128"/>
      <c r="C2093" s="10"/>
      <c r="D2093" s="129" t="s">
        <v>3835</v>
      </c>
      <c r="E2093" s="9">
        <v>19</v>
      </c>
      <c r="F2093" s="12">
        <v>5</v>
      </c>
      <c r="G2093" s="12">
        <v>2</v>
      </c>
      <c r="H2093" s="12">
        <v>8</v>
      </c>
      <c r="I2093" s="12">
        <v>4</v>
      </c>
      <c r="J2093" s="12">
        <v>0</v>
      </c>
      <c r="K2093" s="12">
        <v>0</v>
      </c>
      <c r="L2093" s="12"/>
    </row>
    <row r="2094" spans="1:12" ht="12.75" customHeight="1" x14ac:dyDescent="0.25">
      <c r="A2094" s="119" t="s">
        <v>3836</v>
      </c>
      <c r="B2094" s="128"/>
      <c r="C2094" s="10"/>
      <c r="D2094" s="129" t="s">
        <v>3837</v>
      </c>
      <c r="E2094" s="9">
        <v>73</v>
      </c>
      <c r="F2094" s="12">
        <v>35</v>
      </c>
      <c r="G2094" s="12">
        <v>7</v>
      </c>
      <c r="H2094" s="12">
        <v>22</v>
      </c>
      <c r="I2094" s="12">
        <v>2</v>
      </c>
      <c r="J2094" s="12">
        <v>1</v>
      </c>
      <c r="K2094" s="12">
        <v>6</v>
      </c>
      <c r="L2094" s="12"/>
    </row>
    <row r="2095" spans="1:12" ht="12.75" customHeight="1" x14ac:dyDescent="0.25">
      <c r="A2095" s="118" t="s">
        <v>3838</v>
      </c>
      <c r="B2095" s="132" t="s">
        <v>3061</v>
      </c>
      <c r="C2095" s="7"/>
      <c r="D2095" s="126"/>
      <c r="E2095" s="9">
        <v>8164</v>
      </c>
      <c r="F2095" s="5">
        <v>5437</v>
      </c>
      <c r="G2095" s="5">
        <v>429</v>
      </c>
      <c r="H2095" s="5">
        <v>1105</v>
      </c>
      <c r="I2095" s="5">
        <v>911</v>
      </c>
      <c r="J2095" s="5">
        <v>102</v>
      </c>
      <c r="K2095" s="5">
        <v>180</v>
      </c>
      <c r="L2095" s="5"/>
    </row>
    <row r="2096" spans="1:12" ht="12.75" customHeight="1" x14ac:dyDescent="0.25">
      <c r="A2096" s="118" t="s">
        <v>3839</v>
      </c>
      <c r="B2096" s="146"/>
      <c r="C2096" s="8" t="s">
        <v>3840</v>
      </c>
      <c r="D2096" s="126"/>
      <c r="E2096" s="9">
        <v>7100</v>
      </c>
      <c r="F2096" s="9">
        <v>4812</v>
      </c>
      <c r="G2096" s="9">
        <v>316</v>
      </c>
      <c r="H2096" s="9">
        <v>1018</v>
      </c>
      <c r="I2096" s="9">
        <v>739</v>
      </c>
      <c r="J2096" s="9">
        <v>69</v>
      </c>
      <c r="K2096" s="9">
        <v>146</v>
      </c>
      <c r="L2096" s="9"/>
    </row>
    <row r="2097" spans="1:12" ht="12.75" customHeight="1" x14ac:dyDescent="0.25">
      <c r="A2097" s="119" t="s">
        <v>3841</v>
      </c>
      <c r="B2097" s="147"/>
      <c r="C2097" s="10"/>
      <c r="D2097" s="129" t="s">
        <v>3842</v>
      </c>
      <c r="E2097" s="9">
        <v>3187</v>
      </c>
      <c r="F2097" s="12">
        <v>2064</v>
      </c>
      <c r="G2097" s="12">
        <v>106</v>
      </c>
      <c r="H2097" s="12">
        <v>593</v>
      </c>
      <c r="I2097" s="12">
        <v>327</v>
      </c>
      <c r="J2097" s="12">
        <v>31</v>
      </c>
      <c r="K2097" s="12">
        <v>66</v>
      </c>
      <c r="L2097" s="12"/>
    </row>
    <row r="2098" spans="1:12" ht="12.75" customHeight="1" x14ac:dyDescent="0.25">
      <c r="A2098" s="119" t="s">
        <v>3843</v>
      </c>
      <c r="B2098" s="147"/>
      <c r="C2098" s="10"/>
      <c r="D2098" s="129" t="s">
        <v>3844</v>
      </c>
      <c r="E2098" s="9">
        <v>347</v>
      </c>
      <c r="F2098" s="12">
        <v>217</v>
      </c>
      <c r="G2098" s="12">
        <v>17</v>
      </c>
      <c r="H2098" s="12">
        <v>69</v>
      </c>
      <c r="I2098" s="12">
        <v>22</v>
      </c>
      <c r="J2098" s="12">
        <v>8</v>
      </c>
      <c r="K2098" s="12">
        <v>14</v>
      </c>
      <c r="L2098" s="12"/>
    </row>
    <row r="2099" spans="1:12" ht="12.75" customHeight="1" x14ac:dyDescent="0.25">
      <c r="A2099" s="119" t="s">
        <v>3845</v>
      </c>
      <c r="B2099" s="147"/>
      <c r="C2099" s="10"/>
      <c r="D2099" s="129" t="s">
        <v>3846</v>
      </c>
      <c r="E2099" s="9">
        <v>5</v>
      </c>
      <c r="F2099" s="12">
        <v>3</v>
      </c>
      <c r="G2099" s="12">
        <v>0</v>
      </c>
      <c r="H2099" s="12">
        <v>0</v>
      </c>
      <c r="I2099" s="12">
        <v>2</v>
      </c>
      <c r="J2099" s="12">
        <v>0</v>
      </c>
      <c r="K2099" s="12">
        <v>0</v>
      </c>
      <c r="L2099" s="12"/>
    </row>
    <row r="2100" spans="1:12" ht="12.75" customHeight="1" x14ac:dyDescent="0.25">
      <c r="A2100" s="119" t="s">
        <v>3847</v>
      </c>
      <c r="B2100" s="147"/>
      <c r="C2100" s="10"/>
      <c r="D2100" s="129" t="s">
        <v>3848</v>
      </c>
      <c r="E2100" s="9">
        <v>27</v>
      </c>
      <c r="F2100" s="12">
        <v>16</v>
      </c>
      <c r="G2100" s="12">
        <v>2</v>
      </c>
      <c r="H2100" s="12">
        <v>0</v>
      </c>
      <c r="I2100" s="12">
        <v>8</v>
      </c>
      <c r="J2100" s="12">
        <v>0</v>
      </c>
      <c r="K2100" s="12">
        <v>1</v>
      </c>
      <c r="L2100" s="12"/>
    </row>
    <row r="2101" spans="1:12" ht="12.75" customHeight="1" x14ac:dyDescent="0.25">
      <c r="A2101" s="119" t="s">
        <v>3849</v>
      </c>
      <c r="B2101" s="147"/>
      <c r="C2101" s="10"/>
      <c r="D2101" s="129" t="s">
        <v>3850</v>
      </c>
      <c r="E2101" s="9">
        <v>1571</v>
      </c>
      <c r="F2101" s="12">
        <v>1145</v>
      </c>
      <c r="G2101" s="12">
        <v>97</v>
      </c>
      <c r="H2101" s="12">
        <v>62</v>
      </c>
      <c r="I2101" s="12">
        <v>216</v>
      </c>
      <c r="J2101" s="12">
        <v>16</v>
      </c>
      <c r="K2101" s="12">
        <v>35</v>
      </c>
      <c r="L2101" s="12"/>
    </row>
    <row r="2102" spans="1:12" ht="12.75" customHeight="1" x14ac:dyDescent="0.25">
      <c r="A2102" s="119" t="s">
        <v>3851</v>
      </c>
      <c r="B2102" s="147"/>
      <c r="C2102" s="10"/>
      <c r="D2102" s="129" t="s">
        <v>3852</v>
      </c>
      <c r="E2102" s="9">
        <v>60</v>
      </c>
      <c r="F2102" s="12">
        <v>32</v>
      </c>
      <c r="G2102" s="12">
        <v>15</v>
      </c>
      <c r="H2102" s="12">
        <v>3</v>
      </c>
      <c r="I2102" s="12">
        <v>9</v>
      </c>
      <c r="J2102" s="12">
        <v>0</v>
      </c>
      <c r="K2102" s="12">
        <v>1</v>
      </c>
      <c r="L2102" s="12"/>
    </row>
    <row r="2103" spans="1:12" ht="12.75" customHeight="1" x14ac:dyDescent="0.25">
      <c r="A2103" s="119" t="s">
        <v>3853</v>
      </c>
      <c r="B2103" s="147"/>
      <c r="C2103" s="10"/>
      <c r="D2103" s="129" t="s">
        <v>3854</v>
      </c>
      <c r="E2103" s="9">
        <v>1903</v>
      </c>
      <c r="F2103" s="12">
        <v>1335</v>
      </c>
      <c r="G2103" s="12">
        <v>79</v>
      </c>
      <c r="H2103" s="12">
        <v>291</v>
      </c>
      <c r="I2103" s="12">
        <v>155</v>
      </c>
      <c r="J2103" s="12">
        <v>14</v>
      </c>
      <c r="K2103" s="12">
        <v>29</v>
      </c>
      <c r="L2103" s="12"/>
    </row>
    <row r="2104" spans="1:12" ht="12.75" customHeight="1" x14ac:dyDescent="0.25">
      <c r="A2104" s="118" t="s">
        <v>3855</v>
      </c>
      <c r="B2104" s="146"/>
      <c r="C2104" s="8" t="s">
        <v>3856</v>
      </c>
      <c r="D2104" s="126"/>
      <c r="E2104" s="9">
        <v>400</v>
      </c>
      <c r="F2104" s="9">
        <v>267</v>
      </c>
      <c r="G2104" s="9">
        <v>43</v>
      </c>
      <c r="H2104" s="9">
        <v>6</v>
      </c>
      <c r="I2104" s="9">
        <v>72</v>
      </c>
      <c r="J2104" s="9">
        <v>7</v>
      </c>
      <c r="K2104" s="9">
        <v>5</v>
      </c>
      <c r="L2104" s="9"/>
    </row>
    <row r="2105" spans="1:12" ht="12.75" customHeight="1" x14ac:dyDescent="0.25">
      <c r="A2105" s="119" t="s">
        <v>3857</v>
      </c>
      <c r="B2105" s="147"/>
      <c r="C2105" s="10"/>
      <c r="D2105" s="129" t="s">
        <v>3858</v>
      </c>
      <c r="E2105" s="9">
        <v>356</v>
      </c>
      <c r="F2105" s="12">
        <v>244</v>
      </c>
      <c r="G2105" s="12">
        <v>36</v>
      </c>
      <c r="H2105" s="12">
        <v>6</v>
      </c>
      <c r="I2105" s="12">
        <v>59</v>
      </c>
      <c r="J2105" s="12">
        <v>6</v>
      </c>
      <c r="K2105" s="12">
        <v>5</v>
      </c>
      <c r="L2105" s="12"/>
    </row>
    <row r="2106" spans="1:12" ht="12.75" customHeight="1" x14ac:dyDescent="0.25">
      <c r="A2106" s="119" t="s">
        <v>3859</v>
      </c>
      <c r="B2106" s="147"/>
      <c r="C2106" s="10"/>
      <c r="D2106" s="129" t="s">
        <v>3860</v>
      </c>
      <c r="E2106" s="9">
        <v>27</v>
      </c>
      <c r="F2106" s="12">
        <v>14</v>
      </c>
      <c r="G2106" s="12">
        <v>4</v>
      </c>
      <c r="H2106" s="12">
        <v>0</v>
      </c>
      <c r="I2106" s="12">
        <v>9</v>
      </c>
      <c r="J2106" s="12">
        <v>0</v>
      </c>
      <c r="K2106" s="12">
        <v>0</v>
      </c>
      <c r="L2106" s="12"/>
    </row>
    <row r="2107" spans="1:12" ht="12.75" customHeight="1" x14ac:dyDescent="0.25">
      <c r="A2107" s="119" t="s">
        <v>3861</v>
      </c>
      <c r="B2107" s="147"/>
      <c r="C2107" s="10"/>
      <c r="D2107" s="129" t="s">
        <v>3862</v>
      </c>
      <c r="E2107" s="9">
        <v>16</v>
      </c>
      <c r="F2107" s="12">
        <v>9</v>
      </c>
      <c r="G2107" s="12">
        <v>3</v>
      </c>
      <c r="H2107" s="12">
        <v>0</v>
      </c>
      <c r="I2107" s="12">
        <v>3</v>
      </c>
      <c r="J2107" s="12">
        <v>1</v>
      </c>
      <c r="K2107" s="12">
        <v>0</v>
      </c>
      <c r="L2107" s="12"/>
    </row>
    <row r="2108" spans="1:12" ht="12.75" customHeight="1" x14ac:dyDescent="0.25">
      <c r="A2108" s="119" t="s">
        <v>3863</v>
      </c>
      <c r="B2108" s="147"/>
      <c r="C2108" s="10"/>
      <c r="D2108" s="129" t="s">
        <v>3864</v>
      </c>
      <c r="E2108" s="9">
        <v>1</v>
      </c>
      <c r="F2108" s="12">
        <v>0</v>
      </c>
      <c r="G2108" s="12">
        <v>0</v>
      </c>
      <c r="H2108" s="12">
        <v>0</v>
      </c>
      <c r="I2108" s="12">
        <v>1</v>
      </c>
      <c r="J2108" s="12">
        <v>0</v>
      </c>
      <c r="K2108" s="12">
        <v>0</v>
      </c>
      <c r="L2108" s="12"/>
    </row>
    <row r="2109" spans="1:12" ht="12.75" customHeight="1" x14ac:dyDescent="0.25">
      <c r="A2109" s="118" t="s">
        <v>3865</v>
      </c>
      <c r="B2109" s="146"/>
      <c r="C2109" s="8" t="s">
        <v>3866</v>
      </c>
      <c r="D2109" s="126"/>
      <c r="E2109" s="9">
        <v>656</v>
      </c>
      <c r="F2109" s="9">
        <v>356</v>
      </c>
      <c r="G2109" s="9">
        <v>68</v>
      </c>
      <c r="H2109" s="9">
        <v>81</v>
      </c>
      <c r="I2109" s="9">
        <v>98</v>
      </c>
      <c r="J2109" s="9">
        <v>24</v>
      </c>
      <c r="K2109" s="9">
        <v>29</v>
      </c>
      <c r="L2109" s="9"/>
    </row>
    <row r="2110" spans="1:12" ht="12.75" customHeight="1" x14ac:dyDescent="0.25">
      <c r="A2110" s="119" t="s">
        <v>3867</v>
      </c>
      <c r="B2110" s="147"/>
      <c r="C2110" s="10"/>
      <c r="D2110" s="129" t="s">
        <v>3866</v>
      </c>
      <c r="E2110" s="9">
        <v>323</v>
      </c>
      <c r="F2110" s="12">
        <v>203</v>
      </c>
      <c r="G2110" s="12">
        <v>48</v>
      </c>
      <c r="H2110" s="12">
        <v>7</v>
      </c>
      <c r="I2110" s="12">
        <v>33</v>
      </c>
      <c r="J2110" s="12">
        <v>14</v>
      </c>
      <c r="K2110" s="12">
        <v>18</v>
      </c>
      <c r="L2110" s="12"/>
    </row>
    <row r="2111" spans="1:12" ht="12.75" customHeight="1" x14ac:dyDescent="0.25">
      <c r="A2111" s="119" t="s">
        <v>3868</v>
      </c>
      <c r="B2111" s="147"/>
      <c r="C2111" s="10"/>
      <c r="D2111" s="129" t="s">
        <v>3869</v>
      </c>
      <c r="E2111" s="9">
        <v>99</v>
      </c>
      <c r="F2111" s="12">
        <v>62</v>
      </c>
      <c r="G2111" s="12">
        <v>6</v>
      </c>
      <c r="H2111" s="12">
        <v>6</v>
      </c>
      <c r="I2111" s="12">
        <v>21</v>
      </c>
      <c r="J2111" s="12">
        <v>2</v>
      </c>
      <c r="K2111" s="12">
        <v>2</v>
      </c>
      <c r="L2111" s="12"/>
    </row>
    <row r="2112" spans="1:12" ht="12.75" customHeight="1" x14ac:dyDescent="0.25">
      <c r="A2112" s="119" t="s">
        <v>3870</v>
      </c>
      <c r="B2112" s="147"/>
      <c r="C2112" s="10"/>
      <c r="D2112" s="129" t="s">
        <v>3871</v>
      </c>
      <c r="E2112" s="9">
        <v>39</v>
      </c>
      <c r="F2112" s="12">
        <v>16</v>
      </c>
      <c r="G2112" s="12">
        <v>1</v>
      </c>
      <c r="H2112" s="12">
        <v>10</v>
      </c>
      <c r="I2112" s="12">
        <v>8</v>
      </c>
      <c r="J2112" s="12">
        <v>0</v>
      </c>
      <c r="K2112" s="12">
        <v>4</v>
      </c>
      <c r="L2112" s="12"/>
    </row>
    <row r="2113" spans="1:12" ht="12.75" customHeight="1" x14ac:dyDescent="0.25">
      <c r="A2113" s="119" t="s">
        <v>3872</v>
      </c>
      <c r="B2113" s="147"/>
      <c r="C2113" s="10"/>
      <c r="D2113" s="129" t="s">
        <v>3873</v>
      </c>
      <c r="E2113" s="9">
        <v>94</v>
      </c>
      <c r="F2113" s="12">
        <v>38</v>
      </c>
      <c r="G2113" s="12">
        <v>8</v>
      </c>
      <c r="H2113" s="12">
        <v>28</v>
      </c>
      <c r="I2113" s="12">
        <v>14</v>
      </c>
      <c r="J2113" s="12">
        <v>4</v>
      </c>
      <c r="K2113" s="12">
        <v>2</v>
      </c>
      <c r="L2113" s="12"/>
    </row>
    <row r="2114" spans="1:12" ht="12.75" customHeight="1" x14ac:dyDescent="0.25">
      <c r="A2114" s="119" t="s">
        <v>3874</v>
      </c>
      <c r="B2114" s="147"/>
      <c r="C2114" s="10"/>
      <c r="D2114" s="129" t="s">
        <v>3875</v>
      </c>
      <c r="E2114" s="9">
        <v>101</v>
      </c>
      <c r="F2114" s="12">
        <v>37</v>
      </c>
      <c r="G2114" s="12">
        <v>5</v>
      </c>
      <c r="H2114" s="12">
        <v>30</v>
      </c>
      <c r="I2114" s="12">
        <v>22</v>
      </c>
      <c r="J2114" s="12">
        <v>4</v>
      </c>
      <c r="K2114" s="12">
        <v>3</v>
      </c>
      <c r="L2114" s="12"/>
    </row>
    <row r="2115" spans="1:12" ht="12.75" customHeight="1" x14ac:dyDescent="0.25">
      <c r="A2115" s="119" t="s">
        <v>3987</v>
      </c>
      <c r="B2115" s="147"/>
      <c r="C2115" s="10"/>
      <c r="D2115" s="129" t="s">
        <v>3989</v>
      </c>
      <c r="E2115" s="9">
        <v>0</v>
      </c>
      <c r="F2115" s="12">
        <v>0</v>
      </c>
      <c r="G2115" s="12">
        <v>0</v>
      </c>
      <c r="H2115" s="12">
        <v>0</v>
      </c>
      <c r="I2115" s="12">
        <v>0</v>
      </c>
      <c r="J2115" s="12">
        <v>0</v>
      </c>
      <c r="K2115" s="12">
        <v>0</v>
      </c>
      <c r="L2115" s="12"/>
    </row>
    <row r="2116" spans="1:12" ht="12.75" customHeight="1" x14ac:dyDescent="0.25">
      <c r="A2116" s="119" t="s">
        <v>3988</v>
      </c>
      <c r="B2116" s="147"/>
      <c r="C2116" s="10"/>
      <c r="D2116" s="129" t="s">
        <v>3990</v>
      </c>
      <c r="E2116" s="9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/>
    </row>
    <row r="2117" spans="1:12" ht="12.75" customHeight="1" x14ac:dyDescent="0.25">
      <c r="A2117" s="118" t="s">
        <v>3876</v>
      </c>
      <c r="B2117" s="146"/>
      <c r="C2117" s="8" t="s">
        <v>3877</v>
      </c>
      <c r="D2117" s="126"/>
      <c r="E2117" s="9">
        <v>8</v>
      </c>
      <c r="F2117" s="5">
        <v>2</v>
      </c>
      <c r="G2117" s="5">
        <v>2</v>
      </c>
      <c r="H2117" s="5">
        <v>0</v>
      </c>
      <c r="I2117" s="5">
        <v>2</v>
      </c>
      <c r="J2117" s="5">
        <v>2</v>
      </c>
      <c r="K2117" s="5">
        <v>0</v>
      </c>
      <c r="L2117" s="12"/>
    </row>
    <row r="2118" spans="1:12" ht="12.75" customHeight="1" thickBot="1" x14ac:dyDescent="0.3">
      <c r="A2118" s="151" t="s">
        <v>3878</v>
      </c>
      <c r="B2118" s="152"/>
      <c r="C2118" s="153"/>
      <c r="D2118" s="154" t="s">
        <v>3877</v>
      </c>
      <c r="E2118" s="181">
        <v>8</v>
      </c>
      <c r="F2118" s="182">
        <v>2</v>
      </c>
      <c r="G2118" s="182">
        <v>2</v>
      </c>
      <c r="H2118" s="182">
        <v>0</v>
      </c>
      <c r="I2118" s="182">
        <v>2</v>
      </c>
      <c r="J2118" s="182">
        <v>2</v>
      </c>
      <c r="K2118" s="182">
        <v>0</v>
      </c>
      <c r="L2118" s="12"/>
    </row>
    <row r="2119" spans="1:12" x14ac:dyDescent="0.25">
      <c r="A2119" s="150" t="s">
        <v>3879</v>
      </c>
      <c r="F2119" s="12"/>
      <c r="G2119" s="12"/>
      <c r="H2119" s="12"/>
      <c r="I2119" s="12"/>
      <c r="J2119" s="12"/>
      <c r="K2119" s="12"/>
      <c r="L2119" s="12"/>
    </row>
    <row r="2120" spans="1:12" x14ac:dyDescent="0.25">
      <c r="A2120" s="30" t="s">
        <v>3880</v>
      </c>
      <c r="F2120" s="12"/>
      <c r="G2120" s="12"/>
      <c r="H2120" s="12"/>
      <c r="I2120" s="12"/>
      <c r="J2120" s="12"/>
      <c r="K2120" s="12"/>
      <c r="L2120" s="12"/>
    </row>
    <row r="2121" spans="1:12" x14ac:dyDescent="0.25">
      <c r="A2121" s="30" t="s">
        <v>3881</v>
      </c>
      <c r="F2121" s="12"/>
      <c r="G2121" s="12"/>
      <c r="H2121" s="12"/>
      <c r="I2121" s="12"/>
      <c r="J2121" s="12"/>
      <c r="K2121" s="12"/>
      <c r="L2121" s="12"/>
    </row>
  </sheetData>
  <mergeCells count="5">
    <mergeCell ref="A1:K2"/>
    <mergeCell ref="A3:A4"/>
    <mergeCell ref="B3:D4"/>
    <mergeCell ref="E3:E4"/>
    <mergeCell ref="F3:K3"/>
  </mergeCells>
  <phoneticPr fontId="22" type="noConversion"/>
  <pageMargins left="0.7" right="0.7" top="0.75" bottom="0.75" header="0.3" footer="0.3"/>
  <pageSetup paperSize="9" orientation="portrait" horizontalDpi="200" verticalDpi="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DF640-6C06-4256-A916-3DAAA8C919AC}">
  <dimension ref="A1:G37"/>
  <sheetViews>
    <sheetView showGridLines="0" workbookViewId="0">
      <selection activeCell="F3" sqref="F3"/>
    </sheetView>
  </sheetViews>
  <sheetFormatPr baseColWidth="10" defaultRowHeight="15" x14ac:dyDescent="0.25"/>
  <cols>
    <col min="1" max="1" width="16.140625" style="1" customWidth="1"/>
    <col min="2" max="2" width="10.140625" style="1" customWidth="1"/>
    <col min="3" max="3" width="10.28515625" style="1" customWidth="1"/>
    <col min="4" max="5" width="9" style="1" customWidth="1"/>
    <col min="6" max="6" width="10" style="1" customWidth="1"/>
  </cols>
  <sheetData>
    <row r="1" spans="1:6" ht="33.75" customHeight="1" x14ac:dyDescent="0.25">
      <c r="A1" s="1016" t="s">
        <v>4602</v>
      </c>
      <c r="B1" s="1016"/>
      <c r="C1" s="1016"/>
      <c r="D1" s="1016"/>
      <c r="E1" s="1016"/>
      <c r="F1" s="1016"/>
    </row>
    <row r="2" spans="1:6" ht="25.5" customHeight="1" x14ac:dyDescent="0.25">
      <c r="A2" s="559" t="s">
        <v>3890</v>
      </c>
      <c r="B2" s="560">
        <v>2019</v>
      </c>
      <c r="C2" s="560">
        <v>2020</v>
      </c>
      <c r="D2" s="560">
        <v>2021</v>
      </c>
      <c r="E2" s="560" t="s">
        <v>4599</v>
      </c>
      <c r="F2" s="560">
        <v>2023</v>
      </c>
    </row>
    <row r="3" spans="1:6" x14ac:dyDescent="0.25">
      <c r="A3" s="793" t="s">
        <v>3882</v>
      </c>
      <c r="B3" s="6">
        <f>+SUM(B5:B30)</f>
        <v>148</v>
      </c>
      <c r="C3" s="6">
        <f t="shared" ref="C3:F3" si="0">+SUM(C5:C30)</f>
        <v>137</v>
      </c>
      <c r="D3" s="6">
        <f t="shared" si="0"/>
        <v>141</v>
      </c>
      <c r="E3" s="6">
        <f t="shared" si="0"/>
        <v>147</v>
      </c>
      <c r="F3" s="6">
        <f t="shared" si="0"/>
        <v>146</v>
      </c>
    </row>
    <row r="4" spans="1:6" ht="5.0999999999999996" customHeight="1" x14ac:dyDescent="0.25">
      <c r="A4" s="168"/>
    </row>
    <row r="5" spans="1:6" x14ac:dyDescent="0.25">
      <c r="A5" s="794" t="s">
        <v>5</v>
      </c>
      <c r="B5" s="490">
        <v>2</v>
      </c>
      <c r="C5" s="795">
        <v>4</v>
      </c>
      <c r="D5" s="795">
        <v>4</v>
      </c>
      <c r="E5" s="795">
        <v>3</v>
      </c>
      <c r="F5" s="795">
        <v>2</v>
      </c>
    </row>
    <row r="6" spans="1:6" x14ac:dyDescent="0.25">
      <c r="A6" s="794" t="s">
        <v>186</v>
      </c>
      <c r="B6" s="490">
        <v>1</v>
      </c>
      <c r="C6" s="795">
        <v>4</v>
      </c>
      <c r="D6" s="795">
        <v>1</v>
      </c>
      <c r="E6" s="795">
        <v>10</v>
      </c>
      <c r="F6" s="795">
        <v>2</v>
      </c>
    </row>
    <row r="7" spans="1:6" x14ac:dyDescent="0.25">
      <c r="A7" s="794" t="s">
        <v>538</v>
      </c>
      <c r="B7" s="490">
        <v>4</v>
      </c>
      <c r="C7" s="795">
        <v>4</v>
      </c>
      <c r="D7" s="795">
        <v>6</v>
      </c>
      <c r="E7" s="795">
        <v>4</v>
      </c>
      <c r="F7" s="795">
        <v>2</v>
      </c>
    </row>
    <row r="8" spans="1:6" x14ac:dyDescent="0.25">
      <c r="A8" s="794" t="s">
        <v>714</v>
      </c>
      <c r="B8" s="490">
        <v>6</v>
      </c>
      <c r="C8" s="795">
        <v>10</v>
      </c>
      <c r="D8" s="795">
        <v>8</v>
      </c>
      <c r="E8" s="795">
        <v>11</v>
      </c>
      <c r="F8" s="795">
        <v>20</v>
      </c>
    </row>
    <row r="9" spans="1:6" x14ac:dyDescent="0.25">
      <c r="A9" s="794" t="s">
        <v>942</v>
      </c>
      <c r="B9" s="490">
        <v>2</v>
      </c>
      <c r="C9" s="795">
        <v>7</v>
      </c>
      <c r="D9" s="795">
        <v>5</v>
      </c>
      <c r="E9" s="795">
        <v>1</v>
      </c>
      <c r="F9" s="795">
        <v>4</v>
      </c>
    </row>
    <row r="10" spans="1:6" x14ac:dyDescent="0.25">
      <c r="A10" s="794" t="s">
        <v>1190</v>
      </c>
      <c r="B10" s="490">
        <v>5</v>
      </c>
      <c r="C10" s="795">
        <v>4</v>
      </c>
      <c r="D10" s="795">
        <v>4</v>
      </c>
      <c r="E10" s="795">
        <v>9</v>
      </c>
      <c r="F10" s="795">
        <v>8</v>
      </c>
    </row>
    <row r="11" spans="1:6" x14ac:dyDescent="0.25">
      <c r="A11" s="794" t="s">
        <v>1446</v>
      </c>
      <c r="B11" s="490">
        <v>6</v>
      </c>
      <c r="C11" s="795">
        <v>5</v>
      </c>
      <c r="D11" s="795">
        <v>5</v>
      </c>
      <c r="E11" s="795">
        <v>1</v>
      </c>
      <c r="F11" s="795">
        <v>2</v>
      </c>
    </row>
    <row r="12" spans="1:6" x14ac:dyDescent="0.25">
      <c r="A12" s="794" t="s">
        <v>1462</v>
      </c>
      <c r="B12" s="490">
        <v>10</v>
      </c>
      <c r="C12" s="795">
        <v>7</v>
      </c>
      <c r="D12" s="795">
        <v>8</v>
      </c>
      <c r="E12" s="795">
        <v>13</v>
      </c>
      <c r="F12" s="795">
        <v>9</v>
      </c>
    </row>
    <row r="13" spans="1:6" x14ac:dyDescent="0.25">
      <c r="A13" s="794" t="s">
        <v>1693</v>
      </c>
      <c r="B13" s="490">
        <v>3</v>
      </c>
      <c r="C13" s="795">
        <v>1</v>
      </c>
      <c r="D13" s="795">
        <v>2</v>
      </c>
      <c r="E13" s="795">
        <v>3</v>
      </c>
      <c r="F13" s="795">
        <v>5</v>
      </c>
    </row>
    <row r="14" spans="1:6" x14ac:dyDescent="0.25">
      <c r="A14" s="794" t="s">
        <v>1890</v>
      </c>
      <c r="B14" s="490">
        <v>5</v>
      </c>
      <c r="C14" s="795">
        <v>10</v>
      </c>
      <c r="D14" s="795">
        <v>6</v>
      </c>
      <c r="E14" s="795">
        <v>5</v>
      </c>
      <c r="F14" s="795">
        <v>8</v>
      </c>
    </row>
    <row r="15" spans="1:6" x14ac:dyDescent="0.25">
      <c r="A15" s="794" t="s">
        <v>2071</v>
      </c>
      <c r="B15" s="490">
        <v>3</v>
      </c>
      <c r="C15" s="795">
        <v>3</v>
      </c>
      <c r="D15" s="795">
        <v>6</v>
      </c>
      <c r="E15" s="795">
        <v>3</v>
      </c>
      <c r="F15" s="795">
        <v>5</v>
      </c>
    </row>
    <row r="16" spans="1:6" x14ac:dyDescent="0.25">
      <c r="A16" s="794" t="s">
        <v>2156</v>
      </c>
      <c r="B16" s="490">
        <v>7</v>
      </c>
      <c r="C16" s="795">
        <v>9</v>
      </c>
      <c r="D16" s="795">
        <v>6</v>
      </c>
      <c r="E16" s="795">
        <v>4</v>
      </c>
      <c r="F16" s="795">
        <v>16</v>
      </c>
    </row>
    <row r="17" spans="1:7" x14ac:dyDescent="0.25">
      <c r="A17" s="794" t="s">
        <v>201</v>
      </c>
      <c r="B17" s="490">
        <v>13</v>
      </c>
      <c r="C17" s="795">
        <v>3</v>
      </c>
      <c r="D17" s="795">
        <v>5</v>
      </c>
      <c r="E17" s="795">
        <v>7</v>
      </c>
      <c r="F17" s="795">
        <v>4</v>
      </c>
    </row>
    <row r="18" spans="1:7" x14ac:dyDescent="0.25">
      <c r="A18" s="794" t="s">
        <v>2573</v>
      </c>
      <c r="B18" s="490">
        <v>2</v>
      </c>
      <c r="C18" s="795">
        <v>4</v>
      </c>
      <c r="D18" s="795">
        <v>2</v>
      </c>
      <c r="E18" s="795">
        <v>5</v>
      </c>
      <c r="F18" s="795">
        <v>3</v>
      </c>
    </row>
    <row r="19" spans="1:7" x14ac:dyDescent="0.25">
      <c r="A19" s="794" t="s">
        <v>3941</v>
      </c>
      <c r="B19" s="490">
        <v>36</v>
      </c>
      <c r="C19" s="795">
        <v>25</v>
      </c>
      <c r="D19" s="795">
        <v>32</v>
      </c>
      <c r="E19" s="795">
        <v>37</v>
      </c>
      <c r="F19" s="795">
        <v>26</v>
      </c>
    </row>
    <row r="20" spans="1:7" x14ac:dyDescent="0.25">
      <c r="A20" s="794" t="s">
        <v>3945</v>
      </c>
      <c r="B20" s="490">
        <v>9</v>
      </c>
      <c r="C20" s="795">
        <v>7</v>
      </c>
      <c r="D20" s="795">
        <v>7</v>
      </c>
      <c r="E20" s="795">
        <v>6</v>
      </c>
      <c r="F20" s="795">
        <v>5</v>
      </c>
      <c r="G20" s="795"/>
    </row>
    <row r="21" spans="1:7" x14ac:dyDescent="0.25">
      <c r="A21" s="794" t="s">
        <v>2982</v>
      </c>
      <c r="B21" s="490">
        <v>6</v>
      </c>
      <c r="C21" s="795">
        <v>3</v>
      </c>
      <c r="D21" s="795">
        <v>5</v>
      </c>
      <c r="E21" s="795">
        <v>3</v>
      </c>
      <c r="F21" s="795">
        <v>1</v>
      </c>
    </row>
    <row r="22" spans="1:7" x14ac:dyDescent="0.25">
      <c r="A22" s="794" t="s">
        <v>3096</v>
      </c>
      <c r="B22" s="490">
        <v>1</v>
      </c>
      <c r="C22" s="795">
        <v>2</v>
      </c>
      <c r="D22" s="795">
        <v>5</v>
      </c>
      <c r="E22" s="795">
        <v>2</v>
      </c>
      <c r="F22" s="795">
        <v>1</v>
      </c>
    </row>
    <row r="23" spans="1:7" x14ac:dyDescent="0.25">
      <c r="A23" s="794" t="s">
        <v>3122</v>
      </c>
      <c r="B23" s="490">
        <v>2</v>
      </c>
      <c r="C23" s="795">
        <v>1</v>
      </c>
      <c r="D23" s="796" t="s">
        <v>3899</v>
      </c>
      <c r="E23" s="796" t="s">
        <v>3899</v>
      </c>
      <c r="F23" s="795">
        <v>1</v>
      </c>
    </row>
    <row r="24" spans="1:7" x14ac:dyDescent="0.25">
      <c r="A24" s="168" t="s">
        <v>3167</v>
      </c>
      <c r="B24" s="1">
        <v>1</v>
      </c>
      <c r="C24" s="110">
        <v>2</v>
      </c>
      <c r="D24" s="110">
        <v>1</v>
      </c>
      <c r="E24" s="797" t="s">
        <v>3899</v>
      </c>
      <c r="F24" s="110">
        <v>2</v>
      </c>
    </row>
    <row r="25" spans="1:7" x14ac:dyDescent="0.25">
      <c r="A25" s="168" t="s">
        <v>3228</v>
      </c>
      <c r="B25" s="1">
        <v>4</v>
      </c>
      <c r="C25" s="110">
        <v>6</v>
      </c>
      <c r="D25" s="110">
        <v>5</v>
      </c>
      <c r="E25" s="110">
        <v>4</v>
      </c>
      <c r="F25" s="110">
        <v>5</v>
      </c>
    </row>
    <row r="26" spans="1:7" x14ac:dyDescent="0.25">
      <c r="A26" s="168" t="s">
        <v>3362</v>
      </c>
      <c r="B26" s="1">
        <v>8</v>
      </c>
      <c r="C26" s="110">
        <v>6</v>
      </c>
      <c r="D26" s="110">
        <v>5</v>
      </c>
      <c r="E26" s="110">
        <v>10</v>
      </c>
      <c r="F26" s="110">
        <v>6</v>
      </c>
    </row>
    <row r="27" spans="1:7" x14ac:dyDescent="0.25">
      <c r="A27" s="168" t="s">
        <v>3589</v>
      </c>
      <c r="B27" s="1">
        <v>6</v>
      </c>
      <c r="C27" s="797" t="s">
        <v>3899</v>
      </c>
      <c r="D27" s="110">
        <v>7</v>
      </c>
      <c r="E27" s="110">
        <v>3</v>
      </c>
      <c r="F27" s="110">
        <v>4</v>
      </c>
    </row>
    <row r="28" spans="1:7" x14ac:dyDescent="0.25">
      <c r="A28" s="168" t="s">
        <v>3747</v>
      </c>
      <c r="B28" s="1">
        <v>3</v>
      </c>
      <c r="C28" s="110">
        <v>5</v>
      </c>
      <c r="D28" s="110">
        <v>1</v>
      </c>
      <c r="E28" s="110">
        <v>2</v>
      </c>
      <c r="F28" s="110">
        <v>2</v>
      </c>
    </row>
    <row r="29" spans="1:7" x14ac:dyDescent="0.25">
      <c r="A29" s="168" t="s">
        <v>3808</v>
      </c>
      <c r="B29" s="1">
        <v>1</v>
      </c>
      <c r="C29" s="110">
        <v>2</v>
      </c>
      <c r="D29" s="110">
        <v>2</v>
      </c>
      <c r="E29" s="797" t="s">
        <v>3899</v>
      </c>
      <c r="F29" s="797" t="s">
        <v>3899</v>
      </c>
    </row>
    <row r="30" spans="1:7" ht="15.75" thickBot="1" x14ac:dyDescent="0.3">
      <c r="A30" s="798" t="s">
        <v>3061</v>
      </c>
      <c r="B30" s="422">
        <v>2</v>
      </c>
      <c r="C30" s="799">
        <v>3</v>
      </c>
      <c r="D30" s="799">
        <v>3</v>
      </c>
      <c r="E30" s="799">
        <v>1</v>
      </c>
      <c r="F30" s="799">
        <v>3</v>
      </c>
    </row>
    <row r="31" spans="1:7" x14ac:dyDescent="0.25">
      <c r="A31" s="1" t="s">
        <v>4609</v>
      </c>
      <c r="C31" s="110"/>
      <c r="D31" s="110"/>
      <c r="E31" s="110"/>
      <c r="F31" s="110"/>
    </row>
    <row r="32" spans="1:7" x14ac:dyDescent="0.25">
      <c r="A32" s="1" t="s">
        <v>4601</v>
      </c>
    </row>
    <row r="33" spans="1:6" ht="27" customHeight="1" x14ac:dyDescent="0.25">
      <c r="A33" s="1022" t="s">
        <v>4608</v>
      </c>
      <c r="B33" s="1022"/>
      <c r="C33" s="1022"/>
      <c r="D33" s="1022"/>
      <c r="E33" s="1022"/>
      <c r="F33" s="1022"/>
    </row>
    <row r="34" spans="1:6" x14ac:dyDescent="0.25">
      <c r="A34" s="1" t="s">
        <v>4606</v>
      </c>
    </row>
    <row r="35" spans="1:6" x14ac:dyDescent="0.25">
      <c r="A35" s="1" t="s">
        <v>4607</v>
      </c>
    </row>
    <row r="36" spans="1:6" x14ac:dyDescent="0.25">
      <c r="A36" s="6" t="s">
        <v>4600</v>
      </c>
    </row>
    <row r="37" spans="1:6" x14ac:dyDescent="0.25">
      <c r="A37" s="6" t="s">
        <v>4237</v>
      </c>
    </row>
  </sheetData>
  <mergeCells count="2">
    <mergeCell ref="A1:F1"/>
    <mergeCell ref="A33:F33"/>
  </mergeCells>
  <pageMargins left="0.7" right="0.7" top="0.75" bottom="0.75" header="0.3" footer="0.3"/>
  <pageSetup paperSize="9" orientation="portrait" horizontalDpi="4294967292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7D55D-F3CD-4A3F-8A69-31FFF03E9BDD}">
  <sheetPr>
    <tabColor theme="7" tint="-0.249977111117893"/>
  </sheetPr>
  <dimension ref="A1"/>
  <sheetViews>
    <sheetView workbookViewId="0">
      <selection activeCell="M23" sqref="M23"/>
    </sheetView>
  </sheetViews>
  <sheetFormatPr baseColWidth="10" defaultRowHeight="15" x14ac:dyDescent="0.2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4DF79-2430-4768-80D9-61CB2E0EFC3A}">
  <sheetPr>
    <tabColor theme="7" tint="0.39997558519241921"/>
  </sheetPr>
  <dimension ref="A1:F33"/>
  <sheetViews>
    <sheetView showGridLines="0" workbookViewId="0">
      <selection activeCell="F5" sqref="F5"/>
    </sheetView>
  </sheetViews>
  <sheetFormatPr baseColWidth="10" defaultRowHeight="15" x14ac:dyDescent="0.25"/>
  <cols>
    <col min="1" max="1" width="22.7109375" customWidth="1"/>
    <col min="2" max="6" width="11.140625" customWidth="1"/>
    <col min="8" max="9" width="11.85546875" bestFit="1" customWidth="1"/>
  </cols>
  <sheetData>
    <row r="1" spans="1:6" x14ac:dyDescent="0.25">
      <c r="A1" s="1023" t="s">
        <v>4588</v>
      </c>
      <c r="B1" s="1023"/>
      <c r="C1" s="1023"/>
      <c r="D1" s="1023"/>
      <c r="E1" s="1023"/>
      <c r="F1" s="1023"/>
    </row>
    <row r="2" spans="1:6" ht="27" customHeight="1" x14ac:dyDescent="0.25">
      <c r="A2" s="885" t="s">
        <v>4240</v>
      </c>
      <c r="B2" s="885"/>
      <c r="C2" s="885"/>
      <c r="D2" s="885"/>
      <c r="E2" s="885"/>
      <c r="F2" s="885"/>
    </row>
    <row r="3" spans="1:6" x14ac:dyDescent="0.25">
      <c r="A3" s="885" t="s">
        <v>3998</v>
      </c>
      <c r="B3" s="885"/>
      <c r="C3" s="885"/>
      <c r="D3" s="885"/>
      <c r="E3" s="885"/>
      <c r="F3" s="885"/>
    </row>
    <row r="4" spans="1:6" ht="33.75" customHeight="1" x14ac:dyDescent="0.25">
      <c r="A4" s="384" t="s">
        <v>3890</v>
      </c>
      <c r="B4" s="385">
        <v>2019</v>
      </c>
      <c r="C4" s="386">
        <v>2020</v>
      </c>
      <c r="D4" s="386">
        <v>2021</v>
      </c>
      <c r="E4" s="385">
        <v>2022</v>
      </c>
      <c r="F4" s="387">
        <v>2023</v>
      </c>
    </row>
    <row r="5" spans="1:6" ht="13.5" customHeight="1" x14ac:dyDescent="0.25">
      <c r="A5" s="388" t="s">
        <v>3882</v>
      </c>
      <c r="B5" s="389">
        <v>26.566350014483142</v>
      </c>
      <c r="C5" s="389">
        <v>23.409581019453853</v>
      </c>
      <c r="D5" s="389">
        <v>18.215433517874899</v>
      </c>
      <c r="E5" s="389">
        <v>22.936598525364801</v>
      </c>
      <c r="F5" s="389">
        <v>27.125111312627869</v>
      </c>
    </row>
    <row r="6" spans="1:6" ht="13.5" customHeight="1" x14ac:dyDescent="0.25">
      <c r="A6" s="390" t="s">
        <v>5</v>
      </c>
      <c r="B6" s="391">
        <v>17.496548520947165</v>
      </c>
      <c r="C6" s="391">
        <v>14.519176978616144</v>
      </c>
      <c r="D6" s="391">
        <v>10.591316841253127</v>
      </c>
      <c r="E6" s="391">
        <v>13.556684265231</v>
      </c>
      <c r="F6" s="391">
        <v>15.215408467893424</v>
      </c>
    </row>
    <row r="7" spans="1:6" ht="13.5" customHeight="1" x14ac:dyDescent="0.25">
      <c r="A7" s="390" t="s">
        <v>186</v>
      </c>
      <c r="B7" s="391">
        <v>21.829765164880126</v>
      </c>
      <c r="C7" s="391">
        <v>15.88131578778477</v>
      </c>
      <c r="D7" s="391">
        <v>10.798998530031287</v>
      </c>
      <c r="E7" s="391">
        <v>17.395841006870995</v>
      </c>
      <c r="F7" s="391">
        <v>17.174366819143241</v>
      </c>
    </row>
    <row r="8" spans="1:6" ht="13.5" customHeight="1" x14ac:dyDescent="0.25">
      <c r="A8" s="390" t="s">
        <v>538</v>
      </c>
      <c r="B8" s="391">
        <v>26.665040554842072</v>
      </c>
      <c r="C8" s="391">
        <v>24.704546745315405</v>
      </c>
      <c r="D8" s="391">
        <v>15.594189226619351</v>
      </c>
      <c r="E8" s="391">
        <v>23.836020804761944</v>
      </c>
      <c r="F8" s="391">
        <v>20.269978418895818</v>
      </c>
    </row>
    <row r="9" spans="1:6" ht="13.5" customHeight="1" x14ac:dyDescent="0.25">
      <c r="A9" s="390" t="s">
        <v>714</v>
      </c>
      <c r="B9" s="391">
        <v>26.75736202987984</v>
      </c>
      <c r="C9" s="391">
        <v>18.476971833711474</v>
      </c>
      <c r="D9" s="391">
        <v>14.971467481293804</v>
      </c>
      <c r="E9" s="391">
        <v>25.119940011047614</v>
      </c>
      <c r="F9" s="391">
        <v>30.352458568132018</v>
      </c>
    </row>
    <row r="10" spans="1:6" ht="13.5" customHeight="1" x14ac:dyDescent="0.25">
      <c r="A10" s="390" t="s">
        <v>942</v>
      </c>
      <c r="B10" s="391">
        <v>24.577179235899273</v>
      </c>
      <c r="C10" s="391">
        <v>23.324146533558459</v>
      </c>
      <c r="D10" s="391">
        <v>17.128541512692372</v>
      </c>
      <c r="E10" s="391">
        <v>20.188062333099833</v>
      </c>
      <c r="F10" s="391">
        <v>25.054947069052812</v>
      </c>
    </row>
    <row r="11" spans="1:6" ht="13.5" customHeight="1" x14ac:dyDescent="0.25">
      <c r="A11" s="390" t="s">
        <v>1190</v>
      </c>
      <c r="B11" s="391">
        <v>14.408889938811754</v>
      </c>
      <c r="C11" s="391">
        <v>13.046030320687057</v>
      </c>
      <c r="D11" s="391">
        <v>8.6470543479935085</v>
      </c>
      <c r="E11" s="391">
        <v>11.45800420586642</v>
      </c>
      <c r="F11" s="391">
        <v>14.148279235342217</v>
      </c>
    </row>
    <row r="12" spans="1:6" x14ac:dyDescent="0.25">
      <c r="A12" s="390" t="s">
        <v>1446</v>
      </c>
      <c r="B12" s="391">
        <v>28.940322953309366</v>
      </c>
      <c r="C12" s="391">
        <v>26.621263523953942</v>
      </c>
      <c r="D12" s="391">
        <v>19.855006407510615</v>
      </c>
      <c r="E12" s="391">
        <v>22.16201464860066</v>
      </c>
      <c r="F12" s="391">
        <v>29.245434456573445</v>
      </c>
    </row>
    <row r="13" spans="1:6" ht="13.5" customHeight="1" x14ac:dyDescent="0.25">
      <c r="A13" s="390" t="s">
        <v>1462</v>
      </c>
      <c r="B13" s="391">
        <v>33.942207153836023</v>
      </c>
      <c r="C13" s="391">
        <v>32.363222363963359</v>
      </c>
      <c r="D13" s="391">
        <v>24.458134326961236</v>
      </c>
      <c r="E13" s="391">
        <v>28.630546411514334</v>
      </c>
      <c r="F13" s="391">
        <v>29.36256821462878</v>
      </c>
    </row>
    <row r="14" spans="1:6" ht="13.5" customHeight="1" x14ac:dyDescent="0.25">
      <c r="A14" s="390" t="s">
        <v>1693</v>
      </c>
      <c r="B14" s="391">
        <v>26.596913801520383</v>
      </c>
      <c r="C14" s="391">
        <v>22.580525910416611</v>
      </c>
      <c r="D14" s="391">
        <v>16.553047006533035</v>
      </c>
      <c r="E14" s="391">
        <v>20.326024167814385</v>
      </c>
      <c r="F14" s="391">
        <v>23.567968592203865</v>
      </c>
    </row>
    <row r="15" spans="1:6" ht="13.5" customHeight="1" x14ac:dyDescent="0.25">
      <c r="A15" s="390" t="s">
        <v>1890</v>
      </c>
      <c r="B15" s="391">
        <v>16.741771464469533</v>
      </c>
      <c r="C15" s="391">
        <v>13.639220164916823</v>
      </c>
      <c r="D15" s="391">
        <v>12.969318372009189</v>
      </c>
      <c r="E15" s="391">
        <v>12.193570973329757</v>
      </c>
      <c r="F15" s="391">
        <v>15.067210221823521</v>
      </c>
    </row>
    <row r="16" spans="1:6" ht="13.5" customHeight="1" x14ac:dyDescent="0.25">
      <c r="A16" s="390" t="s">
        <v>2071</v>
      </c>
      <c r="B16" s="391">
        <v>17.372592373055117</v>
      </c>
      <c r="C16" s="391">
        <v>14.965688789782131</v>
      </c>
      <c r="D16" s="391">
        <v>14.234513370384217</v>
      </c>
      <c r="E16" s="391">
        <v>15.662068979504848</v>
      </c>
      <c r="F16" s="391">
        <v>19.468755146358806</v>
      </c>
    </row>
    <row r="17" spans="1:6" ht="13.5" customHeight="1" x14ac:dyDescent="0.25">
      <c r="A17" s="390" t="s">
        <v>2156</v>
      </c>
      <c r="B17" s="391">
        <v>34.931066135894923</v>
      </c>
      <c r="C17" s="391">
        <v>33.969580315423926</v>
      </c>
      <c r="D17" s="391">
        <v>22.526812410373481</v>
      </c>
      <c r="E17" s="391">
        <v>26.604388706979005</v>
      </c>
      <c r="F17" s="391">
        <v>28.673837525827345</v>
      </c>
    </row>
    <row r="18" spans="1:6" ht="13.5" customHeight="1" x14ac:dyDescent="0.25">
      <c r="A18" s="390" t="s">
        <v>201</v>
      </c>
      <c r="B18" s="391">
        <v>24.09864472298668</v>
      </c>
      <c r="C18" s="391">
        <v>22.804690700687381</v>
      </c>
      <c r="D18" s="391">
        <v>20.034669199770157</v>
      </c>
      <c r="E18" s="391">
        <v>21.614078218722096</v>
      </c>
      <c r="F18" s="391">
        <v>22.519854357780968</v>
      </c>
    </row>
    <row r="19" spans="1:6" ht="13.5" customHeight="1" x14ac:dyDescent="0.25">
      <c r="A19" s="390" t="s">
        <v>2573</v>
      </c>
      <c r="B19" s="391">
        <v>15.943973434744688</v>
      </c>
      <c r="C19" s="391">
        <v>16.672513676490592</v>
      </c>
      <c r="D19" s="391">
        <v>11.672311306996344</v>
      </c>
      <c r="E19" s="391">
        <v>13.55458700869322</v>
      </c>
      <c r="F19" s="391">
        <v>16.702071071984506</v>
      </c>
    </row>
    <row r="20" spans="1:6" x14ac:dyDescent="0.25">
      <c r="A20" s="390" t="s">
        <v>3941</v>
      </c>
      <c r="B20" s="391">
        <v>30.879737133185014</v>
      </c>
      <c r="C20" s="391">
        <v>27.932778565248896</v>
      </c>
      <c r="D20" s="391">
        <v>22.1703430047734</v>
      </c>
      <c r="E20" s="391">
        <v>26.680001866595202</v>
      </c>
      <c r="F20" s="391">
        <v>32.614936879811509</v>
      </c>
    </row>
    <row r="21" spans="1:6" ht="13.5" customHeight="1" x14ac:dyDescent="0.25">
      <c r="A21" s="390" t="s">
        <v>3945</v>
      </c>
      <c r="B21" s="391">
        <v>23.385127363330547</v>
      </c>
      <c r="C21" s="391">
        <v>19.505433402469148</v>
      </c>
      <c r="D21" s="391">
        <v>13.924354143635426</v>
      </c>
      <c r="E21" s="391">
        <v>20.824740707586354</v>
      </c>
      <c r="F21" s="391">
        <v>24.157688837470197</v>
      </c>
    </row>
    <row r="22" spans="1:6" ht="13.5" customHeight="1" x14ac:dyDescent="0.25">
      <c r="A22" s="390" t="s">
        <v>2982</v>
      </c>
      <c r="B22" s="391">
        <v>22.682861759506793</v>
      </c>
      <c r="C22" s="391">
        <v>18.107124777948837</v>
      </c>
      <c r="D22" s="391">
        <v>16.930406692858604</v>
      </c>
      <c r="E22" s="391">
        <v>23.795737495636413</v>
      </c>
      <c r="F22" s="391">
        <v>20.146797962634302</v>
      </c>
    </row>
    <row r="23" spans="1:6" ht="13.5" customHeight="1" x14ac:dyDescent="0.25">
      <c r="A23" s="390" t="s">
        <v>3096</v>
      </c>
      <c r="B23" s="391">
        <v>35.382941598260054</v>
      </c>
      <c r="C23" s="391">
        <v>22.980525115435167</v>
      </c>
      <c r="D23" s="391">
        <v>24.357335742748511</v>
      </c>
      <c r="E23" s="391">
        <v>25.736067840961883</v>
      </c>
      <c r="F23" s="391">
        <v>32.036287825023997</v>
      </c>
    </row>
    <row r="24" spans="1:6" ht="13.5" customHeight="1" x14ac:dyDescent="0.25">
      <c r="A24" s="390" t="s">
        <v>3122</v>
      </c>
      <c r="B24" s="391">
        <v>15.805501117667777</v>
      </c>
      <c r="C24" s="391">
        <v>16.404874736714127</v>
      </c>
      <c r="D24" s="391">
        <v>11.975199818897231</v>
      </c>
      <c r="E24" s="391">
        <v>15.498657618319941</v>
      </c>
      <c r="F24" s="391">
        <v>17.066305206681694</v>
      </c>
    </row>
    <row r="25" spans="1:6" ht="13.5" customHeight="1" x14ac:dyDescent="0.25">
      <c r="A25" s="390" t="s">
        <v>3167</v>
      </c>
      <c r="B25" s="391">
        <v>22.1412317214727</v>
      </c>
      <c r="C25" s="391">
        <v>16.606214502897906</v>
      </c>
      <c r="D25" s="391">
        <v>12.678697359762159</v>
      </c>
      <c r="E25" s="391">
        <v>18.417524122065494</v>
      </c>
      <c r="F25" s="391">
        <v>18.996547868191413</v>
      </c>
    </row>
    <row r="26" spans="1:6" ht="13.5" customHeight="1" x14ac:dyDescent="0.25">
      <c r="A26" s="390" t="s">
        <v>3228</v>
      </c>
      <c r="B26" s="391">
        <v>16.425744279919307</v>
      </c>
      <c r="C26" s="391">
        <v>14.554279994573211</v>
      </c>
      <c r="D26" s="391">
        <v>10.348486603100865</v>
      </c>
      <c r="E26" s="391">
        <v>18.101392043456091</v>
      </c>
      <c r="F26" s="391">
        <v>26.986156692936557</v>
      </c>
    </row>
    <row r="27" spans="1:6" ht="13.5" customHeight="1" x14ac:dyDescent="0.25">
      <c r="A27" s="390" t="s">
        <v>3362</v>
      </c>
      <c r="B27" s="391">
        <v>40.560857254946825</v>
      </c>
      <c r="C27" s="391">
        <v>32.557448889057227</v>
      </c>
      <c r="D27" s="391">
        <v>23.277373163323901</v>
      </c>
      <c r="E27" s="391">
        <v>29.740148738111206</v>
      </c>
      <c r="F27" s="391">
        <v>33.067008457967589</v>
      </c>
    </row>
    <row r="28" spans="1:6" ht="13.5" customHeight="1" x14ac:dyDescent="0.25">
      <c r="A28" s="390" t="s">
        <v>3589</v>
      </c>
      <c r="B28" s="391">
        <v>12.609865430147641</v>
      </c>
      <c r="C28" s="391">
        <v>9.8556864028632223</v>
      </c>
      <c r="D28" s="391">
        <v>8.4208046774732637</v>
      </c>
      <c r="E28" s="391">
        <v>14.450443558136572</v>
      </c>
      <c r="F28" s="391">
        <v>16.346219697194144</v>
      </c>
    </row>
    <row r="29" spans="1:6" ht="13.5" customHeight="1" x14ac:dyDescent="0.25">
      <c r="A29" s="390" t="s">
        <v>3747</v>
      </c>
      <c r="B29" s="391">
        <v>34.788229106131119</v>
      </c>
      <c r="C29" s="391">
        <v>29.109977465041425</v>
      </c>
      <c r="D29" s="391">
        <v>17.693204848883649</v>
      </c>
      <c r="E29" s="391">
        <v>27.438892653961627</v>
      </c>
      <c r="F29" s="391">
        <v>31.481497290811266</v>
      </c>
    </row>
    <row r="30" spans="1:6" ht="13.5" customHeight="1" x14ac:dyDescent="0.25">
      <c r="A30" s="390" t="s">
        <v>3808</v>
      </c>
      <c r="B30" s="391">
        <v>19.600329224214459</v>
      </c>
      <c r="C30" s="391">
        <v>12.391888408205318</v>
      </c>
      <c r="D30" s="391">
        <v>10.196488412733652</v>
      </c>
      <c r="E30" s="391">
        <v>12.615236875101191</v>
      </c>
      <c r="F30" s="391">
        <v>17.383175256547108</v>
      </c>
    </row>
    <row r="31" spans="1:6" ht="13.5" customHeight="1" x14ac:dyDescent="0.25">
      <c r="A31" s="390" t="s">
        <v>3061</v>
      </c>
      <c r="B31" s="391">
        <v>16.557545680930641</v>
      </c>
      <c r="C31" s="391">
        <v>15.992845920084338</v>
      </c>
      <c r="D31" s="391">
        <v>13.136430197065163</v>
      </c>
      <c r="E31" s="391">
        <v>20.085859546189099</v>
      </c>
      <c r="F31" s="391">
        <v>21.922720399343532</v>
      </c>
    </row>
    <row r="32" spans="1:6" ht="15.75" thickBot="1" x14ac:dyDescent="0.3">
      <c r="A32" s="392"/>
      <c r="B32" s="393"/>
      <c r="C32" s="394"/>
      <c r="D32" s="394"/>
      <c r="E32" s="394"/>
      <c r="F32" s="394"/>
    </row>
    <row r="33" spans="1:6" ht="78" customHeight="1" x14ac:dyDescent="0.25">
      <c r="A33" s="875" t="s">
        <v>4241</v>
      </c>
      <c r="B33" s="875"/>
      <c r="C33" s="875"/>
      <c r="D33" s="875"/>
      <c r="E33" s="875"/>
      <c r="F33" s="875"/>
    </row>
  </sheetData>
  <mergeCells count="4">
    <mergeCell ref="A1:F1"/>
    <mergeCell ref="A2:F2"/>
    <mergeCell ref="A3:F3"/>
    <mergeCell ref="A33:F33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A2F15-DBBF-4698-AA3F-FA80BB45BB90}">
  <sheetPr>
    <tabColor theme="7" tint="0.39997558519241921"/>
  </sheetPr>
  <dimension ref="A1:F12"/>
  <sheetViews>
    <sheetView showGridLines="0" workbookViewId="0">
      <selection activeCell="J14" sqref="J14"/>
    </sheetView>
  </sheetViews>
  <sheetFormatPr baseColWidth="10" defaultRowHeight="15" x14ac:dyDescent="0.25"/>
  <cols>
    <col min="1" max="1" width="42.85546875" customWidth="1"/>
    <col min="2" max="6" width="9.7109375" customWidth="1"/>
  </cols>
  <sheetData>
    <row r="1" spans="1:6" x14ac:dyDescent="0.25">
      <c r="A1" s="876" t="s">
        <v>4589</v>
      </c>
      <c r="B1" s="876"/>
      <c r="C1" s="876"/>
      <c r="D1" s="876"/>
      <c r="E1" s="876"/>
      <c r="F1" s="876"/>
    </row>
    <row r="2" spans="1:6" ht="29.25" customHeight="1" x14ac:dyDescent="0.25">
      <c r="A2" s="885" t="s">
        <v>4242</v>
      </c>
      <c r="B2" s="885"/>
      <c r="C2" s="885"/>
      <c r="D2" s="885"/>
      <c r="E2" s="885"/>
      <c r="F2" s="885"/>
    </row>
    <row r="3" spans="1:6" ht="15" customHeight="1" x14ac:dyDescent="0.25">
      <c r="A3" s="885" t="s">
        <v>3998</v>
      </c>
      <c r="B3" s="885"/>
      <c r="C3" s="885"/>
      <c r="D3" s="885"/>
      <c r="E3" s="885"/>
      <c r="F3" s="885"/>
    </row>
    <row r="4" spans="1:6" x14ac:dyDescent="0.25">
      <c r="A4" s="396" t="s">
        <v>4243</v>
      </c>
      <c r="B4" s="385">
        <v>2019</v>
      </c>
      <c r="C4" s="386">
        <v>2020</v>
      </c>
      <c r="D4" s="386">
        <v>2021</v>
      </c>
      <c r="E4" s="385">
        <v>2022</v>
      </c>
      <c r="F4" s="385">
        <v>2023</v>
      </c>
    </row>
    <row r="5" spans="1:6" ht="18.75" customHeight="1" x14ac:dyDescent="0.25">
      <c r="A5" s="397" t="s">
        <v>3882</v>
      </c>
      <c r="B5" s="347">
        <v>26.566350014483142</v>
      </c>
      <c r="C5" s="347">
        <v>23.409581019453853</v>
      </c>
      <c r="D5" s="347">
        <v>18.215433517874899</v>
      </c>
      <c r="E5" s="347">
        <v>22.936598525364801</v>
      </c>
      <c r="F5" s="347">
        <v>27.125111312627869</v>
      </c>
    </row>
    <row r="6" spans="1:6" ht="13.5" customHeight="1" x14ac:dyDescent="0.25">
      <c r="A6" s="390" t="s">
        <v>4056</v>
      </c>
      <c r="B6" s="345">
        <v>26.684569150499925</v>
      </c>
      <c r="C6" s="345">
        <v>23.964482920214227</v>
      </c>
      <c r="D6" s="345">
        <v>18.880091872663012</v>
      </c>
      <c r="E6" s="345">
        <v>23.314210384172185</v>
      </c>
      <c r="F6" s="345">
        <v>28.387229940138425</v>
      </c>
    </row>
    <row r="7" spans="1:6" ht="13.5" customHeight="1" x14ac:dyDescent="0.25">
      <c r="A7" s="390" t="s">
        <v>4057</v>
      </c>
      <c r="B7" s="345">
        <v>29.100394716123901</v>
      </c>
      <c r="C7" s="345">
        <v>24.83644806415381</v>
      </c>
      <c r="D7" s="345">
        <v>17.881075640423706</v>
      </c>
      <c r="E7" s="345">
        <v>23.120238095131928</v>
      </c>
      <c r="F7" s="345">
        <v>26.74600475968235</v>
      </c>
    </row>
    <row r="8" spans="1:6" ht="13.5" customHeight="1" x14ac:dyDescent="0.25">
      <c r="A8" s="390" t="s">
        <v>4058</v>
      </c>
      <c r="B8" s="345">
        <v>19.885419243669112</v>
      </c>
      <c r="C8" s="345">
        <v>16.306715216923926</v>
      </c>
      <c r="D8" s="345">
        <v>14.26891955629546</v>
      </c>
      <c r="E8" s="345">
        <v>19.851176579101327</v>
      </c>
      <c r="F8" s="345">
        <v>19.067766970730133</v>
      </c>
    </row>
    <row r="9" spans="1:6" ht="4.5" customHeight="1" x14ac:dyDescent="0.25">
      <c r="A9" s="390"/>
      <c r="B9" s="345"/>
      <c r="C9" s="345"/>
      <c r="D9" s="345"/>
      <c r="E9" s="345"/>
    </row>
    <row r="10" spans="1:6" x14ac:dyDescent="0.25">
      <c r="A10" s="390" t="s">
        <v>4244</v>
      </c>
      <c r="B10" s="345">
        <v>29.170864111501576</v>
      </c>
      <c r="C10" s="345">
        <v>25.93923364402902</v>
      </c>
      <c r="D10" s="345">
        <v>20.186099904059933</v>
      </c>
      <c r="E10" s="345">
        <v>25.208483066195999</v>
      </c>
      <c r="F10" s="345">
        <v>29.789686883447892</v>
      </c>
    </row>
    <row r="11" spans="1:6" ht="15.75" thickBot="1" x14ac:dyDescent="0.3">
      <c r="A11" s="398" t="s">
        <v>4245</v>
      </c>
      <c r="B11" s="399">
        <v>19.522765091394831</v>
      </c>
      <c r="C11" s="399">
        <v>16.668322034299401</v>
      </c>
      <c r="D11" s="399">
        <v>12.9363109452858</v>
      </c>
      <c r="E11" s="399">
        <v>16.872320733567999</v>
      </c>
      <c r="F11" s="399">
        <v>19.950982989036849</v>
      </c>
    </row>
    <row r="12" spans="1:6" ht="52.5" customHeight="1" x14ac:dyDescent="0.25">
      <c r="A12" s="1024" t="s">
        <v>4246</v>
      </c>
      <c r="B12" s="1024"/>
      <c r="C12" s="1024"/>
      <c r="D12" s="1024"/>
      <c r="E12" s="1024"/>
      <c r="F12" s="1024"/>
    </row>
  </sheetData>
  <mergeCells count="4">
    <mergeCell ref="A1:F1"/>
    <mergeCell ref="A2:F2"/>
    <mergeCell ref="A3:F3"/>
    <mergeCell ref="A12:F1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BE51E-0C4D-46AD-AB5F-585EABA4B8D3}">
  <sheetPr>
    <tabColor theme="7" tint="0.39997558519241921"/>
  </sheetPr>
  <dimension ref="A1:F87"/>
  <sheetViews>
    <sheetView showGridLines="0" workbookViewId="0">
      <selection activeCell="J12" sqref="J12"/>
    </sheetView>
  </sheetViews>
  <sheetFormatPr baseColWidth="10" defaultRowHeight="15" x14ac:dyDescent="0.25"/>
  <cols>
    <col min="1" max="1" width="22.7109375" customWidth="1"/>
    <col min="2" max="6" width="11.140625" customWidth="1"/>
    <col min="8" max="9" width="11.85546875" bestFit="1" customWidth="1"/>
  </cols>
  <sheetData>
    <row r="1" spans="1:6" x14ac:dyDescent="0.25">
      <c r="A1" s="1023" t="s">
        <v>4590</v>
      </c>
      <c r="B1" s="1023"/>
      <c r="C1" s="1023"/>
      <c r="D1" s="1023"/>
      <c r="E1" s="1023"/>
      <c r="F1" s="1023"/>
    </row>
    <row r="2" spans="1:6" ht="27" customHeight="1" x14ac:dyDescent="0.25">
      <c r="A2" s="885" t="s">
        <v>4247</v>
      </c>
      <c r="B2" s="885"/>
      <c r="C2" s="885"/>
      <c r="D2" s="885"/>
      <c r="E2" s="885"/>
      <c r="F2" s="885"/>
    </row>
    <row r="3" spans="1:6" x14ac:dyDescent="0.25">
      <c r="A3" s="885" t="s">
        <v>3998</v>
      </c>
      <c r="B3" s="885"/>
      <c r="C3" s="885"/>
      <c r="D3" s="885"/>
      <c r="E3" s="885"/>
      <c r="F3" s="885"/>
    </row>
    <row r="4" spans="1:6" ht="33.75" customHeight="1" x14ac:dyDescent="0.25">
      <c r="A4" s="400" t="s">
        <v>3890</v>
      </c>
      <c r="B4" s="385">
        <v>2019</v>
      </c>
      <c r="C4" s="386">
        <v>2020</v>
      </c>
      <c r="D4" s="386">
        <v>2021</v>
      </c>
      <c r="E4" s="385">
        <v>2022</v>
      </c>
      <c r="F4" s="401">
        <v>2023</v>
      </c>
    </row>
    <row r="5" spans="1:6" ht="13.5" customHeight="1" x14ac:dyDescent="0.25">
      <c r="A5" s="388" t="s">
        <v>3882</v>
      </c>
      <c r="B5" s="389">
        <v>26.566350014483142</v>
      </c>
      <c r="C5" s="389">
        <v>23.409581019453853</v>
      </c>
      <c r="D5" s="389">
        <v>18.215433517874899</v>
      </c>
      <c r="E5" s="389">
        <v>22.936598525364801</v>
      </c>
      <c r="F5" s="389">
        <v>27.125111312627869</v>
      </c>
    </row>
    <row r="6" spans="1:6" ht="13.5" customHeight="1" x14ac:dyDescent="0.25">
      <c r="A6" s="402" t="s">
        <v>4248</v>
      </c>
      <c r="B6" s="403">
        <v>27.063002527206464</v>
      </c>
      <c r="C6" s="403">
        <v>23.73688097530292</v>
      </c>
      <c r="D6" s="403">
        <v>18.97549608914494</v>
      </c>
      <c r="E6" s="403">
        <v>24.157057048027429</v>
      </c>
      <c r="F6" s="403">
        <v>27.543906104557951</v>
      </c>
    </row>
    <row r="7" spans="1:6" ht="13.5" customHeight="1" x14ac:dyDescent="0.25">
      <c r="A7" s="402" t="s">
        <v>4249</v>
      </c>
      <c r="B7" s="403">
        <v>26.115293547786749</v>
      </c>
      <c r="C7" s="403">
        <v>23.099777210048732</v>
      </c>
      <c r="D7" s="403">
        <v>17.532498863005507</v>
      </c>
      <c r="E7" s="403">
        <v>21.822710153466875</v>
      </c>
      <c r="F7" s="403">
        <v>26.747758747813648</v>
      </c>
    </row>
    <row r="8" spans="1:6" ht="13.5" customHeight="1" x14ac:dyDescent="0.25">
      <c r="A8" s="404" t="s">
        <v>5</v>
      </c>
      <c r="B8" s="405">
        <v>17.496548520947165</v>
      </c>
      <c r="C8" s="405">
        <v>14.519176978616144</v>
      </c>
      <c r="D8" s="405">
        <v>10.591316841253127</v>
      </c>
      <c r="E8" s="405">
        <v>13.556684265231041</v>
      </c>
      <c r="F8" s="405">
        <v>15.215408467893424</v>
      </c>
    </row>
    <row r="9" spans="1:6" ht="13.5" customHeight="1" x14ac:dyDescent="0.25">
      <c r="A9" s="402" t="s">
        <v>4248</v>
      </c>
      <c r="B9" s="406">
        <v>18.006216282798601</v>
      </c>
      <c r="C9" s="406">
        <v>15.326658051908703</v>
      </c>
      <c r="D9" s="406">
        <v>10.767302817051986</v>
      </c>
      <c r="E9" s="406">
        <v>14.722519135381701</v>
      </c>
      <c r="F9" s="406">
        <v>14.98204419832858</v>
      </c>
    </row>
    <row r="10" spans="1:6" ht="13.5" customHeight="1" x14ac:dyDescent="0.25">
      <c r="A10" s="402" t="s">
        <v>4249</v>
      </c>
      <c r="B10" s="406">
        <v>16.995490308706721</v>
      </c>
      <c r="C10" s="406">
        <v>13.650706212052446</v>
      </c>
      <c r="D10" s="406">
        <v>10.423201653696127</v>
      </c>
      <c r="E10" s="406">
        <v>12.525584485861183</v>
      </c>
      <c r="F10" s="406">
        <v>15.412473232796772</v>
      </c>
    </row>
    <row r="11" spans="1:6" ht="13.5" customHeight="1" x14ac:dyDescent="0.25">
      <c r="A11" s="404" t="s">
        <v>186</v>
      </c>
      <c r="B11" s="405">
        <v>21.829765164880126</v>
      </c>
      <c r="C11" s="405">
        <v>15.88131578778477</v>
      </c>
      <c r="D11" s="405">
        <v>10.798998530031287</v>
      </c>
      <c r="E11" s="405">
        <v>17.395841006870995</v>
      </c>
      <c r="F11" s="405">
        <v>17.174366819143241</v>
      </c>
    </row>
    <row r="12" spans="1:6" ht="13.5" customHeight="1" x14ac:dyDescent="0.25">
      <c r="A12" s="402" t="s">
        <v>4248</v>
      </c>
      <c r="B12" s="406">
        <v>20.567569298491694</v>
      </c>
      <c r="C12" s="406">
        <v>14.901364179491299</v>
      </c>
      <c r="D12" s="406">
        <v>12.071262500877951</v>
      </c>
      <c r="E12" s="406">
        <v>17.385572546788602</v>
      </c>
      <c r="F12" s="406">
        <v>17.170361099981907</v>
      </c>
    </row>
    <row r="13" spans="1:6" ht="13.5" customHeight="1" x14ac:dyDescent="0.25">
      <c r="A13" s="402" t="s">
        <v>4249</v>
      </c>
      <c r="B13" s="406">
        <v>22.920123708824182</v>
      </c>
      <c r="C13" s="406">
        <v>16.772899956645844</v>
      </c>
      <c r="D13" s="406">
        <v>9.5562021325543789</v>
      </c>
      <c r="E13" s="406">
        <v>17.404950227278018</v>
      </c>
      <c r="F13" s="406">
        <v>17.178096760359875</v>
      </c>
    </row>
    <row r="14" spans="1:6" ht="13.5" customHeight="1" x14ac:dyDescent="0.25">
      <c r="A14" s="404" t="s">
        <v>538</v>
      </c>
      <c r="B14" s="405">
        <v>26.665040554842072</v>
      </c>
      <c r="C14" s="405">
        <v>24.704546745315405</v>
      </c>
      <c r="D14" s="405">
        <v>15.594189226619351</v>
      </c>
      <c r="E14" s="405">
        <v>23.836020804761944</v>
      </c>
      <c r="F14" s="405">
        <v>20.269978418895818</v>
      </c>
    </row>
    <row r="15" spans="1:6" ht="13.5" customHeight="1" x14ac:dyDescent="0.25">
      <c r="A15" s="402" t="s">
        <v>4248</v>
      </c>
      <c r="B15" s="406">
        <v>26.121485191031468</v>
      </c>
      <c r="C15" s="406">
        <v>27.030603273801034</v>
      </c>
      <c r="D15" s="406">
        <v>15.524307420345124</v>
      </c>
      <c r="E15" s="406">
        <v>22.967316266684044</v>
      </c>
      <c r="F15" s="406">
        <v>22.090050033006136</v>
      </c>
    </row>
    <row r="16" spans="1:6" ht="13.5" customHeight="1" x14ac:dyDescent="0.25">
      <c r="A16" s="402" t="s">
        <v>4249</v>
      </c>
      <c r="B16" s="406">
        <v>27.170953633046345</v>
      </c>
      <c r="C16" s="406">
        <v>22.16386596683531</v>
      </c>
      <c r="D16" s="406">
        <v>15.661088818043604</v>
      </c>
      <c r="E16" s="406">
        <v>24.604838928072279</v>
      </c>
      <c r="F16" s="406">
        <v>18.629679163969485</v>
      </c>
    </row>
    <row r="17" spans="1:6" ht="13.5" customHeight="1" x14ac:dyDescent="0.25">
      <c r="A17" s="404" t="s">
        <v>714</v>
      </c>
      <c r="B17" s="405">
        <v>26.75736202987984</v>
      </c>
      <c r="C17" s="405">
        <v>18.476971833711474</v>
      </c>
      <c r="D17" s="405">
        <v>14.971467481293804</v>
      </c>
      <c r="E17" s="405">
        <v>25.119940011047614</v>
      </c>
      <c r="F17" s="405">
        <v>30.352458568132018</v>
      </c>
    </row>
    <row r="18" spans="1:6" ht="13.5" customHeight="1" x14ac:dyDescent="0.25">
      <c r="A18" s="402" t="s">
        <v>4248</v>
      </c>
      <c r="B18" s="406">
        <v>26.929482184924559</v>
      </c>
      <c r="C18" s="406">
        <v>17.891712887937011</v>
      </c>
      <c r="D18" s="406">
        <v>15.472834929683934</v>
      </c>
      <c r="E18" s="406">
        <v>23.558312370555885</v>
      </c>
      <c r="F18" s="406">
        <v>32.002348425256777</v>
      </c>
    </row>
    <row r="19" spans="1:6" ht="13.5" customHeight="1" x14ac:dyDescent="0.25">
      <c r="A19" s="402" t="s">
        <v>4249</v>
      </c>
      <c r="B19" s="406">
        <v>26.592698767521327</v>
      </c>
      <c r="C19" s="406">
        <v>19.02789378760399</v>
      </c>
      <c r="D19" s="406">
        <v>14.500721056926711</v>
      </c>
      <c r="E19" s="406">
        <v>26.71175848158278</v>
      </c>
      <c r="F19" s="406">
        <v>28.874426724151505</v>
      </c>
    </row>
    <row r="20" spans="1:6" ht="13.5" customHeight="1" x14ac:dyDescent="0.25">
      <c r="A20" s="404" t="s">
        <v>942</v>
      </c>
      <c r="B20" s="405">
        <v>24.577179235899273</v>
      </c>
      <c r="C20" s="405">
        <v>23.324146533558459</v>
      </c>
      <c r="D20" s="405">
        <v>17.128541512692372</v>
      </c>
      <c r="E20" s="405">
        <v>20.188062333099833</v>
      </c>
      <c r="F20" s="405">
        <v>25.054947069052812</v>
      </c>
    </row>
    <row r="21" spans="1:6" ht="13.5" customHeight="1" x14ac:dyDescent="0.25">
      <c r="A21" s="402" t="s">
        <v>4248</v>
      </c>
      <c r="B21" s="406">
        <v>25.598771310867786</v>
      </c>
      <c r="C21" s="406">
        <v>24.957209341475426</v>
      </c>
      <c r="D21" s="406">
        <v>18.592108074895087</v>
      </c>
      <c r="E21" s="406">
        <v>23.688879341808963</v>
      </c>
      <c r="F21" s="406">
        <v>26.463106978213364</v>
      </c>
    </row>
    <row r="22" spans="1:6" ht="13.5" customHeight="1" x14ac:dyDescent="0.25">
      <c r="A22" s="402" t="s">
        <v>4249</v>
      </c>
      <c r="B22" s="406">
        <v>23.738038543067429</v>
      </c>
      <c r="C22" s="406">
        <v>21.834415777321116</v>
      </c>
      <c r="D22" s="406">
        <v>15.793444375983157</v>
      </c>
      <c r="E22" s="406">
        <v>17.141023605141157</v>
      </c>
      <c r="F22" s="406">
        <v>23.796869321519921</v>
      </c>
    </row>
    <row r="23" spans="1:6" ht="13.5" customHeight="1" x14ac:dyDescent="0.25">
      <c r="A23" s="404" t="s">
        <v>1190</v>
      </c>
      <c r="B23" s="405">
        <v>14.408889938811754</v>
      </c>
      <c r="C23" s="405">
        <v>13.046030320687057</v>
      </c>
      <c r="D23" s="405">
        <v>8.6470543479935085</v>
      </c>
      <c r="E23" s="405">
        <v>11.45800420586642</v>
      </c>
      <c r="F23" s="405">
        <v>14.148279235342217</v>
      </c>
    </row>
    <row r="24" spans="1:6" ht="13.5" customHeight="1" x14ac:dyDescent="0.25">
      <c r="A24" s="402" t="s">
        <v>4248</v>
      </c>
      <c r="B24" s="406">
        <v>15.366811495625859</v>
      </c>
      <c r="C24" s="406">
        <v>17.124445264525427</v>
      </c>
      <c r="D24" s="406">
        <v>12.058767403178738</v>
      </c>
      <c r="E24" s="406">
        <v>13.938411634706011</v>
      </c>
      <c r="F24" s="406">
        <v>16.487449328000899</v>
      </c>
    </row>
    <row r="25" spans="1:6" ht="13.5" customHeight="1" x14ac:dyDescent="0.25">
      <c r="A25" s="402" t="s">
        <v>4249</v>
      </c>
      <c r="B25" s="406">
        <v>13.554204114781745</v>
      </c>
      <c r="C25" s="406">
        <v>9.0058060210914608</v>
      </c>
      <c r="D25" s="406">
        <v>5.8317714758045538</v>
      </c>
      <c r="E25" s="406">
        <v>9.1692966786535663</v>
      </c>
      <c r="F25" s="406">
        <v>12.115740412683156</v>
      </c>
    </row>
    <row r="26" spans="1:6" ht="13.5" customHeight="1" x14ac:dyDescent="0.25">
      <c r="A26" s="404" t="s">
        <v>1446</v>
      </c>
      <c r="B26" s="405">
        <v>28.940322953309366</v>
      </c>
      <c r="C26" s="405">
        <v>26.621263523953942</v>
      </c>
      <c r="D26" s="405">
        <v>19.855006407510615</v>
      </c>
      <c r="E26" s="405">
        <v>22.16201464860066</v>
      </c>
      <c r="F26" s="405">
        <v>29.245434456573445</v>
      </c>
    </row>
    <row r="27" spans="1:6" ht="13.5" customHeight="1" x14ac:dyDescent="0.25">
      <c r="A27" s="402" t="s">
        <v>4248</v>
      </c>
      <c r="B27" s="406">
        <v>28.921076501428729</v>
      </c>
      <c r="C27" s="406">
        <v>27.749165174960744</v>
      </c>
      <c r="D27" s="406">
        <v>20.156453163501663</v>
      </c>
      <c r="E27" s="406">
        <v>24.271299577665808</v>
      </c>
      <c r="F27" s="406">
        <v>30.420422041971317</v>
      </c>
    </row>
    <row r="28" spans="1:6" ht="13.5" customHeight="1" x14ac:dyDescent="0.25">
      <c r="A28" s="402" t="s">
        <v>4249</v>
      </c>
      <c r="B28" s="406">
        <v>28.958658904959204</v>
      </c>
      <c r="C28" s="406">
        <v>25.599528132124011</v>
      </c>
      <c r="D28" s="406">
        <v>19.599570326896018</v>
      </c>
      <c r="E28" s="406">
        <v>20.202438734985041</v>
      </c>
      <c r="F28" s="406">
        <v>28.25023534917791</v>
      </c>
    </row>
    <row r="29" spans="1:6" ht="13.5" customHeight="1" x14ac:dyDescent="0.25">
      <c r="A29" s="404" t="s">
        <v>1462</v>
      </c>
      <c r="B29" s="405">
        <v>33.942207153836023</v>
      </c>
      <c r="C29" s="405">
        <v>32.363222363963359</v>
      </c>
      <c r="D29" s="405">
        <v>24.458134326961236</v>
      </c>
      <c r="E29" s="405">
        <v>28.630546411514334</v>
      </c>
      <c r="F29" s="405">
        <v>29.36256821462878</v>
      </c>
    </row>
    <row r="30" spans="1:6" ht="13.5" customHeight="1" x14ac:dyDescent="0.25">
      <c r="A30" s="402" t="s">
        <v>4248</v>
      </c>
      <c r="B30" s="406">
        <v>32.01791855769811</v>
      </c>
      <c r="C30" s="406">
        <v>29.017498990794532</v>
      </c>
      <c r="D30" s="406">
        <v>24.595132506444852</v>
      </c>
      <c r="E30" s="406">
        <v>27.99873716069304</v>
      </c>
      <c r="F30" s="406">
        <v>28.98979806235716</v>
      </c>
    </row>
    <row r="31" spans="1:6" ht="13.5" customHeight="1" x14ac:dyDescent="0.25">
      <c r="A31" s="402" t="s">
        <v>4249</v>
      </c>
      <c r="B31" s="406">
        <v>35.627475911159543</v>
      </c>
      <c r="C31" s="406">
        <v>35.361063180129264</v>
      </c>
      <c r="D31" s="406">
        <v>24.33849607528056</v>
      </c>
      <c r="E31" s="406">
        <v>29.134417717858451</v>
      </c>
      <c r="F31" s="406">
        <v>29.692581299372033</v>
      </c>
    </row>
    <row r="32" spans="1:6" ht="13.5" customHeight="1" x14ac:dyDescent="0.25">
      <c r="A32" s="404" t="s">
        <v>1693</v>
      </c>
      <c r="B32" s="405">
        <v>26.596913801520383</v>
      </c>
      <c r="C32" s="405">
        <v>22.580525910416611</v>
      </c>
      <c r="D32" s="405">
        <v>16.553047006533035</v>
      </c>
      <c r="E32" s="405">
        <v>20.326024167814385</v>
      </c>
      <c r="F32" s="405">
        <v>23.567968592203865</v>
      </c>
    </row>
    <row r="33" spans="1:6" ht="13.5" customHeight="1" x14ac:dyDescent="0.25">
      <c r="A33" s="402" t="s">
        <v>4248</v>
      </c>
      <c r="B33" s="406">
        <v>29.142796047962815</v>
      </c>
      <c r="C33" s="406">
        <v>22.549001056765277</v>
      </c>
      <c r="D33" s="406">
        <v>17.007086469528922</v>
      </c>
      <c r="E33" s="406">
        <v>22.360843607754841</v>
      </c>
      <c r="F33" s="406">
        <v>26.521854092052255</v>
      </c>
    </row>
    <row r="34" spans="1:6" ht="13.5" customHeight="1" x14ac:dyDescent="0.25">
      <c r="A34" s="402" t="s">
        <v>4249</v>
      </c>
      <c r="B34" s="406">
        <v>24.414472329233298</v>
      </c>
      <c r="C34" s="406">
        <v>22.610490134129854</v>
      </c>
      <c r="D34" s="406">
        <v>16.131015424443689</v>
      </c>
      <c r="E34" s="406">
        <v>18.602245854224336</v>
      </c>
      <c r="F34" s="406">
        <v>20.924136691305982</v>
      </c>
    </row>
    <row r="35" spans="1:6" ht="13.5" customHeight="1" x14ac:dyDescent="0.25">
      <c r="A35" s="404" t="s">
        <v>1890</v>
      </c>
      <c r="B35" s="405">
        <v>16.741771464469533</v>
      </c>
      <c r="C35" s="405">
        <v>13.639220164916823</v>
      </c>
      <c r="D35" s="405">
        <v>12.969318372009189</v>
      </c>
      <c r="E35" s="405">
        <v>12.193570973329757</v>
      </c>
      <c r="F35" s="405">
        <v>15.067210221823521</v>
      </c>
    </row>
    <row r="36" spans="1:6" ht="13.5" customHeight="1" x14ac:dyDescent="0.25">
      <c r="A36" s="402" t="s">
        <v>4248</v>
      </c>
      <c r="B36" s="406">
        <v>19.137927616302559</v>
      </c>
      <c r="C36" s="406">
        <v>13.390706625474778</v>
      </c>
      <c r="D36" s="406">
        <v>14.271604787261765</v>
      </c>
      <c r="E36" s="406">
        <v>14.237693793627882</v>
      </c>
      <c r="F36" s="406">
        <v>17.453442260230169</v>
      </c>
    </row>
    <row r="37" spans="1:6" ht="13.5" customHeight="1" x14ac:dyDescent="0.25">
      <c r="A37" s="402" t="s">
        <v>4249</v>
      </c>
      <c r="B37" s="406">
        <v>14.750612177381736</v>
      </c>
      <c r="C37" s="406">
        <v>13.87322441932902</v>
      </c>
      <c r="D37" s="406">
        <v>11.83508646854753</v>
      </c>
      <c r="E37" s="406">
        <v>10.368795045047822</v>
      </c>
      <c r="F37" s="406">
        <v>12.926750051532482</v>
      </c>
    </row>
    <row r="38" spans="1:6" ht="13.5" customHeight="1" x14ac:dyDescent="0.25">
      <c r="A38" s="404" t="s">
        <v>2071</v>
      </c>
      <c r="B38" s="405">
        <v>17.372592373055117</v>
      </c>
      <c r="C38" s="405">
        <v>14.965688789782131</v>
      </c>
      <c r="D38" s="405">
        <v>14.234513370384217</v>
      </c>
      <c r="E38" s="405">
        <v>15.662068979504848</v>
      </c>
      <c r="F38" s="405">
        <v>19.468755146358806</v>
      </c>
    </row>
    <row r="39" spans="1:6" ht="13.5" customHeight="1" x14ac:dyDescent="0.25">
      <c r="A39" s="402" t="s">
        <v>4248</v>
      </c>
      <c r="B39" s="406">
        <v>18.664485437622158</v>
      </c>
      <c r="C39" s="406">
        <v>14.151114801111998</v>
      </c>
      <c r="D39" s="406">
        <v>15.985125484555113</v>
      </c>
      <c r="E39" s="406">
        <v>16.285867958189556</v>
      </c>
      <c r="F39" s="406">
        <v>21.206226428199589</v>
      </c>
    </row>
    <row r="40" spans="1:6" ht="13.5" customHeight="1" x14ac:dyDescent="0.25">
      <c r="A40" s="402" t="s">
        <v>4249</v>
      </c>
      <c r="B40" s="406">
        <v>16.262514263310415</v>
      </c>
      <c r="C40" s="406">
        <v>15.699999219526706</v>
      </c>
      <c r="D40" s="406">
        <v>12.756669956786695</v>
      </c>
      <c r="E40" s="406">
        <v>15.161722567881078</v>
      </c>
      <c r="F40" s="406">
        <v>17.909222567077482</v>
      </c>
    </row>
    <row r="41" spans="1:6" ht="13.5" customHeight="1" x14ac:dyDescent="0.25">
      <c r="A41" s="404" t="s">
        <v>2156</v>
      </c>
      <c r="B41" s="405">
        <v>34.931066135894923</v>
      </c>
      <c r="C41" s="405">
        <v>33.969580315423926</v>
      </c>
      <c r="D41" s="405">
        <v>22.526812410373481</v>
      </c>
      <c r="E41" s="405">
        <v>26.604388706979005</v>
      </c>
      <c r="F41" s="405">
        <v>28.673837525827345</v>
      </c>
    </row>
    <row r="42" spans="1:6" ht="13.5" customHeight="1" x14ac:dyDescent="0.25">
      <c r="A42" s="402" t="s">
        <v>4248</v>
      </c>
      <c r="B42" s="406">
        <v>35.675512631700336</v>
      </c>
      <c r="C42" s="406">
        <v>32.44102002282478</v>
      </c>
      <c r="D42" s="406">
        <v>24.478539123483227</v>
      </c>
      <c r="E42" s="406">
        <v>29.078776006513472</v>
      </c>
      <c r="F42" s="406">
        <v>29.97263712052905</v>
      </c>
    </row>
    <row r="43" spans="1:6" ht="13.5" customHeight="1" x14ac:dyDescent="0.25">
      <c r="A43" s="402" t="s">
        <v>4249</v>
      </c>
      <c r="B43" s="406">
        <v>34.323529167492453</v>
      </c>
      <c r="C43" s="406">
        <v>35.368204906767872</v>
      </c>
      <c r="D43" s="406">
        <v>20.875364251925657</v>
      </c>
      <c r="E43" s="406">
        <v>24.390682191638458</v>
      </c>
      <c r="F43" s="406">
        <v>27.541217173166956</v>
      </c>
    </row>
    <row r="44" spans="1:6" ht="13.5" customHeight="1" x14ac:dyDescent="0.25">
      <c r="A44" s="404" t="s">
        <v>201</v>
      </c>
      <c r="B44" s="405">
        <v>24.09864472298668</v>
      </c>
      <c r="C44" s="405">
        <v>22.804690700687381</v>
      </c>
      <c r="D44" s="405">
        <v>20.034669199770157</v>
      </c>
      <c r="E44" s="405">
        <v>21.614078218722096</v>
      </c>
      <c r="F44" s="405">
        <v>22.519854357780968</v>
      </c>
    </row>
    <row r="45" spans="1:6" ht="13.5" customHeight="1" x14ac:dyDescent="0.25">
      <c r="A45" s="402" t="s">
        <v>4248</v>
      </c>
      <c r="B45" s="406">
        <v>25.279202224002091</v>
      </c>
      <c r="C45" s="406">
        <v>25.222262641868308</v>
      </c>
      <c r="D45" s="406">
        <v>22.503947978595573</v>
      </c>
      <c r="E45" s="406">
        <v>22.250363644816158</v>
      </c>
      <c r="F45" s="406">
        <v>22.342266585831137</v>
      </c>
    </row>
    <row r="46" spans="1:6" ht="13.5" customHeight="1" x14ac:dyDescent="0.25">
      <c r="A46" s="402" t="s">
        <v>4249</v>
      </c>
      <c r="B46" s="406">
        <v>23.078903186535793</v>
      </c>
      <c r="C46" s="406">
        <v>20.515148574501577</v>
      </c>
      <c r="D46" s="406">
        <v>17.899721772483971</v>
      </c>
      <c r="E46" s="406">
        <v>21.043972742428704</v>
      </c>
      <c r="F46" s="406">
        <v>22.681104745068239</v>
      </c>
    </row>
    <row r="47" spans="1:6" ht="13.5" customHeight="1" x14ac:dyDescent="0.25">
      <c r="A47" s="404" t="s">
        <v>2573</v>
      </c>
      <c r="B47" s="405">
        <v>15.943973434744688</v>
      </c>
      <c r="C47" s="405">
        <v>16.672513676490592</v>
      </c>
      <c r="D47" s="405">
        <v>11.672311306996344</v>
      </c>
      <c r="E47" s="405">
        <v>13.55458700869322</v>
      </c>
      <c r="F47" s="405">
        <v>16.702071071984506</v>
      </c>
    </row>
    <row r="48" spans="1:6" ht="13.5" customHeight="1" x14ac:dyDescent="0.25">
      <c r="A48" s="402" t="s">
        <v>4248</v>
      </c>
      <c r="B48" s="406">
        <v>17.663979071234152</v>
      </c>
      <c r="C48" s="406">
        <v>17.191802291827162</v>
      </c>
      <c r="D48" s="406">
        <v>14.277821606337268</v>
      </c>
      <c r="E48" s="406">
        <v>13.996056206890643</v>
      </c>
      <c r="F48" s="406">
        <v>19.59041482469425</v>
      </c>
    </row>
    <row r="49" spans="1:6" ht="13.5" customHeight="1" x14ac:dyDescent="0.25">
      <c r="A49" s="402" t="s">
        <v>4249</v>
      </c>
      <c r="B49" s="406">
        <v>14.461881642991115</v>
      </c>
      <c r="C49" s="406">
        <v>16.23556216159616</v>
      </c>
      <c r="D49" s="406">
        <v>9.2724025620467181</v>
      </c>
      <c r="E49" s="406">
        <v>13.141022518917753</v>
      </c>
      <c r="F49" s="406">
        <v>14.22338946759286</v>
      </c>
    </row>
    <row r="50" spans="1:6" ht="13.5" customHeight="1" x14ac:dyDescent="0.25">
      <c r="A50" s="404" t="s">
        <v>3941</v>
      </c>
      <c r="B50" s="405">
        <v>30.879737133185014</v>
      </c>
      <c r="C50" s="405">
        <v>27.932778565248896</v>
      </c>
      <c r="D50" s="405">
        <v>22.1703430047734</v>
      </c>
      <c r="E50" s="405">
        <v>26.680001866595248</v>
      </c>
      <c r="F50" s="405">
        <v>32.614936879811509</v>
      </c>
    </row>
    <row r="51" spans="1:6" ht="13.5" customHeight="1" x14ac:dyDescent="0.25">
      <c r="A51" s="402" t="s">
        <v>4248</v>
      </c>
      <c r="B51" s="406">
        <v>30.958141392824125</v>
      </c>
      <c r="C51" s="406">
        <v>28.142106202966673</v>
      </c>
      <c r="D51" s="406">
        <v>22.103744806865322</v>
      </c>
      <c r="E51" s="406">
        <v>28.320059941953001</v>
      </c>
      <c r="F51" s="406">
        <v>32.451232411910631</v>
      </c>
    </row>
    <row r="52" spans="1:6" ht="13.5" customHeight="1" x14ac:dyDescent="0.25">
      <c r="A52" s="402" t="s">
        <v>4249</v>
      </c>
      <c r="B52" s="406">
        <v>30.809059612941585</v>
      </c>
      <c r="C52" s="406">
        <v>27.732605127008515</v>
      </c>
      <c r="D52" s="406">
        <v>22.230526952550786</v>
      </c>
      <c r="E52" s="406">
        <v>25.215847807893905</v>
      </c>
      <c r="F52" s="406">
        <v>32.762420998865551</v>
      </c>
    </row>
    <row r="53" spans="1:6" ht="13.5" customHeight="1" x14ac:dyDescent="0.25">
      <c r="A53" s="404" t="s">
        <v>3945</v>
      </c>
      <c r="B53" s="405">
        <v>23.385127363330547</v>
      </c>
      <c r="C53" s="405">
        <v>19.505433402469148</v>
      </c>
      <c r="D53" s="405">
        <v>13.924354143635426</v>
      </c>
      <c r="E53" s="405">
        <v>20.824740707586354</v>
      </c>
      <c r="F53" s="405">
        <v>24.157688837470197</v>
      </c>
    </row>
    <row r="54" spans="1:6" ht="13.5" customHeight="1" x14ac:dyDescent="0.25">
      <c r="A54" s="402" t="s">
        <v>4248</v>
      </c>
      <c r="B54" s="406">
        <v>23.645315188024835</v>
      </c>
      <c r="C54" s="406">
        <v>21.988159297981642</v>
      </c>
      <c r="D54" s="406">
        <v>16.853916786246899</v>
      </c>
      <c r="E54" s="406">
        <v>22.570679397782666</v>
      </c>
      <c r="F54" s="406">
        <v>22.570679397782666</v>
      </c>
    </row>
    <row r="55" spans="1:6" ht="13.5" customHeight="1" x14ac:dyDescent="0.25">
      <c r="A55" s="402" t="s">
        <v>4249</v>
      </c>
      <c r="B55" s="406">
        <v>23.13356760426052</v>
      </c>
      <c r="C55" s="406">
        <v>17.209717886246239</v>
      </c>
      <c r="D55" s="406">
        <v>11.309618806636555</v>
      </c>
      <c r="E55" s="406">
        <v>18.837718426312378</v>
      </c>
      <c r="F55" s="406">
        <v>18.837718426312378</v>
      </c>
    </row>
    <row r="56" spans="1:6" ht="13.5" customHeight="1" x14ac:dyDescent="0.25">
      <c r="A56" s="404" t="s">
        <v>2982</v>
      </c>
      <c r="B56" s="405">
        <v>22.682861759506793</v>
      </c>
      <c r="C56" s="405">
        <v>18.107124777948837</v>
      </c>
      <c r="D56" s="405">
        <v>16.930406692858604</v>
      </c>
      <c r="E56" s="405">
        <v>23.795737495636413</v>
      </c>
      <c r="F56" s="405">
        <v>20.146797962634302</v>
      </c>
    </row>
    <row r="57" spans="1:6" ht="13.5" customHeight="1" x14ac:dyDescent="0.25">
      <c r="A57" s="402" t="s">
        <v>4248</v>
      </c>
      <c r="B57" s="406">
        <v>24.848637729623519</v>
      </c>
      <c r="C57" s="406">
        <v>21.111565871343235</v>
      </c>
      <c r="D57" s="406">
        <v>19.528912626577007</v>
      </c>
      <c r="E57" s="406">
        <v>26.736566166084476</v>
      </c>
      <c r="F57" s="406">
        <v>22.359522268573787</v>
      </c>
    </row>
    <row r="58" spans="1:6" ht="13.5" customHeight="1" x14ac:dyDescent="0.25">
      <c r="A58" s="402" t="s">
        <v>4249</v>
      </c>
      <c r="B58" s="406">
        <v>20.591197060411059</v>
      </c>
      <c r="C58" s="406">
        <v>15.299138469911764</v>
      </c>
      <c r="D58" s="406">
        <v>14.548054782488586</v>
      </c>
      <c r="E58" s="406">
        <v>21.067282099357129</v>
      </c>
      <c r="F58" s="406">
        <v>18.020760344048238</v>
      </c>
    </row>
    <row r="59" spans="1:6" ht="13.5" customHeight="1" x14ac:dyDescent="0.25">
      <c r="A59" s="404" t="s">
        <v>3096</v>
      </c>
      <c r="B59" s="405">
        <v>35.382941598260054</v>
      </c>
      <c r="C59" s="405">
        <v>22.980525115435167</v>
      </c>
      <c r="D59" s="405">
        <v>24.357335742748511</v>
      </c>
      <c r="E59" s="405">
        <v>25.736067840961883</v>
      </c>
      <c r="F59" s="405">
        <v>32.036287825023997</v>
      </c>
    </row>
    <row r="60" spans="1:6" ht="13.5" customHeight="1" x14ac:dyDescent="0.25">
      <c r="A60" s="402" t="s">
        <v>4248</v>
      </c>
      <c r="B60" s="406">
        <v>36.425970282262391</v>
      </c>
      <c r="C60" s="406">
        <v>21.263417322843921</v>
      </c>
      <c r="D60" s="406">
        <v>23.830324281482877</v>
      </c>
      <c r="E60" s="406">
        <v>26.221655255225144</v>
      </c>
      <c r="F60" s="406">
        <v>32.194297636848383</v>
      </c>
    </row>
    <row r="61" spans="1:6" ht="13.5" customHeight="1" x14ac:dyDescent="0.25">
      <c r="A61" s="402" t="s">
        <v>4249</v>
      </c>
      <c r="B61" s="406">
        <v>34.301371611850975</v>
      </c>
      <c r="C61" s="406">
        <v>24.544093975282639</v>
      </c>
      <c r="D61" s="406">
        <v>24.85388150596118</v>
      </c>
      <c r="E61" s="406">
        <v>25.257395318644953</v>
      </c>
      <c r="F61" s="406">
        <v>31.871795117542661</v>
      </c>
    </row>
    <row r="62" spans="1:6" ht="13.5" customHeight="1" x14ac:dyDescent="0.25">
      <c r="A62" s="404" t="s">
        <v>3122</v>
      </c>
      <c r="B62" s="405">
        <v>15.805501117667777</v>
      </c>
      <c r="C62" s="405">
        <v>16.404874736714127</v>
      </c>
      <c r="D62" s="405">
        <v>11.975199818897231</v>
      </c>
      <c r="E62" s="405">
        <v>15.498657618319941</v>
      </c>
      <c r="F62" s="405">
        <v>17.066305206681694</v>
      </c>
    </row>
    <row r="63" spans="1:6" ht="13.5" customHeight="1" x14ac:dyDescent="0.25">
      <c r="A63" s="402" t="s">
        <v>4248</v>
      </c>
      <c r="B63" s="406">
        <v>15.776087794702823</v>
      </c>
      <c r="C63" s="406">
        <v>14.766124945872484</v>
      </c>
      <c r="D63" s="406">
        <v>12.410571345054358</v>
      </c>
      <c r="E63" s="406">
        <v>17.177906708900593</v>
      </c>
      <c r="F63" s="406">
        <v>16.641268009664252</v>
      </c>
    </row>
    <row r="64" spans="1:6" ht="13.5" customHeight="1" x14ac:dyDescent="0.25">
      <c r="A64" s="402" t="s">
        <v>4249</v>
      </c>
      <c r="B64" s="406">
        <v>15.833358393065058</v>
      </c>
      <c r="C64" s="406">
        <v>18.12154370662611</v>
      </c>
      <c r="D64" s="406">
        <v>11.561770535161056</v>
      </c>
      <c r="E64" s="406">
        <v>13.927895027320828</v>
      </c>
      <c r="F64" s="406">
        <v>17.44918942427482</v>
      </c>
    </row>
    <row r="65" spans="1:6" ht="13.5" customHeight="1" x14ac:dyDescent="0.25">
      <c r="A65" s="404" t="s">
        <v>3167</v>
      </c>
      <c r="B65" s="405">
        <v>22.1412317214727</v>
      </c>
      <c r="C65" s="405">
        <v>16.606214502897906</v>
      </c>
      <c r="D65" s="405">
        <v>12.678697359762159</v>
      </c>
      <c r="E65" s="405">
        <v>18.417524122065494</v>
      </c>
      <c r="F65" s="405">
        <v>18.996547868191413</v>
      </c>
    </row>
    <row r="66" spans="1:6" ht="13.5" customHeight="1" x14ac:dyDescent="0.25">
      <c r="A66" s="402" t="s">
        <v>4248</v>
      </c>
      <c r="B66" s="406">
        <v>24.05254106514413</v>
      </c>
      <c r="C66" s="406">
        <v>17.314768769026852</v>
      </c>
      <c r="D66" s="406">
        <v>14.291580432637621</v>
      </c>
      <c r="E66" s="406">
        <v>19.691292301818091</v>
      </c>
      <c r="F66" s="406">
        <v>20.742613528853866</v>
      </c>
    </row>
    <row r="67" spans="1:6" ht="13.5" customHeight="1" x14ac:dyDescent="0.25">
      <c r="A67" s="402" t="s">
        <v>4249</v>
      </c>
      <c r="B67" s="406">
        <v>20.364819351220191</v>
      </c>
      <c r="C67" s="406">
        <v>15.928751045946107</v>
      </c>
      <c r="D67" s="406">
        <v>11.283465160151339</v>
      </c>
      <c r="E67" s="406">
        <v>17.286971425195031</v>
      </c>
      <c r="F67" s="406">
        <v>17.48413559248025</v>
      </c>
    </row>
    <row r="68" spans="1:6" ht="13.5" customHeight="1" x14ac:dyDescent="0.25">
      <c r="A68" s="404" t="s">
        <v>3228</v>
      </c>
      <c r="B68" s="405">
        <v>16.425744279919307</v>
      </c>
      <c r="C68" s="405">
        <v>14.554279994573211</v>
      </c>
      <c r="D68" s="405">
        <v>10.348486603100865</v>
      </c>
      <c r="E68" s="405">
        <v>18.101392043456091</v>
      </c>
      <c r="F68" s="405">
        <v>26.986156692936557</v>
      </c>
    </row>
    <row r="69" spans="1:6" x14ac:dyDescent="0.25">
      <c r="A69" s="402" t="s">
        <v>4248</v>
      </c>
      <c r="B69" s="406">
        <v>17.616044891815925</v>
      </c>
      <c r="C69" s="406">
        <v>14.652392263163147</v>
      </c>
      <c r="D69" s="406">
        <v>10.357117545525753</v>
      </c>
      <c r="E69" s="406">
        <v>18.894900118816089</v>
      </c>
      <c r="F69" s="406">
        <v>28.19012049247101</v>
      </c>
    </row>
    <row r="70" spans="1:6" ht="13.5" customHeight="1" x14ac:dyDescent="0.25">
      <c r="A70" s="402" t="s">
        <v>4249</v>
      </c>
      <c r="B70" s="406">
        <v>15.2489563485539</v>
      </c>
      <c r="C70" s="406">
        <v>14.459510652288646</v>
      </c>
      <c r="D70" s="406">
        <v>10.340591597521986</v>
      </c>
      <c r="E70" s="406">
        <v>17.372374428066585</v>
      </c>
      <c r="F70" s="406">
        <v>25.829932398749278</v>
      </c>
    </row>
    <row r="71" spans="1:6" ht="13.5" customHeight="1" x14ac:dyDescent="0.25">
      <c r="A71" s="404" t="s">
        <v>3362</v>
      </c>
      <c r="B71" s="405">
        <v>40.560857254946825</v>
      </c>
      <c r="C71" s="405">
        <v>32.557448889057227</v>
      </c>
      <c r="D71" s="405">
        <v>23.277373163323901</v>
      </c>
      <c r="E71" s="405">
        <v>29.740148738111206</v>
      </c>
      <c r="F71" s="405">
        <v>33.067008457967589</v>
      </c>
    </row>
    <row r="72" spans="1:6" ht="13.5" customHeight="1" x14ac:dyDescent="0.25">
      <c r="A72" s="402" t="s">
        <v>4248</v>
      </c>
      <c r="B72" s="406">
        <v>42.487841727142367</v>
      </c>
      <c r="C72" s="406">
        <v>32.717120989544426</v>
      </c>
      <c r="D72" s="406">
        <v>24.00903712789124</v>
      </c>
      <c r="E72" s="406">
        <v>31.92369680384548</v>
      </c>
      <c r="F72" s="406">
        <v>31.74065647751944</v>
      </c>
    </row>
    <row r="73" spans="1:6" ht="13.5" customHeight="1" x14ac:dyDescent="0.25">
      <c r="A73" s="402" t="s">
        <v>4249</v>
      </c>
      <c r="B73" s="406">
        <v>38.779114968361874</v>
      </c>
      <c r="C73" s="406">
        <v>32.401372989256707</v>
      </c>
      <c r="D73" s="406">
        <v>22.677158413242772</v>
      </c>
      <c r="E73" s="406">
        <v>27.667209236326268</v>
      </c>
      <c r="F73" s="406">
        <v>34.286118931943072</v>
      </c>
    </row>
    <row r="74" spans="1:6" ht="13.5" customHeight="1" x14ac:dyDescent="0.25">
      <c r="A74" s="404" t="s">
        <v>3589</v>
      </c>
      <c r="B74" s="405">
        <v>12.609865430147641</v>
      </c>
      <c r="C74" s="405">
        <v>9.8556864028632223</v>
      </c>
      <c r="D74" s="405">
        <v>8.4208046774732637</v>
      </c>
      <c r="E74" s="405">
        <v>14.450443558136572</v>
      </c>
      <c r="F74" s="405">
        <v>16.346219697194144</v>
      </c>
    </row>
    <row r="75" spans="1:6" ht="13.5" customHeight="1" x14ac:dyDescent="0.25">
      <c r="A75" s="402" t="s">
        <v>4248</v>
      </c>
      <c r="B75" s="406">
        <v>15.504269720041783</v>
      </c>
      <c r="C75" s="406">
        <v>10.46529532840264</v>
      </c>
      <c r="D75" s="406">
        <v>10.154796042107003</v>
      </c>
      <c r="E75" s="406">
        <v>14.831321241509171</v>
      </c>
      <c r="F75" s="406">
        <v>16.824150257600191</v>
      </c>
    </row>
    <row r="76" spans="1:6" ht="13.5" customHeight="1" x14ac:dyDescent="0.25">
      <c r="A76" s="402" t="s">
        <v>4249</v>
      </c>
      <c r="B76" s="406">
        <v>9.743077803356341</v>
      </c>
      <c r="C76" s="406">
        <v>9.2178767226571203</v>
      </c>
      <c r="D76" s="406">
        <v>6.5855687518308423</v>
      </c>
      <c r="E76" s="406">
        <v>14.063076686179802</v>
      </c>
      <c r="F76" s="406">
        <v>15.892383658673964</v>
      </c>
    </row>
    <row r="77" spans="1:6" x14ac:dyDescent="0.25">
      <c r="A77" s="404" t="s">
        <v>3747</v>
      </c>
      <c r="B77" s="405">
        <v>34.788229106131119</v>
      </c>
      <c r="C77" s="405">
        <v>29.109977465041425</v>
      </c>
      <c r="D77" s="405">
        <v>17.693204848883649</v>
      </c>
      <c r="E77" s="405">
        <v>27.438892653961627</v>
      </c>
      <c r="F77" s="405">
        <v>31.481497290811266</v>
      </c>
    </row>
    <row r="78" spans="1:6" ht="13.5" customHeight="1" x14ac:dyDescent="0.25">
      <c r="A78" s="402" t="s">
        <v>4248</v>
      </c>
      <c r="B78" s="406">
        <v>34.654807429706402</v>
      </c>
      <c r="C78" s="406">
        <v>28.254343027470298</v>
      </c>
      <c r="D78" s="406">
        <v>17.755175369760376</v>
      </c>
      <c r="E78" s="406">
        <v>27.472225247769273</v>
      </c>
      <c r="F78" s="406">
        <v>26.735694430027834</v>
      </c>
    </row>
    <row r="79" spans="1:6" ht="13.5" customHeight="1" x14ac:dyDescent="0.25">
      <c r="A79" s="402" t="s">
        <v>4249</v>
      </c>
      <c r="B79" s="406">
        <v>34.904784171855439</v>
      </c>
      <c r="C79" s="406">
        <v>29.934020015205547</v>
      </c>
      <c r="D79" s="406">
        <v>17.638114745262719</v>
      </c>
      <c r="E79" s="406">
        <v>27.410335086123212</v>
      </c>
      <c r="F79" s="406">
        <v>35.782267620028996</v>
      </c>
    </row>
    <row r="80" spans="1:6" ht="13.5" customHeight="1" x14ac:dyDescent="0.25">
      <c r="A80" s="404" t="s">
        <v>3808</v>
      </c>
      <c r="B80" s="405">
        <v>19.600329224214459</v>
      </c>
      <c r="C80" s="405">
        <v>12.391888408205318</v>
      </c>
      <c r="D80" s="405">
        <v>10.196488412733652</v>
      </c>
      <c r="E80" s="405">
        <v>12.615236875101191</v>
      </c>
      <c r="F80" s="405">
        <v>17.383175256547108</v>
      </c>
    </row>
    <row r="81" spans="1:6" ht="13.5" customHeight="1" x14ac:dyDescent="0.25">
      <c r="A81" s="402" t="s">
        <v>4248</v>
      </c>
      <c r="B81" s="406">
        <v>20.729708007802902</v>
      </c>
      <c r="C81" s="406">
        <v>11.942021078899648</v>
      </c>
      <c r="D81" s="406">
        <v>12.601347141113441</v>
      </c>
      <c r="E81" s="406">
        <v>14.293941855575273</v>
      </c>
      <c r="F81" s="406">
        <v>19.370071919600626</v>
      </c>
    </row>
    <row r="82" spans="1:6" ht="13.5" customHeight="1" x14ac:dyDescent="0.25">
      <c r="A82" s="402" t="s">
        <v>4249</v>
      </c>
      <c r="B82" s="406">
        <v>18.425910603207875</v>
      </c>
      <c r="C82" s="406">
        <v>12.830580553522877</v>
      </c>
      <c r="D82" s="406">
        <v>7.9043866297056216</v>
      </c>
      <c r="E82" s="406">
        <v>10.898711592493026</v>
      </c>
      <c r="F82" s="406">
        <v>15.472151708831278</v>
      </c>
    </row>
    <row r="83" spans="1:6" ht="13.5" customHeight="1" x14ac:dyDescent="0.25">
      <c r="A83" s="404" t="s">
        <v>3061</v>
      </c>
      <c r="B83" s="405">
        <v>16.557545680930641</v>
      </c>
      <c r="C83" s="405">
        <v>15.992845920084338</v>
      </c>
      <c r="D83" s="405">
        <v>13.136430197065163</v>
      </c>
      <c r="E83" s="405">
        <v>20.085859546189099</v>
      </c>
      <c r="F83" s="405">
        <v>21.922720399343532</v>
      </c>
    </row>
    <row r="84" spans="1:6" ht="13.5" customHeight="1" x14ac:dyDescent="0.25">
      <c r="A84" s="402" t="s">
        <v>4248</v>
      </c>
      <c r="B84" s="406">
        <v>17.478200947260909</v>
      </c>
      <c r="C84" s="406">
        <v>14.902249155228187</v>
      </c>
      <c r="D84" s="406">
        <v>12.892366731269275</v>
      </c>
      <c r="E84" s="406">
        <v>21.248534612303729</v>
      </c>
      <c r="F84" s="406">
        <v>24.112165092516207</v>
      </c>
    </row>
    <row r="85" spans="1:6" ht="13.5" customHeight="1" x14ac:dyDescent="0.25">
      <c r="A85" s="402" t="s">
        <v>4249</v>
      </c>
      <c r="B85" s="406">
        <v>15.629136420263176</v>
      </c>
      <c r="C85" s="406">
        <v>17.12368937609272</v>
      </c>
      <c r="D85" s="406">
        <v>13.359690478261951</v>
      </c>
      <c r="E85" s="406">
        <v>18.937067998056101</v>
      </c>
      <c r="F85" s="406">
        <v>19.721977411710117</v>
      </c>
    </row>
    <row r="86" spans="1:6" ht="3" customHeight="1" thickBot="1" x14ac:dyDescent="0.3">
      <c r="A86" s="392"/>
      <c r="B86" s="394"/>
      <c r="C86" s="394"/>
      <c r="D86" s="394"/>
      <c r="E86" s="394"/>
      <c r="F86" s="394"/>
    </row>
    <row r="87" spans="1:6" ht="78" customHeight="1" x14ac:dyDescent="0.25">
      <c r="A87" s="875" t="s">
        <v>4241</v>
      </c>
      <c r="B87" s="875"/>
      <c r="C87" s="875"/>
      <c r="D87" s="875"/>
      <c r="E87" s="875"/>
      <c r="F87" s="875"/>
    </row>
  </sheetData>
  <mergeCells count="4">
    <mergeCell ref="A1:F1"/>
    <mergeCell ref="A2:F2"/>
    <mergeCell ref="A3:F3"/>
    <mergeCell ref="A87:F87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4B5D5-1161-46F0-A66F-2B4A22A0F97B}">
  <sheetPr>
    <tabColor theme="7" tint="0.39997558519241921"/>
  </sheetPr>
  <dimension ref="A1:F12"/>
  <sheetViews>
    <sheetView showGridLines="0" workbookViewId="0">
      <selection activeCell="H10" sqref="H10"/>
    </sheetView>
  </sheetViews>
  <sheetFormatPr baseColWidth="10" defaultRowHeight="15" x14ac:dyDescent="0.25"/>
  <cols>
    <col min="1" max="1" width="42.85546875" customWidth="1"/>
    <col min="2" max="6" width="9.7109375" customWidth="1"/>
  </cols>
  <sheetData>
    <row r="1" spans="1:6" x14ac:dyDescent="0.25">
      <c r="A1" s="876" t="s">
        <v>4591</v>
      </c>
      <c r="B1" s="876"/>
      <c r="C1" s="876"/>
      <c r="D1" s="876"/>
      <c r="E1" s="876"/>
      <c r="F1" s="876"/>
    </row>
    <row r="2" spans="1:6" ht="29.25" customHeight="1" x14ac:dyDescent="0.25">
      <c r="A2" s="885" t="s">
        <v>4250</v>
      </c>
      <c r="B2" s="885"/>
      <c r="C2" s="885"/>
      <c r="D2" s="885"/>
      <c r="E2" s="885"/>
      <c r="F2" s="885"/>
    </row>
    <row r="3" spans="1:6" ht="15" customHeight="1" x14ac:dyDescent="0.25">
      <c r="A3" s="1025" t="s">
        <v>3998</v>
      </c>
      <c r="B3" s="1025"/>
      <c r="C3" s="1025"/>
      <c r="D3" s="1025"/>
      <c r="E3" s="1025"/>
      <c r="F3" s="1025"/>
    </row>
    <row r="4" spans="1:6" x14ac:dyDescent="0.25">
      <c r="A4" s="407" t="s">
        <v>4243</v>
      </c>
      <c r="B4" s="408">
        <v>2019</v>
      </c>
      <c r="C4" s="409">
        <v>2020</v>
      </c>
      <c r="D4" s="409">
        <v>2021</v>
      </c>
      <c r="E4" s="408">
        <v>2022</v>
      </c>
      <c r="F4" s="410">
        <v>2023</v>
      </c>
    </row>
    <row r="5" spans="1:6" ht="18.75" customHeight="1" x14ac:dyDescent="0.25">
      <c r="A5" s="411" t="s">
        <v>3882</v>
      </c>
      <c r="B5" s="347">
        <v>16.747132746248589</v>
      </c>
      <c r="C5" s="347">
        <v>17.046494845977854</v>
      </c>
      <c r="D5" s="347">
        <v>15.2943236954114</v>
      </c>
      <c r="E5" s="347">
        <v>14.921622342052199</v>
      </c>
      <c r="F5" s="347">
        <v>15.613304657237205</v>
      </c>
    </row>
    <row r="6" spans="1:6" ht="13.5" customHeight="1" x14ac:dyDescent="0.25">
      <c r="A6" s="390" t="s">
        <v>4056</v>
      </c>
      <c r="B6" s="345">
        <v>17.80865857014631</v>
      </c>
      <c r="C6" s="345">
        <v>18.370137364421019</v>
      </c>
      <c r="D6" s="345">
        <v>15.892891941209053</v>
      </c>
      <c r="E6" s="345">
        <v>15.96008427154667</v>
      </c>
      <c r="F6" s="345">
        <v>16.452189216434856</v>
      </c>
    </row>
    <row r="7" spans="1:6" ht="13.5" customHeight="1" x14ac:dyDescent="0.25">
      <c r="A7" s="390" t="s">
        <v>4057</v>
      </c>
      <c r="B7" s="345">
        <v>13.267075130443933</v>
      </c>
      <c r="C7" s="345">
        <v>12.982327698341203</v>
      </c>
      <c r="D7" s="345">
        <v>13.295770415717346</v>
      </c>
      <c r="E7" s="345">
        <v>12.37827978357099</v>
      </c>
      <c r="F7" s="345">
        <v>13.005368239671025</v>
      </c>
    </row>
    <row r="8" spans="1:6" ht="13.5" customHeight="1" x14ac:dyDescent="0.25">
      <c r="A8" s="390" t="s">
        <v>4058</v>
      </c>
      <c r="B8" s="345">
        <v>18.006976342257282</v>
      </c>
      <c r="C8" s="345">
        <v>17.179250249393675</v>
      </c>
      <c r="D8" s="345">
        <v>15.259892891060026</v>
      </c>
      <c r="E8" s="345">
        <v>12.974322754227922</v>
      </c>
      <c r="F8" s="345">
        <v>14.941430303246836</v>
      </c>
    </row>
    <row r="9" spans="1:6" ht="4.5" customHeight="1" x14ac:dyDescent="0.25">
      <c r="A9" s="390"/>
      <c r="B9" s="345"/>
      <c r="C9" s="345"/>
      <c r="D9" s="345"/>
      <c r="E9" s="345"/>
    </row>
    <row r="10" spans="1:6" x14ac:dyDescent="0.25">
      <c r="A10" s="390" t="s">
        <v>4244</v>
      </c>
      <c r="B10" s="345">
        <v>16.848072770838336</v>
      </c>
      <c r="C10" s="345">
        <v>17.348625833073029</v>
      </c>
      <c r="D10" s="345">
        <v>14.6662189750223</v>
      </c>
      <c r="E10" s="345">
        <v>15.422674762491299</v>
      </c>
      <c r="F10" s="345">
        <v>15.853933590509167</v>
      </c>
    </row>
    <row r="11" spans="1:6" ht="15.75" thickBot="1" x14ac:dyDescent="0.3">
      <c r="A11" s="398" t="s">
        <v>4245</v>
      </c>
      <c r="B11" s="399">
        <v>16.339247107524038</v>
      </c>
      <c r="C11" s="399">
        <v>15.793524903253509</v>
      </c>
      <c r="D11" s="399">
        <v>17.919888042780599</v>
      </c>
      <c r="E11" s="399">
        <v>12.9233812514218</v>
      </c>
      <c r="F11" s="399">
        <v>14.645939179725865</v>
      </c>
    </row>
    <row r="12" spans="1:6" ht="55.5" customHeight="1" x14ac:dyDescent="0.25">
      <c r="A12" s="1026" t="s">
        <v>4251</v>
      </c>
      <c r="B12" s="1024"/>
      <c r="C12" s="1024"/>
      <c r="D12" s="1024"/>
      <c r="E12" s="1024"/>
      <c r="F12" s="1024"/>
    </row>
  </sheetData>
  <mergeCells count="4">
    <mergeCell ref="A1:F1"/>
    <mergeCell ref="A2:F2"/>
    <mergeCell ref="A3:F3"/>
    <mergeCell ref="A12:F1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DE6D-2A10-475C-A15E-FB7269C0F017}">
  <sheetPr>
    <tabColor theme="7" tint="0.39997558519241921"/>
  </sheetPr>
  <dimension ref="A1:J34"/>
  <sheetViews>
    <sheetView showGridLines="0" workbookViewId="0">
      <selection activeCell="M12" sqref="M12"/>
    </sheetView>
  </sheetViews>
  <sheetFormatPr baseColWidth="10" defaultRowHeight="15" x14ac:dyDescent="0.25"/>
  <cols>
    <col min="1" max="1" width="31.140625" customWidth="1"/>
    <col min="2" max="2" width="10.85546875" customWidth="1"/>
    <col min="3" max="3" width="7.42578125" customWidth="1"/>
    <col min="4" max="4" width="2.28515625" customWidth="1"/>
    <col min="5" max="5" width="7.42578125" customWidth="1"/>
    <col min="6" max="6" width="2" customWidth="1"/>
    <col min="7" max="7" width="7.42578125" customWidth="1"/>
    <col min="8" max="8" width="2.5703125" customWidth="1"/>
    <col min="9" max="9" width="7.42578125" customWidth="1"/>
    <col min="10" max="10" width="2.5703125" customWidth="1"/>
    <col min="13" max="13" width="11.85546875" bestFit="1" customWidth="1"/>
  </cols>
  <sheetData>
    <row r="1" spans="1:10" x14ac:dyDescent="0.25">
      <c r="A1" s="876" t="s">
        <v>4592</v>
      </c>
      <c r="B1" s="876"/>
      <c r="C1" s="876"/>
      <c r="D1" s="876"/>
      <c r="E1" s="876"/>
      <c r="F1" s="876"/>
      <c r="G1" s="876"/>
      <c r="H1" s="876"/>
      <c r="I1" s="876"/>
      <c r="J1" s="876"/>
    </row>
    <row r="2" spans="1:10" ht="27.75" customHeight="1" x14ac:dyDescent="0.25">
      <c r="A2" s="885" t="s">
        <v>4252</v>
      </c>
      <c r="B2" s="885"/>
      <c r="C2" s="885"/>
      <c r="D2" s="885"/>
      <c r="E2" s="885"/>
      <c r="F2" s="885"/>
      <c r="G2" s="885"/>
      <c r="H2" s="885"/>
      <c r="I2" s="885"/>
      <c r="J2" s="885"/>
    </row>
    <row r="3" spans="1:10" ht="19.5" customHeight="1" x14ac:dyDescent="0.25">
      <c r="A3" s="1025" t="s">
        <v>4253</v>
      </c>
      <c r="B3" s="1025"/>
      <c r="C3" s="1025"/>
      <c r="D3" s="1025"/>
      <c r="E3" s="1025"/>
      <c r="F3" s="1025"/>
      <c r="G3" s="1025"/>
      <c r="H3" s="1025"/>
      <c r="I3" s="1025"/>
      <c r="J3" s="1025"/>
    </row>
    <row r="4" spans="1:10" ht="15" customHeight="1" x14ac:dyDescent="0.25">
      <c r="A4" s="1027" t="s">
        <v>3890</v>
      </c>
      <c r="B4" s="1028" t="s">
        <v>4254</v>
      </c>
      <c r="C4" s="1029"/>
      <c r="D4" s="1029"/>
      <c r="E4" s="1029"/>
      <c r="F4" s="1029"/>
      <c r="G4" s="1029"/>
      <c r="H4" s="1029"/>
      <c r="I4" s="1029"/>
      <c r="J4" s="1030"/>
    </row>
    <row r="5" spans="1:10" ht="15.95" customHeight="1" x14ac:dyDescent="0.25">
      <c r="A5" s="1027"/>
      <c r="B5" s="413">
        <v>2019</v>
      </c>
      <c r="C5" s="1031">
        <v>2020</v>
      </c>
      <c r="D5" s="1032"/>
      <c r="E5" s="1033">
        <v>2021</v>
      </c>
      <c r="F5" s="1034"/>
      <c r="G5" s="1033">
        <v>2022</v>
      </c>
      <c r="H5" s="1034"/>
      <c r="I5" s="1033">
        <v>2023</v>
      </c>
      <c r="J5" s="1035"/>
    </row>
    <row r="6" spans="1:10" ht="13.5" customHeight="1" x14ac:dyDescent="0.25">
      <c r="A6" s="414" t="s">
        <v>3882</v>
      </c>
      <c r="B6" s="415">
        <v>14.313162294724025</v>
      </c>
      <c r="C6" s="416">
        <v>12.785908101208801</v>
      </c>
      <c r="D6" s="416"/>
      <c r="E6" s="416">
        <v>8.6056715795309593</v>
      </c>
      <c r="F6" s="416"/>
      <c r="G6" s="416">
        <v>10.7898664374794</v>
      </c>
      <c r="H6" s="416"/>
      <c r="I6" s="416">
        <v>12.224057150445891</v>
      </c>
      <c r="J6" s="416"/>
    </row>
    <row r="7" spans="1:10" ht="13.5" customHeight="1" x14ac:dyDescent="0.25">
      <c r="A7" s="390" t="s">
        <v>5</v>
      </c>
      <c r="B7" s="417">
        <v>7.1041166115611105</v>
      </c>
      <c r="C7" s="418">
        <v>4.831203199518173</v>
      </c>
      <c r="D7" s="418" t="s">
        <v>4255</v>
      </c>
      <c r="E7" s="418">
        <v>3.436724873677842</v>
      </c>
      <c r="F7" s="418"/>
      <c r="G7" s="418">
        <v>4.366413685954992</v>
      </c>
      <c r="H7" s="418" t="s">
        <v>4256</v>
      </c>
      <c r="I7" s="418">
        <v>5.0232817680239465</v>
      </c>
      <c r="J7" s="418"/>
    </row>
    <row r="8" spans="1:10" ht="13.5" customHeight="1" x14ac:dyDescent="0.25">
      <c r="A8" s="390" t="s">
        <v>186</v>
      </c>
      <c r="B8" s="417">
        <v>8.7637306785315623</v>
      </c>
      <c r="C8" s="418">
        <v>5.5178656787763325</v>
      </c>
      <c r="D8" s="418" t="s">
        <v>4255</v>
      </c>
      <c r="E8" s="418">
        <v>4.7380257048349437</v>
      </c>
      <c r="F8" s="418"/>
      <c r="G8" s="418">
        <v>6.0452879617866859</v>
      </c>
      <c r="H8" s="418" t="s">
        <v>4255</v>
      </c>
      <c r="I8" s="418">
        <v>5.9066391355933172</v>
      </c>
      <c r="J8" s="418"/>
    </row>
    <row r="9" spans="1:10" ht="13.5" customHeight="1" x14ac:dyDescent="0.25">
      <c r="A9" s="390" t="s">
        <v>538</v>
      </c>
      <c r="B9" s="417">
        <v>15.100482146747856</v>
      </c>
      <c r="C9" s="418">
        <v>13.55842550967021</v>
      </c>
      <c r="D9" s="418" t="s">
        <v>4255</v>
      </c>
      <c r="E9" s="418">
        <v>6.669412483158764</v>
      </c>
      <c r="F9" s="418"/>
      <c r="G9" s="418">
        <v>8.5427381508265672</v>
      </c>
      <c r="H9" s="418" t="s">
        <v>4255</v>
      </c>
      <c r="I9" s="418">
        <v>10.499939215656081</v>
      </c>
      <c r="J9" s="418"/>
    </row>
    <row r="10" spans="1:10" ht="13.5" customHeight="1" x14ac:dyDescent="0.25">
      <c r="A10" s="390" t="s">
        <v>714</v>
      </c>
      <c r="B10" s="417">
        <v>15.193389554822383</v>
      </c>
      <c r="C10" s="418">
        <v>11.762831493771243</v>
      </c>
      <c r="D10" s="418" t="s">
        <v>4255</v>
      </c>
      <c r="E10" s="418">
        <v>7.4103929110878806</v>
      </c>
      <c r="F10" s="418"/>
      <c r="G10" s="418">
        <v>11.394700228280003</v>
      </c>
      <c r="H10" s="418" t="s">
        <v>4255</v>
      </c>
      <c r="I10" s="418">
        <v>14.874685275078676</v>
      </c>
      <c r="J10" s="418"/>
    </row>
    <row r="11" spans="1:10" ht="13.5" customHeight="1" x14ac:dyDescent="0.25">
      <c r="A11" s="390" t="s">
        <v>942</v>
      </c>
      <c r="B11" s="417">
        <v>15.870423217821031</v>
      </c>
      <c r="C11" s="418">
        <v>15.564214643992425</v>
      </c>
      <c r="D11" s="418" t="s">
        <v>4255</v>
      </c>
      <c r="E11" s="418">
        <v>8.4766439637715454</v>
      </c>
      <c r="F11" s="418"/>
      <c r="G11" s="418">
        <v>11.745205640016126</v>
      </c>
      <c r="H11" s="418" t="s">
        <v>4255</v>
      </c>
      <c r="I11" s="418">
        <v>14.864085036165573</v>
      </c>
      <c r="J11" s="418"/>
    </row>
    <row r="12" spans="1:10" ht="13.5" customHeight="1" x14ac:dyDescent="0.25">
      <c r="A12" s="390" t="s">
        <v>1190</v>
      </c>
      <c r="B12" s="417">
        <v>7.9683586858446818</v>
      </c>
      <c r="C12" s="418">
        <v>7.8345315992177369</v>
      </c>
      <c r="D12" s="418" t="s">
        <v>4255</v>
      </c>
      <c r="E12" s="418">
        <v>3.8888653989920954</v>
      </c>
      <c r="F12" s="418"/>
      <c r="G12" s="418">
        <v>5.5117930027804451</v>
      </c>
      <c r="H12" s="418" t="s">
        <v>4256</v>
      </c>
      <c r="I12" s="418">
        <v>6.6808238725802909</v>
      </c>
      <c r="J12" s="418"/>
    </row>
    <row r="13" spans="1:10" x14ac:dyDescent="0.25">
      <c r="A13" s="390" t="s">
        <v>1446</v>
      </c>
      <c r="B13" s="417">
        <v>15.495761249747311</v>
      </c>
      <c r="C13" s="418">
        <v>15.423163816269655</v>
      </c>
      <c r="D13" s="418" t="s">
        <v>4255</v>
      </c>
      <c r="E13" s="418">
        <v>10.22124010700624</v>
      </c>
      <c r="F13" s="418"/>
      <c r="G13" s="418">
        <v>9.9421239245872215</v>
      </c>
      <c r="H13" s="418" t="s">
        <v>4255</v>
      </c>
      <c r="I13" s="418">
        <v>11.851732108411802</v>
      </c>
      <c r="J13" s="418"/>
    </row>
    <row r="14" spans="1:10" ht="13.5" customHeight="1" x14ac:dyDescent="0.25">
      <c r="A14" s="390" t="s">
        <v>1462</v>
      </c>
      <c r="B14" s="417">
        <v>16.023674340888803</v>
      </c>
      <c r="C14" s="418">
        <v>16.658968580456307</v>
      </c>
      <c r="D14" s="418" t="s">
        <v>4255</v>
      </c>
      <c r="E14" s="418">
        <v>11.181740698210982</v>
      </c>
      <c r="F14" s="418"/>
      <c r="G14" s="418">
        <v>13.398935733696618</v>
      </c>
      <c r="H14" s="418" t="s">
        <v>4255</v>
      </c>
      <c r="I14" s="418">
        <v>15.226707240829626</v>
      </c>
      <c r="J14" s="418"/>
    </row>
    <row r="15" spans="1:10" ht="13.5" customHeight="1" x14ac:dyDescent="0.25">
      <c r="A15" s="390" t="s">
        <v>1693</v>
      </c>
      <c r="B15" s="417">
        <v>14.362023418442291</v>
      </c>
      <c r="C15" s="418">
        <v>11.453575747428024</v>
      </c>
      <c r="D15" s="418" t="s">
        <v>4255</v>
      </c>
      <c r="E15" s="418">
        <v>5.8392863579830321</v>
      </c>
      <c r="F15" s="418"/>
      <c r="G15" s="418">
        <v>9.157625108821092</v>
      </c>
      <c r="H15" s="418" t="s">
        <v>4255</v>
      </c>
      <c r="I15" s="418">
        <v>11.600805908659055</v>
      </c>
      <c r="J15" s="418"/>
    </row>
    <row r="16" spans="1:10" ht="13.5" customHeight="1" x14ac:dyDescent="0.25">
      <c r="A16" s="390" t="s">
        <v>1890</v>
      </c>
      <c r="B16" s="417">
        <v>10.894245142526614</v>
      </c>
      <c r="C16" s="418">
        <v>7.7903114324028673</v>
      </c>
      <c r="D16" s="418" t="s">
        <v>4255</v>
      </c>
      <c r="E16" s="418">
        <v>7.0033353925906026</v>
      </c>
      <c r="F16" s="418"/>
      <c r="G16" s="418">
        <v>7.2355705549484837</v>
      </c>
      <c r="H16" s="418" t="s">
        <v>4255</v>
      </c>
      <c r="I16" s="418">
        <v>8.7204015653925619</v>
      </c>
      <c r="J16" s="418"/>
    </row>
    <row r="17" spans="1:10" ht="13.5" customHeight="1" x14ac:dyDescent="0.25">
      <c r="A17" s="390" t="s">
        <v>2071</v>
      </c>
      <c r="B17" s="417">
        <v>8.3908659036687272</v>
      </c>
      <c r="C17" s="418">
        <v>8.5211102780197532</v>
      </c>
      <c r="D17" s="418" t="s">
        <v>4255</v>
      </c>
      <c r="E17" s="418">
        <v>5.6972243392875894</v>
      </c>
      <c r="F17" s="418"/>
      <c r="G17" s="418">
        <v>6.84626129060561</v>
      </c>
      <c r="H17" s="418" t="s">
        <v>4255</v>
      </c>
      <c r="I17" s="418">
        <v>7.7381645345806023</v>
      </c>
      <c r="J17" s="418"/>
    </row>
    <row r="18" spans="1:10" ht="13.5" customHeight="1" x14ac:dyDescent="0.25">
      <c r="A18" s="390" t="s">
        <v>2156</v>
      </c>
      <c r="B18" s="417">
        <v>18.263003140435451</v>
      </c>
      <c r="C18" s="418">
        <v>18.909023426089529</v>
      </c>
      <c r="D18" s="418" t="s">
        <v>4255</v>
      </c>
      <c r="E18" s="418">
        <v>10.929503099447709</v>
      </c>
      <c r="F18" s="418"/>
      <c r="G18" s="418">
        <v>12.796127137642028</v>
      </c>
      <c r="H18" s="418" t="s">
        <v>4255</v>
      </c>
      <c r="I18" s="418">
        <v>15.713646358766923</v>
      </c>
      <c r="J18" s="418"/>
    </row>
    <row r="19" spans="1:10" ht="13.5" customHeight="1" x14ac:dyDescent="0.25">
      <c r="A19" s="390" t="s">
        <v>201</v>
      </c>
      <c r="B19" s="417">
        <v>11.522769548697497</v>
      </c>
      <c r="C19" s="418">
        <v>10.682936140357851</v>
      </c>
      <c r="D19" s="418" t="s">
        <v>4255</v>
      </c>
      <c r="E19" s="418">
        <v>7.7093539085941494</v>
      </c>
      <c r="F19" s="418"/>
      <c r="G19" s="418">
        <v>9.2338739929148996</v>
      </c>
      <c r="H19" s="418" t="s">
        <v>4255</v>
      </c>
      <c r="I19" s="418">
        <v>8.8377191272057711</v>
      </c>
      <c r="J19" s="418"/>
    </row>
    <row r="20" spans="1:10" ht="13.5" customHeight="1" x14ac:dyDescent="0.25">
      <c r="A20" s="390" t="s">
        <v>2573</v>
      </c>
      <c r="B20" s="417">
        <v>11.135210608841312</v>
      </c>
      <c r="C20" s="418">
        <v>11.844692226879381</v>
      </c>
      <c r="D20" s="418" t="s">
        <v>4255</v>
      </c>
      <c r="E20" s="418">
        <v>7.8034828452925193</v>
      </c>
      <c r="F20" s="418"/>
      <c r="G20" s="418">
        <v>9.1321179714321161</v>
      </c>
      <c r="H20" s="418" t="s">
        <v>4255</v>
      </c>
      <c r="I20" s="418">
        <v>9.3624718521766628</v>
      </c>
      <c r="J20" s="418"/>
    </row>
    <row r="21" spans="1:10" x14ac:dyDescent="0.25">
      <c r="A21" s="390" t="s">
        <v>3941</v>
      </c>
      <c r="B21" s="417">
        <v>17.489028915938238</v>
      </c>
      <c r="C21" s="418">
        <v>15.594180151981629</v>
      </c>
      <c r="D21" s="418" t="s">
        <v>4255</v>
      </c>
      <c r="E21" s="418">
        <v>10.961724987700729</v>
      </c>
      <c r="F21" s="418"/>
      <c r="G21" s="418">
        <v>13.2550586305516</v>
      </c>
      <c r="H21" s="418" t="s">
        <v>4255</v>
      </c>
      <c r="I21" s="418">
        <v>14.781389937989479</v>
      </c>
      <c r="J21" s="418"/>
    </row>
    <row r="22" spans="1:10" ht="13.5" customHeight="1" x14ac:dyDescent="0.25">
      <c r="A22" s="390" t="s">
        <v>3945</v>
      </c>
      <c r="B22" s="417">
        <v>11.331196308791876</v>
      </c>
      <c r="C22" s="418">
        <v>9.7414888370487276</v>
      </c>
      <c r="D22" s="418"/>
      <c r="E22" s="418">
        <v>5.6699527203279443</v>
      </c>
      <c r="F22" s="418"/>
      <c r="G22" s="418">
        <v>9.3673160534841493</v>
      </c>
      <c r="H22" s="418" t="s">
        <v>4256</v>
      </c>
      <c r="I22" s="418">
        <v>11.230931601710482</v>
      </c>
      <c r="J22" s="418" t="s">
        <v>4256</v>
      </c>
    </row>
    <row r="23" spans="1:10" ht="13.5" customHeight="1" x14ac:dyDescent="0.25">
      <c r="A23" s="390" t="s">
        <v>2982</v>
      </c>
      <c r="B23" s="417">
        <v>11.223327284818344</v>
      </c>
      <c r="C23" s="418">
        <v>9.1873199705797397</v>
      </c>
      <c r="D23" s="418" t="s">
        <v>4255</v>
      </c>
      <c r="E23" s="418">
        <v>6.8380365169144213</v>
      </c>
      <c r="F23" s="418" t="s">
        <v>4255</v>
      </c>
      <c r="G23" s="418">
        <v>9.516691126885215</v>
      </c>
      <c r="H23" s="418" t="s">
        <v>4255</v>
      </c>
      <c r="I23" s="418">
        <v>7.8012360601515853</v>
      </c>
      <c r="J23" s="418"/>
    </row>
    <row r="24" spans="1:10" ht="13.5" customHeight="1" x14ac:dyDescent="0.25">
      <c r="A24" s="390" t="s">
        <v>3096</v>
      </c>
      <c r="B24" s="417">
        <v>17.389359607913203</v>
      </c>
      <c r="C24" s="418">
        <v>13.390075894908776</v>
      </c>
      <c r="D24" s="418" t="s">
        <v>4255</v>
      </c>
      <c r="E24" s="418">
        <v>13.247802738969423</v>
      </c>
      <c r="F24" s="418" t="s">
        <v>4255</v>
      </c>
      <c r="G24" s="418">
        <v>15.152524952776112</v>
      </c>
      <c r="H24" s="418" t="s">
        <v>4255</v>
      </c>
      <c r="I24" s="418">
        <v>16.765232948568592</v>
      </c>
      <c r="J24" s="418"/>
    </row>
    <row r="25" spans="1:10" ht="13.5" customHeight="1" x14ac:dyDescent="0.25">
      <c r="A25" s="390" t="s">
        <v>3122</v>
      </c>
      <c r="B25" s="417">
        <v>7.5567128571756657</v>
      </c>
      <c r="C25" s="418">
        <v>6.5486543788529499</v>
      </c>
      <c r="D25" s="418" t="s">
        <v>4255</v>
      </c>
      <c r="E25" s="418">
        <v>3.4456443594814354</v>
      </c>
      <c r="F25" s="418" t="s">
        <v>4255</v>
      </c>
      <c r="G25" s="418">
        <v>5.260356766216284</v>
      </c>
      <c r="H25" s="418" t="s">
        <v>4255</v>
      </c>
      <c r="I25" s="418">
        <v>5.0990443365254583</v>
      </c>
      <c r="J25" s="418"/>
    </row>
    <row r="26" spans="1:10" ht="13.5" customHeight="1" x14ac:dyDescent="0.25">
      <c r="A26" s="390" t="s">
        <v>3167</v>
      </c>
      <c r="B26" s="417">
        <v>11.366853286470196</v>
      </c>
      <c r="C26" s="418">
        <v>8.2460889389515462</v>
      </c>
      <c r="D26" s="418" t="s">
        <v>4255</v>
      </c>
      <c r="E26" s="418">
        <v>5.5237691449227384</v>
      </c>
      <c r="F26" s="418" t="s">
        <v>4255</v>
      </c>
      <c r="G26" s="418">
        <v>7.7018090487376138</v>
      </c>
      <c r="H26" s="418" t="s">
        <v>4255</v>
      </c>
      <c r="I26" s="418">
        <v>8.8029613161996387</v>
      </c>
      <c r="J26" s="418"/>
    </row>
    <row r="27" spans="1:10" ht="13.5" customHeight="1" x14ac:dyDescent="0.25">
      <c r="A27" s="390" t="s">
        <v>3228</v>
      </c>
      <c r="B27" s="417">
        <v>8.2624797604151912</v>
      </c>
      <c r="C27" s="418">
        <v>6.6608362597695923</v>
      </c>
      <c r="D27" s="418" t="s">
        <v>4255</v>
      </c>
      <c r="E27" s="418">
        <v>4.6328607169139513</v>
      </c>
      <c r="F27" s="418" t="s">
        <v>4255</v>
      </c>
      <c r="G27" s="418">
        <v>6.6782290446759411</v>
      </c>
      <c r="H27" s="418" t="s">
        <v>4255</v>
      </c>
      <c r="I27" s="418">
        <v>8.601063142044465</v>
      </c>
      <c r="J27" s="418"/>
    </row>
    <row r="28" spans="1:10" ht="13.5" customHeight="1" x14ac:dyDescent="0.25">
      <c r="A28" s="390" t="s">
        <v>3362</v>
      </c>
      <c r="B28" s="417">
        <v>22.047732871186057</v>
      </c>
      <c r="C28" s="418">
        <v>18.954317059109055</v>
      </c>
      <c r="D28" s="418" t="s">
        <v>4255</v>
      </c>
      <c r="E28" s="418">
        <v>11.074546838923697</v>
      </c>
      <c r="F28" s="418" t="s">
        <v>4255</v>
      </c>
      <c r="G28" s="418">
        <v>15.846982224850791</v>
      </c>
      <c r="H28" s="418" t="s">
        <v>4255</v>
      </c>
      <c r="I28" s="418">
        <v>17.818915775051693</v>
      </c>
      <c r="J28" s="418"/>
    </row>
    <row r="29" spans="1:10" ht="13.5" customHeight="1" x14ac:dyDescent="0.25">
      <c r="A29" s="390" t="s">
        <v>3589</v>
      </c>
      <c r="B29" s="417">
        <v>4.1796235409064808</v>
      </c>
      <c r="C29" s="418">
        <v>3.075388164756053</v>
      </c>
      <c r="D29" s="418" t="s">
        <v>4256</v>
      </c>
      <c r="E29" s="418">
        <v>1.9338942071532492</v>
      </c>
      <c r="F29" s="418" t="s">
        <v>4256</v>
      </c>
      <c r="G29" s="418">
        <v>3.3085217532094591</v>
      </c>
      <c r="H29" s="418" t="s">
        <v>4255</v>
      </c>
      <c r="I29" s="418">
        <v>4.6351555701134908</v>
      </c>
      <c r="J29" s="418"/>
    </row>
    <row r="30" spans="1:10" ht="13.5" customHeight="1" x14ac:dyDescent="0.25">
      <c r="A30" s="390" t="s">
        <v>3747</v>
      </c>
      <c r="B30" s="417">
        <v>14.084038407791915</v>
      </c>
      <c r="C30" s="418">
        <v>13.904865715047936</v>
      </c>
      <c r="D30" s="418" t="s">
        <v>4255</v>
      </c>
      <c r="E30" s="418">
        <v>5.7313400683978211</v>
      </c>
      <c r="F30" s="418" t="s">
        <v>4255</v>
      </c>
      <c r="G30" s="418">
        <v>10.338794272212857</v>
      </c>
      <c r="H30" s="418" t="s">
        <v>4256</v>
      </c>
      <c r="I30" s="418">
        <v>13.512621441138602</v>
      </c>
      <c r="J30" s="418"/>
    </row>
    <row r="31" spans="1:10" ht="13.5" customHeight="1" x14ac:dyDescent="0.25">
      <c r="A31" s="390" t="s">
        <v>3808</v>
      </c>
      <c r="B31" s="417">
        <v>10.161102661656578</v>
      </c>
      <c r="C31" s="418">
        <v>6.76723477620091</v>
      </c>
      <c r="D31" s="418" t="s">
        <v>4255</v>
      </c>
      <c r="E31" s="418">
        <v>4.4769196419220929</v>
      </c>
      <c r="F31" s="418" t="s">
        <v>4255</v>
      </c>
      <c r="G31" s="418">
        <v>5.6474568454136804</v>
      </c>
      <c r="H31" s="418" t="s">
        <v>4255</v>
      </c>
      <c r="I31" s="418">
        <v>7.8279201615702991</v>
      </c>
      <c r="J31" s="418"/>
    </row>
    <row r="32" spans="1:10" ht="13.5" customHeight="1" x14ac:dyDescent="0.25">
      <c r="A32" s="390" t="s">
        <v>3061</v>
      </c>
      <c r="B32" s="417">
        <v>8.9513799148282871</v>
      </c>
      <c r="C32" s="418">
        <v>7.999075415064004</v>
      </c>
      <c r="D32" s="418" t="s">
        <v>4255</v>
      </c>
      <c r="E32" s="418">
        <v>5.9799929709899535</v>
      </c>
      <c r="F32" s="418" t="s">
        <v>4255</v>
      </c>
      <c r="G32" s="418">
        <v>8.3087159973767069</v>
      </c>
      <c r="H32" s="418" t="s">
        <v>4255</v>
      </c>
      <c r="I32" s="418">
        <v>9.280778157525047</v>
      </c>
      <c r="J32" s="418"/>
    </row>
    <row r="33" spans="1:10" ht="15.75" thickBot="1" x14ac:dyDescent="0.3">
      <c r="A33" s="392"/>
      <c r="B33" s="419"/>
      <c r="C33" s="419"/>
      <c r="D33" s="419"/>
      <c r="E33" s="419"/>
      <c r="F33" s="419"/>
      <c r="G33" s="419"/>
      <c r="H33" s="419"/>
      <c r="I33" s="419"/>
      <c r="J33" s="419"/>
    </row>
    <row r="34" spans="1:10" ht="80.25" customHeight="1" x14ac:dyDescent="0.25">
      <c r="A34" s="1024" t="s">
        <v>4257</v>
      </c>
      <c r="B34" s="1024"/>
      <c r="C34" s="1024"/>
      <c r="D34" s="1024"/>
      <c r="E34" s="1024"/>
      <c r="F34" s="1024"/>
      <c r="G34" s="1024"/>
      <c r="H34" s="1024"/>
      <c r="I34" s="1024"/>
      <c r="J34" s="1024"/>
    </row>
  </sheetData>
  <mergeCells count="10">
    <mergeCell ref="A34:J34"/>
    <mergeCell ref="A1:J1"/>
    <mergeCell ref="A2:J2"/>
    <mergeCell ref="A3:J3"/>
    <mergeCell ref="A4:A5"/>
    <mergeCell ref="B4:J4"/>
    <mergeCell ref="C5:D5"/>
    <mergeCell ref="E5:F5"/>
    <mergeCell ref="G5:H5"/>
    <mergeCell ref="I5:J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A3826-B123-4B55-986F-8B6C9193B63B}">
  <sheetPr>
    <tabColor theme="7" tint="0.39997558519241921"/>
  </sheetPr>
  <dimension ref="A1:K33"/>
  <sheetViews>
    <sheetView showGridLines="0" workbookViewId="0">
      <selection activeCell="N13" sqref="N13"/>
    </sheetView>
  </sheetViews>
  <sheetFormatPr baseColWidth="10" defaultRowHeight="15" x14ac:dyDescent="0.25"/>
  <cols>
    <col min="1" max="1" width="22.7109375" customWidth="1"/>
    <col min="2" max="2" width="9.85546875" customWidth="1"/>
    <col min="3" max="3" width="2.7109375" customWidth="1"/>
    <col min="4" max="4" width="9.85546875" customWidth="1"/>
    <col min="5" max="5" width="2.7109375" customWidth="1"/>
    <col min="6" max="6" width="9.85546875" customWidth="1"/>
    <col min="7" max="7" width="2.7109375" customWidth="1"/>
    <col min="8" max="8" width="9.85546875" customWidth="1"/>
    <col min="9" max="9" width="2.7109375" customWidth="1"/>
    <col min="10" max="10" width="9.85546875" customWidth="1"/>
    <col min="11" max="11" width="2.7109375" customWidth="1"/>
  </cols>
  <sheetData>
    <row r="1" spans="1:11" x14ac:dyDescent="0.25">
      <c r="A1" s="876" t="s">
        <v>4593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</row>
    <row r="2" spans="1:11" ht="25.5" customHeight="1" x14ac:dyDescent="0.25">
      <c r="A2" s="885" t="s">
        <v>4258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</row>
    <row r="3" spans="1:11" ht="15" customHeight="1" x14ac:dyDescent="0.25">
      <c r="A3" s="1025" t="s">
        <v>4253</v>
      </c>
      <c r="B3" s="1025"/>
      <c r="C3" s="1025"/>
      <c r="D3" s="1025"/>
      <c r="E3" s="1025"/>
      <c r="F3" s="1025"/>
      <c r="G3" s="1025"/>
      <c r="H3" s="1025"/>
      <c r="I3" s="1025"/>
      <c r="J3" s="1025"/>
    </row>
    <row r="4" spans="1:11" ht="15" customHeight="1" x14ac:dyDescent="0.25">
      <c r="A4" s="1027" t="s">
        <v>3890</v>
      </c>
      <c r="B4" s="1037" t="s">
        <v>4259</v>
      </c>
      <c r="C4" s="1037"/>
      <c r="D4" s="1037"/>
      <c r="E4" s="1037"/>
      <c r="F4" s="1037"/>
      <c r="G4" s="1037"/>
      <c r="H4" s="1037"/>
      <c r="I4" s="1037"/>
      <c r="J4" s="1037"/>
      <c r="K4" s="1038"/>
    </row>
    <row r="5" spans="1:11" ht="15.95" customHeight="1" x14ac:dyDescent="0.25">
      <c r="A5" s="1036"/>
      <c r="B5" s="1039">
        <v>2019</v>
      </c>
      <c r="C5" s="1040"/>
      <c r="D5" s="1041">
        <v>2020</v>
      </c>
      <c r="E5" s="1042"/>
      <c r="F5" s="1039">
        <v>2021</v>
      </c>
      <c r="G5" s="1040"/>
      <c r="H5" s="1039">
        <v>2022</v>
      </c>
      <c r="I5" s="1040"/>
      <c r="J5" s="1039">
        <v>2023</v>
      </c>
      <c r="K5" s="1040"/>
    </row>
    <row r="6" spans="1:11" ht="13.5" customHeight="1" x14ac:dyDescent="0.25">
      <c r="A6" s="414" t="s">
        <v>3882</v>
      </c>
      <c r="B6" s="416">
        <v>5.2882418214891276</v>
      </c>
      <c r="C6" s="1"/>
      <c r="D6" s="416">
        <v>4.9020508391057502</v>
      </c>
      <c r="E6" s="1"/>
      <c r="F6" s="416">
        <v>3.4146454029982545</v>
      </c>
      <c r="G6" s="1"/>
      <c r="H6" s="416">
        <v>4.9351321126006003</v>
      </c>
      <c r="I6" s="1" t="s">
        <v>4255</v>
      </c>
      <c r="J6" s="416">
        <v>5.5735579121465149</v>
      </c>
      <c r="K6" s="1"/>
    </row>
    <row r="7" spans="1:11" ht="13.5" customHeight="1" x14ac:dyDescent="0.25">
      <c r="A7" s="390" t="s">
        <v>5</v>
      </c>
      <c r="B7" s="418">
        <v>1.4886589248879729</v>
      </c>
      <c r="C7" s="1" t="s">
        <v>4256</v>
      </c>
      <c r="D7" s="418">
        <v>2.45084210930683</v>
      </c>
      <c r="E7" s="1" t="s">
        <v>4256</v>
      </c>
      <c r="F7" s="418">
        <v>0.44406083292190363</v>
      </c>
      <c r="G7" s="1" t="s">
        <v>4256</v>
      </c>
      <c r="H7" s="418">
        <v>0.52957043337213505</v>
      </c>
      <c r="I7" s="1" t="s">
        <v>4256</v>
      </c>
      <c r="J7" s="418">
        <v>0.71378348189066065</v>
      </c>
      <c r="K7" s="1" t="s">
        <v>4256</v>
      </c>
    </row>
    <row r="8" spans="1:11" ht="13.5" customHeight="1" x14ac:dyDescent="0.25">
      <c r="A8" s="390" t="s">
        <v>186</v>
      </c>
      <c r="B8" s="418">
        <v>3.2244745789281679</v>
      </c>
      <c r="C8" s="1" t="s">
        <v>4255</v>
      </c>
      <c r="D8" s="418">
        <v>2.1944570553230562</v>
      </c>
      <c r="E8" s="1" t="s">
        <v>4256</v>
      </c>
      <c r="F8" s="418">
        <v>0.96223568507340773</v>
      </c>
      <c r="G8" s="1" t="s">
        <v>4256</v>
      </c>
      <c r="H8" s="418">
        <v>1.8362889860083769</v>
      </c>
      <c r="I8" s="1" t="s">
        <v>4256</v>
      </c>
      <c r="J8" s="418">
        <v>1.3277178060532677</v>
      </c>
      <c r="K8" s="1" t="s">
        <v>4256</v>
      </c>
    </row>
    <row r="9" spans="1:11" ht="13.5" customHeight="1" x14ac:dyDescent="0.25">
      <c r="A9" s="390" t="s">
        <v>538</v>
      </c>
      <c r="B9" s="418">
        <v>3.7728240365756935</v>
      </c>
      <c r="C9" s="1" t="s">
        <v>4255</v>
      </c>
      <c r="D9" s="418">
        <v>2.7292122168522956</v>
      </c>
      <c r="E9" s="1" t="s">
        <v>4256</v>
      </c>
      <c r="F9" s="418">
        <v>1.3092159277637543</v>
      </c>
      <c r="G9" s="1" t="s">
        <v>4256</v>
      </c>
      <c r="H9" s="418">
        <v>1.3873410675275371</v>
      </c>
      <c r="I9" s="1" t="s">
        <v>4256</v>
      </c>
      <c r="J9" s="418">
        <v>2.3398007669512482</v>
      </c>
      <c r="K9" s="1" t="s">
        <v>4256</v>
      </c>
    </row>
    <row r="10" spans="1:11" ht="13.5" customHeight="1" x14ac:dyDescent="0.25">
      <c r="A10" s="390" t="s">
        <v>714</v>
      </c>
      <c r="B10" s="418">
        <v>6.4590025976146146</v>
      </c>
      <c r="C10" s="1" t="s">
        <v>4255</v>
      </c>
      <c r="D10" s="418">
        <v>3.8505549748532939</v>
      </c>
      <c r="E10" s="1" t="s">
        <v>4255</v>
      </c>
      <c r="F10" s="418">
        <v>3.9816140973063643</v>
      </c>
      <c r="G10" s="1" t="s">
        <v>4255</v>
      </c>
      <c r="H10" s="418">
        <v>5.7928309253462329</v>
      </c>
      <c r="I10" s="1" t="s">
        <v>4255</v>
      </c>
      <c r="J10" s="418">
        <v>5.8990526094137445</v>
      </c>
      <c r="K10" s="1" t="s">
        <v>4255</v>
      </c>
    </row>
    <row r="11" spans="1:11" ht="13.5" customHeight="1" x14ac:dyDescent="0.25">
      <c r="A11" s="390" t="s">
        <v>942</v>
      </c>
      <c r="B11" s="418">
        <v>2.5229795238867432</v>
      </c>
      <c r="C11" s="1" t="s">
        <v>4255</v>
      </c>
      <c r="D11" s="418">
        <v>1.9225795586575869</v>
      </c>
      <c r="E11" s="1" t="s">
        <v>4256</v>
      </c>
      <c r="F11" s="418">
        <v>1.5308992099368577</v>
      </c>
      <c r="G11" s="1" t="s">
        <v>4256</v>
      </c>
      <c r="H11" s="418">
        <v>2.5308748367221954</v>
      </c>
      <c r="I11" s="1" t="s">
        <v>4256</v>
      </c>
      <c r="J11" s="418">
        <v>4.8205695220158153</v>
      </c>
      <c r="K11" s="1" t="s">
        <v>4255</v>
      </c>
    </row>
    <row r="12" spans="1:11" ht="13.5" customHeight="1" x14ac:dyDescent="0.25">
      <c r="A12" s="390" t="s">
        <v>1190</v>
      </c>
      <c r="B12" s="418">
        <v>2.1858266197262655</v>
      </c>
      <c r="C12" s="1" t="s">
        <v>4256</v>
      </c>
      <c r="D12" s="418">
        <v>2.1040235408207311</v>
      </c>
      <c r="E12" s="1" t="s">
        <v>4256</v>
      </c>
      <c r="F12" s="418">
        <v>1.082525561928958</v>
      </c>
      <c r="G12" s="1" t="s">
        <v>4256</v>
      </c>
      <c r="H12" s="418">
        <v>2.0951689739711084</v>
      </c>
      <c r="I12" s="1" t="s">
        <v>4256</v>
      </c>
      <c r="J12" s="418">
        <v>2.297607662405214</v>
      </c>
      <c r="K12" s="1" t="s">
        <v>4256</v>
      </c>
    </row>
    <row r="13" spans="1:11" x14ac:dyDescent="0.25">
      <c r="A13" s="390" t="s">
        <v>1446</v>
      </c>
      <c r="B13" s="418">
        <v>8.2769755804297009</v>
      </c>
      <c r="C13" s="1" t="s">
        <v>4255</v>
      </c>
      <c r="D13" s="418">
        <v>6.3407483537301275</v>
      </c>
      <c r="E13" s="1" t="s">
        <v>4255</v>
      </c>
      <c r="F13" s="418">
        <v>4.1103646570242613</v>
      </c>
      <c r="G13" s="1" t="s">
        <v>4255</v>
      </c>
      <c r="H13" s="418">
        <v>5.7707159562272556</v>
      </c>
      <c r="I13" s="1" t="s">
        <v>4255</v>
      </c>
      <c r="J13" s="418">
        <v>7.9457961417330507</v>
      </c>
      <c r="K13" s="1" t="s">
        <v>4255</v>
      </c>
    </row>
    <row r="14" spans="1:11" ht="13.5" customHeight="1" x14ac:dyDescent="0.25">
      <c r="A14" s="390" t="s">
        <v>1462</v>
      </c>
      <c r="B14" s="418">
        <v>5.693254650462066</v>
      </c>
      <c r="C14" s="1" t="s">
        <v>4255</v>
      </c>
      <c r="D14" s="418">
        <v>6.0503616450038864</v>
      </c>
      <c r="E14" s="1" t="s">
        <v>4256</v>
      </c>
      <c r="F14" s="418">
        <v>2.6659610444329545</v>
      </c>
      <c r="G14" s="1" t="s">
        <v>4256</v>
      </c>
      <c r="H14" s="418">
        <v>3.8908718381940472</v>
      </c>
      <c r="I14" s="1" t="s">
        <v>4256</v>
      </c>
      <c r="J14" s="418">
        <v>5.0335684995305341</v>
      </c>
      <c r="K14" s="1" t="s">
        <v>4255</v>
      </c>
    </row>
    <row r="15" spans="1:11" ht="13.5" customHeight="1" x14ac:dyDescent="0.25">
      <c r="A15" s="390" t="s">
        <v>1693</v>
      </c>
      <c r="B15" s="418">
        <v>3.4111991170041795</v>
      </c>
      <c r="C15" s="1" t="s">
        <v>4255</v>
      </c>
      <c r="D15" s="418">
        <v>3.6127810530211883</v>
      </c>
      <c r="E15" s="1" t="s">
        <v>4256</v>
      </c>
      <c r="F15" s="418">
        <v>1.743512830990682</v>
      </c>
      <c r="G15" s="1" t="s">
        <v>4256</v>
      </c>
      <c r="H15" s="418">
        <v>2.0249282582841546</v>
      </c>
      <c r="I15" s="1" t="s">
        <v>4256</v>
      </c>
      <c r="J15" s="418">
        <v>3.0890716480134337</v>
      </c>
      <c r="K15" s="1" t="s">
        <v>4255</v>
      </c>
    </row>
    <row r="16" spans="1:11" ht="13.5" customHeight="1" x14ac:dyDescent="0.25">
      <c r="A16" s="390" t="s">
        <v>1890</v>
      </c>
      <c r="B16" s="418">
        <v>1.1521286596046882</v>
      </c>
      <c r="C16" s="1" t="s">
        <v>4256</v>
      </c>
      <c r="D16" s="418">
        <v>0.75211770193803629</v>
      </c>
      <c r="E16" s="1" t="s">
        <v>4256</v>
      </c>
      <c r="F16" s="418">
        <v>0.8101952437029325</v>
      </c>
      <c r="G16" s="1" t="s">
        <v>4256</v>
      </c>
      <c r="H16" s="418">
        <v>1.2061967517930068</v>
      </c>
      <c r="I16" s="1" t="s">
        <v>4256</v>
      </c>
      <c r="J16" s="418">
        <v>1.5964613943760981</v>
      </c>
      <c r="K16" s="1" t="s">
        <v>4256</v>
      </c>
    </row>
    <row r="17" spans="1:11" ht="13.5" customHeight="1" x14ac:dyDescent="0.25">
      <c r="A17" s="390" t="s">
        <v>2071</v>
      </c>
      <c r="B17" s="418">
        <v>2.5409049007753528</v>
      </c>
      <c r="C17" s="1" t="s">
        <v>4256</v>
      </c>
      <c r="D17" s="418">
        <v>1.9676747691690015</v>
      </c>
      <c r="E17" s="1" t="s">
        <v>4256</v>
      </c>
      <c r="F17" s="418">
        <v>2.0764056710569463</v>
      </c>
      <c r="G17" s="1" t="s">
        <v>4256</v>
      </c>
      <c r="H17" s="418">
        <v>2.6278982547251784</v>
      </c>
      <c r="I17" s="1" t="s">
        <v>4256</v>
      </c>
      <c r="J17" s="418">
        <v>2.6566383741009645</v>
      </c>
      <c r="K17" s="1" t="s">
        <v>4256</v>
      </c>
    </row>
    <row r="18" spans="1:11" ht="13.5" customHeight="1" x14ac:dyDescent="0.25">
      <c r="A18" s="390" t="s">
        <v>2156</v>
      </c>
      <c r="B18" s="418">
        <v>9.2862035347585685</v>
      </c>
      <c r="C18" s="1" t="s">
        <v>4255</v>
      </c>
      <c r="D18" s="418">
        <v>7.9940235588810138</v>
      </c>
      <c r="E18" s="1" t="s">
        <v>4255</v>
      </c>
      <c r="F18" s="418">
        <v>6.184448961259454</v>
      </c>
      <c r="G18" s="1" t="s">
        <v>4255</v>
      </c>
      <c r="H18" s="418">
        <v>6.5221711333991195</v>
      </c>
      <c r="I18" s="1" t="s">
        <v>4256</v>
      </c>
      <c r="J18" s="418">
        <v>5.9951727904887919</v>
      </c>
      <c r="K18" s="1" t="s">
        <v>4255</v>
      </c>
    </row>
    <row r="19" spans="1:11" ht="13.5" customHeight="1" x14ac:dyDescent="0.25">
      <c r="A19" s="390" t="s">
        <v>201</v>
      </c>
      <c r="B19" s="418">
        <v>4.2972323474511649</v>
      </c>
      <c r="C19" s="1" t="s">
        <v>4255</v>
      </c>
      <c r="D19" s="418">
        <v>4.6612991864235047</v>
      </c>
      <c r="E19" s="1" t="s">
        <v>4255</v>
      </c>
      <c r="F19" s="418">
        <v>4.065486793910102</v>
      </c>
      <c r="G19" s="1" t="s">
        <v>4255</v>
      </c>
      <c r="H19" s="418">
        <v>4.2334300258998825</v>
      </c>
      <c r="I19" s="1" t="s">
        <v>4255</v>
      </c>
      <c r="J19" s="418">
        <v>4.0801768241772001</v>
      </c>
      <c r="K19" s="1" t="s">
        <v>4255</v>
      </c>
    </row>
    <row r="20" spans="1:11" ht="13.5" customHeight="1" x14ac:dyDescent="0.25">
      <c r="A20" s="390" t="s">
        <v>2573</v>
      </c>
      <c r="B20" s="418">
        <v>2.6344668073517581</v>
      </c>
      <c r="C20" s="1" t="s">
        <v>4255</v>
      </c>
      <c r="D20" s="418">
        <v>1.964938694977876</v>
      </c>
      <c r="E20" s="1" t="s">
        <v>4256</v>
      </c>
      <c r="F20" s="418">
        <v>1.9261260793386419</v>
      </c>
      <c r="G20" s="1" t="s">
        <v>4256</v>
      </c>
      <c r="H20" s="418">
        <v>2.3784999212172697</v>
      </c>
      <c r="I20" s="1" t="s">
        <v>4255</v>
      </c>
      <c r="J20" s="418">
        <v>2.351311208994856</v>
      </c>
      <c r="K20" s="1" t="s">
        <v>4255</v>
      </c>
    </row>
    <row r="21" spans="1:11" x14ac:dyDescent="0.25">
      <c r="A21" s="390" t="s">
        <v>3941</v>
      </c>
      <c r="B21" s="418">
        <v>7.0794184502344493</v>
      </c>
      <c r="C21" s="1"/>
      <c r="D21" s="418">
        <v>7.233075742884683</v>
      </c>
      <c r="E21" s="1" t="s">
        <v>4255</v>
      </c>
      <c r="F21" s="418">
        <v>4.9566153164454345</v>
      </c>
      <c r="G21" s="1"/>
      <c r="H21" s="418">
        <v>7.2549178211748799</v>
      </c>
      <c r="I21" s="1" t="s">
        <v>4255</v>
      </c>
      <c r="J21" s="418">
        <v>8.335149497883469</v>
      </c>
      <c r="K21" s="1" t="s">
        <v>4255</v>
      </c>
    </row>
    <row r="22" spans="1:11" ht="13.5" customHeight="1" x14ac:dyDescent="0.25">
      <c r="A22" s="390" t="s">
        <v>3945</v>
      </c>
      <c r="B22" s="418">
        <v>3.9823026088432347</v>
      </c>
      <c r="C22" s="420" t="s">
        <v>4256</v>
      </c>
      <c r="D22" s="418">
        <v>2.8540508752942029</v>
      </c>
      <c r="E22" s="420" t="s">
        <v>4256</v>
      </c>
      <c r="F22" s="418">
        <v>1.7171826955855705</v>
      </c>
      <c r="G22" s="420" t="s">
        <v>4256</v>
      </c>
      <c r="H22" s="418">
        <v>5.3348942693636703</v>
      </c>
      <c r="I22" s="420" t="s">
        <v>4256</v>
      </c>
      <c r="J22" s="418">
        <v>3.1377288303472231</v>
      </c>
      <c r="K22" s="420" t="s">
        <v>4256</v>
      </c>
    </row>
    <row r="23" spans="1:11" ht="13.5" customHeight="1" x14ac:dyDescent="0.25">
      <c r="A23" s="390" t="s">
        <v>2982</v>
      </c>
      <c r="B23" s="418">
        <v>2.2762768628940941</v>
      </c>
      <c r="C23" s="1" t="s">
        <v>4255</v>
      </c>
      <c r="D23" s="418">
        <v>2.0309649201342639</v>
      </c>
      <c r="E23" s="1" t="s">
        <v>4256</v>
      </c>
      <c r="F23" s="418">
        <v>1.4513861739927203</v>
      </c>
      <c r="G23" s="1" t="s">
        <v>4256</v>
      </c>
      <c r="H23" s="418">
        <v>2.2485942605861191</v>
      </c>
      <c r="I23" s="1" t="s">
        <v>4256</v>
      </c>
      <c r="J23" s="418">
        <v>1.6499871633684458</v>
      </c>
      <c r="K23" s="1" t="s">
        <v>4256</v>
      </c>
    </row>
    <row r="24" spans="1:11" ht="13.5" customHeight="1" x14ac:dyDescent="0.25">
      <c r="A24" s="390" t="s">
        <v>3096</v>
      </c>
      <c r="B24" s="418">
        <v>4.1393154589647629</v>
      </c>
      <c r="C24" s="1" t="s">
        <v>4255</v>
      </c>
      <c r="D24" s="418">
        <v>2.5763115527286296</v>
      </c>
      <c r="E24" s="1" t="s">
        <v>4256</v>
      </c>
      <c r="F24" s="418">
        <v>3.117121328554592</v>
      </c>
      <c r="G24" s="1" t="s">
        <v>4256</v>
      </c>
      <c r="H24" s="418">
        <v>1.9436451035809523</v>
      </c>
      <c r="I24" s="1" t="s">
        <v>4256</v>
      </c>
      <c r="J24" s="418">
        <v>3.5393500585594309</v>
      </c>
      <c r="K24" s="1" t="s">
        <v>4255</v>
      </c>
    </row>
    <row r="25" spans="1:11" ht="13.5" customHeight="1" x14ac:dyDescent="0.25">
      <c r="A25" s="390" t="s">
        <v>3122</v>
      </c>
      <c r="B25" s="418">
        <v>1.6187210510215686</v>
      </c>
      <c r="C25" s="1" t="s">
        <v>4256</v>
      </c>
      <c r="D25" s="418">
        <v>2.7884212894995564</v>
      </c>
      <c r="E25" s="1" t="s">
        <v>4256</v>
      </c>
      <c r="F25" s="418">
        <v>1.2364965483966901</v>
      </c>
      <c r="G25" s="1" t="s">
        <v>4256</v>
      </c>
      <c r="H25" s="418">
        <v>2.1229889226933549</v>
      </c>
      <c r="I25" s="1" t="s">
        <v>4256</v>
      </c>
      <c r="J25" s="418">
        <v>2.0062230844904159</v>
      </c>
      <c r="K25" s="1" t="s">
        <v>4256</v>
      </c>
    </row>
    <row r="26" spans="1:11" ht="13.5" customHeight="1" x14ac:dyDescent="0.25">
      <c r="A26" s="390" t="s">
        <v>3167</v>
      </c>
      <c r="B26" s="418">
        <v>2.5764337660147971</v>
      </c>
      <c r="C26" s="1" t="s">
        <v>4255</v>
      </c>
      <c r="D26" s="418">
        <v>2.4849441379774579</v>
      </c>
      <c r="E26" s="1" t="s">
        <v>4256</v>
      </c>
      <c r="F26" s="418">
        <v>1.1884618414292982</v>
      </c>
      <c r="G26" s="1" t="s">
        <v>4256</v>
      </c>
      <c r="H26" s="418">
        <v>2.379865886480466</v>
      </c>
      <c r="I26" s="1" t="s">
        <v>4256</v>
      </c>
      <c r="J26" s="418">
        <v>2.7057574293894842</v>
      </c>
      <c r="K26" s="1" t="s">
        <v>4256</v>
      </c>
    </row>
    <row r="27" spans="1:11" ht="13.5" customHeight="1" x14ac:dyDescent="0.25">
      <c r="A27" s="390" t="s">
        <v>3228</v>
      </c>
      <c r="B27" s="418">
        <v>2.888882986493333</v>
      </c>
      <c r="C27" s="1" t="s">
        <v>4255</v>
      </c>
      <c r="D27" s="418">
        <v>2.3334053681957845</v>
      </c>
      <c r="E27" s="1" t="s">
        <v>4256</v>
      </c>
      <c r="F27" s="418">
        <v>1.824907662520707</v>
      </c>
      <c r="G27" s="1" t="s">
        <v>4256</v>
      </c>
      <c r="H27" s="418">
        <v>3.0491288829459862</v>
      </c>
      <c r="I27" s="1" t="s">
        <v>4255</v>
      </c>
      <c r="J27" s="418">
        <v>4.8316117754263361</v>
      </c>
      <c r="K27" s="1" t="s">
        <v>4255</v>
      </c>
    </row>
    <row r="28" spans="1:11" ht="13.5" customHeight="1" x14ac:dyDescent="0.25">
      <c r="A28" s="390" t="s">
        <v>3362</v>
      </c>
      <c r="B28" s="418">
        <v>4.7438488313310465</v>
      </c>
      <c r="C28" s="1" t="s">
        <v>4255</v>
      </c>
      <c r="D28" s="418">
        <v>4.3404722189557559</v>
      </c>
      <c r="E28" s="1" t="s">
        <v>4256</v>
      </c>
      <c r="F28" s="418">
        <v>1.7475782418040153</v>
      </c>
      <c r="G28" s="1" t="s">
        <v>4256</v>
      </c>
      <c r="H28" s="418">
        <v>4.2609333116117245</v>
      </c>
      <c r="I28" s="1" t="s">
        <v>4255</v>
      </c>
      <c r="J28" s="418">
        <v>4.99507983206807</v>
      </c>
      <c r="K28" s="1" t="s">
        <v>4255</v>
      </c>
    </row>
    <row r="29" spans="1:11" ht="13.5" customHeight="1" x14ac:dyDescent="0.25">
      <c r="A29" s="390" t="s">
        <v>3589</v>
      </c>
      <c r="B29" s="418">
        <v>0.7019993727607392</v>
      </c>
      <c r="C29" s="1" t="s">
        <v>4256</v>
      </c>
      <c r="D29" s="418">
        <v>0.60250491500009939</v>
      </c>
      <c r="E29" s="1" t="s">
        <v>4256</v>
      </c>
      <c r="F29" s="418">
        <v>0.60105403691799075</v>
      </c>
      <c r="G29" s="1" t="s">
        <v>4256</v>
      </c>
      <c r="H29" s="418">
        <v>0.63126966592545297</v>
      </c>
      <c r="I29" s="1" t="s">
        <v>4256</v>
      </c>
      <c r="J29" s="418">
        <v>0.71792442877060014</v>
      </c>
      <c r="K29" s="1" t="s">
        <v>4256</v>
      </c>
    </row>
    <row r="30" spans="1:11" ht="13.5" customHeight="1" x14ac:dyDescent="0.25">
      <c r="A30" s="390" t="s">
        <v>3747</v>
      </c>
      <c r="B30" s="418">
        <v>5.4960963739082676</v>
      </c>
      <c r="C30" s="1" t="s">
        <v>4255</v>
      </c>
      <c r="D30" s="418">
        <v>5.7855168024162511</v>
      </c>
      <c r="E30" s="1" t="s">
        <v>4256</v>
      </c>
      <c r="F30" s="418">
        <v>2.3765986796733332</v>
      </c>
      <c r="G30" s="1" t="s">
        <v>4256</v>
      </c>
      <c r="H30" s="418">
        <v>4.0312388025889829</v>
      </c>
      <c r="I30" s="1" t="s">
        <v>4256</v>
      </c>
      <c r="J30" s="418">
        <v>5.4191609131709555</v>
      </c>
      <c r="K30" s="1" t="s">
        <v>4256</v>
      </c>
    </row>
    <row r="31" spans="1:11" ht="13.5" customHeight="1" x14ac:dyDescent="0.25">
      <c r="A31" s="390" t="s">
        <v>3808</v>
      </c>
      <c r="B31" s="418">
        <v>4.1958809162832154</v>
      </c>
      <c r="C31" s="1" t="s">
        <v>4255</v>
      </c>
      <c r="D31" s="418">
        <v>2.2665531573402604</v>
      </c>
      <c r="E31" s="1" t="s">
        <v>4256</v>
      </c>
      <c r="F31" s="418">
        <v>1.7590954587963521</v>
      </c>
      <c r="G31" s="1" t="s">
        <v>4256</v>
      </c>
      <c r="H31" s="418">
        <v>1.4301540671665374</v>
      </c>
      <c r="I31" s="1" t="s">
        <v>4256</v>
      </c>
      <c r="J31" s="418">
        <v>2.374913464456756</v>
      </c>
      <c r="K31" s="1" t="s">
        <v>4256</v>
      </c>
    </row>
    <row r="32" spans="1:11" ht="15.75" thickBot="1" x14ac:dyDescent="0.3">
      <c r="A32" s="398" t="s">
        <v>3061</v>
      </c>
      <c r="B32" s="421">
        <v>1.5292527621236662</v>
      </c>
      <c r="C32" s="422" t="s">
        <v>4256</v>
      </c>
      <c r="D32" s="421">
        <v>1.9579311983046581</v>
      </c>
      <c r="E32" s="422" t="s">
        <v>4256</v>
      </c>
      <c r="F32" s="421">
        <v>0.97704976586609016</v>
      </c>
      <c r="G32" s="422" t="s">
        <v>4256</v>
      </c>
      <c r="H32" s="421">
        <v>1.643271481374535</v>
      </c>
      <c r="I32" s="422" t="s">
        <v>4256</v>
      </c>
      <c r="J32" s="421">
        <v>1.3931782353309454</v>
      </c>
      <c r="K32" s="422" t="s">
        <v>4256</v>
      </c>
    </row>
    <row r="33" spans="1:11" ht="80.25" customHeight="1" x14ac:dyDescent="0.25">
      <c r="A33" s="1024" t="s">
        <v>4260</v>
      </c>
      <c r="B33" s="1024"/>
      <c r="C33" s="1024"/>
      <c r="D33" s="1024"/>
      <c r="E33" s="1024"/>
      <c r="F33" s="1024"/>
      <c r="G33" s="1024"/>
      <c r="H33" s="1024"/>
      <c r="I33" s="1024"/>
      <c r="J33" s="1024"/>
      <c r="K33" s="1024"/>
    </row>
  </sheetData>
  <mergeCells count="11">
    <mergeCell ref="A33:K33"/>
    <mergeCell ref="A1:K1"/>
    <mergeCell ref="A2:K2"/>
    <mergeCell ref="A3:J3"/>
    <mergeCell ref="A4:A5"/>
    <mergeCell ref="B4:K4"/>
    <mergeCell ref="B5:C5"/>
    <mergeCell ref="D5:E5"/>
    <mergeCell ref="F5:G5"/>
    <mergeCell ref="H5:I5"/>
    <mergeCell ref="J5:K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AD97A-4019-463C-BB81-964B4A33C837}">
  <sheetPr>
    <tabColor theme="7" tint="0.39997558519241921"/>
  </sheetPr>
  <dimension ref="A1:F12"/>
  <sheetViews>
    <sheetView showGridLines="0" workbookViewId="0">
      <selection activeCell="J11" sqref="J11"/>
    </sheetView>
  </sheetViews>
  <sheetFormatPr baseColWidth="10" defaultRowHeight="15" x14ac:dyDescent="0.25"/>
  <cols>
    <col min="1" max="1" width="42.85546875" customWidth="1"/>
    <col min="2" max="6" width="9.7109375" customWidth="1"/>
  </cols>
  <sheetData>
    <row r="1" spans="1:6" x14ac:dyDescent="0.25">
      <c r="A1" s="876" t="s">
        <v>4594</v>
      </c>
      <c r="B1" s="876"/>
      <c r="C1" s="876"/>
      <c r="D1" s="876"/>
      <c r="E1" s="876"/>
      <c r="F1" s="876"/>
    </row>
    <row r="2" spans="1:6" ht="29.25" customHeight="1" x14ac:dyDescent="0.25">
      <c r="A2" s="885" t="s">
        <v>4261</v>
      </c>
      <c r="B2" s="885"/>
      <c r="C2" s="885"/>
      <c r="D2" s="885"/>
      <c r="E2" s="885"/>
      <c r="F2" s="885"/>
    </row>
    <row r="3" spans="1:6" ht="15" customHeight="1" x14ac:dyDescent="0.25">
      <c r="A3" s="1025" t="s">
        <v>4253</v>
      </c>
      <c r="B3" s="1025"/>
      <c r="C3" s="1025"/>
      <c r="D3" s="1025"/>
      <c r="E3" s="1025"/>
      <c r="F3" s="1025"/>
    </row>
    <row r="4" spans="1:6" x14ac:dyDescent="0.25">
      <c r="A4" s="407" t="s">
        <v>4243</v>
      </c>
      <c r="B4" s="408">
        <v>2019</v>
      </c>
      <c r="C4" s="409">
        <v>2020</v>
      </c>
      <c r="D4" s="409">
        <v>2021</v>
      </c>
      <c r="E4" s="408">
        <v>2022</v>
      </c>
      <c r="F4" s="410">
        <v>2023</v>
      </c>
    </row>
    <row r="5" spans="1:6" ht="18.75" customHeight="1" x14ac:dyDescent="0.25">
      <c r="A5" s="411" t="s">
        <v>3882</v>
      </c>
      <c r="B5" s="347">
        <v>4.3164695848315811</v>
      </c>
      <c r="C5" s="347">
        <v>3.1805502443262612</v>
      </c>
      <c r="D5" s="347">
        <v>2.8246061638962301</v>
      </c>
      <c r="E5" s="347">
        <v>4.2729809606832099</v>
      </c>
      <c r="F5" s="347">
        <v>5.0709982228182175</v>
      </c>
    </row>
    <row r="6" spans="1:6" ht="13.5" customHeight="1" x14ac:dyDescent="0.25">
      <c r="A6" s="390" t="s">
        <v>4056</v>
      </c>
      <c r="B6" s="345">
        <v>4.068209379803764</v>
      </c>
      <c r="C6" s="345">
        <v>3.2117309504084779</v>
      </c>
      <c r="D6" s="345">
        <v>2.8092197763659099</v>
      </c>
      <c r="E6" s="345">
        <v>4.31952324907882</v>
      </c>
      <c r="F6" s="345">
        <v>5.4859213075279492</v>
      </c>
    </row>
    <row r="7" spans="1:6" ht="13.5" customHeight="1" x14ac:dyDescent="0.25">
      <c r="A7" s="390" t="s">
        <v>4057</v>
      </c>
      <c r="B7" s="345">
        <v>5.5794082144515862</v>
      </c>
      <c r="C7" s="345">
        <v>3.5655020908313984</v>
      </c>
      <c r="D7" s="345">
        <v>3.1641622152186368</v>
      </c>
      <c r="E7" s="345">
        <v>4.0609921724663423</v>
      </c>
      <c r="F7" s="345">
        <v>4.4189609406798711</v>
      </c>
    </row>
    <row r="8" spans="1:6" ht="13.5" customHeight="1" x14ac:dyDescent="0.25">
      <c r="A8" s="390" t="s">
        <v>4058</v>
      </c>
      <c r="B8" s="345">
        <v>3.2354434152975289</v>
      </c>
      <c r="C8" s="345">
        <v>2.0997681527459218</v>
      </c>
      <c r="D8" s="345">
        <v>2.1804769481421173</v>
      </c>
      <c r="E8" s="345">
        <v>4.4218227181041305</v>
      </c>
      <c r="F8" s="345">
        <v>3.5950402169793718</v>
      </c>
    </row>
    <row r="9" spans="1:6" ht="4.5" customHeight="1" x14ac:dyDescent="0.25">
      <c r="A9" s="390"/>
      <c r="B9" s="345"/>
      <c r="C9" s="345"/>
      <c r="D9" s="345"/>
      <c r="E9" s="345"/>
      <c r="F9" s="345"/>
    </row>
    <row r="10" spans="1:6" x14ac:dyDescent="0.25">
      <c r="A10" s="390" t="s">
        <v>4244</v>
      </c>
      <c r="B10" s="345">
        <v>4.3870144248103022</v>
      </c>
      <c r="C10" s="345">
        <v>3.4137093511774519</v>
      </c>
      <c r="D10" s="345">
        <v>3.0679526285276602</v>
      </c>
      <c r="E10" s="345">
        <v>4.4701034522374101</v>
      </c>
      <c r="F10" s="345">
        <v>5.4440997514270197</v>
      </c>
    </row>
    <row r="11" spans="1:6" ht="15.75" thickBot="1" x14ac:dyDescent="0.3">
      <c r="A11" s="398" t="s">
        <v>4245</v>
      </c>
      <c r="B11" s="399">
        <v>4.1256898260100785</v>
      </c>
      <c r="C11" s="399">
        <v>2.5592056736284383</v>
      </c>
      <c r="D11" s="399">
        <v>2.1727171260553435</v>
      </c>
      <c r="E11" s="399">
        <v>3.74680741343116</v>
      </c>
      <c r="F11" s="399">
        <v>4.0664561586785348</v>
      </c>
    </row>
    <row r="12" spans="1:6" ht="40.5" customHeight="1" x14ac:dyDescent="0.25">
      <c r="A12" s="1026" t="s">
        <v>4262</v>
      </c>
      <c r="B12" s="1026"/>
      <c r="C12" s="1026"/>
      <c r="D12" s="1026"/>
      <c r="E12" s="1026"/>
      <c r="F12" s="1026"/>
    </row>
  </sheetData>
  <mergeCells count="4">
    <mergeCell ref="A1:F1"/>
    <mergeCell ref="A2:F2"/>
    <mergeCell ref="A3:F3"/>
    <mergeCell ref="A12:F1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8CDC2-154C-4374-8A0A-BA8F848F306C}">
  <sheetPr>
    <tabColor theme="7" tint="0.39997558519241921"/>
  </sheetPr>
  <dimension ref="A1:F12"/>
  <sheetViews>
    <sheetView showGridLines="0" workbookViewId="0">
      <selection activeCell="K12" sqref="K12"/>
    </sheetView>
  </sheetViews>
  <sheetFormatPr baseColWidth="10" defaultRowHeight="15" x14ac:dyDescent="0.25"/>
  <cols>
    <col min="1" max="1" width="42.85546875" customWidth="1"/>
    <col min="2" max="6" width="9.7109375" customWidth="1"/>
  </cols>
  <sheetData>
    <row r="1" spans="1:6" x14ac:dyDescent="0.25">
      <c r="A1" s="876" t="s">
        <v>4595</v>
      </c>
      <c r="B1" s="876"/>
      <c r="C1" s="876"/>
      <c r="D1" s="876"/>
      <c r="E1" s="876"/>
      <c r="F1" s="876"/>
    </row>
    <row r="2" spans="1:6" ht="29.25" customHeight="1" x14ac:dyDescent="0.25">
      <c r="A2" s="885" t="s">
        <v>4263</v>
      </c>
      <c r="B2" s="885"/>
      <c r="C2" s="885"/>
      <c r="D2" s="885"/>
      <c r="E2" s="885"/>
      <c r="F2" s="885"/>
    </row>
    <row r="3" spans="1:6" ht="15" customHeight="1" x14ac:dyDescent="0.25">
      <c r="A3" s="1025" t="s">
        <v>4253</v>
      </c>
      <c r="B3" s="1025"/>
      <c r="C3" s="1025"/>
      <c r="D3" s="1025"/>
      <c r="E3" s="1025"/>
      <c r="F3" s="1025"/>
    </row>
    <row r="4" spans="1:6" x14ac:dyDescent="0.25">
      <c r="A4" s="407" t="s">
        <v>4243</v>
      </c>
      <c r="B4" s="408">
        <v>2019</v>
      </c>
      <c r="C4" s="409">
        <v>2020</v>
      </c>
      <c r="D4" s="409">
        <v>2021</v>
      </c>
      <c r="E4" s="408">
        <v>2022</v>
      </c>
      <c r="F4" s="410">
        <v>2023</v>
      </c>
    </row>
    <row r="5" spans="1:6" ht="18.75" customHeight="1" x14ac:dyDescent="0.25">
      <c r="A5" s="411" t="s">
        <v>3882</v>
      </c>
      <c r="B5" s="347">
        <v>2.1430722116359586</v>
      </c>
      <c r="C5" s="347">
        <v>1.6909879378301536</v>
      </c>
      <c r="D5" s="347">
        <v>1.62892813788332</v>
      </c>
      <c r="E5" s="347">
        <v>1.7378917214238701</v>
      </c>
      <c r="F5" s="347">
        <v>2.1821419682404484</v>
      </c>
    </row>
    <row r="6" spans="1:6" ht="13.5" customHeight="1" x14ac:dyDescent="0.25">
      <c r="A6" s="390" t="s">
        <v>4056</v>
      </c>
      <c r="B6" s="345">
        <v>1.8611523625104462</v>
      </c>
      <c r="C6" s="345">
        <v>1.4923031872644299</v>
      </c>
      <c r="D6" s="345">
        <v>1.56945938820095</v>
      </c>
      <c r="E6" s="345">
        <v>1.64851495725111</v>
      </c>
      <c r="F6" s="345">
        <v>2.359337508089753</v>
      </c>
    </row>
    <row r="7" spans="1:6" ht="13.5" customHeight="1" x14ac:dyDescent="0.25">
      <c r="A7" s="390" t="s">
        <v>4057</v>
      </c>
      <c r="B7" s="345">
        <v>3.1024472305606245</v>
      </c>
      <c r="C7" s="345">
        <v>2.4284236703477515</v>
      </c>
      <c r="D7" s="345">
        <v>1.9720404321514358</v>
      </c>
      <c r="E7" s="345">
        <v>2.0033919932936541</v>
      </c>
      <c r="F7" s="345">
        <v>1.9258513617564457</v>
      </c>
    </row>
    <row r="8" spans="1:6" ht="13.5" customHeight="1" x14ac:dyDescent="0.25">
      <c r="A8" s="390" t="s">
        <v>4058</v>
      </c>
      <c r="B8" s="345">
        <v>2.0051128745347344</v>
      </c>
      <c r="C8" s="345">
        <v>1.4421619442278748</v>
      </c>
      <c r="D8" s="345">
        <v>1.2878160378670958</v>
      </c>
      <c r="E8" s="345">
        <v>1.7713842752854512</v>
      </c>
      <c r="F8" s="345">
        <v>1.5025293358610299</v>
      </c>
    </row>
    <row r="9" spans="1:6" ht="4.5" customHeight="1" x14ac:dyDescent="0.25">
      <c r="A9" s="390"/>
      <c r="B9" s="345"/>
      <c r="C9" s="345"/>
      <c r="D9" s="345"/>
      <c r="E9" s="345"/>
      <c r="F9" s="345"/>
    </row>
    <row r="10" spans="1:6" x14ac:dyDescent="0.25">
      <c r="A10" s="390" t="s">
        <v>4244</v>
      </c>
      <c r="B10" s="345">
        <v>2.1648242611168453</v>
      </c>
      <c r="C10" s="345">
        <v>1.7218036047052461</v>
      </c>
      <c r="D10" s="345">
        <v>1.7130232975007</v>
      </c>
      <c r="E10" s="345">
        <v>1.8449614452645999</v>
      </c>
      <c r="F10" s="345">
        <v>2.2805088084303544</v>
      </c>
    </row>
    <row r="11" spans="1:6" ht="15.75" thickBot="1" x14ac:dyDescent="0.3">
      <c r="A11" s="398" t="s">
        <v>4245</v>
      </c>
      <c r="B11" s="399">
        <v>2.0842464951825259</v>
      </c>
      <c r="C11" s="399">
        <v>1.6088674169383292</v>
      </c>
      <c r="D11" s="399">
        <v>1.4036496947668922</v>
      </c>
      <c r="E11" s="399">
        <v>1.45209350554107</v>
      </c>
      <c r="F11" s="399">
        <v>1.9172981627065786</v>
      </c>
    </row>
    <row r="12" spans="1:6" ht="39" customHeight="1" x14ac:dyDescent="0.25">
      <c r="A12" s="1024" t="s">
        <v>4264</v>
      </c>
      <c r="B12" s="1024"/>
      <c r="C12" s="1024"/>
      <c r="D12" s="1024"/>
      <c r="E12" s="1024"/>
      <c r="F12" s="1024"/>
    </row>
  </sheetData>
  <mergeCells count="4">
    <mergeCell ref="A1:F1"/>
    <mergeCell ref="A2:F2"/>
    <mergeCell ref="A3:F3"/>
    <mergeCell ref="A12:F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64EE-359B-489F-89F7-F900E02C74EB}">
  <sheetPr codeName="Hoja7">
    <tabColor theme="9" tint="0.39997558519241921"/>
  </sheetPr>
  <dimension ref="A1:R2121"/>
  <sheetViews>
    <sheetView showGridLines="0" workbookViewId="0">
      <selection activeCell="N5" sqref="N5"/>
    </sheetView>
  </sheetViews>
  <sheetFormatPr baseColWidth="10" defaultColWidth="11.5703125" defaultRowHeight="12.75" x14ac:dyDescent="0.25"/>
  <cols>
    <col min="1" max="1" width="9" style="31" customWidth="1"/>
    <col min="2" max="3" width="2.28515625" style="1" customWidth="1"/>
    <col min="4" max="4" width="24.140625" style="1" bestFit="1" customWidth="1"/>
    <col min="5" max="9" width="9.140625" style="1" customWidth="1"/>
    <col min="10" max="10" width="11" style="1" customWidth="1"/>
    <col min="11" max="11" width="9.140625" style="1" customWidth="1"/>
    <col min="12" max="16384" width="11.5703125" style="1"/>
  </cols>
  <sheetData>
    <row r="1" spans="1:18" ht="24" customHeight="1" x14ac:dyDescent="0.25">
      <c r="A1" s="816" t="s">
        <v>3976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</row>
    <row r="2" spans="1:18" ht="24" customHeight="1" x14ac:dyDescent="0.25">
      <c r="A2" s="817"/>
      <c r="B2" s="817"/>
      <c r="C2" s="817"/>
      <c r="D2" s="817"/>
      <c r="E2" s="817"/>
      <c r="F2" s="817"/>
      <c r="G2" s="817"/>
      <c r="H2" s="817"/>
      <c r="I2" s="817"/>
      <c r="J2" s="817"/>
      <c r="K2" s="817"/>
    </row>
    <row r="3" spans="1:18" ht="12.75" customHeight="1" x14ac:dyDescent="0.25">
      <c r="A3" s="829" t="s">
        <v>0</v>
      </c>
      <c r="B3" s="831" t="s">
        <v>1</v>
      </c>
      <c r="C3" s="820"/>
      <c r="D3" s="821"/>
      <c r="E3" s="826" t="s">
        <v>3889</v>
      </c>
      <c r="F3" s="827"/>
      <c r="G3" s="827"/>
      <c r="H3" s="827"/>
      <c r="I3" s="827"/>
      <c r="J3" s="827"/>
      <c r="K3" s="828"/>
    </row>
    <row r="4" spans="1:18" ht="51" x14ac:dyDescent="0.25">
      <c r="A4" s="830"/>
      <c r="B4" s="832"/>
      <c r="C4" s="822"/>
      <c r="D4" s="823"/>
      <c r="E4" s="187" t="s">
        <v>3882</v>
      </c>
      <c r="F4" s="180" t="s">
        <v>3884</v>
      </c>
      <c r="G4" s="179" t="s">
        <v>3885</v>
      </c>
      <c r="H4" s="179" t="s">
        <v>3886</v>
      </c>
      <c r="I4" s="179" t="s">
        <v>3887</v>
      </c>
      <c r="J4" s="180" t="s">
        <v>3973</v>
      </c>
      <c r="K4" s="178" t="s">
        <v>3888</v>
      </c>
    </row>
    <row r="5" spans="1:18" ht="7.5" customHeight="1" x14ac:dyDescent="0.25">
      <c r="A5" s="174"/>
      <c r="B5" s="175"/>
      <c r="C5" s="184"/>
      <c r="D5" s="177"/>
      <c r="E5" s="32"/>
      <c r="F5" s="32"/>
      <c r="G5" s="32"/>
      <c r="H5" s="32"/>
      <c r="I5" s="32"/>
      <c r="J5" s="32"/>
      <c r="K5" s="32"/>
    </row>
    <row r="6" spans="1:18" s="6" customFormat="1" ht="12.75" customHeight="1" x14ac:dyDescent="0.25">
      <c r="A6" s="117" t="s">
        <v>2</v>
      </c>
      <c r="B6" s="149" t="s">
        <v>3</v>
      </c>
      <c r="C6" s="186"/>
      <c r="D6" s="148"/>
      <c r="E6" s="78">
        <v>167.01049794335762</v>
      </c>
      <c r="F6" s="78">
        <v>111.3902442293216</v>
      </c>
      <c r="G6" s="78">
        <v>14.618759429712123</v>
      </c>
      <c r="H6" s="78">
        <v>20.377547853213102</v>
      </c>
      <c r="I6" s="78">
        <v>12.377451547246675</v>
      </c>
      <c r="J6" s="78">
        <v>4.380616834970831</v>
      </c>
      <c r="K6" s="78">
        <v>3.8658780488933058</v>
      </c>
    </row>
    <row r="7" spans="1:18" s="6" customFormat="1" ht="12.75" customHeight="1" x14ac:dyDescent="0.25">
      <c r="A7" s="118" t="s">
        <v>4</v>
      </c>
      <c r="B7" s="125" t="s">
        <v>5</v>
      </c>
      <c r="C7" s="10"/>
      <c r="D7" s="126"/>
      <c r="E7" s="78">
        <v>137.27401074095869</v>
      </c>
      <c r="F7" s="78">
        <v>76.940431638612566</v>
      </c>
      <c r="G7" s="78">
        <v>25.049832187057355</v>
      </c>
      <c r="H7" s="78">
        <v>10.210655831121798</v>
      </c>
      <c r="I7" s="78">
        <v>15.397389886566359</v>
      </c>
      <c r="J7" s="78">
        <v>2.9073621387021071</v>
      </c>
      <c r="K7" s="78">
        <v>6.7683390588985048</v>
      </c>
    </row>
    <row r="8" spans="1:18" s="6" customFormat="1" ht="12.75" customHeight="1" x14ac:dyDescent="0.25">
      <c r="A8" s="118" t="s">
        <v>6</v>
      </c>
      <c r="B8" s="125"/>
      <c r="C8" s="10" t="s">
        <v>7</v>
      </c>
      <c r="D8" s="127"/>
      <c r="E8" s="78">
        <v>175.61293728553019</v>
      </c>
      <c r="F8" s="78">
        <v>90.21318882660745</v>
      </c>
      <c r="G8" s="78">
        <v>37.575889321925999</v>
      </c>
      <c r="H8" s="78">
        <v>9.1610639255935276</v>
      </c>
      <c r="I8" s="78">
        <v>26.862102697079326</v>
      </c>
      <c r="J8" s="78">
        <v>4.037079018058165</v>
      </c>
      <c r="K8" s="78">
        <v>7.7636134962657017</v>
      </c>
    </row>
    <row r="9" spans="1:18" ht="12.75" customHeight="1" x14ac:dyDescent="0.25">
      <c r="A9" s="119" t="s">
        <v>8</v>
      </c>
      <c r="B9" s="128"/>
      <c r="C9" s="10"/>
      <c r="D9" s="129" t="s">
        <v>7</v>
      </c>
      <c r="E9" s="79">
        <v>224.66129308866402</v>
      </c>
      <c r="F9" s="79">
        <v>118.57804346228286</v>
      </c>
      <c r="G9" s="79">
        <v>45.079256192272823</v>
      </c>
      <c r="H9" s="79">
        <v>13.474777666168508</v>
      </c>
      <c r="I9" s="79">
        <v>34.78942597447142</v>
      </c>
      <c r="J9" s="79">
        <v>4.1649312786339028</v>
      </c>
      <c r="K9" s="79">
        <v>8.5748585148345047</v>
      </c>
      <c r="R9" s="6"/>
    </row>
    <row r="10" spans="1:18" ht="12.75" customHeight="1" x14ac:dyDescent="0.25">
      <c r="A10" s="119" t="s">
        <v>9</v>
      </c>
      <c r="B10" s="128"/>
      <c r="C10" s="10"/>
      <c r="D10" s="129" t="s">
        <v>10</v>
      </c>
      <c r="E10" s="79"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R10" s="6"/>
    </row>
    <row r="11" spans="1:18" ht="12.75" customHeight="1" x14ac:dyDescent="0.25">
      <c r="A11" s="119" t="s">
        <v>11</v>
      </c>
      <c r="B11" s="128"/>
      <c r="C11" s="10"/>
      <c r="D11" s="129" t="s">
        <v>12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R11" s="6"/>
    </row>
    <row r="12" spans="1:18" ht="12.75" customHeight="1" x14ac:dyDescent="0.25">
      <c r="A12" s="119" t="s">
        <v>13</v>
      </c>
      <c r="B12" s="128"/>
      <c r="C12" s="10"/>
      <c r="D12" s="129" t="s">
        <v>14</v>
      </c>
      <c r="E12" s="79"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R12" s="6"/>
    </row>
    <row r="13" spans="1:18" ht="12.75" customHeight="1" x14ac:dyDescent="0.25">
      <c r="A13" s="119" t="s">
        <v>15</v>
      </c>
      <c r="B13" s="128"/>
      <c r="C13" s="10"/>
      <c r="D13" s="129" t="s">
        <v>16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R13" s="6"/>
    </row>
    <row r="14" spans="1:18" ht="12.75" customHeight="1" x14ac:dyDescent="0.25">
      <c r="A14" s="119" t="s">
        <v>17</v>
      </c>
      <c r="B14" s="128"/>
      <c r="C14" s="10"/>
      <c r="D14" s="129" t="s">
        <v>18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R14" s="6"/>
    </row>
    <row r="15" spans="1:18" ht="12.75" customHeight="1" x14ac:dyDescent="0.25">
      <c r="A15" s="119" t="s">
        <v>19</v>
      </c>
      <c r="B15" s="128"/>
      <c r="C15" s="10"/>
      <c r="D15" s="129" t="s">
        <v>20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R15" s="6"/>
    </row>
    <row r="16" spans="1:18" ht="12.75" customHeight="1" x14ac:dyDescent="0.25">
      <c r="A16" s="119" t="s">
        <v>21</v>
      </c>
      <c r="B16" s="128"/>
      <c r="C16" s="10"/>
      <c r="D16" s="129" t="s">
        <v>22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R16" s="6"/>
    </row>
    <row r="17" spans="1:18" ht="12.75" customHeight="1" x14ac:dyDescent="0.25">
      <c r="A17" s="119" t="s">
        <v>23</v>
      </c>
      <c r="B17" s="128"/>
      <c r="C17" s="10"/>
      <c r="D17" s="129" t="s">
        <v>24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R17" s="6"/>
    </row>
    <row r="18" spans="1:18" ht="12.75" customHeight="1" x14ac:dyDescent="0.25">
      <c r="A18" s="119" t="s">
        <v>25</v>
      </c>
      <c r="B18" s="128"/>
      <c r="C18" s="10"/>
      <c r="D18" s="129" t="s">
        <v>26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R18" s="6"/>
    </row>
    <row r="19" spans="1:18" ht="12.75" customHeight="1" x14ac:dyDescent="0.25">
      <c r="A19" s="119" t="s">
        <v>27</v>
      </c>
      <c r="B19" s="128"/>
      <c r="C19" s="10"/>
      <c r="D19" s="129" t="s">
        <v>28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R19" s="6"/>
    </row>
    <row r="20" spans="1:18" ht="12.75" customHeight="1" x14ac:dyDescent="0.25">
      <c r="A20" s="119" t="s">
        <v>29</v>
      </c>
      <c r="B20" s="128"/>
      <c r="C20" s="10"/>
      <c r="D20" s="129" t="s">
        <v>30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R20" s="6"/>
    </row>
    <row r="21" spans="1:18" ht="12.75" customHeight="1" x14ac:dyDescent="0.25">
      <c r="A21" s="119" t="s">
        <v>31</v>
      </c>
      <c r="B21" s="128"/>
      <c r="C21" s="10"/>
      <c r="D21" s="129" t="s">
        <v>32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R21" s="6"/>
    </row>
    <row r="22" spans="1:18" ht="12.75" customHeight="1" x14ac:dyDescent="0.25">
      <c r="A22" s="119" t="s">
        <v>33</v>
      </c>
      <c r="B22" s="128"/>
      <c r="C22" s="10"/>
      <c r="D22" s="129" t="s">
        <v>34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R22" s="6"/>
    </row>
    <row r="23" spans="1:18" ht="12.75" customHeight="1" x14ac:dyDescent="0.25">
      <c r="A23" s="119" t="s">
        <v>35</v>
      </c>
      <c r="B23" s="128"/>
      <c r="C23" s="10"/>
      <c r="D23" s="129" t="s">
        <v>36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R23" s="6"/>
    </row>
    <row r="24" spans="1:18" ht="12.75" customHeight="1" x14ac:dyDescent="0.25">
      <c r="A24" s="119" t="s">
        <v>37</v>
      </c>
      <c r="B24" s="128"/>
      <c r="C24" s="10"/>
      <c r="D24" s="129" t="s">
        <v>38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R24" s="6"/>
    </row>
    <row r="25" spans="1:18" ht="12.75" customHeight="1" x14ac:dyDescent="0.25">
      <c r="A25" s="119" t="s">
        <v>39</v>
      </c>
      <c r="B25" s="128"/>
      <c r="C25" s="10"/>
      <c r="D25" s="129" t="s">
        <v>40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R25" s="6"/>
    </row>
    <row r="26" spans="1:18" ht="12.75" customHeight="1" x14ac:dyDescent="0.25">
      <c r="A26" s="119" t="s">
        <v>41</v>
      </c>
      <c r="B26" s="128"/>
      <c r="C26" s="10"/>
      <c r="D26" s="129" t="s">
        <v>42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R26" s="6"/>
    </row>
    <row r="27" spans="1:18" ht="12.75" customHeight="1" x14ac:dyDescent="0.25">
      <c r="A27" s="119" t="s">
        <v>43</v>
      </c>
      <c r="B27" s="128"/>
      <c r="C27" s="10"/>
      <c r="D27" s="129" t="s">
        <v>44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R27" s="6"/>
    </row>
    <row r="28" spans="1:18" ht="12.75" customHeight="1" x14ac:dyDescent="0.25">
      <c r="A28" s="119" t="s">
        <v>45</v>
      </c>
      <c r="B28" s="128"/>
      <c r="C28" s="10"/>
      <c r="D28" s="129" t="s">
        <v>46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R28" s="6"/>
    </row>
    <row r="29" spans="1:18" ht="12.75" customHeight="1" x14ac:dyDescent="0.25">
      <c r="A29" s="119" t="s">
        <v>47</v>
      </c>
      <c r="B29" s="128"/>
      <c r="C29" s="10"/>
      <c r="D29" s="129" t="s">
        <v>48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R29" s="6"/>
    </row>
    <row r="30" spans="1:18" ht="12.75" customHeight="1" x14ac:dyDescent="0.25">
      <c r="A30" s="118" t="s">
        <v>49</v>
      </c>
      <c r="B30" s="125"/>
      <c r="C30" s="11" t="s">
        <v>50</v>
      </c>
      <c r="D30" s="126"/>
      <c r="E30" s="78">
        <v>130.96634118589557</v>
      </c>
      <c r="F30" s="78">
        <v>75.003773409652965</v>
      </c>
      <c r="G30" s="78">
        <v>25.659185640144436</v>
      </c>
      <c r="H30" s="78">
        <v>10.333337203497081</v>
      </c>
      <c r="I30" s="78">
        <v>12.887645276271639</v>
      </c>
      <c r="J30" s="78">
        <v>2.5543080727745591</v>
      </c>
      <c r="K30" s="78">
        <v>4.5280915835549003</v>
      </c>
      <c r="R30" s="6"/>
    </row>
    <row r="31" spans="1:18" ht="12.75" customHeight="1" x14ac:dyDescent="0.25">
      <c r="A31" s="119" t="s">
        <v>51</v>
      </c>
      <c r="B31" s="128"/>
      <c r="C31" s="10"/>
      <c r="D31" s="129" t="s">
        <v>50</v>
      </c>
      <c r="E31" s="79">
        <v>20.879551089651571</v>
      </c>
      <c r="F31" s="79">
        <v>13.049719431032234</v>
      </c>
      <c r="G31" s="79">
        <v>4.2411588150854751</v>
      </c>
      <c r="H31" s="79">
        <v>0</v>
      </c>
      <c r="I31" s="79">
        <v>2.9361868719822524</v>
      </c>
      <c r="J31" s="79">
        <v>0.65248597155161159</v>
      </c>
      <c r="K31" s="79">
        <v>0</v>
      </c>
      <c r="R31" s="6"/>
    </row>
    <row r="32" spans="1:18" ht="12.75" customHeight="1" x14ac:dyDescent="0.25">
      <c r="A32" s="119" t="s">
        <v>52</v>
      </c>
      <c r="B32" s="128"/>
      <c r="C32" s="10"/>
      <c r="D32" s="129" t="s">
        <v>53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R32" s="6"/>
    </row>
    <row r="33" spans="1:18" ht="12.75" customHeight="1" x14ac:dyDescent="0.25">
      <c r="A33" s="119" t="s">
        <v>54</v>
      </c>
      <c r="B33" s="128"/>
      <c r="C33" s="10"/>
      <c r="D33" s="129" t="s">
        <v>55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R33" s="6"/>
    </row>
    <row r="34" spans="1:18" ht="12.75" customHeight="1" x14ac:dyDescent="0.25">
      <c r="A34" s="119" t="s">
        <v>56</v>
      </c>
      <c r="B34" s="128"/>
      <c r="C34" s="10"/>
      <c r="D34" s="129" t="s">
        <v>57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R34" s="6"/>
    </row>
    <row r="35" spans="1:18" ht="12.75" customHeight="1" x14ac:dyDescent="0.25">
      <c r="A35" s="119" t="s">
        <v>58</v>
      </c>
      <c r="B35" s="128"/>
      <c r="C35" s="10"/>
      <c r="D35" s="129" t="s">
        <v>59</v>
      </c>
      <c r="E35" s="79">
        <v>21.885721045782564</v>
      </c>
      <c r="F35" s="79">
        <v>6.802318703418905</v>
      </c>
      <c r="G35" s="79">
        <v>7.3938246776292447</v>
      </c>
      <c r="H35" s="79">
        <v>0</v>
      </c>
      <c r="I35" s="79">
        <v>5.0278007807878868</v>
      </c>
      <c r="J35" s="79">
        <v>0.59150597421033946</v>
      </c>
      <c r="K35" s="79">
        <v>2.0702709097361884</v>
      </c>
      <c r="R35" s="6"/>
    </row>
    <row r="36" spans="1:18" ht="12.75" customHeight="1" x14ac:dyDescent="0.25">
      <c r="A36" s="119" t="s">
        <v>60</v>
      </c>
      <c r="B36" s="128"/>
      <c r="C36" s="10"/>
      <c r="D36" s="129" t="s">
        <v>61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R36" s="6"/>
    </row>
    <row r="37" spans="1:18" ht="12.75" customHeight="1" x14ac:dyDescent="0.25">
      <c r="A37" s="118" t="s">
        <v>62</v>
      </c>
      <c r="B37" s="125"/>
      <c r="C37" s="11" t="s">
        <v>63</v>
      </c>
      <c r="D37" s="126"/>
      <c r="E37" s="78">
        <v>135.01144164759725</v>
      </c>
      <c r="F37" s="78">
        <v>67.124332570556831</v>
      </c>
      <c r="G37" s="78">
        <v>30.511060259344013</v>
      </c>
      <c r="H37" s="78">
        <v>6.8649885583524028</v>
      </c>
      <c r="I37" s="78">
        <v>15.255530129672007</v>
      </c>
      <c r="J37" s="78">
        <v>3.8138825324180017</v>
      </c>
      <c r="K37" s="78">
        <v>11.441647597254004</v>
      </c>
      <c r="R37" s="6"/>
    </row>
    <row r="38" spans="1:18" ht="12.75" customHeight="1" x14ac:dyDescent="0.25">
      <c r="A38" s="119" t="s">
        <v>64</v>
      </c>
      <c r="B38" s="128"/>
      <c r="C38" s="10"/>
      <c r="D38" s="129" t="s">
        <v>65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R38" s="6"/>
    </row>
    <row r="39" spans="1:18" ht="12.75" customHeight="1" x14ac:dyDescent="0.25">
      <c r="A39" s="119" t="s">
        <v>66</v>
      </c>
      <c r="B39" s="128"/>
      <c r="C39" s="10"/>
      <c r="D39" s="129" t="s">
        <v>67</v>
      </c>
      <c r="E39" s="79"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R39" s="6"/>
    </row>
    <row r="40" spans="1:18" ht="12.75" customHeight="1" x14ac:dyDescent="0.25">
      <c r="A40" s="119" t="s">
        <v>68</v>
      </c>
      <c r="B40" s="128"/>
      <c r="C40" s="10"/>
      <c r="D40" s="129" t="s">
        <v>69</v>
      </c>
      <c r="E40" s="79"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R40" s="6"/>
    </row>
    <row r="41" spans="1:18" ht="12.75" customHeight="1" x14ac:dyDescent="0.25">
      <c r="A41" s="119" t="s">
        <v>70</v>
      </c>
      <c r="B41" s="128"/>
      <c r="C41" s="10"/>
      <c r="D41" s="129" t="s">
        <v>71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R41" s="6"/>
    </row>
    <row r="42" spans="1:18" ht="12.75" customHeight="1" x14ac:dyDescent="0.25">
      <c r="A42" s="119" t="s">
        <v>72</v>
      </c>
      <c r="B42" s="128"/>
      <c r="C42" s="10"/>
      <c r="D42" s="129" t="s">
        <v>73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R42" s="6"/>
    </row>
    <row r="43" spans="1:18" ht="12.75" customHeight="1" x14ac:dyDescent="0.25">
      <c r="A43" s="119" t="s">
        <v>74</v>
      </c>
      <c r="B43" s="128"/>
      <c r="C43" s="10"/>
      <c r="D43" s="129" t="s">
        <v>75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R43" s="6"/>
    </row>
    <row r="44" spans="1:18" ht="12.75" customHeight="1" x14ac:dyDescent="0.25">
      <c r="A44" s="119" t="s">
        <v>76</v>
      </c>
      <c r="B44" s="128"/>
      <c r="C44" s="10"/>
      <c r="D44" s="129" t="s">
        <v>77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R44" s="6"/>
    </row>
    <row r="45" spans="1:18" ht="12.75" customHeight="1" x14ac:dyDescent="0.25">
      <c r="A45" s="119" t="s">
        <v>78</v>
      </c>
      <c r="B45" s="128"/>
      <c r="C45" s="10"/>
      <c r="D45" s="129" t="s">
        <v>79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R45" s="6"/>
    </row>
    <row r="46" spans="1:18" ht="12.75" customHeight="1" x14ac:dyDescent="0.25">
      <c r="A46" s="119" t="s">
        <v>80</v>
      </c>
      <c r="B46" s="128"/>
      <c r="C46" s="10"/>
      <c r="D46" s="129" t="s">
        <v>81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R46" s="6"/>
    </row>
    <row r="47" spans="1:18" ht="12.75" customHeight="1" x14ac:dyDescent="0.25">
      <c r="A47" s="119" t="s">
        <v>82</v>
      </c>
      <c r="B47" s="128"/>
      <c r="C47" s="10"/>
      <c r="D47" s="129" t="s">
        <v>83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R47" s="6"/>
    </row>
    <row r="48" spans="1:18" ht="12.75" customHeight="1" x14ac:dyDescent="0.25">
      <c r="A48" s="119" t="s">
        <v>84</v>
      </c>
      <c r="B48" s="128"/>
      <c r="C48" s="10"/>
      <c r="D48" s="129" t="s">
        <v>85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R48" s="6"/>
    </row>
    <row r="49" spans="1:18" ht="12.75" customHeight="1" x14ac:dyDescent="0.25">
      <c r="A49" s="119" t="s">
        <v>86</v>
      </c>
      <c r="B49" s="128"/>
      <c r="C49" s="10"/>
      <c r="D49" s="129" t="s">
        <v>87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R49" s="6"/>
    </row>
    <row r="50" spans="1:18" ht="12.75" customHeight="1" x14ac:dyDescent="0.25">
      <c r="A50" s="118" t="s">
        <v>88</v>
      </c>
      <c r="B50" s="125"/>
      <c r="C50" s="11" t="s">
        <v>89</v>
      </c>
      <c r="D50" s="126"/>
      <c r="E50" s="78">
        <v>28.50310856049737</v>
      </c>
      <c r="F50" s="78">
        <v>9.3735054997608795</v>
      </c>
      <c r="G50" s="78">
        <v>7.4605451936872305</v>
      </c>
      <c r="H50" s="78">
        <v>0.95648015303682454</v>
      </c>
      <c r="I50" s="78">
        <v>7.0779531324725005</v>
      </c>
      <c r="J50" s="78">
        <v>0.57388809182209477</v>
      </c>
      <c r="K50" s="78">
        <v>3.0607364897178382</v>
      </c>
      <c r="R50" s="6"/>
    </row>
    <row r="51" spans="1:18" ht="12.75" customHeight="1" x14ac:dyDescent="0.25">
      <c r="A51" s="119" t="s">
        <v>90</v>
      </c>
      <c r="B51" s="128"/>
      <c r="C51" s="10"/>
      <c r="D51" s="129" t="s">
        <v>91</v>
      </c>
      <c r="E51" s="79">
        <v>73.223331160038114</v>
      </c>
      <c r="F51" s="79">
        <v>23.571894277546516</v>
      </c>
      <c r="G51" s="79">
        <v>19.058127288229098</v>
      </c>
      <c r="H51" s="79">
        <v>2.5076483273985657</v>
      </c>
      <c r="I51" s="79">
        <v>18.556597622749386</v>
      </c>
      <c r="J51" s="79">
        <v>1.5045889964391392</v>
      </c>
      <c r="K51" s="79">
        <v>8.0244746476754099</v>
      </c>
      <c r="R51" s="6"/>
    </row>
    <row r="52" spans="1:18" ht="12.75" customHeight="1" x14ac:dyDescent="0.25">
      <c r="A52" s="119" t="s">
        <v>92</v>
      </c>
      <c r="B52" s="128"/>
      <c r="C52" s="10"/>
      <c r="D52" s="129" t="s">
        <v>93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R52" s="6"/>
    </row>
    <row r="53" spans="1:18" ht="12.75" customHeight="1" x14ac:dyDescent="0.25">
      <c r="A53" s="119" t="s">
        <v>94</v>
      </c>
      <c r="B53" s="128"/>
      <c r="C53" s="10"/>
      <c r="D53" s="129" t="s">
        <v>95</v>
      </c>
      <c r="E53" s="79">
        <v>1.5807777426493836</v>
      </c>
      <c r="F53" s="79">
        <v>1.0538518284329224</v>
      </c>
      <c r="G53" s="79">
        <v>0.52692591421646118</v>
      </c>
      <c r="H53" s="79">
        <v>0</v>
      </c>
      <c r="I53" s="79">
        <v>0</v>
      </c>
      <c r="J53" s="79">
        <v>0</v>
      </c>
      <c r="K53" s="79">
        <v>0</v>
      </c>
      <c r="R53" s="6"/>
    </row>
    <row r="54" spans="1:18" ht="12.75" customHeight="1" x14ac:dyDescent="0.25">
      <c r="A54" s="118" t="s">
        <v>96</v>
      </c>
      <c r="B54" s="125"/>
      <c r="C54" s="11" t="s">
        <v>97</v>
      </c>
      <c r="D54" s="126"/>
      <c r="E54" s="78">
        <v>70.540308747855917</v>
      </c>
      <c r="F54" s="78">
        <v>34.948542024013719</v>
      </c>
      <c r="G54" s="78">
        <v>17.152658662092623</v>
      </c>
      <c r="H54" s="78">
        <v>3.4305317324185247</v>
      </c>
      <c r="I54" s="78">
        <v>10.934819897084047</v>
      </c>
      <c r="J54" s="78">
        <v>1.2864493996569468</v>
      </c>
      <c r="K54" s="78">
        <v>2.7873070325900517</v>
      </c>
      <c r="R54" s="6"/>
    </row>
    <row r="55" spans="1:18" ht="12.75" customHeight="1" x14ac:dyDescent="0.25">
      <c r="A55" s="119" t="s">
        <v>98</v>
      </c>
      <c r="B55" s="128"/>
      <c r="C55" s="10"/>
      <c r="D55" s="129" t="s">
        <v>99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R55" s="6"/>
    </row>
    <row r="56" spans="1:18" ht="12.75" customHeight="1" x14ac:dyDescent="0.25">
      <c r="A56" s="119" t="s">
        <v>100</v>
      </c>
      <c r="B56" s="128"/>
      <c r="C56" s="10"/>
      <c r="D56" s="129" t="s">
        <v>101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R56" s="6"/>
    </row>
    <row r="57" spans="1:18" ht="12.75" customHeight="1" x14ac:dyDescent="0.25">
      <c r="A57" s="119" t="s">
        <v>102</v>
      </c>
      <c r="B57" s="128"/>
      <c r="C57" s="10"/>
      <c r="D57" s="129" t="s">
        <v>103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R57" s="6"/>
    </row>
    <row r="58" spans="1:18" ht="12.75" customHeight="1" x14ac:dyDescent="0.25">
      <c r="A58" s="119" t="s">
        <v>104</v>
      </c>
      <c r="B58" s="128"/>
      <c r="C58" s="10"/>
      <c r="D58" s="129" t="s">
        <v>105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R58" s="6"/>
    </row>
    <row r="59" spans="1:18" ht="12.75" customHeight="1" x14ac:dyDescent="0.25">
      <c r="A59" s="119" t="s">
        <v>106</v>
      </c>
      <c r="B59" s="128"/>
      <c r="C59" s="10"/>
      <c r="D59" s="129" t="s">
        <v>107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R59" s="6"/>
    </row>
    <row r="60" spans="1:18" ht="12.75" customHeight="1" x14ac:dyDescent="0.25">
      <c r="A60" s="119" t="s">
        <v>108</v>
      </c>
      <c r="B60" s="128"/>
      <c r="C60" s="10"/>
      <c r="D60" s="129" t="s">
        <v>109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R60" s="6"/>
    </row>
    <row r="61" spans="1:18" ht="12.75" customHeight="1" x14ac:dyDescent="0.25">
      <c r="A61" s="119" t="s">
        <v>110</v>
      </c>
      <c r="B61" s="128"/>
      <c r="C61" s="10"/>
      <c r="D61" s="129" t="s">
        <v>111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R61" s="6"/>
    </row>
    <row r="62" spans="1:18" ht="12.75" customHeight="1" x14ac:dyDescent="0.25">
      <c r="A62" s="119" t="s">
        <v>112</v>
      </c>
      <c r="B62" s="128"/>
      <c r="C62" s="10"/>
      <c r="D62" s="129" t="s">
        <v>113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R62" s="6"/>
    </row>
    <row r="63" spans="1:18" ht="12.75" customHeight="1" x14ac:dyDescent="0.25">
      <c r="A63" s="119" t="s">
        <v>114</v>
      </c>
      <c r="B63" s="128"/>
      <c r="C63" s="10"/>
      <c r="D63" s="129" t="s">
        <v>97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R63" s="6"/>
    </row>
    <row r="64" spans="1:18" ht="12.75" customHeight="1" x14ac:dyDescent="0.25">
      <c r="A64" s="119" t="s">
        <v>115</v>
      </c>
      <c r="B64" s="128"/>
      <c r="C64" s="10"/>
      <c r="D64" s="129" t="s">
        <v>116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R64" s="6"/>
    </row>
    <row r="65" spans="1:18" ht="12.75" customHeight="1" x14ac:dyDescent="0.25">
      <c r="A65" s="119" t="s">
        <v>117</v>
      </c>
      <c r="B65" s="128"/>
      <c r="C65" s="10"/>
      <c r="D65" s="129" t="s">
        <v>118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R65" s="6"/>
    </row>
    <row r="66" spans="1:18" ht="12.75" customHeight="1" x14ac:dyDescent="0.25">
      <c r="A66" s="119" t="s">
        <v>119</v>
      </c>
      <c r="B66" s="128"/>
      <c r="C66" s="10"/>
      <c r="D66" s="129" t="s">
        <v>120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R66" s="6"/>
    </row>
    <row r="67" spans="1:18" ht="12.75" customHeight="1" x14ac:dyDescent="0.25">
      <c r="A67" s="119" t="s">
        <v>121</v>
      </c>
      <c r="B67" s="128"/>
      <c r="C67" s="10"/>
      <c r="D67" s="129" t="s">
        <v>122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R67" s="6"/>
    </row>
    <row r="68" spans="1:18" ht="12.75" customHeight="1" x14ac:dyDescent="0.25">
      <c r="A68" s="119" t="s">
        <v>123</v>
      </c>
      <c r="B68" s="128"/>
      <c r="C68" s="10"/>
      <c r="D68" s="129" t="s">
        <v>124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R68" s="6"/>
    </row>
    <row r="69" spans="1:18" ht="12.75" customHeight="1" x14ac:dyDescent="0.25">
      <c r="A69" s="119" t="s">
        <v>125</v>
      </c>
      <c r="B69" s="128"/>
      <c r="C69" s="10"/>
      <c r="D69" s="129" t="s">
        <v>126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R69" s="6"/>
    </row>
    <row r="70" spans="1:18" ht="12.75" customHeight="1" x14ac:dyDescent="0.25">
      <c r="A70" s="119" t="s">
        <v>127</v>
      </c>
      <c r="B70" s="128"/>
      <c r="C70" s="10"/>
      <c r="D70" s="129" t="s">
        <v>128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R70" s="6"/>
    </row>
    <row r="71" spans="1:18" ht="12.75" customHeight="1" x14ac:dyDescent="0.25">
      <c r="A71" s="119" t="s">
        <v>129</v>
      </c>
      <c r="B71" s="128"/>
      <c r="C71" s="10"/>
      <c r="D71" s="129" t="s">
        <v>130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R71" s="6"/>
    </row>
    <row r="72" spans="1:18" ht="12.75" customHeight="1" x14ac:dyDescent="0.25">
      <c r="A72" s="119" t="s">
        <v>131</v>
      </c>
      <c r="B72" s="128"/>
      <c r="C72" s="10"/>
      <c r="D72" s="129" t="s">
        <v>132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R72" s="6"/>
    </row>
    <row r="73" spans="1:18" ht="12.75" customHeight="1" x14ac:dyDescent="0.25">
      <c r="A73" s="119" t="s">
        <v>133</v>
      </c>
      <c r="B73" s="128"/>
      <c r="C73" s="10"/>
      <c r="D73" s="129" t="s">
        <v>134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R73" s="6"/>
    </row>
    <row r="74" spans="1:18" ht="12.75" customHeight="1" x14ac:dyDescent="0.25">
      <c r="A74" s="119" t="s">
        <v>135</v>
      </c>
      <c r="B74" s="128"/>
      <c r="C74" s="10"/>
      <c r="D74" s="129" t="s">
        <v>136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R74" s="6"/>
    </row>
    <row r="75" spans="1:18" ht="12.75" customHeight="1" x14ac:dyDescent="0.25">
      <c r="A75" s="119" t="s">
        <v>137</v>
      </c>
      <c r="B75" s="128"/>
      <c r="C75" s="10"/>
      <c r="D75" s="129" t="s">
        <v>138</v>
      </c>
      <c r="E75" s="79">
        <v>0</v>
      </c>
      <c r="F75" s="79">
        <v>0</v>
      </c>
      <c r="G75" s="79">
        <v>0</v>
      </c>
      <c r="H75" s="79">
        <v>0</v>
      </c>
      <c r="I75" s="79">
        <v>0</v>
      </c>
      <c r="J75" s="79">
        <v>0</v>
      </c>
      <c r="K75" s="79">
        <v>0</v>
      </c>
      <c r="R75" s="6"/>
    </row>
    <row r="76" spans="1:18" ht="12.75" customHeight="1" x14ac:dyDescent="0.25">
      <c r="A76" s="119" t="s">
        <v>139</v>
      </c>
      <c r="B76" s="128"/>
      <c r="C76" s="10"/>
      <c r="D76" s="129" t="s">
        <v>140</v>
      </c>
      <c r="E76" s="79">
        <v>0</v>
      </c>
      <c r="F76" s="79">
        <v>0</v>
      </c>
      <c r="G76" s="79">
        <v>0</v>
      </c>
      <c r="H76" s="79">
        <v>0</v>
      </c>
      <c r="I76" s="79">
        <v>0</v>
      </c>
      <c r="J76" s="79">
        <v>0</v>
      </c>
      <c r="K76" s="79">
        <v>0</v>
      </c>
      <c r="R76" s="6"/>
    </row>
    <row r="77" spans="1:18" ht="12.75" customHeight="1" x14ac:dyDescent="0.25">
      <c r="A77" s="119" t="s">
        <v>141</v>
      </c>
      <c r="B77" s="128"/>
      <c r="C77" s="10"/>
      <c r="D77" s="129" t="s">
        <v>142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0</v>
      </c>
      <c r="K77" s="79">
        <v>0</v>
      </c>
      <c r="R77" s="6"/>
    </row>
    <row r="78" spans="1:18" ht="12.75" customHeight="1" x14ac:dyDescent="0.25">
      <c r="A78" s="117" t="s">
        <v>143</v>
      </c>
      <c r="B78" s="130"/>
      <c r="C78" s="18" t="s">
        <v>144</v>
      </c>
      <c r="D78" s="131"/>
      <c r="E78" s="78">
        <v>119.6242049366867</v>
      </c>
      <c r="F78" s="78">
        <v>60.395635175351572</v>
      </c>
      <c r="G78" s="78">
        <v>16.047149442726266</v>
      </c>
      <c r="H78" s="78">
        <v>19.548345684775629</v>
      </c>
      <c r="I78" s="78">
        <v>14.588317675205696</v>
      </c>
      <c r="J78" s="78">
        <v>4.3764953025617084</v>
      </c>
      <c r="K78" s="78">
        <v>4.6682616560658223</v>
      </c>
      <c r="R78" s="6"/>
    </row>
    <row r="79" spans="1:18" ht="12.75" customHeight="1" x14ac:dyDescent="0.25">
      <c r="A79" s="119" t="s">
        <v>145</v>
      </c>
      <c r="B79" s="128"/>
      <c r="C79" s="10"/>
      <c r="D79" s="129" t="s">
        <v>146</v>
      </c>
      <c r="E79" s="79">
        <v>0</v>
      </c>
      <c r="F79" s="79">
        <v>0</v>
      </c>
      <c r="G79" s="79">
        <v>0</v>
      </c>
      <c r="H79" s="79">
        <v>0</v>
      </c>
      <c r="I79" s="79">
        <v>0</v>
      </c>
      <c r="J79" s="79">
        <v>0</v>
      </c>
      <c r="K79" s="79">
        <v>0</v>
      </c>
      <c r="R79" s="6"/>
    </row>
    <row r="80" spans="1:18" ht="12.75" customHeight="1" x14ac:dyDescent="0.25">
      <c r="A80" s="119" t="s">
        <v>147</v>
      </c>
      <c r="B80" s="128"/>
      <c r="C80" s="10"/>
      <c r="D80" s="129" t="s">
        <v>148</v>
      </c>
      <c r="E80" s="79">
        <v>0</v>
      </c>
      <c r="F80" s="79">
        <v>0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R80" s="6"/>
    </row>
    <row r="81" spans="1:18" ht="12.75" customHeight="1" x14ac:dyDescent="0.25">
      <c r="A81" s="119" t="s">
        <v>149</v>
      </c>
      <c r="B81" s="128"/>
      <c r="C81" s="10"/>
      <c r="D81" s="129" t="s">
        <v>150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R81" s="6"/>
    </row>
    <row r="82" spans="1:18" ht="12.75" customHeight="1" x14ac:dyDescent="0.25">
      <c r="A82" s="119" t="s">
        <v>151</v>
      </c>
      <c r="B82" s="128"/>
      <c r="C82" s="10"/>
      <c r="D82" s="129" t="s">
        <v>152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R82" s="6"/>
    </row>
    <row r="83" spans="1:18" ht="12.75" customHeight="1" x14ac:dyDescent="0.25">
      <c r="A83" s="119" t="s">
        <v>153</v>
      </c>
      <c r="B83" s="128"/>
      <c r="C83" s="10"/>
      <c r="D83" s="129" t="s">
        <v>154</v>
      </c>
      <c r="E83" s="79">
        <v>0</v>
      </c>
      <c r="F83" s="79">
        <v>0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R83" s="6"/>
    </row>
    <row r="84" spans="1:18" ht="12.75" customHeight="1" x14ac:dyDescent="0.25">
      <c r="A84" s="119" t="s">
        <v>155</v>
      </c>
      <c r="B84" s="128"/>
      <c r="C84" s="10"/>
      <c r="D84" s="129" t="s">
        <v>156</v>
      </c>
      <c r="E84" s="79">
        <v>0</v>
      </c>
      <c r="F84" s="79">
        <v>0</v>
      </c>
      <c r="G84" s="79">
        <v>0</v>
      </c>
      <c r="H84" s="79">
        <v>0</v>
      </c>
      <c r="I84" s="79">
        <v>0</v>
      </c>
      <c r="J84" s="79">
        <v>0</v>
      </c>
      <c r="K84" s="79">
        <v>0</v>
      </c>
      <c r="R84" s="6"/>
    </row>
    <row r="85" spans="1:18" ht="12.75" customHeight="1" x14ac:dyDescent="0.25">
      <c r="A85" s="119" t="s">
        <v>157</v>
      </c>
      <c r="B85" s="128"/>
      <c r="C85" s="10"/>
      <c r="D85" s="129" t="s">
        <v>158</v>
      </c>
      <c r="E85" s="79">
        <v>0</v>
      </c>
      <c r="F85" s="79">
        <v>0</v>
      </c>
      <c r="G85" s="79">
        <v>0</v>
      </c>
      <c r="H85" s="79">
        <v>0</v>
      </c>
      <c r="I85" s="79">
        <v>0</v>
      </c>
      <c r="J85" s="79">
        <v>0</v>
      </c>
      <c r="K85" s="79">
        <v>0</v>
      </c>
      <c r="R85" s="6"/>
    </row>
    <row r="86" spans="1:18" ht="12.75" customHeight="1" x14ac:dyDescent="0.25">
      <c r="A86" s="119" t="s">
        <v>159</v>
      </c>
      <c r="B86" s="128"/>
      <c r="C86" s="10"/>
      <c r="D86" s="129" t="s">
        <v>160</v>
      </c>
      <c r="E86" s="79">
        <v>0</v>
      </c>
      <c r="F86" s="79">
        <v>0</v>
      </c>
      <c r="G86" s="79">
        <v>0</v>
      </c>
      <c r="H86" s="79">
        <v>0</v>
      </c>
      <c r="I86" s="79">
        <v>0</v>
      </c>
      <c r="J86" s="79">
        <v>0</v>
      </c>
      <c r="K86" s="79">
        <v>0</v>
      </c>
      <c r="R86" s="6"/>
    </row>
    <row r="87" spans="1:18" ht="12.75" customHeight="1" x14ac:dyDescent="0.25">
      <c r="A87" s="119" t="s">
        <v>161</v>
      </c>
      <c r="B87" s="128"/>
      <c r="C87" s="10"/>
      <c r="D87" s="129" t="s">
        <v>162</v>
      </c>
      <c r="E87" s="79">
        <v>58.405529056750701</v>
      </c>
      <c r="F87" s="79">
        <v>36.016742918329605</v>
      </c>
      <c r="G87" s="79">
        <v>7.7874038742334273</v>
      </c>
      <c r="H87" s="79">
        <v>0</v>
      </c>
      <c r="I87" s="79">
        <v>11.68110581135014</v>
      </c>
      <c r="J87" s="79">
        <v>0.97342548427917841</v>
      </c>
      <c r="K87" s="79">
        <v>1.9468509685583568</v>
      </c>
      <c r="R87" s="6"/>
    </row>
    <row r="88" spans="1:18" ht="12.75" customHeight="1" x14ac:dyDescent="0.25">
      <c r="A88" s="119" t="s">
        <v>163</v>
      </c>
      <c r="B88" s="128"/>
      <c r="C88" s="10"/>
      <c r="D88" s="129" t="s">
        <v>164</v>
      </c>
      <c r="E88" s="79">
        <v>0</v>
      </c>
      <c r="F88" s="79">
        <v>0</v>
      </c>
      <c r="G88" s="79">
        <v>0</v>
      </c>
      <c r="H88" s="79">
        <v>0</v>
      </c>
      <c r="I88" s="79">
        <v>0</v>
      </c>
      <c r="J88" s="79">
        <v>0</v>
      </c>
      <c r="K88" s="79">
        <v>0</v>
      </c>
      <c r="R88" s="6"/>
    </row>
    <row r="89" spans="1:18" ht="12.75" customHeight="1" x14ac:dyDescent="0.25">
      <c r="A89" s="119" t="s">
        <v>165</v>
      </c>
      <c r="B89" s="128"/>
      <c r="C89" s="10"/>
      <c r="D89" s="129" t="s">
        <v>166</v>
      </c>
      <c r="E89" s="79">
        <v>0</v>
      </c>
      <c r="F89" s="79">
        <v>0</v>
      </c>
      <c r="G89" s="79">
        <v>0</v>
      </c>
      <c r="H89" s="79">
        <v>0</v>
      </c>
      <c r="I89" s="79">
        <v>0</v>
      </c>
      <c r="J89" s="79">
        <v>0</v>
      </c>
      <c r="K89" s="79">
        <v>0</v>
      </c>
      <c r="R89" s="6"/>
    </row>
    <row r="90" spans="1:18" ht="12.75" customHeight="1" x14ac:dyDescent="0.25">
      <c r="A90" s="119" t="s">
        <v>167</v>
      </c>
      <c r="B90" s="128"/>
      <c r="C90" s="10"/>
      <c r="D90" s="129" t="s">
        <v>168</v>
      </c>
      <c r="E90" s="79">
        <v>0</v>
      </c>
      <c r="F90" s="79">
        <v>0</v>
      </c>
      <c r="G90" s="79">
        <v>0</v>
      </c>
      <c r="H90" s="79">
        <v>0</v>
      </c>
      <c r="I90" s="79">
        <v>0</v>
      </c>
      <c r="J90" s="79">
        <v>0</v>
      </c>
      <c r="K90" s="79">
        <v>0</v>
      </c>
      <c r="R90" s="6"/>
    </row>
    <row r="91" spans="1:18" ht="12.75" customHeight="1" x14ac:dyDescent="0.25">
      <c r="A91" s="118" t="s">
        <v>169</v>
      </c>
      <c r="B91" s="125"/>
      <c r="C91" s="11" t="s">
        <v>170</v>
      </c>
      <c r="D91" s="126"/>
      <c r="E91" s="78">
        <v>200.07999866668888</v>
      </c>
      <c r="F91" s="78">
        <v>123.83126947884202</v>
      </c>
      <c r="G91" s="78">
        <v>29.999500008333193</v>
      </c>
      <c r="H91" s="78">
        <v>15.416409726504558</v>
      </c>
      <c r="I91" s="78">
        <v>16.666388893518441</v>
      </c>
      <c r="J91" s="78">
        <v>3.5832736121064648</v>
      </c>
      <c r="K91" s="78">
        <v>10.583156947384211</v>
      </c>
      <c r="R91" s="6"/>
    </row>
    <row r="92" spans="1:18" ht="12.75" customHeight="1" x14ac:dyDescent="0.25">
      <c r="A92" s="119" t="s">
        <v>171</v>
      </c>
      <c r="B92" s="128"/>
      <c r="C92" s="10"/>
      <c r="D92" s="129" t="s">
        <v>172</v>
      </c>
      <c r="E92" s="79">
        <v>309.75683583896682</v>
      </c>
      <c r="F92" s="79">
        <v>200.95516765883025</v>
      </c>
      <c r="G92" s="79">
        <v>42.208993374365178</v>
      </c>
      <c r="H92" s="79">
        <v>25.056334712272559</v>
      </c>
      <c r="I92" s="79">
        <v>23.206538189890022</v>
      </c>
      <c r="J92" s="79">
        <v>4.8767362862812362</v>
      </c>
      <c r="K92" s="79">
        <v>13.453065617327548</v>
      </c>
      <c r="R92" s="6"/>
    </row>
    <row r="93" spans="1:18" ht="12.75" customHeight="1" x14ac:dyDescent="0.25">
      <c r="A93" s="119" t="s">
        <v>173</v>
      </c>
      <c r="B93" s="128"/>
      <c r="C93" s="10"/>
      <c r="D93" s="129" t="s">
        <v>174</v>
      </c>
      <c r="E93" s="79">
        <v>91.62636803257827</v>
      </c>
      <c r="F93" s="79">
        <v>46.237380164588103</v>
      </c>
      <c r="G93" s="79">
        <v>16.967845931958937</v>
      </c>
      <c r="H93" s="79">
        <v>8.9081191142784419</v>
      </c>
      <c r="I93" s="79">
        <v>11.877492152371257</v>
      </c>
      <c r="J93" s="79">
        <v>0.8483922965979469</v>
      </c>
      <c r="K93" s="79">
        <v>6.7871383727835752</v>
      </c>
      <c r="R93" s="6"/>
    </row>
    <row r="94" spans="1:18" ht="12.75" customHeight="1" x14ac:dyDescent="0.25">
      <c r="A94" s="119" t="s">
        <v>175</v>
      </c>
      <c r="B94" s="128"/>
      <c r="C94" s="10"/>
      <c r="D94" s="129" t="s">
        <v>176</v>
      </c>
      <c r="E94" s="79">
        <v>0</v>
      </c>
      <c r="F94" s="79">
        <v>0</v>
      </c>
      <c r="G94" s="79">
        <v>0</v>
      </c>
      <c r="H94" s="79">
        <v>0</v>
      </c>
      <c r="I94" s="79">
        <v>0</v>
      </c>
      <c r="J94" s="79">
        <v>0</v>
      </c>
      <c r="K94" s="79">
        <v>0</v>
      </c>
      <c r="R94" s="6"/>
    </row>
    <row r="95" spans="1:18" ht="12.75" customHeight="1" x14ac:dyDescent="0.25">
      <c r="A95" s="119" t="s">
        <v>177</v>
      </c>
      <c r="B95" s="128"/>
      <c r="C95" s="10"/>
      <c r="D95" s="129" t="s">
        <v>178</v>
      </c>
      <c r="E95" s="79">
        <v>0</v>
      </c>
      <c r="F95" s="79">
        <v>0</v>
      </c>
      <c r="G95" s="79">
        <v>0</v>
      </c>
      <c r="H95" s="79">
        <v>0</v>
      </c>
      <c r="I95" s="79">
        <v>0</v>
      </c>
      <c r="J95" s="79">
        <v>0</v>
      </c>
      <c r="K95" s="79">
        <v>0</v>
      </c>
      <c r="R95" s="6"/>
    </row>
    <row r="96" spans="1:18" ht="12.75" customHeight="1" x14ac:dyDescent="0.25">
      <c r="A96" s="119" t="s">
        <v>179</v>
      </c>
      <c r="B96" s="128"/>
      <c r="C96" s="10"/>
      <c r="D96" s="129" t="s">
        <v>180</v>
      </c>
      <c r="E96" s="79">
        <v>0</v>
      </c>
      <c r="F96" s="79">
        <v>0</v>
      </c>
      <c r="G96" s="79">
        <v>0</v>
      </c>
      <c r="H96" s="79">
        <v>0</v>
      </c>
      <c r="I96" s="79">
        <v>0</v>
      </c>
      <c r="J96" s="79">
        <v>0</v>
      </c>
      <c r="K96" s="79">
        <v>0</v>
      </c>
      <c r="R96" s="6"/>
    </row>
    <row r="97" spans="1:18" ht="12.75" customHeight="1" x14ac:dyDescent="0.25">
      <c r="A97" s="119" t="s">
        <v>181</v>
      </c>
      <c r="B97" s="128"/>
      <c r="C97" s="10"/>
      <c r="D97" s="129" t="s">
        <v>182</v>
      </c>
      <c r="E97" s="79">
        <v>78.461803759268847</v>
      </c>
      <c r="F97" s="79">
        <v>41.386445938954992</v>
      </c>
      <c r="G97" s="79">
        <v>17.244352474564579</v>
      </c>
      <c r="H97" s="79">
        <v>0.86221762372822897</v>
      </c>
      <c r="I97" s="79">
        <v>8.6221762372822894</v>
      </c>
      <c r="J97" s="79">
        <v>0.86221762372822897</v>
      </c>
      <c r="K97" s="79">
        <v>9.4843938610105187</v>
      </c>
      <c r="R97" s="6"/>
    </row>
    <row r="98" spans="1:18" ht="12.75" customHeight="1" x14ac:dyDescent="0.25">
      <c r="A98" s="119" t="s">
        <v>183</v>
      </c>
      <c r="B98" s="128"/>
      <c r="C98" s="10"/>
      <c r="D98" s="129" t="s">
        <v>184</v>
      </c>
      <c r="E98" s="79">
        <v>0</v>
      </c>
      <c r="F98" s="79">
        <v>0</v>
      </c>
      <c r="G98" s="79">
        <v>0</v>
      </c>
      <c r="H98" s="79">
        <v>0</v>
      </c>
      <c r="I98" s="79">
        <v>0</v>
      </c>
      <c r="J98" s="79">
        <v>0</v>
      </c>
      <c r="K98" s="79">
        <v>0</v>
      </c>
      <c r="R98" s="6"/>
    </row>
    <row r="99" spans="1:18" ht="12.75" customHeight="1" x14ac:dyDescent="0.25">
      <c r="A99" s="118" t="s">
        <v>185</v>
      </c>
      <c r="B99" s="132" t="s">
        <v>186</v>
      </c>
      <c r="C99" s="10"/>
      <c r="D99" s="126"/>
      <c r="E99" s="78">
        <v>139.71917663637723</v>
      </c>
      <c r="F99" s="78">
        <v>84.160237354062872</v>
      </c>
      <c r="G99" s="78">
        <v>20.808528993856729</v>
      </c>
      <c r="H99" s="78">
        <v>15.218426978666669</v>
      </c>
      <c r="I99" s="78">
        <v>11.363759618938596</v>
      </c>
      <c r="J99" s="78">
        <v>3.6711117711695911</v>
      </c>
      <c r="K99" s="78">
        <v>4.4971119196827489</v>
      </c>
      <c r="R99" s="6"/>
    </row>
    <row r="100" spans="1:18" ht="12.75" customHeight="1" x14ac:dyDescent="0.25">
      <c r="A100" s="118" t="s">
        <v>187</v>
      </c>
      <c r="B100" s="125"/>
      <c r="C100" s="11" t="s">
        <v>188</v>
      </c>
      <c r="D100" s="126"/>
      <c r="E100" s="78">
        <v>129.64998133786753</v>
      </c>
      <c r="F100" s="78">
        <v>75.89267200265418</v>
      </c>
      <c r="G100" s="78">
        <v>24.986521793223574</v>
      </c>
      <c r="H100" s="78">
        <v>19.07684651432837</v>
      </c>
      <c r="I100" s="78">
        <v>4.924729399079335</v>
      </c>
      <c r="J100" s="78">
        <v>1.3996599344751794</v>
      </c>
      <c r="K100" s="78">
        <v>3.3695516941069132</v>
      </c>
      <c r="R100" s="6"/>
    </row>
    <row r="101" spans="1:18" ht="12.75" customHeight="1" x14ac:dyDescent="0.25">
      <c r="A101" s="119" t="s">
        <v>189</v>
      </c>
      <c r="B101" s="128"/>
      <c r="C101" s="10"/>
      <c r="D101" s="129" t="s">
        <v>188</v>
      </c>
      <c r="E101" s="79">
        <v>283.3404345973583</v>
      </c>
      <c r="F101" s="79">
        <v>161.90881976991903</v>
      </c>
      <c r="G101" s="79">
        <v>58.230365004970885</v>
      </c>
      <c r="H101" s="79">
        <v>45.874165601477067</v>
      </c>
      <c r="I101" s="79">
        <v>8.9475926714955261</v>
      </c>
      <c r="J101" s="79">
        <v>2.5564550489987217</v>
      </c>
      <c r="K101" s="79">
        <v>5.8230365004970892</v>
      </c>
      <c r="R101" s="6"/>
    </row>
    <row r="102" spans="1:18" ht="12.75" customHeight="1" x14ac:dyDescent="0.25">
      <c r="A102" s="119" t="s">
        <v>190</v>
      </c>
      <c r="B102" s="128"/>
      <c r="C102" s="10"/>
      <c r="D102" s="129" t="s">
        <v>191</v>
      </c>
      <c r="E102" s="79">
        <v>0</v>
      </c>
      <c r="F102" s="79">
        <v>0</v>
      </c>
      <c r="G102" s="79">
        <v>0</v>
      </c>
      <c r="H102" s="79">
        <v>0</v>
      </c>
      <c r="I102" s="79">
        <v>0</v>
      </c>
      <c r="J102" s="79">
        <v>0</v>
      </c>
      <c r="K102" s="79">
        <v>0</v>
      </c>
      <c r="R102" s="6"/>
    </row>
    <row r="103" spans="1:18" ht="12.75" customHeight="1" x14ac:dyDescent="0.25">
      <c r="A103" s="119" t="s">
        <v>192</v>
      </c>
      <c r="B103" s="128"/>
      <c r="C103" s="10"/>
      <c r="D103" s="129" t="s">
        <v>193</v>
      </c>
      <c r="E103" s="79">
        <v>0</v>
      </c>
      <c r="F103" s="79">
        <v>0</v>
      </c>
      <c r="G103" s="79">
        <v>0</v>
      </c>
      <c r="H103" s="79">
        <v>0</v>
      </c>
      <c r="I103" s="79">
        <v>0</v>
      </c>
      <c r="J103" s="79">
        <v>0</v>
      </c>
      <c r="K103" s="79">
        <v>0</v>
      </c>
      <c r="R103" s="6"/>
    </row>
    <row r="104" spans="1:18" ht="12.75" customHeight="1" x14ac:dyDescent="0.25">
      <c r="A104" s="119" t="s">
        <v>194</v>
      </c>
      <c r="B104" s="128"/>
      <c r="C104" s="10"/>
      <c r="D104" s="129" t="s">
        <v>195</v>
      </c>
      <c r="E104" s="79">
        <v>0</v>
      </c>
      <c r="F104" s="79">
        <v>0</v>
      </c>
      <c r="G104" s="79">
        <v>0</v>
      </c>
      <c r="H104" s="79">
        <v>0</v>
      </c>
      <c r="I104" s="79">
        <v>0</v>
      </c>
      <c r="J104" s="79">
        <v>0</v>
      </c>
      <c r="K104" s="79">
        <v>0</v>
      </c>
      <c r="R104" s="6"/>
    </row>
    <row r="105" spans="1:18" ht="12.75" customHeight="1" x14ac:dyDescent="0.25">
      <c r="A105" s="119" t="s">
        <v>196</v>
      </c>
      <c r="B105" s="128"/>
      <c r="C105" s="10"/>
      <c r="D105" s="129" t="s">
        <v>197</v>
      </c>
      <c r="E105" s="79">
        <v>37.688442211055275</v>
      </c>
      <c r="F105" s="79">
        <v>24.042626927742159</v>
      </c>
      <c r="G105" s="79">
        <v>5.4150060648067928</v>
      </c>
      <c r="H105" s="79">
        <v>4.1154046092531624</v>
      </c>
      <c r="I105" s="79">
        <v>1.5162016981459019</v>
      </c>
      <c r="J105" s="79">
        <v>0.32490036388840754</v>
      </c>
      <c r="K105" s="79">
        <v>2.2743025472188529</v>
      </c>
      <c r="R105" s="6"/>
    </row>
    <row r="106" spans="1:18" ht="12.75" customHeight="1" x14ac:dyDescent="0.25">
      <c r="A106" s="119" t="s">
        <v>198</v>
      </c>
      <c r="B106" s="128"/>
      <c r="C106" s="10"/>
      <c r="D106" s="129" t="s">
        <v>199</v>
      </c>
      <c r="E106" s="79">
        <v>0</v>
      </c>
      <c r="F106" s="79">
        <v>0</v>
      </c>
      <c r="G106" s="79">
        <v>0</v>
      </c>
      <c r="H106" s="79">
        <v>0</v>
      </c>
      <c r="I106" s="79">
        <v>0</v>
      </c>
      <c r="J106" s="79">
        <v>0</v>
      </c>
      <c r="K106" s="79">
        <v>0</v>
      </c>
      <c r="R106" s="6"/>
    </row>
    <row r="107" spans="1:18" ht="12.75" customHeight="1" x14ac:dyDescent="0.25">
      <c r="A107" s="119" t="s">
        <v>200</v>
      </c>
      <c r="B107" s="128"/>
      <c r="C107" s="10"/>
      <c r="D107" s="129" t="s">
        <v>201</v>
      </c>
      <c r="E107" s="79">
        <v>0</v>
      </c>
      <c r="F107" s="79">
        <v>0</v>
      </c>
      <c r="G107" s="79">
        <v>0</v>
      </c>
      <c r="H107" s="79">
        <v>0</v>
      </c>
      <c r="I107" s="79">
        <v>0</v>
      </c>
      <c r="J107" s="79">
        <v>0</v>
      </c>
      <c r="K107" s="79">
        <v>0</v>
      </c>
      <c r="R107" s="6"/>
    </row>
    <row r="108" spans="1:18" ht="12.75" customHeight="1" x14ac:dyDescent="0.25">
      <c r="A108" s="119" t="s">
        <v>202</v>
      </c>
      <c r="B108" s="128"/>
      <c r="C108" s="10"/>
      <c r="D108" s="129" t="s">
        <v>38</v>
      </c>
      <c r="E108" s="79">
        <v>0</v>
      </c>
      <c r="F108" s="79">
        <v>0</v>
      </c>
      <c r="G108" s="79">
        <v>0</v>
      </c>
      <c r="H108" s="79">
        <v>0</v>
      </c>
      <c r="I108" s="79">
        <v>0</v>
      </c>
      <c r="J108" s="79">
        <v>0</v>
      </c>
      <c r="K108" s="79">
        <v>0</v>
      </c>
      <c r="R108" s="6"/>
    </row>
    <row r="109" spans="1:18" ht="12.75" customHeight="1" x14ac:dyDescent="0.25">
      <c r="A109" s="119" t="s">
        <v>203</v>
      </c>
      <c r="B109" s="128"/>
      <c r="C109" s="10"/>
      <c r="D109" s="129" t="s">
        <v>204</v>
      </c>
      <c r="E109" s="79">
        <v>0</v>
      </c>
      <c r="F109" s="79">
        <v>0</v>
      </c>
      <c r="G109" s="79">
        <v>0</v>
      </c>
      <c r="H109" s="79">
        <v>0</v>
      </c>
      <c r="I109" s="79">
        <v>0</v>
      </c>
      <c r="J109" s="79">
        <v>0</v>
      </c>
      <c r="K109" s="79">
        <v>0</v>
      </c>
      <c r="R109" s="6"/>
    </row>
    <row r="110" spans="1:18" ht="12.75" customHeight="1" x14ac:dyDescent="0.25">
      <c r="A110" s="119" t="s">
        <v>205</v>
      </c>
      <c r="B110" s="128"/>
      <c r="C110" s="10"/>
      <c r="D110" s="129" t="s">
        <v>206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79">
        <v>0</v>
      </c>
      <c r="R110" s="6"/>
    </row>
    <row r="111" spans="1:18" ht="12.75" customHeight="1" x14ac:dyDescent="0.25">
      <c r="A111" s="119" t="s">
        <v>207</v>
      </c>
      <c r="B111" s="128"/>
      <c r="C111" s="10"/>
      <c r="D111" s="129" t="s">
        <v>208</v>
      </c>
      <c r="E111" s="79">
        <v>0</v>
      </c>
      <c r="F111" s="79">
        <v>0</v>
      </c>
      <c r="G111" s="79">
        <v>0</v>
      </c>
      <c r="H111" s="79">
        <v>0</v>
      </c>
      <c r="I111" s="79">
        <v>0</v>
      </c>
      <c r="J111" s="79">
        <v>0</v>
      </c>
      <c r="K111" s="79">
        <v>0</v>
      </c>
      <c r="R111" s="6"/>
    </row>
    <row r="112" spans="1:18" ht="12.75" customHeight="1" x14ac:dyDescent="0.25">
      <c r="A112" s="119" t="s">
        <v>209</v>
      </c>
      <c r="B112" s="128"/>
      <c r="C112" s="10"/>
      <c r="D112" s="129" t="s">
        <v>210</v>
      </c>
      <c r="E112" s="79">
        <v>0</v>
      </c>
      <c r="F112" s="79">
        <v>0</v>
      </c>
      <c r="G112" s="79">
        <v>0</v>
      </c>
      <c r="H112" s="79">
        <v>0</v>
      </c>
      <c r="I112" s="79">
        <v>0</v>
      </c>
      <c r="J112" s="79">
        <v>0</v>
      </c>
      <c r="K112" s="79">
        <v>0</v>
      </c>
      <c r="R112" s="6"/>
    </row>
    <row r="113" spans="1:18" ht="12.75" customHeight="1" x14ac:dyDescent="0.25">
      <c r="A113" s="118" t="s">
        <v>211</v>
      </c>
      <c r="B113" s="125"/>
      <c r="C113" s="10" t="s">
        <v>212</v>
      </c>
      <c r="D113" s="126"/>
      <c r="E113" s="79">
        <v>0</v>
      </c>
      <c r="F113" s="79">
        <v>0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R113" s="6"/>
    </row>
    <row r="114" spans="1:18" ht="12.75" customHeight="1" x14ac:dyDescent="0.25">
      <c r="A114" s="119" t="s">
        <v>213</v>
      </c>
      <c r="B114" s="128"/>
      <c r="C114" s="10"/>
      <c r="D114" s="129" t="s">
        <v>212</v>
      </c>
      <c r="E114" s="79">
        <v>0</v>
      </c>
      <c r="F114" s="79">
        <v>0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R114" s="6"/>
    </row>
    <row r="115" spans="1:18" ht="12.75" customHeight="1" x14ac:dyDescent="0.25">
      <c r="A115" s="119" t="s">
        <v>214</v>
      </c>
      <c r="B115" s="128"/>
      <c r="C115" s="10"/>
      <c r="D115" s="129" t="s">
        <v>215</v>
      </c>
      <c r="E115" s="79">
        <v>0</v>
      </c>
      <c r="F115" s="79">
        <v>0</v>
      </c>
      <c r="G115" s="79">
        <v>0</v>
      </c>
      <c r="H115" s="79">
        <v>0</v>
      </c>
      <c r="I115" s="79">
        <v>0</v>
      </c>
      <c r="J115" s="79">
        <v>0</v>
      </c>
      <c r="K115" s="79">
        <v>0</v>
      </c>
      <c r="R115" s="6"/>
    </row>
    <row r="116" spans="1:18" ht="12.75" customHeight="1" x14ac:dyDescent="0.25">
      <c r="A116" s="120" t="s">
        <v>216</v>
      </c>
      <c r="B116" s="133"/>
      <c r="C116" s="15"/>
      <c r="D116" s="134" t="s">
        <v>217</v>
      </c>
      <c r="E116" s="79">
        <v>0</v>
      </c>
      <c r="F116" s="79">
        <v>0</v>
      </c>
      <c r="G116" s="79">
        <v>0</v>
      </c>
      <c r="H116" s="79">
        <v>0</v>
      </c>
      <c r="I116" s="79">
        <v>0</v>
      </c>
      <c r="J116" s="79">
        <v>0</v>
      </c>
      <c r="K116" s="79">
        <v>0</v>
      </c>
      <c r="R116" s="6"/>
    </row>
    <row r="117" spans="1:18" ht="12.75" customHeight="1" x14ac:dyDescent="0.25">
      <c r="A117" s="119" t="s">
        <v>218</v>
      </c>
      <c r="B117" s="128"/>
      <c r="C117" s="10"/>
      <c r="D117" s="129" t="s">
        <v>219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R117" s="6"/>
    </row>
    <row r="118" spans="1:18" ht="12.75" customHeight="1" x14ac:dyDescent="0.25">
      <c r="A118" s="119" t="s">
        <v>220</v>
      </c>
      <c r="B118" s="128"/>
      <c r="C118" s="10"/>
      <c r="D118" s="129" t="s">
        <v>221</v>
      </c>
      <c r="E118" s="79">
        <v>0</v>
      </c>
      <c r="F118" s="79">
        <v>0</v>
      </c>
      <c r="G118" s="79">
        <v>0</v>
      </c>
      <c r="H118" s="79">
        <v>0</v>
      </c>
      <c r="I118" s="79">
        <v>0</v>
      </c>
      <c r="J118" s="79">
        <v>0</v>
      </c>
      <c r="K118" s="79">
        <v>0</v>
      </c>
      <c r="R118" s="6"/>
    </row>
    <row r="119" spans="1:18" ht="12.75" customHeight="1" x14ac:dyDescent="0.25">
      <c r="A119" s="118" t="s">
        <v>222</v>
      </c>
      <c r="B119" s="125"/>
      <c r="C119" s="11" t="s">
        <v>223</v>
      </c>
      <c r="D119" s="126"/>
      <c r="E119" s="78">
        <v>17.546536466280134</v>
      </c>
      <c r="F119" s="78">
        <v>7.6289288983826671</v>
      </c>
      <c r="G119" s="78">
        <v>4.5773573390296001</v>
      </c>
      <c r="H119" s="78">
        <v>0</v>
      </c>
      <c r="I119" s="78">
        <v>4.5773573390296001</v>
      </c>
      <c r="J119" s="78">
        <v>0</v>
      </c>
      <c r="K119" s="78">
        <v>0.76289288983826675</v>
      </c>
      <c r="R119" s="6"/>
    </row>
    <row r="120" spans="1:18" ht="12.75" customHeight="1" x14ac:dyDescent="0.25">
      <c r="A120" s="119" t="s">
        <v>224</v>
      </c>
      <c r="B120" s="128"/>
      <c r="C120" s="10"/>
      <c r="D120" s="129" t="s">
        <v>225</v>
      </c>
      <c r="E120" s="79">
        <v>0</v>
      </c>
      <c r="F120" s="79">
        <v>0</v>
      </c>
      <c r="G120" s="79">
        <v>0</v>
      </c>
      <c r="H120" s="79">
        <v>0</v>
      </c>
      <c r="I120" s="79">
        <v>0</v>
      </c>
      <c r="J120" s="79">
        <v>0</v>
      </c>
      <c r="K120" s="79">
        <v>0</v>
      </c>
      <c r="R120" s="6"/>
    </row>
    <row r="121" spans="1:18" ht="12.75" customHeight="1" x14ac:dyDescent="0.25">
      <c r="A121" s="119" t="s">
        <v>226</v>
      </c>
      <c r="B121" s="128"/>
      <c r="C121" s="10"/>
      <c r="D121" s="129" t="s">
        <v>227</v>
      </c>
      <c r="E121" s="79">
        <v>0</v>
      </c>
      <c r="F121" s="79">
        <v>0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R121" s="6"/>
    </row>
    <row r="122" spans="1:18" ht="12.75" customHeight="1" x14ac:dyDescent="0.25">
      <c r="A122" s="119" t="s">
        <v>228</v>
      </c>
      <c r="B122" s="128"/>
      <c r="C122" s="10"/>
      <c r="D122" s="129" t="s">
        <v>229</v>
      </c>
      <c r="E122" s="79">
        <v>0</v>
      </c>
      <c r="F122" s="79">
        <v>0</v>
      </c>
      <c r="G122" s="79">
        <v>0</v>
      </c>
      <c r="H122" s="79">
        <v>0</v>
      </c>
      <c r="I122" s="79">
        <v>0</v>
      </c>
      <c r="J122" s="79">
        <v>0</v>
      </c>
      <c r="K122" s="79">
        <v>0</v>
      </c>
      <c r="R122" s="6"/>
    </row>
    <row r="123" spans="1:18" ht="12.75" customHeight="1" x14ac:dyDescent="0.25">
      <c r="A123" s="119" t="s">
        <v>230</v>
      </c>
      <c r="B123" s="128"/>
      <c r="C123" s="10"/>
      <c r="D123" s="129" t="s">
        <v>231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79">
        <v>0</v>
      </c>
      <c r="R123" s="6"/>
    </row>
    <row r="124" spans="1:18" ht="12.75" customHeight="1" x14ac:dyDescent="0.25">
      <c r="A124" s="119" t="s">
        <v>232</v>
      </c>
      <c r="B124" s="128"/>
      <c r="C124" s="10"/>
      <c r="D124" s="129" t="s">
        <v>233</v>
      </c>
      <c r="E124" s="79">
        <v>0</v>
      </c>
      <c r="F124" s="79">
        <v>0</v>
      </c>
      <c r="G124" s="79">
        <v>0</v>
      </c>
      <c r="H124" s="79">
        <v>0</v>
      </c>
      <c r="I124" s="79">
        <v>0</v>
      </c>
      <c r="J124" s="79">
        <v>0</v>
      </c>
      <c r="K124" s="79">
        <v>0</v>
      </c>
      <c r="R124" s="6"/>
    </row>
    <row r="125" spans="1:18" ht="12.75" customHeight="1" x14ac:dyDescent="0.25">
      <c r="A125" s="119" t="s">
        <v>234</v>
      </c>
      <c r="B125" s="128"/>
      <c r="C125" s="10"/>
      <c r="D125" s="129" t="s">
        <v>235</v>
      </c>
      <c r="E125" s="79">
        <v>0</v>
      </c>
      <c r="F125" s="79">
        <v>0</v>
      </c>
      <c r="G125" s="79">
        <v>0</v>
      </c>
      <c r="H125" s="79">
        <v>0</v>
      </c>
      <c r="I125" s="79">
        <v>0</v>
      </c>
      <c r="J125" s="79">
        <v>0</v>
      </c>
      <c r="K125" s="79">
        <v>0</v>
      </c>
      <c r="R125" s="6"/>
    </row>
    <row r="126" spans="1:18" ht="12.75" customHeight="1" x14ac:dyDescent="0.25">
      <c r="A126" s="118" t="s">
        <v>236</v>
      </c>
      <c r="B126" s="125"/>
      <c r="C126" s="11" t="s">
        <v>10</v>
      </c>
      <c r="D126" s="126"/>
      <c r="E126" s="79">
        <v>0</v>
      </c>
      <c r="F126" s="79">
        <v>0</v>
      </c>
      <c r="G126" s="79">
        <v>0</v>
      </c>
      <c r="H126" s="79">
        <v>0</v>
      </c>
      <c r="I126" s="79">
        <v>0</v>
      </c>
      <c r="J126" s="79">
        <v>0</v>
      </c>
      <c r="K126" s="79">
        <v>0</v>
      </c>
      <c r="R126" s="6"/>
    </row>
    <row r="127" spans="1:18" ht="12.75" customHeight="1" x14ac:dyDescent="0.25">
      <c r="A127" s="119" t="s">
        <v>237</v>
      </c>
      <c r="B127" s="128"/>
      <c r="C127" s="10"/>
      <c r="D127" s="129" t="s">
        <v>238</v>
      </c>
      <c r="E127" s="79">
        <v>0</v>
      </c>
      <c r="F127" s="79">
        <v>0</v>
      </c>
      <c r="G127" s="79">
        <v>0</v>
      </c>
      <c r="H127" s="79">
        <v>0</v>
      </c>
      <c r="I127" s="79">
        <v>0</v>
      </c>
      <c r="J127" s="79">
        <v>0</v>
      </c>
      <c r="K127" s="79">
        <v>0</v>
      </c>
      <c r="R127" s="6"/>
    </row>
    <row r="128" spans="1:18" ht="12.75" customHeight="1" x14ac:dyDescent="0.25">
      <c r="A128" s="119" t="s">
        <v>239</v>
      </c>
      <c r="B128" s="128"/>
      <c r="C128" s="10"/>
      <c r="D128" s="129" t="s">
        <v>240</v>
      </c>
      <c r="E128" s="79">
        <v>0</v>
      </c>
      <c r="F128" s="79">
        <v>0</v>
      </c>
      <c r="G128" s="79">
        <v>0</v>
      </c>
      <c r="H128" s="79">
        <v>0</v>
      </c>
      <c r="I128" s="79">
        <v>0</v>
      </c>
      <c r="J128" s="79">
        <v>0</v>
      </c>
      <c r="K128" s="79">
        <v>0</v>
      </c>
      <c r="R128" s="6"/>
    </row>
    <row r="129" spans="1:18" ht="12.75" customHeight="1" x14ac:dyDescent="0.25">
      <c r="A129" s="118" t="s">
        <v>241</v>
      </c>
      <c r="B129" s="125"/>
      <c r="C129" s="11" t="s">
        <v>242</v>
      </c>
      <c r="D129" s="126"/>
      <c r="E129" s="78">
        <v>135.35317318035138</v>
      </c>
      <c r="F129" s="78">
        <v>85.604159196844748</v>
      </c>
      <c r="G129" s="78">
        <v>32.269630692004306</v>
      </c>
      <c r="H129" s="78">
        <v>1.7927572606669058</v>
      </c>
      <c r="I129" s="78">
        <v>14.342058085335246</v>
      </c>
      <c r="J129" s="78">
        <v>0.89637863033345289</v>
      </c>
      <c r="K129" s="78">
        <v>0.44818931516672644</v>
      </c>
      <c r="R129" s="6"/>
    </row>
    <row r="130" spans="1:18" ht="12.75" customHeight="1" x14ac:dyDescent="0.25">
      <c r="A130" s="119" t="s">
        <v>243</v>
      </c>
      <c r="B130" s="128"/>
      <c r="C130" s="10"/>
      <c r="D130" s="129" t="s">
        <v>244</v>
      </c>
      <c r="E130" s="79">
        <v>0</v>
      </c>
      <c r="F130" s="79">
        <v>0</v>
      </c>
      <c r="G130" s="79">
        <v>0</v>
      </c>
      <c r="H130" s="79">
        <v>0</v>
      </c>
      <c r="I130" s="79">
        <v>0</v>
      </c>
      <c r="J130" s="79">
        <v>0</v>
      </c>
      <c r="K130" s="79">
        <v>0</v>
      </c>
      <c r="R130" s="6"/>
    </row>
    <row r="131" spans="1:18" ht="12.75" customHeight="1" x14ac:dyDescent="0.25">
      <c r="A131" s="119" t="s">
        <v>245</v>
      </c>
      <c r="B131" s="128"/>
      <c r="C131" s="10"/>
      <c r="D131" s="129" t="s">
        <v>246</v>
      </c>
      <c r="E131" s="79">
        <v>0</v>
      </c>
      <c r="F131" s="79">
        <v>0</v>
      </c>
      <c r="G131" s="79">
        <v>0</v>
      </c>
      <c r="H131" s="79">
        <v>0</v>
      </c>
      <c r="I131" s="79">
        <v>0</v>
      </c>
      <c r="J131" s="79">
        <v>0</v>
      </c>
      <c r="K131" s="79">
        <v>0</v>
      </c>
      <c r="R131" s="6"/>
    </row>
    <row r="132" spans="1:18" ht="12.75" customHeight="1" x14ac:dyDescent="0.25">
      <c r="A132" s="119" t="s">
        <v>247</v>
      </c>
      <c r="B132" s="128"/>
      <c r="C132" s="10"/>
      <c r="D132" s="129" t="s">
        <v>223</v>
      </c>
      <c r="E132" s="79">
        <v>0</v>
      </c>
      <c r="F132" s="79">
        <v>0</v>
      </c>
      <c r="G132" s="79">
        <v>0</v>
      </c>
      <c r="H132" s="79">
        <v>0</v>
      </c>
      <c r="I132" s="79">
        <v>0</v>
      </c>
      <c r="J132" s="79">
        <v>0</v>
      </c>
      <c r="K132" s="79">
        <v>0</v>
      </c>
      <c r="R132" s="6"/>
    </row>
    <row r="133" spans="1:18" ht="12.75" customHeight="1" x14ac:dyDescent="0.25">
      <c r="A133" s="119" t="s">
        <v>248</v>
      </c>
      <c r="B133" s="128"/>
      <c r="C133" s="10"/>
      <c r="D133" s="129" t="s">
        <v>249</v>
      </c>
      <c r="E133" s="79">
        <v>0</v>
      </c>
      <c r="F133" s="79">
        <v>0</v>
      </c>
      <c r="G133" s="79">
        <v>0</v>
      </c>
      <c r="H133" s="79">
        <v>0</v>
      </c>
      <c r="I133" s="79">
        <v>0</v>
      </c>
      <c r="J133" s="79">
        <v>0</v>
      </c>
      <c r="K133" s="79">
        <v>0</v>
      </c>
      <c r="R133" s="6"/>
    </row>
    <row r="134" spans="1:18" ht="12.75" customHeight="1" x14ac:dyDescent="0.25">
      <c r="A134" s="119" t="s">
        <v>250</v>
      </c>
      <c r="B134" s="128"/>
      <c r="C134" s="10"/>
      <c r="D134" s="129" t="s">
        <v>251</v>
      </c>
      <c r="E134" s="79">
        <v>0</v>
      </c>
      <c r="F134" s="79">
        <v>0</v>
      </c>
      <c r="G134" s="79">
        <v>0</v>
      </c>
      <c r="H134" s="79">
        <v>0</v>
      </c>
      <c r="I134" s="79">
        <v>0</v>
      </c>
      <c r="J134" s="79">
        <v>0</v>
      </c>
      <c r="K134" s="79">
        <v>0</v>
      </c>
      <c r="R134" s="6"/>
    </row>
    <row r="135" spans="1:18" ht="12.75" customHeight="1" x14ac:dyDescent="0.25">
      <c r="A135" s="119" t="s">
        <v>252</v>
      </c>
      <c r="B135" s="128"/>
      <c r="C135" s="10"/>
      <c r="D135" s="129" t="s">
        <v>253</v>
      </c>
      <c r="E135" s="79">
        <v>0</v>
      </c>
      <c r="F135" s="79">
        <v>0</v>
      </c>
      <c r="G135" s="79">
        <v>0</v>
      </c>
      <c r="H135" s="79">
        <v>0</v>
      </c>
      <c r="I135" s="79">
        <v>0</v>
      </c>
      <c r="J135" s="79">
        <v>0</v>
      </c>
      <c r="K135" s="79">
        <v>0</v>
      </c>
      <c r="R135" s="6"/>
    </row>
    <row r="136" spans="1:18" ht="12.75" customHeight="1" x14ac:dyDescent="0.25">
      <c r="A136" s="119" t="s">
        <v>254</v>
      </c>
      <c r="B136" s="128"/>
      <c r="C136" s="10"/>
      <c r="D136" s="129" t="s">
        <v>255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R136" s="6"/>
    </row>
    <row r="137" spans="1:18" ht="12.75" customHeight="1" x14ac:dyDescent="0.25">
      <c r="A137" s="119" t="s">
        <v>256</v>
      </c>
      <c r="B137" s="128"/>
      <c r="C137" s="10"/>
      <c r="D137" s="129" t="s">
        <v>257</v>
      </c>
      <c r="E137" s="79">
        <v>0</v>
      </c>
      <c r="F137" s="79">
        <v>0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R137" s="6"/>
    </row>
    <row r="138" spans="1:18" ht="12.75" customHeight="1" x14ac:dyDescent="0.25">
      <c r="A138" s="119" t="s">
        <v>258</v>
      </c>
      <c r="B138" s="128"/>
      <c r="C138" s="10"/>
      <c r="D138" s="129" t="s">
        <v>259</v>
      </c>
      <c r="E138" s="79">
        <v>0</v>
      </c>
      <c r="F138" s="79">
        <v>0</v>
      </c>
      <c r="G138" s="79">
        <v>0</v>
      </c>
      <c r="H138" s="79">
        <v>0</v>
      </c>
      <c r="I138" s="79">
        <v>0</v>
      </c>
      <c r="J138" s="79">
        <v>0</v>
      </c>
      <c r="K138" s="79">
        <v>0</v>
      </c>
      <c r="R138" s="6"/>
    </row>
    <row r="139" spans="1:18" ht="12.75" customHeight="1" x14ac:dyDescent="0.25">
      <c r="A139" s="119" t="s">
        <v>260</v>
      </c>
      <c r="B139" s="128"/>
      <c r="C139" s="10"/>
      <c r="D139" s="129" t="s">
        <v>261</v>
      </c>
      <c r="E139" s="79">
        <v>0</v>
      </c>
      <c r="F139" s="79">
        <v>0</v>
      </c>
      <c r="G139" s="79">
        <v>0</v>
      </c>
      <c r="H139" s="79">
        <v>0</v>
      </c>
      <c r="I139" s="79">
        <v>0</v>
      </c>
      <c r="J139" s="79">
        <v>0</v>
      </c>
      <c r="K139" s="79">
        <v>0</v>
      </c>
      <c r="R139" s="6"/>
    </row>
    <row r="140" spans="1:18" ht="12.75" customHeight="1" x14ac:dyDescent="0.25">
      <c r="A140" s="119" t="s">
        <v>262</v>
      </c>
      <c r="B140" s="128"/>
      <c r="C140" s="10"/>
      <c r="D140" s="129" t="s">
        <v>263</v>
      </c>
      <c r="E140" s="79">
        <v>0</v>
      </c>
      <c r="F140" s="79">
        <v>0</v>
      </c>
      <c r="G140" s="79">
        <v>0</v>
      </c>
      <c r="H140" s="79">
        <v>0</v>
      </c>
      <c r="I140" s="79">
        <v>0</v>
      </c>
      <c r="J140" s="79">
        <v>0</v>
      </c>
      <c r="K140" s="79">
        <v>0</v>
      </c>
      <c r="R140" s="6"/>
    </row>
    <row r="141" spans="1:18" ht="12.75" customHeight="1" x14ac:dyDescent="0.25">
      <c r="A141" s="119" t="s">
        <v>264</v>
      </c>
      <c r="B141" s="128"/>
      <c r="C141" s="10"/>
      <c r="D141" s="129" t="s">
        <v>265</v>
      </c>
      <c r="E141" s="79">
        <v>0</v>
      </c>
      <c r="F141" s="79">
        <v>0</v>
      </c>
      <c r="G141" s="79">
        <v>0</v>
      </c>
      <c r="H141" s="79">
        <v>0</v>
      </c>
      <c r="I141" s="79">
        <v>0</v>
      </c>
      <c r="J141" s="79">
        <v>0</v>
      </c>
      <c r="K141" s="79">
        <v>0</v>
      </c>
      <c r="R141" s="6"/>
    </row>
    <row r="142" spans="1:18" ht="12.75" customHeight="1" x14ac:dyDescent="0.25">
      <c r="A142" s="120" t="s">
        <v>266</v>
      </c>
      <c r="B142" s="133"/>
      <c r="C142" s="15"/>
      <c r="D142" s="134" t="s">
        <v>267</v>
      </c>
      <c r="E142" s="79">
        <v>0</v>
      </c>
      <c r="F142" s="79">
        <v>0</v>
      </c>
      <c r="G142" s="79">
        <v>0</v>
      </c>
      <c r="H142" s="79">
        <v>0</v>
      </c>
      <c r="I142" s="79">
        <v>0</v>
      </c>
      <c r="J142" s="79">
        <v>0</v>
      </c>
      <c r="K142" s="79">
        <v>0</v>
      </c>
      <c r="R142" s="6"/>
    </row>
    <row r="143" spans="1:18" ht="12.75" customHeight="1" x14ac:dyDescent="0.25">
      <c r="A143" s="119" t="s">
        <v>268</v>
      </c>
      <c r="B143" s="128"/>
      <c r="C143" s="10"/>
      <c r="D143" s="129" t="s">
        <v>269</v>
      </c>
      <c r="E143" s="79">
        <v>0</v>
      </c>
      <c r="F143" s="79">
        <v>0</v>
      </c>
      <c r="G143" s="79">
        <v>0</v>
      </c>
      <c r="H143" s="79">
        <v>0</v>
      </c>
      <c r="I143" s="79">
        <v>0</v>
      </c>
      <c r="J143" s="79">
        <v>0</v>
      </c>
      <c r="K143" s="79">
        <v>0</v>
      </c>
      <c r="R143" s="6"/>
    </row>
    <row r="144" spans="1:18" ht="12.75" customHeight="1" x14ac:dyDescent="0.25">
      <c r="A144" s="119" t="s">
        <v>270</v>
      </c>
      <c r="B144" s="128"/>
      <c r="C144" s="10"/>
      <c r="D144" s="129" t="s">
        <v>271</v>
      </c>
      <c r="E144" s="79">
        <v>0</v>
      </c>
      <c r="F144" s="79">
        <v>0</v>
      </c>
      <c r="G144" s="79">
        <v>0</v>
      </c>
      <c r="H144" s="79">
        <v>0</v>
      </c>
      <c r="I144" s="79">
        <v>0</v>
      </c>
      <c r="J144" s="79">
        <v>0</v>
      </c>
      <c r="K144" s="79">
        <v>0</v>
      </c>
      <c r="R144" s="6"/>
    </row>
    <row r="145" spans="1:18" ht="12.75" customHeight="1" x14ac:dyDescent="0.25">
      <c r="A145" s="118" t="s">
        <v>272</v>
      </c>
      <c r="B145" s="125"/>
      <c r="C145" s="11" t="s">
        <v>273</v>
      </c>
      <c r="D145" s="126"/>
      <c r="E145" s="78">
        <v>107.1084645166362</v>
      </c>
      <c r="F145" s="78">
        <v>51.883733270443962</v>
      </c>
      <c r="G145" s="78">
        <v>29.08633531827919</v>
      </c>
      <c r="H145" s="78">
        <v>12.577874732228839</v>
      </c>
      <c r="I145" s="78">
        <v>9.6299353418627049</v>
      </c>
      <c r="J145" s="78">
        <v>1.1791757561464535</v>
      </c>
      <c r="K145" s="78">
        <v>2.7514100976750582</v>
      </c>
      <c r="R145" s="6"/>
    </row>
    <row r="146" spans="1:18" ht="12.75" customHeight="1" x14ac:dyDescent="0.25">
      <c r="A146" s="119" t="s">
        <v>274</v>
      </c>
      <c r="B146" s="128"/>
      <c r="C146" s="10"/>
      <c r="D146" s="129" t="s">
        <v>273</v>
      </c>
      <c r="E146" s="79">
        <v>169.94002116899918</v>
      </c>
      <c r="F146" s="79">
        <v>81.735857932494412</v>
      </c>
      <c r="G146" s="79">
        <v>43.514053863342347</v>
      </c>
      <c r="H146" s="79">
        <v>22.345054686581204</v>
      </c>
      <c r="I146" s="79">
        <v>16.46477713748089</v>
      </c>
      <c r="J146" s="79">
        <v>1.7640832647300955</v>
      </c>
      <c r="K146" s="79">
        <v>4.1161942843702226</v>
      </c>
      <c r="R146" s="6"/>
    </row>
    <row r="147" spans="1:18" ht="12.75" customHeight="1" x14ac:dyDescent="0.25">
      <c r="A147" s="119" t="s">
        <v>275</v>
      </c>
      <c r="B147" s="128"/>
      <c r="C147" s="10"/>
      <c r="D147" s="129" t="s">
        <v>276</v>
      </c>
      <c r="E147" s="79">
        <v>0</v>
      </c>
      <c r="F147" s="79">
        <v>0</v>
      </c>
      <c r="G147" s="79">
        <v>0</v>
      </c>
      <c r="H147" s="79">
        <v>0</v>
      </c>
      <c r="I147" s="79">
        <v>0</v>
      </c>
      <c r="J147" s="79">
        <v>0</v>
      </c>
      <c r="K147" s="79">
        <v>0</v>
      </c>
      <c r="R147" s="6"/>
    </row>
    <row r="148" spans="1:18" ht="12.75" customHeight="1" x14ac:dyDescent="0.25">
      <c r="A148" s="119" t="s">
        <v>277</v>
      </c>
      <c r="B148" s="128"/>
      <c r="C148" s="10"/>
      <c r="D148" s="129" t="s">
        <v>278</v>
      </c>
      <c r="E148" s="79">
        <v>0</v>
      </c>
      <c r="F148" s="79">
        <v>0</v>
      </c>
      <c r="G148" s="79">
        <v>0</v>
      </c>
      <c r="H148" s="79">
        <v>0</v>
      </c>
      <c r="I148" s="79">
        <v>0</v>
      </c>
      <c r="J148" s="79">
        <v>0</v>
      </c>
      <c r="K148" s="79">
        <v>0</v>
      </c>
      <c r="R148" s="6"/>
    </row>
    <row r="149" spans="1:18" ht="12.75" customHeight="1" x14ac:dyDescent="0.25">
      <c r="A149" s="119" t="s">
        <v>279</v>
      </c>
      <c r="B149" s="128"/>
      <c r="C149" s="10"/>
      <c r="D149" s="129" t="s">
        <v>280</v>
      </c>
      <c r="E149" s="79">
        <v>0</v>
      </c>
      <c r="F149" s="79">
        <v>0</v>
      </c>
      <c r="G149" s="79">
        <v>0</v>
      </c>
      <c r="H149" s="79">
        <v>0</v>
      </c>
      <c r="I149" s="79">
        <v>0</v>
      </c>
      <c r="J149" s="79">
        <v>0</v>
      </c>
      <c r="K149" s="79">
        <v>0</v>
      </c>
      <c r="R149" s="6"/>
    </row>
    <row r="150" spans="1:18" ht="12.75" customHeight="1" x14ac:dyDescent="0.25">
      <c r="A150" s="119" t="s">
        <v>281</v>
      </c>
      <c r="B150" s="128"/>
      <c r="C150" s="10"/>
      <c r="D150" s="129" t="s">
        <v>282</v>
      </c>
      <c r="E150" s="79">
        <v>0</v>
      </c>
      <c r="F150" s="79">
        <v>0</v>
      </c>
      <c r="G150" s="79">
        <v>0</v>
      </c>
      <c r="H150" s="79">
        <v>0</v>
      </c>
      <c r="I150" s="79">
        <v>0</v>
      </c>
      <c r="J150" s="79">
        <v>0</v>
      </c>
      <c r="K150" s="79">
        <v>0</v>
      </c>
      <c r="R150" s="6"/>
    </row>
    <row r="151" spans="1:18" ht="12.75" customHeight="1" x14ac:dyDescent="0.25">
      <c r="A151" s="121" t="s">
        <v>283</v>
      </c>
      <c r="B151" s="135"/>
      <c r="C151" s="16"/>
      <c r="D151" s="136" t="s">
        <v>284</v>
      </c>
      <c r="E151" s="79">
        <v>79.699113459299724</v>
      </c>
      <c r="F151" s="79">
        <v>34.028834960150441</v>
      </c>
      <c r="G151" s="79">
        <v>24.178382734843733</v>
      </c>
      <c r="H151" s="79">
        <v>11.641443538998836</v>
      </c>
      <c r="I151" s="79">
        <v>8.059460911614579</v>
      </c>
      <c r="J151" s="79">
        <v>0.89549565684606436</v>
      </c>
      <c r="K151" s="79">
        <v>0.89549565684606436</v>
      </c>
      <c r="R151" s="6"/>
    </row>
    <row r="152" spans="1:18" ht="12.75" customHeight="1" x14ac:dyDescent="0.25">
      <c r="A152" s="119" t="s">
        <v>285</v>
      </c>
      <c r="B152" s="128"/>
      <c r="C152" s="10"/>
      <c r="D152" s="129" t="s">
        <v>286</v>
      </c>
      <c r="E152" s="79">
        <v>0</v>
      </c>
      <c r="F152" s="79">
        <v>0</v>
      </c>
      <c r="G152" s="79">
        <v>0</v>
      </c>
      <c r="H152" s="79">
        <v>0</v>
      </c>
      <c r="I152" s="79">
        <v>0</v>
      </c>
      <c r="J152" s="79">
        <v>0</v>
      </c>
      <c r="K152" s="79">
        <v>0</v>
      </c>
      <c r="R152" s="6"/>
    </row>
    <row r="153" spans="1:18" ht="12.75" customHeight="1" x14ac:dyDescent="0.25">
      <c r="A153" s="119" t="s">
        <v>287</v>
      </c>
      <c r="B153" s="128"/>
      <c r="C153" s="10"/>
      <c r="D153" s="129" t="s">
        <v>288</v>
      </c>
      <c r="E153" s="79">
        <v>0</v>
      </c>
      <c r="F153" s="79">
        <v>0</v>
      </c>
      <c r="G153" s="79">
        <v>0</v>
      </c>
      <c r="H153" s="79">
        <v>0</v>
      </c>
      <c r="I153" s="79">
        <v>0</v>
      </c>
      <c r="J153" s="79">
        <v>0</v>
      </c>
      <c r="K153" s="79">
        <v>0</v>
      </c>
      <c r="R153" s="6"/>
    </row>
    <row r="154" spans="1:18" ht="12.75" customHeight="1" x14ac:dyDescent="0.25">
      <c r="A154" s="119" t="s">
        <v>289</v>
      </c>
      <c r="B154" s="128"/>
      <c r="C154" s="10"/>
      <c r="D154" s="129" t="s">
        <v>290</v>
      </c>
      <c r="E154" s="79">
        <v>0</v>
      </c>
      <c r="F154" s="79">
        <v>0</v>
      </c>
      <c r="G154" s="79">
        <v>0</v>
      </c>
      <c r="H154" s="79">
        <v>0</v>
      </c>
      <c r="I154" s="79">
        <v>0</v>
      </c>
      <c r="J154" s="79">
        <v>0</v>
      </c>
      <c r="K154" s="79">
        <v>0</v>
      </c>
      <c r="R154" s="6"/>
    </row>
    <row r="155" spans="1:18" ht="12.75" customHeight="1" x14ac:dyDescent="0.25">
      <c r="A155" s="119" t="s">
        <v>291</v>
      </c>
      <c r="B155" s="128"/>
      <c r="C155" s="10"/>
      <c r="D155" s="129" t="s">
        <v>292</v>
      </c>
      <c r="E155" s="79">
        <v>0</v>
      </c>
      <c r="F155" s="79">
        <v>0</v>
      </c>
      <c r="G155" s="79">
        <v>0</v>
      </c>
      <c r="H155" s="79">
        <v>0</v>
      </c>
      <c r="I155" s="79">
        <v>0</v>
      </c>
      <c r="J155" s="79">
        <v>0</v>
      </c>
      <c r="K155" s="79">
        <v>0</v>
      </c>
      <c r="R155" s="6"/>
    </row>
    <row r="156" spans="1:18" ht="12.75" customHeight="1" x14ac:dyDescent="0.25">
      <c r="A156" s="119" t="s">
        <v>293</v>
      </c>
      <c r="B156" s="128"/>
      <c r="C156" s="10"/>
      <c r="D156" s="129" t="s">
        <v>294</v>
      </c>
      <c r="E156" s="79">
        <v>0</v>
      </c>
      <c r="F156" s="79">
        <v>0</v>
      </c>
      <c r="G156" s="79">
        <v>0</v>
      </c>
      <c r="H156" s="79">
        <v>0</v>
      </c>
      <c r="I156" s="79">
        <v>0</v>
      </c>
      <c r="J156" s="79">
        <v>0</v>
      </c>
      <c r="K156" s="79">
        <v>0</v>
      </c>
      <c r="R156" s="6"/>
    </row>
    <row r="157" spans="1:18" ht="12.75" customHeight="1" x14ac:dyDescent="0.25">
      <c r="A157" s="118" t="s">
        <v>295</v>
      </c>
      <c r="B157" s="125"/>
      <c r="C157" s="11" t="s">
        <v>296</v>
      </c>
      <c r="D157" s="126"/>
      <c r="E157" s="78">
        <v>57.984196464100961</v>
      </c>
      <c r="F157" s="78">
        <v>35.813768404297655</v>
      </c>
      <c r="G157" s="78">
        <v>13.074867830140413</v>
      </c>
      <c r="H157" s="78">
        <v>2.2738900574157239</v>
      </c>
      <c r="I157" s="78">
        <v>4.5477801148314478</v>
      </c>
      <c r="J157" s="78">
        <v>1.136945028707862</v>
      </c>
      <c r="K157" s="78">
        <v>1.136945028707862</v>
      </c>
      <c r="R157" s="6"/>
    </row>
    <row r="158" spans="1:18" ht="12.75" customHeight="1" x14ac:dyDescent="0.25">
      <c r="A158" s="119" t="s">
        <v>297</v>
      </c>
      <c r="B158" s="128"/>
      <c r="C158" s="10"/>
      <c r="D158" s="129" t="s">
        <v>298</v>
      </c>
      <c r="E158" s="79">
        <v>92.575275855619978</v>
      </c>
      <c r="F158" s="79">
        <v>57.976435384327658</v>
      </c>
      <c r="G158" s="79">
        <v>19.637179726949689</v>
      </c>
      <c r="H158" s="79">
        <v>3.7404151860856558</v>
      </c>
      <c r="I158" s="79">
        <v>7.4808303721713116</v>
      </c>
      <c r="J158" s="79">
        <v>1.8702075930428279</v>
      </c>
      <c r="K158" s="79">
        <v>1.8702075930428279</v>
      </c>
      <c r="R158" s="6"/>
    </row>
    <row r="159" spans="1:18" ht="12.75" customHeight="1" x14ac:dyDescent="0.25">
      <c r="A159" s="119" t="s">
        <v>299</v>
      </c>
      <c r="B159" s="128"/>
      <c r="C159" s="10"/>
      <c r="D159" s="129" t="s">
        <v>146</v>
      </c>
      <c r="E159" s="79">
        <v>0</v>
      </c>
      <c r="F159" s="79">
        <v>0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R159" s="6"/>
    </row>
    <row r="160" spans="1:18" ht="12.75" customHeight="1" x14ac:dyDescent="0.25">
      <c r="A160" s="119" t="s">
        <v>300</v>
      </c>
      <c r="B160" s="128"/>
      <c r="C160" s="10"/>
      <c r="D160" s="129" t="s">
        <v>301</v>
      </c>
      <c r="E160" s="79">
        <v>0</v>
      </c>
      <c r="F160" s="79">
        <v>0</v>
      </c>
      <c r="G160" s="79">
        <v>0</v>
      </c>
      <c r="H160" s="79">
        <v>0</v>
      </c>
      <c r="I160" s="79">
        <v>0</v>
      </c>
      <c r="J160" s="79">
        <v>0</v>
      </c>
      <c r="K160" s="79">
        <v>0</v>
      </c>
      <c r="R160" s="6"/>
    </row>
    <row r="161" spans="1:18" ht="12.75" customHeight="1" x14ac:dyDescent="0.25">
      <c r="A161" s="118" t="s">
        <v>302</v>
      </c>
      <c r="B161" s="125"/>
      <c r="C161" s="11" t="s">
        <v>303</v>
      </c>
      <c r="D161" s="126"/>
      <c r="E161" s="78">
        <v>159.01001845504877</v>
      </c>
      <c r="F161" s="78">
        <v>106.28130767202742</v>
      </c>
      <c r="G161" s="78">
        <v>19.608489322436068</v>
      </c>
      <c r="H161" s="78">
        <v>6.7558660690746111</v>
      </c>
      <c r="I161" s="78">
        <v>16.972053783284998</v>
      </c>
      <c r="J161" s="78">
        <v>6.2615344054837854</v>
      </c>
      <c r="K161" s="78">
        <v>3.1307672027418927</v>
      </c>
      <c r="R161" s="6"/>
    </row>
    <row r="162" spans="1:18" ht="12.75" customHeight="1" x14ac:dyDescent="0.25">
      <c r="A162" s="119" t="s">
        <v>304</v>
      </c>
      <c r="B162" s="128"/>
      <c r="C162" s="10"/>
      <c r="D162" s="129" t="s">
        <v>303</v>
      </c>
      <c r="E162" s="79">
        <v>185.98927252885039</v>
      </c>
      <c r="F162" s="79">
        <v>126.3148118048622</v>
      </c>
      <c r="G162" s="79">
        <v>22.755241832493557</v>
      </c>
      <c r="H162" s="79">
        <v>6.2693013211972044</v>
      </c>
      <c r="I162" s="79">
        <v>19.73668934450972</v>
      </c>
      <c r="J162" s="79">
        <v>7.6624793925743608</v>
      </c>
      <c r="K162" s="79">
        <v>3.2507488332133652</v>
      </c>
      <c r="R162" s="6"/>
    </row>
    <row r="163" spans="1:18" ht="12.75" customHeight="1" x14ac:dyDescent="0.25">
      <c r="A163" s="119" t="s">
        <v>305</v>
      </c>
      <c r="B163" s="128"/>
      <c r="C163" s="10"/>
      <c r="D163" s="129" t="s">
        <v>306</v>
      </c>
      <c r="E163" s="79">
        <v>0</v>
      </c>
      <c r="F163" s="79">
        <v>0</v>
      </c>
      <c r="G163" s="79">
        <v>0</v>
      </c>
      <c r="H163" s="79">
        <v>0</v>
      </c>
      <c r="I163" s="79">
        <v>0</v>
      </c>
      <c r="J163" s="79">
        <v>0</v>
      </c>
      <c r="K163" s="79">
        <v>0</v>
      </c>
      <c r="R163" s="6"/>
    </row>
    <row r="164" spans="1:18" ht="12.75" customHeight="1" x14ac:dyDescent="0.25">
      <c r="A164" s="119" t="s">
        <v>307</v>
      </c>
      <c r="B164" s="128"/>
      <c r="C164" s="10"/>
      <c r="D164" s="129" t="s">
        <v>308</v>
      </c>
      <c r="E164" s="79">
        <v>0</v>
      </c>
      <c r="F164" s="79">
        <v>0</v>
      </c>
      <c r="G164" s="79">
        <v>0</v>
      </c>
      <c r="H164" s="79">
        <v>0</v>
      </c>
      <c r="I164" s="79">
        <v>0</v>
      </c>
      <c r="J164" s="79">
        <v>0</v>
      </c>
      <c r="K164" s="79">
        <v>0</v>
      </c>
      <c r="R164" s="6"/>
    </row>
    <row r="165" spans="1:18" ht="12.75" customHeight="1" x14ac:dyDescent="0.25">
      <c r="A165" s="119" t="s">
        <v>309</v>
      </c>
      <c r="B165" s="128"/>
      <c r="C165" s="10"/>
      <c r="D165" s="129" t="s">
        <v>310</v>
      </c>
      <c r="E165" s="79">
        <v>0</v>
      </c>
      <c r="F165" s="79">
        <v>0</v>
      </c>
      <c r="G165" s="79">
        <v>0</v>
      </c>
      <c r="H165" s="79">
        <v>0</v>
      </c>
      <c r="I165" s="79">
        <v>0</v>
      </c>
      <c r="J165" s="79">
        <v>0</v>
      </c>
      <c r="K165" s="79">
        <v>0</v>
      </c>
      <c r="R165" s="6"/>
    </row>
    <row r="166" spans="1:18" ht="12.75" customHeight="1" x14ac:dyDescent="0.25">
      <c r="A166" s="118" t="s">
        <v>311</v>
      </c>
      <c r="B166" s="125"/>
      <c r="C166" s="11" t="s">
        <v>312</v>
      </c>
      <c r="D166" s="126"/>
      <c r="E166" s="79">
        <v>0</v>
      </c>
      <c r="F166" s="79">
        <v>0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R166" s="6"/>
    </row>
    <row r="167" spans="1:18" ht="12.75" customHeight="1" x14ac:dyDescent="0.25">
      <c r="A167" s="119" t="s">
        <v>313</v>
      </c>
      <c r="B167" s="128"/>
      <c r="C167" s="10"/>
      <c r="D167" s="129" t="s">
        <v>312</v>
      </c>
      <c r="E167" s="79">
        <v>0</v>
      </c>
      <c r="F167" s="79">
        <v>0</v>
      </c>
      <c r="G167" s="79">
        <v>0</v>
      </c>
      <c r="H167" s="79">
        <v>0</v>
      </c>
      <c r="I167" s="79">
        <v>0</v>
      </c>
      <c r="J167" s="79">
        <v>0</v>
      </c>
      <c r="K167" s="79">
        <v>0</v>
      </c>
      <c r="R167" s="6"/>
    </row>
    <row r="168" spans="1:18" ht="12.75" customHeight="1" x14ac:dyDescent="0.25">
      <c r="A168" s="119" t="s">
        <v>314</v>
      </c>
      <c r="B168" s="128"/>
      <c r="C168" s="10"/>
      <c r="D168" s="129" t="s">
        <v>315</v>
      </c>
      <c r="E168" s="79">
        <v>0</v>
      </c>
      <c r="F168" s="79">
        <v>0</v>
      </c>
      <c r="G168" s="79">
        <v>0</v>
      </c>
      <c r="H168" s="79">
        <v>0</v>
      </c>
      <c r="I168" s="79">
        <v>0</v>
      </c>
      <c r="J168" s="79">
        <v>0</v>
      </c>
      <c r="K168" s="79">
        <v>0</v>
      </c>
      <c r="R168" s="6"/>
    </row>
    <row r="169" spans="1:18" ht="12.75" customHeight="1" x14ac:dyDescent="0.25">
      <c r="A169" s="119" t="s">
        <v>316</v>
      </c>
      <c r="B169" s="128"/>
      <c r="C169" s="10"/>
      <c r="D169" s="129" t="s">
        <v>317</v>
      </c>
      <c r="E169" s="79">
        <v>0</v>
      </c>
      <c r="F169" s="79">
        <v>0</v>
      </c>
      <c r="G169" s="79">
        <v>0</v>
      </c>
      <c r="H169" s="79">
        <v>0</v>
      </c>
      <c r="I169" s="79">
        <v>0</v>
      </c>
      <c r="J169" s="79">
        <v>0</v>
      </c>
      <c r="K169" s="79">
        <v>0</v>
      </c>
      <c r="R169" s="6"/>
    </row>
    <row r="170" spans="1:18" ht="12.75" customHeight="1" x14ac:dyDescent="0.25">
      <c r="A170" s="119" t="s">
        <v>318</v>
      </c>
      <c r="B170" s="128"/>
      <c r="C170" s="10"/>
      <c r="D170" s="129" t="s">
        <v>319</v>
      </c>
      <c r="E170" s="79">
        <v>0</v>
      </c>
      <c r="F170" s="79">
        <v>0</v>
      </c>
      <c r="G170" s="79">
        <v>0</v>
      </c>
      <c r="H170" s="79">
        <v>0</v>
      </c>
      <c r="I170" s="79">
        <v>0</v>
      </c>
      <c r="J170" s="79">
        <v>0</v>
      </c>
      <c r="K170" s="79">
        <v>0</v>
      </c>
      <c r="R170" s="6"/>
    </row>
    <row r="171" spans="1:18" ht="12.75" customHeight="1" x14ac:dyDescent="0.25">
      <c r="A171" s="119" t="s">
        <v>320</v>
      </c>
      <c r="B171" s="128"/>
      <c r="C171" s="10"/>
      <c r="D171" s="129" t="s">
        <v>321</v>
      </c>
      <c r="E171" s="79">
        <v>0</v>
      </c>
      <c r="F171" s="79">
        <v>0</v>
      </c>
      <c r="G171" s="79">
        <v>0</v>
      </c>
      <c r="H171" s="79">
        <v>0</v>
      </c>
      <c r="I171" s="79">
        <v>0</v>
      </c>
      <c r="J171" s="79">
        <v>0</v>
      </c>
      <c r="K171" s="79">
        <v>0</v>
      </c>
      <c r="R171" s="6"/>
    </row>
    <row r="172" spans="1:18" ht="12.75" customHeight="1" x14ac:dyDescent="0.25">
      <c r="A172" s="121" t="s">
        <v>322</v>
      </c>
      <c r="B172" s="135"/>
      <c r="C172" s="16"/>
      <c r="D172" s="136" t="s">
        <v>323</v>
      </c>
      <c r="E172" s="79">
        <v>0</v>
      </c>
      <c r="F172" s="79">
        <v>0</v>
      </c>
      <c r="G172" s="79">
        <v>0</v>
      </c>
      <c r="H172" s="79">
        <v>0</v>
      </c>
      <c r="I172" s="79">
        <v>0</v>
      </c>
      <c r="J172" s="79">
        <v>0</v>
      </c>
      <c r="K172" s="79">
        <v>0</v>
      </c>
      <c r="R172" s="6"/>
    </row>
    <row r="173" spans="1:18" ht="12.75" customHeight="1" x14ac:dyDescent="0.25">
      <c r="A173" s="121" t="s">
        <v>324</v>
      </c>
      <c r="B173" s="135"/>
      <c r="C173" s="16"/>
      <c r="D173" s="136" t="s">
        <v>325</v>
      </c>
      <c r="E173" s="79">
        <v>0</v>
      </c>
      <c r="F173" s="79">
        <v>0</v>
      </c>
      <c r="G173" s="79">
        <v>0</v>
      </c>
      <c r="H173" s="79">
        <v>0</v>
      </c>
      <c r="I173" s="79">
        <v>0</v>
      </c>
      <c r="J173" s="79">
        <v>0</v>
      </c>
      <c r="K173" s="79">
        <v>0</v>
      </c>
      <c r="R173" s="6"/>
    </row>
    <row r="174" spans="1:18" ht="12.75" customHeight="1" x14ac:dyDescent="0.25">
      <c r="A174" s="118" t="s">
        <v>326</v>
      </c>
      <c r="B174" s="125"/>
      <c r="C174" s="11" t="s">
        <v>327</v>
      </c>
      <c r="D174" s="126"/>
      <c r="E174" s="78">
        <v>101.12802713575766</v>
      </c>
      <c r="F174" s="78">
        <v>43.543425100575845</v>
      </c>
      <c r="G174" s="78">
        <v>41.176934605979334</v>
      </c>
      <c r="H174" s="78">
        <v>3.3130866924351188</v>
      </c>
      <c r="I174" s="78">
        <v>8.3615997475743473</v>
      </c>
      <c r="J174" s="78">
        <v>2.3664904945965133</v>
      </c>
      <c r="K174" s="78">
        <v>2.3664904945965133</v>
      </c>
      <c r="R174" s="6"/>
    </row>
    <row r="175" spans="1:18" ht="12.75" customHeight="1" x14ac:dyDescent="0.25">
      <c r="A175" s="119" t="s">
        <v>328</v>
      </c>
      <c r="B175" s="128"/>
      <c r="C175" s="10"/>
      <c r="D175" s="129" t="s">
        <v>327</v>
      </c>
      <c r="E175" s="79">
        <v>0</v>
      </c>
      <c r="F175" s="79">
        <v>0</v>
      </c>
      <c r="G175" s="79">
        <v>0</v>
      </c>
      <c r="H175" s="79">
        <v>0</v>
      </c>
      <c r="I175" s="79">
        <v>0</v>
      </c>
      <c r="J175" s="79">
        <v>0</v>
      </c>
      <c r="K175" s="79">
        <v>0</v>
      </c>
      <c r="R175" s="6"/>
    </row>
    <row r="176" spans="1:18" ht="12.75" customHeight="1" x14ac:dyDescent="0.25">
      <c r="A176" s="119" t="s">
        <v>329</v>
      </c>
      <c r="B176" s="128"/>
      <c r="C176" s="10"/>
      <c r="D176" s="129" t="s">
        <v>330</v>
      </c>
      <c r="E176" s="79">
        <v>0</v>
      </c>
      <c r="F176" s="79">
        <v>0</v>
      </c>
      <c r="G176" s="79">
        <v>0</v>
      </c>
      <c r="H176" s="79">
        <v>0</v>
      </c>
      <c r="I176" s="79">
        <v>0</v>
      </c>
      <c r="J176" s="79">
        <v>0</v>
      </c>
      <c r="K176" s="79">
        <v>0</v>
      </c>
      <c r="R176" s="6"/>
    </row>
    <row r="177" spans="1:18" ht="12.75" customHeight="1" x14ac:dyDescent="0.25">
      <c r="A177" s="119" t="s">
        <v>331</v>
      </c>
      <c r="B177" s="128"/>
      <c r="C177" s="10"/>
      <c r="D177" s="129" t="s">
        <v>332</v>
      </c>
      <c r="E177" s="79">
        <v>0</v>
      </c>
      <c r="F177" s="79">
        <v>0</v>
      </c>
      <c r="G177" s="79">
        <v>0</v>
      </c>
      <c r="H177" s="79">
        <v>0</v>
      </c>
      <c r="I177" s="79">
        <v>0</v>
      </c>
      <c r="J177" s="79">
        <v>0</v>
      </c>
      <c r="K177" s="79">
        <v>0</v>
      </c>
      <c r="R177" s="6"/>
    </row>
    <row r="178" spans="1:18" ht="12.75" customHeight="1" x14ac:dyDescent="0.25">
      <c r="A178" s="119" t="s">
        <v>333</v>
      </c>
      <c r="B178" s="128"/>
      <c r="C178" s="10"/>
      <c r="D178" s="129" t="s">
        <v>334</v>
      </c>
      <c r="E178" s="79">
        <v>0</v>
      </c>
      <c r="F178" s="79">
        <v>0</v>
      </c>
      <c r="G178" s="79">
        <v>0</v>
      </c>
      <c r="H178" s="79">
        <v>0</v>
      </c>
      <c r="I178" s="79">
        <v>0</v>
      </c>
      <c r="J178" s="79">
        <v>0</v>
      </c>
      <c r="K178" s="79">
        <v>0</v>
      </c>
      <c r="R178" s="6"/>
    </row>
    <row r="179" spans="1:18" ht="12.75" customHeight="1" x14ac:dyDescent="0.25">
      <c r="A179" s="119" t="s">
        <v>335</v>
      </c>
      <c r="B179" s="128"/>
      <c r="C179" s="10"/>
      <c r="D179" s="129" t="s">
        <v>336</v>
      </c>
      <c r="E179" s="79">
        <v>0</v>
      </c>
      <c r="F179" s="79">
        <v>0</v>
      </c>
      <c r="G179" s="79">
        <v>0</v>
      </c>
      <c r="H179" s="79">
        <v>0</v>
      </c>
      <c r="I179" s="79">
        <v>0</v>
      </c>
      <c r="J179" s="79">
        <v>0</v>
      </c>
      <c r="K179" s="79">
        <v>0</v>
      </c>
      <c r="R179" s="6"/>
    </row>
    <row r="180" spans="1:18" ht="12.75" customHeight="1" x14ac:dyDescent="0.25">
      <c r="A180" s="119" t="s">
        <v>337</v>
      </c>
      <c r="B180" s="128"/>
      <c r="C180" s="10"/>
      <c r="D180" s="129" t="s">
        <v>338</v>
      </c>
      <c r="E180" s="79">
        <v>0</v>
      </c>
      <c r="F180" s="79">
        <v>0</v>
      </c>
      <c r="G180" s="79">
        <v>0</v>
      </c>
      <c r="H180" s="79">
        <v>0</v>
      </c>
      <c r="I180" s="79">
        <v>0</v>
      </c>
      <c r="J180" s="79">
        <v>0</v>
      </c>
      <c r="K180" s="79">
        <v>0</v>
      </c>
      <c r="R180" s="6"/>
    </row>
    <row r="181" spans="1:18" ht="12.75" customHeight="1" x14ac:dyDescent="0.25">
      <c r="A181" s="119" t="s">
        <v>339</v>
      </c>
      <c r="B181" s="128"/>
      <c r="C181" s="10"/>
      <c r="D181" s="129" t="s">
        <v>340</v>
      </c>
      <c r="E181" s="79">
        <v>0</v>
      </c>
      <c r="F181" s="79">
        <v>0</v>
      </c>
      <c r="G181" s="79">
        <v>0</v>
      </c>
      <c r="H181" s="79">
        <v>0</v>
      </c>
      <c r="I181" s="79">
        <v>0</v>
      </c>
      <c r="J181" s="79">
        <v>0</v>
      </c>
      <c r="K181" s="79">
        <v>0</v>
      </c>
      <c r="R181" s="6"/>
    </row>
    <row r="182" spans="1:18" ht="12.75" customHeight="1" x14ac:dyDescent="0.25">
      <c r="A182" s="119" t="s">
        <v>341</v>
      </c>
      <c r="B182" s="128"/>
      <c r="C182" s="10"/>
      <c r="D182" s="129" t="s">
        <v>342</v>
      </c>
      <c r="E182" s="79">
        <v>0</v>
      </c>
      <c r="F182" s="79">
        <v>0</v>
      </c>
      <c r="G182" s="79">
        <v>0</v>
      </c>
      <c r="H182" s="79">
        <v>0</v>
      </c>
      <c r="I182" s="79">
        <v>0</v>
      </c>
      <c r="J182" s="79">
        <v>0</v>
      </c>
      <c r="K182" s="79">
        <v>0</v>
      </c>
      <c r="R182" s="6"/>
    </row>
    <row r="183" spans="1:18" ht="12.75" customHeight="1" x14ac:dyDescent="0.25">
      <c r="A183" s="119" t="s">
        <v>343</v>
      </c>
      <c r="B183" s="128"/>
      <c r="C183" s="10"/>
      <c r="D183" s="129" t="s">
        <v>344</v>
      </c>
      <c r="E183" s="79">
        <v>0</v>
      </c>
      <c r="F183" s="79">
        <v>0</v>
      </c>
      <c r="G183" s="79">
        <v>0</v>
      </c>
      <c r="H183" s="79">
        <v>0</v>
      </c>
      <c r="I183" s="79">
        <v>0</v>
      </c>
      <c r="J183" s="79">
        <v>0</v>
      </c>
      <c r="K183" s="79">
        <v>0</v>
      </c>
      <c r="R183" s="6"/>
    </row>
    <row r="184" spans="1:18" ht="12.75" customHeight="1" x14ac:dyDescent="0.25">
      <c r="A184" s="119" t="s">
        <v>345</v>
      </c>
      <c r="B184" s="128"/>
      <c r="C184" s="10"/>
      <c r="D184" s="129" t="s">
        <v>346</v>
      </c>
      <c r="E184" s="79">
        <v>0</v>
      </c>
      <c r="F184" s="79">
        <v>0</v>
      </c>
      <c r="G184" s="79">
        <v>0</v>
      </c>
      <c r="H184" s="79">
        <v>0</v>
      </c>
      <c r="I184" s="79">
        <v>0</v>
      </c>
      <c r="J184" s="79">
        <v>0</v>
      </c>
      <c r="K184" s="79">
        <v>0</v>
      </c>
      <c r="R184" s="6"/>
    </row>
    <row r="185" spans="1:18" ht="12.75" customHeight="1" x14ac:dyDescent="0.25">
      <c r="A185" s="119" t="s">
        <v>347</v>
      </c>
      <c r="B185" s="128"/>
      <c r="C185" s="10"/>
      <c r="D185" s="129" t="s">
        <v>348</v>
      </c>
      <c r="E185" s="79">
        <v>0</v>
      </c>
      <c r="F185" s="79">
        <v>0</v>
      </c>
      <c r="G185" s="79">
        <v>0</v>
      </c>
      <c r="H185" s="79">
        <v>0</v>
      </c>
      <c r="I185" s="79">
        <v>0</v>
      </c>
      <c r="J185" s="79">
        <v>0</v>
      </c>
      <c r="K185" s="79">
        <v>0</v>
      </c>
      <c r="R185" s="6"/>
    </row>
    <row r="186" spans="1:18" ht="12.75" customHeight="1" x14ac:dyDescent="0.25">
      <c r="A186" s="119" t="s">
        <v>349</v>
      </c>
      <c r="B186" s="128"/>
      <c r="C186" s="10"/>
      <c r="D186" s="129" t="s">
        <v>350</v>
      </c>
      <c r="E186" s="79">
        <v>0</v>
      </c>
      <c r="F186" s="79">
        <v>0</v>
      </c>
      <c r="G186" s="79">
        <v>0</v>
      </c>
      <c r="H186" s="79">
        <v>0</v>
      </c>
      <c r="I186" s="79">
        <v>0</v>
      </c>
      <c r="J186" s="79">
        <v>0</v>
      </c>
      <c r="K186" s="79">
        <v>0</v>
      </c>
      <c r="R186" s="6"/>
    </row>
    <row r="187" spans="1:18" ht="12.75" customHeight="1" x14ac:dyDescent="0.25">
      <c r="A187" s="121" t="s">
        <v>351</v>
      </c>
      <c r="B187" s="135"/>
      <c r="C187" s="16"/>
      <c r="D187" s="136" t="s">
        <v>352</v>
      </c>
      <c r="E187" s="79">
        <v>0</v>
      </c>
      <c r="F187" s="79">
        <v>0</v>
      </c>
      <c r="G187" s="79">
        <v>0</v>
      </c>
      <c r="H187" s="79">
        <v>0</v>
      </c>
      <c r="I187" s="79">
        <v>0</v>
      </c>
      <c r="J187" s="79">
        <v>0</v>
      </c>
      <c r="K187" s="79">
        <v>0</v>
      </c>
      <c r="R187" s="6"/>
    </row>
    <row r="188" spans="1:18" ht="12.75" customHeight="1" x14ac:dyDescent="0.25">
      <c r="A188" s="119" t="s">
        <v>353</v>
      </c>
      <c r="B188" s="128"/>
      <c r="C188" s="10"/>
      <c r="D188" s="129" t="s">
        <v>354</v>
      </c>
      <c r="E188" s="79">
        <v>141.32529525127242</v>
      </c>
      <c r="F188" s="79">
        <v>57.320749122893709</v>
      </c>
      <c r="G188" s="79">
        <v>64.238770568760188</v>
      </c>
      <c r="H188" s="79">
        <v>5.4355882788950929</v>
      </c>
      <c r="I188" s="79">
        <v>6.4238770568760186</v>
      </c>
      <c r="J188" s="79">
        <v>4.4472995009141671</v>
      </c>
      <c r="K188" s="79">
        <v>3.4590107229332414</v>
      </c>
      <c r="R188" s="6"/>
    </row>
    <row r="189" spans="1:18" ht="12.75" customHeight="1" x14ac:dyDescent="0.25">
      <c r="A189" s="119" t="s">
        <v>355</v>
      </c>
      <c r="B189" s="128"/>
      <c r="C189" s="10"/>
      <c r="D189" s="129" t="s">
        <v>356</v>
      </c>
      <c r="E189" s="79">
        <v>0</v>
      </c>
      <c r="F189" s="79">
        <v>0</v>
      </c>
      <c r="G189" s="79">
        <v>0</v>
      </c>
      <c r="H189" s="79">
        <v>0</v>
      </c>
      <c r="I189" s="79">
        <v>0</v>
      </c>
      <c r="J189" s="79">
        <v>0</v>
      </c>
      <c r="K189" s="79">
        <v>0</v>
      </c>
      <c r="R189" s="6"/>
    </row>
    <row r="190" spans="1:18" ht="12.75" customHeight="1" x14ac:dyDescent="0.25">
      <c r="A190" s="119" t="s">
        <v>357</v>
      </c>
      <c r="B190" s="128"/>
      <c r="C190" s="10"/>
      <c r="D190" s="129" t="s">
        <v>358</v>
      </c>
      <c r="E190" s="79">
        <v>0</v>
      </c>
      <c r="F190" s="79">
        <v>0</v>
      </c>
      <c r="G190" s="79">
        <v>0</v>
      </c>
      <c r="H190" s="79">
        <v>0</v>
      </c>
      <c r="I190" s="79">
        <v>0</v>
      </c>
      <c r="J190" s="79">
        <v>0</v>
      </c>
      <c r="K190" s="79">
        <v>0</v>
      </c>
      <c r="R190" s="6"/>
    </row>
    <row r="191" spans="1:18" ht="12.75" customHeight="1" x14ac:dyDescent="0.25">
      <c r="A191" s="118" t="s">
        <v>359</v>
      </c>
      <c r="B191" s="125"/>
      <c r="C191" s="11" t="s">
        <v>360</v>
      </c>
      <c r="D191" s="126"/>
      <c r="E191" s="78">
        <v>117.77522598121485</v>
      </c>
      <c r="F191" s="78">
        <v>70.076259458822832</v>
      </c>
      <c r="G191" s="78">
        <v>8.8331419485911145</v>
      </c>
      <c r="H191" s="78">
        <v>24.438359391102082</v>
      </c>
      <c r="I191" s="78">
        <v>10.894208403262374</v>
      </c>
      <c r="J191" s="78">
        <v>2.06106645467126</v>
      </c>
      <c r="K191" s="78">
        <v>1.4721903247651857</v>
      </c>
      <c r="R191" s="6"/>
    </row>
    <row r="192" spans="1:18" ht="12.75" customHeight="1" x14ac:dyDescent="0.25">
      <c r="A192" s="119" t="s">
        <v>361</v>
      </c>
      <c r="B192" s="128"/>
      <c r="C192" s="10"/>
      <c r="D192" s="129" t="s">
        <v>360</v>
      </c>
      <c r="E192" s="79">
        <v>137.88434816688638</v>
      </c>
      <c r="F192" s="79">
        <v>81.946770228382078</v>
      </c>
      <c r="G192" s="79">
        <v>9.9761285495421674</v>
      </c>
      <c r="H192" s="79">
        <v>29.215805037944918</v>
      </c>
      <c r="I192" s="79">
        <v>12.470160686927709</v>
      </c>
      <c r="J192" s="79">
        <v>2.4940321373855419</v>
      </c>
      <c r="K192" s="79">
        <v>1.7814515267039583</v>
      </c>
      <c r="R192" s="6"/>
    </row>
    <row r="193" spans="1:18" ht="12.75" customHeight="1" x14ac:dyDescent="0.25">
      <c r="A193" s="119" t="s">
        <v>362</v>
      </c>
      <c r="B193" s="128"/>
      <c r="C193" s="10"/>
      <c r="D193" s="129" t="s">
        <v>363</v>
      </c>
      <c r="E193" s="79">
        <v>0</v>
      </c>
      <c r="F193" s="79">
        <v>0</v>
      </c>
      <c r="G193" s="79">
        <v>0</v>
      </c>
      <c r="H193" s="79">
        <v>0</v>
      </c>
      <c r="I193" s="79">
        <v>0</v>
      </c>
      <c r="J193" s="79">
        <v>0</v>
      </c>
      <c r="K193" s="79">
        <v>0</v>
      </c>
      <c r="R193" s="6"/>
    </row>
    <row r="194" spans="1:18" ht="12.75" customHeight="1" x14ac:dyDescent="0.25">
      <c r="A194" s="119" t="s">
        <v>364</v>
      </c>
      <c r="B194" s="128"/>
      <c r="C194" s="10"/>
      <c r="D194" s="129" t="s">
        <v>365</v>
      </c>
      <c r="E194" s="79">
        <v>0</v>
      </c>
      <c r="F194" s="79">
        <v>0</v>
      </c>
      <c r="G194" s="79">
        <v>0</v>
      </c>
      <c r="H194" s="79">
        <v>0</v>
      </c>
      <c r="I194" s="79">
        <v>0</v>
      </c>
      <c r="J194" s="79">
        <v>0</v>
      </c>
      <c r="K194" s="79">
        <v>0</v>
      </c>
      <c r="R194" s="6"/>
    </row>
    <row r="195" spans="1:18" ht="12.75" customHeight="1" x14ac:dyDescent="0.25">
      <c r="A195" s="119" t="s">
        <v>366</v>
      </c>
      <c r="B195" s="128"/>
      <c r="C195" s="10"/>
      <c r="D195" s="129" t="s">
        <v>367</v>
      </c>
      <c r="E195" s="79">
        <v>0</v>
      </c>
      <c r="F195" s="79">
        <v>0</v>
      </c>
      <c r="G195" s="79">
        <v>0</v>
      </c>
      <c r="H195" s="79">
        <v>0</v>
      </c>
      <c r="I195" s="79">
        <v>0</v>
      </c>
      <c r="J195" s="79">
        <v>0</v>
      </c>
      <c r="K195" s="79">
        <v>0</v>
      </c>
      <c r="R195" s="6"/>
    </row>
    <row r="196" spans="1:18" ht="12.75" customHeight="1" x14ac:dyDescent="0.25">
      <c r="A196" s="119" t="s">
        <v>368</v>
      </c>
      <c r="B196" s="128"/>
      <c r="C196" s="10"/>
      <c r="D196" s="129" t="s">
        <v>369</v>
      </c>
      <c r="E196" s="79">
        <v>0</v>
      </c>
      <c r="F196" s="79">
        <v>0</v>
      </c>
      <c r="G196" s="79">
        <v>0</v>
      </c>
      <c r="H196" s="79">
        <v>0</v>
      </c>
      <c r="I196" s="79">
        <v>0</v>
      </c>
      <c r="J196" s="79">
        <v>0</v>
      </c>
      <c r="K196" s="79">
        <v>0</v>
      </c>
      <c r="R196" s="6"/>
    </row>
    <row r="197" spans="1:18" ht="12.75" customHeight="1" x14ac:dyDescent="0.25">
      <c r="A197" s="118" t="s">
        <v>370</v>
      </c>
      <c r="B197" s="125"/>
      <c r="C197" s="11" t="s">
        <v>371</v>
      </c>
      <c r="D197" s="126"/>
      <c r="E197" s="78">
        <v>158.11943287830073</v>
      </c>
      <c r="F197" s="78">
        <v>89.776700223124095</v>
      </c>
      <c r="G197" s="78">
        <v>39.881234737082522</v>
      </c>
      <c r="H197" s="78">
        <v>9.3114777139443774</v>
      </c>
      <c r="I197" s="78">
        <v>14.933501994061738</v>
      </c>
      <c r="J197" s="78">
        <v>1.5811943287830075</v>
      </c>
      <c r="K197" s="78">
        <v>2.6353238813050122</v>
      </c>
      <c r="R197" s="6"/>
    </row>
    <row r="198" spans="1:18" ht="12.75" customHeight="1" x14ac:dyDescent="0.25">
      <c r="A198" s="119" t="s">
        <v>372</v>
      </c>
      <c r="B198" s="128"/>
      <c r="C198" s="10"/>
      <c r="D198" s="129" t="s">
        <v>373</v>
      </c>
      <c r="E198" s="79">
        <v>293.32261835184102</v>
      </c>
      <c r="F198" s="79">
        <v>166.56925774400935</v>
      </c>
      <c r="G198" s="79">
        <v>73.056691992986558</v>
      </c>
      <c r="H198" s="79">
        <v>19.360023378141438</v>
      </c>
      <c r="I198" s="79">
        <v>27.761542957334893</v>
      </c>
      <c r="J198" s="79">
        <v>1.8264172998246639</v>
      </c>
      <c r="K198" s="79">
        <v>4.7486849795441257</v>
      </c>
      <c r="R198" s="6"/>
    </row>
    <row r="199" spans="1:18" ht="12.75" customHeight="1" x14ac:dyDescent="0.25">
      <c r="A199" s="119" t="s">
        <v>374</v>
      </c>
      <c r="B199" s="128"/>
      <c r="C199" s="10"/>
      <c r="D199" s="129" t="s">
        <v>257</v>
      </c>
      <c r="E199" s="79">
        <v>0</v>
      </c>
      <c r="F199" s="79">
        <v>0</v>
      </c>
      <c r="G199" s="79">
        <v>0</v>
      </c>
      <c r="H199" s="79">
        <v>0</v>
      </c>
      <c r="I199" s="79">
        <v>0</v>
      </c>
      <c r="J199" s="79">
        <v>0</v>
      </c>
      <c r="K199" s="79">
        <v>0</v>
      </c>
      <c r="R199" s="6"/>
    </row>
    <row r="200" spans="1:18" ht="12.75" customHeight="1" x14ac:dyDescent="0.25">
      <c r="A200" s="119" t="s">
        <v>375</v>
      </c>
      <c r="B200" s="128"/>
      <c r="C200" s="10"/>
      <c r="D200" s="129" t="s">
        <v>376</v>
      </c>
      <c r="E200" s="79">
        <v>0</v>
      </c>
      <c r="F200" s="79">
        <v>0</v>
      </c>
      <c r="G200" s="79">
        <v>0</v>
      </c>
      <c r="H200" s="79">
        <v>0</v>
      </c>
      <c r="I200" s="79">
        <v>0</v>
      </c>
      <c r="J200" s="79">
        <v>0</v>
      </c>
      <c r="K200" s="79">
        <v>0</v>
      </c>
      <c r="R200" s="6"/>
    </row>
    <row r="201" spans="1:18" ht="12.75" customHeight="1" x14ac:dyDescent="0.25">
      <c r="A201" s="119" t="s">
        <v>377</v>
      </c>
      <c r="B201" s="128"/>
      <c r="C201" s="10"/>
      <c r="D201" s="129" t="s">
        <v>371</v>
      </c>
      <c r="E201" s="79">
        <v>0</v>
      </c>
      <c r="F201" s="79">
        <v>0</v>
      </c>
      <c r="G201" s="79">
        <v>0</v>
      </c>
      <c r="H201" s="79">
        <v>0</v>
      </c>
      <c r="I201" s="79">
        <v>0</v>
      </c>
      <c r="J201" s="79">
        <v>0</v>
      </c>
      <c r="K201" s="79">
        <v>0</v>
      </c>
      <c r="R201" s="6"/>
    </row>
    <row r="202" spans="1:18" ht="12.75" customHeight="1" x14ac:dyDescent="0.25">
      <c r="A202" s="119" t="s">
        <v>378</v>
      </c>
      <c r="B202" s="128"/>
      <c r="C202" s="10"/>
      <c r="D202" s="129" t="s">
        <v>379</v>
      </c>
      <c r="E202" s="79">
        <v>0</v>
      </c>
      <c r="F202" s="79">
        <v>0</v>
      </c>
      <c r="G202" s="79">
        <v>0</v>
      </c>
      <c r="H202" s="79">
        <v>0</v>
      </c>
      <c r="I202" s="79">
        <v>0</v>
      </c>
      <c r="J202" s="79">
        <v>0</v>
      </c>
      <c r="K202" s="79">
        <v>0</v>
      </c>
      <c r="R202" s="6"/>
    </row>
    <row r="203" spans="1:18" ht="12.75" customHeight="1" x14ac:dyDescent="0.25">
      <c r="A203" s="119" t="s">
        <v>380</v>
      </c>
      <c r="B203" s="128"/>
      <c r="C203" s="10"/>
      <c r="D203" s="129" t="s">
        <v>381</v>
      </c>
      <c r="E203" s="79">
        <v>0</v>
      </c>
      <c r="F203" s="79">
        <v>0</v>
      </c>
      <c r="G203" s="79">
        <v>0</v>
      </c>
      <c r="H203" s="79">
        <v>0</v>
      </c>
      <c r="I203" s="79">
        <v>0</v>
      </c>
      <c r="J203" s="79">
        <v>0</v>
      </c>
      <c r="K203" s="79">
        <v>0</v>
      </c>
      <c r="R203" s="6"/>
    </row>
    <row r="204" spans="1:18" ht="12.75" customHeight="1" x14ac:dyDescent="0.25">
      <c r="A204" s="119" t="s">
        <v>382</v>
      </c>
      <c r="B204" s="128"/>
      <c r="C204" s="10"/>
      <c r="D204" s="129" t="s">
        <v>383</v>
      </c>
      <c r="E204" s="79">
        <v>0</v>
      </c>
      <c r="F204" s="79">
        <v>0</v>
      </c>
      <c r="G204" s="79">
        <v>0</v>
      </c>
      <c r="H204" s="79">
        <v>0</v>
      </c>
      <c r="I204" s="79">
        <v>0</v>
      </c>
      <c r="J204" s="79">
        <v>0</v>
      </c>
      <c r="K204" s="79">
        <v>0</v>
      </c>
      <c r="R204" s="6"/>
    </row>
    <row r="205" spans="1:18" ht="12.75" customHeight="1" x14ac:dyDescent="0.25">
      <c r="A205" s="119" t="s">
        <v>384</v>
      </c>
      <c r="B205" s="128"/>
      <c r="C205" s="10"/>
      <c r="D205" s="129" t="s">
        <v>385</v>
      </c>
      <c r="E205" s="79">
        <v>0</v>
      </c>
      <c r="F205" s="79">
        <v>0</v>
      </c>
      <c r="G205" s="79">
        <v>0</v>
      </c>
      <c r="H205" s="79">
        <v>0</v>
      </c>
      <c r="I205" s="79">
        <v>0</v>
      </c>
      <c r="J205" s="79">
        <v>0</v>
      </c>
      <c r="K205" s="79">
        <v>0</v>
      </c>
      <c r="R205" s="6"/>
    </row>
    <row r="206" spans="1:18" ht="12.75" customHeight="1" x14ac:dyDescent="0.25">
      <c r="A206" s="119" t="s">
        <v>386</v>
      </c>
      <c r="B206" s="128"/>
      <c r="C206" s="10"/>
      <c r="D206" s="129" t="s">
        <v>387</v>
      </c>
      <c r="E206" s="79">
        <v>0</v>
      </c>
      <c r="F206" s="79">
        <v>0</v>
      </c>
      <c r="G206" s="79">
        <v>0</v>
      </c>
      <c r="H206" s="79">
        <v>0</v>
      </c>
      <c r="I206" s="79">
        <v>0</v>
      </c>
      <c r="J206" s="79">
        <v>0</v>
      </c>
      <c r="K206" s="79">
        <v>0</v>
      </c>
      <c r="R206" s="6"/>
    </row>
    <row r="207" spans="1:18" ht="12.75" customHeight="1" x14ac:dyDescent="0.25">
      <c r="A207" s="119" t="s">
        <v>388</v>
      </c>
      <c r="B207" s="128"/>
      <c r="C207" s="10"/>
      <c r="D207" s="129" t="s">
        <v>389</v>
      </c>
      <c r="E207" s="79">
        <v>0</v>
      </c>
      <c r="F207" s="79">
        <v>0</v>
      </c>
      <c r="G207" s="79">
        <v>0</v>
      </c>
      <c r="H207" s="79">
        <v>0</v>
      </c>
      <c r="I207" s="79">
        <v>0</v>
      </c>
      <c r="J207" s="79">
        <v>0</v>
      </c>
      <c r="K207" s="79">
        <v>0</v>
      </c>
      <c r="R207" s="6"/>
    </row>
    <row r="208" spans="1:18" ht="12.75" customHeight="1" x14ac:dyDescent="0.25">
      <c r="A208" s="118" t="s">
        <v>390</v>
      </c>
      <c r="B208" s="125"/>
      <c r="C208" s="11" t="s">
        <v>391</v>
      </c>
      <c r="D208" s="126"/>
      <c r="E208" s="78">
        <v>40.688872066616206</v>
      </c>
      <c r="F208" s="78">
        <v>20.344436033308103</v>
      </c>
      <c r="G208" s="78">
        <v>15.140045420136261</v>
      </c>
      <c r="H208" s="78">
        <v>0.47312641937925815</v>
      </c>
      <c r="I208" s="78">
        <v>3.7850113550340652</v>
      </c>
      <c r="J208" s="78">
        <v>0.47312641937925815</v>
      </c>
      <c r="K208" s="78">
        <v>0.47312641937925815</v>
      </c>
      <c r="R208" s="6"/>
    </row>
    <row r="209" spans="1:18" ht="12.75" customHeight="1" x14ac:dyDescent="0.25">
      <c r="A209" s="119" t="s">
        <v>392</v>
      </c>
      <c r="B209" s="128"/>
      <c r="C209" s="10"/>
      <c r="D209" s="129" t="s">
        <v>393</v>
      </c>
      <c r="E209" s="79">
        <v>0</v>
      </c>
      <c r="F209" s="79">
        <v>0</v>
      </c>
      <c r="G209" s="79">
        <v>0</v>
      </c>
      <c r="H209" s="79">
        <v>0</v>
      </c>
      <c r="I209" s="79">
        <v>0</v>
      </c>
      <c r="J209" s="79">
        <v>0</v>
      </c>
      <c r="K209" s="79">
        <v>0</v>
      </c>
      <c r="R209" s="6"/>
    </row>
    <row r="210" spans="1:18" ht="12.75" customHeight="1" x14ac:dyDescent="0.25">
      <c r="A210" s="119" t="s">
        <v>394</v>
      </c>
      <c r="B210" s="128"/>
      <c r="C210" s="10"/>
      <c r="D210" s="129" t="s">
        <v>395</v>
      </c>
      <c r="E210" s="79">
        <v>0</v>
      </c>
      <c r="F210" s="79">
        <v>0</v>
      </c>
      <c r="G210" s="79">
        <v>0</v>
      </c>
      <c r="H210" s="79">
        <v>0</v>
      </c>
      <c r="I210" s="79">
        <v>0</v>
      </c>
      <c r="J210" s="79">
        <v>0</v>
      </c>
      <c r="K210" s="79">
        <v>0</v>
      </c>
      <c r="R210" s="6"/>
    </row>
    <row r="211" spans="1:18" ht="12.75" customHeight="1" x14ac:dyDescent="0.25">
      <c r="A211" s="119" t="s">
        <v>396</v>
      </c>
      <c r="B211" s="128"/>
      <c r="C211" s="10"/>
      <c r="D211" s="129" t="s">
        <v>397</v>
      </c>
      <c r="E211" s="79">
        <v>0</v>
      </c>
      <c r="F211" s="79">
        <v>0</v>
      </c>
      <c r="G211" s="79">
        <v>0</v>
      </c>
      <c r="H211" s="79">
        <v>0</v>
      </c>
      <c r="I211" s="79">
        <v>0</v>
      </c>
      <c r="J211" s="79">
        <v>0</v>
      </c>
      <c r="K211" s="79">
        <v>0</v>
      </c>
      <c r="R211" s="6"/>
    </row>
    <row r="212" spans="1:18" ht="12.75" customHeight="1" x14ac:dyDescent="0.25">
      <c r="A212" s="119" t="s">
        <v>398</v>
      </c>
      <c r="B212" s="128"/>
      <c r="C212" s="10"/>
      <c r="D212" s="129" t="s">
        <v>399</v>
      </c>
      <c r="E212" s="79">
        <v>0</v>
      </c>
      <c r="F212" s="79">
        <v>0</v>
      </c>
      <c r="G212" s="79">
        <v>0</v>
      </c>
      <c r="H212" s="79">
        <v>0</v>
      </c>
      <c r="I212" s="79">
        <v>0</v>
      </c>
      <c r="J212" s="79">
        <v>0</v>
      </c>
      <c r="K212" s="79">
        <v>0</v>
      </c>
      <c r="R212" s="6"/>
    </row>
    <row r="213" spans="1:18" ht="12.75" customHeight="1" x14ac:dyDescent="0.25">
      <c r="A213" s="119" t="s">
        <v>400</v>
      </c>
      <c r="B213" s="128"/>
      <c r="C213" s="10"/>
      <c r="D213" s="129" t="s">
        <v>401</v>
      </c>
      <c r="E213" s="79">
        <v>0</v>
      </c>
      <c r="F213" s="79">
        <v>0</v>
      </c>
      <c r="G213" s="79">
        <v>0</v>
      </c>
      <c r="H213" s="79">
        <v>0</v>
      </c>
      <c r="I213" s="79">
        <v>0</v>
      </c>
      <c r="J213" s="79">
        <v>0</v>
      </c>
      <c r="K213" s="79">
        <v>0</v>
      </c>
      <c r="R213" s="6"/>
    </row>
    <row r="214" spans="1:18" ht="12.75" customHeight="1" x14ac:dyDescent="0.25">
      <c r="A214" s="119" t="s">
        <v>402</v>
      </c>
      <c r="B214" s="128"/>
      <c r="C214" s="10"/>
      <c r="D214" s="129" t="s">
        <v>403</v>
      </c>
      <c r="E214" s="79">
        <v>0</v>
      </c>
      <c r="F214" s="79">
        <v>0</v>
      </c>
      <c r="G214" s="79">
        <v>0</v>
      </c>
      <c r="H214" s="79">
        <v>0</v>
      </c>
      <c r="I214" s="79">
        <v>0</v>
      </c>
      <c r="J214" s="79">
        <v>0</v>
      </c>
      <c r="K214" s="79">
        <v>0</v>
      </c>
      <c r="R214" s="6"/>
    </row>
    <row r="215" spans="1:18" ht="12.75" customHeight="1" x14ac:dyDescent="0.25">
      <c r="A215" s="119" t="s">
        <v>404</v>
      </c>
      <c r="B215" s="128"/>
      <c r="C215" s="10"/>
      <c r="D215" s="129" t="s">
        <v>405</v>
      </c>
      <c r="E215" s="79">
        <v>0</v>
      </c>
      <c r="F215" s="79">
        <v>0</v>
      </c>
      <c r="G215" s="79">
        <v>0</v>
      </c>
      <c r="H215" s="79">
        <v>0</v>
      </c>
      <c r="I215" s="79">
        <v>0</v>
      </c>
      <c r="J215" s="79">
        <v>0</v>
      </c>
      <c r="K215" s="79">
        <v>0</v>
      </c>
      <c r="R215" s="6"/>
    </row>
    <row r="216" spans="1:18" ht="12.75" customHeight="1" x14ac:dyDescent="0.25">
      <c r="A216" s="119" t="s">
        <v>406</v>
      </c>
      <c r="B216" s="128"/>
      <c r="C216" s="10"/>
      <c r="D216" s="129" t="s">
        <v>407</v>
      </c>
      <c r="E216" s="79">
        <v>0</v>
      </c>
      <c r="F216" s="79">
        <v>0</v>
      </c>
      <c r="G216" s="79">
        <v>0</v>
      </c>
      <c r="H216" s="79">
        <v>0</v>
      </c>
      <c r="I216" s="79">
        <v>0</v>
      </c>
      <c r="J216" s="79">
        <v>0</v>
      </c>
      <c r="K216" s="79">
        <v>0</v>
      </c>
      <c r="R216" s="6"/>
    </row>
    <row r="217" spans="1:18" ht="12.75" customHeight="1" x14ac:dyDescent="0.25">
      <c r="A217" s="118" t="s">
        <v>408</v>
      </c>
      <c r="B217" s="125"/>
      <c r="C217" s="11" t="s">
        <v>409</v>
      </c>
      <c r="D217" s="126"/>
      <c r="E217" s="79">
        <v>0</v>
      </c>
      <c r="F217" s="79">
        <v>0</v>
      </c>
      <c r="G217" s="79">
        <v>0</v>
      </c>
      <c r="H217" s="79">
        <v>0</v>
      </c>
      <c r="I217" s="79">
        <v>0</v>
      </c>
      <c r="J217" s="79">
        <v>0</v>
      </c>
      <c r="K217" s="79">
        <v>0</v>
      </c>
      <c r="R217" s="6"/>
    </row>
    <row r="218" spans="1:18" ht="12.75" customHeight="1" x14ac:dyDescent="0.25">
      <c r="A218" s="119" t="s">
        <v>410</v>
      </c>
      <c r="B218" s="128"/>
      <c r="C218" s="10"/>
      <c r="D218" s="129" t="s">
        <v>409</v>
      </c>
      <c r="E218" s="79">
        <v>0</v>
      </c>
      <c r="F218" s="79">
        <v>0</v>
      </c>
      <c r="G218" s="79">
        <v>0</v>
      </c>
      <c r="H218" s="79">
        <v>0</v>
      </c>
      <c r="I218" s="79">
        <v>0</v>
      </c>
      <c r="J218" s="79">
        <v>0</v>
      </c>
      <c r="K218" s="79">
        <v>0</v>
      </c>
      <c r="R218" s="6"/>
    </row>
    <row r="219" spans="1:18" ht="12.75" customHeight="1" x14ac:dyDescent="0.25">
      <c r="A219" s="119" t="s">
        <v>411</v>
      </c>
      <c r="B219" s="128"/>
      <c r="C219" s="10"/>
      <c r="D219" s="129" t="s">
        <v>412</v>
      </c>
      <c r="E219" s="79">
        <v>0</v>
      </c>
      <c r="F219" s="79">
        <v>0</v>
      </c>
      <c r="G219" s="79">
        <v>0</v>
      </c>
      <c r="H219" s="79">
        <v>0</v>
      </c>
      <c r="I219" s="79">
        <v>0</v>
      </c>
      <c r="J219" s="79">
        <v>0</v>
      </c>
      <c r="K219" s="79">
        <v>0</v>
      </c>
      <c r="R219" s="6"/>
    </row>
    <row r="220" spans="1:18" ht="12.75" customHeight="1" x14ac:dyDescent="0.25">
      <c r="A220" s="119" t="s">
        <v>413</v>
      </c>
      <c r="B220" s="128"/>
      <c r="C220" s="10"/>
      <c r="D220" s="129" t="s">
        <v>414</v>
      </c>
      <c r="E220" s="79">
        <v>0</v>
      </c>
      <c r="F220" s="79">
        <v>0</v>
      </c>
      <c r="G220" s="79">
        <v>0</v>
      </c>
      <c r="H220" s="79">
        <v>0</v>
      </c>
      <c r="I220" s="79">
        <v>0</v>
      </c>
      <c r="J220" s="79">
        <v>0</v>
      </c>
      <c r="K220" s="79">
        <v>0</v>
      </c>
      <c r="R220" s="6"/>
    </row>
    <row r="221" spans="1:18" ht="12.75" customHeight="1" x14ac:dyDescent="0.25">
      <c r="A221" s="119" t="s">
        <v>415</v>
      </c>
      <c r="B221" s="128"/>
      <c r="C221" s="10"/>
      <c r="D221" s="129" t="s">
        <v>416</v>
      </c>
      <c r="E221" s="79">
        <v>0</v>
      </c>
      <c r="F221" s="79">
        <v>0</v>
      </c>
      <c r="G221" s="79">
        <v>0</v>
      </c>
      <c r="H221" s="79">
        <v>0</v>
      </c>
      <c r="I221" s="79">
        <v>0</v>
      </c>
      <c r="J221" s="79">
        <v>0</v>
      </c>
      <c r="K221" s="79">
        <v>0</v>
      </c>
      <c r="R221" s="6"/>
    </row>
    <row r="222" spans="1:18" ht="12.75" customHeight="1" x14ac:dyDescent="0.25">
      <c r="A222" s="119" t="s">
        <v>417</v>
      </c>
      <c r="B222" s="128"/>
      <c r="C222" s="10"/>
      <c r="D222" s="129" t="s">
        <v>418</v>
      </c>
      <c r="E222" s="79">
        <v>0</v>
      </c>
      <c r="F222" s="79">
        <v>0</v>
      </c>
      <c r="G222" s="79">
        <v>0</v>
      </c>
      <c r="H222" s="79">
        <v>0</v>
      </c>
      <c r="I222" s="79">
        <v>0</v>
      </c>
      <c r="J222" s="79">
        <v>0</v>
      </c>
      <c r="K222" s="79">
        <v>0</v>
      </c>
      <c r="R222" s="6"/>
    </row>
    <row r="223" spans="1:18" ht="12.75" customHeight="1" x14ac:dyDescent="0.25">
      <c r="A223" s="119" t="s">
        <v>419</v>
      </c>
      <c r="B223" s="128"/>
      <c r="C223" s="10"/>
      <c r="D223" s="129" t="s">
        <v>420</v>
      </c>
      <c r="E223" s="79">
        <v>0</v>
      </c>
      <c r="F223" s="79">
        <v>0</v>
      </c>
      <c r="G223" s="79">
        <v>0</v>
      </c>
      <c r="H223" s="79">
        <v>0</v>
      </c>
      <c r="I223" s="79">
        <v>0</v>
      </c>
      <c r="J223" s="79">
        <v>0</v>
      </c>
      <c r="K223" s="79">
        <v>0</v>
      </c>
      <c r="R223" s="6"/>
    </row>
    <row r="224" spans="1:18" ht="12.75" customHeight="1" x14ac:dyDescent="0.25">
      <c r="A224" s="119" t="s">
        <v>421</v>
      </c>
      <c r="B224" s="128"/>
      <c r="C224" s="10"/>
      <c r="D224" s="129" t="s">
        <v>422</v>
      </c>
      <c r="E224" s="79">
        <v>0</v>
      </c>
      <c r="F224" s="79">
        <v>0</v>
      </c>
      <c r="G224" s="79">
        <v>0</v>
      </c>
      <c r="H224" s="79">
        <v>0</v>
      </c>
      <c r="I224" s="79">
        <v>0</v>
      </c>
      <c r="J224" s="79">
        <v>0</v>
      </c>
      <c r="K224" s="79">
        <v>0</v>
      </c>
      <c r="R224" s="6"/>
    </row>
    <row r="225" spans="1:18" ht="12.75" customHeight="1" x14ac:dyDescent="0.25">
      <c r="A225" s="119" t="s">
        <v>423</v>
      </c>
      <c r="B225" s="128"/>
      <c r="C225" s="10"/>
      <c r="D225" s="129" t="s">
        <v>424</v>
      </c>
      <c r="E225" s="79">
        <v>0</v>
      </c>
      <c r="F225" s="79">
        <v>0</v>
      </c>
      <c r="G225" s="79">
        <v>0</v>
      </c>
      <c r="H225" s="79">
        <v>0</v>
      </c>
      <c r="I225" s="79">
        <v>0</v>
      </c>
      <c r="J225" s="79">
        <v>0</v>
      </c>
      <c r="K225" s="79">
        <v>0</v>
      </c>
      <c r="R225" s="6"/>
    </row>
    <row r="226" spans="1:18" ht="12.75" customHeight="1" x14ac:dyDescent="0.25">
      <c r="A226" s="119" t="s">
        <v>425</v>
      </c>
      <c r="B226" s="128"/>
      <c r="C226" s="10"/>
      <c r="D226" s="129" t="s">
        <v>426</v>
      </c>
      <c r="E226" s="79">
        <v>0</v>
      </c>
      <c r="F226" s="79">
        <v>0</v>
      </c>
      <c r="G226" s="79">
        <v>0</v>
      </c>
      <c r="H226" s="79">
        <v>0</v>
      </c>
      <c r="I226" s="79">
        <v>0</v>
      </c>
      <c r="J226" s="79">
        <v>0</v>
      </c>
      <c r="K226" s="79">
        <v>0</v>
      </c>
      <c r="R226" s="6"/>
    </row>
    <row r="227" spans="1:18" ht="12.75" customHeight="1" x14ac:dyDescent="0.25">
      <c r="A227" s="122" t="s">
        <v>427</v>
      </c>
      <c r="B227" s="137"/>
      <c r="C227" s="17"/>
      <c r="D227" s="138" t="s">
        <v>428</v>
      </c>
      <c r="E227" s="79">
        <v>0</v>
      </c>
      <c r="F227" s="79">
        <v>0</v>
      </c>
      <c r="G227" s="79">
        <v>0</v>
      </c>
      <c r="H227" s="79">
        <v>0</v>
      </c>
      <c r="I227" s="79">
        <v>0</v>
      </c>
      <c r="J227" s="79">
        <v>0</v>
      </c>
      <c r="K227" s="79">
        <v>0</v>
      </c>
      <c r="R227" s="6"/>
    </row>
    <row r="228" spans="1:18" ht="12.75" customHeight="1" x14ac:dyDescent="0.25">
      <c r="A228" s="118" t="s">
        <v>429</v>
      </c>
      <c r="B228" s="125"/>
      <c r="C228" s="11" t="s">
        <v>430</v>
      </c>
      <c r="D228" s="126"/>
      <c r="E228" s="78">
        <v>56.184668989547042</v>
      </c>
      <c r="F228" s="78">
        <v>30.05226480836237</v>
      </c>
      <c r="G228" s="78">
        <v>16.11498257839721</v>
      </c>
      <c r="H228" s="78">
        <v>1.3066202090592334</v>
      </c>
      <c r="I228" s="78">
        <v>6.968641114982578</v>
      </c>
      <c r="J228" s="78">
        <v>0</v>
      </c>
      <c r="K228" s="78">
        <v>1.7421602787456445</v>
      </c>
      <c r="R228" s="6"/>
    </row>
    <row r="229" spans="1:18" ht="12.75" customHeight="1" x14ac:dyDescent="0.25">
      <c r="A229" s="119" t="s">
        <v>431</v>
      </c>
      <c r="B229" s="128"/>
      <c r="C229" s="10"/>
      <c r="D229" s="129" t="s">
        <v>432</v>
      </c>
      <c r="E229" s="79">
        <v>0</v>
      </c>
      <c r="F229" s="79">
        <v>0</v>
      </c>
      <c r="G229" s="79">
        <v>0</v>
      </c>
      <c r="H229" s="79">
        <v>0</v>
      </c>
      <c r="I229" s="79">
        <v>0</v>
      </c>
      <c r="J229" s="79">
        <v>0</v>
      </c>
      <c r="K229" s="79">
        <v>0</v>
      </c>
      <c r="R229" s="6"/>
    </row>
    <row r="230" spans="1:18" ht="12.75" customHeight="1" x14ac:dyDescent="0.25">
      <c r="A230" s="119" t="s">
        <v>433</v>
      </c>
      <c r="B230" s="128"/>
      <c r="C230" s="10"/>
      <c r="D230" s="129" t="s">
        <v>242</v>
      </c>
      <c r="E230" s="79">
        <v>0</v>
      </c>
      <c r="F230" s="79">
        <v>0</v>
      </c>
      <c r="G230" s="79">
        <v>0</v>
      </c>
      <c r="H230" s="79">
        <v>0</v>
      </c>
      <c r="I230" s="79">
        <v>0</v>
      </c>
      <c r="J230" s="79">
        <v>0</v>
      </c>
      <c r="K230" s="79">
        <v>0</v>
      </c>
      <c r="R230" s="6"/>
    </row>
    <row r="231" spans="1:18" ht="12.75" customHeight="1" x14ac:dyDescent="0.25">
      <c r="A231" s="119" t="s">
        <v>434</v>
      </c>
      <c r="B231" s="128"/>
      <c r="C231" s="10"/>
      <c r="D231" s="129" t="s">
        <v>435</v>
      </c>
      <c r="E231" s="79">
        <v>0</v>
      </c>
      <c r="F231" s="79">
        <v>0</v>
      </c>
      <c r="G231" s="79">
        <v>0</v>
      </c>
      <c r="H231" s="79">
        <v>0</v>
      </c>
      <c r="I231" s="79">
        <v>0</v>
      </c>
      <c r="J231" s="79">
        <v>0</v>
      </c>
      <c r="K231" s="79">
        <v>0</v>
      </c>
      <c r="R231" s="6"/>
    </row>
    <row r="232" spans="1:18" ht="12.75" customHeight="1" x14ac:dyDescent="0.25">
      <c r="A232" s="119" t="s">
        <v>436</v>
      </c>
      <c r="B232" s="128"/>
      <c r="C232" s="10"/>
      <c r="D232" s="129" t="s">
        <v>437</v>
      </c>
      <c r="E232" s="79">
        <v>0</v>
      </c>
      <c r="F232" s="79">
        <v>0</v>
      </c>
      <c r="G232" s="79">
        <v>0</v>
      </c>
      <c r="H232" s="79">
        <v>0</v>
      </c>
      <c r="I232" s="79">
        <v>0</v>
      </c>
      <c r="J232" s="79">
        <v>0</v>
      </c>
      <c r="K232" s="79">
        <v>0</v>
      </c>
      <c r="R232" s="6"/>
    </row>
    <row r="233" spans="1:18" ht="12.75" customHeight="1" x14ac:dyDescent="0.25">
      <c r="A233" s="119" t="s">
        <v>438</v>
      </c>
      <c r="B233" s="128"/>
      <c r="C233" s="10"/>
      <c r="D233" s="129" t="s">
        <v>439</v>
      </c>
      <c r="E233" s="79">
        <v>0</v>
      </c>
      <c r="F233" s="79">
        <v>0</v>
      </c>
      <c r="G233" s="79">
        <v>0</v>
      </c>
      <c r="H233" s="79">
        <v>0</v>
      </c>
      <c r="I233" s="79">
        <v>0</v>
      </c>
      <c r="J233" s="79">
        <v>0</v>
      </c>
      <c r="K233" s="79">
        <v>0</v>
      </c>
      <c r="R233" s="6"/>
    </row>
    <row r="234" spans="1:18" ht="12.75" customHeight="1" x14ac:dyDescent="0.25">
      <c r="A234" s="119" t="s">
        <v>440</v>
      </c>
      <c r="B234" s="128"/>
      <c r="C234" s="10"/>
      <c r="D234" s="129" t="s">
        <v>441</v>
      </c>
      <c r="E234" s="79">
        <v>0</v>
      </c>
      <c r="F234" s="79">
        <v>0</v>
      </c>
      <c r="G234" s="79">
        <v>0</v>
      </c>
      <c r="H234" s="79">
        <v>0</v>
      </c>
      <c r="I234" s="79">
        <v>0</v>
      </c>
      <c r="J234" s="79">
        <v>0</v>
      </c>
      <c r="K234" s="79">
        <v>0</v>
      </c>
      <c r="R234" s="6"/>
    </row>
    <row r="235" spans="1:18" ht="12.75" customHeight="1" x14ac:dyDescent="0.25">
      <c r="A235" s="119" t="s">
        <v>442</v>
      </c>
      <c r="B235" s="128"/>
      <c r="C235" s="10"/>
      <c r="D235" s="129" t="s">
        <v>443</v>
      </c>
      <c r="E235" s="79">
        <v>0</v>
      </c>
      <c r="F235" s="79">
        <v>0</v>
      </c>
      <c r="G235" s="79">
        <v>0</v>
      </c>
      <c r="H235" s="79">
        <v>0</v>
      </c>
      <c r="I235" s="79">
        <v>0</v>
      </c>
      <c r="J235" s="79">
        <v>0</v>
      </c>
      <c r="K235" s="79">
        <v>0</v>
      </c>
      <c r="R235" s="6"/>
    </row>
    <row r="236" spans="1:18" ht="12.75" customHeight="1" x14ac:dyDescent="0.25">
      <c r="A236" s="119" t="s">
        <v>444</v>
      </c>
      <c r="B236" s="128"/>
      <c r="C236" s="10"/>
      <c r="D236" s="129" t="s">
        <v>430</v>
      </c>
      <c r="E236" s="79">
        <v>0</v>
      </c>
      <c r="F236" s="79">
        <v>0</v>
      </c>
      <c r="G236" s="79">
        <v>0</v>
      </c>
      <c r="H236" s="79">
        <v>0</v>
      </c>
      <c r="I236" s="79">
        <v>0</v>
      </c>
      <c r="J236" s="79">
        <v>0</v>
      </c>
      <c r="K236" s="79">
        <v>0</v>
      </c>
      <c r="R236" s="6"/>
    </row>
    <row r="237" spans="1:18" ht="12.75" customHeight="1" x14ac:dyDescent="0.25">
      <c r="A237" s="119" t="s">
        <v>445</v>
      </c>
      <c r="B237" s="128"/>
      <c r="C237" s="10"/>
      <c r="D237" s="129" t="s">
        <v>446</v>
      </c>
      <c r="E237" s="79">
        <v>0</v>
      </c>
      <c r="F237" s="79">
        <v>0</v>
      </c>
      <c r="G237" s="79">
        <v>0</v>
      </c>
      <c r="H237" s="79">
        <v>0</v>
      </c>
      <c r="I237" s="79">
        <v>0</v>
      </c>
      <c r="J237" s="79">
        <v>0</v>
      </c>
      <c r="K237" s="79">
        <v>0</v>
      </c>
      <c r="R237" s="6"/>
    </row>
    <row r="238" spans="1:18" ht="12.75" customHeight="1" x14ac:dyDescent="0.25">
      <c r="A238" s="119" t="s">
        <v>447</v>
      </c>
      <c r="B238" s="128"/>
      <c r="C238" s="10"/>
      <c r="D238" s="129" t="s">
        <v>164</v>
      </c>
      <c r="E238" s="79">
        <v>0</v>
      </c>
      <c r="F238" s="79">
        <v>0</v>
      </c>
      <c r="G238" s="79">
        <v>0</v>
      </c>
      <c r="H238" s="79">
        <v>0</v>
      </c>
      <c r="I238" s="79">
        <v>0</v>
      </c>
      <c r="J238" s="79">
        <v>0</v>
      </c>
      <c r="K238" s="79">
        <v>0</v>
      </c>
      <c r="R238" s="6"/>
    </row>
    <row r="239" spans="1:18" ht="12.75" customHeight="1" x14ac:dyDescent="0.25">
      <c r="A239" s="119" t="s">
        <v>448</v>
      </c>
      <c r="B239" s="128"/>
      <c r="C239" s="10"/>
      <c r="D239" s="129" t="s">
        <v>449</v>
      </c>
      <c r="E239" s="79">
        <v>0</v>
      </c>
      <c r="F239" s="79">
        <v>0</v>
      </c>
      <c r="G239" s="79">
        <v>0</v>
      </c>
      <c r="H239" s="79">
        <v>0</v>
      </c>
      <c r="I239" s="79">
        <v>0</v>
      </c>
      <c r="J239" s="79">
        <v>0</v>
      </c>
      <c r="K239" s="79">
        <v>0</v>
      </c>
      <c r="R239" s="6"/>
    </row>
    <row r="240" spans="1:18" ht="12.75" customHeight="1" x14ac:dyDescent="0.25">
      <c r="A240" s="118" t="s">
        <v>450</v>
      </c>
      <c r="B240" s="125"/>
      <c r="C240" s="11" t="s">
        <v>451</v>
      </c>
      <c r="D240" s="126"/>
      <c r="E240" s="78">
        <v>105.7570280352267</v>
      </c>
      <c r="F240" s="78">
        <v>53.070799523131946</v>
      </c>
      <c r="G240" s="78">
        <v>31.919393916086605</v>
      </c>
      <c r="H240" s="78">
        <v>1.5382840441487522</v>
      </c>
      <c r="I240" s="78">
        <v>11.921701342152828</v>
      </c>
      <c r="J240" s="78">
        <v>3.8457101103718805</v>
      </c>
      <c r="K240" s="78">
        <v>3.4611390993346922</v>
      </c>
      <c r="R240" s="6"/>
    </row>
    <row r="241" spans="1:18" ht="12.75" customHeight="1" x14ac:dyDescent="0.25">
      <c r="A241" s="119" t="s">
        <v>452</v>
      </c>
      <c r="B241" s="128"/>
      <c r="C241" s="10"/>
      <c r="D241" s="129" t="s">
        <v>451</v>
      </c>
      <c r="E241" s="79">
        <v>155.39119223722602</v>
      </c>
      <c r="F241" s="79">
        <v>78.034878197733605</v>
      </c>
      <c r="G241" s="79">
        <v>47.49949107688132</v>
      </c>
      <c r="H241" s="79">
        <v>2.035692474723485</v>
      </c>
      <c r="I241" s="79">
        <v>16.964103956029042</v>
      </c>
      <c r="J241" s="79">
        <v>6.1070774241704555</v>
      </c>
      <c r="K241" s="79">
        <v>4.7499491076881322</v>
      </c>
      <c r="R241" s="6"/>
    </row>
    <row r="242" spans="1:18" ht="12.75" customHeight="1" x14ac:dyDescent="0.25">
      <c r="A242" s="119" t="s">
        <v>453</v>
      </c>
      <c r="B242" s="128"/>
      <c r="C242" s="10"/>
      <c r="D242" s="129" t="s">
        <v>454</v>
      </c>
      <c r="E242" s="79">
        <v>0</v>
      </c>
      <c r="F242" s="79">
        <v>0</v>
      </c>
      <c r="G242" s="79">
        <v>0</v>
      </c>
      <c r="H242" s="79">
        <v>0</v>
      </c>
      <c r="I242" s="79">
        <v>0</v>
      </c>
      <c r="J242" s="79">
        <v>0</v>
      </c>
      <c r="K242" s="79">
        <v>0</v>
      </c>
      <c r="R242" s="6"/>
    </row>
    <row r="243" spans="1:18" ht="12.75" customHeight="1" x14ac:dyDescent="0.25">
      <c r="A243" s="119" t="s">
        <v>455</v>
      </c>
      <c r="B243" s="128"/>
      <c r="C243" s="10"/>
      <c r="D243" s="129" t="s">
        <v>456</v>
      </c>
      <c r="E243" s="79">
        <v>0</v>
      </c>
      <c r="F243" s="79">
        <v>0</v>
      </c>
      <c r="G243" s="79">
        <v>0</v>
      </c>
      <c r="H243" s="79">
        <v>0</v>
      </c>
      <c r="I243" s="79">
        <v>0</v>
      </c>
      <c r="J243" s="79">
        <v>0</v>
      </c>
      <c r="K243" s="79">
        <v>0</v>
      </c>
      <c r="R243" s="6"/>
    </row>
    <row r="244" spans="1:18" ht="12.75" customHeight="1" x14ac:dyDescent="0.25">
      <c r="A244" s="119" t="s">
        <v>457</v>
      </c>
      <c r="B244" s="128"/>
      <c r="C244" s="10"/>
      <c r="D244" s="129" t="s">
        <v>458</v>
      </c>
      <c r="E244" s="79">
        <v>0</v>
      </c>
      <c r="F244" s="79">
        <v>0</v>
      </c>
      <c r="G244" s="79">
        <v>0</v>
      </c>
      <c r="H244" s="79">
        <v>0</v>
      </c>
      <c r="I244" s="79">
        <v>0</v>
      </c>
      <c r="J244" s="79">
        <v>0</v>
      </c>
      <c r="K244" s="79">
        <v>0</v>
      </c>
      <c r="R244" s="6"/>
    </row>
    <row r="245" spans="1:18" ht="12.75" customHeight="1" x14ac:dyDescent="0.25">
      <c r="A245" s="118" t="s">
        <v>459</v>
      </c>
      <c r="B245" s="125"/>
      <c r="C245" s="11" t="s">
        <v>460</v>
      </c>
      <c r="D245" s="126"/>
      <c r="E245" s="78">
        <v>108.54122861851452</v>
      </c>
      <c r="F245" s="78">
        <v>58.532704438256523</v>
      </c>
      <c r="G245" s="78">
        <v>25.57254077399557</v>
      </c>
      <c r="H245" s="78">
        <v>8.5241802579985215</v>
      </c>
      <c r="I245" s="78">
        <v>10.229016309598228</v>
      </c>
      <c r="J245" s="78">
        <v>2.2731147354662729</v>
      </c>
      <c r="K245" s="78">
        <v>3.4096721031994091</v>
      </c>
      <c r="R245" s="6"/>
    </row>
    <row r="246" spans="1:18" ht="12.75" customHeight="1" x14ac:dyDescent="0.25">
      <c r="A246" s="119" t="s">
        <v>461</v>
      </c>
      <c r="B246" s="128"/>
      <c r="C246" s="10"/>
      <c r="D246" s="129" t="s">
        <v>460</v>
      </c>
      <c r="E246" s="79">
        <v>0</v>
      </c>
      <c r="F246" s="79">
        <v>0</v>
      </c>
      <c r="G246" s="79">
        <v>0</v>
      </c>
      <c r="H246" s="79">
        <v>0</v>
      </c>
      <c r="I246" s="79">
        <v>0</v>
      </c>
      <c r="J246" s="79">
        <v>0</v>
      </c>
      <c r="K246" s="79">
        <v>0</v>
      </c>
      <c r="R246" s="6"/>
    </row>
    <row r="247" spans="1:18" ht="12.75" customHeight="1" x14ac:dyDescent="0.25">
      <c r="A247" s="121" t="s">
        <v>462</v>
      </c>
      <c r="B247" s="135"/>
      <c r="C247" s="16"/>
      <c r="D247" s="136" t="s">
        <v>463</v>
      </c>
      <c r="E247" s="79">
        <v>0</v>
      </c>
      <c r="F247" s="79">
        <v>0</v>
      </c>
      <c r="G247" s="79">
        <v>0</v>
      </c>
      <c r="H247" s="79">
        <v>0</v>
      </c>
      <c r="I247" s="79">
        <v>0</v>
      </c>
      <c r="J247" s="79">
        <v>0</v>
      </c>
      <c r="K247" s="79">
        <v>0</v>
      </c>
      <c r="R247" s="6"/>
    </row>
    <row r="248" spans="1:18" ht="12.75" customHeight="1" x14ac:dyDescent="0.25">
      <c r="A248" s="119" t="s">
        <v>464</v>
      </c>
      <c r="B248" s="128"/>
      <c r="C248" s="10"/>
      <c r="D248" s="129" t="s">
        <v>465</v>
      </c>
      <c r="E248" s="79">
        <v>0</v>
      </c>
      <c r="F248" s="79">
        <v>0</v>
      </c>
      <c r="G248" s="79">
        <v>0</v>
      </c>
      <c r="H248" s="79">
        <v>0</v>
      </c>
      <c r="I248" s="79">
        <v>0</v>
      </c>
      <c r="J248" s="79">
        <v>0</v>
      </c>
      <c r="K248" s="79">
        <v>0</v>
      </c>
      <c r="R248" s="6"/>
    </row>
    <row r="249" spans="1:18" ht="12.75" customHeight="1" x14ac:dyDescent="0.25">
      <c r="A249" s="119" t="s">
        <v>466</v>
      </c>
      <c r="B249" s="128"/>
      <c r="C249" s="10"/>
      <c r="D249" s="129" t="s">
        <v>467</v>
      </c>
      <c r="E249" s="79">
        <v>0</v>
      </c>
      <c r="F249" s="79">
        <v>0</v>
      </c>
      <c r="G249" s="79">
        <v>0</v>
      </c>
      <c r="H249" s="79">
        <v>0</v>
      </c>
      <c r="I249" s="79">
        <v>0</v>
      </c>
      <c r="J249" s="79">
        <v>0</v>
      </c>
      <c r="K249" s="79">
        <v>0</v>
      </c>
      <c r="R249" s="6"/>
    </row>
    <row r="250" spans="1:18" ht="12.75" customHeight="1" x14ac:dyDescent="0.25">
      <c r="A250" s="121" t="s">
        <v>468</v>
      </c>
      <c r="B250" s="135"/>
      <c r="C250" s="16"/>
      <c r="D250" s="136" t="s">
        <v>469</v>
      </c>
      <c r="E250" s="79">
        <v>0</v>
      </c>
      <c r="F250" s="79">
        <v>0</v>
      </c>
      <c r="G250" s="79">
        <v>0</v>
      </c>
      <c r="H250" s="79">
        <v>0</v>
      </c>
      <c r="I250" s="79">
        <v>0</v>
      </c>
      <c r="J250" s="79">
        <v>0</v>
      </c>
      <c r="K250" s="79">
        <v>0</v>
      </c>
      <c r="R250" s="6"/>
    </row>
    <row r="251" spans="1:18" ht="12.75" customHeight="1" x14ac:dyDescent="0.25">
      <c r="A251" s="119" t="s">
        <v>470</v>
      </c>
      <c r="B251" s="128"/>
      <c r="C251" s="10"/>
      <c r="D251" s="129" t="s">
        <v>471</v>
      </c>
      <c r="E251" s="79">
        <v>0</v>
      </c>
      <c r="F251" s="79">
        <v>0</v>
      </c>
      <c r="G251" s="79">
        <v>0</v>
      </c>
      <c r="H251" s="79">
        <v>0</v>
      </c>
      <c r="I251" s="79">
        <v>0</v>
      </c>
      <c r="J251" s="79">
        <v>0</v>
      </c>
      <c r="K251" s="79">
        <v>0</v>
      </c>
      <c r="R251" s="6"/>
    </row>
    <row r="252" spans="1:18" ht="12.75" customHeight="1" x14ac:dyDescent="0.25">
      <c r="A252" s="119" t="s">
        <v>472</v>
      </c>
      <c r="B252" s="128"/>
      <c r="C252" s="10"/>
      <c r="D252" s="129" t="s">
        <v>473</v>
      </c>
      <c r="E252" s="79">
        <v>0</v>
      </c>
      <c r="F252" s="79">
        <v>0</v>
      </c>
      <c r="G252" s="79">
        <v>0</v>
      </c>
      <c r="H252" s="79">
        <v>0</v>
      </c>
      <c r="I252" s="79">
        <v>0</v>
      </c>
      <c r="J252" s="79">
        <v>0</v>
      </c>
      <c r="K252" s="79">
        <v>0</v>
      </c>
      <c r="R252" s="6"/>
    </row>
    <row r="253" spans="1:18" ht="12.75" customHeight="1" x14ac:dyDescent="0.25">
      <c r="A253" s="121" t="s">
        <v>474</v>
      </c>
      <c r="B253" s="135"/>
      <c r="C253" s="16"/>
      <c r="D253" s="136" t="s">
        <v>475</v>
      </c>
      <c r="E253" s="79">
        <v>0</v>
      </c>
      <c r="F253" s="79">
        <v>0</v>
      </c>
      <c r="G253" s="79">
        <v>0</v>
      </c>
      <c r="H253" s="79">
        <v>0</v>
      </c>
      <c r="I253" s="79">
        <v>0</v>
      </c>
      <c r="J253" s="79">
        <v>0</v>
      </c>
      <c r="K253" s="79">
        <v>0</v>
      </c>
      <c r="R253" s="6"/>
    </row>
    <row r="254" spans="1:18" ht="12.75" customHeight="1" x14ac:dyDescent="0.25">
      <c r="A254" s="119" t="s">
        <v>476</v>
      </c>
      <c r="B254" s="128"/>
      <c r="C254" s="10"/>
      <c r="D254" s="129" t="s">
        <v>477</v>
      </c>
      <c r="E254" s="79">
        <v>0</v>
      </c>
      <c r="F254" s="79">
        <v>0</v>
      </c>
      <c r="G254" s="79">
        <v>0</v>
      </c>
      <c r="H254" s="79">
        <v>0</v>
      </c>
      <c r="I254" s="79">
        <v>0</v>
      </c>
      <c r="J254" s="79">
        <v>0</v>
      </c>
      <c r="K254" s="79">
        <v>0</v>
      </c>
      <c r="R254" s="6"/>
    </row>
    <row r="255" spans="1:18" ht="12.75" customHeight="1" x14ac:dyDescent="0.25">
      <c r="A255" s="119" t="s">
        <v>478</v>
      </c>
      <c r="B255" s="128"/>
      <c r="C255" s="10"/>
      <c r="D255" s="129" t="s">
        <v>479</v>
      </c>
      <c r="E255" s="79">
        <v>0</v>
      </c>
      <c r="F255" s="79">
        <v>0</v>
      </c>
      <c r="G255" s="79">
        <v>0</v>
      </c>
      <c r="H255" s="79">
        <v>0</v>
      </c>
      <c r="I255" s="79">
        <v>0</v>
      </c>
      <c r="J255" s="79">
        <v>0</v>
      </c>
      <c r="K255" s="79">
        <v>0</v>
      </c>
      <c r="R255" s="6"/>
    </row>
    <row r="256" spans="1:18" ht="12.75" customHeight="1" x14ac:dyDescent="0.25">
      <c r="A256" s="118" t="s">
        <v>480</v>
      </c>
      <c r="B256" s="125"/>
      <c r="C256" s="11" t="s">
        <v>481</v>
      </c>
      <c r="D256" s="126"/>
      <c r="E256" s="78">
        <v>183.50900726282995</v>
      </c>
      <c r="F256" s="78">
        <v>116.74676085168525</v>
      </c>
      <c r="G256" s="78">
        <v>15.075345963806864</v>
      </c>
      <c r="H256" s="78">
        <v>22.807870356126845</v>
      </c>
      <c r="I256" s="78">
        <v>15.157388662929623</v>
      </c>
      <c r="J256" s="78">
        <v>6.1326917594261934</v>
      </c>
      <c r="K256" s="78">
        <v>7.5889496688551557</v>
      </c>
      <c r="R256" s="6"/>
    </row>
    <row r="257" spans="1:18" ht="12.75" customHeight="1" x14ac:dyDescent="0.25">
      <c r="A257" s="119" t="s">
        <v>482</v>
      </c>
      <c r="B257" s="128"/>
      <c r="C257" s="10"/>
      <c r="D257" s="129" t="s">
        <v>483</v>
      </c>
      <c r="E257" s="79">
        <v>220.0593251761216</v>
      </c>
      <c r="F257" s="79">
        <v>135.42825361512791</v>
      </c>
      <c r="G257" s="79">
        <v>21.180941787170934</v>
      </c>
      <c r="H257" s="79">
        <v>28.040415276232849</v>
      </c>
      <c r="I257" s="79">
        <v>18.724508713385241</v>
      </c>
      <c r="J257" s="79">
        <v>8.5743418613274009</v>
      </c>
      <c r="K257" s="79">
        <v>8.1108639228772699</v>
      </c>
      <c r="R257" s="6"/>
    </row>
    <row r="258" spans="1:18" ht="12.75" customHeight="1" x14ac:dyDescent="0.25">
      <c r="A258" s="119" t="s">
        <v>484</v>
      </c>
      <c r="B258" s="128"/>
      <c r="C258" s="10"/>
      <c r="D258" s="129" t="s">
        <v>485</v>
      </c>
      <c r="E258" s="79">
        <v>0</v>
      </c>
      <c r="F258" s="79">
        <v>0</v>
      </c>
      <c r="G258" s="79">
        <v>0</v>
      </c>
      <c r="H258" s="79">
        <v>0</v>
      </c>
      <c r="I258" s="79">
        <v>0</v>
      </c>
      <c r="J258" s="79">
        <v>0</v>
      </c>
      <c r="K258" s="79">
        <v>0</v>
      </c>
      <c r="R258" s="6"/>
    </row>
    <row r="259" spans="1:18" ht="12.75" customHeight="1" x14ac:dyDescent="0.25">
      <c r="A259" s="119" t="s">
        <v>486</v>
      </c>
      <c r="B259" s="128"/>
      <c r="C259" s="10"/>
      <c r="D259" s="129" t="s">
        <v>487</v>
      </c>
      <c r="E259" s="79">
        <v>238.40387758552669</v>
      </c>
      <c r="F259" s="79">
        <v>108.77529166431832</v>
      </c>
      <c r="G259" s="79">
        <v>14.65366623457138</v>
      </c>
      <c r="H259" s="79">
        <v>37.197768133911964</v>
      </c>
      <c r="I259" s="79">
        <v>13.526461139604352</v>
      </c>
      <c r="J259" s="79">
        <v>15.78087132953841</v>
      </c>
      <c r="K259" s="79">
        <v>48.469819083582259</v>
      </c>
      <c r="R259" s="6"/>
    </row>
    <row r="260" spans="1:18" ht="12.75" customHeight="1" x14ac:dyDescent="0.25">
      <c r="A260" s="119" t="s">
        <v>488</v>
      </c>
      <c r="B260" s="128"/>
      <c r="C260" s="10"/>
      <c r="D260" s="129" t="s">
        <v>489</v>
      </c>
      <c r="E260" s="79">
        <v>0</v>
      </c>
      <c r="F260" s="79">
        <v>0</v>
      </c>
      <c r="G260" s="79">
        <v>0</v>
      </c>
      <c r="H260" s="79">
        <v>0</v>
      </c>
      <c r="I260" s="79">
        <v>0</v>
      </c>
      <c r="J260" s="79">
        <v>0</v>
      </c>
      <c r="K260" s="79">
        <v>0</v>
      </c>
      <c r="R260" s="6"/>
    </row>
    <row r="261" spans="1:18" ht="12.75" customHeight="1" x14ac:dyDescent="0.25">
      <c r="A261" s="119" t="s">
        <v>490</v>
      </c>
      <c r="B261" s="128"/>
      <c r="C261" s="10"/>
      <c r="D261" s="129" t="s">
        <v>491</v>
      </c>
      <c r="E261" s="79">
        <v>0</v>
      </c>
      <c r="F261" s="79">
        <v>0</v>
      </c>
      <c r="G261" s="79">
        <v>0</v>
      </c>
      <c r="H261" s="79">
        <v>0</v>
      </c>
      <c r="I261" s="79">
        <v>0</v>
      </c>
      <c r="J261" s="79">
        <v>0</v>
      </c>
      <c r="K261" s="79">
        <v>0</v>
      </c>
      <c r="R261" s="6"/>
    </row>
    <row r="262" spans="1:18" ht="12.75" customHeight="1" x14ac:dyDescent="0.25">
      <c r="A262" s="119" t="s">
        <v>492</v>
      </c>
      <c r="B262" s="128"/>
      <c r="C262" s="10"/>
      <c r="D262" s="129" t="s">
        <v>493</v>
      </c>
      <c r="E262" s="79">
        <v>183.84326355340846</v>
      </c>
      <c r="F262" s="79">
        <v>102.65700483091788</v>
      </c>
      <c r="G262" s="79">
        <v>43.612453032742891</v>
      </c>
      <c r="H262" s="79">
        <v>13.419216317767043</v>
      </c>
      <c r="I262" s="79">
        <v>12.74825550187869</v>
      </c>
      <c r="J262" s="79">
        <v>7.3805689747718732</v>
      </c>
      <c r="K262" s="79">
        <v>4.0257648953301128</v>
      </c>
      <c r="R262" s="6"/>
    </row>
    <row r="263" spans="1:18" ht="12.75" customHeight="1" x14ac:dyDescent="0.25">
      <c r="A263" s="119" t="s">
        <v>494</v>
      </c>
      <c r="B263" s="128"/>
      <c r="C263" s="10"/>
      <c r="D263" s="129" t="s">
        <v>495</v>
      </c>
      <c r="E263" s="79">
        <v>0</v>
      </c>
      <c r="F263" s="79">
        <v>0</v>
      </c>
      <c r="G263" s="79">
        <v>0</v>
      </c>
      <c r="H263" s="79">
        <v>0</v>
      </c>
      <c r="I263" s="79">
        <v>0</v>
      </c>
      <c r="J263" s="79">
        <v>0</v>
      </c>
      <c r="K263" s="79">
        <v>0</v>
      </c>
      <c r="R263" s="6"/>
    </row>
    <row r="264" spans="1:18" ht="12.75" customHeight="1" x14ac:dyDescent="0.25">
      <c r="A264" s="119" t="s">
        <v>496</v>
      </c>
      <c r="B264" s="128"/>
      <c r="C264" s="10"/>
      <c r="D264" s="129" t="s">
        <v>481</v>
      </c>
      <c r="E264" s="79">
        <v>254.57168314311173</v>
      </c>
      <c r="F264" s="79">
        <v>152.31872374729517</v>
      </c>
      <c r="G264" s="79">
        <v>13.577156434299292</v>
      </c>
      <c r="H264" s="79">
        <v>42.004327718613439</v>
      </c>
      <c r="I264" s="79">
        <v>14.850014850014851</v>
      </c>
      <c r="J264" s="79">
        <v>7.2128643557214991</v>
      </c>
      <c r="K264" s="79">
        <v>24.608596037167466</v>
      </c>
      <c r="R264" s="6"/>
    </row>
    <row r="265" spans="1:18" ht="12.75" customHeight="1" x14ac:dyDescent="0.25">
      <c r="A265" s="119" t="s">
        <v>497</v>
      </c>
      <c r="B265" s="128"/>
      <c r="C265" s="10"/>
      <c r="D265" s="129" t="s">
        <v>498</v>
      </c>
      <c r="E265" s="79">
        <v>137.72724220053624</v>
      </c>
      <c r="F265" s="79">
        <v>100.73823041674632</v>
      </c>
      <c r="G265" s="79">
        <v>5.9409725630388852</v>
      </c>
      <c r="H265" s="79">
        <v>14.000030996378589</v>
      </c>
      <c r="I265" s="79">
        <v>11.88194512607777</v>
      </c>
      <c r="J265" s="79">
        <v>2.8929953350450219</v>
      </c>
      <c r="K265" s="79">
        <v>2.2730677632496605</v>
      </c>
      <c r="R265" s="6"/>
    </row>
    <row r="266" spans="1:18" ht="12.75" customHeight="1" x14ac:dyDescent="0.25">
      <c r="A266" s="118" t="s">
        <v>499</v>
      </c>
      <c r="B266" s="125"/>
      <c r="C266" s="11" t="s">
        <v>500</v>
      </c>
      <c r="D266" s="126"/>
      <c r="E266" s="78">
        <v>41.072200605274539</v>
      </c>
      <c r="F266" s="78">
        <v>19.815535379737714</v>
      </c>
      <c r="G266" s="78">
        <v>14.051015996541288</v>
      </c>
      <c r="H266" s="78">
        <v>2.1616947686986596</v>
      </c>
      <c r="I266" s="78">
        <v>3.9631070759475429</v>
      </c>
      <c r="J266" s="78">
        <v>0.72056492289955332</v>
      </c>
      <c r="K266" s="78">
        <v>0.36028246144977666</v>
      </c>
      <c r="R266" s="6"/>
    </row>
    <row r="267" spans="1:18" ht="12.75" customHeight="1" x14ac:dyDescent="0.25">
      <c r="A267" s="119" t="s">
        <v>501</v>
      </c>
      <c r="B267" s="128"/>
      <c r="C267" s="10"/>
      <c r="D267" s="129" t="s">
        <v>500</v>
      </c>
      <c r="E267" s="79">
        <v>0</v>
      </c>
      <c r="F267" s="79">
        <v>0</v>
      </c>
      <c r="G267" s="79">
        <v>0</v>
      </c>
      <c r="H267" s="79">
        <v>0</v>
      </c>
      <c r="I267" s="79">
        <v>0</v>
      </c>
      <c r="J267" s="79">
        <v>0</v>
      </c>
      <c r="K267" s="79">
        <v>0</v>
      </c>
      <c r="R267" s="6"/>
    </row>
    <row r="268" spans="1:18" ht="12.75" customHeight="1" x14ac:dyDescent="0.25">
      <c r="A268" s="119" t="s">
        <v>502</v>
      </c>
      <c r="B268" s="128"/>
      <c r="C268" s="10"/>
      <c r="D268" s="129" t="s">
        <v>503</v>
      </c>
      <c r="E268" s="79">
        <v>0</v>
      </c>
      <c r="F268" s="79">
        <v>0</v>
      </c>
      <c r="G268" s="79">
        <v>0</v>
      </c>
      <c r="H268" s="79">
        <v>0</v>
      </c>
      <c r="I268" s="79">
        <v>0</v>
      </c>
      <c r="J268" s="79">
        <v>0</v>
      </c>
      <c r="K268" s="79">
        <v>0</v>
      </c>
      <c r="R268" s="6"/>
    </row>
    <row r="269" spans="1:18" ht="12.75" customHeight="1" x14ac:dyDescent="0.25">
      <c r="A269" s="119" t="s">
        <v>504</v>
      </c>
      <c r="B269" s="128"/>
      <c r="C269" s="10"/>
      <c r="D269" s="129" t="s">
        <v>505</v>
      </c>
      <c r="E269" s="79">
        <v>0</v>
      </c>
      <c r="F269" s="79">
        <v>0</v>
      </c>
      <c r="G269" s="79">
        <v>0</v>
      </c>
      <c r="H269" s="79">
        <v>0</v>
      </c>
      <c r="I269" s="79">
        <v>0</v>
      </c>
      <c r="J269" s="79">
        <v>0</v>
      </c>
      <c r="K269" s="79">
        <v>0</v>
      </c>
      <c r="R269" s="6"/>
    </row>
    <row r="270" spans="1:18" ht="12.75" customHeight="1" x14ac:dyDescent="0.25">
      <c r="A270" s="119" t="s">
        <v>506</v>
      </c>
      <c r="B270" s="128"/>
      <c r="C270" s="10"/>
      <c r="D270" s="129" t="s">
        <v>507</v>
      </c>
      <c r="E270" s="79">
        <v>0</v>
      </c>
      <c r="F270" s="79">
        <v>0</v>
      </c>
      <c r="G270" s="79">
        <v>0</v>
      </c>
      <c r="H270" s="79">
        <v>0</v>
      </c>
      <c r="I270" s="79">
        <v>0</v>
      </c>
      <c r="J270" s="79">
        <v>0</v>
      </c>
      <c r="K270" s="79">
        <v>0</v>
      </c>
      <c r="R270" s="6"/>
    </row>
    <row r="271" spans="1:18" ht="12.75" customHeight="1" x14ac:dyDescent="0.25">
      <c r="A271" s="119" t="s">
        <v>508</v>
      </c>
      <c r="B271" s="128"/>
      <c r="C271" s="10"/>
      <c r="D271" s="129" t="s">
        <v>509</v>
      </c>
      <c r="E271" s="79">
        <v>0</v>
      </c>
      <c r="F271" s="79">
        <v>0</v>
      </c>
      <c r="G271" s="79">
        <v>0</v>
      </c>
      <c r="H271" s="79">
        <v>0</v>
      </c>
      <c r="I271" s="79">
        <v>0</v>
      </c>
      <c r="J271" s="79">
        <v>0</v>
      </c>
      <c r="K271" s="79">
        <v>0</v>
      </c>
      <c r="R271" s="6"/>
    </row>
    <row r="272" spans="1:18" ht="12.75" customHeight="1" x14ac:dyDescent="0.25">
      <c r="A272" s="119" t="s">
        <v>510</v>
      </c>
      <c r="B272" s="128"/>
      <c r="C272" s="10"/>
      <c r="D272" s="129" t="s">
        <v>511</v>
      </c>
      <c r="E272" s="79">
        <v>0</v>
      </c>
      <c r="F272" s="79">
        <v>0</v>
      </c>
      <c r="G272" s="79">
        <v>0</v>
      </c>
      <c r="H272" s="79">
        <v>0</v>
      </c>
      <c r="I272" s="79">
        <v>0</v>
      </c>
      <c r="J272" s="79">
        <v>0</v>
      </c>
      <c r="K272" s="79">
        <v>0</v>
      </c>
      <c r="R272" s="6"/>
    </row>
    <row r="273" spans="1:18" ht="12.75" customHeight="1" x14ac:dyDescent="0.25">
      <c r="A273" s="119" t="s">
        <v>512</v>
      </c>
      <c r="B273" s="128"/>
      <c r="C273" s="10"/>
      <c r="D273" s="129" t="s">
        <v>513</v>
      </c>
      <c r="E273" s="79">
        <v>0</v>
      </c>
      <c r="F273" s="79">
        <v>0</v>
      </c>
      <c r="G273" s="79">
        <v>0</v>
      </c>
      <c r="H273" s="79">
        <v>0</v>
      </c>
      <c r="I273" s="79">
        <v>0</v>
      </c>
      <c r="J273" s="79">
        <v>0</v>
      </c>
      <c r="K273" s="79">
        <v>0</v>
      </c>
      <c r="R273" s="6"/>
    </row>
    <row r="274" spans="1:18" ht="12.75" customHeight="1" x14ac:dyDescent="0.25">
      <c r="A274" s="119" t="s">
        <v>514</v>
      </c>
      <c r="B274" s="128"/>
      <c r="C274" s="10"/>
      <c r="D274" s="129" t="s">
        <v>515</v>
      </c>
      <c r="E274" s="79">
        <v>0</v>
      </c>
      <c r="F274" s="79">
        <v>0</v>
      </c>
      <c r="G274" s="79">
        <v>0</v>
      </c>
      <c r="H274" s="79">
        <v>0</v>
      </c>
      <c r="I274" s="79">
        <v>0</v>
      </c>
      <c r="J274" s="79">
        <v>0</v>
      </c>
      <c r="K274" s="79">
        <v>0</v>
      </c>
      <c r="R274" s="6"/>
    </row>
    <row r="275" spans="1:18" ht="12.75" customHeight="1" x14ac:dyDescent="0.25">
      <c r="A275" s="119" t="s">
        <v>516</v>
      </c>
      <c r="B275" s="128"/>
      <c r="C275" s="10"/>
      <c r="D275" s="129" t="s">
        <v>517</v>
      </c>
      <c r="E275" s="79">
        <v>0</v>
      </c>
      <c r="F275" s="79">
        <v>0</v>
      </c>
      <c r="G275" s="79">
        <v>0</v>
      </c>
      <c r="H275" s="79">
        <v>0</v>
      </c>
      <c r="I275" s="79">
        <v>0</v>
      </c>
      <c r="J275" s="79">
        <v>0</v>
      </c>
      <c r="K275" s="79">
        <v>0</v>
      </c>
      <c r="R275" s="6"/>
    </row>
    <row r="276" spans="1:18" ht="12.75" customHeight="1" x14ac:dyDescent="0.25">
      <c r="A276" s="119" t="s">
        <v>518</v>
      </c>
      <c r="B276" s="128"/>
      <c r="C276" s="10"/>
      <c r="D276" s="129" t="s">
        <v>519</v>
      </c>
      <c r="E276" s="79">
        <v>0</v>
      </c>
      <c r="F276" s="79">
        <v>0</v>
      </c>
      <c r="G276" s="79">
        <v>0</v>
      </c>
      <c r="H276" s="79">
        <v>0</v>
      </c>
      <c r="I276" s="79">
        <v>0</v>
      </c>
      <c r="J276" s="79">
        <v>0</v>
      </c>
      <c r="K276" s="79">
        <v>0</v>
      </c>
      <c r="R276" s="6"/>
    </row>
    <row r="277" spans="1:18" ht="12.75" customHeight="1" x14ac:dyDescent="0.25">
      <c r="A277" s="118" t="s">
        <v>520</v>
      </c>
      <c r="B277" s="125"/>
      <c r="C277" s="11" t="s">
        <v>521</v>
      </c>
      <c r="D277" s="126"/>
      <c r="E277" s="78">
        <v>85.514428323523617</v>
      </c>
      <c r="F277" s="78">
        <v>44.546218938404564</v>
      </c>
      <c r="G277" s="78">
        <v>19.500152065406017</v>
      </c>
      <c r="H277" s="78">
        <v>7.6927205395638403</v>
      </c>
      <c r="I277" s="78">
        <v>9.6606257938708691</v>
      </c>
      <c r="J277" s="78">
        <v>2.5046066872998547</v>
      </c>
      <c r="K277" s="78">
        <v>1.6101042989784782</v>
      </c>
      <c r="R277" s="6"/>
    </row>
    <row r="278" spans="1:18" ht="12.75" customHeight="1" x14ac:dyDescent="0.25">
      <c r="A278" s="119" t="s">
        <v>522</v>
      </c>
      <c r="B278" s="128"/>
      <c r="C278" s="10"/>
      <c r="D278" s="129" t="s">
        <v>521</v>
      </c>
      <c r="E278" s="79">
        <v>143.34560757496055</v>
      </c>
      <c r="F278" s="79">
        <v>71.453620901280033</v>
      </c>
      <c r="G278" s="79">
        <v>30.685604068034369</v>
      </c>
      <c r="H278" s="79">
        <v>15.781167806417674</v>
      </c>
      <c r="I278" s="79">
        <v>17.534630896019639</v>
      </c>
      <c r="J278" s="79">
        <v>4.822023496405401</v>
      </c>
      <c r="K278" s="79">
        <v>3.0685604068034369</v>
      </c>
      <c r="R278" s="6"/>
    </row>
    <row r="279" spans="1:18" ht="12.75" customHeight="1" x14ac:dyDescent="0.25">
      <c r="A279" s="119" t="s">
        <v>523</v>
      </c>
      <c r="B279" s="128"/>
      <c r="C279" s="10"/>
      <c r="D279" s="129" t="s">
        <v>524</v>
      </c>
      <c r="E279" s="79">
        <v>0</v>
      </c>
      <c r="F279" s="79">
        <v>0</v>
      </c>
      <c r="G279" s="79">
        <v>0</v>
      </c>
      <c r="H279" s="79">
        <v>0</v>
      </c>
      <c r="I279" s="79">
        <v>0</v>
      </c>
      <c r="J279" s="79">
        <v>0</v>
      </c>
      <c r="K279" s="79">
        <v>0</v>
      </c>
      <c r="R279" s="6"/>
    </row>
    <row r="280" spans="1:18" ht="12.75" customHeight="1" x14ac:dyDescent="0.25">
      <c r="A280" s="119" t="s">
        <v>525</v>
      </c>
      <c r="B280" s="128"/>
      <c r="C280" s="10"/>
      <c r="D280" s="129" t="s">
        <v>526</v>
      </c>
      <c r="E280" s="79">
        <v>0</v>
      </c>
      <c r="F280" s="79">
        <v>0</v>
      </c>
      <c r="G280" s="79">
        <v>0</v>
      </c>
      <c r="H280" s="79">
        <v>0</v>
      </c>
      <c r="I280" s="79">
        <v>0</v>
      </c>
      <c r="J280" s="79">
        <v>0</v>
      </c>
      <c r="K280" s="79">
        <v>0</v>
      </c>
      <c r="R280" s="6"/>
    </row>
    <row r="281" spans="1:18" ht="12.75" customHeight="1" x14ac:dyDescent="0.25">
      <c r="A281" s="119" t="s">
        <v>527</v>
      </c>
      <c r="B281" s="128"/>
      <c r="C281" s="10"/>
      <c r="D281" s="129" t="s">
        <v>528</v>
      </c>
      <c r="E281" s="79">
        <v>0</v>
      </c>
      <c r="F281" s="79">
        <v>0</v>
      </c>
      <c r="G281" s="79">
        <v>0</v>
      </c>
      <c r="H281" s="79">
        <v>0</v>
      </c>
      <c r="I281" s="79">
        <v>0</v>
      </c>
      <c r="J281" s="79">
        <v>0</v>
      </c>
      <c r="K281" s="79">
        <v>0</v>
      </c>
      <c r="R281" s="6"/>
    </row>
    <row r="282" spans="1:18" ht="12.75" customHeight="1" x14ac:dyDescent="0.25">
      <c r="A282" s="119" t="s">
        <v>529</v>
      </c>
      <c r="B282" s="128"/>
      <c r="C282" s="10"/>
      <c r="D282" s="129" t="s">
        <v>530</v>
      </c>
      <c r="E282" s="79">
        <v>20.236846050067456</v>
      </c>
      <c r="F282" s="79">
        <v>8.2446409833608154</v>
      </c>
      <c r="G282" s="79">
        <v>7.4951281666916501</v>
      </c>
      <c r="H282" s="79">
        <v>0</v>
      </c>
      <c r="I282" s="79">
        <v>2.2485384500074952</v>
      </c>
      <c r="J282" s="79">
        <v>0.74951281666916514</v>
      </c>
      <c r="K282" s="79">
        <v>1.4990256333383303</v>
      </c>
      <c r="R282" s="6"/>
    </row>
    <row r="283" spans="1:18" ht="12.75" customHeight="1" x14ac:dyDescent="0.25">
      <c r="A283" s="119" t="s">
        <v>531</v>
      </c>
      <c r="B283" s="128"/>
      <c r="C283" s="10"/>
      <c r="D283" s="129" t="s">
        <v>532</v>
      </c>
      <c r="E283" s="79">
        <v>0</v>
      </c>
      <c r="F283" s="79">
        <v>0</v>
      </c>
      <c r="G283" s="79">
        <v>0</v>
      </c>
      <c r="H283" s="79">
        <v>0</v>
      </c>
      <c r="I283" s="79">
        <v>0</v>
      </c>
      <c r="J283" s="79">
        <v>0</v>
      </c>
      <c r="K283" s="79">
        <v>0</v>
      </c>
      <c r="R283" s="6"/>
    </row>
    <row r="284" spans="1:18" ht="12.75" customHeight="1" x14ac:dyDescent="0.25">
      <c r="A284" s="119" t="s">
        <v>533</v>
      </c>
      <c r="B284" s="128"/>
      <c r="C284" s="10"/>
      <c r="D284" s="129" t="s">
        <v>534</v>
      </c>
      <c r="E284" s="79">
        <v>0</v>
      </c>
      <c r="F284" s="79">
        <v>0</v>
      </c>
      <c r="G284" s="79">
        <v>0</v>
      </c>
      <c r="H284" s="79">
        <v>0</v>
      </c>
      <c r="I284" s="79">
        <v>0</v>
      </c>
      <c r="J284" s="79">
        <v>0</v>
      </c>
      <c r="K284" s="79">
        <v>0</v>
      </c>
      <c r="R284" s="6"/>
    </row>
    <row r="285" spans="1:18" ht="12.75" customHeight="1" x14ac:dyDescent="0.25">
      <c r="A285" s="119" t="s">
        <v>535</v>
      </c>
      <c r="B285" s="128"/>
      <c r="C285" s="10"/>
      <c r="D285" s="129" t="s">
        <v>536</v>
      </c>
      <c r="E285" s="79">
        <v>0</v>
      </c>
      <c r="F285" s="79">
        <v>0</v>
      </c>
      <c r="G285" s="79">
        <v>0</v>
      </c>
      <c r="H285" s="79">
        <v>0</v>
      </c>
      <c r="I285" s="79">
        <v>0</v>
      </c>
      <c r="J285" s="79">
        <v>0</v>
      </c>
      <c r="K285" s="79">
        <v>0</v>
      </c>
      <c r="R285" s="6"/>
    </row>
    <row r="286" spans="1:18" ht="12.75" customHeight="1" x14ac:dyDescent="0.25">
      <c r="A286" s="118" t="s">
        <v>537</v>
      </c>
      <c r="B286" s="132" t="s">
        <v>538</v>
      </c>
      <c r="C286" s="10"/>
      <c r="D286" s="126"/>
      <c r="E286" s="78">
        <v>110.64390127734288</v>
      </c>
      <c r="F286" s="78">
        <v>55.450362003310673</v>
      </c>
      <c r="G286" s="78">
        <v>20.615860904809825</v>
      </c>
      <c r="H286" s="78">
        <v>15.549448881770489</v>
      </c>
      <c r="I286" s="78">
        <v>11.486980255001622</v>
      </c>
      <c r="J286" s="78">
        <v>1.82110662579294</v>
      </c>
      <c r="K286" s="78">
        <v>5.720142606657312</v>
      </c>
      <c r="R286" s="6"/>
    </row>
    <row r="287" spans="1:18" ht="12.75" customHeight="1" x14ac:dyDescent="0.25">
      <c r="A287" s="118" t="s">
        <v>539</v>
      </c>
      <c r="B287" s="125"/>
      <c r="C287" s="11" t="s">
        <v>540</v>
      </c>
      <c r="D287" s="126"/>
      <c r="E287" s="78">
        <v>187.10387179402974</v>
      </c>
      <c r="F287" s="78">
        <v>97.205346294046166</v>
      </c>
      <c r="G287" s="78">
        <v>41.542149683097442</v>
      </c>
      <c r="H287" s="78">
        <v>25.122327673968016</v>
      </c>
      <c r="I287" s="78">
        <v>14.121046927851303</v>
      </c>
      <c r="J287" s="78">
        <v>2.2166759712324717</v>
      </c>
      <c r="K287" s="78">
        <v>6.8963252438343572</v>
      </c>
      <c r="R287" s="6"/>
    </row>
    <row r="288" spans="1:18" ht="12.75" customHeight="1" x14ac:dyDescent="0.25">
      <c r="A288" s="119" t="s">
        <v>541</v>
      </c>
      <c r="B288" s="128"/>
      <c r="C288" s="10"/>
      <c r="D288" s="129" t="s">
        <v>540</v>
      </c>
      <c r="E288" s="79">
        <v>225.19574028851238</v>
      </c>
      <c r="F288" s="79">
        <v>118.82883109690088</v>
      </c>
      <c r="G288" s="79">
        <v>46.071347649857756</v>
      </c>
      <c r="H288" s="79">
        <v>33.987059741698346</v>
      </c>
      <c r="I288" s="79">
        <v>15.860627879459228</v>
      </c>
      <c r="J288" s="79">
        <v>2.7693159789531987</v>
      </c>
      <c r="K288" s="79">
        <v>7.6785579416429597</v>
      </c>
      <c r="R288" s="6"/>
    </row>
    <row r="289" spans="1:18" ht="12.75" customHeight="1" x14ac:dyDescent="0.25">
      <c r="A289" s="119" t="s">
        <v>542</v>
      </c>
      <c r="B289" s="128"/>
      <c r="C289" s="10"/>
      <c r="D289" s="129" t="s">
        <v>543</v>
      </c>
      <c r="E289" s="79">
        <v>0</v>
      </c>
      <c r="F289" s="79">
        <v>0</v>
      </c>
      <c r="G289" s="79">
        <v>0</v>
      </c>
      <c r="H289" s="79">
        <v>0</v>
      </c>
      <c r="I289" s="79">
        <v>0</v>
      </c>
      <c r="J289" s="79">
        <v>0</v>
      </c>
      <c r="K289" s="79">
        <v>0</v>
      </c>
      <c r="R289" s="6"/>
    </row>
    <row r="290" spans="1:18" ht="12.75" customHeight="1" x14ac:dyDescent="0.25">
      <c r="A290" s="119" t="s">
        <v>544</v>
      </c>
      <c r="B290" s="128"/>
      <c r="C290" s="10"/>
      <c r="D290" s="129" t="s">
        <v>545</v>
      </c>
      <c r="E290" s="79">
        <v>0</v>
      </c>
      <c r="F290" s="79">
        <v>0</v>
      </c>
      <c r="G290" s="79">
        <v>0</v>
      </c>
      <c r="H290" s="79">
        <v>0</v>
      </c>
      <c r="I290" s="79">
        <v>0</v>
      </c>
      <c r="J290" s="79">
        <v>0</v>
      </c>
      <c r="K290" s="79">
        <v>0</v>
      </c>
      <c r="R290" s="6"/>
    </row>
    <row r="291" spans="1:18" ht="12.75" customHeight="1" x14ac:dyDescent="0.25">
      <c r="A291" s="119" t="s">
        <v>546</v>
      </c>
      <c r="B291" s="128"/>
      <c r="C291" s="10"/>
      <c r="D291" s="129" t="s">
        <v>547</v>
      </c>
      <c r="E291" s="79">
        <v>40.928492077413317</v>
      </c>
      <c r="F291" s="79">
        <v>18.710167806817516</v>
      </c>
      <c r="G291" s="79">
        <v>11.109162135297902</v>
      </c>
      <c r="H291" s="79">
        <v>2.9234637198152371</v>
      </c>
      <c r="I291" s="79">
        <v>6.4316201835935223</v>
      </c>
      <c r="J291" s="79">
        <v>0</v>
      </c>
      <c r="K291" s="79">
        <v>1.7540782318891424</v>
      </c>
      <c r="R291" s="6"/>
    </row>
    <row r="292" spans="1:18" ht="12.75" customHeight="1" x14ac:dyDescent="0.25">
      <c r="A292" s="119" t="s">
        <v>548</v>
      </c>
      <c r="B292" s="128"/>
      <c r="C292" s="10"/>
      <c r="D292" s="129" t="s">
        <v>549</v>
      </c>
      <c r="E292" s="79">
        <v>0</v>
      </c>
      <c r="F292" s="79">
        <v>0</v>
      </c>
      <c r="G292" s="79">
        <v>0</v>
      </c>
      <c r="H292" s="79">
        <v>0</v>
      </c>
      <c r="I292" s="79">
        <v>0</v>
      </c>
      <c r="J292" s="79">
        <v>0</v>
      </c>
      <c r="K292" s="79">
        <v>0</v>
      </c>
      <c r="R292" s="6"/>
    </row>
    <row r="293" spans="1:18" ht="12.75" customHeight="1" x14ac:dyDescent="0.25">
      <c r="A293" s="119" t="s">
        <v>550</v>
      </c>
      <c r="B293" s="128"/>
      <c r="C293" s="10"/>
      <c r="D293" s="129" t="s">
        <v>551</v>
      </c>
      <c r="E293" s="79">
        <v>0</v>
      </c>
      <c r="F293" s="79">
        <v>0</v>
      </c>
      <c r="G293" s="79">
        <v>0</v>
      </c>
      <c r="H293" s="79">
        <v>0</v>
      </c>
      <c r="I293" s="79">
        <v>0</v>
      </c>
      <c r="J293" s="79">
        <v>0</v>
      </c>
      <c r="K293" s="79">
        <v>0</v>
      </c>
      <c r="R293" s="6"/>
    </row>
    <row r="294" spans="1:18" ht="12.75" customHeight="1" x14ac:dyDescent="0.25">
      <c r="A294" s="119" t="s">
        <v>552</v>
      </c>
      <c r="B294" s="128"/>
      <c r="C294" s="10"/>
      <c r="D294" s="129" t="s">
        <v>553</v>
      </c>
      <c r="E294" s="79">
        <v>0</v>
      </c>
      <c r="F294" s="79">
        <v>0</v>
      </c>
      <c r="G294" s="79">
        <v>0</v>
      </c>
      <c r="H294" s="79">
        <v>0</v>
      </c>
      <c r="I294" s="79">
        <v>0</v>
      </c>
      <c r="J294" s="79">
        <v>0</v>
      </c>
      <c r="K294" s="79">
        <v>0</v>
      </c>
      <c r="R294" s="6"/>
    </row>
    <row r="295" spans="1:18" ht="12.75" customHeight="1" x14ac:dyDescent="0.25">
      <c r="A295" s="119" t="s">
        <v>554</v>
      </c>
      <c r="B295" s="128"/>
      <c r="C295" s="10"/>
      <c r="D295" s="129" t="s">
        <v>555</v>
      </c>
      <c r="E295" s="79">
        <v>0</v>
      </c>
      <c r="F295" s="79">
        <v>0</v>
      </c>
      <c r="G295" s="79">
        <v>0</v>
      </c>
      <c r="H295" s="79">
        <v>0</v>
      </c>
      <c r="I295" s="79">
        <v>0</v>
      </c>
      <c r="J295" s="79">
        <v>0</v>
      </c>
      <c r="K295" s="79">
        <v>0</v>
      </c>
      <c r="R295" s="6"/>
    </row>
    <row r="296" spans="1:18" ht="12.75" customHeight="1" x14ac:dyDescent="0.25">
      <c r="A296" s="119" t="s">
        <v>556</v>
      </c>
      <c r="B296" s="128"/>
      <c r="C296" s="10"/>
      <c r="D296" s="129" t="s">
        <v>557</v>
      </c>
      <c r="E296" s="79">
        <v>209.89028462394657</v>
      </c>
      <c r="F296" s="79">
        <v>119.25584353633329</v>
      </c>
      <c r="G296" s="79">
        <v>44.522181586897759</v>
      </c>
      <c r="H296" s="79">
        <v>21.466051836539989</v>
      </c>
      <c r="I296" s="79">
        <v>16.695818095086658</v>
      </c>
      <c r="J296" s="79">
        <v>2.3851168707266655</v>
      </c>
      <c r="K296" s="79">
        <v>5.5652726983622198</v>
      </c>
      <c r="R296" s="6"/>
    </row>
    <row r="297" spans="1:18" ht="12.75" customHeight="1" x14ac:dyDescent="0.25">
      <c r="A297" s="118" t="s">
        <v>558</v>
      </c>
      <c r="B297" s="125"/>
      <c r="C297" s="11" t="s">
        <v>559</v>
      </c>
      <c r="D297" s="126"/>
      <c r="E297" s="78">
        <v>96.177883034010932</v>
      </c>
      <c r="F297" s="78">
        <v>44.141832774159596</v>
      </c>
      <c r="G297" s="78">
        <v>9.4730609828300771</v>
      </c>
      <c r="H297" s="78">
        <v>21.577527794224064</v>
      </c>
      <c r="I297" s="78">
        <v>11.972896519965792</v>
      </c>
      <c r="J297" s="78">
        <v>1.9735543714229329</v>
      </c>
      <c r="K297" s="78">
        <v>7.0390105914084602</v>
      </c>
      <c r="R297" s="6"/>
    </row>
    <row r="298" spans="1:18" ht="12.75" customHeight="1" x14ac:dyDescent="0.25">
      <c r="A298" s="119" t="s">
        <v>560</v>
      </c>
      <c r="B298" s="128"/>
      <c r="C298" s="10"/>
      <c r="D298" s="129" t="s">
        <v>559</v>
      </c>
      <c r="E298" s="79">
        <v>187.65108370549433</v>
      </c>
      <c r="F298" s="79">
        <v>91.572089974187719</v>
      </c>
      <c r="G298" s="79">
        <v>10.038103822673824</v>
      </c>
      <c r="H298" s="79">
        <v>46.503052402999138</v>
      </c>
      <c r="I298" s="79">
        <v>20.485926168722088</v>
      </c>
      <c r="J298" s="79">
        <v>3.4826074486827547</v>
      </c>
      <c r="K298" s="79">
        <v>15.569303888228786</v>
      </c>
      <c r="R298" s="6"/>
    </row>
    <row r="299" spans="1:18" ht="12.75" customHeight="1" x14ac:dyDescent="0.25">
      <c r="A299" s="119" t="s">
        <v>561</v>
      </c>
      <c r="B299" s="128"/>
      <c r="C299" s="10"/>
      <c r="D299" s="129" t="s">
        <v>562</v>
      </c>
      <c r="E299" s="79">
        <v>0</v>
      </c>
      <c r="F299" s="79">
        <v>0</v>
      </c>
      <c r="G299" s="79">
        <v>0</v>
      </c>
      <c r="H299" s="79">
        <v>0</v>
      </c>
      <c r="I299" s="79">
        <v>0</v>
      </c>
      <c r="J299" s="79">
        <v>0</v>
      </c>
      <c r="K299" s="79">
        <v>0</v>
      </c>
      <c r="R299" s="6"/>
    </row>
    <row r="300" spans="1:18" ht="12.75" customHeight="1" x14ac:dyDescent="0.25">
      <c r="A300" s="119" t="s">
        <v>563</v>
      </c>
      <c r="B300" s="128"/>
      <c r="C300" s="10"/>
      <c r="D300" s="129" t="s">
        <v>564</v>
      </c>
      <c r="E300" s="79">
        <v>0</v>
      </c>
      <c r="F300" s="79">
        <v>0</v>
      </c>
      <c r="G300" s="79">
        <v>0</v>
      </c>
      <c r="H300" s="79">
        <v>0</v>
      </c>
      <c r="I300" s="79">
        <v>0</v>
      </c>
      <c r="J300" s="79">
        <v>0</v>
      </c>
      <c r="K300" s="79">
        <v>0</v>
      </c>
      <c r="R300" s="6"/>
    </row>
    <row r="301" spans="1:18" ht="12.75" customHeight="1" x14ac:dyDescent="0.25">
      <c r="A301" s="119" t="s">
        <v>565</v>
      </c>
      <c r="B301" s="128"/>
      <c r="C301" s="10"/>
      <c r="D301" s="129" t="s">
        <v>566</v>
      </c>
      <c r="E301" s="79">
        <v>0</v>
      </c>
      <c r="F301" s="79">
        <v>0</v>
      </c>
      <c r="G301" s="79">
        <v>0</v>
      </c>
      <c r="H301" s="79">
        <v>0</v>
      </c>
      <c r="I301" s="79">
        <v>0</v>
      </c>
      <c r="J301" s="79">
        <v>0</v>
      </c>
      <c r="K301" s="79">
        <v>0</v>
      </c>
      <c r="R301" s="6"/>
    </row>
    <row r="302" spans="1:18" ht="12.75" customHeight="1" x14ac:dyDescent="0.25">
      <c r="A302" s="119" t="s">
        <v>567</v>
      </c>
      <c r="B302" s="128"/>
      <c r="C302" s="10"/>
      <c r="D302" s="129" t="s">
        <v>568</v>
      </c>
      <c r="E302" s="79">
        <v>0</v>
      </c>
      <c r="F302" s="79">
        <v>0</v>
      </c>
      <c r="G302" s="79">
        <v>0</v>
      </c>
      <c r="H302" s="79">
        <v>0</v>
      </c>
      <c r="I302" s="79">
        <v>0</v>
      </c>
      <c r="J302" s="79">
        <v>0</v>
      </c>
      <c r="K302" s="79">
        <v>0</v>
      </c>
      <c r="R302" s="6"/>
    </row>
    <row r="303" spans="1:18" ht="12.75" customHeight="1" x14ac:dyDescent="0.25">
      <c r="A303" s="119" t="s">
        <v>569</v>
      </c>
      <c r="B303" s="128"/>
      <c r="C303" s="10"/>
      <c r="D303" s="129" t="s">
        <v>570</v>
      </c>
      <c r="E303" s="79">
        <v>0</v>
      </c>
      <c r="F303" s="79">
        <v>0</v>
      </c>
      <c r="G303" s="79">
        <v>0</v>
      </c>
      <c r="H303" s="79">
        <v>0</v>
      </c>
      <c r="I303" s="79">
        <v>0</v>
      </c>
      <c r="J303" s="79">
        <v>0</v>
      </c>
      <c r="K303" s="79">
        <v>0</v>
      </c>
      <c r="R303" s="6"/>
    </row>
    <row r="304" spans="1:18" ht="12.75" customHeight="1" x14ac:dyDescent="0.25">
      <c r="A304" s="119" t="s">
        <v>571</v>
      </c>
      <c r="B304" s="128"/>
      <c r="C304" s="10"/>
      <c r="D304" s="129" t="s">
        <v>572</v>
      </c>
      <c r="E304" s="79">
        <v>0</v>
      </c>
      <c r="F304" s="79">
        <v>0</v>
      </c>
      <c r="G304" s="79">
        <v>0</v>
      </c>
      <c r="H304" s="79">
        <v>0</v>
      </c>
      <c r="I304" s="79">
        <v>0</v>
      </c>
      <c r="J304" s="79">
        <v>0</v>
      </c>
      <c r="K304" s="79">
        <v>0</v>
      </c>
      <c r="R304" s="6"/>
    </row>
    <row r="305" spans="1:18" ht="12.75" customHeight="1" x14ac:dyDescent="0.25">
      <c r="A305" s="119" t="s">
        <v>573</v>
      </c>
      <c r="B305" s="128"/>
      <c r="C305" s="10"/>
      <c r="D305" s="129" t="s">
        <v>574</v>
      </c>
      <c r="E305" s="79">
        <v>0</v>
      </c>
      <c r="F305" s="79">
        <v>0</v>
      </c>
      <c r="G305" s="79">
        <v>0</v>
      </c>
      <c r="H305" s="79">
        <v>0</v>
      </c>
      <c r="I305" s="79">
        <v>0</v>
      </c>
      <c r="J305" s="79">
        <v>0</v>
      </c>
      <c r="K305" s="79">
        <v>0</v>
      </c>
      <c r="R305" s="6"/>
    </row>
    <row r="306" spans="1:18" ht="12.75" customHeight="1" x14ac:dyDescent="0.25">
      <c r="A306" s="119" t="s">
        <v>575</v>
      </c>
      <c r="B306" s="128"/>
      <c r="C306" s="10"/>
      <c r="D306" s="129" t="s">
        <v>576</v>
      </c>
      <c r="E306" s="79">
        <v>0</v>
      </c>
      <c r="F306" s="79">
        <v>0</v>
      </c>
      <c r="G306" s="79">
        <v>0</v>
      </c>
      <c r="H306" s="79">
        <v>0</v>
      </c>
      <c r="I306" s="79">
        <v>0</v>
      </c>
      <c r="J306" s="79">
        <v>0</v>
      </c>
      <c r="K306" s="79">
        <v>0</v>
      </c>
      <c r="R306" s="6"/>
    </row>
    <row r="307" spans="1:18" ht="12.75" customHeight="1" x14ac:dyDescent="0.25">
      <c r="A307" s="119" t="s">
        <v>577</v>
      </c>
      <c r="B307" s="128"/>
      <c r="C307" s="10"/>
      <c r="D307" s="129" t="s">
        <v>578</v>
      </c>
      <c r="E307" s="79">
        <v>0</v>
      </c>
      <c r="F307" s="79">
        <v>0</v>
      </c>
      <c r="G307" s="79">
        <v>0</v>
      </c>
      <c r="H307" s="79">
        <v>0</v>
      </c>
      <c r="I307" s="79">
        <v>0</v>
      </c>
      <c r="J307" s="79">
        <v>0</v>
      </c>
      <c r="K307" s="79">
        <v>0</v>
      </c>
      <c r="R307" s="6"/>
    </row>
    <row r="308" spans="1:18" ht="12.75" customHeight="1" x14ac:dyDescent="0.25">
      <c r="A308" s="119" t="s">
        <v>579</v>
      </c>
      <c r="B308" s="128"/>
      <c r="C308" s="10"/>
      <c r="D308" s="129" t="s">
        <v>580</v>
      </c>
      <c r="E308" s="79">
        <v>0</v>
      </c>
      <c r="F308" s="79">
        <v>0</v>
      </c>
      <c r="G308" s="79">
        <v>0</v>
      </c>
      <c r="H308" s="79">
        <v>0</v>
      </c>
      <c r="I308" s="79">
        <v>0</v>
      </c>
      <c r="J308" s="79">
        <v>0</v>
      </c>
      <c r="K308" s="79">
        <v>0</v>
      </c>
      <c r="R308" s="6"/>
    </row>
    <row r="309" spans="1:18" ht="12.75" customHeight="1" x14ac:dyDescent="0.25">
      <c r="A309" s="119" t="s">
        <v>581</v>
      </c>
      <c r="B309" s="128"/>
      <c r="C309" s="10"/>
      <c r="D309" s="129" t="s">
        <v>582</v>
      </c>
      <c r="E309" s="79">
        <v>0</v>
      </c>
      <c r="F309" s="79">
        <v>0</v>
      </c>
      <c r="G309" s="79">
        <v>0</v>
      </c>
      <c r="H309" s="79">
        <v>0</v>
      </c>
      <c r="I309" s="79">
        <v>0</v>
      </c>
      <c r="J309" s="79">
        <v>0</v>
      </c>
      <c r="K309" s="79">
        <v>0</v>
      </c>
      <c r="R309" s="6"/>
    </row>
    <row r="310" spans="1:18" ht="12.75" customHeight="1" x14ac:dyDescent="0.25">
      <c r="A310" s="119" t="s">
        <v>583</v>
      </c>
      <c r="B310" s="128"/>
      <c r="C310" s="10"/>
      <c r="D310" s="129" t="s">
        <v>132</v>
      </c>
      <c r="E310" s="79">
        <v>116.94616063548102</v>
      </c>
      <c r="F310" s="79">
        <v>47.661076787290376</v>
      </c>
      <c r="G310" s="79">
        <v>11.473962930273609</v>
      </c>
      <c r="H310" s="79">
        <v>37.952338923212707</v>
      </c>
      <c r="I310" s="79">
        <v>11.473962930273609</v>
      </c>
      <c r="J310" s="79">
        <v>3.5304501323918798</v>
      </c>
      <c r="K310" s="79">
        <v>4.8543689320388346</v>
      </c>
      <c r="R310" s="6"/>
    </row>
    <row r="311" spans="1:18" ht="12.75" customHeight="1" x14ac:dyDescent="0.25">
      <c r="A311" s="119" t="s">
        <v>584</v>
      </c>
      <c r="B311" s="128"/>
      <c r="C311" s="10"/>
      <c r="D311" s="129" t="s">
        <v>585</v>
      </c>
      <c r="E311" s="79">
        <v>0</v>
      </c>
      <c r="F311" s="79">
        <v>0</v>
      </c>
      <c r="G311" s="79">
        <v>0</v>
      </c>
      <c r="H311" s="79">
        <v>0</v>
      </c>
      <c r="I311" s="79">
        <v>0</v>
      </c>
      <c r="J311" s="79">
        <v>0</v>
      </c>
      <c r="K311" s="79">
        <v>0</v>
      </c>
      <c r="R311" s="6"/>
    </row>
    <row r="312" spans="1:18" ht="12.75" customHeight="1" x14ac:dyDescent="0.25">
      <c r="A312" s="119" t="s">
        <v>586</v>
      </c>
      <c r="B312" s="128"/>
      <c r="C312" s="10"/>
      <c r="D312" s="129" t="s">
        <v>587</v>
      </c>
      <c r="E312" s="79">
        <v>0</v>
      </c>
      <c r="F312" s="79">
        <v>0</v>
      </c>
      <c r="G312" s="79">
        <v>0</v>
      </c>
      <c r="H312" s="79">
        <v>0</v>
      </c>
      <c r="I312" s="79">
        <v>0</v>
      </c>
      <c r="J312" s="79">
        <v>0</v>
      </c>
      <c r="K312" s="79">
        <v>0</v>
      </c>
      <c r="R312" s="6"/>
    </row>
    <row r="313" spans="1:18" ht="12.75" customHeight="1" x14ac:dyDescent="0.25">
      <c r="A313" s="119" t="s">
        <v>588</v>
      </c>
      <c r="B313" s="128"/>
      <c r="C313" s="10"/>
      <c r="D313" s="129" t="s">
        <v>589</v>
      </c>
      <c r="E313" s="79">
        <v>43.806864680113605</v>
      </c>
      <c r="F313" s="79">
        <v>21.181341164010977</v>
      </c>
      <c r="G313" s="79">
        <v>7.2209117604582875</v>
      </c>
      <c r="H313" s="79">
        <v>3.369758821547201</v>
      </c>
      <c r="I313" s="79">
        <v>9.1464882299138299</v>
      </c>
      <c r="J313" s="79">
        <v>1.4441823520916575</v>
      </c>
      <c r="K313" s="79">
        <v>1.4441823520916575</v>
      </c>
      <c r="R313" s="6"/>
    </row>
    <row r="314" spans="1:18" ht="12.75" customHeight="1" x14ac:dyDescent="0.25">
      <c r="A314" s="119" t="s">
        <v>590</v>
      </c>
      <c r="B314" s="128"/>
      <c r="C314" s="10"/>
      <c r="D314" s="129" t="s">
        <v>591</v>
      </c>
      <c r="E314" s="79">
        <v>0</v>
      </c>
      <c r="F314" s="79">
        <v>0</v>
      </c>
      <c r="G314" s="79">
        <v>0</v>
      </c>
      <c r="H314" s="79">
        <v>0</v>
      </c>
      <c r="I314" s="79">
        <v>0</v>
      </c>
      <c r="J314" s="79">
        <v>0</v>
      </c>
      <c r="K314" s="79">
        <v>0</v>
      </c>
      <c r="R314" s="6"/>
    </row>
    <row r="315" spans="1:18" ht="12.75" customHeight="1" x14ac:dyDescent="0.25">
      <c r="A315" s="119" t="s">
        <v>592</v>
      </c>
      <c r="B315" s="128"/>
      <c r="C315" s="10"/>
      <c r="D315" s="129" t="s">
        <v>593</v>
      </c>
      <c r="E315" s="79">
        <v>0</v>
      </c>
      <c r="F315" s="79">
        <v>0</v>
      </c>
      <c r="G315" s="79">
        <v>0</v>
      </c>
      <c r="H315" s="79">
        <v>0</v>
      </c>
      <c r="I315" s="79">
        <v>0</v>
      </c>
      <c r="J315" s="79">
        <v>0</v>
      </c>
      <c r="K315" s="79">
        <v>0</v>
      </c>
      <c r="R315" s="6"/>
    </row>
    <row r="316" spans="1:18" ht="12.75" customHeight="1" x14ac:dyDescent="0.25">
      <c r="A316" s="119" t="s">
        <v>594</v>
      </c>
      <c r="B316" s="128"/>
      <c r="C316" s="10"/>
      <c r="D316" s="129" t="s">
        <v>595</v>
      </c>
      <c r="E316" s="79">
        <v>0</v>
      </c>
      <c r="F316" s="79">
        <v>0</v>
      </c>
      <c r="G316" s="79">
        <v>0</v>
      </c>
      <c r="H316" s="79">
        <v>0</v>
      </c>
      <c r="I316" s="79">
        <v>0</v>
      </c>
      <c r="J316" s="79">
        <v>0</v>
      </c>
      <c r="K316" s="79">
        <v>0</v>
      </c>
      <c r="R316" s="6"/>
    </row>
    <row r="317" spans="1:18" ht="12.75" customHeight="1" x14ac:dyDescent="0.25">
      <c r="A317" s="119" t="s">
        <v>596</v>
      </c>
      <c r="B317" s="128"/>
      <c r="C317" s="10"/>
      <c r="D317" s="129" t="s">
        <v>597</v>
      </c>
      <c r="E317" s="79">
        <v>0</v>
      </c>
      <c r="F317" s="79">
        <v>0</v>
      </c>
      <c r="G317" s="79">
        <v>0</v>
      </c>
      <c r="H317" s="79">
        <v>0</v>
      </c>
      <c r="I317" s="79">
        <v>0</v>
      </c>
      <c r="J317" s="79">
        <v>0</v>
      </c>
      <c r="K317" s="79">
        <v>0</v>
      </c>
      <c r="R317" s="6"/>
    </row>
    <row r="318" spans="1:18" ht="12.75" customHeight="1" x14ac:dyDescent="0.25">
      <c r="A318" s="118" t="s">
        <v>598</v>
      </c>
      <c r="B318" s="125"/>
      <c r="C318" s="11" t="s">
        <v>599</v>
      </c>
      <c r="D318" s="126"/>
      <c r="E318" s="78">
        <v>49.045835562689497</v>
      </c>
      <c r="F318" s="78">
        <v>25.86053147850901</v>
      </c>
      <c r="G318" s="78">
        <v>16.051364365971107</v>
      </c>
      <c r="H318" s="78">
        <v>0</v>
      </c>
      <c r="I318" s="78">
        <v>6.2421972534332086</v>
      </c>
      <c r="J318" s="78">
        <v>0</v>
      </c>
      <c r="K318" s="78">
        <v>0.89174246477617258</v>
      </c>
      <c r="R318" s="6"/>
    </row>
    <row r="319" spans="1:18" ht="12.75" customHeight="1" x14ac:dyDescent="0.25">
      <c r="A319" s="119" t="s">
        <v>600</v>
      </c>
      <c r="B319" s="128"/>
      <c r="C319" s="10"/>
      <c r="D319" s="129" t="s">
        <v>599</v>
      </c>
      <c r="E319" s="79">
        <v>0</v>
      </c>
      <c r="F319" s="79">
        <v>0</v>
      </c>
      <c r="G319" s="79">
        <v>0</v>
      </c>
      <c r="H319" s="79">
        <v>0</v>
      </c>
      <c r="I319" s="79">
        <v>0</v>
      </c>
      <c r="J319" s="79">
        <v>0</v>
      </c>
      <c r="K319" s="79">
        <v>0</v>
      </c>
      <c r="R319" s="6"/>
    </row>
    <row r="320" spans="1:18" ht="12.75" customHeight="1" x14ac:dyDescent="0.25">
      <c r="A320" s="119" t="s">
        <v>601</v>
      </c>
      <c r="B320" s="128"/>
      <c r="C320" s="10"/>
      <c r="D320" s="129" t="s">
        <v>602</v>
      </c>
      <c r="E320" s="79">
        <v>0</v>
      </c>
      <c r="F320" s="79">
        <v>0</v>
      </c>
      <c r="G320" s="79">
        <v>0</v>
      </c>
      <c r="H320" s="79">
        <v>0</v>
      </c>
      <c r="I320" s="79">
        <v>0</v>
      </c>
      <c r="J320" s="79">
        <v>0</v>
      </c>
      <c r="K320" s="79">
        <v>0</v>
      </c>
      <c r="R320" s="6"/>
    </row>
    <row r="321" spans="1:18" ht="12.75" customHeight="1" x14ac:dyDescent="0.25">
      <c r="A321" s="119" t="s">
        <v>603</v>
      </c>
      <c r="B321" s="128"/>
      <c r="C321" s="10"/>
      <c r="D321" s="129" t="s">
        <v>604</v>
      </c>
      <c r="E321" s="79">
        <v>0</v>
      </c>
      <c r="F321" s="79">
        <v>0</v>
      </c>
      <c r="G321" s="79">
        <v>0</v>
      </c>
      <c r="H321" s="79">
        <v>0</v>
      </c>
      <c r="I321" s="79">
        <v>0</v>
      </c>
      <c r="J321" s="79">
        <v>0</v>
      </c>
      <c r="K321" s="79">
        <v>0</v>
      </c>
      <c r="R321" s="6"/>
    </row>
    <row r="322" spans="1:18" ht="12.75" customHeight="1" x14ac:dyDescent="0.25">
      <c r="A322" s="119" t="s">
        <v>605</v>
      </c>
      <c r="B322" s="128"/>
      <c r="C322" s="10"/>
      <c r="D322" s="129" t="s">
        <v>606</v>
      </c>
      <c r="E322" s="79">
        <v>0</v>
      </c>
      <c r="F322" s="79">
        <v>0</v>
      </c>
      <c r="G322" s="79">
        <v>0</v>
      </c>
      <c r="H322" s="79">
        <v>0</v>
      </c>
      <c r="I322" s="79">
        <v>0</v>
      </c>
      <c r="J322" s="79">
        <v>0</v>
      </c>
      <c r="K322" s="79">
        <v>0</v>
      </c>
      <c r="R322" s="6"/>
    </row>
    <row r="323" spans="1:18" ht="12.75" customHeight="1" x14ac:dyDescent="0.25">
      <c r="A323" s="119" t="s">
        <v>607</v>
      </c>
      <c r="B323" s="128"/>
      <c r="C323" s="10"/>
      <c r="D323" s="129" t="s">
        <v>608</v>
      </c>
      <c r="E323" s="79">
        <v>0</v>
      </c>
      <c r="F323" s="79">
        <v>0</v>
      </c>
      <c r="G323" s="79">
        <v>0</v>
      </c>
      <c r="H323" s="79">
        <v>0</v>
      </c>
      <c r="I323" s="79">
        <v>0</v>
      </c>
      <c r="J323" s="79">
        <v>0</v>
      </c>
      <c r="K323" s="79">
        <v>0</v>
      </c>
      <c r="R323" s="6"/>
    </row>
    <row r="324" spans="1:18" ht="12.75" customHeight="1" x14ac:dyDescent="0.25">
      <c r="A324" s="119" t="s">
        <v>609</v>
      </c>
      <c r="B324" s="128"/>
      <c r="C324" s="10"/>
      <c r="D324" s="129" t="s">
        <v>610</v>
      </c>
      <c r="E324" s="79">
        <v>0</v>
      </c>
      <c r="F324" s="79">
        <v>0</v>
      </c>
      <c r="G324" s="79">
        <v>0</v>
      </c>
      <c r="H324" s="79">
        <v>0</v>
      </c>
      <c r="I324" s="79">
        <v>0</v>
      </c>
      <c r="J324" s="79">
        <v>0</v>
      </c>
      <c r="K324" s="79">
        <v>0</v>
      </c>
      <c r="R324" s="6"/>
    </row>
    <row r="325" spans="1:18" ht="12.75" customHeight="1" x14ac:dyDescent="0.25">
      <c r="A325" s="119" t="s">
        <v>611</v>
      </c>
      <c r="B325" s="128"/>
      <c r="C325" s="10"/>
      <c r="D325" s="129" t="s">
        <v>612</v>
      </c>
      <c r="E325" s="79">
        <v>0</v>
      </c>
      <c r="F325" s="79">
        <v>0</v>
      </c>
      <c r="G325" s="79">
        <v>0</v>
      </c>
      <c r="H325" s="79">
        <v>0</v>
      </c>
      <c r="I325" s="79">
        <v>0</v>
      </c>
      <c r="J325" s="79">
        <v>0</v>
      </c>
      <c r="K325" s="79">
        <v>0</v>
      </c>
      <c r="R325" s="6"/>
    </row>
    <row r="326" spans="1:18" ht="12.75" customHeight="1" x14ac:dyDescent="0.25">
      <c r="A326" s="118" t="s">
        <v>613</v>
      </c>
      <c r="B326" s="125"/>
      <c r="C326" s="11" t="s">
        <v>614</v>
      </c>
      <c r="D326" s="126"/>
      <c r="E326" s="78">
        <v>52.311920911468718</v>
      </c>
      <c r="F326" s="78">
        <v>15.516247727978012</v>
      </c>
      <c r="G326" s="78">
        <v>22.166068182825732</v>
      </c>
      <c r="H326" s="78">
        <v>0.88664272731302918</v>
      </c>
      <c r="I326" s="78">
        <v>7.5364631821607491</v>
      </c>
      <c r="J326" s="78">
        <v>0.88664272731302918</v>
      </c>
      <c r="K326" s="78">
        <v>5.3198563638781753</v>
      </c>
      <c r="R326" s="6"/>
    </row>
    <row r="327" spans="1:18" ht="12.75" customHeight="1" x14ac:dyDescent="0.25">
      <c r="A327" s="119" t="s">
        <v>615</v>
      </c>
      <c r="B327" s="128"/>
      <c r="C327" s="10"/>
      <c r="D327" s="138" t="s">
        <v>616</v>
      </c>
      <c r="E327" s="79">
        <v>0</v>
      </c>
      <c r="F327" s="79">
        <v>0</v>
      </c>
      <c r="G327" s="79">
        <v>0</v>
      </c>
      <c r="H327" s="79">
        <v>0</v>
      </c>
      <c r="I327" s="79">
        <v>0</v>
      </c>
      <c r="J327" s="79">
        <v>0</v>
      </c>
      <c r="K327" s="79">
        <v>0</v>
      </c>
      <c r="R327" s="6"/>
    </row>
    <row r="328" spans="1:18" ht="12.75" customHeight="1" x14ac:dyDescent="0.25">
      <c r="A328" s="119" t="s">
        <v>617</v>
      </c>
      <c r="B328" s="128"/>
      <c r="C328" s="10"/>
      <c r="D328" s="138" t="s">
        <v>618</v>
      </c>
      <c r="E328" s="79">
        <v>0</v>
      </c>
      <c r="F328" s="79">
        <v>0</v>
      </c>
      <c r="G328" s="79">
        <v>0</v>
      </c>
      <c r="H328" s="79">
        <v>0</v>
      </c>
      <c r="I328" s="79">
        <v>0</v>
      </c>
      <c r="J328" s="79">
        <v>0</v>
      </c>
      <c r="K328" s="79">
        <v>0</v>
      </c>
      <c r="R328" s="6"/>
    </row>
    <row r="329" spans="1:18" ht="12.75" customHeight="1" x14ac:dyDescent="0.25">
      <c r="A329" s="119" t="s">
        <v>619</v>
      </c>
      <c r="B329" s="128"/>
      <c r="C329" s="10"/>
      <c r="D329" s="138" t="s">
        <v>620</v>
      </c>
      <c r="E329" s="79">
        <v>0</v>
      </c>
      <c r="F329" s="79">
        <v>0</v>
      </c>
      <c r="G329" s="79">
        <v>0</v>
      </c>
      <c r="H329" s="79">
        <v>0</v>
      </c>
      <c r="I329" s="79">
        <v>0</v>
      </c>
      <c r="J329" s="79">
        <v>0</v>
      </c>
      <c r="K329" s="79">
        <v>0</v>
      </c>
      <c r="R329" s="6"/>
    </row>
    <row r="330" spans="1:18" ht="12.75" customHeight="1" x14ac:dyDescent="0.25">
      <c r="A330" s="119" t="s">
        <v>621</v>
      </c>
      <c r="B330" s="128"/>
      <c r="C330" s="10"/>
      <c r="D330" s="138" t="s">
        <v>622</v>
      </c>
      <c r="E330" s="79">
        <v>0</v>
      </c>
      <c r="F330" s="79">
        <v>0</v>
      </c>
      <c r="G330" s="79">
        <v>0</v>
      </c>
      <c r="H330" s="79">
        <v>0</v>
      </c>
      <c r="I330" s="79">
        <v>0</v>
      </c>
      <c r="J330" s="79">
        <v>0</v>
      </c>
      <c r="K330" s="79">
        <v>0</v>
      </c>
      <c r="R330" s="6"/>
    </row>
    <row r="331" spans="1:18" ht="12.75" customHeight="1" x14ac:dyDescent="0.25">
      <c r="A331" s="119" t="s">
        <v>623</v>
      </c>
      <c r="B331" s="128"/>
      <c r="C331" s="10"/>
      <c r="D331" s="138" t="s">
        <v>193</v>
      </c>
      <c r="E331" s="79">
        <v>0</v>
      </c>
      <c r="F331" s="79">
        <v>0</v>
      </c>
      <c r="G331" s="79">
        <v>0</v>
      </c>
      <c r="H331" s="79">
        <v>0</v>
      </c>
      <c r="I331" s="79">
        <v>0</v>
      </c>
      <c r="J331" s="79">
        <v>0</v>
      </c>
      <c r="K331" s="79">
        <v>0</v>
      </c>
      <c r="R331" s="6"/>
    </row>
    <row r="332" spans="1:18" ht="12.75" customHeight="1" x14ac:dyDescent="0.25">
      <c r="A332" s="119" t="s">
        <v>624</v>
      </c>
      <c r="B332" s="128"/>
      <c r="C332" s="10"/>
      <c r="D332" s="138" t="s">
        <v>625</v>
      </c>
      <c r="E332" s="79">
        <v>0</v>
      </c>
      <c r="F332" s="79">
        <v>0</v>
      </c>
      <c r="G332" s="79">
        <v>0</v>
      </c>
      <c r="H332" s="79">
        <v>0</v>
      </c>
      <c r="I332" s="79">
        <v>0</v>
      </c>
      <c r="J332" s="79">
        <v>0</v>
      </c>
      <c r="K332" s="79">
        <v>0</v>
      </c>
      <c r="R332" s="6"/>
    </row>
    <row r="333" spans="1:18" ht="12.75" customHeight="1" x14ac:dyDescent="0.25">
      <c r="A333" s="119" t="s">
        <v>626</v>
      </c>
      <c r="B333" s="128"/>
      <c r="C333" s="10"/>
      <c r="D333" s="138" t="s">
        <v>627</v>
      </c>
      <c r="E333" s="79">
        <v>0</v>
      </c>
      <c r="F333" s="79">
        <v>0</v>
      </c>
      <c r="G333" s="79">
        <v>0</v>
      </c>
      <c r="H333" s="79">
        <v>0</v>
      </c>
      <c r="I333" s="79">
        <v>0</v>
      </c>
      <c r="J333" s="79">
        <v>0</v>
      </c>
      <c r="K333" s="79">
        <v>0</v>
      </c>
      <c r="R333" s="6"/>
    </row>
    <row r="334" spans="1:18" ht="12.75" customHeight="1" x14ac:dyDescent="0.25">
      <c r="A334" s="119" t="s">
        <v>628</v>
      </c>
      <c r="B334" s="128"/>
      <c r="C334" s="10"/>
      <c r="D334" s="138" t="s">
        <v>629</v>
      </c>
      <c r="E334" s="79">
        <v>0</v>
      </c>
      <c r="F334" s="79">
        <v>0</v>
      </c>
      <c r="G334" s="79">
        <v>0</v>
      </c>
      <c r="H334" s="79">
        <v>0</v>
      </c>
      <c r="I334" s="79">
        <v>0</v>
      </c>
      <c r="J334" s="79">
        <v>0</v>
      </c>
      <c r="K334" s="79">
        <v>0</v>
      </c>
      <c r="R334" s="6"/>
    </row>
    <row r="335" spans="1:18" ht="12.75" customHeight="1" x14ac:dyDescent="0.25">
      <c r="A335" s="119" t="s">
        <v>630</v>
      </c>
      <c r="B335" s="128"/>
      <c r="C335" s="10"/>
      <c r="D335" s="138" t="s">
        <v>631</v>
      </c>
      <c r="E335" s="79">
        <v>0</v>
      </c>
      <c r="F335" s="79">
        <v>0</v>
      </c>
      <c r="G335" s="79">
        <v>0</v>
      </c>
      <c r="H335" s="79">
        <v>0</v>
      </c>
      <c r="I335" s="79">
        <v>0</v>
      </c>
      <c r="J335" s="79">
        <v>0</v>
      </c>
      <c r="K335" s="79">
        <v>0</v>
      </c>
      <c r="R335" s="6"/>
    </row>
    <row r="336" spans="1:18" ht="12.75" customHeight="1" x14ac:dyDescent="0.25">
      <c r="A336" s="119" t="s">
        <v>632</v>
      </c>
      <c r="B336" s="128"/>
      <c r="C336" s="10"/>
      <c r="D336" s="138" t="s">
        <v>633</v>
      </c>
      <c r="E336" s="79">
        <v>0</v>
      </c>
      <c r="F336" s="79">
        <v>0</v>
      </c>
      <c r="G336" s="79">
        <v>0</v>
      </c>
      <c r="H336" s="79">
        <v>0</v>
      </c>
      <c r="I336" s="79">
        <v>0</v>
      </c>
      <c r="J336" s="79">
        <v>0</v>
      </c>
      <c r="K336" s="79">
        <v>0</v>
      </c>
      <c r="R336" s="6"/>
    </row>
    <row r="337" spans="1:18" ht="12.75" customHeight="1" x14ac:dyDescent="0.25">
      <c r="A337" s="119" t="s">
        <v>634</v>
      </c>
      <c r="B337" s="128"/>
      <c r="C337" s="10"/>
      <c r="D337" s="138" t="s">
        <v>635</v>
      </c>
      <c r="E337" s="79">
        <v>0</v>
      </c>
      <c r="F337" s="79">
        <v>0</v>
      </c>
      <c r="G337" s="79">
        <v>0</v>
      </c>
      <c r="H337" s="79">
        <v>0</v>
      </c>
      <c r="I337" s="79">
        <v>0</v>
      </c>
      <c r="J337" s="79">
        <v>0</v>
      </c>
      <c r="K337" s="79">
        <v>0</v>
      </c>
      <c r="R337" s="6"/>
    </row>
    <row r="338" spans="1:18" ht="12.75" customHeight="1" x14ac:dyDescent="0.25">
      <c r="A338" s="119" t="s">
        <v>636</v>
      </c>
      <c r="B338" s="128"/>
      <c r="C338" s="10"/>
      <c r="D338" s="138" t="s">
        <v>637</v>
      </c>
      <c r="E338" s="79">
        <v>0</v>
      </c>
      <c r="F338" s="79">
        <v>0</v>
      </c>
      <c r="G338" s="79">
        <v>0</v>
      </c>
      <c r="H338" s="79">
        <v>0</v>
      </c>
      <c r="I338" s="79">
        <v>0</v>
      </c>
      <c r="J338" s="79">
        <v>0</v>
      </c>
      <c r="K338" s="79">
        <v>0</v>
      </c>
      <c r="R338" s="6"/>
    </row>
    <row r="339" spans="1:18" ht="12.75" customHeight="1" x14ac:dyDescent="0.25">
      <c r="A339" s="119" t="s">
        <v>638</v>
      </c>
      <c r="B339" s="128"/>
      <c r="C339" s="10"/>
      <c r="D339" s="138" t="s">
        <v>639</v>
      </c>
      <c r="E339" s="79">
        <v>0</v>
      </c>
      <c r="F339" s="79">
        <v>0</v>
      </c>
      <c r="G339" s="79">
        <v>0</v>
      </c>
      <c r="H339" s="79">
        <v>0</v>
      </c>
      <c r="I339" s="79">
        <v>0</v>
      </c>
      <c r="J339" s="79">
        <v>0</v>
      </c>
      <c r="K339" s="79">
        <v>0</v>
      </c>
      <c r="R339" s="6"/>
    </row>
    <row r="340" spans="1:18" ht="12.75" customHeight="1" x14ac:dyDescent="0.25">
      <c r="A340" s="119" t="s">
        <v>640</v>
      </c>
      <c r="B340" s="128"/>
      <c r="C340" s="10"/>
      <c r="D340" s="138" t="s">
        <v>641</v>
      </c>
      <c r="E340" s="79">
        <v>0</v>
      </c>
      <c r="F340" s="79">
        <v>0</v>
      </c>
      <c r="G340" s="79">
        <v>0</v>
      </c>
      <c r="H340" s="79">
        <v>0</v>
      </c>
      <c r="I340" s="79">
        <v>0</v>
      </c>
      <c r="J340" s="79">
        <v>0</v>
      </c>
      <c r="K340" s="79">
        <v>0</v>
      </c>
      <c r="R340" s="6"/>
    </row>
    <row r="341" spans="1:18" ht="12.75" customHeight="1" x14ac:dyDescent="0.25">
      <c r="A341" s="119" t="s">
        <v>642</v>
      </c>
      <c r="B341" s="128"/>
      <c r="C341" s="10"/>
      <c r="D341" s="138" t="s">
        <v>643</v>
      </c>
      <c r="E341" s="79">
        <v>0</v>
      </c>
      <c r="F341" s="79">
        <v>0</v>
      </c>
      <c r="G341" s="79">
        <v>0</v>
      </c>
      <c r="H341" s="79">
        <v>0</v>
      </c>
      <c r="I341" s="79">
        <v>0</v>
      </c>
      <c r="J341" s="79">
        <v>0</v>
      </c>
      <c r="K341" s="79">
        <v>0</v>
      </c>
      <c r="R341" s="6"/>
    </row>
    <row r="342" spans="1:18" ht="12.75" customHeight="1" x14ac:dyDescent="0.25">
      <c r="A342" s="119" t="s">
        <v>644</v>
      </c>
      <c r="B342" s="128"/>
      <c r="C342" s="10"/>
      <c r="D342" s="129" t="s">
        <v>645</v>
      </c>
      <c r="E342" s="79">
        <v>0</v>
      </c>
      <c r="F342" s="79">
        <v>0</v>
      </c>
      <c r="G342" s="79">
        <v>0</v>
      </c>
      <c r="H342" s="79">
        <v>0</v>
      </c>
      <c r="I342" s="79">
        <v>0</v>
      </c>
      <c r="J342" s="79">
        <v>0</v>
      </c>
      <c r="K342" s="79">
        <v>0</v>
      </c>
      <c r="R342" s="6"/>
    </row>
    <row r="343" spans="1:18" ht="12.75" customHeight="1" x14ac:dyDescent="0.25">
      <c r="A343" s="119" t="s">
        <v>646</v>
      </c>
      <c r="B343" s="128"/>
      <c r="C343" s="10"/>
      <c r="D343" s="129" t="s">
        <v>647</v>
      </c>
      <c r="E343" s="79">
        <v>0</v>
      </c>
      <c r="F343" s="79">
        <v>0</v>
      </c>
      <c r="G343" s="79">
        <v>0</v>
      </c>
      <c r="H343" s="79">
        <v>0</v>
      </c>
      <c r="I343" s="79">
        <v>0</v>
      </c>
      <c r="J343" s="79">
        <v>0</v>
      </c>
      <c r="K343" s="79">
        <v>0</v>
      </c>
      <c r="R343" s="6"/>
    </row>
    <row r="344" spans="1:18" ht="12.75" customHeight="1" x14ac:dyDescent="0.25">
      <c r="A344" s="118" t="s">
        <v>648</v>
      </c>
      <c r="B344" s="125"/>
      <c r="C344" s="11" t="s">
        <v>649</v>
      </c>
      <c r="D344" s="126"/>
      <c r="E344" s="78">
        <v>64.73655817299047</v>
      </c>
      <c r="F344" s="78">
        <v>34.346340586225494</v>
      </c>
      <c r="G344" s="78">
        <v>16.363963315950368</v>
      </c>
      <c r="H344" s="78">
        <v>1.4385901816220106</v>
      </c>
      <c r="I344" s="78">
        <v>7.732422226218306</v>
      </c>
      <c r="J344" s="78">
        <v>1.7982377270275129</v>
      </c>
      <c r="K344" s="78">
        <v>3.0570041359467721</v>
      </c>
      <c r="R344" s="6"/>
    </row>
    <row r="345" spans="1:18" ht="12.75" customHeight="1" x14ac:dyDescent="0.25">
      <c r="A345" s="119" t="s">
        <v>650</v>
      </c>
      <c r="B345" s="128"/>
      <c r="C345" s="10"/>
      <c r="D345" s="129" t="s">
        <v>651</v>
      </c>
      <c r="E345" s="79">
        <v>78.353629755498915</v>
      </c>
      <c r="F345" s="79">
        <v>33.984706881903143</v>
      </c>
      <c r="G345" s="79">
        <v>26.432549797035776</v>
      </c>
      <c r="H345" s="79">
        <v>0</v>
      </c>
      <c r="I345" s="79">
        <v>11.328235627301048</v>
      </c>
      <c r="J345" s="79">
        <v>1.8880392712168415</v>
      </c>
      <c r="K345" s="79">
        <v>4.720098178042103</v>
      </c>
      <c r="R345" s="6"/>
    </row>
    <row r="346" spans="1:18" ht="12.75" customHeight="1" x14ac:dyDescent="0.25">
      <c r="A346" s="119" t="s">
        <v>652</v>
      </c>
      <c r="B346" s="128"/>
      <c r="C346" s="10"/>
      <c r="D346" s="129" t="s">
        <v>649</v>
      </c>
      <c r="E346" s="79">
        <v>0</v>
      </c>
      <c r="F346" s="79">
        <v>0</v>
      </c>
      <c r="G346" s="79">
        <v>0</v>
      </c>
      <c r="H346" s="79">
        <v>0</v>
      </c>
      <c r="I346" s="79">
        <v>0</v>
      </c>
      <c r="J346" s="79">
        <v>0</v>
      </c>
      <c r="K346" s="79">
        <v>0</v>
      </c>
      <c r="R346" s="6"/>
    </row>
    <row r="347" spans="1:18" ht="12.75" customHeight="1" x14ac:dyDescent="0.25">
      <c r="A347" s="119" t="s">
        <v>653</v>
      </c>
      <c r="B347" s="128"/>
      <c r="C347" s="10"/>
      <c r="D347" s="129" t="s">
        <v>654</v>
      </c>
      <c r="E347" s="79">
        <v>0</v>
      </c>
      <c r="F347" s="79">
        <v>0</v>
      </c>
      <c r="G347" s="79">
        <v>0</v>
      </c>
      <c r="H347" s="79">
        <v>0</v>
      </c>
      <c r="I347" s="79">
        <v>0</v>
      </c>
      <c r="J347" s="79">
        <v>0</v>
      </c>
      <c r="K347" s="79">
        <v>0</v>
      </c>
      <c r="R347" s="6"/>
    </row>
    <row r="348" spans="1:18" ht="12.75" customHeight="1" x14ac:dyDescent="0.25">
      <c r="A348" s="119" t="s">
        <v>655</v>
      </c>
      <c r="B348" s="128"/>
      <c r="C348" s="10"/>
      <c r="D348" s="129" t="s">
        <v>656</v>
      </c>
      <c r="E348" s="79">
        <v>0</v>
      </c>
      <c r="F348" s="79">
        <v>0</v>
      </c>
      <c r="G348" s="79">
        <v>0</v>
      </c>
      <c r="H348" s="79">
        <v>0</v>
      </c>
      <c r="I348" s="79">
        <v>0</v>
      </c>
      <c r="J348" s="79">
        <v>0</v>
      </c>
      <c r="K348" s="79">
        <v>0</v>
      </c>
      <c r="R348" s="6"/>
    </row>
    <row r="349" spans="1:18" ht="12.75" customHeight="1" x14ac:dyDescent="0.25">
      <c r="A349" s="119" t="s">
        <v>657</v>
      </c>
      <c r="B349" s="128"/>
      <c r="C349" s="10"/>
      <c r="D349" s="129" t="s">
        <v>658</v>
      </c>
      <c r="E349" s="79">
        <v>0</v>
      </c>
      <c r="F349" s="79">
        <v>0</v>
      </c>
      <c r="G349" s="79">
        <v>0</v>
      </c>
      <c r="H349" s="79">
        <v>0</v>
      </c>
      <c r="I349" s="79">
        <v>0</v>
      </c>
      <c r="J349" s="79">
        <v>0</v>
      </c>
      <c r="K349" s="79">
        <v>0</v>
      </c>
      <c r="R349" s="6"/>
    </row>
    <row r="350" spans="1:18" ht="12.75" customHeight="1" x14ac:dyDescent="0.25">
      <c r="A350" s="119" t="s">
        <v>659</v>
      </c>
      <c r="B350" s="128"/>
      <c r="C350" s="10"/>
      <c r="D350" s="129" t="s">
        <v>660</v>
      </c>
      <c r="E350" s="79">
        <v>90.774751952712691</v>
      </c>
      <c r="F350" s="79">
        <v>53.303778762930129</v>
      </c>
      <c r="G350" s="79">
        <v>18.999366687777073</v>
      </c>
      <c r="H350" s="79">
        <v>2.1110407430863418</v>
      </c>
      <c r="I350" s="79">
        <v>8.971923158116951</v>
      </c>
      <c r="J350" s="79">
        <v>2.1110407430863418</v>
      </c>
      <c r="K350" s="79">
        <v>5.2776018577158537</v>
      </c>
      <c r="R350" s="6"/>
    </row>
    <row r="351" spans="1:18" ht="12.75" customHeight="1" x14ac:dyDescent="0.25">
      <c r="A351" s="118" t="s">
        <v>661</v>
      </c>
      <c r="B351" s="125"/>
      <c r="C351" s="11" t="s">
        <v>662</v>
      </c>
      <c r="D351" s="126"/>
      <c r="E351" s="78">
        <v>64.786161141661282</v>
      </c>
      <c r="F351" s="78">
        <v>36.289155553576592</v>
      </c>
      <c r="G351" s="78">
        <v>9.127947102433378</v>
      </c>
      <c r="H351" s="78">
        <v>3.5621256985105862</v>
      </c>
      <c r="I351" s="78">
        <v>12.022174232473228</v>
      </c>
      <c r="J351" s="78">
        <v>0.89053142462764656</v>
      </c>
      <c r="K351" s="78">
        <v>2.8942271300398512</v>
      </c>
      <c r="R351" s="6"/>
    </row>
    <row r="352" spans="1:18" ht="12.75" customHeight="1" x14ac:dyDescent="0.25">
      <c r="A352" s="119" t="s">
        <v>663</v>
      </c>
      <c r="B352" s="128"/>
      <c r="C352" s="10"/>
      <c r="D352" s="129" t="s">
        <v>662</v>
      </c>
      <c r="E352" s="79">
        <v>0</v>
      </c>
      <c r="F352" s="79">
        <v>0</v>
      </c>
      <c r="G352" s="79">
        <v>0</v>
      </c>
      <c r="H352" s="79">
        <v>0</v>
      </c>
      <c r="I352" s="79">
        <v>0</v>
      </c>
      <c r="J352" s="79">
        <v>0</v>
      </c>
      <c r="K352" s="79">
        <v>0</v>
      </c>
      <c r="R352" s="6"/>
    </row>
    <row r="353" spans="1:18" ht="12.75" customHeight="1" x14ac:dyDescent="0.25">
      <c r="A353" s="119" t="s">
        <v>664</v>
      </c>
      <c r="B353" s="128"/>
      <c r="C353" s="10"/>
      <c r="D353" s="129" t="s">
        <v>665</v>
      </c>
      <c r="E353" s="79">
        <v>85.143863769817969</v>
      </c>
      <c r="F353" s="79">
        <v>50.890585241730285</v>
      </c>
      <c r="G353" s="79">
        <v>8.8079859072225481</v>
      </c>
      <c r="H353" s="79">
        <v>4.8933255040125267</v>
      </c>
      <c r="I353" s="79">
        <v>14.67997651203758</v>
      </c>
      <c r="J353" s="79">
        <v>0.97866510080250535</v>
      </c>
      <c r="K353" s="79">
        <v>4.8933255040125267</v>
      </c>
      <c r="R353" s="6"/>
    </row>
    <row r="354" spans="1:18" ht="12.75" customHeight="1" x14ac:dyDescent="0.25">
      <c r="A354" s="119" t="s">
        <v>666</v>
      </c>
      <c r="B354" s="128"/>
      <c r="C354" s="10"/>
      <c r="D354" s="129" t="s">
        <v>667</v>
      </c>
      <c r="E354" s="79">
        <v>0</v>
      </c>
      <c r="F354" s="79">
        <v>0</v>
      </c>
      <c r="G354" s="79">
        <v>0</v>
      </c>
      <c r="H354" s="79">
        <v>0</v>
      </c>
      <c r="I354" s="79">
        <v>0</v>
      </c>
      <c r="J354" s="79">
        <v>0</v>
      </c>
      <c r="K354" s="79">
        <v>0</v>
      </c>
      <c r="R354" s="6"/>
    </row>
    <row r="355" spans="1:18" ht="12.75" customHeight="1" x14ac:dyDescent="0.25">
      <c r="A355" s="119" t="s">
        <v>668</v>
      </c>
      <c r="B355" s="128"/>
      <c r="C355" s="10"/>
      <c r="D355" s="129" t="s">
        <v>669</v>
      </c>
      <c r="E355" s="79">
        <v>0</v>
      </c>
      <c r="F355" s="79">
        <v>0</v>
      </c>
      <c r="G355" s="79">
        <v>0</v>
      </c>
      <c r="H355" s="79">
        <v>0</v>
      </c>
      <c r="I355" s="79">
        <v>0</v>
      </c>
      <c r="J355" s="79">
        <v>0</v>
      </c>
      <c r="K355" s="79">
        <v>0</v>
      </c>
      <c r="R355" s="6"/>
    </row>
    <row r="356" spans="1:18" ht="12.75" customHeight="1" x14ac:dyDescent="0.25">
      <c r="A356" s="119" t="s">
        <v>670</v>
      </c>
      <c r="B356" s="128"/>
      <c r="C356" s="10"/>
      <c r="D356" s="129" t="s">
        <v>671</v>
      </c>
      <c r="E356" s="79">
        <v>0</v>
      </c>
      <c r="F356" s="79">
        <v>0</v>
      </c>
      <c r="G356" s="79">
        <v>0</v>
      </c>
      <c r="H356" s="79">
        <v>0</v>
      </c>
      <c r="I356" s="79">
        <v>0</v>
      </c>
      <c r="J356" s="79">
        <v>0</v>
      </c>
      <c r="K356" s="79">
        <v>0</v>
      </c>
      <c r="R356" s="6"/>
    </row>
    <row r="357" spans="1:18" ht="12.75" customHeight="1" x14ac:dyDescent="0.25">
      <c r="A357" s="119" t="s">
        <v>672</v>
      </c>
      <c r="B357" s="128"/>
      <c r="C357" s="10"/>
      <c r="D357" s="129" t="s">
        <v>673</v>
      </c>
      <c r="E357" s="79">
        <v>0</v>
      </c>
      <c r="F357" s="79">
        <v>0</v>
      </c>
      <c r="G357" s="79">
        <v>0</v>
      </c>
      <c r="H357" s="79">
        <v>0</v>
      </c>
      <c r="I357" s="79">
        <v>0</v>
      </c>
      <c r="J357" s="79">
        <v>0</v>
      </c>
      <c r="K357" s="79">
        <v>0</v>
      </c>
      <c r="R357" s="6"/>
    </row>
    <row r="358" spans="1:18" ht="12.75" customHeight="1" x14ac:dyDescent="0.25">
      <c r="A358" s="119" t="s">
        <v>674</v>
      </c>
      <c r="B358" s="128"/>
      <c r="C358" s="10"/>
      <c r="D358" s="129" t="s">
        <v>675</v>
      </c>
      <c r="E358" s="79">
        <v>0</v>
      </c>
      <c r="F358" s="79">
        <v>0</v>
      </c>
      <c r="G358" s="79">
        <v>0</v>
      </c>
      <c r="H358" s="79">
        <v>0</v>
      </c>
      <c r="I358" s="79">
        <v>0</v>
      </c>
      <c r="J358" s="79">
        <v>0</v>
      </c>
      <c r="K358" s="79">
        <v>0</v>
      </c>
      <c r="R358" s="6"/>
    </row>
    <row r="359" spans="1:18" ht="12.75" customHeight="1" x14ac:dyDescent="0.25">
      <c r="A359" s="119" t="s">
        <v>676</v>
      </c>
      <c r="B359" s="128"/>
      <c r="C359" s="10"/>
      <c r="D359" s="129" t="s">
        <v>677</v>
      </c>
      <c r="E359" s="79">
        <v>0</v>
      </c>
      <c r="F359" s="79">
        <v>0</v>
      </c>
      <c r="G359" s="79">
        <v>0</v>
      </c>
      <c r="H359" s="79">
        <v>0</v>
      </c>
      <c r="I359" s="79">
        <v>0</v>
      </c>
      <c r="J359" s="79">
        <v>0</v>
      </c>
      <c r="K359" s="79">
        <v>0</v>
      </c>
      <c r="R359" s="6"/>
    </row>
    <row r="360" spans="1:18" ht="12.75" customHeight="1" x14ac:dyDescent="0.25">
      <c r="A360" s="119" t="s">
        <v>678</v>
      </c>
      <c r="B360" s="128"/>
      <c r="C360" s="10"/>
      <c r="D360" s="129" t="s">
        <v>679</v>
      </c>
      <c r="E360" s="79">
        <v>0</v>
      </c>
      <c r="F360" s="79">
        <v>0</v>
      </c>
      <c r="G360" s="79">
        <v>0</v>
      </c>
      <c r="H360" s="79">
        <v>0</v>
      </c>
      <c r="I360" s="79">
        <v>0</v>
      </c>
      <c r="J360" s="79">
        <v>0</v>
      </c>
      <c r="K360" s="79">
        <v>0</v>
      </c>
      <c r="R360" s="6"/>
    </row>
    <row r="361" spans="1:18" ht="12.75" customHeight="1" x14ac:dyDescent="0.25">
      <c r="A361" s="119" t="s">
        <v>680</v>
      </c>
      <c r="B361" s="128"/>
      <c r="C361" s="10"/>
      <c r="D361" s="129" t="s">
        <v>681</v>
      </c>
      <c r="E361" s="79">
        <v>0</v>
      </c>
      <c r="F361" s="79">
        <v>0</v>
      </c>
      <c r="G361" s="79">
        <v>0</v>
      </c>
      <c r="H361" s="79">
        <v>0</v>
      </c>
      <c r="I361" s="79">
        <v>0</v>
      </c>
      <c r="J361" s="79">
        <v>0</v>
      </c>
      <c r="K361" s="79">
        <v>0</v>
      </c>
      <c r="R361" s="6"/>
    </row>
    <row r="362" spans="1:18" ht="12.75" customHeight="1" x14ac:dyDescent="0.25">
      <c r="A362" s="119" t="s">
        <v>682</v>
      </c>
      <c r="B362" s="128"/>
      <c r="C362" s="10"/>
      <c r="D362" s="129" t="s">
        <v>683</v>
      </c>
      <c r="E362" s="79">
        <v>0</v>
      </c>
      <c r="F362" s="79">
        <v>0</v>
      </c>
      <c r="G362" s="79">
        <v>0</v>
      </c>
      <c r="H362" s="79">
        <v>0</v>
      </c>
      <c r="I362" s="79">
        <v>0</v>
      </c>
      <c r="J362" s="79">
        <v>0</v>
      </c>
      <c r="K362" s="79">
        <v>0</v>
      </c>
      <c r="R362" s="6"/>
    </row>
    <row r="363" spans="1:18" ht="12.75" customHeight="1" x14ac:dyDescent="0.25">
      <c r="A363" s="119" t="s">
        <v>3948</v>
      </c>
      <c r="B363" s="128"/>
      <c r="C363" s="10"/>
      <c r="D363" s="129" t="s">
        <v>3961</v>
      </c>
      <c r="E363" s="79">
        <v>0</v>
      </c>
      <c r="F363" s="79">
        <v>0</v>
      </c>
      <c r="G363" s="79">
        <v>0</v>
      </c>
      <c r="H363" s="79">
        <v>0</v>
      </c>
      <c r="I363" s="79">
        <v>0</v>
      </c>
      <c r="J363" s="79">
        <v>0</v>
      </c>
      <c r="K363" s="79">
        <v>0</v>
      </c>
      <c r="R363" s="6"/>
    </row>
    <row r="364" spans="1:18" ht="12.75" customHeight="1" x14ac:dyDescent="0.25">
      <c r="A364" s="118" t="s">
        <v>684</v>
      </c>
      <c r="B364" s="125"/>
      <c r="C364" s="11" t="s">
        <v>685</v>
      </c>
      <c r="D364" s="126"/>
      <c r="E364" s="78">
        <v>86.142878360314867</v>
      </c>
      <c r="F364" s="78">
        <v>50.497549383632858</v>
      </c>
      <c r="G364" s="78">
        <v>16.337442447645923</v>
      </c>
      <c r="H364" s="78">
        <v>2.9704440813901676</v>
      </c>
      <c r="I364" s="78">
        <v>8.4162582306054752</v>
      </c>
      <c r="J364" s="78">
        <v>2.47537006782514</v>
      </c>
      <c r="K364" s="78">
        <v>5.445814149215308</v>
      </c>
      <c r="R364" s="6"/>
    </row>
    <row r="365" spans="1:18" ht="12.75" customHeight="1" x14ac:dyDescent="0.25">
      <c r="A365" s="119" t="s">
        <v>686</v>
      </c>
      <c r="B365" s="128"/>
      <c r="C365" s="10"/>
      <c r="D365" s="129" t="s">
        <v>687</v>
      </c>
      <c r="E365" s="79">
        <v>0</v>
      </c>
      <c r="F365" s="79">
        <v>0</v>
      </c>
      <c r="G365" s="79">
        <v>0</v>
      </c>
      <c r="H365" s="79">
        <v>0</v>
      </c>
      <c r="I365" s="79">
        <v>0</v>
      </c>
      <c r="J365" s="79">
        <v>0</v>
      </c>
      <c r="K365" s="79">
        <v>0</v>
      </c>
      <c r="R365" s="6"/>
    </row>
    <row r="366" spans="1:18" ht="12.75" customHeight="1" x14ac:dyDescent="0.25">
      <c r="A366" s="119" t="s">
        <v>688</v>
      </c>
      <c r="B366" s="128"/>
      <c r="C366" s="10"/>
      <c r="D366" s="129" t="s">
        <v>689</v>
      </c>
      <c r="E366" s="79">
        <v>0</v>
      </c>
      <c r="F366" s="79">
        <v>0</v>
      </c>
      <c r="G366" s="79">
        <v>0</v>
      </c>
      <c r="H366" s="79">
        <v>0</v>
      </c>
      <c r="I366" s="79">
        <v>0</v>
      </c>
      <c r="J366" s="79">
        <v>0</v>
      </c>
      <c r="K366" s="79">
        <v>0</v>
      </c>
      <c r="R366" s="6"/>
    </row>
    <row r="367" spans="1:18" ht="12.75" customHeight="1" x14ac:dyDescent="0.25">
      <c r="A367" s="119" t="s">
        <v>690</v>
      </c>
      <c r="B367" s="128"/>
      <c r="C367" s="10"/>
      <c r="D367" s="129" t="s">
        <v>691</v>
      </c>
      <c r="E367" s="79">
        <v>0</v>
      </c>
      <c r="F367" s="79">
        <v>0</v>
      </c>
      <c r="G367" s="79">
        <v>0</v>
      </c>
      <c r="H367" s="79">
        <v>0</v>
      </c>
      <c r="I367" s="79">
        <v>0</v>
      </c>
      <c r="J367" s="79">
        <v>0</v>
      </c>
      <c r="K367" s="79">
        <v>0</v>
      </c>
      <c r="R367" s="6"/>
    </row>
    <row r="368" spans="1:18" ht="12.75" customHeight="1" x14ac:dyDescent="0.25">
      <c r="A368" s="119" t="s">
        <v>692</v>
      </c>
      <c r="B368" s="128"/>
      <c r="C368" s="10"/>
      <c r="D368" s="129" t="s">
        <v>693</v>
      </c>
      <c r="E368" s="79">
        <v>0</v>
      </c>
      <c r="F368" s="79">
        <v>0</v>
      </c>
      <c r="G368" s="79">
        <v>0</v>
      </c>
      <c r="H368" s="79">
        <v>0</v>
      </c>
      <c r="I368" s="79">
        <v>0</v>
      </c>
      <c r="J368" s="79">
        <v>0</v>
      </c>
      <c r="K368" s="79">
        <v>0</v>
      </c>
      <c r="R368" s="6"/>
    </row>
    <row r="369" spans="1:18" ht="12.75" customHeight="1" x14ac:dyDescent="0.25">
      <c r="A369" s="119" t="s">
        <v>694</v>
      </c>
      <c r="B369" s="128"/>
      <c r="C369" s="10"/>
      <c r="D369" s="129" t="s">
        <v>695</v>
      </c>
      <c r="E369" s="79">
        <v>0</v>
      </c>
      <c r="F369" s="79">
        <v>0</v>
      </c>
      <c r="G369" s="79">
        <v>0</v>
      </c>
      <c r="H369" s="79">
        <v>0</v>
      </c>
      <c r="I369" s="79">
        <v>0</v>
      </c>
      <c r="J369" s="79">
        <v>0</v>
      </c>
      <c r="K369" s="79">
        <v>0</v>
      </c>
      <c r="R369" s="6"/>
    </row>
    <row r="370" spans="1:18" ht="12.75" customHeight="1" x14ac:dyDescent="0.25">
      <c r="A370" s="119" t="s">
        <v>696</v>
      </c>
      <c r="B370" s="128"/>
      <c r="C370" s="10"/>
      <c r="D370" s="129" t="s">
        <v>697</v>
      </c>
      <c r="E370" s="79">
        <v>0</v>
      </c>
      <c r="F370" s="79">
        <v>0</v>
      </c>
      <c r="G370" s="79">
        <v>0</v>
      </c>
      <c r="H370" s="79">
        <v>0</v>
      </c>
      <c r="I370" s="79">
        <v>0</v>
      </c>
      <c r="J370" s="79">
        <v>0</v>
      </c>
      <c r="K370" s="79">
        <v>0</v>
      </c>
      <c r="R370" s="6"/>
    </row>
    <row r="371" spans="1:18" ht="12.75" customHeight="1" x14ac:dyDescent="0.25">
      <c r="A371" s="119" t="s">
        <v>698</v>
      </c>
      <c r="B371" s="128"/>
      <c r="C371" s="10"/>
      <c r="D371" s="129" t="s">
        <v>699</v>
      </c>
      <c r="E371" s="79">
        <v>0</v>
      </c>
      <c r="F371" s="79">
        <v>0</v>
      </c>
      <c r="G371" s="79">
        <v>0</v>
      </c>
      <c r="H371" s="79">
        <v>0</v>
      </c>
      <c r="I371" s="79">
        <v>0</v>
      </c>
      <c r="J371" s="79">
        <v>0</v>
      </c>
      <c r="K371" s="79">
        <v>0</v>
      </c>
      <c r="R371" s="6"/>
    </row>
    <row r="372" spans="1:18" ht="12.75" customHeight="1" x14ac:dyDescent="0.25">
      <c r="A372" s="119" t="s">
        <v>700</v>
      </c>
      <c r="B372" s="128"/>
      <c r="C372" s="10"/>
      <c r="D372" s="129" t="s">
        <v>701</v>
      </c>
      <c r="E372" s="79">
        <v>0</v>
      </c>
      <c r="F372" s="79">
        <v>0</v>
      </c>
      <c r="G372" s="79">
        <v>0</v>
      </c>
      <c r="H372" s="79">
        <v>0</v>
      </c>
      <c r="I372" s="79">
        <v>0</v>
      </c>
      <c r="J372" s="79">
        <v>0</v>
      </c>
      <c r="K372" s="79">
        <v>0</v>
      </c>
      <c r="R372" s="6"/>
    </row>
    <row r="373" spans="1:18" ht="12.75" customHeight="1" x14ac:dyDescent="0.25">
      <c r="A373" s="119" t="s">
        <v>702</v>
      </c>
      <c r="B373" s="128"/>
      <c r="C373" s="10"/>
      <c r="D373" s="129" t="s">
        <v>703</v>
      </c>
      <c r="E373" s="79">
        <v>0</v>
      </c>
      <c r="F373" s="79">
        <v>0</v>
      </c>
      <c r="G373" s="79">
        <v>0</v>
      </c>
      <c r="H373" s="79">
        <v>0</v>
      </c>
      <c r="I373" s="79">
        <v>0</v>
      </c>
      <c r="J373" s="79">
        <v>0</v>
      </c>
      <c r="K373" s="79">
        <v>0</v>
      </c>
      <c r="R373" s="6"/>
    </row>
    <row r="374" spans="1:18" ht="12.75" customHeight="1" x14ac:dyDescent="0.25">
      <c r="A374" s="119" t="s">
        <v>704</v>
      </c>
      <c r="B374" s="128"/>
      <c r="C374" s="10"/>
      <c r="D374" s="129" t="s">
        <v>164</v>
      </c>
      <c r="E374" s="79">
        <v>0</v>
      </c>
      <c r="F374" s="79">
        <v>0</v>
      </c>
      <c r="G374" s="79">
        <v>0</v>
      </c>
      <c r="H374" s="79">
        <v>0</v>
      </c>
      <c r="I374" s="79">
        <v>0</v>
      </c>
      <c r="J374" s="79">
        <v>0</v>
      </c>
      <c r="K374" s="79">
        <v>0</v>
      </c>
      <c r="R374" s="6"/>
    </row>
    <row r="375" spans="1:18" ht="12.75" customHeight="1" x14ac:dyDescent="0.25">
      <c r="A375" s="119" t="s">
        <v>705</v>
      </c>
      <c r="B375" s="128"/>
      <c r="C375" s="10"/>
      <c r="D375" s="129" t="s">
        <v>706</v>
      </c>
      <c r="E375" s="79">
        <v>0</v>
      </c>
      <c r="F375" s="79">
        <v>0</v>
      </c>
      <c r="G375" s="79">
        <v>0</v>
      </c>
      <c r="H375" s="79">
        <v>0</v>
      </c>
      <c r="I375" s="79">
        <v>0</v>
      </c>
      <c r="J375" s="79">
        <v>0</v>
      </c>
      <c r="K375" s="79">
        <v>0</v>
      </c>
      <c r="R375" s="6"/>
    </row>
    <row r="376" spans="1:18" ht="12.75" customHeight="1" x14ac:dyDescent="0.25">
      <c r="A376" s="119" t="s">
        <v>707</v>
      </c>
      <c r="B376" s="128"/>
      <c r="C376" s="10"/>
      <c r="D376" s="129" t="s">
        <v>708</v>
      </c>
      <c r="E376" s="79">
        <v>0</v>
      </c>
      <c r="F376" s="79">
        <v>0</v>
      </c>
      <c r="G376" s="79">
        <v>0</v>
      </c>
      <c r="H376" s="79">
        <v>0</v>
      </c>
      <c r="I376" s="79">
        <v>0</v>
      </c>
      <c r="J376" s="79">
        <v>0</v>
      </c>
      <c r="K376" s="79">
        <v>0</v>
      </c>
      <c r="R376" s="6"/>
    </row>
    <row r="377" spans="1:18" ht="12.75" customHeight="1" x14ac:dyDescent="0.25">
      <c r="A377" s="119" t="s">
        <v>709</v>
      </c>
      <c r="B377" s="128"/>
      <c r="C377" s="10"/>
      <c r="D377" s="129" t="s">
        <v>710</v>
      </c>
      <c r="E377" s="79">
        <v>0</v>
      </c>
      <c r="F377" s="79">
        <v>0</v>
      </c>
      <c r="G377" s="79">
        <v>0</v>
      </c>
      <c r="H377" s="79">
        <v>0</v>
      </c>
      <c r="I377" s="79">
        <v>0</v>
      </c>
      <c r="J377" s="79">
        <v>0</v>
      </c>
      <c r="K377" s="79">
        <v>0</v>
      </c>
      <c r="R377" s="6"/>
    </row>
    <row r="378" spans="1:18" ht="12.75" customHeight="1" x14ac:dyDescent="0.25">
      <c r="A378" s="119" t="s">
        <v>711</v>
      </c>
      <c r="B378" s="128"/>
      <c r="C378" s="10"/>
      <c r="D378" s="129" t="s">
        <v>712</v>
      </c>
      <c r="E378" s="79">
        <v>0</v>
      </c>
      <c r="F378" s="79">
        <v>0</v>
      </c>
      <c r="G378" s="79">
        <v>0</v>
      </c>
      <c r="H378" s="79">
        <v>0</v>
      </c>
      <c r="I378" s="79">
        <v>0</v>
      </c>
      <c r="J378" s="79">
        <v>0</v>
      </c>
      <c r="K378" s="79">
        <v>0</v>
      </c>
      <c r="R378" s="6"/>
    </row>
    <row r="379" spans="1:18" ht="12.75" customHeight="1" x14ac:dyDescent="0.25">
      <c r="A379" s="118" t="s">
        <v>713</v>
      </c>
      <c r="B379" s="132" t="s">
        <v>714</v>
      </c>
      <c r="C379" s="10"/>
      <c r="D379" s="126"/>
      <c r="E379" s="78">
        <v>233.62182174896762</v>
      </c>
      <c r="F379" s="78">
        <v>155.18883597297597</v>
      </c>
      <c r="G379" s="78">
        <v>16.011898169390694</v>
      </c>
      <c r="H379" s="78">
        <v>30.745376010632409</v>
      </c>
      <c r="I379" s="78">
        <v>16.201762574561332</v>
      </c>
      <c r="J379" s="78">
        <v>10.6197490625445</v>
      </c>
      <c r="K379" s="78">
        <v>4.8541999588627123</v>
      </c>
      <c r="R379" s="6"/>
    </row>
    <row r="380" spans="1:18" ht="12.75" customHeight="1" x14ac:dyDescent="0.25">
      <c r="A380" s="118" t="s">
        <v>715</v>
      </c>
      <c r="B380" s="125"/>
      <c r="C380" s="11" t="s">
        <v>714</v>
      </c>
      <c r="D380" s="126"/>
      <c r="E380" s="78">
        <v>248.92308283141207</v>
      </c>
      <c r="F380" s="78">
        <v>169.73046667477422</v>
      </c>
      <c r="G380" s="78">
        <v>14.593587782350719</v>
      </c>
      <c r="H380" s="78">
        <v>32.747562934847309</v>
      </c>
      <c r="I380" s="78">
        <v>15.761714874578354</v>
      </c>
      <c r="J380" s="78">
        <v>11.209219563088464</v>
      </c>
      <c r="K380" s="78">
        <v>4.8805310017729928</v>
      </c>
      <c r="R380" s="6"/>
    </row>
    <row r="381" spans="1:18" ht="12.75" customHeight="1" x14ac:dyDescent="0.25">
      <c r="A381" s="119" t="s">
        <v>716</v>
      </c>
      <c r="B381" s="128"/>
      <c r="C381" s="10"/>
      <c r="D381" s="129" t="s">
        <v>714</v>
      </c>
      <c r="E381" s="79">
        <v>1015.7830837717523</v>
      </c>
      <c r="F381" s="79">
        <v>754.20330377837467</v>
      </c>
      <c r="G381" s="79">
        <v>37.710165188918729</v>
      </c>
      <c r="H381" s="79">
        <v>126.19108936389389</v>
      </c>
      <c r="I381" s="79">
        <v>45.068246201390679</v>
      </c>
      <c r="J381" s="79">
        <v>31.271844303005775</v>
      </c>
      <c r="K381" s="79">
        <v>21.338434936168646</v>
      </c>
      <c r="R381" s="6"/>
    </row>
    <row r="382" spans="1:18" ht="12.75" customHeight="1" x14ac:dyDescent="0.25">
      <c r="A382" s="119" t="s">
        <v>717</v>
      </c>
      <c r="B382" s="128"/>
      <c r="C382" s="10"/>
      <c r="D382" s="129" t="s">
        <v>718</v>
      </c>
      <c r="E382" s="79">
        <v>128.8427732281439</v>
      </c>
      <c r="F382" s="79">
        <v>85.21631008017836</v>
      </c>
      <c r="G382" s="79">
        <v>5.8954679929683147</v>
      </c>
      <c r="H382" s="79">
        <v>13.82755220168932</v>
      </c>
      <c r="I382" s="79">
        <v>13.07721991167517</v>
      </c>
      <c r="J382" s="79">
        <v>8.8967971530249113</v>
      </c>
      <c r="K382" s="79">
        <v>1.9294258886078119</v>
      </c>
      <c r="R382" s="6"/>
    </row>
    <row r="383" spans="1:18" ht="12.75" customHeight="1" x14ac:dyDescent="0.25">
      <c r="A383" s="119" t="s">
        <v>719</v>
      </c>
      <c r="B383" s="128"/>
      <c r="C383" s="10"/>
      <c r="D383" s="129" t="s">
        <v>720</v>
      </c>
      <c r="E383" s="79">
        <v>163.13125389105937</v>
      </c>
      <c r="F383" s="79">
        <v>118.19797710026978</v>
      </c>
      <c r="G383" s="79">
        <v>9.4738836607086458</v>
      </c>
      <c r="H383" s="79">
        <v>13.804801905604029</v>
      </c>
      <c r="I383" s="79">
        <v>13.173209661556786</v>
      </c>
      <c r="J383" s="79">
        <v>5.1429654158132658</v>
      </c>
      <c r="K383" s="79">
        <v>3.3384161471068565</v>
      </c>
      <c r="R383" s="6"/>
    </row>
    <row r="384" spans="1:18" ht="12.75" customHeight="1" x14ac:dyDescent="0.25">
      <c r="A384" s="119" t="s">
        <v>721</v>
      </c>
      <c r="B384" s="128"/>
      <c r="C384" s="10"/>
      <c r="D384" s="129" t="s">
        <v>722</v>
      </c>
      <c r="E384" s="79">
        <v>173.85572280142674</v>
      </c>
      <c r="F384" s="79">
        <v>122.81922078342244</v>
      </c>
      <c r="G384" s="79">
        <v>9.9889191746807171</v>
      </c>
      <c r="H384" s="79">
        <v>22.121209670244347</v>
      </c>
      <c r="I384" s="79">
        <v>10.959502414325808</v>
      </c>
      <c r="J384" s="79">
        <v>4.5293884516770868</v>
      </c>
      <c r="K384" s="79">
        <v>3.4374823070763605</v>
      </c>
      <c r="R384" s="6"/>
    </row>
    <row r="385" spans="1:18" ht="12.75" customHeight="1" x14ac:dyDescent="0.25">
      <c r="A385" s="119" t="s">
        <v>723</v>
      </c>
      <c r="B385" s="128"/>
      <c r="C385" s="10"/>
      <c r="D385" s="129" t="s">
        <v>724</v>
      </c>
      <c r="E385" s="79">
        <v>167.18232643977638</v>
      </c>
      <c r="F385" s="79">
        <v>109.10275199478913</v>
      </c>
      <c r="G385" s="79">
        <v>23.883189491396621</v>
      </c>
      <c r="H385" s="79">
        <v>7.5991966563534712</v>
      </c>
      <c r="I385" s="79">
        <v>11.94159474569831</v>
      </c>
      <c r="J385" s="79">
        <v>13.569994029202627</v>
      </c>
      <c r="K385" s="79">
        <v>1.0855995223362103</v>
      </c>
      <c r="R385" s="6"/>
    </row>
    <row r="386" spans="1:18" ht="12.75" customHeight="1" x14ac:dyDescent="0.25">
      <c r="A386" s="119" t="s">
        <v>725</v>
      </c>
      <c r="B386" s="128"/>
      <c r="C386" s="10"/>
      <c r="D386" s="129" t="s">
        <v>726</v>
      </c>
      <c r="E386" s="79">
        <v>0</v>
      </c>
      <c r="F386" s="79">
        <v>0</v>
      </c>
      <c r="G386" s="79">
        <v>0</v>
      </c>
      <c r="H386" s="79">
        <v>0</v>
      </c>
      <c r="I386" s="79">
        <v>0</v>
      </c>
      <c r="J386" s="79">
        <v>0</v>
      </c>
      <c r="K386" s="79">
        <v>0</v>
      </c>
      <c r="R386" s="6"/>
    </row>
    <row r="387" spans="1:18" ht="12.75" customHeight="1" x14ac:dyDescent="0.25">
      <c r="A387" s="119" t="s">
        <v>727</v>
      </c>
      <c r="B387" s="128"/>
      <c r="C387" s="10"/>
      <c r="D387" s="129" t="s">
        <v>728</v>
      </c>
      <c r="E387" s="79">
        <v>172.88041977354322</v>
      </c>
      <c r="F387" s="79">
        <v>96.474270459357456</v>
      </c>
      <c r="G387" s="79">
        <v>7.5485593298352205</v>
      </c>
      <c r="H387" s="79">
        <v>48.053024026512013</v>
      </c>
      <c r="I387" s="79">
        <v>10.126116174169198</v>
      </c>
      <c r="J387" s="79">
        <v>9.021448955168923</v>
      </c>
      <c r="K387" s="79">
        <v>1.6570008285004143</v>
      </c>
      <c r="R387" s="6"/>
    </row>
    <row r="388" spans="1:18" ht="12.75" customHeight="1" x14ac:dyDescent="0.25">
      <c r="A388" s="119" t="s">
        <v>729</v>
      </c>
      <c r="B388" s="128"/>
      <c r="C388" s="10"/>
      <c r="D388" s="129" t="s">
        <v>730</v>
      </c>
      <c r="E388" s="79">
        <v>176.24449235961376</v>
      </c>
      <c r="F388" s="79">
        <v>124.91797131339646</v>
      </c>
      <c r="G388" s="79">
        <v>15.702634292678354</v>
      </c>
      <c r="H388" s="79">
        <v>11.249648448485985</v>
      </c>
      <c r="I388" s="79">
        <v>13.124589856566983</v>
      </c>
      <c r="J388" s="79">
        <v>5.1560888722227434</v>
      </c>
      <c r="K388" s="79">
        <v>6.0935595762632415</v>
      </c>
      <c r="R388" s="6"/>
    </row>
    <row r="389" spans="1:18" ht="12.75" customHeight="1" x14ac:dyDescent="0.25">
      <c r="A389" s="119" t="s">
        <v>731</v>
      </c>
      <c r="B389" s="128"/>
      <c r="C389" s="10"/>
      <c r="D389" s="129" t="s">
        <v>732</v>
      </c>
      <c r="E389" s="79">
        <v>231.26055355700757</v>
      </c>
      <c r="F389" s="79">
        <v>144.62961603406507</v>
      </c>
      <c r="G389" s="79">
        <v>17.17935540709199</v>
      </c>
      <c r="H389" s="79">
        <v>38.616841641582852</v>
      </c>
      <c r="I389" s="79">
        <v>18.500844284560603</v>
      </c>
      <c r="J389" s="79">
        <v>7.6352690698186629</v>
      </c>
      <c r="K389" s="79">
        <v>4.6986271198884078</v>
      </c>
      <c r="R389" s="6"/>
    </row>
    <row r="390" spans="1:18" ht="12.75" customHeight="1" x14ac:dyDescent="0.25">
      <c r="A390" s="119" t="s">
        <v>733</v>
      </c>
      <c r="B390" s="128"/>
      <c r="C390" s="10"/>
      <c r="D390" s="129" t="s">
        <v>734</v>
      </c>
      <c r="E390" s="79">
        <v>243.23043194880609</v>
      </c>
      <c r="F390" s="79">
        <v>168.57261361616401</v>
      </c>
      <c r="G390" s="79">
        <v>13.183622681756237</v>
      </c>
      <c r="H390" s="79">
        <v>31.84807726491675</v>
      </c>
      <c r="I390" s="79">
        <v>16.146234520353143</v>
      </c>
      <c r="J390" s="79">
        <v>8.2953131480713385</v>
      </c>
      <c r="K390" s="79">
        <v>5.1845707175445881</v>
      </c>
      <c r="R390" s="6"/>
    </row>
    <row r="391" spans="1:18" ht="12.75" customHeight="1" x14ac:dyDescent="0.25">
      <c r="A391" s="119" t="s">
        <v>735</v>
      </c>
      <c r="B391" s="128"/>
      <c r="C391" s="10"/>
      <c r="D391" s="129" t="s">
        <v>736</v>
      </c>
      <c r="E391" s="79">
        <v>0</v>
      </c>
      <c r="F391" s="79">
        <v>0</v>
      </c>
      <c r="G391" s="79">
        <v>0</v>
      </c>
      <c r="H391" s="79">
        <v>0</v>
      </c>
      <c r="I391" s="79">
        <v>0</v>
      </c>
      <c r="J391" s="79">
        <v>0</v>
      </c>
      <c r="K391" s="79">
        <v>0</v>
      </c>
      <c r="R391" s="6"/>
    </row>
    <row r="392" spans="1:18" ht="12.75" customHeight="1" x14ac:dyDescent="0.25">
      <c r="A392" s="119" t="s">
        <v>737</v>
      </c>
      <c r="B392" s="128"/>
      <c r="C392" s="10"/>
      <c r="D392" s="129" t="s">
        <v>738</v>
      </c>
      <c r="E392" s="79">
        <v>198.5570027382177</v>
      </c>
      <c r="F392" s="79">
        <v>119.30805673471161</v>
      </c>
      <c r="G392" s="79">
        <v>15.574518638714631</v>
      </c>
      <c r="H392" s="79">
        <v>35.64029381510511</v>
      </c>
      <c r="I392" s="79">
        <v>15.212320530837546</v>
      </c>
      <c r="J392" s="79">
        <v>9.6344696695304464</v>
      </c>
      <c r="K392" s="79">
        <v>3.187343349318343</v>
      </c>
      <c r="R392" s="6"/>
    </row>
    <row r="393" spans="1:18" ht="12.75" customHeight="1" x14ac:dyDescent="0.25">
      <c r="A393" s="119" t="s">
        <v>739</v>
      </c>
      <c r="B393" s="128"/>
      <c r="C393" s="10"/>
      <c r="D393" s="129" t="s">
        <v>740</v>
      </c>
      <c r="E393" s="79">
        <v>0</v>
      </c>
      <c r="F393" s="79">
        <v>0</v>
      </c>
      <c r="G393" s="79">
        <v>0</v>
      </c>
      <c r="H393" s="79">
        <v>0</v>
      </c>
      <c r="I393" s="79">
        <v>0</v>
      </c>
      <c r="J393" s="79">
        <v>0</v>
      </c>
      <c r="K393" s="79">
        <v>0</v>
      </c>
      <c r="R393" s="6"/>
    </row>
    <row r="394" spans="1:18" ht="12.75" customHeight="1" x14ac:dyDescent="0.25">
      <c r="A394" s="119" t="s">
        <v>741</v>
      </c>
      <c r="B394" s="128"/>
      <c r="C394" s="10"/>
      <c r="D394" s="129" t="s">
        <v>742</v>
      </c>
      <c r="E394" s="79">
        <v>0</v>
      </c>
      <c r="F394" s="79">
        <v>0</v>
      </c>
      <c r="G394" s="79">
        <v>0</v>
      </c>
      <c r="H394" s="79">
        <v>0</v>
      </c>
      <c r="I394" s="79">
        <v>0</v>
      </c>
      <c r="J394" s="79">
        <v>0</v>
      </c>
      <c r="K394" s="79">
        <v>0</v>
      </c>
      <c r="R394" s="6"/>
    </row>
    <row r="395" spans="1:18" ht="12.75" customHeight="1" x14ac:dyDescent="0.25">
      <c r="A395" s="119" t="s">
        <v>743</v>
      </c>
      <c r="B395" s="128"/>
      <c r="C395" s="10"/>
      <c r="D395" s="129" t="s">
        <v>744</v>
      </c>
      <c r="E395" s="79">
        <v>0</v>
      </c>
      <c r="F395" s="79">
        <v>0</v>
      </c>
      <c r="G395" s="79">
        <v>0</v>
      </c>
      <c r="H395" s="79">
        <v>0</v>
      </c>
      <c r="I395" s="79">
        <v>0</v>
      </c>
      <c r="J395" s="79">
        <v>0</v>
      </c>
      <c r="K395" s="79">
        <v>0</v>
      </c>
      <c r="R395" s="6"/>
    </row>
    <row r="396" spans="1:18" ht="12.75" customHeight="1" x14ac:dyDescent="0.25">
      <c r="A396" s="119" t="s">
        <v>745</v>
      </c>
      <c r="B396" s="128"/>
      <c r="C396" s="10"/>
      <c r="D396" s="129" t="s">
        <v>746</v>
      </c>
      <c r="E396" s="79">
        <v>0</v>
      </c>
      <c r="F396" s="79">
        <v>0</v>
      </c>
      <c r="G396" s="79">
        <v>0</v>
      </c>
      <c r="H396" s="79">
        <v>0</v>
      </c>
      <c r="I396" s="79">
        <v>0</v>
      </c>
      <c r="J396" s="79">
        <v>0</v>
      </c>
      <c r="K396" s="79">
        <v>0</v>
      </c>
      <c r="R396" s="6"/>
    </row>
    <row r="397" spans="1:18" ht="12.75" customHeight="1" x14ac:dyDescent="0.25">
      <c r="A397" s="119" t="s">
        <v>747</v>
      </c>
      <c r="B397" s="128"/>
      <c r="C397" s="10"/>
      <c r="D397" s="129" t="s">
        <v>748</v>
      </c>
      <c r="E397" s="79">
        <v>176.59164841001129</v>
      </c>
      <c r="F397" s="79">
        <v>103.8969660758149</v>
      </c>
      <c r="G397" s="79">
        <v>9.626236473478059</v>
      </c>
      <c r="H397" s="79">
        <v>40.496581026355976</v>
      </c>
      <c r="I397" s="79">
        <v>12.281749983403042</v>
      </c>
      <c r="J397" s="79">
        <v>5.9749053973312094</v>
      </c>
      <c r="K397" s="79">
        <v>4.3152094536280954</v>
      </c>
      <c r="R397" s="6"/>
    </row>
    <row r="398" spans="1:18" ht="12.75" customHeight="1" x14ac:dyDescent="0.25">
      <c r="A398" s="119" t="s">
        <v>749</v>
      </c>
      <c r="B398" s="128"/>
      <c r="C398" s="10"/>
      <c r="D398" s="129" t="s">
        <v>750</v>
      </c>
      <c r="E398" s="79">
        <v>0</v>
      </c>
      <c r="F398" s="79">
        <v>0</v>
      </c>
      <c r="G398" s="79">
        <v>0</v>
      </c>
      <c r="H398" s="79">
        <v>0</v>
      </c>
      <c r="I398" s="79">
        <v>0</v>
      </c>
      <c r="J398" s="79">
        <v>0</v>
      </c>
      <c r="K398" s="79">
        <v>0</v>
      </c>
      <c r="R398" s="6"/>
    </row>
    <row r="399" spans="1:18" ht="12.75" customHeight="1" x14ac:dyDescent="0.25">
      <c r="A399" s="119" t="s">
        <v>751</v>
      </c>
      <c r="B399" s="128"/>
      <c r="C399" s="10"/>
      <c r="D399" s="129" t="s">
        <v>752</v>
      </c>
      <c r="E399" s="79">
        <v>0</v>
      </c>
      <c r="F399" s="79">
        <v>0</v>
      </c>
      <c r="G399" s="79">
        <v>0</v>
      </c>
      <c r="H399" s="79">
        <v>0</v>
      </c>
      <c r="I399" s="79">
        <v>0</v>
      </c>
      <c r="J399" s="79">
        <v>0</v>
      </c>
      <c r="K399" s="79">
        <v>0</v>
      </c>
      <c r="R399" s="6"/>
    </row>
    <row r="400" spans="1:18" ht="12.75" customHeight="1" x14ac:dyDescent="0.25">
      <c r="A400" s="119" t="s">
        <v>753</v>
      </c>
      <c r="B400" s="128"/>
      <c r="C400" s="10"/>
      <c r="D400" s="129" t="s">
        <v>754</v>
      </c>
      <c r="E400" s="79">
        <v>0</v>
      </c>
      <c r="F400" s="79">
        <v>0</v>
      </c>
      <c r="G400" s="79">
        <v>0</v>
      </c>
      <c r="H400" s="79">
        <v>0</v>
      </c>
      <c r="I400" s="79">
        <v>0</v>
      </c>
      <c r="J400" s="79">
        <v>0</v>
      </c>
      <c r="K400" s="79">
        <v>0</v>
      </c>
      <c r="R400" s="6"/>
    </row>
    <row r="401" spans="1:18" ht="12.75" customHeight="1" x14ac:dyDescent="0.25">
      <c r="A401" s="119" t="s">
        <v>755</v>
      </c>
      <c r="B401" s="128"/>
      <c r="C401" s="10"/>
      <c r="D401" s="129" t="s">
        <v>756</v>
      </c>
      <c r="E401" s="79">
        <v>0</v>
      </c>
      <c r="F401" s="79">
        <v>0</v>
      </c>
      <c r="G401" s="79">
        <v>0</v>
      </c>
      <c r="H401" s="79">
        <v>0</v>
      </c>
      <c r="I401" s="79">
        <v>0</v>
      </c>
      <c r="J401" s="79">
        <v>0</v>
      </c>
      <c r="K401" s="79">
        <v>0</v>
      </c>
      <c r="R401" s="6"/>
    </row>
    <row r="402" spans="1:18" ht="12.75" customHeight="1" x14ac:dyDescent="0.25">
      <c r="A402" s="119" t="s">
        <v>757</v>
      </c>
      <c r="B402" s="128"/>
      <c r="C402" s="10"/>
      <c r="D402" s="129" t="s">
        <v>758</v>
      </c>
      <c r="E402" s="79">
        <v>242.16524216524215</v>
      </c>
      <c r="F402" s="79">
        <v>130.94017094017093</v>
      </c>
      <c r="G402" s="79">
        <v>16.980056980056979</v>
      </c>
      <c r="H402" s="79">
        <v>30.541310541310541</v>
      </c>
      <c r="I402" s="79">
        <v>15.27065527065527</v>
      </c>
      <c r="J402" s="79">
        <v>46.039886039886035</v>
      </c>
      <c r="K402" s="79">
        <v>2.3931623931623931</v>
      </c>
      <c r="R402" s="6"/>
    </row>
    <row r="403" spans="1:18" ht="12.75" customHeight="1" x14ac:dyDescent="0.25">
      <c r="A403" s="119" t="s">
        <v>759</v>
      </c>
      <c r="B403" s="128"/>
      <c r="C403" s="10"/>
      <c r="D403" s="129" t="s">
        <v>760</v>
      </c>
      <c r="E403" s="79">
        <v>143.99457902761307</v>
      </c>
      <c r="F403" s="79">
        <v>85.832062792930159</v>
      </c>
      <c r="G403" s="79">
        <v>12.987746343667062</v>
      </c>
      <c r="H403" s="79">
        <v>18.634592580044046</v>
      </c>
      <c r="I403" s="79">
        <v>15.811169461855552</v>
      </c>
      <c r="J403" s="79">
        <v>6.2115308600146815</v>
      </c>
      <c r="K403" s="79">
        <v>4.5174769891015867</v>
      </c>
      <c r="R403" s="6"/>
    </row>
    <row r="404" spans="1:18" ht="12.75" customHeight="1" x14ac:dyDescent="0.25">
      <c r="A404" s="119" t="s">
        <v>761</v>
      </c>
      <c r="B404" s="128"/>
      <c r="C404" s="10"/>
      <c r="D404" s="129" t="s">
        <v>762</v>
      </c>
      <c r="E404" s="79">
        <v>240.80974361826372</v>
      </c>
      <c r="F404" s="79">
        <v>176.29720260274735</v>
      </c>
      <c r="G404" s="79">
        <v>23.357988988376619</v>
      </c>
      <c r="H404" s="79">
        <v>17.796563038763139</v>
      </c>
      <c r="I404" s="79">
        <v>5.561425949613481</v>
      </c>
      <c r="J404" s="79">
        <v>13.347422279072354</v>
      </c>
      <c r="K404" s="79">
        <v>4.4491407596907848</v>
      </c>
      <c r="R404" s="6"/>
    </row>
    <row r="405" spans="1:18" ht="12.75" customHeight="1" x14ac:dyDescent="0.25">
      <c r="A405" s="119" t="s">
        <v>763</v>
      </c>
      <c r="B405" s="128"/>
      <c r="C405" s="10"/>
      <c r="D405" s="129" t="s">
        <v>764</v>
      </c>
      <c r="E405" s="79">
        <v>0</v>
      </c>
      <c r="F405" s="79">
        <v>0</v>
      </c>
      <c r="G405" s="79">
        <v>0</v>
      </c>
      <c r="H405" s="79">
        <v>0</v>
      </c>
      <c r="I405" s="79">
        <v>0</v>
      </c>
      <c r="J405" s="79">
        <v>0</v>
      </c>
      <c r="K405" s="79">
        <v>0</v>
      </c>
      <c r="R405" s="6"/>
    </row>
    <row r="406" spans="1:18" ht="12.75" customHeight="1" x14ac:dyDescent="0.25">
      <c r="A406" s="119" t="s">
        <v>765</v>
      </c>
      <c r="B406" s="128"/>
      <c r="C406" s="10"/>
      <c r="D406" s="129" t="s">
        <v>766</v>
      </c>
      <c r="E406" s="79">
        <v>473.0742514532227</v>
      </c>
      <c r="F406" s="79">
        <v>329.76273169305017</v>
      </c>
      <c r="G406" s="79">
        <v>17.182758746755383</v>
      </c>
      <c r="H406" s="79">
        <v>84.08584067561145</v>
      </c>
      <c r="I406" s="79">
        <v>19.741893028187036</v>
      </c>
      <c r="J406" s="79">
        <v>9.870946514093518</v>
      </c>
      <c r="K406" s="79">
        <v>12.43008079552517</v>
      </c>
      <c r="R406" s="6"/>
    </row>
    <row r="407" spans="1:18" ht="12.75" customHeight="1" x14ac:dyDescent="0.25">
      <c r="A407" s="119" t="s">
        <v>767</v>
      </c>
      <c r="B407" s="128"/>
      <c r="C407" s="10"/>
      <c r="D407" s="129" t="s">
        <v>768</v>
      </c>
      <c r="E407" s="79">
        <v>0</v>
      </c>
      <c r="F407" s="79">
        <v>0</v>
      </c>
      <c r="G407" s="79">
        <v>0</v>
      </c>
      <c r="H407" s="79">
        <v>0</v>
      </c>
      <c r="I407" s="79">
        <v>0</v>
      </c>
      <c r="J407" s="79">
        <v>0</v>
      </c>
      <c r="K407" s="79">
        <v>0</v>
      </c>
      <c r="R407" s="6"/>
    </row>
    <row r="408" spans="1:18" ht="12.75" customHeight="1" x14ac:dyDescent="0.25">
      <c r="A408" s="119" t="s">
        <v>769</v>
      </c>
      <c r="B408" s="128"/>
      <c r="C408" s="10"/>
      <c r="D408" s="129" t="s">
        <v>770</v>
      </c>
      <c r="E408" s="79">
        <v>338.83468198219356</v>
      </c>
      <c r="F408" s="79">
        <v>261.33185302218328</v>
      </c>
      <c r="G408" s="79">
        <v>20.283109507440699</v>
      </c>
      <c r="H408" s="79">
        <v>14.945449110745777</v>
      </c>
      <c r="I408" s="79">
        <v>26.9018083993424</v>
      </c>
      <c r="J408" s="79">
        <v>10.034801545786452</v>
      </c>
      <c r="K408" s="79">
        <v>5.337660396694921</v>
      </c>
      <c r="R408" s="6"/>
    </row>
    <row r="409" spans="1:18" ht="12.75" customHeight="1" x14ac:dyDescent="0.25">
      <c r="A409" s="119" t="s">
        <v>771</v>
      </c>
      <c r="B409" s="128"/>
      <c r="C409" s="10"/>
      <c r="D409" s="129" t="s">
        <v>772</v>
      </c>
      <c r="E409" s="79">
        <v>394.05477859625398</v>
      </c>
      <c r="F409" s="79">
        <v>280.06120778619976</v>
      </c>
      <c r="G409" s="79">
        <v>22.419130991779653</v>
      </c>
      <c r="H409" s="79">
        <v>53.734742535852817</v>
      </c>
      <c r="I409" s="79">
        <v>18.979158511559493</v>
      </c>
      <c r="J409" s="79">
        <v>9.1337200336880073</v>
      </c>
      <c r="K409" s="79">
        <v>9.7268187371742396</v>
      </c>
      <c r="R409" s="6"/>
    </row>
    <row r="410" spans="1:18" ht="12.75" customHeight="1" x14ac:dyDescent="0.25">
      <c r="A410" s="118" t="s">
        <v>773</v>
      </c>
      <c r="B410" s="125"/>
      <c r="C410" s="11" t="s">
        <v>774</v>
      </c>
      <c r="D410" s="126"/>
      <c r="E410" s="78">
        <v>236.18587278919037</v>
      </c>
      <c r="F410" s="78">
        <v>142.81006261671976</v>
      </c>
      <c r="G410" s="78">
        <v>25.42332982847099</v>
      </c>
      <c r="H410" s="78">
        <v>34.525509643602575</v>
      </c>
      <c r="I410" s="78">
        <v>15.69341347436481</v>
      </c>
      <c r="J410" s="78">
        <v>10.828455297311717</v>
      </c>
      <c r="K410" s="78">
        <v>6.9051019287205166</v>
      </c>
      <c r="R410" s="6"/>
    </row>
    <row r="411" spans="1:18" ht="12.75" customHeight="1" x14ac:dyDescent="0.25">
      <c r="A411" s="119" t="s">
        <v>775</v>
      </c>
      <c r="B411" s="128"/>
      <c r="C411" s="10"/>
      <c r="D411" s="129" t="s">
        <v>774</v>
      </c>
      <c r="E411" s="79">
        <v>406.21168778095631</v>
      </c>
      <c r="F411" s="79">
        <v>203.51450756027788</v>
      </c>
      <c r="G411" s="79">
        <v>35.145075602778917</v>
      </c>
      <c r="H411" s="79">
        <v>122.59910093992644</v>
      </c>
      <c r="I411" s="79">
        <v>22.067838169186757</v>
      </c>
      <c r="J411" s="79">
        <v>17.981201471189209</v>
      </c>
      <c r="K411" s="79">
        <v>4.9039640375970572</v>
      </c>
      <c r="R411" s="6"/>
    </row>
    <row r="412" spans="1:18" ht="12.75" customHeight="1" x14ac:dyDescent="0.25">
      <c r="A412" s="121" t="s">
        <v>776</v>
      </c>
      <c r="B412" s="135"/>
      <c r="C412" s="16"/>
      <c r="D412" s="136" t="s">
        <v>777</v>
      </c>
      <c r="E412" s="79">
        <v>0</v>
      </c>
      <c r="F412" s="79">
        <v>0</v>
      </c>
      <c r="G412" s="79">
        <v>0</v>
      </c>
      <c r="H412" s="79">
        <v>0</v>
      </c>
      <c r="I412" s="79">
        <v>0</v>
      </c>
      <c r="J412" s="79">
        <v>0</v>
      </c>
      <c r="K412" s="79">
        <v>0</v>
      </c>
      <c r="R412" s="6"/>
    </row>
    <row r="413" spans="1:18" ht="12.75" customHeight="1" x14ac:dyDescent="0.25">
      <c r="A413" s="119" t="s">
        <v>778</v>
      </c>
      <c r="B413" s="128"/>
      <c r="C413" s="10"/>
      <c r="D413" s="129" t="s">
        <v>779</v>
      </c>
      <c r="E413" s="79">
        <v>0</v>
      </c>
      <c r="F413" s="79">
        <v>0</v>
      </c>
      <c r="G413" s="79">
        <v>0</v>
      </c>
      <c r="H413" s="79">
        <v>0</v>
      </c>
      <c r="I413" s="79">
        <v>0</v>
      </c>
      <c r="J413" s="79">
        <v>0</v>
      </c>
      <c r="K413" s="79">
        <v>0</v>
      </c>
      <c r="R413" s="6"/>
    </row>
    <row r="414" spans="1:18" ht="12.75" customHeight="1" x14ac:dyDescent="0.25">
      <c r="A414" s="119" t="s">
        <v>780</v>
      </c>
      <c r="B414" s="128"/>
      <c r="C414" s="10"/>
      <c r="D414" s="129" t="s">
        <v>781</v>
      </c>
      <c r="E414" s="79">
        <v>0</v>
      </c>
      <c r="F414" s="79">
        <v>0</v>
      </c>
      <c r="G414" s="79">
        <v>0</v>
      </c>
      <c r="H414" s="79">
        <v>0</v>
      </c>
      <c r="I414" s="79">
        <v>0</v>
      </c>
      <c r="J414" s="79">
        <v>0</v>
      </c>
      <c r="K414" s="79">
        <v>0</v>
      </c>
      <c r="R414" s="6"/>
    </row>
    <row r="415" spans="1:18" ht="12.75" customHeight="1" x14ac:dyDescent="0.25">
      <c r="A415" s="119" t="s">
        <v>782</v>
      </c>
      <c r="B415" s="128"/>
      <c r="C415" s="10"/>
      <c r="D415" s="129" t="s">
        <v>783</v>
      </c>
      <c r="E415" s="79">
        <v>0</v>
      </c>
      <c r="F415" s="79">
        <v>0</v>
      </c>
      <c r="G415" s="79">
        <v>0</v>
      </c>
      <c r="H415" s="79">
        <v>0</v>
      </c>
      <c r="I415" s="79">
        <v>0</v>
      </c>
      <c r="J415" s="79">
        <v>0</v>
      </c>
      <c r="K415" s="79">
        <v>0</v>
      </c>
      <c r="R415" s="6"/>
    </row>
    <row r="416" spans="1:18" ht="12.75" customHeight="1" x14ac:dyDescent="0.25">
      <c r="A416" s="119" t="s">
        <v>784</v>
      </c>
      <c r="B416" s="128"/>
      <c r="C416" s="10"/>
      <c r="D416" s="129" t="s">
        <v>785</v>
      </c>
      <c r="E416" s="79">
        <v>0</v>
      </c>
      <c r="F416" s="79">
        <v>0</v>
      </c>
      <c r="G416" s="79">
        <v>0</v>
      </c>
      <c r="H416" s="79">
        <v>0</v>
      </c>
      <c r="I416" s="79">
        <v>0</v>
      </c>
      <c r="J416" s="79">
        <v>0</v>
      </c>
      <c r="K416" s="79">
        <v>0</v>
      </c>
      <c r="R416" s="6"/>
    </row>
    <row r="417" spans="1:18" ht="12.75" customHeight="1" x14ac:dyDescent="0.25">
      <c r="A417" s="119" t="s">
        <v>786</v>
      </c>
      <c r="B417" s="128"/>
      <c r="C417" s="10"/>
      <c r="D417" s="129" t="s">
        <v>787</v>
      </c>
      <c r="E417" s="79">
        <v>0</v>
      </c>
      <c r="F417" s="79">
        <v>0</v>
      </c>
      <c r="G417" s="79">
        <v>0</v>
      </c>
      <c r="H417" s="79">
        <v>0</v>
      </c>
      <c r="I417" s="79">
        <v>0</v>
      </c>
      <c r="J417" s="79">
        <v>0</v>
      </c>
      <c r="K417" s="79">
        <v>0</v>
      </c>
      <c r="R417" s="6"/>
    </row>
    <row r="418" spans="1:18" ht="12.75" customHeight="1" x14ac:dyDescent="0.25">
      <c r="A418" s="119" t="s">
        <v>788</v>
      </c>
      <c r="B418" s="128"/>
      <c r="C418" s="10"/>
      <c r="D418" s="129" t="s">
        <v>789</v>
      </c>
      <c r="E418" s="79">
        <v>254.03085488922397</v>
      </c>
      <c r="F418" s="79">
        <v>190.81313072729381</v>
      </c>
      <c r="G418" s="79">
        <v>6.9597494490198351</v>
      </c>
      <c r="H418" s="79">
        <v>22.619185709314465</v>
      </c>
      <c r="I418" s="79">
        <v>15.659436260294628</v>
      </c>
      <c r="J418" s="79">
        <v>11.599582415033058</v>
      </c>
      <c r="K418" s="79">
        <v>6.379770328268183</v>
      </c>
      <c r="R418" s="6"/>
    </row>
    <row r="419" spans="1:18" ht="12.75" customHeight="1" x14ac:dyDescent="0.25">
      <c r="A419" s="118" t="s">
        <v>790</v>
      </c>
      <c r="B419" s="125"/>
      <c r="C419" s="11" t="s">
        <v>791</v>
      </c>
      <c r="D419" s="126"/>
      <c r="E419" s="78">
        <v>211.83071213995407</v>
      </c>
      <c r="F419" s="78">
        <v>123.47587913058844</v>
      </c>
      <c r="G419" s="78">
        <v>34.016610708605761</v>
      </c>
      <c r="H419" s="78">
        <v>15.90386994168581</v>
      </c>
      <c r="I419" s="78">
        <v>21.867821169817987</v>
      </c>
      <c r="J419" s="78">
        <v>9.9399187135536309</v>
      </c>
      <c r="K419" s="78">
        <v>6.6266124757024212</v>
      </c>
      <c r="R419" s="6"/>
    </row>
    <row r="420" spans="1:18" ht="12.75" customHeight="1" x14ac:dyDescent="0.25">
      <c r="A420" s="119" t="s">
        <v>792</v>
      </c>
      <c r="B420" s="128"/>
      <c r="C420" s="10"/>
      <c r="D420" s="129" t="s">
        <v>791</v>
      </c>
      <c r="E420" s="79">
        <v>0</v>
      </c>
      <c r="F420" s="79">
        <v>0</v>
      </c>
      <c r="G420" s="79">
        <v>0</v>
      </c>
      <c r="H420" s="79">
        <v>0</v>
      </c>
      <c r="I420" s="79">
        <v>0</v>
      </c>
      <c r="J420" s="79">
        <v>0</v>
      </c>
      <c r="K420" s="79">
        <v>0</v>
      </c>
      <c r="R420" s="6"/>
    </row>
    <row r="421" spans="1:18" ht="12.75" customHeight="1" x14ac:dyDescent="0.25">
      <c r="A421" s="119" t="s">
        <v>793</v>
      </c>
      <c r="B421" s="128"/>
      <c r="C421" s="10"/>
      <c r="D421" s="129" t="s">
        <v>794</v>
      </c>
      <c r="E421" s="79">
        <v>0</v>
      </c>
      <c r="F421" s="79">
        <v>0</v>
      </c>
      <c r="G421" s="79">
        <v>0</v>
      </c>
      <c r="H421" s="79">
        <v>0</v>
      </c>
      <c r="I421" s="79">
        <v>0</v>
      </c>
      <c r="J421" s="79">
        <v>0</v>
      </c>
      <c r="K421" s="79">
        <v>0</v>
      </c>
      <c r="R421" s="6"/>
    </row>
    <row r="422" spans="1:18" ht="12.75" customHeight="1" x14ac:dyDescent="0.25">
      <c r="A422" s="119" t="s">
        <v>795</v>
      </c>
      <c r="B422" s="128"/>
      <c r="C422" s="10"/>
      <c r="D422" s="129" t="s">
        <v>796</v>
      </c>
      <c r="E422" s="79">
        <v>0</v>
      </c>
      <c r="F422" s="79">
        <v>0</v>
      </c>
      <c r="G422" s="79">
        <v>0</v>
      </c>
      <c r="H422" s="79">
        <v>0</v>
      </c>
      <c r="I422" s="79">
        <v>0</v>
      </c>
      <c r="J422" s="79">
        <v>0</v>
      </c>
      <c r="K422" s="79">
        <v>0</v>
      </c>
      <c r="R422" s="6"/>
    </row>
    <row r="423" spans="1:18" ht="12.75" customHeight="1" x14ac:dyDescent="0.25">
      <c r="A423" s="119" t="s">
        <v>797</v>
      </c>
      <c r="B423" s="128"/>
      <c r="C423" s="10"/>
      <c r="D423" s="129" t="s">
        <v>798</v>
      </c>
      <c r="E423" s="79">
        <v>0</v>
      </c>
      <c r="F423" s="79">
        <v>0</v>
      </c>
      <c r="G423" s="79">
        <v>0</v>
      </c>
      <c r="H423" s="79">
        <v>0</v>
      </c>
      <c r="I423" s="79">
        <v>0</v>
      </c>
      <c r="J423" s="79">
        <v>0</v>
      </c>
      <c r="K423" s="79">
        <v>0</v>
      </c>
      <c r="R423" s="6"/>
    </row>
    <row r="424" spans="1:18" ht="12.75" customHeight="1" x14ac:dyDescent="0.25">
      <c r="A424" s="119" t="s">
        <v>799</v>
      </c>
      <c r="B424" s="128"/>
      <c r="C424" s="10"/>
      <c r="D424" s="129" t="s">
        <v>800</v>
      </c>
      <c r="E424" s="79">
        <v>0</v>
      </c>
      <c r="F424" s="79">
        <v>0</v>
      </c>
      <c r="G424" s="79">
        <v>0</v>
      </c>
      <c r="H424" s="79">
        <v>0</v>
      </c>
      <c r="I424" s="79">
        <v>0</v>
      </c>
      <c r="J424" s="79">
        <v>0</v>
      </c>
      <c r="K424" s="79">
        <v>0</v>
      </c>
      <c r="R424" s="6"/>
    </row>
    <row r="425" spans="1:18" ht="12.75" customHeight="1" x14ac:dyDescent="0.25">
      <c r="A425" s="119" t="s">
        <v>801</v>
      </c>
      <c r="B425" s="128"/>
      <c r="C425" s="10"/>
      <c r="D425" s="129" t="s">
        <v>802</v>
      </c>
      <c r="E425" s="79">
        <v>0</v>
      </c>
      <c r="F425" s="79">
        <v>0</v>
      </c>
      <c r="G425" s="79">
        <v>0</v>
      </c>
      <c r="H425" s="79">
        <v>0</v>
      </c>
      <c r="I425" s="79">
        <v>0</v>
      </c>
      <c r="J425" s="79">
        <v>0</v>
      </c>
      <c r="K425" s="79">
        <v>0</v>
      </c>
      <c r="R425" s="6"/>
    </row>
    <row r="426" spans="1:18" ht="12.75" customHeight="1" x14ac:dyDescent="0.25">
      <c r="A426" s="119" t="s">
        <v>803</v>
      </c>
      <c r="B426" s="128"/>
      <c r="C426" s="10"/>
      <c r="D426" s="129" t="s">
        <v>804</v>
      </c>
      <c r="E426" s="79">
        <v>272.32425585813803</v>
      </c>
      <c r="F426" s="79">
        <v>174.61322717814167</v>
      </c>
      <c r="G426" s="79">
        <v>26.237220664073103</v>
      </c>
      <c r="H426" s="79">
        <v>28.046684158147109</v>
      </c>
      <c r="I426" s="79">
        <v>26.237220664073103</v>
      </c>
      <c r="J426" s="79">
        <v>7.2378539762960283</v>
      </c>
      <c r="K426" s="79">
        <v>9.9520492174070387</v>
      </c>
      <c r="R426" s="6"/>
    </row>
    <row r="427" spans="1:18" ht="12.75" customHeight="1" x14ac:dyDescent="0.25">
      <c r="A427" s="119" t="s">
        <v>805</v>
      </c>
      <c r="B427" s="128"/>
      <c r="C427" s="10"/>
      <c r="D427" s="129" t="s">
        <v>806</v>
      </c>
      <c r="E427" s="79">
        <v>0</v>
      </c>
      <c r="F427" s="79">
        <v>0</v>
      </c>
      <c r="G427" s="79">
        <v>0</v>
      </c>
      <c r="H427" s="79">
        <v>0</v>
      </c>
      <c r="I427" s="79">
        <v>0</v>
      </c>
      <c r="J427" s="79">
        <v>0</v>
      </c>
      <c r="K427" s="79">
        <v>0</v>
      </c>
      <c r="R427" s="6"/>
    </row>
    <row r="428" spans="1:18" ht="12.75" customHeight="1" x14ac:dyDescent="0.25">
      <c r="A428" s="119" t="s">
        <v>807</v>
      </c>
      <c r="B428" s="128"/>
      <c r="C428" s="10"/>
      <c r="D428" s="129" t="s">
        <v>808</v>
      </c>
      <c r="E428" s="79">
        <v>0</v>
      </c>
      <c r="F428" s="79">
        <v>0</v>
      </c>
      <c r="G428" s="79">
        <v>0</v>
      </c>
      <c r="H428" s="79">
        <v>0</v>
      </c>
      <c r="I428" s="79">
        <v>0</v>
      </c>
      <c r="J428" s="79">
        <v>0</v>
      </c>
      <c r="K428" s="79">
        <v>0</v>
      </c>
      <c r="R428" s="6"/>
    </row>
    <row r="429" spans="1:18" ht="12.75" customHeight="1" x14ac:dyDescent="0.25">
      <c r="A429" s="119" t="s">
        <v>809</v>
      </c>
      <c r="B429" s="128"/>
      <c r="C429" s="10"/>
      <c r="D429" s="129" t="s">
        <v>810</v>
      </c>
      <c r="E429" s="79">
        <v>0</v>
      </c>
      <c r="F429" s="79">
        <v>0</v>
      </c>
      <c r="G429" s="79">
        <v>0</v>
      </c>
      <c r="H429" s="79">
        <v>0</v>
      </c>
      <c r="I429" s="79">
        <v>0</v>
      </c>
      <c r="J429" s="79">
        <v>0</v>
      </c>
      <c r="K429" s="79">
        <v>0</v>
      </c>
      <c r="R429" s="6"/>
    </row>
    <row r="430" spans="1:18" ht="12.75" customHeight="1" x14ac:dyDescent="0.25">
      <c r="A430" s="119" t="s">
        <v>811</v>
      </c>
      <c r="B430" s="128"/>
      <c r="C430" s="10"/>
      <c r="D430" s="129" t="s">
        <v>812</v>
      </c>
      <c r="E430" s="79">
        <v>0</v>
      </c>
      <c r="F430" s="79">
        <v>0</v>
      </c>
      <c r="G430" s="79">
        <v>0</v>
      </c>
      <c r="H430" s="79">
        <v>0</v>
      </c>
      <c r="I430" s="79">
        <v>0</v>
      </c>
      <c r="J430" s="79">
        <v>0</v>
      </c>
      <c r="K430" s="79">
        <v>0</v>
      </c>
      <c r="R430" s="6"/>
    </row>
    <row r="431" spans="1:18" ht="12.75" customHeight="1" x14ac:dyDescent="0.25">
      <c r="A431" s="119" t="s">
        <v>813</v>
      </c>
      <c r="B431" s="128"/>
      <c r="C431" s="10"/>
      <c r="D431" s="129" t="s">
        <v>814</v>
      </c>
      <c r="E431" s="79">
        <v>0</v>
      </c>
      <c r="F431" s="79">
        <v>0</v>
      </c>
      <c r="G431" s="79">
        <v>0</v>
      </c>
      <c r="H431" s="79">
        <v>0</v>
      </c>
      <c r="I431" s="79">
        <v>0</v>
      </c>
      <c r="J431" s="79">
        <v>0</v>
      </c>
      <c r="K431" s="79">
        <v>0</v>
      </c>
      <c r="R431" s="6"/>
    </row>
    <row r="432" spans="1:18" ht="12.75" customHeight="1" x14ac:dyDescent="0.25">
      <c r="A432" s="119" t="s">
        <v>815</v>
      </c>
      <c r="B432" s="128"/>
      <c r="C432" s="10"/>
      <c r="D432" s="129" t="s">
        <v>816</v>
      </c>
      <c r="E432" s="79">
        <v>0</v>
      </c>
      <c r="F432" s="79">
        <v>0</v>
      </c>
      <c r="G432" s="79">
        <v>0</v>
      </c>
      <c r="H432" s="79">
        <v>0</v>
      </c>
      <c r="I432" s="79">
        <v>0</v>
      </c>
      <c r="J432" s="79">
        <v>0</v>
      </c>
      <c r="K432" s="79">
        <v>0</v>
      </c>
      <c r="R432" s="6"/>
    </row>
    <row r="433" spans="1:18" ht="12.75" customHeight="1" x14ac:dyDescent="0.25">
      <c r="A433" s="118" t="s">
        <v>817</v>
      </c>
      <c r="B433" s="125"/>
      <c r="C433" s="11" t="s">
        <v>818</v>
      </c>
      <c r="D433" s="126"/>
      <c r="E433" s="78">
        <v>114.85183236892864</v>
      </c>
      <c r="F433" s="78">
        <v>59.325501198199774</v>
      </c>
      <c r="G433" s="78">
        <v>19.288093985621604</v>
      </c>
      <c r="H433" s="78">
        <v>9.9362908410777955</v>
      </c>
      <c r="I433" s="78">
        <v>17.534630896019639</v>
      </c>
      <c r="J433" s="78">
        <v>5.2603892688058913</v>
      </c>
      <c r="K433" s="78">
        <v>3.5069261792039281</v>
      </c>
      <c r="R433" s="6"/>
    </row>
    <row r="434" spans="1:18" ht="12.75" customHeight="1" x14ac:dyDescent="0.25">
      <c r="A434" s="119" t="s">
        <v>819</v>
      </c>
      <c r="B434" s="128"/>
      <c r="C434" s="10"/>
      <c r="D434" s="129" t="s">
        <v>820</v>
      </c>
      <c r="E434" s="79">
        <v>0</v>
      </c>
      <c r="F434" s="79">
        <v>0</v>
      </c>
      <c r="G434" s="79">
        <v>0</v>
      </c>
      <c r="H434" s="79">
        <v>0</v>
      </c>
      <c r="I434" s="79">
        <v>0</v>
      </c>
      <c r="J434" s="79">
        <v>0</v>
      </c>
      <c r="K434" s="79">
        <v>0</v>
      </c>
      <c r="R434" s="6"/>
    </row>
    <row r="435" spans="1:18" ht="12.75" customHeight="1" x14ac:dyDescent="0.25">
      <c r="A435" s="119" t="s">
        <v>821</v>
      </c>
      <c r="B435" s="128"/>
      <c r="C435" s="10"/>
      <c r="D435" s="129" t="s">
        <v>822</v>
      </c>
      <c r="E435" s="79">
        <v>0</v>
      </c>
      <c r="F435" s="79">
        <v>0</v>
      </c>
      <c r="G435" s="79">
        <v>0</v>
      </c>
      <c r="H435" s="79">
        <v>0</v>
      </c>
      <c r="I435" s="79">
        <v>0</v>
      </c>
      <c r="J435" s="79">
        <v>0</v>
      </c>
      <c r="K435" s="79">
        <v>0</v>
      </c>
      <c r="R435" s="6"/>
    </row>
    <row r="436" spans="1:18" ht="12.75" customHeight="1" x14ac:dyDescent="0.25">
      <c r="A436" s="119" t="s">
        <v>823</v>
      </c>
      <c r="B436" s="128"/>
      <c r="C436" s="10"/>
      <c r="D436" s="129" t="s">
        <v>824</v>
      </c>
      <c r="E436" s="79">
        <v>0</v>
      </c>
      <c r="F436" s="79">
        <v>0</v>
      </c>
      <c r="G436" s="79">
        <v>0</v>
      </c>
      <c r="H436" s="79">
        <v>0</v>
      </c>
      <c r="I436" s="79">
        <v>0</v>
      </c>
      <c r="J436" s="79">
        <v>0</v>
      </c>
      <c r="K436" s="79">
        <v>0</v>
      </c>
      <c r="R436" s="6"/>
    </row>
    <row r="437" spans="1:18" ht="12.75" customHeight="1" x14ac:dyDescent="0.25">
      <c r="A437" s="119" t="s">
        <v>825</v>
      </c>
      <c r="B437" s="128"/>
      <c r="C437" s="10"/>
      <c r="D437" s="129" t="s">
        <v>826</v>
      </c>
      <c r="E437" s="79">
        <v>0</v>
      </c>
      <c r="F437" s="79">
        <v>0</v>
      </c>
      <c r="G437" s="79">
        <v>0</v>
      </c>
      <c r="H437" s="79">
        <v>0</v>
      </c>
      <c r="I437" s="79">
        <v>0</v>
      </c>
      <c r="J437" s="79">
        <v>0</v>
      </c>
      <c r="K437" s="79">
        <v>0</v>
      </c>
      <c r="R437" s="6"/>
    </row>
    <row r="438" spans="1:18" ht="12.75" customHeight="1" x14ac:dyDescent="0.25">
      <c r="A438" s="119" t="s">
        <v>827</v>
      </c>
      <c r="B438" s="128"/>
      <c r="C438" s="10"/>
      <c r="D438" s="129" t="s">
        <v>828</v>
      </c>
      <c r="E438" s="79">
        <v>0</v>
      </c>
      <c r="F438" s="79">
        <v>0</v>
      </c>
      <c r="G438" s="79">
        <v>0</v>
      </c>
      <c r="H438" s="79">
        <v>0</v>
      </c>
      <c r="I438" s="79">
        <v>0</v>
      </c>
      <c r="J438" s="79">
        <v>0</v>
      </c>
      <c r="K438" s="79">
        <v>0</v>
      </c>
      <c r="R438" s="6"/>
    </row>
    <row r="439" spans="1:18" ht="12.75" customHeight="1" x14ac:dyDescent="0.25">
      <c r="A439" s="119" t="s">
        <v>829</v>
      </c>
      <c r="B439" s="128"/>
      <c r="C439" s="10"/>
      <c r="D439" s="129" t="s">
        <v>830</v>
      </c>
      <c r="E439" s="79">
        <v>0</v>
      </c>
      <c r="F439" s="79">
        <v>0</v>
      </c>
      <c r="G439" s="79">
        <v>0</v>
      </c>
      <c r="H439" s="79">
        <v>0</v>
      </c>
      <c r="I439" s="79">
        <v>0</v>
      </c>
      <c r="J439" s="79">
        <v>0</v>
      </c>
      <c r="K439" s="79">
        <v>0</v>
      </c>
      <c r="R439" s="6"/>
    </row>
    <row r="440" spans="1:18" ht="12.75" customHeight="1" x14ac:dyDescent="0.25">
      <c r="A440" s="119" t="s">
        <v>831</v>
      </c>
      <c r="B440" s="128"/>
      <c r="C440" s="10"/>
      <c r="D440" s="129" t="s">
        <v>832</v>
      </c>
      <c r="E440" s="79">
        <v>0</v>
      </c>
      <c r="F440" s="79">
        <v>0</v>
      </c>
      <c r="G440" s="79">
        <v>0</v>
      </c>
      <c r="H440" s="79">
        <v>0</v>
      </c>
      <c r="I440" s="79">
        <v>0</v>
      </c>
      <c r="J440" s="79">
        <v>0</v>
      </c>
      <c r="K440" s="79">
        <v>0</v>
      </c>
      <c r="R440" s="6"/>
    </row>
    <row r="441" spans="1:18" ht="12.75" customHeight="1" x14ac:dyDescent="0.25">
      <c r="A441" s="119" t="s">
        <v>833</v>
      </c>
      <c r="B441" s="128"/>
      <c r="C441" s="10"/>
      <c r="D441" s="129" t="s">
        <v>834</v>
      </c>
      <c r="E441" s="79">
        <v>0</v>
      </c>
      <c r="F441" s="79">
        <v>0</v>
      </c>
      <c r="G441" s="79">
        <v>0</v>
      </c>
      <c r="H441" s="79">
        <v>0</v>
      </c>
      <c r="I441" s="79">
        <v>0</v>
      </c>
      <c r="J441" s="79">
        <v>0</v>
      </c>
      <c r="K441" s="79">
        <v>0</v>
      </c>
      <c r="R441" s="6"/>
    </row>
    <row r="442" spans="1:18" ht="12.75" customHeight="1" x14ac:dyDescent="0.25">
      <c r="A442" s="119" t="s">
        <v>835</v>
      </c>
      <c r="B442" s="128"/>
      <c r="C442" s="10"/>
      <c r="D442" s="129" t="s">
        <v>836</v>
      </c>
      <c r="E442" s="79">
        <v>0</v>
      </c>
      <c r="F442" s="79">
        <v>0</v>
      </c>
      <c r="G442" s="79">
        <v>0</v>
      </c>
      <c r="H442" s="79">
        <v>0</v>
      </c>
      <c r="I442" s="79">
        <v>0</v>
      </c>
      <c r="J442" s="79">
        <v>0</v>
      </c>
      <c r="K442" s="79">
        <v>0</v>
      </c>
      <c r="R442" s="6"/>
    </row>
    <row r="443" spans="1:18" ht="12.75" customHeight="1" x14ac:dyDescent="0.25">
      <c r="A443" s="119" t="s">
        <v>837</v>
      </c>
      <c r="B443" s="128"/>
      <c r="C443" s="10"/>
      <c r="D443" s="129" t="s">
        <v>838</v>
      </c>
      <c r="E443" s="79">
        <v>0</v>
      </c>
      <c r="F443" s="79">
        <v>0</v>
      </c>
      <c r="G443" s="79">
        <v>0</v>
      </c>
      <c r="H443" s="79">
        <v>0</v>
      </c>
      <c r="I443" s="79">
        <v>0</v>
      </c>
      <c r="J443" s="79">
        <v>0</v>
      </c>
      <c r="K443" s="79">
        <v>0</v>
      </c>
      <c r="R443" s="6"/>
    </row>
    <row r="444" spans="1:18" ht="12.75" customHeight="1" x14ac:dyDescent="0.25">
      <c r="A444" s="119" t="s">
        <v>839</v>
      </c>
      <c r="B444" s="128"/>
      <c r="C444" s="10"/>
      <c r="D444" s="129" t="s">
        <v>840</v>
      </c>
      <c r="E444" s="79">
        <v>0</v>
      </c>
      <c r="F444" s="79">
        <v>0</v>
      </c>
      <c r="G444" s="79">
        <v>0</v>
      </c>
      <c r="H444" s="79">
        <v>0</v>
      </c>
      <c r="I444" s="79">
        <v>0</v>
      </c>
      <c r="J444" s="79">
        <v>0</v>
      </c>
      <c r="K444" s="79">
        <v>0</v>
      </c>
      <c r="R444" s="6"/>
    </row>
    <row r="445" spans="1:18" ht="12.75" customHeight="1" x14ac:dyDescent="0.25">
      <c r="A445" s="119" t="s">
        <v>841</v>
      </c>
      <c r="B445" s="128"/>
      <c r="C445" s="10"/>
      <c r="D445" s="129" t="s">
        <v>842</v>
      </c>
      <c r="E445" s="79">
        <v>0</v>
      </c>
      <c r="F445" s="79">
        <v>0</v>
      </c>
      <c r="G445" s="79">
        <v>0</v>
      </c>
      <c r="H445" s="79">
        <v>0</v>
      </c>
      <c r="I445" s="79">
        <v>0</v>
      </c>
      <c r="J445" s="79">
        <v>0</v>
      </c>
      <c r="K445" s="79">
        <v>0</v>
      </c>
      <c r="R445" s="6"/>
    </row>
    <row r="446" spans="1:18" ht="12.75" customHeight="1" x14ac:dyDescent="0.25">
      <c r="A446" s="119" t="s">
        <v>843</v>
      </c>
      <c r="B446" s="128"/>
      <c r="C446" s="10"/>
      <c r="D446" s="129" t="s">
        <v>844</v>
      </c>
      <c r="E446" s="79">
        <v>0</v>
      </c>
      <c r="F446" s="79">
        <v>0</v>
      </c>
      <c r="G446" s="79">
        <v>0</v>
      </c>
      <c r="H446" s="79">
        <v>0</v>
      </c>
      <c r="I446" s="79">
        <v>0</v>
      </c>
      <c r="J446" s="79">
        <v>0</v>
      </c>
      <c r="K446" s="79">
        <v>0</v>
      </c>
      <c r="R446" s="6"/>
    </row>
    <row r="447" spans="1:18" ht="12.75" customHeight="1" x14ac:dyDescent="0.25">
      <c r="A447" s="119" t="s">
        <v>845</v>
      </c>
      <c r="B447" s="128"/>
      <c r="C447" s="10"/>
      <c r="D447" s="129" t="s">
        <v>846</v>
      </c>
      <c r="E447" s="79">
        <v>0</v>
      </c>
      <c r="F447" s="79">
        <v>0</v>
      </c>
      <c r="G447" s="79">
        <v>0</v>
      </c>
      <c r="H447" s="79">
        <v>0</v>
      </c>
      <c r="I447" s="79">
        <v>0</v>
      </c>
      <c r="J447" s="79">
        <v>0</v>
      </c>
      <c r="K447" s="79">
        <v>0</v>
      </c>
      <c r="R447" s="6"/>
    </row>
    <row r="448" spans="1:18" ht="12.75" customHeight="1" x14ac:dyDescent="0.25">
      <c r="A448" s="118" t="s">
        <v>847</v>
      </c>
      <c r="B448" s="125"/>
      <c r="C448" s="11" t="s">
        <v>848</v>
      </c>
      <c r="D448" s="126"/>
      <c r="E448" s="78">
        <v>131.13449293368535</v>
      </c>
      <c r="F448" s="78">
        <v>72.798571206709113</v>
      </c>
      <c r="G448" s="78">
        <v>12.133095201118184</v>
      </c>
      <c r="H448" s="78">
        <v>20.965988507532224</v>
      </c>
      <c r="I448" s="78">
        <v>16.59807423512968</v>
      </c>
      <c r="J448" s="78">
        <v>5.7268209349277832</v>
      </c>
      <c r="K448" s="78">
        <v>2.9119428482683647</v>
      </c>
      <c r="R448" s="6"/>
    </row>
    <row r="449" spans="1:18" ht="12.75" customHeight="1" x14ac:dyDescent="0.25">
      <c r="A449" s="119" t="s">
        <v>849</v>
      </c>
      <c r="B449" s="128"/>
      <c r="C449" s="10"/>
      <c r="D449" s="129" t="s">
        <v>850</v>
      </c>
      <c r="E449" s="79">
        <v>0</v>
      </c>
      <c r="F449" s="79">
        <v>0</v>
      </c>
      <c r="G449" s="79">
        <v>0</v>
      </c>
      <c r="H449" s="79">
        <v>0</v>
      </c>
      <c r="I449" s="79">
        <v>0</v>
      </c>
      <c r="J449" s="79">
        <v>0</v>
      </c>
      <c r="K449" s="79">
        <v>0</v>
      </c>
      <c r="R449" s="6"/>
    </row>
    <row r="450" spans="1:18" ht="12.75" customHeight="1" x14ac:dyDescent="0.25">
      <c r="A450" s="119" t="s">
        <v>851</v>
      </c>
      <c r="B450" s="128"/>
      <c r="C450" s="10"/>
      <c r="D450" s="129" t="s">
        <v>852</v>
      </c>
      <c r="E450" s="79">
        <v>0</v>
      </c>
      <c r="F450" s="79">
        <v>0</v>
      </c>
      <c r="G450" s="79">
        <v>0</v>
      </c>
      <c r="H450" s="79">
        <v>0</v>
      </c>
      <c r="I450" s="79">
        <v>0</v>
      </c>
      <c r="J450" s="79">
        <v>0</v>
      </c>
      <c r="K450" s="79">
        <v>0</v>
      </c>
      <c r="R450" s="6"/>
    </row>
    <row r="451" spans="1:18" ht="12.75" customHeight="1" x14ac:dyDescent="0.25">
      <c r="A451" s="119" t="s">
        <v>853</v>
      </c>
      <c r="B451" s="128"/>
      <c r="C451" s="10"/>
      <c r="D451" s="129" t="s">
        <v>854</v>
      </c>
      <c r="E451" s="79">
        <v>0</v>
      </c>
      <c r="F451" s="79">
        <v>0</v>
      </c>
      <c r="G451" s="79">
        <v>0</v>
      </c>
      <c r="H451" s="79">
        <v>0</v>
      </c>
      <c r="I451" s="79">
        <v>0</v>
      </c>
      <c r="J451" s="79">
        <v>0</v>
      </c>
      <c r="K451" s="79">
        <v>0</v>
      </c>
      <c r="R451" s="6"/>
    </row>
    <row r="452" spans="1:18" ht="12.75" customHeight="1" x14ac:dyDescent="0.25">
      <c r="A452" s="119" t="s">
        <v>855</v>
      </c>
      <c r="B452" s="128"/>
      <c r="C452" s="10"/>
      <c r="D452" s="129" t="s">
        <v>856</v>
      </c>
      <c r="E452" s="79">
        <v>0</v>
      </c>
      <c r="F452" s="79">
        <v>0</v>
      </c>
      <c r="G452" s="79">
        <v>0</v>
      </c>
      <c r="H452" s="79">
        <v>0</v>
      </c>
      <c r="I452" s="79">
        <v>0</v>
      </c>
      <c r="J452" s="79">
        <v>0</v>
      </c>
      <c r="K452" s="79">
        <v>0</v>
      </c>
      <c r="R452" s="6"/>
    </row>
    <row r="453" spans="1:18" ht="12.75" customHeight="1" x14ac:dyDescent="0.25">
      <c r="A453" s="119" t="s">
        <v>857</v>
      </c>
      <c r="B453" s="128"/>
      <c r="C453" s="10"/>
      <c r="D453" s="129" t="s">
        <v>848</v>
      </c>
      <c r="E453" s="79">
        <v>0</v>
      </c>
      <c r="F453" s="79">
        <v>0</v>
      </c>
      <c r="G453" s="79">
        <v>0</v>
      </c>
      <c r="H453" s="79">
        <v>0</v>
      </c>
      <c r="I453" s="79">
        <v>0</v>
      </c>
      <c r="J453" s="79">
        <v>0</v>
      </c>
      <c r="K453" s="79">
        <v>0</v>
      </c>
      <c r="R453" s="6"/>
    </row>
    <row r="454" spans="1:18" ht="12.75" customHeight="1" x14ac:dyDescent="0.25">
      <c r="A454" s="119" t="s">
        <v>858</v>
      </c>
      <c r="B454" s="128"/>
      <c r="C454" s="10"/>
      <c r="D454" s="129" t="s">
        <v>859</v>
      </c>
      <c r="E454" s="79">
        <v>0</v>
      </c>
      <c r="F454" s="79">
        <v>0</v>
      </c>
      <c r="G454" s="79">
        <v>0</v>
      </c>
      <c r="H454" s="79">
        <v>0</v>
      </c>
      <c r="I454" s="79">
        <v>0</v>
      </c>
      <c r="J454" s="79">
        <v>0</v>
      </c>
      <c r="K454" s="79">
        <v>0</v>
      </c>
      <c r="R454" s="6"/>
    </row>
    <row r="455" spans="1:18" ht="12.75" customHeight="1" x14ac:dyDescent="0.25">
      <c r="A455" s="119" t="s">
        <v>860</v>
      </c>
      <c r="B455" s="128"/>
      <c r="C455" s="10"/>
      <c r="D455" s="129" t="s">
        <v>152</v>
      </c>
      <c r="E455" s="79">
        <v>0</v>
      </c>
      <c r="F455" s="79">
        <v>0</v>
      </c>
      <c r="G455" s="79">
        <v>0</v>
      </c>
      <c r="H455" s="79">
        <v>0</v>
      </c>
      <c r="I455" s="79">
        <v>0</v>
      </c>
      <c r="J455" s="79">
        <v>0</v>
      </c>
      <c r="K455" s="79">
        <v>0</v>
      </c>
      <c r="R455" s="6"/>
    </row>
    <row r="456" spans="1:18" ht="12.75" customHeight="1" x14ac:dyDescent="0.25">
      <c r="A456" s="119" t="s">
        <v>861</v>
      </c>
      <c r="B456" s="128"/>
      <c r="C456" s="10"/>
      <c r="D456" s="129" t="s">
        <v>862</v>
      </c>
      <c r="E456" s="79">
        <v>0</v>
      </c>
      <c r="F456" s="79">
        <v>0</v>
      </c>
      <c r="G456" s="79">
        <v>0</v>
      </c>
      <c r="H456" s="79">
        <v>0</v>
      </c>
      <c r="I456" s="79">
        <v>0</v>
      </c>
      <c r="J456" s="79">
        <v>0</v>
      </c>
      <c r="K456" s="79">
        <v>0</v>
      </c>
      <c r="R456" s="6"/>
    </row>
    <row r="457" spans="1:18" ht="12.75" customHeight="1" x14ac:dyDescent="0.25">
      <c r="A457" s="119" t="s">
        <v>863</v>
      </c>
      <c r="B457" s="128"/>
      <c r="C457" s="10"/>
      <c r="D457" s="129" t="s">
        <v>864</v>
      </c>
      <c r="E457" s="79">
        <v>0</v>
      </c>
      <c r="F457" s="79">
        <v>0</v>
      </c>
      <c r="G457" s="79">
        <v>0</v>
      </c>
      <c r="H457" s="79">
        <v>0</v>
      </c>
      <c r="I457" s="79">
        <v>0</v>
      </c>
      <c r="J457" s="79">
        <v>0</v>
      </c>
      <c r="K457" s="79">
        <v>0</v>
      </c>
      <c r="R457" s="6"/>
    </row>
    <row r="458" spans="1:18" ht="12.75" customHeight="1" x14ac:dyDescent="0.25">
      <c r="A458" s="119" t="s">
        <v>865</v>
      </c>
      <c r="B458" s="128"/>
      <c r="C458" s="10"/>
      <c r="D458" s="129" t="s">
        <v>866</v>
      </c>
      <c r="E458" s="79">
        <v>0</v>
      </c>
      <c r="F458" s="79">
        <v>0</v>
      </c>
      <c r="G458" s="79">
        <v>0</v>
      </c>
      <c r="H458" s="79">
        <v>0</v>
      </c>
      <c r="I458" s="79">
        <v>0</v>
      </c>
      <c r="J458" s="79">
        <v>0</v>
      </c>
      <c r="K458" s="79">
        <v>0</v>
      </c>
      <c r="R458" s="6"/>
    </row>
    <row r="459" spans="1:18" ht="12.75" customHeight="1" x14ac:dyDescent="0.25">
      <c r="A459" s="119" t="s">
        <v>867</v>
      </c>
      <c r="B459" s="128"/>
      <c r="C459" s="10"/>
      <c r="D459" s="129" t="s">
        <v>868</v>
      </c>
      <c r="E459" s="79">
        <v>0</v>
      </c>
      <c r="F459" s="79">
        <v>0</v>
      </c>
      <c r="G459" s="79">
        <v>0</v>
      </c>
      <c r="H459" s="79">
        <v>0</v>
      </c>
      <c r="I459" s="79">
        <v>0</v>
      </c>
      <c r="J459" s="79">
        <v>0</v>
      </c>
      <c r="K459" s="79">
        <v>0</v>
      </c>
      <c r="R459" s="6"/>
    </row>
    <row r="460" spans="1:18" ht="12.75" customHeight="1" x14ac:dyDescent="0.25">
      <c r="A460" s="119" t="s">
        <v>869</v>
      </c>
      <c r="B460" s="128"/>
      <c r="C460" s="10"/>
      <c r="D460" s="129" t="s">
        <v>870</v>
      </c>
      <c r="E460" s="79">
        <v>0</v>
      </c>
      <c r="F460" s="79">
        <v>0</v>
      </c>
      <c r="G460" s="79">
        <v>0</v>
      </c>
      <c r="H460" s="79">
        <v>0</v>
      </c>
      <c r="I460" s="79">
        <v>0</v>
      </c>
      <c r="J460" s="79">
        <v>0</v>
      </c>
      <c r="K460" s="79">
        <v>0</v>
      </c>
      <c r="R460" s="6"/>
    </row>
    <row r="461" spans="1:18" ht="12.75" customHeight="1" x14ac:dyDescent="0.25">
      <c r="A461" s="119" t="s">
        <v>871</v>
      </c>
      <c r="B461" s="128"/>
      <c r="C461" s="10"/>
      <c r="D461" s="129" t="s">
        <v>872</v>
      </c>
      <c r="E461" s="79">
        <v>0</v>
      </c>
      <c r="F461" s="79">
        <v>0</v>
      </c>
      <c r="G461" s="79">
        <v>0</v>
      </c>
      <c r="H461" s="79">
        <v>0</v>
      </c>
      <c r="I461" s="79">
        <v>0</v>
      </c>
      <c r="J461" s="79">
        <v>0</v>
      </c>
      <c r="K461" s="79">
        <v>0</v>
      </c>
      <c r="R461" s="6"/>
    </row>
    <row r="462" spans="1:18" ht="12.75" customHeight="1" x14ac:dyDescent="0.25">
      <c r="A462" s="119" t="s">
        <v>873</v>
      </c>
      <c r="B462" s="128"/>
      <c r="C462" s="10"/>
      <c r="D462" s="129" t="s">
        <v>874</v>
      </c>
      <c r="E462" s="79">
        <v>0</v>
      </c>
      <c r="F462" s="79">
        <v>0</v>
      </c>
      <c r="G462" s="79">
        <v>0</v>
      </c>
      <c r="H462" s="79">
        <v>0</v>
      </c>
      <c r="I462" s="79">
        <v>0</v>
      </c>
      <c r="J462" s="79">
        <v>0</v>
      </c>
      <c r="K462" s="79">
        <v>0</v>
      </c>
      <c r="R462" s="6"/>
    </row>
    <row r="463" spans="1:18" ht="12.75" customHeight="1" x14ac:dyDescent="0.25">
      <c r="A463" s="119" t="s">
        <v>875</v>
      </c>
      <c r="B463" s="128"/>
      <c r="C463" s="10"/>
      <c r="D463" s="129" t="s">
        <v>876</v>
      </c>
      <c r="E463" s="79">
        <v>0</v>
      </c>
      <c r="F463" s="79">
        <v>0</v>
      </c>
      <c r="G463" s="79">
        <v>0</v>
      </c>
      <c r="H463" s="79">
        <v>0</v>
      </c>
      <c r="I463" s="79">
        <v>0</v>
      </c>
      <c r="J463" s="79">
        <v>0</v>
      </c>
      <c r="K463" s="79">
        <v>0</v>
      </c>
      <c r="R463" s="6"/>
    </row>
    <row r="464" spans="1:18" ht="12.75" customHeight="1" x14ac:dyDescent="0.25">
      <c r="A464" s="119" t="s">
        <v>877</v>
      </c>
      <c r="B464" s="128"/>
      <c r="C464" s="10"/>
      <c r="D464" s="129" t="s">
        <v>878</v>
      </c>
      <c r="E464" s="79">
        <v>0</v>
      </c>
      <c r="F464" s="79">
        <v>0</v>
      </c>
      <c r="G464" s="79">
        <v>0</v>
      </c>
      <c r="H464" s="79">
        <v>0</v>
      </c>
      <c r="I464" s="79">
        <v>0</v>
      </c>
      <c r="J464" s="79">
        <v>0</v>
      </c>
      <c r="K464" s="79">
        <v>0</v>
      </c>
      <c r="R464" s="6"/>
    </row>
    <row r="465" spans="1:18" ht="12.75" customHeight="1" x14ac:dyDescent="0.25">
      <c r="A465" s="119" t="s">
        <v>879</v>
      </c>
      <c r="B465" s="128"/>
      <c r="C465" s="10"/>
      <c r="D465" s="129" t="s">
        <v>880</v>
      </c>
      <c r="E465" s="79">
        <v>0</v>
      </c>
      <c r="F465" s="79">
        <v>0</v>
      </c>
      <c r="G465" s="79">
        <v>0</v>
      </c>
      <c r="H465" s="79">
        <v>0</v>
      </c>
      <c r="I465" s="79">
        <v>0</v>
      </c>
      <c r="J465" s="79">
        <v>0</v>
      </c>
      <c r="K465" s="79">
        <v>0</v>
      </c>
      <c r="R465" s="6"/>
    </row>
    <row r="466" spans="1:18" ht="12.75" customHeight="1" x14ac:dyDescent="0.25">
      <c r="A466" s="119" t="s">
        <v>881</v>
      </c>
      <c r="B466" s="128"/>
      <c r="C466" s="10"/>
      <c r="D466" s="129" t="s">
        <v>882</v>
      </c>
      <c r="E466" s="79">
        <v>0</v>
      </c>
      <c r="F466" s="79">
        <v>0</v>
      </c>
      <c r="G466" s="79">
        <v>0</v>
      </c>
      <c r="H466" s="79">
        <v>0</v>
      </c>
      <c r="I466" s="79">
        <v>0</v>
      </c>
      <c r="J466" s="79">
        <v>0</v>
      </c>
      <c r="K466" s="79">
        <v>0</v>
      </c>
      <c r="R466" s="6"/>
    </row>
    <row r="467" spans="1:18" ht="12.75" customHeight="1" x14ac:dyDescent="0.25">
      <c r="A467" s="119" t="s">
        <v>883</v>
      </c>
      <c r="B467" s="128"/>
      <c r="C467" s="10"/>
      <c r="D467" s="129" t="s">
        <v>884</v>
      </c>
      <c r="E467" s="79">
        <v>0</v>
      </c>
      <c r="F467" s="79">
        <v>0</v>
      </c>
      <c r="G467" s="79">
        <v>0</v>
      </c>
      <c r="H467" s="79">
        <v>0</v>
      </c>
      <c r="I467" s="79">
        <v>0</v>
      </c>
      <c r="J467" s="79">
        <v>0</v>
      </c>
      <c r="K467" s="79">
        <v>0</v>
      </c>
      <c r="R467" s="6"/>
    </row>
    <row r="468" spans="1:18" ht="12.75" customHeight="1" x14ac:dyDescent="0.25">
      <c r="A468" s="119" t="s">
        <v>885</v>
      </c>
      <c r="B468" s="128"/>
      <c r="C468" s="10"/>
      <c r="D468" s="129" t="s">
        <v>886</v>
      </c>
      <c r="E468" s="79">
        <v>123.88135526984252</v>
      </c>
      <c r="F468" s="79">
        <v>70.733518308648257</v>
      </c>
      <c r="G468" s="79">
        <v>7.6855940703687784</v>
      </c>
      <c r="H468" s="79">
        <v>21.754139148331962</v>
      </c>
      <c r="I468" s="79">
        <v>16.152773978402177</v>
      </c>
      <c r="J468" s="79">
        <v>5.0803079448200394</v>
      </c>
      <c r="K468" s="79">
        <v>2.4750218192713014</v>
      </c>
      <c r="R468" s="6"/>
    </row>
    <row r="469" spans="1:18" ht="12.75" customHeight="1" x14ac:dyDescent="0.25">
      <c r="A469" s="118" t="s">
        <v>887</v>
      </c>
      <c r="B469" s="125"/>
      <c r="C469" s="11" t="s">
        <v>888</v>
      </c>
      <c r="D469" s="126"/>
      <c r="E469" s="78">
        <v>130.26676639242083</v>
      </c>
      <c r="F469" s="78">
        <v>76.040887559212166</v>
      </c>
      <c r="G469" s="78">
        <v>29.917726252804787</v>
      </c>
      <c r="H469" s="78">
        <v>4.9862877088007984</v>
      </c>
      <c r="I469" s="78">
        <v>10.595861381201695</v>
      </c>
      <c r="J469" s="78">
        <v>6.2328596360009971</v>
      </c>
      <c r="K469" s="78">
        <v>2.4931438544003992</v>
      </c>
      <c r="R469" s="6"/>
    </row>
    <row r="470" spans="1:18" ht="12.75" customHeight="1" x14ac:dyDescent="0.25">
      <c r="A470" s="119" t="s">
        <v>889</v>
      </c>
      <c r="B470" s="128"/>
      <c r="C470" s="10"/>
      <c r="D470" s="129" t="s">
        <v>18</v>
      </c>
      <c r="E470" s="79">
        <v>0</v>
      </c>
      <c r="F470" s="79">
        <v>0</v>
      </c>
      <c r="G470" s="79">
        <v>0</v>
      </c>
      <c r="H470" s="79">
        <v>0</v>
      </c>
      <c r="I470" s="79">
        <v>0</v>
      </c>
      <c r="J470" s="79">
        <v>0</v>
      </c>
      <c r="K470" s="79">
        <v>0</v>
      </c>
      <c r="R470" s="6"/>
    </row>
    <row r="471" spans="1:18" ht="12.75" customHeight="1" x14ac:dyDescent="0.25">
      <c r="A471" s="119" t="s">
        <v>890</v>
      </c>
      <c r="B471" s="128"/>
      <c r="C471" s="10"/>
      <c r="D471" s="129" t="s">
        <v>891</v>
      </c>
      <c r="E471" s="79">
        <v>0</v>
      </c>
      <c r="F471" s="79">
        <v>0</v>
      </c>
      <c r="G471" s="79">
        <v>0</v>
      </c>
      <c r="H471" s="79">
        <v>0</v>
      </c>
      <c r="I471" s="79">
        <v>0</v>
      </c>
      <c r="J471" s="79">
        <v>0</v>
      </c>
      <c r="K471" s="79">
        <v>0</v>
      </c>
      <c r="R471" s="6"/>
    </row>
    <row r="472" spans="1:18" ht="12.75" customHeight="1" x14ac:dyDescent="0.25">
      <c r="A472" s="119" t="s">
        <v>892</v>
      </c>
      <c r="B472" s="128"/>
      <c r="C472" s="10"/>
      <c r="D472" s="129" t="s">
        <v>893</v>
      </c>
      <c r="E472" s="79">
        <v>0</v>
      </c>
      <c r="F472" s="79">
        <v>0</v>
      </c>
      <c r="G472" s="79">
        <v>0</v>
      </c>
      <c r="H472" s="79">
        <v>0</v>
      </c>
      <c r="I472" s="79">
        <v>0</v>
      </c>
      <c r="J472" s="79">
        <v>0</v>
      </c>
      <c r="K472" s="79">
        <v>0</v>
      </c>
      <c r="R472" s="6"/>
    </row>
    <row r="473" spans="1:18" ht="12.75" customHeight="1" x14ac:dyDescent="0.25">
      <c r="A473" s="119" t="s">
        <v>894</v>
      </c>
      <c r="B473" s="128"/>
      <c r="C473" s="10"/>
      <c r="D473" s="129" t="s">
        <v>895</v>
      </c>
      <c r="E473" s="79">
        <v>0</v>
      </c>
      <c r="F473" s="79">
        <v>0</v>
      </c>
      <c r="G473" s="79">
        <v>0</v>
      </c>
      <c r="H473" s="79">
        <v>0</v>
      </c>
      <c r="I473" s="79">
        <v>0</v>
      </c>
      <c r="J473" s="79">
        <v>0</v>
      </c>
      <c r="K473" s="79">
        <v>0</v>
      </c>
      <c r="R473" s="6"/>
    </row>
    <row r="474" spans="1:18" ht="12.75" customHeight="1" x14ac:dyDescent="0.25">
      <c r="A474" s="119" t="s">
        <v>896</v>
      </c>
      <c r="B474" s="128"/>
      <c r="C474" s="10"/>
      <c r="D474" s="129" t="s">
        <v>897</v>
      </c>
      <c r="E474" s="79">
        <v>0</v>
      </c>
      <c r="F474" s="79">
        <v>0</v>
      </c>
      <c r="G474" s="79">
        <v>0</v>
      </c>
      <c r="H474" s="79">
        <v>0</v>
      </c>
      <c r="I474" s="79">
        <v>0</v>
      </c>
      <c r="J474" s="79">
        <v>0</v>
      </c>
      <c r="K474" s="79">
        <v>0</v>
      </c>
      <c r="R474" s="6"/>
    </row>
    <row r="475" spans="1:18" ht="12.75" customHeight="1" x14ac:dyDescent="0.25">
      <c r="A475" s="119" t="s">
        <v>898</v>
      </c>
      <c r="B475" s="128"/>
      <c r="C475" s="10"/>
      <c r="D475" s="129" t="s">
        <v>899</v>
      </c>
      <c r="E475" s="79">
        <v>0</v>
      </c>
      <c r="F475" s="79">
        <v>0</v>
      </c>
      <c r="G475" s="79">
        <v>0</v>
      </c>
      <c r="H475" s="79">
        <v>0</v>
      </c>
      <c r="I475" s="79">
        <v>0</v>
      </c>
      <c r="J475" s="79">
        <v>0</v>
      </c>
      <c r="K475" s="79">
        <v>0</v>
      </c>
      <c r="R475" s="6"/>
    </row>
    <row r="476" spans="1:18" ht="12.75" customHeight="1" x14ac:dyDescent="0.25">
      <c r="A476" s="119" t="s">
        <v>900</v>
      </c>
      <c r="B476" s="128"/>
      <c r="C476" s="10"/>
      <c r="D476" s="129" t="s">
        <v>901</v>
      </c>
      <c r="E476" s="79">
        <v>0</v>
      </c>
      <c r="F476" s="79">
        <v>0</v>
      </c>
      <c r="G476" s="79">
        <v>0</v>
      </c>
      <c r="H476" s="79">
        <v>0</v>
      </c>
      <c r="I476" s="79">
        <v>0</v>
      </c>
      <c r="J476" s="79">
        <v>0</v>
      </c>
      <c r="K476" s="79">
        <v>0</v>
      </c>
      <c r="R476" s="6"/>
    </row>
    <row r="477" spans="1:18" ht="12.75" customHeight="1" x14ac:dyDescent="0.25">
      <c r="A477" s="119" t="s">
        <v>902</v>
      </c>
      <c r="B477" s="128"/>
      <c r="C477" s="10"/>
      <c r="D477" s="129" t="s">
        <v>903</v>
      </c>
      <c r="E477" s="79">
        <v>0</v>
      </c>
      <c r="F477" s="79">
        <v>0</v>
      </c>
      <c r="G477" s="79">
        <v>0</v>
      </c>
      <c r="H477" s="79">
        <v>0</v>
      </c>
      <c r="I477" s="79">
        <v>0</v>
      </c>
      <c r="J477" s="79">
        <v>0</v>
      </c>
      <c r="K477" s="79">
        <v>0</v>
      </c>
      <c r="R477" s="6"/>
    </row>
    <row r="478" spans="1:18" ht="12.75" customHeight="1" x14ac:dyDescent="0.25">
      <c r="A478" s="118" t="s">
        <v>904</v>
      </c>
      <c r="B478" s="125"/>
      <c r="C478" s="11" t="s">
        <v>905</v>
      </c>
      <c r="D478" s="126"/>
      <c r="E478" s="78">
        <v>233.71716444764303</v>
      </c>
      <c r="F478" s="78">
        <v>130.26268441885571</v>
      </c>
      <c r="G478" s="78">
        <v>23.389708528247571</v>
      </c>
      <c r="H478" s="78">
        <v>38.323137819359481</v>
      </c>
      <c r="I478" s="78">
        <v>21.950341849586181</v>
      </c>
      <c r="J478" s="78">
        <v>13.134220942785173</v>
      </c>
      <c r="K478" s="78">
        <v>6.6570708888089243</v>
      </c>
      <c r="R478" s="6"/>
    </row>
    <row r="479" spans="1:18" ht="12.75" customHeight="1" x14ac:dyDescent="0.25">
      <c r="A479" s="119" t="s">
        <v>906</v>
      </c>
      <c r="B479" s="128"/>
      <c r="C479" s="10"/>
      <c r="D479" s="129" t="s">
        <v>907</v>
      </c>
      <c r="E479" s="79">
        <v>281.71621071336023</v>
      </c>
      <c r="F479" s="79">
        <v>154.74031022100471</v>
      </c>
      <c r="G479" s="79">
        <v>25.543256950357236</v>
      </c>
      <c r="H479" s="79">
        <v>49.235553252137862</v>
      </c>
      <c r="I479" s="79">
        <v>23.322104172065302</v>
      </c>
      <c r="J479" s="79">
        <v>17.769222226335469</v>
      </c>
      <c r="K479" s="79">
        <v>11.105763891459668</v>
      </c>
      <c r="R479" s="6"/>
    </row>
    <row r="480" spans="1:18" ht="12.75" customHeight="1" x14ac:dyDescent="0.25">
      <c r="A480" s="119" t="s">
        <v>908</v>
      </c>
      <c r="B480" s="128"/>
      <c r="C480" s="10"/>
      <c r="D480" s="129" t="s">
        <v>909</v>
      </c>
      <c r="E480" s="79">
        <v>0</v>
      </c>
      <c r="F480" s="79">
        <v>0</v>
      </c>
      <c r="G480" s="79">
        <v>0</v>
      </c>
      <c r="H480" s="79">
        <v>0</v>
      </c>
      <c r="I480" s="79">
        <v>0</v>
      </c>
      <c r="J480" s="79">
        <v>0</v>
      </c>
      <c r="K480" s="79">
        <v>0</v>
      </c>
      <c r="R480" s="6"/>
    </row>
    <row r="481" spans="1:18" ht="12.75" customHeight="1" x14ac:dyDescent="0.25">
      <c r="A481" s="119" t="s">
        <v>910</v>
      </c>
      <c r="B481" s="128"/>
      <c r="C481" s="10"/>
      <c r="D481" s="129" t="s">
        <v>911</v>
      </c>
      <c r="E481" s="79">
        <v>0</v>
      </c>
      <c r="F481" s="79">
        <v>0</v>
      </c>
      <c r="G481" s="79">
        <v>0</v>
      </c>
      <c r="H481" s="79">
        <v>0</v>
      </c>
      <c r="I481" s="79">
        <v>0</v>
      </c>
      <c r="J481" s="79">
        <v>0</v>
      </c>
      <c r="K481" s="79">
        <v>0</v>
      </c>
      <c r="R481" s="6"/>
    </row>
    <row r="482" spans="1:18" ht="12.75" customHeight="1" x14ac:dyDescent="0.25">
      <c r="A482" s="119" t="s">
        <v>912</v>
      </c>
      <c r="B482" s="128"/>
      <c r="C482" s="10"/>
      <c r="D482" s="129" t="s">
        <v>905</v>
      </c>
      <c r="E482" s="79">
        <v>0</v>
      </c>
      <c r="F482" s="79">
        <v>0</v>
      </c>
      <c r="G482" s="79">
        <v>0</v>
      </c>
      <c r="H482" s="79">
        <v>0</v>
      </c>
      <c r="I482" s="79">
        <v>0</v>
      </c>
      <c r="J482" s="79">
        <v>0</v>
      </c>
      <c r="K482" s="79">
        <v>0</v>
      </c>
      <c r="R482" s="6"/>
    </row>
    <row r="483" spans="1:18" ht="12.75" customHeight="1" x14ac:dyDescent="0.25">
      <c r="A483" s="119" t="s">
        <v>913</v>
      </c>
      <c r="B483" s="128"/>
      <c r="C483" s="10"/>
      <c r="D483" s="129" t="s">
        <v>914</v>
      </c>
      <c r="E483" s="79">
        <v>0</v>
      </c>
      <c r="F483" s="79">
        <v>0</v>
      </c>
      <c r="G483" s="79">
        <v>0</v>
      </c>
      <c r="H483" s="79">
        <v>0</v>
      </c>
      <c r="I483" s="79">
        <v>0</v>
      </c>
      <c r="J483" s="79">
        <v>0</v>
      </c>
      <c r="K483" s="79">
        <v>0</v>
      </c>
      <c r="R483" s="6"/>
    </row>
    <row r="484" spans="1:18" ht="12.75" customHeight="1" x14ac:dyDescent="0.25">
      <c r="A484" s="119" t="s">
        <v>915</v>
      </c>
      <c r="B484" s="128"/>
      <c r="C484" s="10"/>
      <c r="D484" s="129" t="s">
        <v>916</v>
      </c>
      <c r="E484" s="79">
        <v>0</v>
      </c>
      <c r="F484" s="79">
        <v>0</v>
      </c>
      <c r="G484" s="79">
        <v>0</v>
      </c>
      <c r="H484" s="79">
        <v>0</v>
      </c>
      <c r="I484" s="79">
        <v>0</v>
      </c>
      <c r="J484" s="79">
        <v>0</v>
      </c>
      <c r="K484" s="79">
        <v>0</v>
      </c>
      <c r="R484" s="6"/>
    </row>
    <row r="485" spans="1:18" ht="12.75" customHeight="1" x14ac:dyDescent="0.25">
      <c r="A485" s="118" t="s">
        <v>917</v>
      </c>
      <c r="B485" s="125"/>
      <c r="C485" s="11" t="s">
        <v>918</v>
      </c>
      <c r="D485" s="126"/>
      <c r="E485" s="78">
        <v>69.624352331606218</v>
      </c>
      <c r="F485" s="78">
        <v>31.573834196891191</v>
      </c>
      <c r="G485" s="78">
        <v>17.001295336787564</v>
      </c>
      <c r="H485" s="78">
        <v>1.6191709844559585</v>
      </c>
      <c r="I485" s="78">
        <v>17.001295336787564</v>
      </c>
      <c r="J485" s="78">
        <v>2.4287564766839376</v>
      </c>
      <c r="K485" s="78">
        <v>0</v>
      </c>
      <c r="R485" s="6"/>
    </row>
    <row r="486" spans="1:18" ht="12.75" customHeight="1" x14ac:dyDescent="0.25">
      <c r="A486" s="119" t="s">
        <v>919</v>
      </c>
      <c r="B486" s="128"/>
      <c r="C486" s="10"/>
      <c r="D486" s="129" t="s">
        <v>920</v>
      </c>
      <c r="E486" s="79">
        <v>0</v>
      </c>
      <c r="F486" s="79">
        <v>0</v>
      </c>
      <c r="G486" s="79">
        <v>0</v>
      </c>
      <c r="H486" s="79">
        <v>0</v>
      </c>
      <c r="I486" s="79">
        <v>0</v>
      </c>
      <c r="J486" s="79">
        <v>0</v>
      </c>
      <c r="K486" s="79">
        <v>0</v>
      </c>
      <c r="R486" s="6"/>
    </row>
    <row r="487" spans="1:18" ht="12.75" customHeight="1" x14ac:dyDescent="0.25">
      <c r="A487" s="119" t="s">
        <v>921</v>
      </c>
      <c r="B487" s="128"/>
      <c r="C487" s="10"/>
      <c r="D487" s="129" t="s">
        <v>922</v>
      </c>
      <c r="E487" s="79">
        <v>0</v>
      </c>
      <c r="F487" s="79">
        <v>0</v>
      </c>
      <c r="G487" s="79">
        <v>0</v>
      </c>
      <c r="H487" s="79">
        <v>0</v>
      </c>
      <c r="I487" s="79">
        <v>0</v>
      </c>
      <c r="J487" s="79">
        <v>0</v>
      </c>
      <c r="K487" s="79">
        <v>0</v>
      </c>
      <c r="R487" s="6"/>
    </row>
    <row r="488" spans="1:18" ht="12.75" customHeight="1" x14ac:dyDescent="0.25">
      <c r="A488" s="119" t="s">
        <v>923</v>
      </c>
      <c r="B488" s="128"/>
      <c r="C488" s="10"/>
      <c r="D488" s="129" t="s">
        <v>924</v>
      </c>
      <c r="E488" s="79">
        <v>0</v>
      </c>
      <c r="F488" s="79">
        <v>0</v>
      </c>
      <c r="G488" s="79">
        <v>0</v>
      </c>
      <c r="H488" s="79">
        <v>0</v>
      </c>
      <c r="I488" s="79">
        <v>0</v>
      </c>
      <c r="J488" s="79">
        <v>0</v>
      </c>
      <c r="K488" s="79">
        <v>0</v>
      </c>
      <c r="R488" s="6"/>
    </row>
    <row r="489" spans="1:18" ht="12.75" customHeight="1" x14ac:dyDescent="0.25">
      <c r="A489" s="119" t="s">
        <v>925</v>
      </c>
      <c r="B489" s="128"/>
      <c r="C489" s="10"/>
      <c r="D489" s="129" t="s">
        <v>926</v>
      </c>
      <c r="E489" s="79">
        <v>0</v>
      </c>
      <c r="F489" s="79">
        <v>0</v>
      </c>
      <c r="G489" s="79">
        <v>0</v>
      </c>
      <c r="H489" s="79">
        <v>0</v>
      </c>
      <c r="I489" s="79">
        <v>0</v>
      </c>
      <c r="J489" s="79">
        <v>0</v>
      </c>
      <c r="K489" s="79">
        <v>0</v>
      </c>
      <c r="R489" s="6"/>
    </row>
    <row r="490" spans="1:18" ht="12.75" customHeight="1" x14ac:dyDescent="0.25">
      <c r="A490" s="119" t="s">
        <v>927</v>
      </c>
      <c r="B490" s="128"/>
      <c r="C490" s="10"/>
      <c r="D490" s="129" t="s">
        <v>928</v>
      </c>
      <c r="E490" s="79">
        <v>0</v>
      </c>
      <c r="F490" s="79">
        <v>0</v>
      </c>
      <c r="G490" s="79">
        <v>0</v>
      </c>
      <c r="H490" s="79">
        <v>0</v>
      </c>
      <c r="I490" s="79">
        <v>0</v>
      </c>
      <c r="J490" s="79">
        <v>0</v>
      </c>
      <c r="K490" s="79">
        <v>0</v>
      </c>
      <c r="R490" s="6"/>
    </row>
    <row r="491" spans="1:18" ht="12.75" customHeight="1" x14ac:dyDescent="0.25">
      <c r="A491" s="119" t="s">
        <v>929</v>
      </c>
      <c r="B491" s="128"/>
      <c r="C491" s="10"/>
      <c r="D491" s="129" t="s">
        <v>930</v>
      </c>
      <c r="E491" s="79">
        <v>0</v>
      </c>
      <c r="F491" s="79">
        <v>0</v>
      </c>
      <c r="G491" s="79">
        <v>0</v>
      </c>
      <c r="H491" s="79">
        <v>0</v>
      </c>
      <c r="I491" s="79">
        <v>0</v>
      </c>
      <c r="J491" s="79">
        <v>0</v>
      </c>
      <c r="K491" s="79">
        <v>0</v>
      </c>
      <c r="R491" s="6"/>
    </row>
    <row r="492" spans="1:18" ht="12.75" customHeight="1" x14ac:dyDescent="0.25">
      <c r="A492" s="119" t="s">
        <v>931</v>
      </c>
      <c r="B492" s="128"/>
      <c r="C492" s="10"/>
      <c r="D492" s="129" t="s">
        <v>932</v>
      </c>
      <c r="E492" s="79">
        <v>0</v>
      </c>
      <c r="F492" s="79">
        <v>0</v>
      </c>
      <c r="G492" s="79">
        <v>0</v>
      </c>
      <c r="H492" s="79">
        <v>0</v>
      </c>
      <c r="I492" s="79">
        <v>0</v>
      </c>
      <c r="J492" s="79">
        <v>0</v>
      </c>
      <c r="K492" s="79">
        <v>0</v>
      </c>
      <c r="R492" s="6"/>
    </row>
    <row r="493" spans="1:18" ht="12.75" customHeight="1" x14ac:dyDescent="0.25">
      <c r="A493" s="119" t="s">
        <v>933</v>
      </c>
      <c r="B493" s="128"/>
      <c r="C493" s="10"/>
      <c r="D493" s="129" t="s">
        <v>934</v>
      </c>
      <c r="E493" s="79">
        <v>0</v>
      </c>
      <c r="F493" s="79">
        <v>0</v>
      </c>
      <c r="G493" s="79">
        <v>0</v>
      </c>
      <c r="H493" s="79">
        <v>0</v>
      </c>
      <c r="I493" s="79">
        <v>0</v>
      </c>
      <c r="J493" s="79">
        <v>0</v>
      </c>
      <c r="K493" s="79">
        <v>0</v>
      </c>
      <c r="R493" s="6"/>
    </row>
    <row r="494" spans="1:18" ht="12.75" customHeight="1" x14ac:dyDescent="0.25">
      <c r="A494" s="119" t="s">
        <v>935</v>
      </c>
      <c r="B494" s="128"/>
      <c r="C494" s="10"/>
      <c r="D494" s="129" t="s">
        <v>936</v>
      </c>
      <c r="E494" s="79">
        <v>0</v>
      </c>
      <c r="F494" s="79">
        <v>0</v>
      </c>
      <c r="G494" s="79">
        <v>0</v>
      </c>
      <c r="H494" s="79">
        <v>0</v>
      </c>
      <c r="I494" s="79">
        <v>0</v>
      </c>
      <c r="J494" s="79">
        <v>0</v>
      </c>
      <c r="K494" s="79">
        <v>0</v>
      </c>
      <c r="R494" s="6"/>
    </row>
    <row r="495" spans="1:18" ht="12.75" customHeight="1" x14ac:dyDescent="0.25">
      <c r="A495" s="119" t="s">
        <v>937</v>
      </c>
      <c r="B495" s="128"/>
      <c r="C495" s="10"/>
      <c r="D495" s="129" t="s">
        <v>938</v>
      </c>
      <c r="E495" s="79">
        <v>0</v>
      </c>
      <c r="F495" s="79">
        <v>0</v>
      </c>
      <c r="G495" s="79">
        <v>0</v>
      </c>
      <c r="H495" s="79">
        <v>0</v>
      </c>
      <c r="I495" s="79">
        <v>0</v>
      </c>
      <c r="J495" s="79">
        <v>0</v>
      </c>
      <c r="K495" s="79">
        <v>0</v>
      </c>
      <c r="R495" s="6"/>
    </row>
    <row r="496" spans="1:18" ht="12.75" customHeight="1" x14ac:dyDescent="0.25">
      <c r="A496" s="119" t="s">
        <v>939</v>
      </c>
      <c r="B496" s="128"/>
      <c r="C496" s="10"/>
      <c r="D496" s="129" t="s">
        <v>940</v>
      </c>
      <c r="E496" s="79">
        <v>0</v>
      </c>
      <c r="F496" s="79">
        <v>0</v>
      </c>
      <c r="G496" s="79">
        <v>0</v>
      </c>
      <c r="H496" s="79">
        <v>0</v>
      </c>
      <c r="I496" s="79">
        <v>0</v>
      </c>
      <c r="J496" s="79">
        <v>0</v>
      </c>
      <c r="K496" s="79">
        <v>0</v>
      </c>
      <c r="R496" s="6"/>
    </row>
    <row r="497" spans="1:18" ht="12.75" customHeight="1" x14ac:dyDescent="0.25">
      <c r="A497" s="118" t="s">
        <v>941</v>
      </c>
      <c r="B497" s="132" t="s">
        <v>942</v>
      </c>
      <c r="C497" s="10"/>
      <c r="D497" s="126"/>
      <c r="E497" s="78">
        <v>139.71243046822909</v>
      </c>
      <c r="F497" s="78">
        <v>85.146119273185079</v>
      </c>
      <c r="G497" s="78">
        <v>23.345072996239427</v>
      </c>
      <c r="H497" s="78">
        <v>15.871666241532749</v>
      </c>
      <c r="I497" s="78">
        <v>10.784976214876107</v>
      </c>
      <c r="J497" s="78">
        <v>2.0734601574934701</v>
      </c>
      <c r="K497" s="78">
        <v>2.491135584902227</v>
      </c>
      <c r="R497" s="6"/>
    </row>
    <row r="498" spans="1:18" ht="12.75" customHeight="1" x14ac:dyDescent="0.25">
      <c r="A498" s="118" t="s">
        <v>943</v>
      </c>
      <c r="B498" s="125"/>
      <c r="C498" s="11" t="s">
        <v>944</v>
      </c>
      <c r="D498" s="126"/>
      <c r="E498" s="78">
        <v>206.71407815248145</v>
      </c>
      <c r="F498" s="78">
        <v>134.98508832300985</v>
      </c>
      <c r="G498" s="78">
        <v>27.559837883306567</v>
      </c>
      <c r="H498" s="78">
        <v>27.988070658407892</v>
      </c>
      <c r="I498" s="78">
        <v>11.317580484820677</v>
      </c>
      <c r="J498" s="78">
        <v>1.6823430450409114</v>
      </c>
      <c r="K498" s="78">
        <v>3.1811577578955417</v>
      </c>
      <c r="R498" s="6"/>
    </row>
    <row r="499" spans="1:18" ht="12.75" customHeight="1" x14ac:dyDescent="0.25">
      <c r="A499" s="119" t="s">
        <v>945</v>
      </c>
      <c r="B499" s="128"/>
      <c r="C499" s="10"/>
      <c r="D499" s="129" t="s">
        <v>942</v>
      </c>
      <c r="E499" s="79">
        <v>416.10222078500954</v>
      </c>
      <c r="F499" s="79">
        <v>279.32423810730734</v>
      </c>
      <c r="G499" s="79">
        <v>50.253891399155741</v>
      </c>
      <c r="H499" s="79">
        <v>58.381912095019189</v>
      </c>
      <c r="I499" s="79">
        <v>19.926760415665228</v>
      </c>
      <c r="J499" s="79">
        <v>2.6219421599559514</v>
      </c>
      <c r="K499" s="79">
        <v>5.5934766079060294</v>
      </c>
      <c r="R499" s="6"/>
    </row>
    <row r="500" spans="1:18" ht="12.75" customHeight="1" x14ac:dyDescent="0.25">
      <c r="A500" s="119" t="s">
        <v>946</v>
      </c>
      <c r="B500" s="128"/>
      <c r="C500" s="10"/>
      <c r="D500" s="129" t="s">
        <v>947</v>
      </c>
      <c r="E500" s="79">
        <v>0</v>
      </c>
      <c r="F500" s="79">
        <v>0</v>
      </c>
      <c r="G500" s="79">
        <v>0</v>
      </c>
      <c r="H500" s="79">
        <v>0</v>
      </c>
      <c r="I500" s="79">
        <v>0</v>
      </c>
      <c r="J500" s="79">
        <v>0</v>
      </c>
      <c r="K500" s="79">
        <v>0</v>
      </c>
      <c r="R500" s="6"/>
    </row>
    <row r="501" spans="1:18" ht="12.75" customHeight="1" x14ac:dyDescent="0.25">
      <c r="A501" s="119" t="s">
        <v>948</v>
      </c>
      <c r="B501" s="128"/>
      <c r="C501" s="10"/>
      <c r="D501" s="129" t="s">
        <v>949</v>
      </c>
      <c r="E501" s="79">
        <v>0</v>
      </c>
      <c r="F501" s="79">
        <v>0</v>
      </c>
      <c r="G501" s="79">
        <v>0</v>
      </c>
      <c r="H501" s="79">
        <v>0</v>
      </c>
      <c r="I501" s="79">
        <v>0</v>
      </c>
      <c r="J501" s="79">
        <v>0</v>
      </c>
      <c r="K501" s="79">
        <v>0</v>
      </c>
      <c r="R501" s="6"/>
    </row>
    <row r="502" spans="1:18" ht="12.75" customHeight="1" x14ac:dyDescent="0.25">
      <c r="A502" s="119" t="s">
        <v>950</v>
      </c>
      <c r="B502" s="128"/>
      <c r="C502" s="10"/>
      <c r="D502" s="129" t="s">
        <v>951</v>
      </c>
      <c r="E502" s="79">
        <v>190.82681392851666</v>
      </c>
      <c r="F502" s="79">
        <v>123.3317993557294</v>
      </c>
      <c r="G502" s="79">
        <v>30.372756557754254</v>
      </c>
      <c r="H502" s="79">
        <v>18.714526767909188</v>
      </c>
      <c r="I502" s="79">
        <v>10.124252185918085</v>
      </c>
      <c r="J502" s="79">
        <v>5.2155238533517414</v>
      </c>
      <c r="K502" s="79">
        <v>3.0679552078539651</v>
      </c>
      <c r="R502" s="6"/>
    </row>
    <row r="503" spans="1:18" ht="12.75" customHeight="1" x14ac:dyDescent="0.25">
      <c r="A503" s="119" t="s">
        <v>952</v>
      </c>
      <c r="B503" s="128"/>
      <c r="C503" s="10"/>
      <c r="D503" s="129" t="s">
        <v>564</v>
      </c>
      <c r="E503" s="79">
        <v>0</v>
      </c>
      <c r="F503" s="79">
        <v>0</v>
      </c>
      <c r="G503" s="79">
        <v>0</v>
      </c>
      <c r="H503" s="79">
        <v>0</v>
      </c>
      <c r="I503" s="79">
        <v>0</v>
      </c>
      <c r="J503" s="79">
        <v>0</v>
      </c>
      <c r="K503" s="79">
        <v>0</v>
      </c>
      <c r="R503" s="6"/>
    </row>
    <row r="504" spans="1:18" ht="12.75" customHeight="1" x14ac:dyDescent="0.25">
      <c r="A504" s="119" t="s">
        <v>953</v>
      </c>
      <c r="B504" s="128"/>
      <c r="C504" s="10"/>
      <c r="D504" s="129" t="s">
        <v>409</v>
      </c>
      <c r="E504" s="79">
        <v>0</v>
      </c>
      <c r="F504" s="79">
        <v>0</v>
      </c>
      <c r="G504" s="79">
        <v>0</v>
      </c>
      <c r="H504" s="79">
        <v>0</v>
      </c>
      <c r="I504" s="79">
        <v>0</v>
      </c>
      <c r="J504" s="79">
        <v>0</v>
      </c>
      <c r="K504" s="79">
        <v>0</v>
      </c>
      <c r="R504" s="6"/>
    </row>
    <row r="505" spans="1:18" ht="12.75" customHeight="1" x14ac:dyDescent="0.25">
      <c r="A505" s="119" t="s">
        <v>954</v>
      </c>
      <c r="B505" s="128"/>
      <c r="C505" s="10"/>
      <c r="D505" s="129" t="s">
        <v>955</v>
      </c>
      <c r="E505" s="79">
        <v>0</v>
      </c>
      <c r="F505" s="79">
        <v>0</v>
      </c>
      <c r="G505" s="79">
        <v>0</v>
      </c>
      <c r="H505" s="79">
        <v>0</v>
      </c>
      <c r="I505" s="79">
        <v>0</v>
      </c>
      <c r="J505" s="79">
        <v>0</v>
      </c>
      <c r="K505" s="79">
        <v>0</v>
      </c>
      <c r="R505" s="6"/>
    </row>
    <row r="506" spans="1:18" ht="12.75" customHeight="1" x14ac:dyDescent="0.25">
      <c r="A506" s="119" t="s">
        <v>956</v>
      </c>
      <c r="B506" s="128"/>
      <c r="C506" s="10"/>
      <c r="D506" s="129" t="s">
        <v>957</v>
      </c>
      <c r="E506" s="79">
        <v>0</v>
      </c>
      <c r="F506" s="79">
        <v>0</v>
      </c>
      <c r="G506" s="79">
        <v>0</v>
      </c>
      <c r="H506" s="79">
        <v>0</v>
      </c>
      <c r="I506" s="79">
        <v>0</v>
      </c>
      <c r="J506" s="79">
        <v>0</v>
      </c>
      <c r="K506" s="79">
        <v>0</v>
      </c>
      <c r="R506" s="6"/>
    </row>
    <row r="507" spans="1:18" ht="12.75" customHeight="1" x14ac:dyDescent="0.25">
      <c r="A507" s="119" t="s">
        <v>958</v>
      </c>
      <c r="B507" s="128"/>
      <c r="C507" s="10"/>
      <c r="D507" s="129" t="s">
        <v>959</v>
      </c>
      <c r="E507" s="79">
        <v>0</v>
      </c>
      <c r="F507" s="79">
        <v>0</v>
      </c>
      <c r="G507" s="79">
        <v>0</v>
      </c>
      <c r="H507" s="79">
        <v>0</v>
      </c>
      <c r="I507" s="79">
        <v>0</v>
      </c>
      <c r="J507" s="79">
        <v>0</v>
      </c>
      <c r="K507" s="79">
        <v>0</v>
      </c>
      <c r="R507" s="6"/>
    </row>
    <row r="508" spans="1:18" ht="12.75" customHeight="1" x14ac:dyDescent="0.25">
      <c r="A508" s="119" t="s">
        <v>960</v>
      </c>
      <c r="B508" s="128"/>
      <c r="C508" s="10"/>
      <c r="D508" s="129" t="s">
        <v>961</v>
      </c>
      <c r="E508" s="79">
        <v>108.20510032080909</v>
      </c>
      <c r="F508" s="79">
        <v>73.40547006688054</v>
      </c>
      <c r="G508" s="79">
        <v>11.056132528591883</v>
      </c>
      <c r="H508" s="79">
        <v>12.506117122505573</v>
      </c>
      <c r="I508" s="79">
        <v>8.5186594892429266</v>
      </c>
      <c r="J508" s="79">
        <v>0.18124807423921122</v>
      </c>
      <c r="K508" s="79">
        <v>2.5374730393489568</v>
      </c>
      <c r="R508" s="6"/>
    </row>
    <row r="509" spans="1:18" ht="12.75" customHeight="1" x14ac:dyDescent="0.25">
      <c r="A509" s="119" t="s">
        <v>962</v>
      </c>
      <c r="B509" s="128"/>
      <c r="C509" s="10"/>
      <c r="D509" s="129" t="s">
        <v>963</v>
      </c>
      <c r="E509" s="79">
        <v>0</v>
      </c>
      <c r="F509" s="79">
        <v>0</v>
      </c>
      <c r="G509" s="79">
        <v>0</v>
      </c>
      <c r="H509" s="79">
        <v>0</v>
      </c>
      <c r="I509" s="79">
        <v>0</v>
      </c>
      <c r="J509" s="79">
        <v>0</v>
      </c>
      <c r="K509" s="79">
        <v>0</v>
      </c>
      <c r="R509" s="6"/>
    </row>
    <row r="510" spans="1:18" ht="12.75" customHeight="1" x14ac:dyDescent="0.25">
      <c r="A510" s="119" t="s">
        <v>964</v>
      </c>
      <c r="B510" s="128"/>
      <c r="C510" s="10"/>
      <c r="D510" s="129" t="s">
        <v>965</v>
      </c>
      <c r="E510" s="79">
        <v>0</v>
      </c>
      <c r="F510" s="79">
        <v>0</v>
      </c>
      <c r="G510" s="79">
        <v>0</v>
      </c>
      <c r="H510" s="79">
        <v>0</v>
      </c>
      <c r="I510" s="79">
        <v>0</v>
      </c>
      <c r="J510" s="79">
        <v>0</v>
      </c>
      <c r="K510" s="79">
        <v>0</v>
      </c>
      <c r="R510" s="6"/>
    </row>
    <row r="511" spans="1:18" ht="12.75" customHeight="1" x14ac:dyDescent="0.25">
      <c r="A511" s="119" t="s">
        <v>966</v>
      </c>
      <c r="B511" s="128"/>
      <c r="C511" s="10"/>
      <c r="D511" s="129" t="s">
        <v>967</v>
      </c>
      <c r="E511" s="79">
        <v>0</v>
      </c>
      <c r="F511" s="79">
        <v>0</v>
      </c>
      <c r="G511" s="79">
        <v>0</v>
      </c>
      <c r="H511" s="79">
        <v>0</v>
      </c>
      <c r="I511" s="79">
        <v>0</v>
      </c>
      <c r="J511" s="79">
        <v>0</v>
      </c>
      <c r="K511" s="79">
        <v>0</v>
      </c>
      <c r="R511" s="6"/>
    </row>
    <row r="512" spans="1:18" ht="12.75" customHeight="1" x14ac:dyDescent="0.25">
      <c r="A512" s="119" t="s">
        <v>968</v>
      </c>
      <c r="B512" s="128"/>
      <c r="C512" s="10"/>
      <c r="D512" s="129" t="s">
        <v>969</v>
      </c>
      <c r="E512" s="79">
        <v>12.409880628767285</v>
      </c>
      <c r="F512" s="79">
        <v>3.5456801796477957</v>
      </c>
      <c r="G512" s="79">
        <v>4.7275735728637276</v>
      </c>
      <c r="H512" s="79">
        <v>1.1818933932159319</v>
      </c>
      <c r="I512" s="79">
        <v>2.3637867864318638</v>
      </c>
      <c r="J512" s="79">
        <v>0</v>
      </c>
      <c r="K512" s="79">
        <v>0.59094669660796595</v>
      </c>
      <c r="R512" s="6"/>
    </row>
    <row r="513" spans="1:18" ht="12.75" customHeight="1" x14ac:dyDescent="0.25">
      <c r="A513" s="119" t="s">
        <v>970</v>
      </c>
      <c r="B513" s="128"/>
      <c r="C513" s="10"/>
      <c r="D513" s="129" t="s">
        <v>971</v>
      </c>
      <c r="E513" s="79">
        <v>108.3948339483395</v>
      </c>
      <c r="F513" s="79">
        <v>65.498154981549817</v>
      </c>
      <c r="G513" s="79">
        <v>12.453874538745389</v>
      </c>
      <c r="H513" s="79">
        <v>20.756457564575648</v>
      </c>
      <c r="I513" s="79">
        <v>6.4575645756457565</v>
      </c>
      <c r="J513" s="79">
        <v>0.92250922509225086</v>
      </c>
      <c r="K513" s="79">
        <v>2.3062730627306274</v>
      </c>
      <c r="R513" s="6"/>
    </row>
    <row r="514" spans="1:18" ht="12.75" customHeight="1" x14ac:dyDescent="0.25">
      <c r="A514" s="119" t="s">
        <v>972</v>
      </c>
      <c r="B514" s="128"/>
      <c r="C514" s="10"/>
      <c r="D514" s="129" t="s">
        <v>973</v>
      </c>
      <c r="E514" s="79">
        <v>78.406969508400749</v>
      </c>
      <c r="F514" s="79">
        <v>44.181705040448044</v>
      </c>
      <c r="G514" s="79">
        <v>10.578718108276291</v>
      </c>
      <c r="H514" s="79">
        <v>16.490354698195393</v>
      </c>
      <c r="I514" s="79">
        <v>5.2893590541381457</v>
      </c>
      <c r="J514" s="79">
        <v>0.62227753578095824</v>
      </c>
      <c r="K514" s="79">
        <v>1.2445550715619165</v>
      </c>
      <c r="R514" s="6"/>
    </row>
    <row r="515" spans="1:18" ht="12.75" customHeight="1" x14ac:dyDescent="0.25">
      <c r="A515" s="118" t="s">
        <v>974</v>
      </c>
      <c r="B515" s="125"/>
      <c r="C515" s="11" t="s">
        <v>975</v>
      </c>
      <c r="D515" s="126"/>
      <c r="E515" s="78">
        <v>60.669588971475768</v>
      </c>
      <c r="F515" s="78">
        <v>27.952480782669461</v>
      </c>
      <c r="G515" s="78">
        <v>22.234927895305251</v>
      </c>
      <c r="H515" s="78">
        <v>1.2705673083031574</v>
      </c>
      <c r="I515" s="78">
        <v>7.9410456768947331</v>
      </c>
      <c r="J515" s="78">
        <v>0.63528365415157872</v>
      </c>
      <c r="K515" s="78">
        <v>0.63528365415157872</v>
      </c>
      <c r="R515" s="6"/>
    </row>
    <row r="516" spans="1:18" ht="12.75" customHeight="1" x14ac:dyDescent="0.25">
      <c r="A516" s="119" t="s">
        <v>976</v>
      </c>
      <c r="B516" s="128"/>
      <c r="C516" s="10"/>
      <c r="D516" s="129" t="s">
        <v>975</v>
      </c>
      <c r="E516" s="79">
        <v>0</v>
      </c>
      <c r="F516" s="79">
        <v>0</v>
      </c>
      <c r="G516" s="79">
        <v>0</v>
      </c>
      <c r="H516" s="79">
        <v>0</v>
      </c>
      <c r="I516" s="79">
        <v>0</v>
      </c>
      <c r="J516" s="79">
        <v>0</v>
      </c>
      <c r="K516" s="79">
        <v>0</v>
      </c>
      <c r="R516" s="6"/>
    </row>
    <row r="517" spans="1:18" ht="12.75" customHeight="1" x14ac:dyDescent="0.25">
      <c r="A517" s="119" t="s">
        <v>977</v>
      </c>
      <c r="B517" s="128"/>
      <c r="C517" s="10"/>
      <c r="D517" s="129" t="s">
        <v>978</v>
      </c>
      <c r="E517" s="79">
        <v>0</v>
      </c>
      <c r="F517" s="79">
        <v>0</v>
      </c>
      <c r="G517" s="79">
        <v>0</v>
      </c>
      <c r="H517" s="79">
        <v>0</v>
      </c>
      <c r="I517" s="79">
        <v>0</v>
      </c>
      <c r="J517" s="79">
        <v>0</v>
      </c>
      <c r="K517" s="79">
        <v>0</v>
      </c>
      <c r="R517" s="6"/>
    </row>
    <row r="518" spans="1:18" ht="12.75" customHeight="1" x14ac:dyDescent="0.25">
      <c r="A518" s="119" t="s">
        <v>979</v>
      </c>
      <c r="B518" s="128"/>
      <c r="C518" s="10"/>
      <c r="D518" s="129" t="s">
        <v>980</v>
      </c>
      <c r="E518" s="79">
        <v>0</v>
      </c>
      <c r="F518" s="79">
        <v>0</v>
      </c>
      <c r="G518" s="79">
        <v>0</v>
      </c>
      <c r="H518" s="79">
        <v>0</v>
      </c>
      <c r="I518" s="79">
        <v>0</v>
      </c>
      <c r="J518" s="79">
        <v>0</v>
      </c>
      <c r="K518" s="79">
        <v>0</v>
      </c>
      <c r="R518" s="6"/>
    </row>
    <row r="519" spans="1:18" ht="12.75" customHeight="1" x14ac:dyDescent="0.25">
      <c r="A519" s="119" t="s">
        <v>981</v>
      </c>
      <c r="B519" s="128"/>
      <c r="C519" s="10"/>
      <c r="D519" s="129" t="s">
        <v>982</v>
      </c>
      <c r="E519" s="79">
        <v>0</v>
      </c>
      <c r="F519" s="79">
        <v>0</v>
      </c>
      <c r="G519" s="79">
        <v>0</v>
      </c>
      <c r="H519" s="79">
        <v>0</v>
      </c>
      <c r="I519" s="79">
        <v>0</v>
      </c>
      <c r="J519" s="79">
        <v>0</v>
      </c>
      <c r="K519" s="79">
        <v>0</v>
      </c>
      <c r="R519" s="6"/>
    </row>
    <row r="520" spans="1:18" ht="12.75" customHeight="1" x14ac:dyDescent="0.25">
      <c r="A520" s="119" t="s">
        <v>983</v>
      </c>
      <c r="B520" s="128"/>
      <c r="C520" s="10"/>
      <c r="D520" s="129" t="s">
        <v>984</v>
      </c>
      <c r="E520" s="79">
        <v>0</v>
      </c>
      <c r="F520" s="79">
        <v>0</v>
      </c>
      <c r="G520" s="79">
        <v>0</v>
      </c>
      <c r="H520" s="79">
        <v>0</v>
      </c>
      <c r="I520" s="79">
        <v>0</v>
      </c>
      <c r="J520" s="79">
        <v>0</v>
      </c>
      <c r="K520" s="79">
        <v>0</v>
      </c>
      <c r="R520" s="6"/>
    </row>
    <row r="521" spans="1:18" ht="12.75" customHeight="1" x14ac:dyDescent="0.25">
      <c r="A521" s="119" t="s">
        <v>985</v>
      </c>
      <c r="B521" s="128"/>
      <c r="C521" s="10"/>
      <c r="D521" s="129" t="s">
        <v>986</v>
      </c>
      <c r="E521" s="79">
        <v>0</v>
      </c>
      <c r="F521" s="79">
        <v>0</v>
      </c>
      <c r="G521" s="79">
        <v>0</v>
      </c>
      <c r="H521" s="79">
        <v>0</v>
      </c>
      <c r="I521" s="79">
        <v>0</v>
      </c>
      <c r="J521" s="79">
        <v>0</v>
      </c>
      <c r="K521" s="79">
        <v>0</v>
      </c>
      <c r="R521" s="6"/>
    </row>
    <row r="522" spans="1:18" ht="12.75" customHeight="1" x14ac:dyDescent="0.25">
      <c r="A522" s="118" t="s">
        <v>987</v>
      </c>
      <c r="B522" s="125"/>
      <c r="C522" s="11" t="s">
        <v>988</v>
      </c>
      <c r="D522" s="126"/>
      <c r="E522" s="79">
        <v>0</v>
      </c>
      <c r="F522" s="79">
        <v>0</v>
      </c>
      <c r="G522" s="79">
        <v>0</v>
      </c>
      <c r="H522" s="79">
        <v>0</v>
      </c>
      <c r="I522" s="79">
        <v>0</v>
      </c>
      <c r="J522" s="79">
        <v>0</v>
      </c>
      <c r="K522" s="79">
        <v>0</v>
      </c>
      <c r="R522" s="6"/>
    </row>
    <row r="523" spans="1:18" ht="12.75" customHeight="1" x14ac:dyDescent="0.25">
      <c r="A523" s="119" t="s">
        <v>989</v>
      </c>
      <c r="B523" s="128"/>
      <c r="C523" s="10"/>
      <c r="D523" s="129" t="s">
        <v>990</v>
      </c>
      <c r="E523" s="79">
        <v>0</v>
      </c>
      <c r="F523" s="79">
        <v>0</v>
      </c>
      <c r="G523" s="79">
        <v>0</v>
      </c>
      <c r="H523" s="79">
        <v>0</v>
      </c>
      <c r="I523" s="79">
        <v>0</v>
      </c>
      <c r="J523" s="79">
        <v>0</v>
      </c>
      <c r="K523" s="79">
        <v>0</v>
      </c>
      <c r="R523" s="6"/>
    </row>
    <row r="524" spans="1:18" ht="12.75" customHeight="1" x14ac:dyDescent="0.25">
      <c r="A524" s="119" t="s">
        <v>991</v>
      </c>
      <c r="B524" s="128"/>
      <c r="C524" s="10"/>
      <c r="D524" s="129" t="s">
        <v>992</v>
      </c>
      <c r="E524" s="79">
        <v>0</v>
      </c>
      <c r="F524" s="79">
        <v>0</v>
      </c>
      <c r="G524" s="79">
        <v>0</v>
      </c>
      <c r="H524" s="79">
        <v>0</v>
      </c>
      <c r="I524" s="79">
        <v>0</v>
      </c>
      <c r="J524" s="79">
        <v>0</v>
      </c>
      <c r="K524" s="79">
        <v>0</v>
      </c>
      <c r="R524" s="6"/>
    </row>
    <row r="525" spans="1:18" ht="12.75" customHeight="1" x14ac:dyDescent="0.25">
      <c r="A525" s="119" t="s">
        <v>993</v>
      </c>
      <c r="B525" s="128"/>
      <c r="C525" s="10"/>
      <c r="D525" s="129" t="s">
        <v>994</v>
      </c>
      <c r="E525" s="79">
        <v>0</v>
      </c>
      <c r="F525" s="79">
        <v>0</v>
      </c>
      <c r="G525" s="79">
        <v>0</v>
      </c>
      <c r="H525" s="79">
        <v>0</v>
      </c>
      <c r="I525" s="79">
        <v>0</v>
      </c>
      <c r="J525" s="79">
        <v>0</v>
      </c>
      <c r="K525" s="79">
        <v>0</v>
      </c>
      <c r="R525" s="6"/>
    </row>
    <row r="526" spans="1:18" ht="12.75" customHeight="1" x14ac:dyDescent="0.25">
      <c r="A526" s="119" t="s">
        <v>995</v>
      </c>
      <c r="B526" s="128"/>
      <c r="C526" s="10"/>
      <c r="D526" s="129" t="s">
        <v>996</v>
      </c>
      <c r="E526" s="79">
        <v>0</v>
      </c>
      <c r="F526" s="79">
        <v>0</v>
      </c>
      <c r="G526" s="79">
        <v>0</v>
      </c>
      <c r="H526" s="79">
        <v>0</v>
      </c>
      <c r="I526" s="79">
        <v>0</v>
      </c>
      <c r="J526" s="79">
        <v>0</v>
      </c>
      <c r="K526" s="79">
        <v>0</v>
      </c>
      <c r="R526" s="6"/>
    </row>
    <row r="527" spans="1:18" ht="12.75" customHeight="1" x14ac:dyDescent="0.25">
      <c r="A527" s="118" t="s">
        <v>997</v>
      </c>
      <c r="B527" s="125"/>
      <c r="C527" s="11" t="s">
        <v>998</v>
      </c>
      <c r="D527" s="126"/>
      <c r="E527" s="78">
        <v>78.876393058877412</v>
      </c>
      <c r="F527" s="78">
        <v>42.745916238359371</v>
      </c>
      <c r="G527" s="78">
        <v>12.416670907332961</v>
      </c>
      <c r="H527" s="78">
        <v>7.7349753193221717</v>
      </c>
      <c r="I527" s="78">
        <v>11.602462978983258</v>
      </c>
      <c r="J527" s="78">
        <v>2.7479517581802453</v>
      </c>
      <c r="K527" s="78">
        <v>1.6284158566994047</v>
      </c>
      <c r="R527" s="6"/>
    </row>
    <row r="528" spans="1:18" ht="12.75" customHeight="1" x14ac:dyDescent="0.25">
      <c r="A528" s="119" t="s">
        <v>999</v>
      </c>
      <c r="B528" s="128"/>
      <c r="C528" s="10"/>
      <c r="D528" s="129" t="s">
        <v>998</v>
      </c>
      <c r="E528" s="79">
        <v>113.67681082043067</v>
      </c>
      <c r="F528" s="79">
        <v>67.850151272468409</v>
      </c>
      <c r="G528" s="79">
        <v>8.8983804947499543</v>
      </c>
      <c r="H528" s="79">
        <v>12.680192205018686</v>
      </c>
      <c r="I528" s="79">
        <v>16.462003915287418</v>
      </c>
      <c r="J528" s="79">
        <v>4.8941092721124759</v>
      </c>
      <c r="K528" s="79">
        <v>2.8919736607937359</v>
      </c>
      <c r="R528" s="6"/>
    </row>
    <row r="529" spans="1:18" ht="12.75" customHeight="1" x14ac:dyDescent="0.25">
      <c r="A529" s="119" t="s">
        <v>1000</v>
      </c>
      <c r="B529" s="128"/>
      <c r="C529" s="10"/>
      <c r="D529" s="129" t="s">
        <v>1001</v>
      </c>
      <c r="E529" s="79">
        <v>0</v>
      </c>
      <c r="F529" s="79">
        <v>0</v>
      </c>
      <c r="G529" s="79">
        <v>0</v>
      </c>
      <c r="H529" s="79">
        <v>0</v>
      </c>
      <c r="I529" s="79">
        <v>0</v>
      </c>
      <c r="J529" s="79">
        <v>0</v>
      </c>
      <c r="K529" s="79">
        <v>0</v>
      </c>
      <c r="R529" s="6"/>
    </row>
    <row r="530" spans="1:18" ht="12.75" customHeight="1" x14ac:dyDescent="0.25">
      <c r="A530" s="119" t="s">
        <v>1002</v>
      </c>
      <c r="B530" s="128"/>
      <c r="C530" s="10"/>
      <c r="D530" s="129" t="s">
        <v>1003</v>
      </c>
      <c r="E530" s="79">
        <v>0</v>
      </c>
      <c r="F530" s="79">
        <v>0</v>
      </c>
      <c r="G530" s="79">
        <v>0</v>
      </c>
      <c r="H530" s="79">
        <v>0</v>
      </c>
      <c r="I530" s="79">
        <v>0</v>
      </c>
      <c r="J530" s="79">
        <v>0</v>
      </c>
      <c r="K530" s="79">
        <v>0</v>
      </c>
      <c r="R530" s="6"/>
    </row>
    <row r="531" spans="1:18" ht="12.75" customHeight="1" x14ac:dyDescent="0.25">
      <c r="A531" s="119" t="s">
        <v>1004</v>
      </c>
      <c r="B531" s="128"/>
      <c r="C531" s="10"/>
      <c r="D531" s="129" t="s">
        <v>1005</v>
      </c>
      <c r="E531" s="79">
        <v>0</v>
      </c>
      <c r="F531" s="79">
        <v>0</v>
      </c>
      <c r="G531" s="79">
        <v>0</v>
      </c>
      <c r="H531" s="79">
        <v>0</v>
      </c>
      <c r="I531" s="79">
        <v>0</v>
      </c>
      <c r="J531" s="79">
        <v>0</v>
      </c>
      <c r="K531" s="79">
        <v>0</v>
      </c>
      <c r="R531" s="6"/>
    </row>
    <row r="532" spans="1:18" ht="12.75" customHeight="1" x14ac:dyDescent="0.25">
      <c r="A532" s="119" t="s">
        <v>1006</v>
      </c>
      <c r="B532" s="128"/>
      <c r="C532" s="10"/>
      <c r="D532" s="129" t="s">
        <v>1007</v>
      </c>
      <c r="E532" s="79">
        <v>0</v>
      </c>
      <c r="F532" s="79">
        <v>0</v>
      </c>
      <c r="G532" s="79">
        <v>0</v>
      </c>
      <c r="H532" s="79">
        <v>0</v>
      </c>
      <c r="I532" s="79">
        <v>0</v>
      </c>
      <c r="J532" s="79">
        <v>0</v>
      </c>
      <c r="K532" s="79">
        <v>0</v>
      </c>
      <c r="R532" s="6"/>
    </row>
    <row r="533" spans="1:18" ht="12.75" customHeight="1" x14ac:dyDescent="0.25">
      <c r="A533" s="119" t="s">
        <v>1008</v>
      </c>
      <c r="B533" s="128"/>
      <c r="C533" s="10"/>
      <c r="D533" s="129" t="s">
        <v>1009</v>
      </c>
      <c r="E533" s="79">
        <v>0</v>
      </c>
      <c r="F533" s="79">
        <v>0</v>
      </c>
      <c r="G533" s="79">
        <v>0</v>
      </c>
      <c r="H533" s="79">
        <v>0</v>
      </c>
      <c r="I533" s="79">
        <v>0</v>
      </c>
      <c r="J533" s="79">
        <v>0</v>
      </c>
      <c r="K533" s="79">
        <v>0</v>
      </c>
      <c r="R533" s="6"/>
    </row>
    <row r="534" spans="1:18" ht="12.75" customHeight="1" x14ac:dyDescent="0.25">
      <c r="A534" s="119" t="s">
        <v>1010</v>
      </c>
      <c r="B534" s="128"/>
      <c r="C534" s="10"/>
      <c r="D534" s="129" t="s">
        <v>1011</v>
      </c>
      <c r="E534" s="79">
        <v>111.19936457505958</v>
      </c>
      <c r="F534" s="79">
        <v>39.714058776806986</v>
      </c>
      <c r="G534" s="79">
        <v>45.009266613714587</v>
      </c>
      <c r="H534" s="79">
        <v>11.472950313299796</v>
      </c>
      <c r="I534" s="79">
        <v>14.120554231753598</v>
      </c>
      <c r="J534" s="79">
        <v>0</v>
      </c>
      <c r="K534" s="79">
        <v>0.88253463948459987</v>
      </c>
      <c r="R534" s="6"/>
    </row>
    <row r="535" spans="1:18" ht="12.75" customHeight="1" x14ac:dyDescent="0.25">
      <c r="A535" s="119" t="s">
        <v>1012</v>
      </c>
      <c r="B535" s="128"/>
      <c r="C535" s="10"/>
      <c r="D535" s="129" t="s">
        <v>1013</v>
      </c>
      <c r="E535" s="79">
        <v>55.691502826765671</v>
      </c>
      <c r="F535" s="79">
        <v>26.158130115602056</v>
      </c>
      <c r="G535" s="79">
        <v>16.876212977807779</v>
      </c>
      <c r="H535" s="79">
        <v>2.5314319466711668</v>
      </c>
      <c r="I535" s="79">
        <v>5.9066745422327225</v>
      </c>
      <c r="J535" s="79">
        <v>2.5314319466711668</v>
      </c>
      <c r="K535" s="79">
        <v>1.6876212977807781</v>
      </c>
      <c r="R535" s="6"/>
    </row>
    <row r="536" spans="1:18" ht="12.75" customHeight="1" x14ac:dyDescent="0.25">
      <c r="A536" s="119" t="s">
        <v>1014</v>
      </c>
      <c r="B536" s="128"/>
      <c r="C536" s="10"/>
      <c r="D536" s="129" t="s">
        <v>1015</v>
      </c>
      <c r="E536" s="79">
        <v>0</v>
      </c>
      <c r="F536" s="79">
        <v>0</v>
      </c>
      <c r="G536" s="79">
        <v>0</v>
      </c>
      <c r="H536" s="79">
        <v>0</v>
      </c>
      <c r="I536" s="79">
        <v>0</v>
      </c>
      <c r="J536" s="79">
        <v>0</v>
      </c>
      <c r="K536" s="79">
        <v>0</v>
      </c>
      <c r="R536" s="6"/>
    </row>
    <row r="537" spans="1:18" ht="12.75" customHeight="1" x14ac:dyDescent="0.25">
      <c r="A537" s="119" t="s">
        <v>1016</v>
      </c>
      <c r="B537" s="128"/>
      <c r="C537" s="10"/>
      <c r="D537" s="129" t="s">
        <v>1017</v>
      </c>
      <c r="E537" s="79">
        <v>0</v>
      </c>
      <c r="F537" s="79">
        <v>0</v>
      </c>
      <c r="G537" s="79">
        <v>0</v>
      </c>
      <c r="H537" s="79">
        <v>0</v>
      </c>
      <c r="I537" s="79">
        <v>0</v>
      </c>
      <c r="J537" s="79">
        <v>0</v>
      </c>
      <c r="K537" s="79">
        <v>0</v>
      </c>
      <c r="R537" s="6"/>
    </row>
    <row r="538" spans="1:18" ht="12.75" customHeight="1" x14ac:dyDescent="0.25">
      <c r="A538" s="119" t="s">
        <v>1018</v>
      </c>
      <c r="B538" s="128"/>
      <c r="C538" s="10"/>
      <c r="D538" s="129" t="s">
        <v>1019</v>
      </c>
      <c r="E538" s="79">
        <v>0</v>
      </c>
      <c r="F538" s="79">
        <v>0</v>
      </c>
      <c r="G538" s="79">
        <v>0</v>
      </c>
      <c r="H538" s="79">
        <v>0</v>
      </c>
      <c r="I538" s="79">
        <v>0</v>
      </c>
      <c r="J538" s="79">
        <v>0</v>
      </c>
      <c r="K538" s="79">
        <v>0</v>
      </c>
      <c r="R538" s="6"/>
    </row>
    <row r="539" spans="1:18" ht="12.75" customHeight="1" x14ac:dyDescent="0.25">
      <c r="A539" s="119" t="s">
        <v>1020</v>
      </c>
      <c r="B539" s="128"/>
      <c r="C539" s="10"/>
      <c r="D539" s="129" t="s">
        <v>1021</v>
      </c>
      <c r="E539" s="79">
        <v>0</v>
      </c>
      <c r="F539" s="79">
        <v>0</v>
      </c>
      <c r="G539" s="79">
        <v>0</v>
      </c>
      <c r="H539" s="79">
        <v>0</v>
      </c>
      <c r="I539" s="79">
        <v>0</v>
      </c>
      <c r="J539" s="79">
        <v>0</v>
      </c>
      <c r="K539" s="79">
        <v>0</v>
      </c>
      <c r="R539" s="6"/>
    </row>
    <row r="540" spans="1:18" ht="12.75" customHeight="1" x14ac:dyDescent="0.25">
      <c r="A540" s="119" t="s">
        <v>3949</v>
      </c>
      <c r="B540" s="128"/>
      <c r="C540" s="10"/>
      <c r="D540" s="129" t="s">
        <v>3962</v>
      </c>
      <c r="E540" s="79">
        <v>0</v>
      </c>
      <c r="F540" s="79">
        <v>0</v>
      </c>
      <c r="G540" s="79">
        <v>0</v>
      </c>
      <c r="H540" s="79">
        <v>0</v>
      </c>
      <c r="I540" s="79">
        <v>0</v>
      </c>
      <c r="J540" s="79">
        <v>0</v>
      </c>
      <c r="K540" s="79">
        <v>0</v>
      </c>
      <c r="R540" s="6"/>
    </row>
    <row r="541" spans="1:18" ht="12.75" customHeight="1" x14ac:dyDescent="0.25">
      <c r="A541" s="118" t="s">
        <v>1022</v>
      </c>
      <c r="B541" s="125"/>
      <c r="C541" s="11" t="s">
        <v>1023</v>
      </c>
      <c r="D541" s="126"/>
      <c r="E541" s="78">
        <v>76.026842690307262</v>
      </c>
      <c r="F541" s="78">
        <v>34.445374576294448</v>
      </c>
      <c r="G541" s="78">
        <v>21.545513181188159</v>
      </c>
      <c r="H541" s="78">
        <v>4.2542096090244135</v>
      </c>
      <c r="I541" s="78">
        <v>11.390303146742784</v>
      </c>
      <c r="J541" s="78">
        <v>1.0978605442643647</v>
      </c>
      <c r="K541" s="78">
        <v>3.2935816327930945</v>
      </c>
      <c r="R541" s="6"/>
    </row>
    <row r="542" spans="1:18" ht="12.75" customHeight="1" x14ac:dyDescent="0.25">
      <c r="A542" s="119" t="s">
        <v>1024</v>
      </c>
      <c r="B542" s="128"/>
      <c r="C542" s="10"/>
      <c r="D542" s="129" t="s">
        <v>1025</v>
      </c>
      <c r="E542" s="79">
        <v>0</v>
      </c>
      <c r="F542" s="79">
        <v>0</v>
      </c>
      <c r="G542" s="79">
        <v>0</v>
      </c>
      <c r="H542" s="79">
        <v>0</v>
      </c>
      <c r="I542" s="79">
        <v>0</v>
      </c>
      <c r="J542" s="79">
        <v>0</v>
      </c>
      <c r="K542" s="79">
        <v>0</v>
      </c>
      <c r="R542" s="6"/>
    </row>
    <row r="543" spans="1:18" ht="12.75" customHeight="1" x14ac:dyDescent="0.25">
      <c r="A543" s="119" t="s">
        <v>1026</v>
      </c>
      <c r="B543" s="128"/>
      <c r="C543" s="10"/>
      <c r="D543" s="129" t="s">
        <v>1027</v>
      </c>
      <c r="E543" s="79">
        <v>0</v>
      </c>
      <c r="F543" s="79">
        <v>0</v>
      </c>
      <c r="G543" s="79">
        <v>0</v>
      </c>
      <c r="H543" s="79">
        <v>0</v>
      </c>
      <c r="I543" s="79">
        <v>0</v>
      </c>
      <c r="J543" s="79">
        <v>0</v>
      </c>
      <c r="K543" s="79">
        <v>0</v>
      </c>
      <c r="R543" s="6"/>
    </row>
    <row r="544" spans="1:18" ht="12.75" customHeight="1" x14ac:dyDescent="0.25">
      <c r="A544" s="119" t="s">
        <v>1028</v>
      </c>
      <c r="B544" s="128"/>
      <c r="C544" s="10"/>
      <c r="D544" s="129" t="s">
        <v>1029</v>
      </c>
      <c r="E544" s="79">
        <v>0</v>
      </c>
      <c r="F544" s="79">
        <v>0</v>
      </c>
      <c r="G544" s="79">
        <v>0</v>
      </c>
      <c r="H544" s="79">
        <v>0</v>
      </c>
      <c r="I544" s="79">
        <v>0</v>
      </c>
      <c r="J544" s="79">
        <v>0</v>
      </c>
      <c r="K544" s="79">
        <v>0</v>
      </c>
      <c r="R544" s="6"/>
    </row>
    <row r="545" spans="1:18" ht="12.75" customHeight="1" x14ac:dyDescent="0.25">
      <c r="A545" s="119" t="s">
        <v>1030</v>
      </c>
      <c r="B545" s="128"/>
      <c r="C545" s="10"/>
      <c r="D545" s="129" t="s">
        <v>1031</v>
      </c>
      <c r="E545" s="79">
        <v>0</v>
      </c>
      <c r="F545" s="79">
        <v>0</v>
      </c>
      <c r="G545" s="79">
        <v>0</v>
      </c>
      <c r="H545" s="79">
        <v>0</v>
      </c>
      <c r="I545" s="79">
        <v>0</v>
      </c>
      <c r="J545" s="79">
        <v>0</v>
      </c>
      <c r="K545" s="79">
        <v>0</v>
      </c>
      <c r="R545" s="6"/>
    </row>
    <row r="546" spans="1:18" ht="12.75" customHeight="1" x14ac:dyDescent="0.25">
      <c r="A546" s="119" t="s">
        <v>1032</v>
      </c>
      <c r="B546" s="128"/>
      <c r="C546" s="10"/>
      <c r="D546" s="129" t="s">
        <v>1033</v>
      </c>
      <c r="E546" s="79">
        <v>0</v>
      </c>
      <c r="F546" s="79">
        <v>0</v>
      </c>
      <c r="G546" s="79">
        <v>0</v>
      </c>
      <c r="H546" s="79">
        <v>0</v>
      </c>
      <c r="I546" s="79">
        <v>0</v>
      </c>
      <c r="J546" s="79">
        <v>0</v>
      </c>
      <c r="K546" s="79">
        <v>0</v>
      </c>
      <c r="R546" s="6"/>
    </row>
    <row r="547" spans="1:18" ht="12.75" customHeight="1" x14ac:dyDescent="0.25">
      <c r="A547" s="119" t="s">
        <v>1034</v>
      </c>
      <c r="B547" s="128"/>
      <c r="C547" s="10"/>
      <c r="D547" s="129" t="s">
        <v>1035</v>
      </c>
      <c r="E547" s="79">
        <v>0</v>
      </c>
      <c r="F547" s="79">
        <v>0</v>
      </c>
      <c r="G547" s="79">
        <v>0</v>
      </c>
      <c r="H547" s="79">
        <v>0</v>
      </c>
      <c r="I547" s="79">
        <v>0</v>
      </c>
      <c r="J547" s="79">
        <v>0</v>
      </c>
      <c r="K547" s="79">
        <v>0</v>
      </c>
      <c r="R547" s="6"/>
    </row>
    <row r="548" spans="1:18" ht="12.75" customHeight="1" x14ac:dyDescent="0.25">
      <c r="A548" s="119" t="s">
        <v>1036</v>
      </c>
      <c r="B548" s="128"/>
      <c r="C548" s="10"/>
      <c r="D548" s="129" t="s">
        <v>164</v>
      </c>
      <c r="E548" s="79">
        <v>35.101404056162245</v>
      </c>
      <c r="F548" s="79">
        <v>10.9204368174727</v>
      </c>
      <c r="G548" s="79">
        <v>15.600624024960998</v>
      </c>
      <c r="H548" s="79">
        <v>2.3400936037441498</v>
      </c>
      <c r="I548" s="79">
        <v>4.6801872074882995</v>
      </c>
      <c r="J548" s="79">
        <v>0</v>
      </c>
      <c r="K548" s="79">
        <v>1.5600624024960998</v>
      </c>
      <c r="R548" s="6"/>
    </row>
    <row r="549" spans="1:18" ht="12.75" customHeight="1" x14ac:dyDescent="0.25">
      <c r="A549" s="119" t="s">
        <v>1037</v>
      </c>
      <c r="B549" s="128"/>
      <c r="C549" s="10"/>
      <c r="D549" s="129" t="s">
        <v>1038</v>
      </c>
      <c r="E549" s="79">
        <v>0</v>
      </c>
      <c r="F549" s="79">
        <v>0</v>
      </c>
      <c r="G549" s="79">
        <v>0</v>
      </c>
      <c r="H549" s="79">
        <v>0</v>
      </c>
      <c r="I549" s="79">
        <v>0</v>
      </c>
      <c r="J549" s="79">
        <v>0</v>
      </c>
      <c r="K549" s="79">
        <v>0</v>
      </c>
      <c r="R549" s="6"/>
    </row>
    <row r="550" spans="1:18" ht="12.75" customHeight="1" x14ac:dyDescent="0.25">
      <c r="A550" s="119" t="s">
        <v>1039</v>
      </c>
      <c r="B550" s="128"/>
      <c r="C550" s="10"/>
      <c r="D550" s="129" t="s">
        <v>1040</v>
      </c>
      <c r="E550" s="79">
        <v>0</v>
      </c>
      <c r="F550" s="79">
        <v>0</v>
      </c>
      <c r="G550" s="79">
        <v>0</v>
      </c>
      <c r="H550" s="79">
        <v>0</v>
      </c>
      <c r="I550" s="79">
        <v>0</v>
      </c>
      <c r="J550" s="79">
        <v>0</v>
      </c>
      <c r="K550" s="79">
        <v>0</v>
      </c>
      <c r="R550" s="6"/>
    </row>
    <row r="551" spans="1:18" ht="12.75" customHeight="1" x14ac:dyDescent="0.25">
      <c r="A551" s="119" t="s">
        <v>1041</v>
      </c>
      <c r="B551" s="128"/>
      <c r="C551" s="10"/>
      <c r="D551" s="129" t="s">
        <v>1042</v>
      </c>
      <c r="E551" s="79">
        <v>0</v>
      </c>
      <c r="F551" s="79">
        <v>0</v>
      </c>
      <c r="G551" s="79">
        <v>0</v>
      </c>
      <c r="H551" s="79">
        <v>0</v>
      </c>
      <c r="I551" s="79">
        <v>0</v>
      </c>
      <c r="J551" s="79">
        <v>0</v>
      </c>
      <c r="K551" s="79">
        <v>0</v>
      </c>
      <c r="R551" s="6"/>
    </row>
    <row r="552" spans="1:18" ht="12.75" customHeight="1" x14ac:dyDescent="0.25">
      <c r="A552" s="119" t="s">
        <v>1043</v>
      </c>
      <c r="B552" s="128"/>
      <c r="C552" s="10"/>
      <c r="D552" s="129" t="s">
        <v>1044</v>
      </c>
      <c r="E552" s="79">
        <v>0</v>
      </c>
      <c r="F552" s="79">
        <v>0</v>
      </c>
      <c r="G552" s="79">
        <v>0</v>
      </c>
      <c r="H552" s="79">
        <v>0</v>
      </c>
      <c r="I552" s="79">
        <v>0</v>
      </c>
      <c r="J552" s="79">
        <v>0</v>
      </c>
      <c r="K552" s="79">
        <v>0</v>
      </c>
      <c r="R552" s="6"/>
    </row>
    <row r="553" spans="1:18" ht="12.75" customHeight="1" x14ac:dyDescent="0.25">
      <c r="A553" s="119" t="s">
        <v>3950</v>
      </c>
      <c r="B553" s="128"/>
      <c r="C553" s="10"/>
      <c r="D553" s="129" t="s">
        <v>3963</v>
      </c>
      <c r="E553" s="79">
        <v>0</v>
      </c>
      <c r="F553" s="79">
        <v>0</v>
      </c>
      <c r="G553" s="79">
        <v>0</v>
      </c>
      <c r="H553" s="79">
        <v>0</v>
      </c>
      <c r="I553" s="79">
        <v>0</v>
      </c>
      <c r="J553" s="79">
        <v>0</v>
      </c>
      <c r="K553" s="79">
        <v>0</v>
      </c>
      <c r="R553" s="6"/>
    </row>
    <row r="554" spans="1:18" ht="12.75" customHeight="1" x14ac:dyDescent="0.25">
      <c r="A554" s="119" t="s">
        <v>3951</v>
      </c>
      <c r="B554" s="128"/>
      <c r="C554" s="10"/>
      <c r="D554" s="129" t="s">
        <v>3964</v>
      </c>
      <c r="E554" s="79">
        <v>0</v>
      </c>
      <c r="F554" s="79">
        <v>0</v>
      </c>
      <c r="G554" s="79">
        <v>0</v>
      </c>
      <c r="H554" s="79">
        <v>0</v>
      </c>
      <c r="I554" s="79">
        <v>0</v>
      </c>
      <c r="J554" s="79">
        <v>0</v>
      </c>
      <c r="K554" s="79">
        <v>0</v>
      </c>
      <c r="R554" s="6"/>
    </row>
    <row r="555" spans="1:18" ht="12.75" customHeight="1" x14ac:dyDescent="0.25">
      <c r="A555" s="119" t="s">
        <v>3952</v>
      </c>
      <c r="B555" s="128"/>
      <c r="C555" s="10"/>
      <c r="D555" s="129" t="s">
        <v>1434</v>
      </c>
      <c r="E555" s="79">
        <v>0</v>
      </c>
      <c r="F555" s="79">
        <v>0</v>
      </c>
      <c r="G555" s="79">
        <v>0</v>
      </c>
      <c r="H555" s="79">
        <v>0</v>
      </c>
      <c r="I555" s="79">
        <v>0</v>
      </c>
      <c r="J555" s="79">
        <v>0</v>
      </c>
      <c r="K555" s="79">
        <v>0</v>
      </c>
      <c r="R555" s="6"/>
    </row>
    <row r="556" spans="1:18" ht="12.75" customHeight="1" x14ac:dyDescent="0.25">
      <c r="A556" s="119" t="s">
        <v>3953</v>
      </c>
      <c r="B556" s="128"/>
      <c r="C556" s="10"/>
      <c r="D556" s="129" t="s">
        <v>3965</v>
      </c>
      <c r="E556" s="79">
        <v>0</v>
      </c>
      <c r="F556" s="79">
        <v>0</v>
      </c>
      <c r="G556" s="79">
        <v>0</v>
      </c>
      <c r="H556" s="79">
        <v>0</v>
      </c>
      <c r="I556" s="79">
        <v>0</v>
      </c>
      <c r="J556" s="79">
        <v>0</v>
      </c>
      <c r="K556" s="79">
        <v>0</v>
      </c>
      <c r="R556" s="6"/>
    </row>
    <row r="557" spans="1:18" ht="12.75" customHeight="1" x14ac:dyDescent="0.25">
      <c r="A557" s="118" t="s">
        <v>1045</v>
      </c>
      <c r="B557" s="125"/>
      <c r="C557" s="11" t="s">
        <v>1046</v>
      </c>
      <c r="D557" s="126"/>
      <c r="E557" s="78">
        <v>63.49905853130884</v>
      </c>
      <c r="F557" s="78">
        <v>35.254997796562634</v>
      </c>
      <c r="G557" s="78">
        <v>15.624374023476625</v>
      </c>
      <c r="H557" s="78">
        <v>2.0031248748046955</v>
      </c>
      <c r="I557" s="78">
        <v>8.0124994992187819</v>
      </c>
      <c r="J557" s="78">
        <v>1.6024998998437563</v>
      </c>
      <c r="K557" s="78">
        <v>1.0015624374023477</v>
      </c>
      <c r="R557" s="6"/>
    </row>
    <row r="558" spans="1:18" ht="12.75" customHeight="1" x14ac:dyDescent="0.25">
      <c r="A558" s="119" t="s">
        <v>1047</v>
      </c>
      <c r="B558" s="128"/>
      <c r="C558" s="10"/>
      <c r="D558" s="129" t="s">
        <v>1048</v>
      </c>
      <c r="E558" s="79">
        <v>146.74474681364106</v>
      </c>
      <c r="F558" s="79">
        <v>87.495694109541859</v>
      </c>
      <c r="G558" s="79">
        <v>31.691353771960042</v>
      </c>
      <c r="H558" s="79">
        <v>4.822597313124354</v>
      </c>
      <c r="I558" s="79">
        <v>15.15673441267654</v>
      </c>
      <c r="J558" s="79">
        <v>4.133654839820875</v>
      </c>
      <c r="K558" s="79">
        <v>3.444712366517396</v>
      </c>
      <c r="R558" s="6"/>
    </row>
    <row r="559" spans="1:18" ht="12.75" customHeight="1" x14ac:dyDescent="0.25">
      <c r="A559" s="119" t="s">
        <v>1049</v>
      </c>
      <c r="B559" s="128"/>
      <c r="C559" s="10"/>
      <c r="D559" s="129" t="s">
        <v>1050</v>
      </c>
      <c r="E559" s="79">
        <v>0</v>
      </c>
      <c r="F559" s="79">
        <v>0</v>
      </c>
      <c r="G559" s="79">
        <v>0</v>
      </c>
      <c r="H559" s="79">
        <v>0</v>
      </c>
      <c r="I559" s="79">
        <v>0</v>
      </c>
      <c r="J559" s="79">
        <v>0</v>
      </c>
      <c r="K559" s="79">
        <v>0</v>
      </c>
      <c r="R559" s="6"/>
    </row>
    <row r="560" spans="1:18" ht="12.75" customHeight="1" x14ac:dyDescent="0.25">
      <c r="A560" s="119" t="s">
        <v>1051</v>
      </c>
      <c r="B560" s="128"/>
      <c r="C560" s="10"/>
      <c r="D560" s="129" t="s">
        <v>432</v>
      </c>
      <c r="E560" s="79">
        <v>0</v>
      </c>
      <c r="F560" s="79">
        <v>0</v>
      </c>
      <c r="G560" s="79">
        <v>0</v>
      </c>
      <c r="H560" s="79">
        <v>0</v>
      </c>
      <c r="I560" s="79">
        <v>0</v>
      </c>
      <c r="J560" s="79">
        <v>0</v>
      </c>
      <c r="K560" s="79">
        <v>0</v>
      </c>
      <c r="R560" s="6"/>
    </row>
    <row r="561" spans="1:18" ht="12.75" customHeight="1" x14ac:dyDescent="0.25">
      <c r="A561" s="119" t="s">
        <v>1052</v>
      </c>
      <c r="B561" s="128"/>
      <c r="C561" s="10"/>
      <c r="D561" s="129" t="s">
        <v>1053</v>
      </c>
      <c r="E561" s="79">
        <v>0</v>
      </c>
      <c r="F561" s="79">
        <v>0</v>
      </c>
      <c r="G561" s="79">
        <v>0</v>
      </c>
      <c r="H561" s="79">
        <v>0</v>
      </c>
      <c r="I561" s="79">
        <v>0</v>
      </c>
      <c r="J561" s="79">
        <v>0</v>
      </c>
      <c r="K561" s="79">
        <v>0</v>
      </c>
      <c r="R561" s="6"/>
    </row>
    <row r="562" spans="1:18" ht="12.75" customHeight="1" x14ac:dyDescent="0.25">
      <c r="A562" s="119" t="s">
        <v>1054</v>
      </c>
      <c r="B562" s="128"/>
      <c r="C562" s="10"/>
      <c r="D562" s="129" t="s">
        <v>1055</v>
      </c>
      <c r="E562" s="79">
        <v>0</v>
      </c>
      <c r="F562" s="79">
        <v>0</v>
      </c>
      <c r="G562" s="79">
        <v>0</v>
      </c>
      <c r="H562" s="79">
        <v>0</v>
      </c>
      <c r="I562" s="79">
        <v>0</v>
      </c>
      <c r="J562" s="79">
        <v>0</v>
      </c>
      <c r="K562" s="79">
        <v>0</v>
      </c>
      <c r="R562" s="6"/>
    </row>
    <row r="563" spans="1:18" ht="12.75" customHeight="1" x14ac:dyDescent="0.25">
      <c r="A563" s="119" t="s">
        <v>1056</v>
      </c>
      <c r="B563" s="128"/>
      <c r="C563" s="10"/>
      <c r="D563" s="129" t="s">
        <v>1057</v>
      </c>
      <c r="E563" s="79">
        <v>0</v>
      </c>
      <c r="F563" s="79">
        <v>0</v>
      </c>
      <c r="G563" s="79">
        <v>0</v>
      </c>
      <c r="H563" s="79">
        <v>0</v>
      </c>
      <c r="I563" s="79">
        <v>0</v>
      </c>
      <c r="J563" s="79">
        <v>0</v>
      </c>
      <c r="K563" s="79">
        <v>0</v>
      </c>
      <c r="R563" s="6"/>
    </row>
    <row r="564" spans="1:18" ht="12.75" customHeight="1" x14ac:dyDescent="0.25">
      <c r="A564" s="119" t="s">
        <v>1058</v>
      </c>
      <c r="B564" s="128"/>
      <c r="C564" s="10"/>
      <c r="D564" s="129" t="s">
        <v>1059</v>
      </c>
      <c r="E564" s="79">
        <v>0</v>
      </c>
      <c r="F564" s="79">
        <v>0</v>
      </c>
      <c r="G564" s="79">
        <v>0</v>
      </c>
      <c r="H564" s="79">
        <v>0</v>
      </c>
      <c r="I564" s="79">
        <v>0</v>
      </c>
      <c r="J564" s="79">
        <v>0</v>
      </c>
      <c r="K564" s="79">
        <v>0</v>
      </c>
      <c r="R564" s="6"/>
    </row>
    <row r="565" spans="1:18" ht="12.75" customHeight="1" x14ac:dyDescent="0.25">
      <c r="A565" s="119" t="s">
        <v>1060</v>
      </c>
      <c r="B565" s="128"/>
      <c r="C565" s="10"/>
      <c r="D565" s="129" t="s">
        <v>1061</v>
      </c>
      <c r="E565" s="79">
        <v>0</v>
      </c>
      <c r="F565" s="79">
        <v>0</v>
      </c>
      <c r="G565" s="79">
        <v>0</v>
      </c>
      <c r="H565" s="79">
        <v>0</v>
      </c>
      <c r="I565" s="79">
        <v>0</v>
      </c>
      <c r="J565" s="79">
        <v>0</v>
      </c>
      <c r="K565" s="79">
        <v>0</v>
      </c>
      <c r="R565" s="6"/>
    </row>
    <row r="566" spans="1:18" ht="12.75" customHeight="1" x14ac:dyDescent="0.25">
      <c r="A566" s="119" t="s">
        <v>1062</v>
      </c>
      <c r="B566" s="128"/>
      <c r="C566" s="10"/>
      <c r="D566" s="129" t="s">
        <v>1063</v>
      </c>
      <c r="E566" s="79">
        <v>0</v>
      </c>
      <c r="F566" s="79">
        <v>0</v>
      </c>
      <c r="G566" s="79">
        <v>0</v>
      </c>
      <c r="H566" s="79">
        <v>0</v>
      </c>
      <c r="I566" s="79">
        <v>0</v>
      </c>
      <c r="J566" s="79">
        <v>0</v>
      </c>
      <c r="K566" s="79">
        <v>0</v>
      </c>
      <c r="R566" s="6"/>
    </row>
    <row r="567" spans="1:18" ht="12.75" customHeight="1" x14ac:dyDescent="0.25">
      <c r="A567" s="119" t="s">
        <v>1064</v>
      </c>
      <c r="B567" s="128"/>
      <c r="C567" s="10"/>
      <c r="D567" s="129" t="s">
        <v>1065</v>
      </c>
      <c r="E567" s="79">
        <v>0</v>
      </c>
      <c r="F567" s="79">
        <v>0</v>
      </c>
      <c r="G567" s="79">
        <v>0</v>
      </c>
      <c r="H567" s="79">
        <v>0</v>
      </c>
      <c r="I567" s="79">
        <v>0</v>
      </c>
      <c r="J567" s="79">
        <v>0</v>
      </c>
      <c r="K567" s="79">
        <v>0</v>
      </c>
      <c r="R567" s="6"/>
    </row>
    <row r="568" spans="1:18" ht="12.75" customHeight="1" x14ac:dyDescent="0.25">
      <c r="A568" s="119" t="s">
        <v>1066</v>
      </c>
      <c r="B568" s="128"/>
      <c r="C568" s="10"/>
      <c r="D568" s="129" t="s">
        <v>1046</v>
      </c>
      <c r="E568" s="79">
        <v>0</v>
      </c>
      <c r="F568" s="79">
        <v>0</v>
      </c>
      <c r="G568" s="79">
        <v>0</v>
      </c>
      <c r="H568" s="79">
        <v>0</v>
      </c>
      <c r="I568" s="79">
        <v>0</v>
      </c>
      <c r="J568" s="79">
        <v>0</v>
      </c>
      <c r="K568" s="79">
        <v>0</v>
      </c>
      <c r="R568" s="6"/>
    </row>
    <row r="569" spans="1:18" ht="12.75" customHeight="1" x14ac:dyDescent="0.25">
      <c r="A569" s="119" t="s">
        <v>1067</v>
      </c>
      <c r="B569" s="128"/>
      <c r="C569" s="10"/>
      <c r="D569" s="129" t="s">
        <v>1068</v>
      </c>
      <c r="E569" s="79">
        <v>0</v>
      </c>
      <c r="F569" s="79">
        <v>0</v>
      </c>
      <c r="G569" s="79">
        <v>0</v>
      </c>
      <c r="H569" s="79">
        <v>0</v>
      </c>
      <c r="I569" s="79">
        <v>0</v>
      </c>
      <c r="J569" s="79">
        <v>0</v>
      </c>
      <c r="K569" s="79">
        <v>0</v>
      </c>
      <c r="R569" s="6"/>
    </row>
    <row r="570" spans="1:18" ht="12.75" customHeight="1" x14ac:dyDescent="0.25">
      <c r="A570" s="119" t="s">
        <v>1069</v>
      </c>
      <c r="B570" s="128"/>
      <c r="C570" s="10"/>
      <c r="D570" s="129" t="s">
        <v>1070</v>
      </c>
      <c r="E570" s="79">
        <v>0</v>
      </c>
      <c r="F570" s="79">
        <v>0</v>
      </c>
      <c r="G570" s="79">
        <v>0</v>
      </c>
      <c r="H570" s="79">
        <v>0</v>
      </c>
      <c r="I570" s="79">
        <v>0</v>
      </c>
      <c r="J570" s="79">
        <v>0</v>
      </c>
      <c r="K570" s="79">
        <v>0</v>
      </c>
      <c r="R570" s="6"/>
    </row>
    <row r="571" spans="1:18" ht="12.75" customHeight="1" x14ac:dyDescent="0.25">
      <c r="A571" s="119" t="s">
        <v>1071</v>
      </c>
      <c r="B571" s="128"/>
      <c r="C571" s="10"/>
      <c r="D571" s="129" t="s">
        <v>1072</v>
      </c>
      <c r="E571" s="79">
        <v>0</v>
      </c>
      <c r="F571" s="79">
        <v>0</v>
      </c>
      <c r="G571" s="79">
        <v>0</v>
      </c>
      <c r="H571" s="79">
        <v>0</v>
      </c>
      <c r="I571" s="79">
        <v>0</v>
      </c>
      <c r="J571" s="79">
        <v>0</v>
      </c>
      <c r="K571" s="79">
        <v>0</v>
      </c>
      <c r="R571" s="6"/>
    </row>
    <row r="572" spans="1:18" ht="12.75" customHeight="1" x14ac:dyDescent="0.25">
      <c r="A572" s="119" t="s">
        <v>1073</v>
      </c>
      <c r="B572" s="128"/>
      <c r="C572" s="10"/>
      <c r="D572" s="129" t="s">
        <v>128</v>
      </c>
      <c r="E572" s="79">
        <v>0</v>
      </c>
      <c r="F572" s="79">
        <v>0</v>
      </c>
      <c r="G572" s="79">
        <v>0</v>
      </c>
      <c r="H572" s="79">
        <v>0</v>
      </c>
      <c r="I572" s="79">
        <v>0</v>
      </c>
      <c r="J572" s="79">
        <v>0</v>
      </c>
      <c r="K572" s="79">
        <v>0</v>
      </c>
      <c r="R572" s="6"/>
    </row>
    <row r="573" spans="1:18" ht="12.75" customHeight="1" x14ac:dyDescent="0.25">
      <c r="A573" s="119" t="s">
        <v>1074</v>
      </c>
      <c r="B573" s="128"/>
      <c r="C573" s="10"/>
      <c r="D573" s="129" t="s">
        <v>517</v>
      </c>
      <c r="E573" s="79">
        <v>0</v>
      </c>
      <c r="F573" s="79">
        <v>0</v>
      </c>
      <c r="G573" s="79">
        <v>0</v>
      </c>
      <c r="H573" s="79">
        <v>0</v>
      </c>
      <c r="I573" s="79">
        <v>0</v>
      </c>
      <c r="J573" s="79">
        <v>0</v>
      </c>
      <c r="K573" s="79">
        <v>0</v>
      </c>
      <c r="R573" s="6"/>
    </row>
    <row r="574" spans="1:18" ht="12.75" customHeight="1" x14ac:dyDescent="0.25">
      <c r="A574" s="119" t="s">
        <v>1075</v>
      </c>
      <c r="B574" s="128"/>
      <c r="C574" s="10"/>
      <c r="D574" s="129" t="s">
        <v>426</v>
      </c>
      <c r="E574" s="79">
        <v>0</v>
      </c>
      <c r="F574" s="79">
        <v>0</v>
      </c>
      <c r="G574" s="79">
        <v>0</v>
      </c>
      <c r="H574" s="79">
        <v>0</v>
      </c>
      <c r="I574" s="79">
        <v>0</v>
      </c>
      <c r="J574" s="79">
        <v>0</v>
      </c>
      <c r="K574" s="79">
        <v>0</v>
      </c>
      <c r="R574" s="6"/>
    </row>
    <row r="575" spans="1:18" ht="12.75" customHeight="1" x14ac:dyDescent="0.25">
      <c r="A575" s="119" t="s">
        <v>1076</v>
      </c>
      <c r="B575" s="128"/>
      <c r="C575" s="10"/>
      <c r="D575" s="129" t="s">
        <v>1077</v>
      </c>
      <c r="E575" s="79">
        <v>0</v>
      </c>
      <c r="F575" s="79">
        <v>0</v>
      </c>
      <c r="G575" s="79">
        <v>0</v>
      </c>
      <c r="H575" s="79">
        <v>0</v>
      </c>
      <c r="I575" s="79">
        <v>0</v>
      </c>
      <c r="J575" s="79">
        <v>0</v>
      </c>
      <c r="K575" s="79">
        <v>0</v>
      </c>
      <c r="R575" s="6"/>
    </row>
    <row r="576" spans="1:18" ht="12.75" customHeight="1" x14ac:dyDescent="0.25">
      <c r="A576" s="119" t="s">
        <v>1078</v>
      </c>
      <c r="B576" s="128"/>
      <c r="C576" s="10"/>
      <c r="D576" s="129" t="s">
        <v>990</v>
      </c>
      <c r="E576" s="79">
        <v>0</v>
      </c>
      <c r="F576" s="79">
        <v>0</v>
      </c>
      <c r="G576" s="79">
        <v>0</v>
      </c>
      <c r="H576" s="79">
        <v>0</v>
      </c>
      <c r="I576" s="79">
        <v>0</v>
      </c>
      <c r="J576" s="79">
        <v>0</v>
      </c>
      <c r="K576" s="79">
        <v>0</v>
      </c>
      <c r="R576" s="6"/>
    </row>
    <row r="577" spans="1:18" ht="12.75" customHeight="1" x14ac:dyDescent="0.25">
      <c r="A577" s="119" t="s">
        <v>1079</v>
      </c>
      <c r="B577" s="128"/>
      <c r="C577" s="10"/>
      <c r="D577" s="129" t="s">
        <v>1080</v>
      </c>
      <c r="E577" s="79">
        <v>0</v>
      </c>
      <c r="F577" s="79">
        <v>0</v>
      </c>
      <c r="G577" s="79">
        <v>0</v>
      </c>
      <c r="H577" s="79">
        <v>0</v>
      </c>
      <c r="I577" s="79">
        <v>0</v>
      </c>
      <c r="J577" s="79">
        <v>0</v>
      </c>
      <c r="K577" s="79">
        <v>0</v>
      </c>
      <c r="R577" s="6"/>
    </row>
    <row r="578" spans="1:18" ht="12.75" customHeight="1" x14ac:dyDescent="0.25">
      <c r="A578" s="119" t="s">
        <v>1081</v>
      </c>
      <c r="B578" s="128"/>
      <c r="C578" s="10"/>
      <c r="D578" s="129" t="s">
        <v>1082</v>
      </c>
      <c r="E578" s="79">
        <v>0</v>
      </c>
      <c r="F578" s="79">
        <v>0</v>
      </c>
      <c r="G578" s="79">
        <v>0</v>
      </c>
      <c r="H578" s="79">
        <v>0</v>
      </c>
      <c r="I578" s="79">
        <v>0</v>
      </c>
      <c r="J578" s="79">
        <v>0</v>
      </c>
      <c r="K578" s="79">
        <v>0</v>
      </c>
      <c r="R578" s="6"/>
    </row>
    <row r="579" spans="1:18" ht="12.75" customHeight="1" x14ac:dyDescent="0.25">
      <c r="A579" s="118" t="s">
        <v>1083</v>
      </c>
      <c r="B579" s="125"/>
      <c r="C579" s="11" t="s">
        <v>1084</v>
      </c>
      <c r="D579" s="126"/>
      <c r="E579" s="78">
        <v>67.527790282924116</v>
      </c>
      <c r="F579" s="78">
        <v>31.859265159123176</v>
      </c>
      <c r="G579" s="78">
        <v>15.583336219136337</v>
      </c>
      <c r="H579" s="78">
        <v>6.2333344876545347</v>
      </c>
      <c r="I579" s="78">
        <v>11.774076254458567</v>
      </c>
      <c r="J579" s="78">
        <v>0.69259272085050383</v>
      </c>
      <c r="K579" s="78">
        <v>1.3851854417010077</v>
      </c>
      <c r="R579" s="6"/>
    </row>
    <row r="580" spans="1:18" ht="12.75" customHeight="1" x14ac:dyDescent="0.25">
      <c r="A580" s="119" t="s">
        <v>1085</v>
      </c>
      <c r="B580" s="128"/>
      <c r="C580" s="10"/>
      <c r="D580" s="129" t="s">
        <v>1086</v>
      </c>
      <c r="E580" s="79">
        <v>82.777650034490691</v>
      </c>
      <c r="F580" s="79">
        <v>33.724227791829534</v>
      </c>
      <c r="G580" s="79">
        <v>19.927952786081093</v>
      </c>
      <c r="H580" s="79">
        <v>13.029815283206869</v>
      </c>
      <c r="I580" s="79">
        <v>13.029815283206869</v>
      </c>
      <c r="J580" s="79">
        <v>0.76645972254158035</v>
      </c>
      <c r="K580" s="79">
        <v>2.2993791676247413</v>
      </c>
      <c r="R580" s="6"/>
    </row>
    <row r="581" spans="1:18" ht="12.75" customHeight="1" x14ac:dyDescent="0.25">
      <c r="A581" s="119" t="s">
        <v>1087</v>
      </c>
      <c r="B581" s="128"/>
      <c r="C581" s="10"/>
      <c r="D581" s="129" t="s">
        <v>1088</v>
      </c>
      <c r="E581" s="79">
        <v>0</v>
      </c>
      <c r="F581" s="79">
        <v>0</v>
      </c>
      <c r="G581" s="79">
        <v>0</v>
      </c>
      <c r="H581" s="79">
        <v>0</v>
      </c>
      <c r="I581" s="79">
        <v>0</v>
      </c>
      <c r="J581" s="79">
        <v>0</v>
      </c>
      <c r="K581" s="79">
        <v>0</v>
      </c>
      <c r="R581" s="6"/>
    </row>
    <row r="582" spans="1:18" ht="12.75" customHeight="1" x14ac:dyDescent="0.25">
      <c r="A582" s="119" t="s">
        <v>1089</v>
      </c>
      <c r="B582" s="128"/>
      <c r="C582" s="10"/>
      <c r="D582" s="129" t="s">
        <v>1090</v>
      </c>
      <c r="E582" s="79">
        <v>0</v>
      </c>
      <c r="F582" s="79">
        <v>0</v>
      </c>
      <c r="G582" s="79">
        <v>0</v>
      </c>
      <c r="H582" s="79">
        <v>0</v>
      </c>
      <c r="I582" s="79">
        <v>0</v>
      </c>
      <c r="J582" s="79">
        <v>0</v>
      </c>
      <c r="K582" s="79">
        <v>0</v>
      </c>
      <c r="R582" s="6"/>
    </row>
    <row r="583" spans="1:18" ht="12.75" customHeight="1" x14ac:dyDescent="0.25">
      <c r="A583" s="119" t="s">
        <v>1091</v>
      </c>
      <c r="B583" s="128"/>
      <c r="C583" s="10"/>
      <c r="D583" s="129" t="s">
        <v>1092</v>
      </c>
      <c r="E583" s="79">
        <v>0</v>
      </c>
      <c r="F583" s="79">
        <v>0</v>
      </c>
      <c r="G583" s="79">
        <v>0</v>
      </c>
      <c r="H583" s="79">
        <v>0</v>
      </c>
      <c r="I583" s="79">
        <v>0</v>
      </c>
      <c r="J583" s="79">
        <v>0</v>
      </c>
      <c r="K583" s="79">
        <v>0</v>
      </c>
      <c r="R583" s="6"/>
    </row>
    <row r="584" spans="1:18" ht="12.75" customHeight="1" x14ac:dyDescent="0.25">
      <c r="A584" s="119" t="s">
        <v>1093</v>
      </c>
      <c r="B584" s="128"/>
      <c r="C584" s="10"/>
      <c r="D584" s="129" t="s">
        <v>1094</v>
      </c>
      <c r="E584" s="79">
        <v>0</v>
      </c>
      <c r="F584" s="79">
        <v>0</v>
      </c>
      <c r="G584" s="79">
        <v>0</v>
      </c>
      <c r="H584" s="79">
        <v>0</v>
      </c>
      <c r="I584" s="79">
        <v>0</v>
      </c>
      <c r="J584" s="79">
        <v>0</v>
      </c>
      <c r="K584" s="79">
        <v>0</v>
      </c>
      <c r="R584" s="6"/>
    </row>
    <row r="585" spans="1:18" ht="12.75" customHeight="1" x14ac:dyDescent="0.25">
      <c r="A585" s="119" t="s">
        <v>1095</v>
      </c>
      <c r="B585" s="128"/>
      <c r="C585" s="10"/>
      <c r="D585" s="129" t="s">
        <v>1096</v>
      </c>
      <c r="E585" s="79">
        <v>0</v>
      </c>
      <c r="F585" s="79">
        <v>0</v>
      </c>
      <c r="G585" s="79">
        <v>0</v>
      </c>
      <c r="H585" s="79">
        <v>0</v>
      </c>
      <c r="I585" s="79">
        <v>0</v>
      </c>
      <c r="J585" s="79">
        <v>0</v>
      </c>
      <c r="K585" s="79">
        <v>0</v>
      </c>
      <c r="R585" s="6"/>
    </row>
    <row r="586" spans="1:18" ht="12.75" customHeight="1" x14ac:dyDescent="0.25">
      <c r="A586" s="119" t="s">
        <v>1097</v>
      </c>
      <c r="B586" s="128"/>
      <c r="C586" s="10"/>
      <c r="D586" s="129" t="s">
        <v>1098</v>
      </c>
      <c r="E586" s="79">
        <v>0</v>
      </c>
      <c r="F586" s="79">
        <v>0</v>
      </c>
      <c r="G586" s="79">
        <v>0</v>
      </c>
      <c r="H586" s="79">
        <v>0</v>
      </c>
      <c r="I586" s="79">
        <v>0</v>
      </c>
      <c r="J586" s="79">
        <v>0</v>
      </c>
      <c r="K586" s="79">
        <v>0</v>
      </c>
      <c r="R586" s="6"/>
    </row>
    <row r="587" spans="1:18" ht="12.75" customHeight="1" x14ac:dyDescent="0.25">
      <c r="A587" s="119" t="s">
        <v>1099</v>
      </c>
      <c r="B587" s="128"/>
      <c r="C587" s="10"/>
      <c r="D587" s="129" t="s">
        <v>1100</v>
      </c>
      <c r="E587" s="79">
        <v>0</v>
      </c>
      <c r="F587" s="79">
        <v>0</v>
      </c>
      <c r="G587" s="79">
        <v>0</v>
      </c>
      <c r="H587" s="79">
        <v>0</v>
      </c>
      <c r="I587" s="79">
        <v>0</v>
      </c>
      <c r="J587" s="79">
        <v>0</v>
      </c>
      <c r="K587" s="79">
        <v>0</v>
      </c>
      <c r="R587" s="6"/>
    </row>
    <row r="588" spans="1:18" ht="12.75" customHeight="1" x14ac:dyDescent="0.25">
      <c r="A588" s="118" t="s">
        <v>1101</v>
      </c>
      <c r="B588" s="125"/>
      <c r="C588" s="11" t="s">
        <v>1102</v>
      </c>
      <c r="D588" s="126"/>
      <c r="E588" s="79">
        <v>0</v>
      </c>
      <c r="F588" s="79">
        <v>0</v>
      </c>
      <c r="G588" s="79">
        <v>0</v>
      </c>
      <c r="H588" s="79">
        <v>0</v>
      </c>
      <c r="I588" s="79">
        <v>0</v>
      </c>
      <c r="J588" s="79">
        <v>0</v>
      </c>
      <c r="K588" s="79">
        <v>0</v>
      </c>
      <c r="R588" s="6"/>
    </row>
    <row r="589" spans="1:18" ht="12.75" customHeight="1" x14ac:dyDescent="0.25">
      <c r="A589" s="119" t="s">
        <v>1103</v>
      </c>
      <c r="B589" s="128"/>
      <c r="C589" s="10"/>
      <c r="D589" s="129" t="s">
        <v>1104</v>
      </c>
      <c r="E589" s="79">
        <v>0</v>
      </c>
      <c r="F589" s="79">
        <v>0</v>
      </c>
      <c r="G589" s="79">
        <v>0</v>
      </c>
      <c r="H589" s="79">
        <v>0</v>
      </c>
      <c r="I589" s="79">
        <v>0</v>
      </c>
      <c r="J589" s="79">
        <v>0</v>
      </c>
      <c r="K589" s="79">
        <v>0</v>
      </c>
      <c r="R589" s="6"/>
    </row>
    <row r="590" spans="1:18" ht="12.75" customHeight="1" x14ac:dyDescent="0.25">
      <c r="A590" s="119" t="s">
        <v>1105</v>
      </c>
      <c r="B590" s="128"/>
      <c r="C590" s="10"/>
      <c r="D590" s="129" t="s">
        <v>1106</v>
      </c>
      <c r="E590" s="79">
        <v>0</v>
      </c>
      <c r="F590" s="79">
        <v>0</v>
      </c>
      <c r="G590" s="79">
        <v>0</v>
      </c>
      <c r="H590" s="79">
        <v>0</v>
      </c>
      <c r="I590" s="79">
        <v>0</v>
      </c>
      <c r="J590" s="79">
        <v>0</v>
      </c>
      <c r="K590" s="79">
        <v>0</v>
      </c>
      <c r="R590" s="6"/>
    </row>
    <row r="591" spans="1:18" ht="12.75" customHeight="1" x14ac:dyDescent="0.25">
      <c r="A591" s="119" t="s">
        <v>1107</v>
      </c>
      <c r="B591" s="128"/>
      <c r="C591" s="10"/>
      <c r="D591" s="129" t="s">
        <v>1108</v>
      </c>
      <c r="E591" s="79">
        <v>0</v>
      </c>
      <c r="F591" s="79">
        <v>0</v>
      </c>
      <c r="G591" s="79">
        <v>0</v>
      </c>
      <c r="H591" s="79">
        <v>0</v>
      </c>
      <c r="I591" s="79">
        <v>0</v>
      </c>
      <c r="J591" s="79">
        <v>0</v>
      </c>
      <c r="K591" s="79">
        <v>0</v>
      </c>
      <c r="R591" s="6"/>
    </row>
    <row r="592" spans="1:18" ht="12.75" customHeight="1" x14ac:dyDescent="0.25">
      <c r="A592" s="119" t="s">
        <v>1109</v>
      </c>
      <c r="B592" s="128"/>
      <c r="C592" s="10"/>
      <c r="D592" s="129" t="s">
        <v>1110</v>
      </c>
      <c r="E592" s="79">
        <v>0</v>
      </c>
      <c r="F592" s="79">
        <v>0</v>
      </c>
      <c r="G592" s="79">
        <v>0</v>
      </c>
      <c r="H592" s="79">
        <v>0</v>
      </c>
      <c r="I592" s="79">
        <v>0</v>
      </c>
      <c r="J592" s="79">
        <v>0</v>
      </c>
      <c r="K592" s="79">
        <v>0</v>
      </c>
      <c r="R592" s="6"/>
    </row>
    <row r="593" spans="1:18" ht="12.75" customHeight="1" x14ac:dyDescent="0.25">
      <c r="A593" s="119" t="s">
        <v>1111</v>
      </c>
      <c r="B593" s="128"/>
      <c r="C593" s="10"/>
      <c r="D593" s="129" t="s">
        <v>1112</v>
      </c>
      <c r="E593" s="79">
        <v>0</v>
      </c>
      <c r="F593" s="79">
        <v>0</v>
      </c>
      <c r="G593" s="79">
        <v>0</v>
      </c>
      <c r="H593" s="79">
        <v>0</v>
      </c>
      <c r="I593" s="79">
        <v>0</v>
      </c>
      <c r="J593" s="79">
        <v>0</v>
      </c>
      <c r="K593" s="79">
        <v>0</v>
      </c>
      <c r="R593" s="6"/>
    </row>
    <row r="594" spans="1:18" ht="12.75" customHeight="1" x14ac:dyDescent="0.25">
      <c r="A594" s="119" t="s">
        <v>1113</v>
      </c>
      <c r="B594" s="128"/>
      <c r="C594" s="10"/>
      <c r="D594" s="129" t="s">
        <v>1114</v>
      </c>
      <c r="E594" s="79">
        <v>0</v>
      </c>
      <c r="F594" s="79">
        <v>0</v>
      </c>
      <c r="G594" s="79">
        <v>0</v>
      </c>
      <c r="H594" s="79">
        <v>0</v>
      </c>
      <c r="I594" s="79">
        <v>0</v>
      </c>
      <c r="J594" s="79">
        <v>0</v>
      </c>
      <c r="K594" s="79">
        <v>0</v>
      </c>
      <c r="R594" s="6"/>
    </row>
    <row r="595" spans="1:18" ht="12.75" customHeight="1" x14ac:dyDescent="0.25">
      <c r="A595" s="119" t="s">
        <v>1115</v>
      </c>
      <c r="B595" s="128"/>
      <c r="C595" s="10"/>
      <c r="D595" s="129" t="s">
        <v>1116</v>
      </c>
      <c r="E595" s="79">
        <v>0</v>
      </c>
      <c r="F595" s="79">
        <v>0</v>
      </c>
      <c r="G595" s="79">
        <v>0</v>
      </c>
      <c r="H595" s="79">
        <v>0</v>
      </c>
      <c r="I595" s="79">
        <v>0</v>
      </c>
      <c r="J595" s="79">
        <v>0</v>
      </c>
      <c r="K595" s="79">
        <v>0</v>
      </c>
      <c r="R595" s="6"/>
    </row>
    <row r="596" spans="1:18" ht="12.75" customHeight="1" x14ac:dyDescent="0.25">
      <c r="A596" s="119" t="s">
        <v>1117</v>
      </c>
      <c r="B596" s="128"/>
      <c r="C596" s="10"/>
      <c r="D596" s="129" t="s">
        <v>1118</v>
      </c>
      <c r="E596" s="79">
        <v>0</v>
      </c>
      <c r="F596" s="79">
        <v>0</v>
      </c>
      <c r="G596" s="79">
        <v>0</v>
      </c>
      <c r="H596" s="79">
        <v>0</v>
      </c>
      <c r="I596" s="79">
        <v>0</v>
      </c>
      <c r="J596" s="79">
        <v>0</v>
      </c>
      <c r="K596" s="79">
        <v>0</v>
      </c>
      <c r="R596" s="6"/>
    </row>
    <row r="597" spans="1:18" ht="12.75" customHeight="1" x14ac:dyDescent="0.25">
      <c r="A597" s="119" t="s">
        <v>1119</v>
      </c>
      <c r="B597" s="128"/>
      <c r="C597" s="10"/>
      <c r="D597" s="129" t="s">
        <v>1120</v>
      </c>
      <c r="E597" s="79">
        <v>0</v>
      </c>
      <c r="F597" s="79">
        <v>0</v>
      </c>
      <c r="G597" s="79">
        <v>0</v>
      </c>
      <c r="H597" s="79">
        <v>0</v>
      </c>
      <c r="I597" s="79">
        <v>0</v>
      </c>
      <c r="J597" s="79">
        <v>0</v>
      </c>
      <c r="K597" s="79">
        <v>0</v>
      </c>
      <c r="R597" s="6"/>
    </row>
    <row r="598" spans="1:18" ht="12.75" customHeight="1" x14ac:dyDescent="0.25">
      <c r="A598" s="119" t="s">
        <v>1121</v>
      </c>
      <c r="B598" s="128"/>
      <c r="C598" s="10"/>
      <c r="D598" s="129" t="s">
        <v>1122</v>
      </c>
      <c r="E598" s="79">
        <v>0</v>
      </c>
      <c r="F598" s="79">
        <v>0</v>
      </c>
      <c r="G598" s="79">
        <v>0</v>
      </c>
      <c r="H598" s="79">
        <v>0</v>
      </c>
      <c r="I598" s="79">
        <v>0</v>
      </c>
      <c r="J598" s="79">
        <v>0</v>
      </c>
      <c r="K598" s="79">
        <v>0</v>
      </c>
      <c r="R598" s="6"/>
    </row>
    <row r="599" spans="1:18" ht="12.75" customHeight="1" x14ac:dyDescent="0.25">
      <c r="A599" s="118" t="s">
        <v>1123</v>
      </c>
      <c r="B599" s="125"/>
      <c r="C599" s="11" t="s">
        <v>1124</v>
      </c>
      <c r="D599" s="126"/>
      <c r="E599" s="79">
        <v>0</v>
      </c>
      <c r="F599" s="79">
        <v>0</v>
      </c>
      <c r="G599" s="79">
        <v>0</v>
      </c>
      <c r="H599" s="79">
        <v>0</v>
      </c>
      <c r="I599" s="79">
        <v>0</v>
      </c>
      <c r="J599" s="79">
        <v>0</v>
      </c>
      <c r="K599" s="79">
        <v>0</v>
      </c>
      <c r="R599" s="6"/>
    </row>
    <row r="600" spans="1:18" ht="12.75" customHeight="1" x14ac:dyDescent="0.25">
      <c r="A600" s="119" t="s">
        <v>1125</v>
      </c>
      <c r="B600" s="128"/>
      <c r="C600" s="10"/>
      <c r="D600" s="129" t="s">
        <v>1126</v>
      </c>
      <c r="E600" s="79">
        <v>0</v>
      </c>
      <c r="F600" s="79">
        <v>0</v>
      </c>
      <c r="G600" s="79">
        <v>0</v>
      </c>
      <c r="H600" s="79">
        <v>0</v>
      </c>
      <c r="I600" s="79">
        <v>0</v>
      </c>
      <c r="J600" s="79">
        <v>0</v>
      </c>
      <c r="K600" s="79">
        <v>0</v>
      </c>
      <c r="R600" s="6"/>
    </row>
    <row r="601" spans="1:18" ht="12.75" customHeight="1" x14ac:dyDescent="0.25">
      <c r="A601" s="119" t="s">
        <v>1127</v>
      </c>
      <c r="B601" s="128"/>
      <c r="C601" s="10"/>
      <c r="D601" s="129" t="s">
        <v>1128</v>
      </c>
      <c r="E601" s="79">
        <v>0</v>
      </c>
      <c r="F601" s="79">
        <v>0</v>
      </c>
      <c r="G601" s="79">
        <v>0</v>
      </c>
      <c r="H601" s="79">
        <v>0</v>
      </c>
      <c r="I601" s="79">
        <v>0</v>
      </c>
      <c r="J601" s="79">
        <v>0</v>
      </c>
      <c r="K601" s="79">
        <v>0</v>
      </c>
      <c r="R601" s="6"/>
    </row>
    <row r="602" spans="1:18" ht="12.75" customHeight="1" x14ac:dyDescent="0.25">
      <c r="A602" s="119" t="s">
        <v>1129</v>
      </c>
      <c r="B602" s="128"/>
      <c r="C602" s="10"/>
      <c r="D602" s="129" t="s">
        <v>1130</v>
      </c>
      <c r="E602" s="79">
        <v>0</v>
      </c>
      <c r="F602" s="79">
        <v>0</v>
      </c>
      <c r="G602" s="79">
        <v>0</v>
      </c>
      <c r="H602" s="79">
        <v>0</v>
      </c>
      <c r="I602" s="79">
        <v>0</v>
      </c>
      <c r="J602" s="79">
        <v>0</v>
      </c>
      <c r="K602" s="79">
        <v>0</v>
      </c>
      <c r="R602" s="6"/>
    </row>
    <row r="603" spans="1:18" ht="12.75" customHeight="1" x14ac:dyDescent="0.25">
      <c r="A603" s="119" t="s">
        <v>1131</v>
      </c>
      <c r="B603" s="128"/>
      <c r="C603" s="10"/>
      <c r="D603" s="129" t="s">
        <v>1132</v>
      </c>
      <c r="E603" s="79">
        <v>0</v>
      </c>
      <c r="F603" s="79">
        <v>0</v>
      </c>
      <c r="G603" s="79">
        <v>0</v>
      </c>
      <c r="H603" s="79">
        <v>0</v>
      </c>
      <c r="I603" s="79">
        <v>0</v>
      </c>
      <c r="J603" s="79">
        <v>0</v>
      </c>
      <c r="K603" s="79">
        <v>0</v>
      </c>
      <c r="R603" s="6"/>
    </row>
    <row r="604" spans="1:18" ht="12.75" customHeight="1" x14ac:dyDescent="0.25">
      <c r="A604" s="119" t="s">
        <v>1133</v>
      </c>
      <c r="B604" s="128"/>
      <c r="C604" s="10"/>
      <c r="D604" s="129" t="s">
        <v>1134</v>
      </c>
      <c r="E604" s="79">
        <v>0</v>
      </c>
      <c r="F604" s="79">
        <v>0</v>
      </c>
      <c r="G604" s="79">
        <v>0</v>
      </c>
      <c r="H604" s="79">
        <v>0</v>
      </c>
      <c r="I604" s="79">
        <v>0</v>
      </c>
      <c r="J604" s="79">
        <v>0</v>
      </c>
      <c r="K604" s="79">
        <v>0</v>
      </c>
      <c r="R604" s="6"/>
    </row>
    <row r="605" spans="1:18" ht="12.75" customHeight="1" x14ac:dyDescent="0.25">
      <c r="A605" s="119" t="s">
        <v>1135</v>
      </c>
      <c r="B605" s="128"/>
      <c r="C605" s="10"/>
      <c r="D605" s="129" t="s">
        <v>1136</v>
      </c>
      <c r="E605" s="79">
        <v>0</v>
      </c>
      <c r="F605" s="79">
        <v>0</v>
      </c>
      <c r="G605" s="79">
        <v>0</v>
      </c>
      <c r="H605" s="79">
        <v>0</v>
      </c>
      <c r="I605" s="79">
        <v>0</v>
      </c>
      <c r="J605" s="79">
        <v>0</v>
      </c>
      <c r="K605" s="79">
        <v>0</v>
      </c>
      <c r="R605" s="6"/>
    </row>
    <row r="606" spans="1:18" ht="12.75" customHeight="1" x14ac:dyDescent="0.25">
      <c r="A606" s="119" t="s">
        <v>1137</v>
      </c>
      <c r="B606" s="128"/>
      <c r="C606" s="10"/>
      <c r="D606" s="129" t="s">
        <v>1138</v>
      </c>
      <c r="E606" s="79">
        <v>0</v>
      </c>
      <c r="F606" s="79">
        <v>0</v>
      </c>
      <c r="G606" s="79">
        <v>0</v>
      </c>
      <c r="H606" s="79">
        <v>0</v>
      </c>
      <c r="I606" s="79">
        <v>0</v>
      </c>
      <c r="J606" s="79">
        <v>0</v>
      </c>
      <c r="K606" s="79">
        <v>0</v>
      </c>
      <c r="R606" s="6"/>
    </row>
    <row r="607" spans="1:18" ht="12.75" customHeight="1" x14ac:dyDescent="0.25">
      <c r="A607" s="119" t="s">
        <v>1139</v>
      </c>
      <c r="B607" s="128"/>
      <c r="C607" s="10"/>
      <c r="D607" s="129" t="s">
        <v>1140</v>
      </c>
      <c r="E607" s="79">
        <v>0</v>
      </c>
      <c r="F607" s="79">
        <v>0</v>
      </c>
      <c r="G607" s="79">
        <v>0</v>
      </c>
      <c r="H607" s="79">
        <v>0</v>
      </c>
      <c r="I607" s="79">
        <v>0</v>
      </c>
      <c r="J607" s="79">
        <v>0</v>
      </c>
      <c r="K607" s="79">
        <v>0</v>
      </c>
      <c r="R607" s="6"/>
    </row>
    <row r="608" spans="1:18" ht="12.75" customHeight="1" x14ac:dyDescent="0.25">
      <c r="A608" s="119" t="s">
        <v>1141</v>
      </c>
      <c r="B608" s="128"/>
      <c r="C608" s="10"/>
      <c r="D608" s="129" t="s">
        <v>1142</v>
      </c>
      <c r="E608" s="79">
        <v>0</v>
      </c>
      <c r="F608" s="79">
        <v>0</v>
      </c>
      <c r="G608" s="79">
        <v>0</v>
      </c>
      <c r="H608" s="79">
        <v>0</v>
      </c>
      <c r="I608" s="79">
        <v>0</v>
      </c>
      <c r="J608" s="79">
        <v>0</v>
      </c>
      <c r="K608" s="79">
        <v>0</v>
      </c>
      <c r="R608" s="6"/>
    </row>
    <row r="609" spans="1:18" ht="12.75" customHeight="1" x14ac:dyDescent="0.25">
      <c r="A609" s="119" t="s">
        <v>1143</v>
      </c>
      <c r="B609" s="128"/>
      <c r="C609" s="10"/>
      <c r="D609" s="129" t="s">
        <v>1144</v>
      </c>
      <c r="E609" s="79">
        <v>0</v>
      </c>
      <c r="F609" s="79">
        <v>0</v>
      </c>
      <c r="G609" s="79">
        <v>0</v>
      </c>
      <c r="H609" s="79">
        <v>0</v>
      </c>
      <c r="I609" s="79">
        <v>0</v>
      </c>
      <c r="J609" s="79">
        <v>0</v>
      </c>
      <c r="K609" s="79">
        <v>0</v>
      </c>
      <c r="R609" s="6"/>
    </row>
    <row r="610" spans="1:18" ht="12.75" customHeight="1" x14ac:dyDescent="0.25">
      <c r="A610" s="119" t="s">
        <v>1145</v>
      </c>
      <c r="B610" s="128"/>
      <c r="C610" s="10"/>
      <c r="D610" s="129" t="s">
        <v>1146</v>
      </c>
      <c r="E610" s="79">
        <v>0</v>
      </c>
      <c r="F610" s="79">
        <v>0</v>
      </c>
      <c r="G610" s="79">
        <v>0</v>
      </c>
      <c r="H610" s="79">
        <v>0</v>
      </c>
      <c r="I610" s="79">
        <v>0</v>
      </c>
      <c r="J610" s="79">
        <v>0</v>
      </c>
      <c r="K610" s="79">
        <v>0</v>
      </c>
      <c r="R610" s="6"/>
    </row>
    <row r="611" spans="1:18" ht="12.75" customHeight="1" x14ac:dyDescent="0.25">
      <c r="A611" s="118" t="s">
        <v>1147</v>
      </c>
      <c r="B611" s="125"/>
      <c r="C611" s="11" t="s">
        <v>1148</v>
      </c>
      <c r="D611" s="126"/>
      <c r="E611" s="78">
        <v>49.152896883497171</v>
      </c>
      <c r="F611" s="78">
        <v>19.870320016732901</v>
      </c>
      <c r="G611" s="78">
        <v>19.347416858397825</v>
      </c>
      <c r="H611" s="78">
        <v>0</v>
      </c>
      <c r="I611" s="78">
        <v>6.2748379000209162</v>
      </c>
      <c r="J611" s="78">
        <v>2.0916126333403056</v>
      </c>
      <c r="K611" s="78">
        <v>1.5687094750052291</v>
      </c>
      <c r="R611" s="6"/>
    </row>
    <row r="612" spans="1:18" ht="12.75" customHeight="1" x14ac:dyDescent="0.25">
      <c r="A612" s="119" t="s">
        <v>1149</v>
      </c>
      <c r="B612" s="128"/>
      <c r="C612" s="10"/>
      <c r="D612" s="129" t="s">
        <v>1150</v>
      </c>
      <c r="E612" s="79">
        <v>0</v>
      </c>
      <c r="F612" s="79">
        <v>0</v>
      </c>
      <c r="G612" s="79">
        <v>0</v>
      </c>
      <c r="H612" s="79">
        <v>0</v>
      </c>
      <c r="I612" s="79">
        <v>0</v>
      </c>
      <c r="J612" s="79">
        <v>0</v>
      </c>
      <c r="K612" s="79">
        <v>0</v>
      </c>
      <c r="R612" s="6"/>
    </row>
    <row r="613" spans="1:18" ht="12.75" customHeight="1" x14ac:dyDescent="0.25">
      <c r="A613" s="119" t="s">
        <v>1151</v>
      </c>
      <c r="B613" s="128"/>
      <c r="C613" s="10"/>
      <c r="D613" s="129" t="s">
        <v>1152</v>
      </c>
      <c r="E613" s="79">
        <v>0</v>
      </c>
      <c r="F613" s="79">
        <v>0</v>
      </c>
      <c r="G613" s="79">
        <v>0</v>
      </c>
      <c r="H613" s="79">
        <v>0</v>
      </c>
      <c r="I613" s="79">
        <v>0</v>
      </c>
      <c r="J613" s="79">
        <v>0</v>
      </c>
      <c r="K613" s="79">
        <v>0</v>
      </c>
      <c r="R613" s="6"/>
    </row>
    <row r="614" spans="1:18" ht="12.75" customHeight="1" x14ac:dyDescent="0.25">
      <c r="A614" s="119" t="s">
        <v>1153</v>
      </c>
      <c r="B614" s="128"/>
      <c r="C614" s="10"/>
      <c r="D614" s="129" t="s">
        <v>1154</v>
      </c>
      <c r="E614" s="79">
        <v>0</v>
      </c>
      <c r="F614" s="79">
        <v>0</v>
      </c>
      <c r="G614" s="79">
        <v>0</v>
      </c>
      <c r="H614" s="79">
        <v>0</v>
      </c>
      <c r="I614" s="79">
        <v>0</v>
      </c>
      <c r="J614" s="79">
        <v>0</v>
      </c>
      <c r="K614" s="79">
        <v>0</v>
      </c>
      <c r="R614" s="6"/>
    </row>
    <row r="615" spans="1:18" ht="12.75" customHeight="1" x14ac:dyDescent="0.25">
      <c r="A615" s="119" t="s">
        <v>1155</v>
      </c>
      <c r="B615" s="128"/>
      <c r="C615" s="10"/>
      <c r="D615" s="129" t="s">
        <v>1156</v>
      </c>
      <c r="E615" s="79">
        <v>0</v>
      </c>
      <c r="F615" s="79">
        <v>0</v>
      </c>
      <c r="G615" s="79">
        <v>0</v>
      </c>
      <c r="H615" s="79">
        <v>0</v>
      </c>
      <c r="I615" s="79">
        <v>0</v>
      </c>
      <c r="J615" s="79">
        <v>0</v>
      </c>
      <c r="K615" s="79">
        <v>0</v>
      </c>
      <c r="R615" s="6"/>
    </row>
    <row r="616" spans="1:18" ht="12.75" customHeight="1" x14ac:dyDescent="0.25">
      <c r="A616" s="119" t="s">
        <v>1157</v>
      </c>
      <c r="B616" s="128"/>
      <c r="C616" s="10"/>
      <c r="D616" s="129" t="s">
        <v>1158</v>
      </c>
      <c r="E616" s="79">
        <v>0</v>
      </c>
      <c r="F616" s="79">
        <v>0</v>
      </c>
      <c r="G616" s="79">
        <v>0</v>
      </c>
      <c r="H616" s="79">
        <v>0</v>
      </c>
      <c r="I616" s="79">
        <v>0</v>
      </c>
      <c r="J616" s="79">
        <v>0</v>
      </c>
      <c r="K616" s="79">
        <v>0</v>
      </c>
      <c r="R616" s="6"/>
    </row>
    <row r="617" spans="1:18" ht="12.75" customHeight="1" x14ac:dyDescent="0.25">
      <c r="A617" s="119" t="s">
        <v>1159</v>
      </c>
      <c r="B617" s="128"/>
      <c r="C617" s="10"/>
      <c r="D617" s="129" t="s">
        <v>1160</v>
      </c>
      <c r="E617" s="79">
        <v>0</v>
      </c>
      <c r="F617" s="79">
        <v>0</v>
      </c>
      <c r="G617" s="79">
        <v>0</v>
      </c>
      <c r="H617" s="79">
        <v>0</v>
      </c>
      <c r="I617" s="79">
        <v>0</v>
      </c>
      <c r="J617" s="79">
        <v>0</v>
      </c>
      <c r="K617" s="79">
        <v>0</v>
      </c>
      <c r="R617" s="6"/>
    </row>
    <row r="618" spans="1:18" ht="12.75" customHeight="1" x14ac:dyDescent="0.25">
      <c r="A618" s="119" t="s">
        <v>1161</v>
      </c>
      <c r="B618" s="128"/>
      <c r="C618" s="10"/>
      <c r="D618" s="129" t="s">
        <v>1162</v>
      </c>
      <c r="E618" s="79">
        <v>0</v>
      </c>
      <c r="F618" s="79">
        <v>0</v>
      </c>
      <c r="G618" s="79">
        <v>0</v>
      </c>
      <c r="H618" s="79">
        <v>0</v>
      </c>
      <c r="I618" s="79">
        <v>0</v>
      </c>
      <c r="J618" s="79">
        <v>0</v>
      </c>
      <c r="K618" s="79">
        <v>0</v>
      </c>
      <c r="R618" s="6"/>
    </row>
    <row r="619" spans="1:18" ht="12.75" customHeight="1" x14ac:dyDescent="0.25">
      <c r="A619" s="119" t="s">
        <v>1163</v>
      </c>
      <c r="B619" s="128"/>
      <c r="C619" s="10"/>
      <c r="D619" s="129" t="s">
        <v>1164</v>
      </c>
      <c r="E619" s="79">
        <v>0</v>
      </c>
      <c r="F619" s="79">
        <v>0</v>
      </c>
      <c r="G619" s="79">
        <v>0</v>
      </c>
      <c r="H619" s="79">
        <v>0</v>
      </c>
      <c r="I619" s="79">
        <v>0</v>
      </c>
      <c r="J619" s="79">
        <v>0</v>
      </c>
      <c r="K619" s="79">
        <v>0</v>
      </c>
      <c r="R619" s="6"/>
    </row>
    <row r="620" spans="1:18" ht="12.75" customHeight="1" x14ac:dyDescent="0.25">
      <c r="A620" s="119" t="s">
        <v>1165</v>
      </c>
      <c r="B620" s="128"/>
      <c r="C620" s="10"/>
      <c r="D620" s="129" t="s">
        <v>1166</v>
      </c>
      <c r="E620" s="79">
        <v>0</v>
      </c>
      <c r="F620" s="79">
        <v>0</v>
      </c>
      <c r="G620" s="79">
        <v>0</v>
      </c>
      <c r="H620" s="79">
        <v>0</v>
      </c>
      <c r="I620" s="79">
        <v>0</v>
      </c>
      <c r="J620" s="79">
        <v>0</v>
      </c>
      <c r="K620" s="79">
        <v>0</v>
      </c>
      <c r="R620" s="6"/>
    </row>
    <row r="621" spans="1:18" ht="12.75" customHeight="1" x14ac:dyDescent="0.25">
      <c r="A621" s="119" t="s">
        <v>1167</v>
      </c>
      <c r="B621" s="128"/>
      <c r="C621" s="10"/>
      <c r="D621" s="129" t="s">
        <v>1168</v>
      </c>
      <c r="E621" s="79">
        <v>0</v>
      </c>
      <c r="F621" s="79">
        <v>0</v>
      </c>
      <c r="G621" s="79">
        <v>0</v>
      </c>
      <c r="H621" s="79">
        <v>0</v>
      </c>
      <c r="I621" s="79">
        <v>0</v>
      </c>
      <c r="J621" s="79">
        <v>0</v>
      </c>
      <c r="K621" s="79">
        <v>0</v>
      </c>
      <c r="R621" s="6"/>
    </row>
    <row r="622" spans="1:18" ht="12.75" customHeight="1" x14ac:dyDescent="0.25">
      <c r="A622" s="119" t="s">
        <v>1169</v>
      </c>
      <c r="B622" s="128"/>
      <c r="C622" s="10"/>
      <c r="D622" s="129" t="s">
        <v>1170</v>
      </c>
      <c r="E622" s="79">
        <v>0</v>
      </c>
      <c r="F622" s="79">
        <v>0</v>
      </c>
      <c r="G622" s="79">
        <v>0</v>
      </c>
      <c r="H622" s="79">
        <v>0</v>
      </c>
      <c r="I622" s="79">
        <v>0</v>
      </c>
      <c r="J622" s="79">
        <v>0</v>
      </c>
      <c r="K622" s="79">
        <v>0</v>
      </c>
      <c r="R622" s="6"/>
    </row>
    <row r="623" spans="1:18" ht="12.75" customHeight="1" x14ac:dyDescent="0.25">
      <c r="A623" s="119" t="s">
        <v>1171</v>
      </c>
      <c r="B623" s="128"/>
      <c r="C623" s="10"/>
      <c r="D623" s="129" t="s">
        <v>1172</v>
      </c>
      <c r="E623" s="79">
        <v>0</v>
      </c>
      <c r="F623" s="79">
        <v>0</v>
      </c>
      <c r="G623" s="79">
        <v>0</v>
      </c>
      <c r="H623" s="79">
        <v>0</v>
      </c>
      <c r="I623" s="79">
        <v>0</v>
      </c>
      <c r="J623" s="79">
        <v>0</v>
      </c>
      <c r="K623" s="79">
        <v>0</v>
      </c>
      <c r="R623" s="6"/>
    </row>
    <row r="624" spans="1:18" ht="12.75" customHeight="1" x14ac:dyDescent="0.25">
      <c r="A624" s="118" t="s">
        <v>1173</v>
      </c>
      <c r="B624" s="125"/>
      <c r="C624" s="11" t="s">
        <v>1174</v>
      </c>
      <c r="D624" s="126"/>
      <c r="E624" s="78">
        <v>61.683156223280811</v>
      </c>
      <c r="F624" s="78">
        <v>32.979113228288746</v>
      </c>
      <c r="G624" s="78">
        <v>18.932453890313912</v>
      </c>
      <c r="H624" s="78">
        <v>0.61072431904238422</v>
      </c>
      <c r="I624" s="78">
        <v>5.4965188713814586</v>
      </c>
      <c r="J624" s="78">
        <v>3.6643459142543056</v>
      </c>
      <c r="K624" s="78">
        <v>0</v>
      </c>
      <c r="R624" s="6"/>
    </row>
    <row r="625" spans="1:18" ht="12.75" customHeight="1" x14ac:dyDescent="0.25">
      <c r="A625" s="119" t="s">
        <v>1175</v>
      </c>
      <c r="B625" s="128"/>
      <c r="C625" s="10"/>
      <c r="D625" s="129" t="s">
        <v>1174</v>
      </c>
      <c r="E625" s="79">
        <v>0</v>
      </c>
      <c r="F625" s="79">
        <v>0</v>
      </c>
      <c r="G625" s="79">
        <v>0</v>
      </c>
      <c r="H625" s="79">
        <v>0</v>
      </c>
      <c r="I625" s="79">
        <v>0</v>
      </c>
      <c r="J625" s="79">
        <v>0</v>
      </c>
      <c r="K625" s="79">
        <v>0</v>
      </c>
      <c r="R625" s="6"/>
    </row>
    <row r="626" spans="1:18" ht="12.75" customHeight="1" x14ac:dyDescent="0.25">
      <c r="A626" s="119" t="s">
        <v>1176</v>
      </c>
      <c r="B626" s="128"/>
      <c r="C626" s="10"/>
      <c r="D626" s="129" t="s">
        <v>1177</v>
      </c>
      <c r="E626" s="79">
        <v>0</v>
      </c>
      <c r="F626" s="79">
        <v>0</v>
      </c>
      <c r="G626" s="79">
        <v>0</v>
      </c>
      <c r="H626" s="79">
        <v>0</v>
      </c>
      <c r="I626" s="79">
        <v>0</v>
      </c>
      <c r="J626" s="79">
        <v>0</v>
      </c>
      <c r="K626" s="79">
        <v>0</v>
      </c>
      <c r="R626" s="6"/>
    </row>
    <row r="627" spans="1:18" ht="12.75" customHeight="1" x14ac:dyDescent="0.25">
      <c r="A627" s="119" t="s">
        <v>1178</v>
      </c>
      <c r="B627" s="128"/>
      <c r="C627" s="10"/>
      <c r="D627" s="129" t="s">
        <v>1179</v>
      </c>
      <c r="E627" s="79">
        <v>0</v>
      </c>
      <c r="F627" s="79">
        <v>0</v>
      </c>
      <c r="G627" s="79">
        <v>0</v>
      </c>
      <c r="H627" s="79">
        <v>0</v>
      </c>
      <c r="I627" s="79">
        <v>0</v>
      </c>
      <c r="J627" s="79">
        <v>0</v>
      </c>
      <c r="K627" s="79">
        <v>0</v>
      </c>
      <c r="R627" s="6"/>
    </row>
    <row r="628" spans="1:18" ht="12.75" customHeight="1" x14ac:dyDescent="0.25">
      <c r="A628" s="119" t="s">
        <v>1180</v>
      </c>
      <c r="B628" s="128"/>
      <c r="C628" s="10"/>
      <c r="D628" s="129" t="s">
        <v>1181</v>
      </c>
      <c r="E628" s="79">
        <v>0</v>
      </c>
      <c r="F628" s="79">
        <v>0</v>
      </c>
      <c r="G628" s="79">
        <v>0</v>
      </c>
      <c r="H628" s="79">
        <v>0</v>
      </c>
      <c r="I628" s="79">
        <v>0</v>
      </c>
      <c r="J628" s="79">
        <v>0</v>
      </c>
      <c r="K628" s="79">
        <v>0</v>
      </c>
      <c r="R628" s="6"/>
    </row>
    <row r="629" spans="1:18" ht="12.75" customHeight="1" x14ac:dyDescent="0.25">
      <c r="A629" s="119" t="s">
        <v>1182</v>
      </c>
      <c r="B629" s="128"/>
      <c r="C629" s="10"/>
      <c r="D629" s="129" t="s">
        <v>1183</v>
      </c>
      <c r="E629" s="79">
        <v>0</v>
      </c>
      <c r="F629" s="79">
        <v>0</v>
      </c>
      <c r="G629" s="79">
        <v>0</v>
      </c>
      <c r="H629" s="79">
        <v>0</v>
      </c>
      <c r="I629" s="79">
        <v>0</v>
      </c>
      <c r="J629" s="79">
        <v>0</v>
      </c>
      <c r="K629" s="79">
        <v>0</v>
      </c>
      <c r="R629" s="6"/>
    </row>
    <row r="630" spans="1:18" ht="12.75" customHeight="1" x14ac:dyDescent="0.25">
      <c r="A630" s="119" t="s">
        <v>1184</v>
      </c>
      <c r="B630" s="128"/>
      <c r="C630" s="10"/>
      <c r="D630" s="129" t="s">
        <v>197</v>
      </c>
      <c r="E630" s="79">
        <v>0</v>
      </c>
      <c r="F630" s="79">
        <v>0</v>
      </c>
      <c r="G630" s="79">
        <v>0</v>
      </c>
      <c r="H630" s="79">
        <v>0</v>
      </c>
      <c r="I630" s="79">
        <v>0</v>
      </c>
      <c r="J630" s="79">
        <v>0</v>
      </c>
      <c r="K630" s="79">
        <v>0</v>
      </c>
      <c r="R630" s="6"/>
    </row>
    <row r="631" spans="1:18" ht="12.75" customHeight="1" x14ac:dyDescent="0.25">
      <c r="A631" s="119" t="s">
        <v>1185</v>
      </c>
      <c r="B631" s="128"/>
      <c r="C631" s="10"/>
      <c r="D631" s="129" t="s">
        <v>1186</v>
      </c>
      <c r="E631" s="79">
        <v>0</v>
      </c>
      <c r="F631" s="79">
        <v>0</v>
      </c>
      <c r="G631" s="79">
        <v>0</v>
      </c>
      <c r="H631" s="79">
        <v>0</v>
      </c>
      <c r="I631" s="79">
        <v>0</v>
      </c>
      <c r="J631" s="79">
        <v>0</v>
      </c>
      <c r="K631" s="79">
        <v>0</v>
      </c>
      <c r="R631" s="6"/>
    </row>
    <row r="632" spans="1:18" ht="12.75" customHeight="1" x14ac:dyDescent="0.25">
      <c r="A632" s="119" t="s">
        <v>1187</v>
      </c>
      <c r="B632" s="128"/>
      <c r="C632" s="10"/>
      <c r="D632" s="129" t="s">
        <v>1188</v>
      </c>
      <c r="E632" s="79">
        <v>0</v>
      </c>
      <c r="F632" s="79">
        <v>0</v>
      </c>
      <c r="G632" s="79">
        <v>0</v>
      </c>
      <c r="H632" s="79">
        <v>0</v>
      </c>
      <c r="I632" s="79">
        <v>0</v>
      </c>
      <c r="J632" s="79">
        <v>0</v>
      </c>
      <c r="K632" s="79">
        <v>0</v>
      </c>
      <c r="R632" s="6"/>
    </row>
    <row r="633" spans="1:18" ht="12.75" customHeight="1" x14ac:dyDescent="0.25">
      <c r="A633" s="118" t="s">
        <v>1189</v>
      </c>
      <c r="B633" s="132" t="s">
        <v>1190</v>
      </c>
      <c r="C633" s="10"/>
      <c r="D633" s="126"/>
      <c r="E633" s="78">
        <v>106.01225269319488</v>
      </c>
      <c r="F633" s="78">
        <v>65.342185256532147</v>
      </c>
      <c r="G633" s="78">
        <v>16.294207943030212</v>
      </c>
      <c r="H633" s="78">
        <v>10.699748387114553</v>
      </c>
      <c r="I633" s="78">
        <v>7.9094083376738622</v>
      </c>
      <c r="J633" s="78">
        <v>2.1633747543811785</v>
      </c>
      <c r="K633" s="78">
        <v>3.6033280144629183</v>
      </c>
      <c r="R633" s="6"/>
    </row>
    <row r="634" spans="1:18" ht="12.75" customHeight="1" x14ac:dyDescent="0.25">
      <c r="A634" s="118" t="s">
        <v>1191</v>
      </c>
      <c r="B634" s="125"/>
      <c r="C634" s="11" t="s">
        <v>1190</v>
      </c>
      <c r="D634" s="126"/>
      <c r="E634" s="78">
        <v>151.47939804066345</v>
      </c>
      <c r="F634" s="78">
        <v>100.27580922222815</v>
      </c>
      <c r="G634" s="78">
        <v>15.655408474219323</v>
      </c>
      <c r="H634" s="78">
        <v>20.933082643810277</v>
      </c>
      <c r="I634" s="78">
        <v>6.8762004805728312</v>
      </c>
      <c r="J634" s="78">
        <v>2.7149573853184243</v>
      </c>
      <c r="K634" s="78">
        <v>5.0239398345144668</v>
      </c>
      <c r="R634" s="6"/>
    </row>
    <row r="635" spans="1:18" ht="12.75" customHeight="1" x14ac:dyDescent="0.25">
      <c r="A635" s="119" t="s">
        <v>1192</v>
      </c>
      <c r="B635" s="128"/>
      <c r="C635" s="10"/>
      <c r="D635" s="129" t="s">
        <v>1190</v>
      </c>
      <c r="E635" s="79">
        <v>203.12287413264613</v>
      </c>
      <c r="F635" s="79">
        <v>138.01631065474714</v>
      </c>
      <c r="G635" s="79">
        <v>17.006938831043065</v>
      </c>
      <c r="H635" s="79">
        <v>31.052669489151576</v>
      </c>
      <c r="I635" s="79">
        <v>7.4830530856589483</v>
      </c>
      <c r="J635" s="79">
        <v>3.9616163394665023</v>
      </c>
      <c r="K635" s="79">
        <v>5.6022857325788928</v>
      </c>
      <c r="R635" s="6"/>
    </row>
    <row r="636" spans="1:18" ht="12.75" customHeight="1" x14ac:dyDescent="0.25">
      <c r="A636" s="119" t="s">
        <v>1193</v>
      </c>
      <c r="B636" s="128"/>
      <c r="C636" s="10"/>
      <c r="D636" s="129" t="s">
        <v>10</v>
      </c>
      <c r="E636" s="79">
        <v>0</v>
      </c>
      <c r="F636" s="79">
        <v>0</v>
      </c>
      <c r="G636" s="79">
        <v>0</v>
      </c>
      <c r="H636" s="79">
        <v>0</v>
      </c>
      <c r="I636" s="79">
        <v>0</v>
      </c>
      <c r="J636" s="79">
        <v>0</v>
      </c>
      <c r="K636" s="79">
        <v>0</v>
      </c>
      <c r="R636" s="6"/>
    </row>
    <row r="637" spans="1:18" ht="12.75" customHeight="1" x14ac:dyDescent="0.25">
      <c r="A637" s="119" t="s">
        <v>1194</v>
      </c>
      <c r="B637" s="128"/>
      <c r="C637" s="10"/>
      <c r="D637" s="129" t="s">
        <v>1195</v>
      </c>
      <c r="E637" s="79">
        <v>0</v>
      </c>
      <c r="F637" s="79">
        <v>0</v>
      </c>
      <c r="G637" s="79">
        <v>0</v>
      </c>
      <c r="H637" s="79">
        <v>0</v>
      </c>
      <c r="I637" s="79">
        <v>0</v>
      </c>
      <c r="J637" s="79">
        <v>0</v>
      </c>
      <c r="K637" s="79">
        <v>0</v>
      </c>
      <c r="R637" s="6"/>
    </row>
    <row r="638" spans="1:18" ht="12.75" customHeight="1" x14ac:dyDescent="0.25">
      <c r="A638" s="121" t="s">
        <v>1196</v>
      </c>
      <c r="B638" s="135"/>
      <c r="C638" s="16"/>
      <c r="D638" s="136" t="s">
        <v>1197</v>
      </c>
      <c r="E638" s="79">
        <v>0</v>
      </c>
      <c r="F638" s="79">
        <v>0</v>
      </c>
      <c r="G638" s="79">
        <v>0</v>
      </c>
      <c r="H638" s="79">
        <v>0</v>
      </c>
      <c r="I638" s="79">
        <v>0</v>
      </c>
      <c r="J638" s="79">
        <v>0</v>
      </c>
      <c r="K638" s="79">
        <v>0</v>
      </c>
      <c r="R638" s="6"/>
    </row>
    <row r="639" spans="1:18" ht="12.75" customHeight="1" x14ac:dyDescent="0.25">
      <c r="A639" s="119" t="s">
        <v>1198</v>
      </c>
      <c r="B639" s="128"/>
      <c r="C639" s="10"/>
      <c r="D639" s="129" t="s">
        <v>1199</v>
      </c>
      <c r="E639" s="79">
        <v>37.29775162849338</v>
      </c>
      <c r="F639" s="79">
        <v>23.639420046228199</v>
      </c>
      <c r="G639" s="79">
        <v>8.9304475730195421</v>
      </c>
      <c r="H639" s="79">
        <v>1.5759613364152132</v>
      </c>
      <c r="I639" s="79">
        <v>2.6266022273586889</v>
      </c>
      <c r="J639" s="79">
        <v>0.52532044547173773</v>
      </c>
      <c r="K639" s="79">
        <v>0</v>
      </c>
      <c r="R639" s="6"/>
    </row>
    <row r="640" spans="1:18" ht="12.75" customHeight="1" x14ac:dyDescent="0.25">
      <c r="A640" s="119" t="s">
        <v>1200</v>
      </c>
      <c r="B640" s="128"/>
      <c r="C640" s="10"/>
      <c r="D640" s="129" t="s">
        <v>1201</v>
      </c>
      <c r="E640" s="79">
        <v>64.064539091232646</v>
      </c>
      <c r="F640" s="79">
        <v>31.43907936884565</v>
      </c>
      <c r="G640" s="79">
        <v>20.761656186973543</v>
      </c>
      <c r="H640" s="79">
        <v>1.7795705303120182</v>
      </c>
      <c r="I640" s="79">
        <v>7.7114722980187453</v>
      </c>
      <c r="J640" s="79">
        <v>0</v>
      </c>
      <c r="K640" s="79">
        <v>2.3727607070826906</v>
      </c>
      <c r="R640" s="6"/>
    </row>
    <row r="641" spans="1:18" ht="12.75" customHeight="1" x14ac:dyDescent="0.25">
      <c r="A641" s="119" t="s">
        <v>1202</v>
      </c>
      <c r="B641" s="128"/>
      <c r="C641" s="10"/>
      <c r="D641" s="129" t="s">
        <v>1203</v>
      </c>
      <c r="E641" s="79">
        <v>0</v>
      </c>
      <c r="F641" s="79">
        <v>0</v>
      </c>
      <c r="G641" s="79">
        <v>0</v>
      </c>
      <c r="H641" s="79">
        <v>0</v>
      </c>
      <c r="I641" s="79">
        <v>0</v>
      </c>
      <c r="J641" s="79">
        <v>0</v>
      </c>
      <c r="K641" s="79">
        <v>0</v>
      </c>
      <c r="R641" s="6"/>
    </row>
    <row r="642" spans="1:18" ht="12.75" customHeight="1" x14ac:dyDescent="0.25">
      <c r="A642" s="119" t="s">
        <v>1204</v>
      </c>
      <c r="B642" s="128"/>
      <c r="C642" s="10"/>
      <c r="D642" s="129" t="s">
        <v>1205</v>
      </c>
      <c r="E642" s="79">
        <v>88.35426868213753</v>
      </c>
      <c r="F642" s="79">
        <v>49.854517067631818</v>
      </c>
      <c r="G642" s="79">
        <v>17.032148179689163</v>
      </c>
      <c r="H642" s="79">
        <v>5.8548009367681502</v>
      </c>
      <c r="I642" s="79">
        <v>6.9193101979987226</v>
      </c>
      <c r="J642" s="79">
        <v>1.0645092612305727</v>
      </c>
      <c r="K642" s="79">
        <v>7.6289830388191042</v>
      </c>
      <c r="R642" s="6"/>
    </row>
    <row r="643" spans="1:18" ht="12.75" customHeight="1" x14ac:dyDescent="0.25">
      <c r="A643" s="119" t="s">
        <v>1206</v>
      </c>
      <c r="B643" s="128"/>
      <c r="C643" s="10"/>
      <c r="D643" s="129" t="s">
        <v>30</v>
      </c>
      <c r="E643" s="79">
        <v>0</v>
      </c>
      <c r="F643" s="79">
        <v>0</v>
      </c>
      <c r="G643" s="79">
        <v>0</v>
      </c>
      <c r="H643" s="79">
        <v>0</v>
      </c>
      <c r="I643" s="79">
        <v>0</v>
      </c>
      <c r="J643" s="79">
        <v>0</v>
      </c>
      <c r="K643" s="79">
        <v>0</v>
      </c>
      <c r="R643" s="6"/>
    </row>
    <row r="644" spans="1:18" ht="12.75" customHeight="1" x14ac:dyDescent="0.25">
      <c r="A644" s="119" t="s">
        <v>1207</v>
      </c>
      <c r="B644" s="128"/>
      <c r="C644" s="10"/>
      <c r="D644" s="129" t="s">
        <v>1208</v>
      </c>
      <c r="E644" s="79">
        <v>0</v>
      </c>
      <c r="F644" s="79">
        <v>0</v>
      </c>
      <c r="G644" s="79">
        <v>0</v>
      </c>
      <c r="H644" s="79">
        <v>0</v>
      </c>
      <c r="I644" s="79">
        <v>0</v>
      </c>
      <c r="J644" s="79">
        <v>0</v>
      </c>
      <c r="K644" s="79">
        <v>0</v>
      </c>
      <c r="R644" s="6"/>
    </row>
    <row r="645" spans="1:18" ht="12.75" customHeight="1" x14ac:dyDescent="0.25">
      <c r="A645" s="119" t="s">
        <v>1209</v>
      </c>
      <c r="B645" s="128"/>
      <c r="C645" s="10"/>
      <c r="D645" s="129" t="s">
        <v>1210</v>
      </c>
      <c r="E645" s="79">
        <v>53.655264922870558</v>
      </c>
      <c r="F645" s="79">
        <v>33.5345405767941</v>
      </c>
      <c r="G645" s="79">
        <v>8.6231675768899105</v>
      </c>
      <c r="H645" s="79">
        <v>1.9162594615310913</v>
      </c>
      <c r="I645" s="79">
        <v>6.7069081153588197</v>
      </c>
      <c r="J645" s="79">
        <v>0</v>
      </c>
      <c r="K645" s="79">
        <v>2.8743891922966367</v>
      </c>
      <c r="R645" s="6"/>
    </row>
    <row r="646" spans="1:18" ht="12.75" customHeight="1" x14ac:dyDescent="0.25">
      <c r="A646" s="119" t="s">
        <v>1211</v>
      </c>
      <c r="B646" s="128"/>
      <c r="C646" s="10"/>
      <c r="D646" s="129" t="s">
        <v>517</v>
      </c>
      <c r="E646" s="79">
        <v>0</v>
      </c>
      <c r="F646" s="79">
        <v>0</v>
      </c>
      <c r="G646" s="79">
        <v>0</v>
      </c>
      <c r="H646" s="79">
        <v>0</v>
      </c>
      <c r="I646" s="79">
        <v>0</v>
      </c>
      <c r="J646" s="79">
        <v>0</v>
      </c>
      <c r="K646" s="79">
        <v>0</v>
      </c>
      <c r="R646" s="6"/>
    </row>
    <row r="647" spans="1:18" ht="12.75" customHeight="1" x14ac:dyDescent="0.25">
      <c r="A647" s="118" t="s">
        <v>1212</v>
      </c>
      <c r="B647" s="125"/>
      <c r="C647" s="11" t="s">
        <v>1213</v>
      </c>
      <c r="D647" s="126"/>
      <c r="E647" s="78">
        <v>97.620863926766475</v>
      </c>
      <c r="F647" s="78">
        <v>51.492323829503192</v>
      </c>
      <c r="G647" s="78">
        <v>21.455134928959666</v>
      </c>
      <c r="H647" s="78">
        <v>7.8668828072852106</v>
      </c>
      <c r="I647" s="78">
        <v>11.442738628778487</v>
      </c>
      <c r="J647" s="78">
        <v>2.6222942690950699</v>
      </c>
      <c r="K647" s="78">
        <v>2.7414894631448461</v>
      </c>
      <c r="R647" s="6"/>
    </row>
    <row r="648" spans="1:18" ht="12.75" customHeight="1" x14ac:dyDescent="0.25">
      <c r="A648" s="119" t="s">
        <v>1214</v>
      </c>
      <c r="B648" s="128"/>
      <c r="C648" s="10"/>
      <c r="D648" s="129" t="s">
        <v>1213</v>
      </c>
      <c r="E648" s="79">
        <v>190.09991697443385</v>
      </c>
      <c r="F648" s="79">
        <v>103.92510521343296</v>
      </c>
      <c r="G648" s="79">
        <v>36.359472071917317</v>
      </c>
      <c r="H648" s="79">
        <v>17.750293452432079</v>
      </c>
      <c r="I648" s="79">
        <v>21.472129176329123</v>
      </c>
      <c r="J648" s="79">
        <v>5.4396060580033785</v>
      </c>
      <c r="K648" s="79">
        <v>5.1533110023189899</v>
      </c>
      <c r="R648" s="6"/>
    </row>
    <row r="649" spans="1:18" ht="12.75" customHeight="1" x14ac:dyDescent="0.25">
      <c r="A649" s="119" t="s">
        <v>1215</v>
      </c>
      <c r="B649" s="128"/>
      <c r="C649" s="10"/>
      <c r="D649" s="129" t="s">
        <v>1216</v>
      </c>
      <c r="E649" s="79">
        <v>29.680543622588456</v>
      </c>
      <c r="F649" s="79">
        <v>13.278137936421151</v>
      </c>
      <c r="G649" s="79">
        <v>10.153870186674999</v>
      </c>
      <c r="H649" s="79">
        <v>1.1716004061548073</v>
      </c>
      <c r="I649" s="79">
        <v>4.6864016246192293</v>
      </c>
      <c r="J649" s="79">
        <v>0</v>
      </c>
      <c r="K649" s="79">
        <v>0.39053346871826916</v>
      </c>
      <c r="R649" s="6"/>
    </row>
    <row r="650" spans="1:18" ht="12.75" customHeight="1" x14ac:dyDescent="0.25">
      <c r="A650" s="119" t="s">
        <v>1217</v>
      </c>
      <c r="B650" s="128"/>
      <c r="C650" s="10"/>
      <c r="D650" s="129" t="s">
        <v>1218</v>
      </c>
      <c r="E650" s="79">
        <v>38.503497401013924</v>
      </c>
      <c r="F650" s="79">
        <v>16.043123917089133</v>
      </c>
      <c r="G650" s="79">
        <v>12.83449913367131</v>
      </c>
      <c r="H650" s="79">
        <v>0</v>
      </c>
      <c r="I650" s="79">
        <v>5.7755246101520896</v>
      </c>
      <c r="J650" s="79">
        <v>1.9251748700506963</v>
      </c>
      <c r="K650" s="79">
        <v>1.9251748700506963</v>
      </c>
      <c r="R650" s="6"/>
    </row>
    <row r="651" spans="1:18" ht="12.75" customHeight="1" x14ac:dyDescent="0.25">
      <c r="A651" s="119" t="s">
        <v>1219</v>
      </c>
      <c r="B651" s="128"/>
      <c r="C651" s="10"/>
      <c r="D651" s="129" t="s">
        <v>1220</v>
      </c>
      <c r="E651" s="79">
        <v>0</v>
      </c>
      <c r="F651" s="79">
        <v>0</v>
      </c>
      <c r="G651" s="79">
        <v>0</v>
      </c>
      <c r="H651" s="79">
        <v>0</v>
      </c>
      <c r="I651" s="79">
        <v>0</v>
      </c>
      <c r="J651" s="79">
        <v>0</v>
      </c>
      <c r="K651" s="79">
        <v>0</v>
      </c>
      <c r="R651" s="6"/>
    </row>
    <row r="652" spans="1:18" ht="12.75" customHeight="1" x14ac:dyDescent="0.25">
      <c r="A652" s="118" t="s">
        <v>1221</v>
      </c>
      <c r="B652" s="125"/>
      <c r="C652" s="11" t="s">
        <v>1222</v>
      </c>
      <c r="D652" s="126"/>
      <c r="E652" s="78">
        <v>90.298398481234472</v>
      </c>
      <c r="F652" s="78">
        <v>46.122766879228934</v>
      </c>
      <c r="G652" s="78">
        <v>22.026967823589541</v>
      </c>
      <c r="H652" s="78">
        <v>7.1800613347612323</v>
      </c>
      <c r="I652" s="78">
        <v>10.222460205422772</v>
      </c>
      <c r="J652" s="78">
        <v>1.9471352772233852</v>
      </c>
      <c r="K652" s="78">
        <v>2.7990069610086161</v>
      </c>
      <c r="R652" s="6"/>
    </row>
    <row r="653" spans="1:18" ht="12.75" customHeight="1" x14ac:dyDescent="0.25">
      <c r="A653" s="119" t="s">
        <v>1223</v>
      </c>
      <c r="B653" s="128"/>
      <c r="C653" s="10"/>
      <c r="D653" s="129" t="s">
        <v>1222</v>
      </c>
      <c r="E653" s="79">
        <v>201.09750384795555</v>
      </c>
      <c r="F653" s="79">
        <v>103.7274978250686</v>
      </c>
      <c r="G653" s="79">
        <v>44.167837783577596</v>
      </c>
      <c r="H653" s="79">
        <v>19.741685069932409</v>
      </c>
      <c r="I653" s="79">
        <v>22.753128555176335</v>
      </c>
      <c r="J653" s="79">
        <v>4.3498628120190057</v>
      </c>
      <c r="K653" s="79">
        <v>6.3574918021816238</v>
      </c>
      <c r="R653" s="6"/>
    </row>
    <row r="654" spans="1:18" ht="12.75" customHeight="1" x14ac:dyDescent="0.25">
      <c r="A654" s="119" t="s">
        <v>1224</v>
      </c>
      <c r="B654" s="128"/>
      <c r="C654" s="10"/>
      <c r="D654" s="129" t="s">
        <v>1225</v>
      </c>
      <c r="E654" s="79">
        <v>0</v>
      </c>
      <c r="F654" s="79">
        <v>0</v>
      </c>
      <c r="G654" s="79">
        <v>0</v>
      </c>
      <c r="H654" s="79">
        <v>0</v>
      </c>
      <c r="I654" s="79">
        <v>0</v>
      </c>
      <c r="J654" s="79">
        <v>0</v>
      </c>
      <c r="K654" s="79">
        <v>0</v>
      </c>
      <c r="R654" s="6"/>
    </row>
    <row r="655" spans="1:18" ht="12.75" customHeight="1" x14ac:dyDescent="0.25">
      <c r="A655" s="119" t="s">
        <v>1226</v>
      </c>
      <c r="B655" s="128"/>
      <c r="C655" s="10"/>
      <c r="D655" s="129" t="s">
        <v>1227</v>
      </c>
      <c r="E655" s="79">
        <v>0</v>
      </c>
      <c r="F655" s="79">
        <v>0</v>
      </c>
      <c r="G655" s="79">
        <v>0</v>
      </c>
      <c r="H655" s="79">
        <v>0</v>
      </c>
      <c r="I655" s="79">
        <v>0</v>
      </c>
      <c r="J655" s="79">
        <v>0</v>
      </c>
      <c r="K655" s="79">
        <v>0</v>
      </c>
      <c r="R655" s="6"/>
    </row>
    <row r="656" spans="1:18" ht="12.75" customHeight="1" x14ac:dyDescent="0.25">
      <c r="A656" s="121" t="s">
        <v>1228</v>
      </c>
      <c r="B656" s="135"/>
      <c r="C656" s="16"/>
      <c r="D656" s="136" t="s">
        <v>1229</v>
      </c>
      <c r="E656" s="79">
        <v>56.635094229079193</v>
      </c>
      <c r="F656" s="79">
        <v>23.435211405136219</v>
      </c>
      <c r="G656" s="79">
        <v>25.38814568889757</v>
      </c>
      <c r="H656" s="79">
        <v>0</v>
      </c>
      <c r="I656" s="79">
        <v>3.9058685675227025</v>
      </c>
      <c r="J656" s="79">
        <v>2.9294014256420273</v>
      </c>
      <c r="K656" s="79">
        <v>0.97646714188067563</v>
      </c>
      <c r="R656" s="6"/>
    </row>
    <row r="657" spans="1:18" ht="12.75" customHeight="1" x14ac:dyDescent="0.25">
      <c r="A657" s="119" t="s">
        <v>1230</v>
      </c>
      <c r="B657" s="128"/>
      <c r="C657" s="10"/>
      <c r="D657" s="129" t="s">
        <v>1231</v>
      </c>
      <c r="E657" s="79">
        <v>0</v>
      </c>
      <c r="F657" s="79">
        <v>0</v>
      </c>
      <c r="G657" s="79">
        <v>0</v>
      </c>
      <c r="H657" s="79">
        <v>0</v>
      </c>
      <c r="I657" s="79">
        <v>0</v>
      </c>
      <c r="J657" s="79">
        <v>0</v>
      </c>
      <c r="K657" s="79">
        <v>0</v>
      </c>
      <c r="R657" s="6"/>
    </row>
    <row r="658" spans="1:18" ht="12.75" customHeight="1" x14ac:dyDescent="0.25">
      <c r="A658" s="119" t="s">
        <v>1232</v>
      </c>
      <c r="B658" s="128"/>
      <c r="C658" s="10"/>
      <c r="D658" s="129" t="s">
        <v>1233</v>
      </c>
      <c r="E658" s="79">
        <v>0</v>
      </c>
      <c r="F658" s="79">
        <v>0</v>
      </c>
      <c r="G658" s="79">
        <v>0</v>
      </c>
      <c r="H658" s="79">
        <v>0</v>
      </c>
      <c r="I658" s="79">
        <v>0</v>
      </c>
      <c r="J658" s="79">
        <v>0</v>
      </c>
      <c r="K658" s="79">
        <v>0</v>
      </c>
      <c r="R658" s="6"/>
    </row>
    <row r="659" spans="1:18" ht="12.75" customHeight="1" x14ac:dyDescent="0.25">
      <c r="A659" s="119" t="s">
        <v>1234</v>
      </c>
      <c r="B659" s="128"/>
      <c r="C659" s="10"/>
      <c r="D659" s="129" t="s">
        <v>1235</v>
      </c>
      <c r="E659" s="79">
        <v>0</v>
      </c>
      <c r="F659" s="79">
        <v>0</v>
      </c>
      <c r="G659" s="79">
        <v>0</v>
      </c>
      <c r="H659" s="79">
        <v>0</v>
      </c>
      <c r="I659" s="79">
        <v>0</v>
      </c>
      <c r="J659" s="79">
        <v>0</v>
      </c>
      <c r="K659" s="79">
        <v>0</v>
      </c>
      <c r="R659" s="6"/>
    </row>
    <row r="660" spans="1:18" ht="12.75" customHeight="1" x14ac:dyDescent="0.25">
      <c r="A660" s="119" t="s">
        <v>1236</v>
      </c>
      <c r="B660" s="128"/>
      <c r="C660" s="10"/>
      <c r="D660" s="129" t="s">
        <v>1237</v>
      </c>
      <c r="E660" s="79">
        <v>0</v>
      </c>
      <c r="F660" s="79">
        <v>0</v>
      </c>
      <c r="G660" s="79">
        <v>0</v>
      </c>
      <c r="H660" s="79">
        <v>0</v>
      </c>
      <c r="I660" s="79">
        <v>0</v>
      </c>
      <c r="J660" s="79">
        <v>0</v>
      </c>
      <c r="K660" s="79">
        <v>0</v>
      </c>
      <c r="R660" s="6"/>
    </row>
    <row r="661" spans="1:18" ht="12.75" customHeight="1" x14ac:dyDescent="0.25">
      <c r="A661" s="119" t="s">
        <v>1238</v>
      </c>
      <c r="B661" s="128"/>
      <c r="C661" s="10"/>
      <c r="D661" s="129" t="s">
        <v>1239</v>
      </c>
      <c r="E661" s="79">
        <v>0</v>
      </c>
      <c r="F661" s="79">
        <v>0</v>
      </c>
      <c r="G661" s="79">
        <v>0</v>
      </c>
      <c r="H661" s="79">
        <v>0</v>
      </c>
      <c r="I661" s="79">
        <v>0</v>
      </c>
      <c r="J661" s="79">
        <v>0</v>
      </c>
      <c r="K661" s="79">
        <v>0</v>
      </c>
      <c r="R661" s="6"/>
    </row>
    <row r="662" spans="1:18" ht="12.75" customHeight="1" x14ac:dyDescent="0.25">
      <c r="A662" s="119" t="s">
        <v>1240</v>
      </c>
      <c r="B662" s="128"/>
      <c r="C662" s="10"/>
      <c r="D662" s="129" t="s">
        <v>1124</v>
      </c>
      <c r="E662" s="79">
        <v>0</v>
      </c>
      <c r="F662" s="79">
        <v>0</v>
      </c>
      <c r="G662" s="79">
        <v>0</v>
      </c>
      <c r="H662" s="79">
        <v>0</v>
      </c>
      <c r="I662" s="79">
        <v>0</v>
      </c>
      <c r="J662" s="79">
        <v>0</v>
      </c>
      <c r="K662" s="79">
        <v>0</v>
      </c>
      <c r="R662" s="6"/>
    </row>
    <row r="663" spans="1:18" ht="12.75" customHeight="1" x14ac:dyDescent="0.25">
      <c r="A663" s="119" t="s">
        <v>1241</v>
      </c>
      <c r="B663" s="128"/>
      <c r="C663" s="10"/>
      <c r="D663" s="129" t="s">
        <v>1242</v>
      </c>
      <c r="E663" s="79">
        <v>0</v>
      </c>
      <c r="F663" s="79">
        <v>0</v>
      </c>
      <c r="G663" s="79">
        <v>0</v>
      </c>
      <c r="H663" s="79">
        <v>0</v>
      </c>
      <c r="I663" s="79">
        <v>0</v>
      </c>
      <c r="J663" s="79">
        <v>0</v>
      </c>
      <c r="K663" s="79">
        <v>0</v>
      </c>
      <c r="R663" s="6"/>
    </row>
    <row r="664" spans="1:18" ht="12.75" customHeight="1" x14ac:dyDescent="0.25">
      <c r="A664" s="119" t="s">
        <v>1243</v>
      </c>
      <c r="B664" s="128"/>
      <c r="C664" s="10"/>
      <c r="D664" s="129" t="s">
        <v>1244</v>
      </c>
      <c r="E664" s="79">
        <v>0</v>
      </c>
      <c r="F664" s="79">
        <v>0</v>
      </c>
      <c r="G664" s="79">
        <v>0</v>
      </c>
      <c r="H664" s="79">
        <v>0</v>
      </c>
      <c r="I664" s="79">
        <v>0</v>
      </c>
      <c r="J664" s="79">
        <v>0</v>
      </c>
      <c r="K664" s="79">
        <v>0</v>
      </c>
      <c r="R664" s="6"/>
    </row>
    <row r="665" spans="1:18" ht="12.75" customHeight="1" x14ac:dyDescent="0.25">
      <c r="A665" s="118" t="s">
        <v>1245</v>
      </c>
      <c r="B665" s="125"/>
      <c r="C665" s="11" t="s">
        <v>1246</v>
      </c>
      <c r="D665" s="126"/>
      <c r="E665" s="78">
        <v>56.976821855587474</v>
      </c>
      <c r="F665" s="78">
        <v>24.113285685658941</v>
      </c>
      <c r="G665" s="78">
        <v>18.235254825996929</v>
      </c>
      <c r="H665" s="78">
        <v>2.4046489880435509</v>
      </c>
      <c r="I665" s="78">
        <v>7.8151092111415403</v>
      </c>
      <c r="J665" s="78">
        <v>1.6030993253623673</v>
      </c>
      <c r="K665" s="78">
        <v>2.8054238193841425</v>
      </c>
      <c r="R665" s="6"/>
    </row>
    <row r="666" spans="1:18" ht="12.75" customHeight="1" x14ac:dyDescent="0.25">
      <c r="A666" s="119" t="s">
        <v>1247</v>
      </c>
      <c r="B666" s="128"/>
      <c r="C666" s="10"/>
      <c r="D666" s="129" t="s">
        <v>1246</v>
      </c>
      <c r="E666" s="79">
        <v>111.87903318187024</v>
      </c>
      <c r="F666" s="79">
        <v>49.066401924472103</v>
      </c>
      <c r="G666" s="79">
        <v>36.465691702623239</v>
      </c>
      <c r="H666" s="79">
        <v>5.7275955553858493</v>
      </c>
      <c r="I666" s="79">
        <v>13.173469777387453</v>
      </c>
      <c r="J666" s="79">
        <v>2.2910382221543397</v>
      </c>
      <c r="K666" s="79">
        <v>5.1548359998472648</v>
      </c>
      <c r="R666" s="6"/>
    </row>
    <row r="667" spans="1:18" ht="12.75" customHeight="1" x14ac:dyDescent="0.25">
      <c r="A667" s="119" t="s">
        <v>1248</v>
      </c>
      <c r="B667" s="128"/>
      <c r="C667" s="10"/>
      <c r="D667" s="129" t="s">
        <v>1249</v>
      </c>
      <c r="E667" s="79">
        <v>0</v>
      </c>
      <c r="F667" s="79">
        <v>0</v>
      </c>
      <c r="G667" s="79">
        <v>0</v>
      </c>
      <c r="H667" s="79">
        <v>0</v>
      </c>
      <c r="I667" s="79">
        <v>0</v>
      </c>
      <c r="J667" s="79">
        <v>0</v>
      </c>
      <c r="K667" s="79">
        <v>0</v>
      </c>
      <c r="R667" s="6"/>
    </row>
    <row r="668" spans="1:18" ht="12.75" customHeight="1" x14ac:dyDescent="0.25">
      <c r="A668" s="119" t="s">
        <v>1250</v>
      </c>
      <c r="B668" s="128"/>
      <c r="C668" s="10"/>
      <c r="D668" s="129" t="s">
        <v>1251</v>
      </c>
      <c r="E668" s="79">
        <v>0</v>
      </c>
      <c r="F668" s="79">
        <v>0</v>
      </c>
      <c r="G668" s="79">
        <v>0</v>
      </c>
      <c r="H668" s="79">
        <v>0</v>
      </c>
      <c r="I668" s="79">
        <v>0</v>
      </c>
      <c r="J668" s="79">
        <v>0</v>
      </c>
      <c r="K668" s="79">
        <v>0</v>
      </c>
      <c r="R668" s="6"/>
    </row>
    <row r="669" spans="1:18" ht="12.75" customHeight="1" x14ac:dyDescent="0.25">
      <c r="A669" s="119" t="s">
        <v>1252</v>
      </c>
      <c r="B669" s="128"/>
      <c r="C669" s="10"/>
      <c r="D669" s="129" t="s">
        <v>1253</v>
      </c>
      <c r="E669" s="79">
        <v>0</v>
      </c>
      <c r="F669" s="79">
        <v>0</v>
      </c>
      <c r="G669" s="79">
        <v>0</v>
      </c>
      <c r="H669" s="79">
        <v>0</v>
      </c>
      <c r="I669" s="79">
        <v>0</v>
      </c>
      <c r="J669" s="79">
        <v>0</v>
      </c>
      <c r="K669" s="79">
        <v>0</v>
      </c>
      <c r="R669" s="6"/>
    </row>
    <row r="670" spans="1:18" ht="12.75" customHeight="1" x14ac:dyDescent="0.25">
      <c r="A670" s="119" t="s">
        <v>1254</v>
      </c>
      <c r="B670" s="128"/>
      <c r="C670" s="10"/>
      <c r="D670" s="129" t="s">
        <v>1255</v>
      </c>
      <c r="E670" s="79">
        <v>0</v>
      </c>
      <c r="F670" s="79">
        <v>0</v>
      </c>
      <c r="G670" s="79">
        <v>0</v>
      </c>
      <c r="H670" s="79">
        <v>0</v>
      </c>
      <c r="I670" s="79">
        <v>0</v>
      </c>
      <c r="J670" s="79">
        <v>0</v>
      </c>
      <c r="K670" s="79">
        <v>0</v>
      </c>
      <c r="R670" s="6"/>
    </row>
    <row r="671" spans="1:18" ht="12.75" customHeight="1" x14ac:dyDescent="0.25">
      <c r="A671" s="119" t="s">
        <v>1256</v>
      </c>
      <c r="B671" s="128"/>
      <c r="C671" s="10"/>
      <c r="D671" s="129" t="s">
        <v>1257</v>
      </c>
      <c r="E671" s="79">
        <v>0</v>
      </c>
      <c r="F671" s="79">
        <v>0</v>
      </c>
      <c r="G671" s="79">
        <v>0</v>
      </c>
      <c r="H671" s="79">
        <v>0</v>
      </c>
      <c r="I671" s="79">
        <v>0</v>
      </c>
      <c r="J671" s="79">
        <v>0</v>
      </c>
      <c r="K671" s="79">
        <v>0</v>
      </c>
      <c r="R671" s="6"/>
    </row>
    <row r="672" spans="1:18" ht="12.75" customHeight="1" x14ac:dyDescent="0.25">
      <c r="A672" s="119" t="s">
        <v>1258</v>
      </c>
      <c r="B672" s="128"/>
      <c r="C672" s="10"/>
      <c r="D672" s="129" t="s">
        <v>191</v>
      </c>
      <c r="E672" s="79">
        <v>0</v>
      </c>
      <c r="F672" s="79">
        <v>0</v>
      </c>
      <c r="G672" s="79">
        <v>0</v>
      </c>
      <c r="H672" s="79">
        <v>0</v>
      </c>
      <c r="I672" s="79">
        <v>0</v>
      </c>
      <c r="J672" s="79">
        <v>0</v>
      </c>
      <c r="K672" s="79">
        <v>0</v>
      </c>
      <c r="R672" s="6"/>
    </row>
    <row r="673" spans="1:18" ht="12.75" customHeight="1" x14ac:dyDescent="0.25">
      <c r="A673" s="119" t="s">
        <v>1259</v>
      </c>
      <c r="B673" s="128"/>
      <c r="C673" s="10"/>
      <c r="D673" s="129" t="s">
        <v>1260</v>
      </c>
      <c r="E673" s="79">
        <v>0</v>
      </c>
      <c r="F673" s="79">
        <v>0</v>
      </c>
      <c r="G673" s="79">
        <v>0</v>
      </c>
      <c r="H673" s="79">
        <v>0</v>
      </c>
      <c r="I673" s="79">
        <v>0</v>
      </c>
      <c r="J673" s="79">
        <v>0</v>
      </c>
      <c r="K673" s="79">
        <v>0</v>
      </c>
      <c r="R673" s="6"/>
    </row>
    <row r="674" spans="1:18" ht="12.75" customHeight="1" x14ac:dyDescent="0.25">
      <c r="A674" s="119" t="s">
        <v>1261</v>
      </c>
      <c r="B674" s="128"/>
      <c r="C674" s="10"/>
      <c r="D674" s="129" t="s">
        <v>1262</v>
      </c>
      <c r="E674" s="79">
        <v>0</v>
      </c>
      <c r="F674" s="79">
        <v>0</v>
      </c>
      <c r="G674" s="79">
        <v>0</v>
      </c>
      <c r="H674" s="79">
        <v>0</v>
      </c>
      <c r="I674" s="79">
        <v>0</v>
      </c>
      <c r="J674" s="79">
        <v>0</v>
      </c>
      <c r="K674" s="79">
        <v>0</v>
      </c>
      <c r="R674" s="6"/>
    </row>
    <row r="675" spans="1:18" ht="12.75" customHeight="1" x14ac:dyDescent="0.25">
      <c r="A675" s="119" t="s">
        <v>1263</v>
      </c>
      <c r="B675" s="128"/>
      <c r="C675" s="10"/>
      <c r="D675" s="129" t="s">
        <v>1264</v>
      </c>
      <c r="E675" s="79">
        <v>4.4208664898320071</v>
      </c>
      <c r="F675" s="79">
        <v>0.88417329796640143</v>
      </c>
      <c r="G675" s="79">
        <v>2.6525198938992038</v>
      </c>
      <c r="H675" s="79">
        <v>0</v>
      </c>
      <c r="I675" s="79">
        <v>0</v>
      </c>
      <c r="J675" s="79">
        <v>0</v>
      </c>
      <c r="K675" s="79">
        <v>0.88417329796640143</v>
      </c>
      <c r="R675" s="6"/>
    </row>
    <row r="676" spans="1:18" ht="12.75" customHeight="1" x14ac:dyDescent="0.25">
      <c r="A676" s="119" t="s">
        <v>1265</v>
      </c>
      <c r="B676" s="128"/>
      <c r="C676" s="10"/>
      <c r="D676" s="129" t="s">
        <v>401</v>
      </c>
      <c r="E676" s="79">
        <v>0</v>
      </c>
      <c r="F676" s="79">
        <v>0</v>
      </c>
      <c r="G676" s="79">
        <v>0</v>
      </c>
      <c r="H676" s="79">
        <v>0</v>
      </c>
      <c r="I676" s="79">
        <v>0</v>
      </c>
      <c r="J676" s="79">
        <v>0</v>
      </c>
      <c r="K676" s="79">
        <v>0</v>
      </c>
      <c r="R676" s="6"/>
    </row>
    <row r="677" spans="1:18" ht="12.75" customHeight="1" x14ac:dyDescent="0.25">
      <c r="A677" s="119" t="s">
        <v>1266</v>
      </c>
      <c r="B677" s="128"/>
      <c r="C677" s="10"/>
      <c r="D677" s="129" t="s">
        <v>1267</v>
      </c>
      <c r="E677" s="79">
        <v>0</v>
      </c>
      <c r="F677" s="79">
        <v>0</v>
      </c>
      <c r="G677" s="79">
        <v>0</v>
      </c>
      <c r="H677" s="79">
        <v>0</v>
      </c>
      <c r="I677" s="79">
        <v>0</v>
      </c>
      <c r="J677" s="79">
        <v>0</v>
      </c>
      <c r="K677" s="79">
        <v>0</v>
      </c>
      <c r="R677" s="6"/>
    </row>
    <row r="678" spans="1:18" ht="12.75" customHeight="1" x14ac:dyDescent="0.25">
      <c r="A678" s="119" t="s">
        <v>1268</v>
      </c>
      <c r="B678" s="128"/>
      <c r="C678" s="10"/>
      <c r="D678" s="129" t="s">
        <v>1269</v>
      </c>
      <c r="E678" s="79">
        <v>0</v>
      </c>
      <c r="F678" s="79">
        <v>0</v>
      </c>
      <c r="G678" s="79">
        <v>0</v>
      </c>
      <c r="H678" s="79">
        <v>0</v>
      </c>
      <c r="I678" s="79">
        <v>0</v>
      </c>
      <c r="J678" s="79">
        <v>0</v>
      </c>
      <c r="K678" s="79">
        <v>0</v>
      </c>
      <c r="R678" s="6"/>
    </row>
    <row r="679" spans="1:18" ht="12.75" customHeight="1" x14ac:dyDescent="0.25">
      <c r="A679" s="119" t="s">
        <v>1270</v>
      </c>
      <c r="B679" s="128"/>
      <c r="C679" s="10"/>
      <c r="D679" s="129" t="s">
        <v>1271</v>
      </c>
      <c r="E679" s="79">
        <v>0</v>
      </c>
      <c r="F679" s="79">
        <v>0</v>
      </c>
      <c r="G679" s="79">
        <v>0</v>
      </c>
      <c r="H679" s="79">
        <v>0</v>
      </c>
      <c r="I679" s="79">
        <v>0</v>
      </c>
      <c r="J679" s="79">
        <v>0</v>
      </c>
      <c r="K679" s="79">
        <v>0</v>
      </c>
      <c r="R679" s="6"/>
    </row>
    <row r="680" spans="1:18" ht="12.75" customHeight="1" x14ac:dyDescent="0.25">
      <c r="A680" s="119" t="s">
        <v>1272</v>
      </c>
      <c r="B680" s="128"/>
      <c r="C680" s="10"/>
      <c r="D680" s="129" t="s">
        <v>1273</v>
      </c>
      <c r="E680" s="79">
        <v>0</v>
      </c>
      <c r="F680" s="79">
        <v>0</v>
      </c>
      <c r="G680" s="79">
        <v>0</v>
      </c>
      <c r="H680" s="79">
        <v>0</v>
      </c>
      <c r="I680" s="79">
        <v>0</v>
      </c>
      <c r="J680" s="79">
        <v>0</v>
      </c>
      <c r="K680" s="79">
        <v>0</v>
      </c>
      <c r="R680" s="6"/>
    </row>
    <row r="681" spans="1:18" ht="12.75" customHeight="1" x14ac:dyDescent="0.25">
      <c r="A681" s="119" t="s">
        <v>1274</v>
      </c>
      <c r="B681" s="128"/>
      <c r="C681" s="10"/>
      <c r="D681" s="129" t="s">
        <v>1275</v>
      </c>
      <c r="E681" s="79">
        <v>0</v>
      </c>
      <c r="F681" s="79">
        <v>0</v>
      </c>
      <c r="G681" s="79">
        <v>0</v>
      </c>
      <c r="H681" s="79">
        <v>0</v>
      </c>
      <c r="I681" s="79">
        <v>0</v>
      </c>
      <c r="J681" s="79">
        <v>0</v>
      </c>
      <c r="K681" s="79">
        <v>0</v>
      </c>
      <c r="R681" s="6"/>
    </row>
    <row r="682" spans="1:18" ht="12.75" customHeight="1" x14ac:dyDescent="0.25">
      <c r="A682" s="119" t="s">
        <v>1276</v>
      </c>
      <c r="B682" s="128"/>
      <c r="C682" s="10"/>
      <c r="D682" s="129" t="s">
        <v>1277</v>
      </c>
      <c r="E682" s="79">
        <v>43.370508054522929</v>
      </c>
      <c r="F682" s="79">
        <v>8.6741016109045841</v>
      </c>
      <c r="G682" s="79">
        <v>21.065675340768276</v>
      </c>
      <c r="H682" s="79">
        <v>0</v>
      </c>
      <c r="I682" s="79">
        <v>9.2936802973977688</v>
      </c>
      <c r="J682" s="79">
        <v>2.4783147459727388</v>
      </c>
      <c r="K682" s="79">
        <v>1.8587360594795539</v>
      </c>
      <c r="R682" s="6"/>
    </row>
    <row r="683" spans="1:18" ht="12.75" customHeight="1" x14ac:dyDescent="0.25">
      <c r="A683" s="119" t="s">
        <v>1278</v>
      </c>
      <c r="B683" s="128"/>
      <c r="C683" s="10"/>
      <c r="D683" s="129" t="s">
        <v>1279</v>
      </c>
      <c r="E683" s="79">
        <v>0</v>
      </c>
      <c r="F683" s="79">
        <v>0</v>
      </c>
      <c r="G683" s="79">
        <v>0</v>
      </c>
      <c r="H683" s="79">
        <v>0</v>
      </c>
      <c r="I683" s="79">
        <v>0</v>
      </c>
      <c r="J683" s="79">
        <v>0</v>
      </c>
      <c r="K683" s="79">
        <v>0</v>
      </c>
      <c r="R683" s="6"/>
    </row>
    <row r="684" spans="1:18" ht="12.75" customHeight="1" x14ac:dyDescent="0.25">
      <c r="A684" s="119" t="s">
        <v>1280</v>
      </c>
      <c r="B684" s="128"/>
      <c r="C684" s="10"/>
      <c r="D684" s="129" t="s">
        <v>1281</v>
      </c>
      <c r="E684" s="79">
        <v>0</v>
      </c>
      <c r="F684" s="79">
        <v>0</v>
      </c>
      <c r="G684" s="79">
        <v>0</v>
      </c>
      <c r="H684" s="79">
        <v>0</v>
      </c>
      <c r="I684" s="79">
        <v>0</v>
      </c>
      <c r="J684" s="79">
        <v>0</v>
      </c>
      <c r="K684" s="79">
        <v>0</v>
      </c>
      <c r="R684" s="6"/>
    </row>
    <row r="685" spans="1:18" ht="12.75" customHeight="1" x14ac:dyDescent="0.25">
      <c r="A685" s="118" t="s">
        <v>1282</v>
      </c>
      <c r="B685" s="125"/>
      <c r="C685" s="11" t="s">
        <v>1283</v>
      </c>
      <c r="D685" s="126"/>
      <c r="E685" s="78">
        <v>62.460743945844094</v>
      </c>
      <c r="F685" s="78">
        <v>37.336869286063227</v>
      </c>
      <c r="G685" s="78">
        <v>14.655593551538837</v>
      </c>
      <c r="H685" s="78">
        <v>2.0936562216484051</v>
      </c>
      <c r="I685" s="78">
        <v>4.8851978505129452</v>
      </c>
      <c r="J685" s="78">
        <v>2.0936562216484051</v>
      </c>
      <c r="K685" s="78">
        <v>1.3957708144322702</v>
      </c>
      <c r="R685" s="6"/>
    </row>
    <row r="686" spans="1:18" ht="12.75" customHeight="1" x14ac:dyDescent="0.25">
      <c r="A686" s="119" t="s">
        <v>1284</v>
      </c>
      <c r="B686" s="128"/>
      <c r="C686" s="10"/>
      <c r="D686" s="129" t="s">
        <v>1283</v>
      </c>
      <c r="E686" s="79">
        <v>0</v>
      </c>
      <c r="F686" s="79">
        <v>0</v>
      </c>
      <c r="G686" s="79">
        <v>0</v>
      </c>
      <c r="H686" s="79">
        <v>0</v>
      </c>
      <c r="I686" s="79">
        <v>0</v>
      </c>
      <c r="J686" s="79">
        <v>0</v>
      </c>
      <c r="K686" s="79">
        <v>0</v>
      </c>
      <c r="R686" s="6"/>
    </row>
    <row r="687" spans="1:18" ht="12.75" customHeight="1" x14ac:dyDescent="0.25">
      <c r="A687" s="119" t="s">
        <v>1285</v>
      </c>
      <c r="B687" s="128"/>
      <c r="C687" s="10"/>
      <c r="D687" s="129" t="s">
        <v>1286</v>
      </c>
      <c r="E687" s="79">
        <v>0</v>
      </c>
      <c r="F687" s="79">
        <v>0</v>
      </c>
      <c r="G687" s="79">
        <v>0</v>
      </c>
      <c r="H687" s="79">
        <v>0</v>
      </c>
      <c r="I687" s="79">
        <v>0</v>
      </c>
      <c r="J687" s="79">
        <v>0</v>
      </c>
      <c r="K687" s="79">
        <v>0</v>
      </c>
      <c r="R687" s="6"/>
    </row>
    <row r="688" spans="1:18" ht="12.75" customHeight="1" x14ac:dyDescent="0.25">
      <c r="A688" s="119" t="s">
        <v>1287</v>
      </c>
      <c r="B688" s="128"/>
      <c r="C688" s="10"/>
      <c r="D688" s="129" t="s">
        <v>1288</v>
      </c>
      <c r="E688" s="79">
        <v>0</v>
      </c>
      <c r="F688" s="79">
        <v>0</v>
      </c>
      <c r="G688" s="79">
        <v>0</v>
      </c>
      <c r="H688" s="79">
        <v>0</v>
      </c>
      <c r="I688" s="79">
        <v>0</v>
      </c>
      <c r="J688" s="79">
        <v>0</v>
      </c>
      <c r="K688" s="79">
        <v>0</v>
      </c>
      <c r="R688" s="6"/>
    </row>
    <row r="689" spans="1:18" ht="12.75" customHeight="1" x14ac:dyDescent="0.25">
      <c r="A689" s="119" t="s">
        <v>1289</v>
      </c>
      <c r="B689" s="128"/>
      <c r="C689" s="10"/>
      <c r="D689" s="129" t="s">
        <v>1290</v>
      </c>
      <c r="E689" s="79">
        <v>0</v>
      </c>
      <c r="F689" s="79">
        <v>0</v>
      </c>
      <c r="G689" s="79">
        <v>0</v>
      </c>
      <c r="H689" s="79">
        <v>0</v>
      </c>
      <c r="I689" s="79">
        <v>0</v>
      </c>
      <c r="J689" s="79">
        <v>0</v>
      </c>
      <c r="K689" s="79">
        <v>0</v>
      </c>
      <c r="R689" s="6"/>
    </row>
    <row r="690" spans="1:18" ht="12.75" customHeight="1" x14ac:dyDescent="0.25">
      <c r="A690" s="119" t="s">
        <v>1291</v>
      </c>
      <c r="B690" s="128"/>
      <c r="C690" s="10"/>
      <c r="D690" s="129" t="s">
        <v>1292</v>
      </c>
      <c r="E690" s="79">
        <v>0</v>
      </c>
      <c r="F690" s="79">
        <v>0</v>
      </c>
      <c r="G690" s="79">
        <v>0</v>
      </c>
      <c r="H690" s="79">
        <v>0</v>
      </c>
      <c r="I690" s="79">
        <v>0</v>
      </c>
      <c r="J690" s="79">
        <v>0</v>
      </c>
      <c r="K690" s="79">
        <v>0</v>
      </c>
      <c r="R690" s="6"/>
    </row>
    <row r="691" spans="1:18" ht="12.75" customHeight="1" x14ac:dyDescent="0.25">
      <c r="A691" s="119" t="s">
        <v>1293</v>
      </c>
      <c r="B691" s="128"/>
      <c r="C691" s="10"/>
      <c r="D691" s="129" t="s">
        <v>1294</v>
      </c>
      <c r="E691" s="79">
        <v>0</v>
      </c>
      <c r="F691" s="79">
        <v>0</v>
      </c>
      <c r="G691" s="79">
        <v>0</v>
      </c>
      <c r="H691" s="79">
        <v>0</v>
      </c>
      <c r="I691" s="79">
        <v>0</v>
      </c>
      <c r="J691" s="79">
        <v>0</v>
      </c>
      <c r="K691" s="79">
        <v>0</v>
      </c>
      <c r="R691" s="6"/>
    </row>
    <row r="692" spans="1:18" ht="12.75" customHeight="1" x14ac:dyDescent="0.25">
      <c r="A692" s="119" t="s">
        <v>1295</v>
      </c>
      <c r="B692" s="128"/>
      <c r="C692" s="10"/>
      <c r="D692" s="129" t="s">
        <v>1296</v>
      </c>
      <c r="E692" s="79">
        <v>0</v>
      </c>
      <c r="F692" s="79">
        <v>0</v>
      </c>
      <c r="G692" s="79">
        <v>0</v>
      </c>
      <c r="H692" s="79">
        <v>0</v>
      </c>
      <c r="I692" s="79">
        <v>0</v>
      </c>
      <c r="J692" s="79">
        <v>0</v>
      </c>
      <c r="K692" s="79">
        <v>0</v>
      </c>
      <c r="R692" s="6"/>
    </row>
    <row r="693" spans="1:18" ht="12.75" customHeight="1" x14ac:dyDescent="0.25">
      <c r="A693" s="119" t="s">
        <v>1297</v>
      </c>
      <c r="B693" s="128"/>
      <c r="C693" s="10"/>
      <c r="D693" s="129" t="s">
        <v>1298</v>
      </c>
      <c r="E693" s="79">
        <v>0</v>
      </c>
      <c r="F693" s="79">
        <v>0</v>
      </c>
      <c r="G693" s="79">
        <v>0</v>
      </c>
      <c r="H693" s="79">
        <v>0</v>
      </c>
      <c r="I693" s="79">
        <v>0</v>
      </c>
      <c r="J693" s="79">
        <v>0</v>
      </c>
      <c r="K693" s="79">
        <v>0</v>
      </c>
      <c r="R693" s="6"/>
    </row>
    <row r="694" spans="1:18" ht="12.75" customHeight="1" x14ac:dyDescent="0.25">
      <c r="A694" s="118" t="s">
        <v>1299</v>
      </c>
      <c r="B694" s="125"/>
      <c r="C694" s="11" t="s">
        <v>1300</v>
      </c>
      <c r="D694" s="126"/>
      <c r="E694" s="78">
        <v>71.157417297990179</v>
      </c>
      <c r="F694" s="78">
        <v>35.496540730637129</v>
      </c>
      <c r="G694" s="78">
        <v>17.501766610244694</v>
      </c>
      <c r="H694" s="78">
        <v>4.519235509687598</v>
      </c>
      <c r="I694" s="78">
        <v>7.148608897142199</v>
      </c>
      <c r="J694" s="78">
        <v>1.807694203875039</v>
      </c>
      <c r="K694" s="78">
        <v>4.68357134640351</v>
      </c>
      <c r="R694" s="6"/>
    </row>
    <row r="695" spans="1:18" ht="12.75" customHeight="1" x14ac:dyDescent="0.25">
      <c r="A695" s="119" t="s">
        <v>1301</v>
      </c>
      <c r="B695" s="128"/>
      <c r="C695" s="10"/>
      <c r="D695" s="129" t="s">
        <v>1300</v>
      </c>
      <c r="E695" s="79">
        <v>123.09014888046579</v>
      </c>
      <c r="F695" s="79">
        <v>67.015747723809156</v>
      </c>
      <c r="G695" s="79">
        <v>26.376460474385528</v>
      </c>
      <c r="H695" s="79">
        <v>7.8152475479660817</v>
      </c>
      <c r="I695" s="79">
        <v>12.30901488804658</v>
      </c>
      <c r="J695" s="79">
        <v>3.7122425852838887</v>
      </c>
      <c r="K695" s="79">
        <v>5.8614356609745615</v>
      </c>
      <c r="R695" s="6"/>
    </row>
    <row r="696" spans="1:18" ht="12.75" customHeight="1" x14ac:dyDescent="0.25">
      <c r="A696" s="119" t="s">
        <v>1302</v>
      </c>
      <c r="B696" s="128"/>
      <c r="C696" s="10"/>
      <c r="D696" s="129" t="s">
        <v>1303</v>
      </c>
      <c r="E696" s="79">
        <v>0</v>
      </c>
      <c r="F696" s="79">
        <v>0</v>
      </c>
      <c r="G696" s="79">
        <v>0</v>
      </c>
      <c r="H696" s="79">
        <v>0</v>
      </c>
      <c r="I696" s="79">
        <v>0</v>
      </c>
      <c r="J696" s="79">
        <v>0</v>
      </c>
      <c r="K696" s="79">
        <v>0</v>
      </c>
      <c r="R696" s="6"/>
    </row>
    <row r="697" spans="1:18" ht="12.75" customHeight="1" x14ac:dyDescent="0.25">
      <c r="A697" s="119" t="s">
        <v>1304</v>
      </c>
      <c r="B697" s="128"/>
      <c r="C697" s="10"/>
      <c r="D697" s="129" t="s">
        <v>1305</v>
      </c>
      <c r="E697" s="79">
        <v>0</v>
      </c>
      <c r="F697" s="79">
        <v>0</v>
      </c>
      <c r="G697" s="79">
        <v>0</v>
      </c>
      <c r="H697" s="79">
        <v>0</v>
      </c>
      <c r="I697" s="79">
        <v>0</v>
      </c>
      <c r="J697" s="79">
        <v>0</v>
      </c>
      <c r="K697" s="79">
        <v>0</v>
      </c>
      <c r="R697" s="6"/>
    </row>
    <row r="698" spans="1:18" ht="12.75" customHeight="1" x14ac:dyDescent="0.25">
      <c r="A698" s="119" t="s">
        <v>1306</v>
      </c>
      <c r="B698" s="128"/>
      <c r="C698" s="10"/>
      <c r="D698" s="129" t="s">
        <v>1307</v>
      </c>
      <c r="E698" s="79">
        <v>0</v>
      </c>
      <c r="F698" s="79">
        <v>0</v>
      </c>
      <c r="G698" s="79">
        <v>0</v>
      </c>
      <c r="H698" s="79">
        <v>0</v>
      </c>
      <c r="I698" s="79">
        <v>0</v>
      </c>
      <c r="J698" s="79">
        <v>0</v>
      </c>
      <c r="K698" s="79">
        <v>0</v>
      </c>
      <c r="R698" s="6"/>
    </row>
    <row r="699" spans="1:18" ht="12.75" customHeight="1" x14ac:dyDescent="0.25">
      <c r="A699" s="119" t="s">
        <v>1308</v>
      </c>
      <c r="B699" s="128"/>
      <c r="C699" s="10"/>
      <c r="D699" s="129" t="s">
        <v>1309</v>
      </c>
      <c r="E699" s="79">
        <v>0</v>
      </c>
      <c r="F699" s="79">
        <v>0</v>
      </c>
      <c r="G699" s="79">
        <v>0</v>
      </c>
      <c r="H699" s="79">
        <v>0</v>
      </c>
      <c r="I699" s="79">
        <v>0</v>
      </c>
      <c r="J699" s="79">
        <v>0</v>
      </c>
      <c r="K699" s="79">
        <v>0</v>
      </c>
      <c r="R699" s="6"/>
    </row>
    <row r="700" spans="1:18" ht="12.75" customHeight="1" x14ac:dyDescent="0.25">
      <c r="A700" s="119" t="s">
        <v>1310</v>
      </c>
      <c r="B700" s="128"/>
      <c r="C700" s="10"/>
      <c r="D700" s="129" t="s">
        <v>1311</v>
      </c>
      <c r="E700" s="79">
        <v>0</v>
      </c>
      <c r="F700" s="79">
        <v>0</v>
      </c>
      <c r="G700" s="79">
        <v>0</v>
      </c>
      <c r="H700" s="79">
        <v>0</v>
      </c>
      <c r="I700" s="79">
        <v>0</v>
      </c>
      <c r="J700" s="79">
        <v>0</v>
      </c>
      <c r="K700" s="79">
        <v>0</v>
      </c>
      <c r="R700" s="6"/>
    </row>
    <row r="701" spans="1:18" ht="12.75" customHeight="1" x14ac:dyDescent="0.25">
      <c r="A701" s="119" t="s">
        <v>1312</v>
      </c>
      <c r="B701" s="128"/>
      <c r="C701" s="10"/>
      <c r="D701" s="129" t="s">
        <v>1313</v>
      </c>
      <c r="E701" s="79">
        <v>42.026616857342979</v>
      </c>
      <c r="F701" s="79">
        <v>9.3392481905206637</v>
      </c>
      <c r="G701" s="79">
        <v>14.787142968324384</v>
      </c>
      <c r="H701" s="79">
        <v>3.1130827301735544</v>
      </c>
      <c r="I701" s="79">
        <v>6.2261654603471088</v>
      </c>
      <c r="J701" s="79">
        <v>0.7782706825433886</v>
      </c>
      <c r="K701" s="79">
        <v>7.7827068254338867</v>
      </c>
      <c r="R701" s="6"/>
    </row>
    <row r="702" spans="1:18" ht="12.75" customHeight="1" x14ac:dyDescent="0.25">
      <c r="A702" s="119" t="s">
        <v>1314</v>
      </c>
      <c r="B702" s="128"/>
      <c r="C702" s="10"/>
      <c r="D702" s="129" t="s">
        <v>1315</v>
      </c>
      <c r="E702" s="79">
        <v>0</v>
      </c>
      <c r="F702" s="79">
        <v>0</v>
      </c>
      <c r="G702" s="79">
        <v>0</v>
      </c>
      <c r="H702" s="79">
        <v>0</v>
      </c>
      <c r="I702" s="79">
        <v>0</v>
      </c>
      <c r="J702" s="79">
        <v>0</v>
      </c>
      <c r="K702" s="79">
        <v>0</v>
      </c>
      <c r="R702" s="6"/>
    </row>
    <row r="703" spans="1:18" ht="12.75" customHeight="1" x14ac:dyDescent="0.25">
      <c r="A703" s="119" t="s">
        <v>1316</v>
      </c>
      <c r="B703" s="128"/>
      <c r="C703" s="10"/>
      <c r="D703" s="129" t="s">
        <v>1317</v>
      </c>
      <c r="E703" s="79">
        <v>0</v>
      </c>
      <c r="F703" s="79">
        <v>0</v>
      </c>
      <c r="G703" s="79">
        <v>0</v>
      </c>
      <c r="H703" s="79">
        <v>0</v>
      </c>
      <c r="I703" s="79">
        <v>0</v>
      </c>
      <c r="J703" s="79">
        <v>0</v>
      </c>
      <c r="K703" s="79">
        <v>0</v>
      </c>
      <c r="R703" s="6"/>
    </row>
    <row r="704" spans="1:18" ht="12.75" customHeight="1" x14ac:dyDescent="0.25">
      <c r="A704" s="119" t="s">
        <v>1318</v>
      </c>
      <c r="B704" s="128"/>
      <c r="C704" s="10"/>
      <c r="D704" s="129" t="s">
        <v>1319</v>
      </c>
      <c r="E704" s="79">
        <v>0</v>
      </c>
      <c r="F704" s="79">
        <v>0</v>
      </c>
      <c r="G704" s="79">
        <v>0</v>
      </c>
      <c r="H704" s="79">
        <v>0</v>
      </c>
      <c r="I704" s="79">
        <v>0</v>
      </c>
      <c r="J704" s="79">
        <v>0</v>
      </c>
      <c r="K704" s="79">
        <v>0</v>
      </c>
      <c r="R704" s="6"/>
    </row>
    <row r="705" spans="1:18" ht="12.75" customHeight="1" x14ac:dyDescent="0.25">
      <c r="A705" s="119" t="s">
        <v>1320</v>
      </c>
      <c r="B705" s="128"/>
      <c r="C705" s="10"/>
      <c r="D705" s="129" t="s">
        <v>385</v>
      </c>
      <c r="E705" s="79">
        <v>0</v>
      </c>
      <c r="F705" s="79">
        <v>0</v>
      </c>
      <c r="G705" s="79">
        <v>0</v>
      </c>
      <c r="H705" s="79">
        <v>0</v>
      </c>
      <c r="I705" s="79">
        <v>0</v>
      </c>
      <c r="J705" s="79">
        <v>0</v>
      </c>
      <c r="K705" s="79">
        <v>0</v>
      </c>
      <c r="R705" s="6"/>
    </row>
    <row r="706" spans="1:18" ht="12.75" customHeight="1" x14ac:dyDescent="0.25">
      <c r="A706" s="119" t="s">
        <v>1321</v>
      </c>
      <c r="B706" s="128"/>
      <c r="C706" s="10"/>
      <c r="D706" s="129" t="s">
        <v>1322</v>
      </c>
      <c r="E706" s="79">
        <v>0</v>
      </c>
      <c r="F706" s="79">
        <v>0</v>
      </c>
      <c r="G706" s="79">
        <v>0</v>
      </c>
      <c r="H706" s="79">
        <v>0</v>
      </c>
      <c r="I706" s="79">
        <v>0</v>
      </c>
      <c r="J706" s="79">
        <v>0</v>
      </c>
      <c r="K706" s="79">
        <v>0</v>
      </c>
      <c r="R706" s="6"/>
    </row>
    <row r="707" spans="1:18" ht="12.75" customHeight="1" x14ac:dyDescent="0.25">
      <c r="A707" s="119" t="s">
        <v>1323</v>
      </c>
      <c r="B707" s="128"/>
      <c r="C707" s="10"/>
      <c r="D707" s="129" t="s">
        <v>138</v>
      </c>
      <c r="E707" s="79">
        <v>0</v>
      </c>
      <c r="F707" s="79">
        <v>0</v>
      </c>
      <c r="G707" s="79">
        <v>0</v>
      </c>
      <c r="H707" s="79">
        <v>0</v>
      </c>
      <c r="I707" s="79">
        <v>0</v>
      </c>
      <c r="J707" s="79">
        <v>0</v>
      </c>
      <c r="K707" s="79">
        <v>0</v>
      </c>
      <c r="R707" s="6"/>
    </row>
    <row r="708" spans="1:18" ht="12.75" customHeight="1" x14ac:dyDescent="0.25">
      <c r="A708" s="119" t="s">
        <v>1324</v>
      </c>
      <c r="B708" s="128"/>
      <c r="C708" s="10"/>
      <c r="D708" s="129" t="s">
        <v>1325</v>
      </c>
      <c r="E708" s="79">
        <v>0</v>
      </c>
      <c r="F708" s="79">
        <v>0</v>
      </c>
      <c r="G708" s="79">
        <v>0</v>
      </c>
      <c r="H708" s="79">
        <v>0</v>
      </c>
      <c r="I708" s="79">
        <v>0</v>
      </c>
      <c r="J708" s="79">
        <v>0</v>
      </c>
      <c r="K708" s="79">
        <v>0</v>
      </c>
      <c r="R708" s="6"/>
    </row>
    <row r="709" spans="1:18" ht="12.75" customHeight="1" x14ac:dyDescent="0.25">
      <c r="A709" s="119" t="s">
        <v>1326</v>
      </c>
      <c r="B709" s="128"/>
      <c r="C709" s="10"/>
      <c r="D709" s="129" t="s">
        <v>1327</v>
      </c>
      <c r="E709" s="79">
        <v>0</v>
      </c>
      <c r="F709" s="79">
        <v>0</v>
      </c>
      <c r="G709" s="79">
        <v>0</v>
      </c>
      <c r="H709" s="79">
        <v>0</v>
      </c>
      <c r="I709" s="79">
        <v>0</v>
      </c>
      <c r="J709" s="79">
        <v>0</v>
      </c>
      <c r="K709" s="79">
        <v>0</v>
      </c>
      <c r="R709" s="6"/>
    </row>
    <row r="710" spans="1:18" ht="12.75" customHeight="1" x14ac:dyDescent="0.25">
      <c r="A710" s="118" t="s">
        <v>1328</v>
      </c>
      <c r="B710" s="125"/>
      <c r="C710" s="11" t="s">
        <v>1329</v>
      </c>
      <c r="D710" s="126"/>
      <c r="E710" s="78">
        <v>66.684579496323792</v>
      </c>
      <c r="F710" s="78">
        <v>24.4265858960893</v>
      </c>
      <c r="G710" s="78">
        <v>19.419135787390996</v>
      </c>
      <c r="H710" s="78">
        <v>6.7173111214245589</v>
      </c>
      <c r="I710" s="78">
        <v>10.137033146877062</v>
      </c>
      <c r="J710" s="78">
        <v>1.4655951537653582</v>
      </c>
      <c r="K710" s="78">
        <v>4.5189183907765216</v>
      </c>
      <c r="R710" s="6"/>
    </row>
    <row r="711" spans="1:18" ht="12.75" customHeight="1" x14ac:dyDescent="0.25">
      <c r="A711" s="119" t="s">
        <v>1330</v>
      </c>
      <c r="B711" s="128"/>
      <c r="C711" s="10"/>
      <c r="D711" s="129" t="s">
        <v>1331</v>
      </c>
      <c r="E711" s="79">
        <v>73.879129938486912</v>
      </c>
      <c r="F711" s="79">
        <v>25.524763777030881</v>
      </c>
      <c r="G711" s="79">
        <v>21.561291140845967</v>
      </c>
      <c r="H711" s="79">
        <v>8.5611008941594271</v>
      </c>
      <c r="I711" s="79">
        <v>11.731879003107364</v>
      </c>
      <c r="J711" s="79">
        <v>1.9024668653687615</v>
      </c>
      <c r="K711" s="79">
        <v>4.5976282579745069</v>
      </c>
      <c r="R711" s="6"/>
    </row>
    <row r="712" spans="1:18" ht="12.75" customHeight="1" x14ac:dyDescent="0.25">
      <c r="A712" s="119" t="s">
        <v>1332</v>
      </c>
      <c r="B712" s="128"/>
      <c r="C712" s="10"/>
      <c r="D712" s="129" t="s">
        <v>1333</v>
      </c>
      <c r="E712" s="79">
        <v>0</v>
      </c>
      <c r="F712" s="79">
        <v>0</v>
      </c>
      <c r="G712" s="79">
        <v>0</v>
      </c>
      <c r="H712" s="79">
        <v>0</v>
      </c>
      <c r="I712" s="79">
        <v>0</v>
      </c>
      <c r="J712" s="79">
        <v>0</v>
      </c>
      <c r="K712" s="79">
        <v>0</v>
      </c>
      <c r="R712" s="6"/>
    </row>
    <row r="713" spans="1:18" ht="12.75" customHeight="1" x14ac:dyDescent="0.25">
      <c r="A713" s="119" t="s">
        <v>1334</v>
      </c>
      <c r="B713" s="128"/>
      <c r="C713" s="10"/>
      <c r="D713" s="129" t="s">
        <v>1329</v>
      </c>
      <c r="E713" s="79">
        <v>50.021884574501343</v>
      </c>
      <c r="F713" s="79">
        <v>24.385668730069408</v>
      </c>
      <c r="G713" s="79">
        <v>14.381291815169137</v>
      </c>
      <c r="H713" s="79">
        <v>0.62527355718126687</v>
      </c>
      <c r="I713" s="79">
        <v>5.6274620146314014</v>
      </c>
      <c r="J713" s="79">
        <v>0</v>
      </c>
      <c r="K713" s="79">
        <v>5.002188457450135</v>
      </c>
      <c r="R713" s="6"/>
    </row>
    <row r="714" spans="1:18" ht="12.75" customHeight="1" x14ac:dyDescent="0.25">
      <c r="A714" s="118" t="s">
        <v>1335</v>
      </c>
      <c r="B714" s="125"/>
      <c r="C714" s="11" t="s">
        <v>1336</v>
      </c>
      <c r="D714" s="126"/>
      <c r="E714" s="78">
        <v>193.38800440864446</v>
      </c>
      <c r="F714" s="78">
        <v>143.23239091275448</v>
      </c>
      <c r="G714" s="78">
        <v>16.508139969605601</v>
      </c>
      <c r="H714" s="78">
        <v>18.061847260862599</v>
      </c>
      <c r="I714" s="78">
        <v>9.7106705703562355</v>
      </c>
      <c r="J714" s="78">
        <v>2.4762209954408401</v>
      </c>
      <c r="K714" s="78">
        <v>3.3987346996246828</v>
      </c>
      <c r="R714" s="6"/>
    </row>
    <row r="715" spans="1:18" ht="12.75" customHeight="1" x14ac:dyDescent="0.25">
      <c r="A715" s="119" t="s">
        <v>1337</v>
      </c>
      <c r="B715" s="128"/>
      <c r="C715" s="10"/>
      <c r="D715" s="129" t="s">
        <v>1336</v>
      </c>
      <c r="E715" s="79">
        <v>317.63699417711501</v>
      </c>
      <c r="F715" s="79">
        <v>246.2537600382673</v>
      </c>
      <c r="G715" s="79">
        <v>18.213763349860635</v>
      </c>
      <c r="H715" s="79">
        <v>31.82809151036253</v>
      </c>
      <c r="I715" s="79">
        <v>13.154384641566015</v>
      </c>
      <c r="J715" s="79">
        <v>3.6795481514869972</v>
      </c>
      <c r="K715" s="79">
        <v>4.5074464855715721</v>
      </c>
      <c r="R715" s="6"/>
    </row>
    <row r="716" spans="1:18" ht="12.75" customHeight="1" x14ac:dyDescent="0.25">
      <c r="A716" s="119" t="s">
        <v>1338</v>
      </c>
      <c r="B716" s="128"/>
      <c r="C716" s="10"/>
      <c r="D716" s="129" t="s">
        <v>1339</v>
      </c>
      <c r="E716" s="79">
        <v>92.210628488231009</v>
      </c>
      <c r="F716" s="79">
        <v>51.565154088813401</v>
      </c>
      <c r="G716" s="79">
        <v>23.052657122057752</v>
      </c>
      <c r="H716" s="79">
        <v>7.8864353312302837</v>
      </c>
      <c r="I716" s="79">
        <v>5.4598398446978891</v>
      </c>
      <c r="J716" s="79">
        <v>1.8199466148992964</v>
      </c>
      <c r="K716" s="79">
        <v>2.4265954865323951</v>
      </c>
      <c r="R716" s="6"/>
    </row>
    <row r="717" spans="1:18" ht="12.75" customHeight="1" x14ac:dyDescent="0.25">
      <c r="A717" s="119" t="s">
        <v>1340</v>
      </c>
      <c r="B717" s="128"/>
      <c r="C717" s="10"/>
      <c r="D717" s="129" t="s">
        <v>1341</v>
      </c>
      <c r="E717" s="79">
        <v>8.5845097291110264</v>
      </c>
      <c r="F717" s="79">
        <v>2.8615032430370086</v>
      </c>
      <c r="G717" s="79">
        <v>2.8615032430370086</v>
      </c>
      <c r="H717" s="79">
        <v>0.95383441434566962</v>
      </c>
      <c r="I717" s="79">
        <v>0</v>
      </c>
      <c r="J717" s="79">
        <v>0.95383441434566962</v>
      </c>
      <c r="K717" s="79">
        <v>0.95383441434566962</v>
      </c>
      <c r="R717" s="6"/>
    </row>
    <row r="718" spans="1:18" ht="12.75" customHeight="1" x14ac:dyDescent="0.25">
      <c r="A718" s="119" t="s">
        <v>1342</v>
      </c>
      <c r="B718" s="128"/>
      <c r="C718" s="10"/>
      <c r="D718" s="129" t="s">
        <v>1343</v>
      </c>
      <c r="E718" s="79">
        <v>31.004747601976554</v>
      </c>
      <c r="F718" s="79">
        <v>7.7511869004941385</v>
      </c>
      <c r="G718" s="79">
        <v>9.6889836256176718</v>
      </c>
      <c r="H718" s="79">
        <v>0.96889836256176731</v>
      </c>
      <c r="I718" s="79">
        <v>10.657881988179438</v>
      </c>
      <c r="J718" s="79">
        <v>0</v>
      </c>
      <c r="K718" s="79">
        <v>1.9377967251235346</v>
      </c>
      <c r="R718" s="6"/>
    </row>
    <row r="719" spans="1:18" ht="12.75" customHeight="1" x14ac:dyDescent="0.25">
      <c r="A719" s="119" t="s">
        <v>1344</v>
      </c>
      <c r="B719" s="128"/>
      <c r="C719" s="10"/>
      <c r="D719" s="129" t="s">
        <v>1345</v>
      </c>
      <c r="E719" s="79">
        <v>0</v>
      </c>
      <c r="F719" s="79">
        <v>0</v>
      </c>
      <c r="G719" s="79">
        <v>0</v>
      </c>
      <c r="H719" s="79">
        <v>0</v>
      </c>
      <c r="I719" s="79">
        <v>0</v>
      </c>
      <c r="J719" s="79">
        <v>0</v>
      </c>
      <c r="K719" s="79">
        <v>0</v>
      </c>
      <c r="R719" s="6"/>
    </row>
    <row r="720" spans="1:18" ht="12.75" customHeight="1" x14ac:dyDescent="0.25">
      <c r="A720" s="119" t="s">
        <v>1346</v>
      </c>
      <c r="B720" s="128"/>
      <c r="C720" s="10"/>
      <c r="D720" s="129" t="s">
        <v>1347</v>
      </c>
      <c r="E720" s="79">
        <v>0</v>
      </c>
      <c r="F720" s="79">
        <v>0</v>
      </c>
      <c r="G720" s="79">
        <v>0</v>
      </c>
      <c r="H720" s="79">
        <v>0</v>
      </c>
      <c r="I720" s="79">
        <v>0</v>
      </c>
      <c r="J720" s="79">
        <v>0</v>
      </c>
      <c r="K720" s="79">
        <v>0</v>
      </c>
      <c r="R720" s="6"/>
    </row>
    <row r="721" spans="1:18" ht="12.75" customHeight="1" x14ac:dyDescent="0.25">
      <c r="A721" s="119" t="s">
        <v>1348</v>
      </c>
      <c r="B721" s="128"/>
      <c r="C721" s="10"/>
      <c r="D721" s="129" t="s">
        <v>1349</v>
      </c>
      <c r="E721" s="79">
        <v>0</v>
      </c>
      <c r="F721" s="79">
        <v>0</v>
      </c>
      <c r="G721" s="79">
        <v>0</v>
      </c>
      <c r="H721" s="79">
        <v>0</v>
      </c>
      <c r="I721" s="79">
        <v>0</v>
      </c>
      <c r="J721" s="79">
        <v>0</v>
      </c>
      <c r="K721" s="79">
        <v>0</v>
      </c>
      <c r="R721" s="6"/>
    </row>
    <row r="722" spans="1:18" ht="12.75" customHeight="1" x14ac:dyDescent="0.25">
      <c r="A722" s="119" t="s">
        <v>1350</v>
      </c>
      <c r="B722" s="128"/>
      <c r="C722" s="10"/>
      <c r="D722" s="129" t="s">
        <v>1351</v>
      </c>
      <c r="E722" s="79">
        <v>0</v>
      </c>
      <c r="F722" s="79">
        <v>0</v>
      </c>
      <c r="G722" s="79">
        <v>0</v>
      </c>
      <c r="H722" s="79">
        <v>0</v>
      </c>
      <c r="I722" s="79">
        <v>0</v>
      </c>
      <c r="J722" s="79">
        <v>0</v>
      </c>
      <c r="K722" s="79">
        <v>0</v>
      </c>
      <c r="R722" s="6"/>
    </row>
    <row r="723" spans="1:18" ht="12.75" customHeight="1" x14ac:dyDescent="0.25">
      <c r="A723" s="119" t="s">
        <v>1352</v>
      </c>
      <c r="B723" s="128"/>
      <c r="C723" s="10"/>
      <c r="D723" s="129" t="s">
        <v>1353</v>
      </c>
      <c r="E723" s="79">
        <v>0</v>
      </c>
      <c r="F723" s="79">
        <v>0</v>
      </c>
      <c r="G723" s="79">
        <v>0</v>
      </c>
      <c r="H723" s="79">
        <v>0</v>
      </c>
      <c r="I723" s="79">
        <v>0</v>
      </c>
      <c r="J723" s="79">
        <v>0</v>
      </c>
      <c r="K723" s="79">
        <v>0</v>
      </c>
      <c r="R723" s="6"/>
    </row>
    <row r="724" spans="1:18" ht="12.75" customHeight="1" x14ac:dyDescent="0.25">
      <c r="A724" s="119" t="s">
        <v>1354</v>
      </c>
      <c r="B724" s="128"/>
      <c r="C724" s="10"/>
      <c r="D724" s="129" t="s">
        <v>1355</v>
      </c>
      <c r="E724" s="79">
        <v>0</v>
      </c>
      <c r="F724" s="79">
        <v>0</v>
      </c>
      <c r="G724" s="79">
        <v>0</v>
      </c>
      <c r="H724" s="79">
        <v>0</v>
      </c>
      <c r="I724" s="79">
        <v>0</v>
      </c>
      <c r="J724" s="79">
        <v>0</v>
      </c>
      <c r="K724" s="79">
        <v>0</v>
      </c>
      <c r="R724" s="6"/>
    </row>
    <row r="725" spans="1:18" ht="12.75" customHeight="1" x14ac:dyDescent="0.25">
      <c r="A725" s="119" t="s">
        <v>1356</v>
      </c>
      <c r="B725" s="128"/>
      <c r="C725" s="10"/>
      <c r="D725" s="129" t="s">
        <v>1357</v>
      </c>
      <c r="E725" s="79">
        <v>0</v>
      </c>
      <c r="F725" s="79">
        <v>0</v>
      </c>
      <c r="G725" s="79">
        <v>0</v>
      </c>
      <c r="H725" s="79">
        <v>0</v>
      </c>
      <c r="I725" s="79">
        <v>0</v>
      </c>
      <c r="J725" s="79">
        <v>0</v>
      </c>
      <c r="K725" s="79">
        <v>0</v>
      </c>
      <c r="R725" s="6"/>
    </row>
    <row r="726" spans="1:18" ht="12.75" customHeight="1" x14ac:dyDescent="0.25">
      <c r="A726" s="119" t="s">
        <v>1358</v>
      </c>
      <c r="B726" s="128"/>
      <c r="C726" s="10"/>
      <c r="D726" s="129" t="s">
        <v>164</v>
      </c>
      <c r="E726" s="79">
        <v>0</v>
      </c>
      <c r="F726" s="79">
        <v>0</v>
      </c>
      <c r="G726" s="79">
        <v>0</v>
      </c>
      <c r="H726" s="79">
        <v>0</v>
      </c>
      <c r="I726" s="79">
        <v>0</v>
      </c>
      <c r="J726" s="79">
        <v>0</v>
      </c>
      <c r="K726" s="79">
        <v>0</v>
      </c>
      <c r="R726" s="6"/>
    </row>
    <row r="727" spans="1:18" ht="12.75" customHeight="1" x14ac:dyDescent="0.25">
      <c r="A727" s="118" t="s">
        <v>1359</v>
      </c>
      <c r="B727" s="125"/>
      <c r="C727" s="11" t="s">
        <v>1360</v>
      </c>
      <c r="D727" s="126"/>
      <c r="E727" s="78">
        <v>37.465893819484975</v>
      </c>
      <c r="F727" s="78">
        <v>19.275930878140823</v>
      </c>
      <c r="G727" s="78">
        <v>7.3981565694272877</v>
      </c>
      <c r="H727" s="78">
        <v>1.2217139288962493</v>
      </c>
      <c r="I727" s="78">
        <v>5.9728236523816634</v>
      </c>
      <c r="J727" s="78">
        <v>0.88234894864729119</v>
      </c>
      <c r="K727" s="78">
        <v>2.7149198419916649</v>
      </c>
      <c r="R727" s="6"/>
    </row>
    <row r="728" spans="1:18" ht="12.75" customHeight="1" x14ac:dyDescent="0.25">
      <c r="A728" s="119" t="s">
        <v>1361</v>
      </c>
      <c r="B728" s="128"/>
      <c r="C728" s="10"/>
      <c r="D728" s="129" t="s">
        <v>1360</v>
      </c>
      <c r="E728" s="79">
        <v>84.965437788018434</v>
      </c>
      <c r="F728" s="79">
        <v>43.922811059907836</v>
      </c>
      <c r="G728" s="79">
        <v>13.440860215053764</v>
      </c>
      <c r="H728" s="79">
        <v>4.3202764976958532</v>
      </c>
      <c r="I728" s="79">
        <v>13.920890937019969</v>
      </c>
      <c r="J728" s="79">
        <v>2.6401689708141323</v>
      </c>
      <c r="K728" s="79">
        <v>6.720430107526882</v>
      </c>
      <c r="R728" s="6"/>
    </row>
    <row r="729" spans="1:18" ht="12.75" customHeight="1" x14ac:dyDescent="0.25">
      <c r="A729" s="119" t="s">
        <v>1362</v>
      </c>
      <c r="B729" s="128"/>
      <c r="C729" s="10"/>
      <c r="D729" s="129" t="s">
        <v>1363</v>
      </c>
      <c r="E729" s="79">
        <v>29.350617585911703</v>
      </c>
      <c r="F729" s="79">
        <v>17.732664791488322</v>
      </c>
      <c r="G729" s="79">
        <v>5.503240797358445</v>
      </c>
      <c r="H729" s="79">
        <v>0</v>
      </c>
      <c r="I729" s="79">
        <v>4.8917695976519511</v>
      </c>
      <c r="J729" s="79">
        <v>0</v>
      </c>
      <c r="K729" s="79">
        <v>1.2229423994129878</v>
      </c>
      <c r="R729" s="6"/>
    </row>
    <row r="730" spans="1:18" ht="12.75" customHeight="1" x14ac:dyDescent="0.25">
      <c r="A730" s="119" t="s">
        <v>1364</v>
      </c>
      <c r="B730" s="128"/>
      <c r="C730" s="10"/>
      <c r="D730" s="129" t="s">
        <v>1365</v>
      </c>
      <c r="E730" s="79">
        <v>2.2401433691756272</v>
      </c>
      <c r="F730" s="79">
        <v>0.56003584229390679</v>
      </c>
      <c r="G730" s="79">
        <v>0</v>
      </c>
      <c r="H730" s="79">
        <v>0</v>
      </c>
      <c r="I730" s="79">
        <v>1.6801075268817205</v>
      </c>
      <c r="J730" s="79">
        <v>0</v>
      </c>
      <c r="K730" s="79">
        <v>0</v>
      </c>
      <c r="R730" s="6"/>
    </row>
    <row r="731" spans="1:18" ht="12.75" customHeight="1" x14ac:dyDescent="0.25">
      <c r="A731" s="119" t="s">
        <v>1366</v>
      </c>
      <c r="B731" s="128"/>
      <c r="C731" s="10"/>
      <c r="D731" s="129" t="s">
        <v>1367</v>
      </c>
      <c r="E731" s="79">
        <v>23.238520171035507</v>
      </c>
      <c r="F731" s="79">
        <v>13.478341699200596</v>
      </c>
      <c r="G731" s="79">
        <v>6.9715560513106523</v>
      </c>
      <c r="H731" s="79">
        <v>0</v>
      </c>
      <c r="I731" s="79">
        <v>0.92954080684142026</v>
      </c>
      <c r="J731" s="79">
        <v>0.46477040342071013</v>
      </c>
      <c r="K731" s="79">
        <v>1.3943112102621307</v>
      </c>
      <c r="R731" s="6"/>
    </row>
    <row r="732" spans="1:18" ht="12.75" customHeight="1" x14ac:dyDescent="0.25">
      <c r="A732" s="119" t="s">
        <v>1368</v>
      </c>
      <c r="B732" s="128"/>
      <c r="C732" s="10"/>
      <c r="D732" s="129" t="s">
        <v>1369</v>
      </c>
      <c r="E732" s="79">
        <v>0</v>
      </c>
      <c r="F732" s="79">
        <v>0</v>
      </c>
      <c r="G732" s="79">
        <v>0</v>
      </c>
      <c r="H732" s="79">
        <v>0</v>
      </c>
      <c r="I732" s="79">
        <v>0</v>
      </c>
      <c r="J732" s="79">
        <v>0</v>
      </c>
      <c r="K732" s="79">
        <v>0</v>
      </c>
      <c r="R732" s="6"/>
    </row>
    <row r="733" spans="1:18" ht="12.75" customHeight="1" x14ac:dyDescent="0.25">
      <c r="A733" s="119" t="s">
        <v>1370</v>
      </c>
      <c r="B733" s="128"/>
      <c r="C733" s="10"/>
      <c r="D733" s="129" t="s">
        <v>1371</v>
      </c>
      <c r="E733" s="79">
        <v>25.998700064996751</v>
      </c>
      <c r="F733" s="79">
        <v>11.499425028748563</v>
      </c>
      <c r="G733" s="79">
        <v>6.9996500174991247</v>
      </c>
      <c r="H733" s="79">
        <v>0</v>
      </c>
      <c r="I733" s="79">
        <v>4.4997750112494375</v>
      </c>
      <c r="J733" s="79">
        <v>0.49997500124993749</v>
      </c>
      <c r="K733" s="79">
        <v>2.4998750062496873</v>
      </c>
      <c r="R733" s="6"/>
    </row>
    <row r="734" spans="1:18" ht="12.75" customHeight="1" x14ac:dyDescent="0.25">
      <c r="A734" s="119" t="s">
        <v>1372</v>
      </c>
      <c r="B734" s="128"/>
      <c r="C734" s="10"/>
      <c r="D734" s="129" t="s">
        <v>1373</v>
      </c>
      <c r="E734" s="79">
        <v>20.767405063291136</v>
      </c>
      <c r="F734" s="79">
        <v>9.3947784810126578</v>
      </c>
      <c r="G734" s="79">
        <v>7.4169303797468356</v>
      </c>
      <c r="H734" s="79">
        <v>0</v>
      </c>
      <c r="I734" s="79">
        <v>3.4612341772151898</v>
      </c>
      <c r="J734" s="79">
        <v>0</v>
      </c>
      <c r="K734" s="79">
        <v>0.49446202531645567</v>
      </c>
      <c r="R734" s="6"/>
    </row>
    <row r="735" spans="1:18" ht="12.75" customHeight="1" x14ac:dyDescent="0.25">
      <c r="A735" s="118" t="s">
        <v>1374</v>
      </c>
      <c r="B735" s="125"/>
      <c r="C735" s="11" t="s">
        <v>354</v>
      </c>
      <c r="D735" s="126"/>
      <c r="E735" s="78">
        <v>66.615473219427912</v>
      </c>
      <c r="F735" s="78">
        <v>27.644461508926856</v>
      </c>
      <c r="G735" s="78">
        <v>21.885198694567098</v>
      </c>
      <c r="H735" s="78">
        <v>4.2234593971971588</v>
      </c>
      <c r="I735" s="78">
        <v>5.7592628143597624</v>
      </c>
      <c r="J735" s="78">
        <v>5.3753119600691113</v>
      </c>
      <c r="K735" s="78">
        <v>1.7277788443079285</v>
      </c>
      <c r="R735" s="6"/>
    </row>
    <row r="736" spans="1:18" ht="12.75" customHeight="1" x14ac:dyDescent="0.25">
      <c r="A736" s="119" t="s">
        <v>1375</v>
      </c>
      <c r="B736" s="128"/>
      <c r="C736" s="10"/>
      <c r="D736" s="129" t="s">
        <v>1376</v>
      </c>
      <c r="E736" s="79">
        <v>105.51258550543211</v>
      </c>
      <c r="F736" s="79">
        <v>45.155809898511201</v>
      </c>
      <c r="G736" s="79">
        <v>31.743193096973222</v>
      </c>
      <c r="H736" s="79">
        <v>6.7063084007689895</v>
      </c>
      <c r="I736" s="79">
        <v>9.3888317610765863</v>
      </c>
      <c r="J736" s="79">
        <v>9.8359189877945195</v>
      </c>
      <c r="K736" s="79">
        <v>2.682523360307596</v>
      </c>
      <c r="R736" s="6"/>
    </row>
    <row r="737" spans="1:18" ht="12.75" customHeight="1" x14ac:dyDescent="0.25">
      <c r="A737" s="119" t="s">
        <v>1377</v>
      </c>
      <c r="B737" s="128"/>
      <c r="C737" s="10"/>
      <c r="D737" s="129" t="s">
        <v>1378</v>
      </c>
      <c r="E737" s="79">
        <v>0</v>
      </c>
      <c r="F737" s="79">
        <v>0</v>
      </c>
      <c r="G737" s="79">
        <v>0</v>
      </c>
      <c r="H737" s="79">
        <v>0</v>
      </c>
      <c r="I737" s="79">
        <v>0</v>
      </c>
      <c r="J737" s="79">
        <v>0</v>
      </c>
      <c r="K737" s="79">
        <v>0</v>
      </c>
      <c r="R737" s="6"/>
    </row>
    <row r="738" spans="1:18" ht="12.75" customHeight="1" x14ac:dyDescent="0.25">
      <c r="A738" s="119" t="s">
        <v>1379</v>
      </c>
      <c r="B738" s="128"/>
      <c r="C738" s="10"/>
      <c r="D738" s="129" t="s">
        <v>1380</v>
      </c>
      <c r="E738" s="79">
        <v>0</v>
      </c>
      <c r="F738" s="79">
        <v>0</v>
      </c>
      <c r="G738" s="79">
        <v>0</v>
      </c>
      <c r="H738" s="79">
        <v>0</v>
      </c>
      <c r="I738" s="79">
        <v>0</v>
      </c>
      <c r="J738" s="79">
        <v>0</v>
      </c>
      <c r="K738" s="79">
        <v>0</v>
      </c>
      <c r="R738" s="6"/>
    </row>
    <row r="739" spans="1:18" ht="12.75" customHeight="1" x14ac:dyDescent="0.25">
      <c r="A739" s="119" t="s">
        <v>1381</v>
      </c>
      <c r="B739" s="128"/>
      <c r="C739" s="10"/>
      <c r="D739" s="129" t="s">
        <v>1382</v>
      </c>
      <c r="E739" s="79">
        <v>0</v>
      </c>
      <c r="F739" s="79">
        <v>0</v>
      </c>
      <c r="G739" s="79">
        <v>0</v>
      </c>
      <c r="H739" s="79">
        <v>0</v>
      </c>
      <c r="I739" s="79">
        <v>0</v>
      </c>
      <c r="J739" s="79">
        <v>0</v>
      </c>
      <c r="K739" s="79">
        <v>0</v>
      </c>
      <c r="R739" s="6"/>
    </row>
    <row r="740" spans="1:18" ht="12.75" customHeight="1" x14ac:dyDescent="0.25">
      <c r="A740" s="119" t="s">
        <v>1383</v>
      </c>
      <c r="B740" s="128"/>
      <c r="C740" s="10"/>
      <c r="D740" s="129" t="s">
        <v>1384</v>
      </c>
      <c r="E740" s="79">
        <v>0</v>
      </c>
      <c r="F740" s="79">
        <v>0</v>
      </c>
      <c r="G740" s="79">
        <v>0</v>
      </c>
      <c r="H740" s="79">
        <v>0</v>
      </c>
      <c r="I740" s="79">
        <v>0</v>
      </c>
      <c r="J740" s="79">
        <v>0</v>
      </c>
      <c r="K740" s="79">
        <v>0</v>
      </c>
      <c r="R740" s="6"/>
    </row>
    <row r="741" spans="1:18" ht="12.75" customHeight="1" x14ac:dyDescent="0.25">
      <c r="A741" s="119" t="s">
        <v>1385</v>
      </c>
      <c r="B741" s="128"/>
      <c r="C741" s="10"/>
      <c r="D741" s="129" t="s">
        <v>1386</v>
      </c>
      <c r="E741" s="79">
        <v>0</v>
      </c>
      <c r="F741" s="79">
        <v>0</v>
      </c>
      <c r="G741" s="79">
        <v>0</v>
      </c>
      <c r="H741" s="79">
        <v>0</v>
      </c>
      <c r="I741" s="79">
        <v>0</v>
      </c>
      <c r="J741" s="79">
        <v>0</v>
      </c>
      <c r="K741" s="79">
        <v>0</v>
      </c>
      <c r="R741" s="6"/>
    </row>
    <row r="742" spans="1:18" ht="12.75" customHeight="1" x14ac:dyDescent="0.25">
      <c r="A742" s="119" t="s">
        <v>1387</v>
      </c>
      <c r="B742" s="128"/>
      <c r="C742" s="10"/>
      <c r="D742" s="129" t="s">
        <v>1388</v>
      </c>
      <c r="E742" s="79">
        <v>3.78673129354741</v>
      </c>
      <c r="F742" s="79">
        <v>1.514692517418964</v>
      </c>
      <c r="G742" s="79">
        <v>1.514692517418964</v>
      </c>
      <c r="H742" s="79">
        <v>0</v>
      </c>
      <c r="I742" s="79">
        <v>0</v>
      </c>
      <c r="J742" s="79">
        <v>0</v>
      </c>
      <c r="K742" s="79">
        <v>0.75734625870948202</v>
      </c>
      <c r="R742" s="6"/>
    </row>
    <row r="743" spans="1:18" ht="12.75" customHeight="1" x14ac:dyDescent="0.25">
      <c r="A743" s="118" t="s">
        <v>1389</v>
      </c>
      <c r="B743" s="125"/>
      <c r="C743" s="11" t="s">
        <v>1025</v>
      </c>
      <c r="D743" s="126"/>
      <c r="E743" s="78">
        <v>69.635085369936391</v>
      </c>
      <c r="F743" s="78">
        <v>33.255217051668339</v>
      </c>
      <c r="G743" s="78">
        <v>16.96239259011271</v>
      </c>
      <c r="H743" s="78">
        <v>2.9014618904140166</v>
      </c>
      <c r="I743" s="78">
        <v>12.052226314027452</v>
      </c>
      <c r="J743" s="78">
        <v>1.562325633299855</v>
      </c>
      <c r="K743" s="78">
        <v>2.9014618904140166</v>
      </c>
      <c r="R743" s="6"/>
    </row>
    <row r="744" spans="1:18" ht="12.75" customHeight="1" x14ac:dyDescent="0.25">
      <c r="A744" s="119" t="s">
        <v>1390</v>
      </c>
      <c r="B744" s="128"/>
      <c r="C744" s="10"/>
      <c r="D744" s="129" t="s">
        <v>1025</v>
      </c>
      <c r="E744" s="79">
        <v>132.39187996469551</v>
      </c>
      <c r="F744" s="79">
        <v>66.931450426596058</v>
      </c>
      <c r="G744" s="79">
        <v>28.684907325684026</v>
      </c>
      <c r="H744" s="79">
        <v>7.3551044424830838</v>
      </c>
      <c r="I744" s="79">
        <v>22.800823771697555</v>
      </c>
      <c r="J744" s="79">
        <v>2.942041776993233</v>
      </c>
      <c r="K744" s="79">
        <v>3.6775522212415419</v>
      </c>
      <c r="R744" s="6"/>
    </row>
    <row r="745" spans="1:18" ht="12.75" customHeight="1" x14ac:dyDescent="0.25">
      <c r="A745" s="119" t="s">
        <v>1391</v>
      </c>
      <c r="B745" s="128"/>
      <c r="C745" s="10"/>
      <c r="D745" s="129" t="s">
        <v>1392</v>
      </c>
      <c r="E745" s="79">
        <v>0</v>
      </c>
      <c r="F745" s="79">
        <v>0</v>
      </c>
      <c r="G745" s="79">
        <v>0</v>
      </c>
      <c r="H745" s="79">
        <v>0</v>
      </c>
      <c r="I745" s="79">
        <v>0</v>
      </c>
      <c r="J745" s="79">
        <v>0</v>
      </c>
      <c r="K745" s="79">
        <v>0</v>
      </c>
      <c r="R745" s="6"/>
    </row>
    <row r="746" spans="1:18" ht="12.75" customHeight="1" x14ac:dyDescent="0.25">
      <c r="A746" s="119" t="s">
        <v>1393</v>
      </c>
      <c r="B746" s="128"/>
      <c r="C746" s="10"/>
      <c r="D746" s="129" t="s">
        <v>1394</v>
      </c>
      <c r="E746" s="79">
        <v>0</v>
      </c>
      <c r="F746" s="79">
        <v>0</v>
      </c>
      <c r="G746" s="79">
        <v>0</v>
      </c>
      <c r="H746" s="79">
        <v>0</v>
      </c>
      <c r="I746" s="79">
        <v>0</v>
      </c>
      <c r="J746" s="79">
        <v>0</v>
      </c>
      <c r="K746" s="79">
        <v>0</v>
      </c>
      <c r="R746" s="6"/>
    </row>
    <row r="747" spans="1:18" ht="12.75" customHeight="1" x14ac:dyDescent="0.25">
      <c r="A747" s="119" t="s">
        <v>1395</v>
      </c>
      <c r="B747" s="128"/>
      <c r="C747" s="10"/>
      <c r="D747" s="129" t="s">
        <v>1396</v>
      </c>
      <c r="E747" s="79">
        <v>0</v>
      </c>
      <c r="F747" s="79">
        <v>0</v>
      </c>
      <c r="G747" s="79">
        <v>0</v>
      </c>
      <c r="H747" s="79">
        <v>0</v>
      </c>
      <c r="I747" s="79">
        <v>0</v>
      </c>
      <c r="J747" s="79">
        <v>0</v>
      </c>
      <c r="K747" s="79">
        <v>0</v>
      </c>
      <c r="R747" s="6"/>
    </row>
    <row r="748" spans="1:18" ht="12.75" customHeight="1" x14ac:dyDescent="0.25">
      <c r="A748" s="119" t="s">
        <v>1397</v>
      </c>
      <c r="B748" s="128"/>
      <c r="C748" s="10"/>
      <c r="D748" s="129" t="s">
        <v>1398</v>
      </c>
      <c r="E748" s="79">
        <v>0</v>
      </c>
      <c r="F748" s="79">
        <v>0</v>
      </c>
      <c r="G748" s="79">
        <v>0</v>
      </c>
      <c r="H748" s="79">
        <v>0</v>
      </c>
      <c r="I748" s="79">
        <v>0</v>
      </c>
      <c r="J748" s="79">
        <v>0</v>
      </c>
      <c r="K748" s="79">
        <v>0</v>
      </c>
      <c r="R748" s="6"/>
    </row>
    <row r="749" spans="1:18" ht="12.75" customHeight="1" x14ac:dyDescent="0.25">
      <c r="A749" s="119" t="s">
        <v>1399</v>
      </c>
      <c r="B749" s="128"/>
      <c r="C749" s="10"/>
      <c r="D749" s="129" t="s">
        <v>1400</v>
      </c>
      <c r="E749" s="79">
        <v>0</v>
      </c>
      <c r="F749" s="79">
        <v>0</v>
      </c>
      <c r="G749" s="79">
        <v>0</v>
      </c>
      <c r="H749" s="79">
        <v>0</v>
      </c>
      <c r="I749" s="79">
        <v>0</v>
      </c>
      <c r="J749" s="79">
        <v>0</v>
      </c>
      <c r="K749" s="79">
        <v>0</v>
      </c>
      <c r="R749" s="6"/>
    </row>
    <row r="750" spans="1:18" ht="12.75" customHeight="1" x14ac:dyDescent="0.25">
      <c r="A750" s="119" t="s">
        <v>1401</v>
      </c>
      <c r="B750" s="128"/>
      <c r="C750" s="10"/>
      <c r="D750" s="129" t="s">
        <v>1402</v>
      </c>
      <c r="E750" s="79">
        <v>0</v>
      </c>
      <c r="F750" s="79">
        <v>0</v>
      </c>
      <c r="G750" s="79">
        <v>0</v>
      </c>
      <c r="H750" s="79">
        <v>0</v>
      </c>
      <c r="I750" s="79">
        <v>0</v>
      </c>
      <c r="J750" s="79">
        <v>0</v>
      </c>
      <c r="K750" s="79">
        <v>0</v>
      </c>
      <c r="R750" s="6"/>
    </row>
    <row r="751" spans="1:18" ht="12.75" customHeight="1" x14ac:dyDescent="0.25">
      <c r="A751" s="119" t="s">
        <v>1403</v>
      </c>
      <c r="B751" s="128"/>
      <c r="C751" s="10"/>
      <c r="D751" s="129" t="s">
        <v>1404</v>
      </c>
      <c r="E751" s="79">
        <v>0</v>
      </c>
      <c r="F751" s="79">
        <v>0</v>
      </c>
      <c r="G751" s="79">
        <v>0</v>
      </c>
      <c r="H751" s="79">
        <v>0</v>
      </c>
      <c r="I751" s="79">
        <v>0</v>
      </c>
      <c r="J751" s="79">
        <v>0</v>
      </c>
      <c r="K751" s="79">
        <v>0</v>
      </c>
      <c r="R751" s="6"/>
    </row>
    <row r="752" spans="1:18" ht="12.75" customHeight="1" x14ac:dyDescent="0.25">
      <c r="A752" s="119" t="s">
        <v>1405</v>
      </c>
      <c r="B752" s="128"/>
      <c r="C752" s="10"/>
      <c r="D752" s="129" t="s">
        <v>1406</v>
      </c>
      <c r="E752" s="79">
        <v>0</v>
      </c>
      <c r="F752" s="79">
        <v>0</v>
      </c>
      <c r="G752" s="79">
        <v>0</v>
      </c>
      <c r="H752" s="79">
        <v>0</v>
      </c>
      <c r="I752" s="79">
        <v>0</v>
      </c>
      <c r="J752" s="79">
        <v>0</v>
      </c>
      <c r="K752" s="79">
        <v>0</v>
      </c>
      <c r="R752" s="6"/>
    </row>
    <row r="753" spans="1:18" ht="12.75" customHeight="1" x14ac:dyDescent="0.25">
      <c r="A753" s="119" t="s">
        <v>1407</v>
      </c>
      <c r="B753" s="128"/>
      <c r="C753" s="10"/>
      <c r="D753" s="129" t="s">
        <v>1408</v>
      </c>
      <c r="E753" s="79">
        <v>0</v>
      </c>
      <c r="F753" s="79">
        <v>0</v>
      </c>
      <c r="G753" s="79">
        <v>0</v>
      </c>
      <c r="H753" s="79">
        <v>0</v>
      </c>
      <c r="I753" s="79">
        <v>0</v>
      </c>
      <c r="J753" s="79">
        <v>0</v>
      </c>
      <c r="K753" s="79">
        <v>0</v>
      </c>
      <c r="R753" s="6"/>
    </row>
    <row r="754" spans="1:18" ht="12.75" customHeight="1" x14ac:dyDescent="0.25">
      <c r="A754" s="119" t="s">
        <v>1409</v>
      </c>
      <c r="B754" s="128"/>
      <c r="C754" s="10"/>
      <c r="D754" s="129" t="s">
        <v>1410</v>
      </c>
      <c r="E754" s="79">
        <v>0</v>
      </c>
      <c r="F754" s="79">
        <v>0</v>
      </c>
      <c r="G754" s="79">
        <v>0</v>
      </c>
      <c r="H754" s="79">
        <v>0</v>
      </c>
      <c r="I754" s="79">
        <v>0</v>
      </c>
      <c r="J754" s="79">
        <v>0</v>
      </c>
      <c r="K754" s="79">
        <v>0</v>
      </c>
      <c r="R754" s="6"/>
    </row>
    <row r="755" spans="1:18" ht="12.75" customHeight="1" x14ac:dyDescent="0.25">
      <c r="A755" s="119" t="s">
        <v>1411</v>
      </c>
      <c r="B755" s="128"/>
      <c r="C755" s="10"/>
      <c r="D755" s="129" t="s">
        <v>1412</v>
      </c>
      <c r="E755" s="79">
        <v>0</v>
      </c>
      <c r="F755" s="79">
        <v>0</v>
      </c>
      <c r="G755" s="79">
        <v>0</v>
      </c>
      <c r="H755" s="79">
        <v>0</v>
      </c>
      <c r="I755" s="79">
        <v>0</v>
      </c>
      <c r="J755" s="79">
        <v>0</v>
      </c>
      <c r="K755" s="79">
        <v>0</v>
      </c>
      <c r="R755" s="6"/>
    </row>
    <row r="756" spans="1:18" ht="12.75" customHeight="1" x14ac:dyDescent="0.25">
      <c r="A756" s="119" t="s">
        <v>1413</v>
      </c>
      <c r="B756" s="128"/>
      <c r="C756" s="10"/>
      <c r="D756" s="129" t="s">
        <v>1414</v>
      </c>
      <c r="E756" s="79">
        <v>0</v>
      </c>
      <c r="F756" s="79">
        <v>0</v>
      </c>
      <c r="G756" s="79">
        <v>0</v>
      </c>
      <c r="H756" s="79">
        <v>0</v>
      </c>
      <c r="I756" s="79">
        <v>0</v>
      </c>
      <c r="J756" s="79">
        <v>0</v>
      </c>
      <c r="K756" s="79">
        <v>0</v>
      </c>
      <c r="R756" s="6"/>
    </row>
    <row r="757" spans="1:18" ht="12.75" customHeight="1" x14ac:dyDescent="0.25">
      <c r="A757" s="118" t="s">
        <v>1415</v>
      </c>
      <c r="B757" s="125"/>
      <c r="C757" s="11" t="s">
        <v>1416</v>
      </c>
      <c r="D757" s="126"/>
      <c r="E757" s="78">
        <v>37.304945179928119</v>
      </c>
      <c r="F757" s="78">
        <v>11.82839725217233</v>
      </c>
      <c r="G757" s="78">
        <v>9.5537054729084208</v>
      </c>
      <c r="H757" s="78">
        <v>8.1888904053500742</v>
      </c>
      <c r="I757" s="78">
        <v>4.5493835585278202</v>
      </c>
      <c r="J757" s="78">
        <v>1.3648150675583459</v>
      </c>
      <c r="K757" s="78">
        <v>1.8197534234111279</v>
      </c>
      <c r="R757" s="6"/>
    </row>
    <row r="758" spans="1:18" ht="12.75" customHeight="1" x14ac:dyDescent="0.25">
      <c r="A758" s="119" t="s">
        <v>1417</v>
      </c>
      <c r="B758" s="128"/>
      <c r="C758" s="10"/>
      <c r="D758" s="129" t="s">
        <v>1416</v>
      </c>
      <c r="E758" s="79">
        <v>54.786181707502664</v>
      </c>
      <c r="F758" s="79">
        <v>16.740222188403592</v>
      </c>
      <c r="G758" s="79">
        <v>14.457464617257648</v>
      </c>
      <c r="H758" s="79">
        <v>12.174707046111703</v>
      </c>
      <c r="I758" s="79">
        <v>6.0873535230558513</v>
      </c>
      <c r="J758" s="79">
        <v>2.2827575711459445</v>
      </c>
      <c r="K758" s="79">
        <v>3.0436767615279257</v>
      </c>
      <c r="R758" s="6"/>
    </row>
    <row r="759" spans="1:18" ht="12.75" customHeight="1" x14ac:dyDescent="0.25">
      <c r="A759" s="119" t="s">
        <v>1418</v>
      </c>
      <c r="B759" s="128"/>
      <c r="C759" s="10"/>
      <c r="D759" s="129" t="s">
        <v>1419</v>
      </c>
      <c r="E759" s="79">
        <v>0</v>
      </c>
      <c r="F759" s="79">
        <v>0</v>
      </c>
      <c r="G759" s="79">
        <v>0</v>
      </c>
      <c r="H759" s="79">
        <v>0</v>
      </c>
      <c r="I759" s="79">
        <v>0</v>
      </c>
      <c r="J759" s="79">
        <v>0</v>
      </c>
      <c r="K759" s="79">
        <v>0</v>
      </c>
      <c r="R759" s="6"/>
    </row>
    <row r="760" spans="1:18" ht="12.75" customHeight="1" x14ac:dyDescent="0.25">
      <c r="A760" s="119" t="s">
        <v>1420</v>
      </c>
      <c r="B760" s="128"/>
      <c r="C760" s="10"/>
      <c r="D760" s="129" t="s">
        <v>298</v>
      </c>
      <c r="E760" s="79">
        <v>0</v>
      </c>
      <c r="F760" s="79">
        <v>0</v>
      </c>
      <c r="G760" s="79">
        <v>0</v>
      </c>
      <c r="H760" s="79">
        <v>0</v>
      </c>
      <c r="I760" s="79">
        <v>0</v>
      </c>
      <c r="J760" s="79">
        <v>0</v>
      </c>
      <c r="K760" s="79">
        <v>0</v>
      </c>
      <c r="R760" s="6"/>
    </row>
    <row r="761" spans="1:18" ht="12.75" customHeight="1" x14ac:dyDescent="0.25">
      <c r="A761" s="119" t="s">
        <v>1421</v>
      </c>
      <c r="B761" s="128"/>
      <c r="C761" s="10"/>
      <c r="D761" s="129" t="s">
        <v>1422</v>
      </c>
      <c r="E761" s="79">
        <v>0</v>
      </c>
      <c r="F761" s="79">
        <v>0</v>
      </c>
      <c r="G761" s="79">
        <v>0</v>
      </c>
      <c r="H761" s="79">
        <v>0</v>
      </c>
      <c r="I761" s="79">
        <v>0</v>
      </c>
      <c r="J761" s="79">
        <v>0</v>
      </c>
      <c r="K761" s="79">
        <v>0</v>
      </c>
      <c r="R761" s="6"/>
    </row>
    <row r="762" spans="1:18" ht="12.75" customHeight="1" x14ac:dyDescent="0.25">
      <c r="A762" s="118" t="s">
        <v>1423</v>
      </c>
      <c r="B762" s="125"/>
      <c r="C762" s="11" t="s">
        <v>385</v>
      </c>
      <c r="D762" s="126"/>
      <c r="E762" s="78">
        <v>36.620173407291723</v>
      </c>
      <c r="F762" s="78">
        <v>18.310086703645862</v>
      </c>
      <c r="G762" s="78">
        <v>10.770639237438742</v>
      </c>
      <c r="H762" s="78">
        <v>2.1541278474877483</v>
      </c>
      <c r="I762" s="78">
        <v>3.76972373310356</v>
      </c>
      <c r="J762" s="78">
        <v>0.80779794280790562</v>
      </c>
      <c r="K762" s="78">
        <v>0.80779794280790562</v>
      </c>
      <c r="R762" s="6"/>
    </row>
    <row r="763" spans="1:18" ht="12.75" customHeight="1" x14ac:dyDescent="0.25">
      <c r="A763" s="119" t="s">
        <v>1424</v>
      </c>
      <c r="B763" s="128"/>
      <c r="C763" s="10"/>
      <c r="D763" s="129" t="s">
        <v>385</v>
      </c>
      <c r="E763" s="79">
        <v>0</v>
      </c>
      <c r="F763" s="79">
        <v>0</v>
      </c>
      <c r="G763" s="79">
        <v>0</v>
      </c>
      <c r="H763" s="79">
        <v>0</v>
      </c>
      <c r="I763" s="79">
        <v>0</v>
      </c>
      <c r="J763" s="79">
        <v>0</v>
      </c>
      <c r="K763" s="79">
        <v>0</v>
      </c>
      <c r="R763" s="6"/>
    </row>
    <row r="764" spans="1:18" ht="12.75" customHeight="1" x14ac:dyDescent="0.25">
      <c r="A764" s="119" t="s">
        <v>1425</v>
      </c>
      <c r="B764" s="128"/>
      <c r="C764" s="10"/>
      <c r="D764" s="129" t="s">
        <v>1426</v>
      </c>
      <c r="E764" s="79">
        <v>0</v>
      </c>
      <c r="F764" s="79">
        <v>0</v>
      </c>
      <c r="G764" s="79">
        <v>0</v>
      </c>
      <c r="H764" s="79">
        <v>0</v>
      </c>
      <c r="I764" s="79">
        <v>0</v>
      </c>
      <c r="J764" s="79">
        <v>0</v>
      </c>
      <c r="K764" s="79">
        <v>0</v>
      </c>
      <c r="R764" s="6"/>
    </row>
    <row r="765" spans="1:18" ht="12.75" customHeight="1" x14ac:dyDescent="0.25">
      <c r="A765" s="119" t="s">
        <v>1427</v>
      </c>
      <c r="B765" s="128"/>
      <c r="C765" s="10"/>
      <c r="D765" s="129" t="s">
        <v>1428</v>
      </c>
      <c r="E765" s="79">
        <v>0</v>
      </c>
      <c r="F765" s="79">
        <v>0</v>
      </c>
      <c r="G765" s="79">
        <v>0</v>
      </c>
      <c r="H765" s="79">
        <v>0</v>
      </c>
      <c r="I765" s="79">
        <v>0</v>
      </c>
      <c r="J765" s="79">
        <v>0</v>
      </c>
      <c r="K765" s="79">
        <v>0</v>
      </c>
      <c r="R765" s="6"/>
    </row>
    <row r="766" spans="1:18" ht="12.75" customHeight="1" x14ac:dyDescent="0.25">
      <c r="A766" s="119" t="s">
        <v>1429</v>
      </c>
      <c r="B766" s="128"/>
      <c r="C766" s="10"/>
      <c r="D766" s="129" t="s">
        <v>1430</v>
      </c>
      <c r="E766" s="79">
        <v>0</v>
      </c>
      <c r="F766" s="79">
        <v>0</v>
      </c>
      <c r="G766" s="79">
        <v>0</v>
      </c>
      <c r="H766" s="79">
        <v>0</v>
      </c>
      <c r="I766" s="79">
        <v>0</v>
      </c>
      <c r="J766" s="79">
        <v>0</v>
      </c>
      <c r="K766" s="79">
        <v>0</v>
      </c>
      <c r="R766" s="6"/>
    </row>
    <row r="767" spans="1:18" ht="12.75" customHeight="1" x14ac:dyDescent="0.25">
      <c r="A767" s="119" t="s">
        <v>1431</v>
      </c>
      <c r="B767" s="128"/>
      <c r="C767" s="10"/>
      <c r="D767" s="129" t="s">
        <v>1432</v>
      </c>
      <c r="E767" s="79">
        <v>0</v>
      </c>
      <c r="F767" s="79">
        <v>0</v>
      </c>
      <c r="G767" s="79">
        <v>0</v>
      </c>
      <c r="H767" s="79">
        <v>0</v>
      </c>
      <c r="I767" s="79">
        <v>0</v>
      </c>
      <c r="J767" s="79">
        <v>0</v>
      </c>
      <c r="K767" s="79">
        <v>0</v>
      </c>
      <c r="R767" s="6"/>
    </row>
    <row r="768" spans="1:18" ht="12.75" customHeight="1" x14ac:dyDescent="0.25">
      <c r="A768" s="119" t="s">
        <v>1433</v>
      </c>
      <c r="B768" s="128"/>
      <c r="C768" s="10"/>
      <c r="D768" s="129" t="s">
        <v>1434</v>
      </c>
      <c r="E768" s="79">
        <v>0</v>
      </c>
      <c r="F768" s="79">
        <v>0</v>
      </c>
      <c r="G768" s="79">
        <v>0</v>
      </c>
      <c r="H768" s="79">
        <v>0</v>
      </c>
      <c r="I768" s="79">
        <v>0</v>
      </c>
      <c r="J768" s="79">
        <v>0</v>
      </c>
      <c r="K768" s="79">
        <v>0</v>
      </c>
      <c r="R768" s="6"/>
    </row>
    <row r="769" spans="1:18" ht="12.75" customHeight="1" x14ac:dyDescent="0.25">
      <c r="A769" s="119" t="s">
        <v>1435</v>
      </c>
      <c r="B769" s="128"/>
      <c r="C769" s="10"/>
      <c r="D769" s="129" t="s">
        <v>1436</v>
      </c>
      <c r="E769" s="79">
        <v>0</v>
      </c>
      <c r="F769" s="79">
        <v>0</v>
      </c>
      <c r="G769" s="79">
        <v>0</v>
      </c>
      <c r="H769" s="79">
        <v>0</v>
      </c>
      <c r="I769" s="79">
        <v>0</v>
      </c>
      <c r="J769" s="79">
        <v>0</v>
      </c>
      <c r="K769" s="79">
        <v>0</v>
      </c>
      <c r="R769" s="6"/>
    </row>
    <row r="770" spans="1:18" ht="12.75" customHeight="1" x14ac:dyDescent="0.25">
      <c r="A770" s="119" t="s">
        <v>1437</v>
      </c>
      <c r="B770" s="128"/>
      <c r="C770" s="10"/>
      <c r="D770" s="129" t="s">
        <v>1438</v>
      </c>
      <c r="E770" s="79">
        <v>0</v>
      </c>
      <c r="F770" s="79">
        <v>0</v>
      </c>
      <c r="G770" s="79">
        <v>0</v>
      </c>
      <c r="H770" s="79">
        <v>0</v>
      </c>
      <c r="I770" s="79">
        <v>0</v>
      </c>
      <c r="J770" s="79">
        <v>0</v>
      </c>
      <c r="K770" s="79">
        <v>0</v>
      </c>
      <c r="R770" s="6"/>
    </row>
    <row r="771" spans="1:18" ht="12.75" customHeight="1" x14ac:dyDescent="0.25">
      <c r="A771" s="119" t="s">
        <v>1439</v>
      </c>
      <c r="B771" s="128"/>
      <c r="C771" s="10"/>
      <c r="D771" s="129" t="s">
        <v>1440</v>
      </c>
      <c r="E771" s="79">
        <v>0</v>
      </c>
      <c r="F771" s="79">
        <v>0</v>
      </c>
      <c r="G771" s="79">
        <v>0</v>
      </c>
      <c r="H771" s="79">
        <v>0</v>
      </c>
      <c r="I771" s="79">
        <v>0</v>
      </c>
      <c r="J771" s="79">
        <v>0</v>
      </c>
      <c r="K771" s="79">
        <v>0</v>
      </c>
      <c r="R771" s="6"/>
    </row>
    <row r="772" spans="1:18" ht="12.75" customHeight="1" x14ac:dyDescent="0.25">
      <c r="A772" s="119" t="s">
        <v>1441</v>
      </c>
      <c r="B772" s="128"/>
      <c r="C772" s="10"/>
      <c r="D772" s="129" t="s">
        <v>1442</v>
      </c>
      <c r="E772" s="79">
        <v>0</v>
      </c>
      <c r="F772" s="79">
        <v>0</v>
      </c>
      <c r="G772" s="79">
        <v>0</v>
      </c>
      <c r="H772" s="79">
        <v>0</v>
      </c>
      <c r="I772" s="79">
        <v>0</v>
      </c>
      <c r="J772" s="79">
        <v>0</v>
      </c>
      <c r="K772" s="79">
        <v>0</v>
      </c>
      <c r="R772" s="6"/>
    </row>
    <row r="773" spans="1:18" ht="12.75" customHeight="1" x14ac:dyDescent="0.25">
      <c r="A773" s="119" t="s">
        <v>1443</v>
      </c>
      <c r="B773" s="139"/>
      <c r="C773" s="10"/>
      <c r="D773" s="129" t="s">
        <v>1444</v>
      </c>
      <c r="E773" s="79">
        <v>0</v>
      </c>
      <c r="F773" s="79">
        <v>0</v>
      </c>
      <c r="G773" s="79">
        <v>0</v>
      </c>
      <c r="H773" s="79">
        <v>0</v>
      </c>
      <c r="I773" s="79">
        <v>0</v>
      </c>
      <c r="J773" s="79">
        <v>0</v>
      </c>
      <c r="K773" s="79">
        <v>0</v>
      </c>
      <c r="R773" s="6"/>
    </row>
    <row r="774" spans="1:18" ht="12.75" customHeight="1" x14ac:dyDescent="0.25">
      <c r="A774" s="118" t="s">
        <v>1445</v>
      </c>
      <c r="B774" s="132" t="s">
        <v>1446</v>
      </c>
      <c r="C774" s="19"/>
      <c r="D774" s="140"/>
      <c r="E774" s="78">
        <v>166.1488336160422</v>
      </c>
      <c r="F774" s="78">
        <v>93.864937944006854</v>
      </c>
      <c r="G774" s="78">
        <v>11.193591186201568</v>
      </c>
      <c r="H774" s="78">
        <v>23.067363082142318</v>
      </c>
      <c r="I774" s="78">
        <v>13.830341098029995</v>
      </c>
      <c r="J774" s="78">
        <v>4.8872243588667006</v>
      </c>
      <c r="K774" s="78">
        <v>19.305375946794754</v>
      </c>
      <c r="R774" s="6"/>
    </row>
    <row r="775" spans="1:18" ht="12.75" customHeight="1" x14ac:dyDescent="0.25">
      <c r="A775" s="118" t="s">
        <v>1447</v>
      </c>
      <c r="B775" s="125"/>
      <c r="C775" s="11" t="s">
        <v>1448</v>
      </c>
      <c r="D775" s="140"/>
      <c r="E775" s="78">
        <v>166.1488336160422</v>
      </c>
      <c r="F775" s="78">
        <v>93.864937944006854</v>
      </c>
      <c r="G775" s="78">
        <v>11.193591186201568</v>
      </c>
      <c r="H775" s="78">
        <v>23.067363082142318</v>
      </c>
      <c r="I775" s="78">
        <v>13.830341098029995</v>
      </c>
      <c r="J775" s="78">
        <v>4.8872243588667006</v>
      </c>
      <c r="K775" s="78">
        <v>19.305375946794754</v>
      </c>
      <c r="R775" s="6"/>
    </row>
    <row r="776" spans="1:18" ht="12.75" customHeight="1" x14ac:dyDescent="0.25">
      <c r="A776" s="119" t="s">
        <v>1449</v>
      </c>
      <c r="B776" s="128"/>
      <c r="C776" s="10"/>
      <c r="D776" s="129" t="s">
        <v>1448</v>
      </c>
      <c r="E776" s="79">
        <v>251.1089040891305</v>
      </c>
      <c r="F776" s="79">
        <v>139.13572687356253</v>
      </c>
      <c r="G776" s="79">
        <v>14.356014217867918</v>
      </c>
      <c r="H776" s="79">
        <v>37.840885331103081</v>
      </c>
      <c r="I776" s="79">
        <v>18.127034857671976</v>
      </c>
      <c r="J776" s="79">
        <v>7.3740255085277342</v>
      </c>
      <c r="K776" s="79">
        <v>34.275217300397266</v>
      </c>
      <c r="R776" s="6"/>
    </row>
    <row r="777" spans="1:18" ht="12.75" customHeight="1" x14ac:dyDescent="0.25">
      <c r="A777" s="119" t="s">
        <v>1450</v>
      </c>
      <c r="B777" s="128"/>
      <c r="C777" s="10"/>
      <c r="D777" s="129" t="s">
        <v>1339</v>
      </c>
      <c r="E777" s="79">
        <v>205.86362300382092</v>
      </c>
      <c r="F777" s="79">
        <v>146.95797002057412</v>
      </c>
      <c r="G777" s="79">
        <v>16.042911727246008</v>
      </c>
      <c r="H777" s="79">
        <v>12.124032526697365</v>
      </c>
      <c r="I777" s="79">
        <v>19.961790927794649</v>
      </c>
      <c r="J777" s="79">
        <v>4.4087391006172236</v>
      </c>
      <c r="K777" s="79">
        <v>6.3681787008915451</v>
      </c>
      <c r="R777" s="6"/>
    </row>
    <row r="778" spans="1:18" ht="12.75" customHeight="1" x14ac:dyDescent="0.25">
      <c r="A778" s="119" t="s">
        <v>1451</v>
      </c>
      <c r="B778" s="128"/>
      <c r="C778" s="10"/>
      <c r="D778" s="129" t="s">
        <v>1452</v>
      </c>
      <c r="E778" s="79">
        <v>124.24197603904747</v>
      </c>
      <c r="F778" s="79">
        <v>72.051894267542835</v>
      </c>
      <c r="G778" s="79">
        <v>13.100344412280515</v>
      </c>
      <c r="H778" s="79">
        <v>10.987385636106239</v>
      </c>
      <c r="I778" s="79">
        <v>10.987385636106239</v>
      </c>
      <c r="J778" s="79">
        <v>3.1694381642614151</v>
      </c>
      <c r="K778" s="79">
        <v>13.945527922750228</v>
      </c>
      <c r="R778" s="6"/>
    </row>
    <row r="779" spans="1:18" ht="12.75" customHeight="1" x14ac:dyDescent="0.25">
      <c r="A779" s="119" t="s">
        <v>1453</v>
      </c>
      <c r="B779" s="128"/>
      <c r="C779" s="10"/>
      <c r="D779" s="129" t="s">
        <v>1454</v>
      </c>
      <c r="E779" s="79">
        <v>167.35173223722842</v>
      </c>
      <c r="F779" s="79">
        <v>96.887844979448047</v>
      </c>
      <c r="G779" s="79">
        <v>9.7351423185091317</v>
      </c>
      <c r="H779" s="79">
        <v>8.9625119757703136</v>
      </c>
      <c r="I779" s="79">
        <v>15.761658991871929</v>
      </c>
      <c r="J779" s="79">
        <v>5.2538863306239767</v>
      </c>
      <c r="K779" s="79">
        <v>30.750687641005037</v>
      </c>
      <c r="R779" s="6"/>
    </row>
    <row r="780" spans="1:18" ht="12.75" customHeight="1" x14ac:dyDescent="0.25">
      <c r="A780" s="119" t="s">
        <v>1455</v>
      </c>
      <c r="B780" s="128"/>
      <c r="C780" s="10"/>
      <c r="D780" s="129" t="s">
        <v>1456</v>
      </c>
      <c r="E780" s="79">
        <v>0</v>
      </c>
      <c r="F780" s="79">
        <v>0</v>
      </c>
      <c r="G780" s="79">
        <v>0</v>
      </c>
      <c r="H780" s="79">
        <v>0</v>
      </c>
      <c r="I780" s="79">
        <v>0</v>
      </c>
      <c r="J780" s="79">
        <v>0</v>
      </c>
      <c r="K780" s="79">
        <v>0</v>
      </c>
      <c r="R780" s="6"/>
    </row>
    <row r="781" spans="1:18" ht="12.75" customHeight="1" x14ac:dyDescent="0.25">
      <c r="A781" s="119" t="s">
        <v>1457</v>
      </c>
      <c r="B781" s="128"/>
      <c r="C781" s="10"/>
      <c r="D781" s="129" t="s">
        <v>1458</v>
      </c>
      <c r="E781" s="79">
        <v>61.389233119827203</v>
      </c>
      <c r="F781" s="79">
        <v>33.021285914070006</v>
      </c>
      <c r="G781" s="79">
        <v>6.046851904385087</v>
      </c>
      <c r="H781" s="79">
        <v>10.675306448482315</v>
      </c>
      <c r="I781" s="79">
        <v>7.5150175931041003</v>
      </c>
      <c r="J781" s="79">
        <v>1.9409648088149665</v>
      </c>
      <c r="K781" s="79">
        <v>2.1898064509707309</v>
      </c>
      <c r="R781" s="6"/>
    </row>
    <row r="782" spans="1:18" ht="12.75" customHeight="1" x14ac:dyDescent="0.25">
      <c r="A782" s="119" t="s">
        <v>1459</v>
      </c>
      <c r="B782" s="128"/>
      <c r="C782" s="10"/>
      <c r="D782" s="129" t="s">
        <v>1460</v>
      </c>
      <c r="E782" s="79">
        <v>69.332473395678818</v>
      </c>
      <c r="F782" s="79">
        <v>31.351893654376724</v>
      </c>
      <c r="G782" s="79">
        <v>10.9283743595256</v>
      </c>
      <c r="H782" s="79">
        <v>12.719911139775698</v>
      </c>
      <c r="I782" s="79">
        <v>8.7785302232254825</v>
      </c>
      <c r="J782" s="79">
        <v>4.1205345945752265</v>
      </c>
      <c r="K782" s="79">
        <v>1.4332294242000787</v>
      </c>
      <c r="R782" s="6"/>
    </row>
    <row r="783" spans="1:18" ht="12.75" customHeight="1" x14ac:dyDescent="0.25">
      <c r="A783" s="118" t="s">
        <v>1461</v>
      </c>
      <c r="B783" s="132" t="s">
        <v>1462</v>
      </c>
      <c r="C783" s="10"/>
      <c r="D783" s="126"/>
      <c r="E783" s="78">
        <v>144.66046453393699</v>
      </c>
      <c r="F783" s="78">
        <v>80.605179253340751</v>
      </c>
      <c r="G783" s="78">
        <v>14.124974725433662</v>
      </c>
      <c r="H783" s="78">
        <v>33.646654007197043</v>
      </c>
      <c r="I783" s="78">
        <v>10.29691229347711</v>
      </c>
      <c r="J783" s="78">
        <v>2.3601587926348655</v>
      </c>
      <c r="K783" s="78">
        <v>3.626585461853574</v>
      </c>
      <c r="R783" s="6"/>
    </row>
    <row r="784" spans="1:18" ht="12.75" customHeight="1" x14ac:dyDescent="0.25">
      <c r="A784" s="118" t="s">
        <v>1463</v>
      </c>
      <c r="B784" s="125"/>
      <c r="C784" s="11" t="s">
        <v>1462</v>
      </c>
      <c r="D784" s="126"/>
      <c r="E784" s="78">
        <v>222.22305225668731</v>
      </c>
      <c r="F784" s="78">
        <v>137.2109223405229</v>
      </c>
      <c r="G784" s="78">
        <v>11.933820522062627</v>
      </c>
      <c r="H784" s="78">
        <v>55.504404681643393</v>
      </c>
      <c r="I784" s="78">
        <v>10.383731158477028</v>
      </c>
      <c r="J784" s="78">
        <v>3.1001787271711994</v>
      </c>
      <c r="K784" s="78">
        <v>4.0899948268101962</v>
      </c>
      <c r="R784" s="6"/>
    </row>
    <row r="785" spans="1:18" ht="12.75" customHeight="1" x14ac:dyDescent="0.25">
      <c r="A785" s="119" t="s">
        <v>1464</v>
      </c>
      <c r="B785" s="128"/>
      <c r="C785" s="10"/>
      <c r="D785" s="129" t="s">
        <v>1462</v>
      </c>
      <c r="E785" s="79">
        <v>307.26491422432605</v>
      </c>
      <c r="F785" s="79">
        <v>206.29804948467452</v>
      </c>
      <c r="G785" s="79">
        <v>11.246516936918791</v>
      </c>
      <c r="H785" s="79">
        <v>69.577332393325946</v>
      </c>
      <c r="I785" s="79">
        <v>12.505455400006714</v>
      </c>
      <c r="J785" s="79">
        <v>2.1821600026857353</v>
      </c>
      <c r="K785" s="79">
        <v>5.4554000067143393</v>
      </c>
      <c r="R785" s="6"/>
    </row>
    <row r="786" spans="1:18" ht="12.75" customHeight="1" x14ac:dyDescent="0.25">
      <c r="A786" s="119" t="s">
        <v>1465</v>
      </c>
      <c r="B786" s="128"/>
      <c r="C786" s="10"/>
      <c r="D786" s="129" t="s">
        <v>1466</v>
      </c>
      <c r="E786" s="79">
        <v>0</v>
      </c>
      <c r="F786" s="79">
        <v>0</v>
      </c>
      <c r="G786" s="79">
        <v>0</v>
      </c>
      <c r="H786" s="79">
        <v>0</v>
      </c>
      <c r="I786" s="79">
        <v>0</v>
      </c>
      <c r="J786" s="79">
        <v>0</v>
      </c>
      <c r="K786" s="79">
        <v>0</v>
      </c>
      <c r="R786" s="6"/>
    </row>
    <row r="787" spans="1:18" ht="12.75" customHeight="1" x14ac:dyDescent="0.25">
      <c r="A787" s="119" t="s">
        <v>1467</v>
      </c>
      <c r="B787" s="128"/>
      <c r="C787" s="10"/>
      <c r="D787" s="129" t="s">
        <v>1468</v>
      </c>
      <c r="E787" s="79">
        <v>151.2219594352469</v>
      </c>
      <c r="F787" s="79">
        <v>64.502257579015264</v>
      </c>
      <c r="G787" s="79">
        <v>20.067369024582526</v>
      </c>
      <c r="H787" s="79">
        <v>56.618648319357838</v>
      </c>
      <c r="I787" s="79">
        <v>7.8836092596574208</v>
      </c>
      <c r="J787" s="79">
        <v>0</v>
      </c>
      <c r="K787" s="79">
        <v>2.150075252633842</v>
      </c>
      <c r="R787" s="6"/>
    </row>
    <row r="788" spans="1:18" ht="12.75" customHeight="1" x14ac:dyDescent="0.25">
      <c r="A788" s="119" t="s">
        <v>1469</v>
      </c>
      <c r="B788" s="128"/>
      <c r="C788" s="10"/>
      <c r="D788" s="129" t="s">
        <v>132</v>
      </c>
      <c r="E788" s="79">
        <v>141.09143290761534</v>
      </c>
      <c r="F788" s="79">
        <v>75.368805545909382</v>
      </c>
      <c r="G788" s="79">
        <v>10.032025311571555</v>
      </c>
      <c r="H788" s="79">
        <v>40.385332664531646</v>
      </c>
      <c r="I788" s="79">
        <v>6.3021697470129006</v>
      </c>
      <c r="J788" s="79">
        <v>5.5304754922766266</v>
      </c>
      <c r="K788" s="79">
        <v>3.4726241463132306</v>
      </c>
      <c r="R788" s="6"/>
    </row>
    <row r="789" spans="1:18" ht="12.75" customHeight="1" x14ac:dyDescent="0.25">
      <c r="A789" s="119" t="s">
        <v>1470</v>
      </c>
      <c r="B789" s="128"/>
      <c r="C789" s="10"/>
      <c r="D789" s="129" t="s">
        <v>1471</v>
      </c>
      <c r="E789" s="79">
        <v>130.34750103834972</v>
      </c>
      <c r="F789" s="79">
        <v>81.614287692094706</v>
      </c>
      <c r="G789" s="79">
        <v>4.77640869444829</v>
      </c>
      <c r="H789" s="79">
        <v>31.91194794406756</v>
      </c>
      <c r="I789" s="79">
        <v>8.3067977294752868</v>
      </c>
      <c r="J789" s="79">
        <v>2.1459227467811157</v>
      </c>
      <c r="K789" s="79">
        <v>1.5921362314827634</v>
      </c>
      <c r="R789" s="6"/>
    </row>
    <row r="790" spans="1:18" ht="12.75" customHeight="1" x14ac:dyDescent="0.25">
      <c r="A790" s="119" t="s">
        <v>1472</v>
      </c>
      <c r="B790" s="128"/>
      <c r="C790" s="10"/>
      <c r="D790" s="129" t="s">
        <v>1473</v>
      </c>
      <c r="E790" s="79">
        <v>210.23243612924986</v>
      </c>
      <c r="F790" s="79">
        <v>109.80054150779003</v>
      </c>
      <c r="G790" s="79">
        <v>16.301445582214562</v>
      </c>
      <c r="H790" s="79">
        <v>65.018409391131641</v>
      </c>
      <c r="I790" s="79">
        <v>13.678224454042104</v>
      </c>
      <c r="J790" s="79">
        <v>1.7800429084027394</v>
      </c>
      <c r="K790" s="79">
        <v>3.6537722856687811</v>
      </c>
      <c r="R790" s="6"/>
    </row>
    <row r="791" spans="1:18" ht="12.75" customHeight="1" x14ac:dyDescent="0.25">
      <c r="A791" s="119" t="s">
        <v>1474</v>
      </c>
      <c r="B791" s="128"/>
      <c r="C791" s="10"/>
      <c r="D791" s="129" t="s">
        <v>1475</v>
      </c>
      <c r="E791" s="79">
        <v>0</v>
      </c>
      <c r="F791" s="79">
        <v>0</v>
      </c>
      <c r="G791" s="79">
        <v>0</v>
      </c>
      <c r="H791" s="79">
        <v>0</v>
      </c>
      <c r="I791" s="79">
        <v>0</v>
      </c>
      <c r="J791" s="79">
        <v>0</v>
      </c>
      <c r="K791" s="79">
        <v>0</v>
      </c>
      <c r="R791" s="6"/>
    </row>
    <row r="792" spans="1:18" ht="12.75" customHeight="1" x14ac:dyDescent="0.25">
      <c r="A792" s="119" t="s">
        <v>1476</v>
      </c>
      <c r="B792" s="128"/>
      <c r="C792" s="10"/>
      <c r="D792" s="129" t="s">
        <v>1477</v>
      </c>
      <c r="E792" s="79">
        <v>421.90801235169835</v>
      </c>
      <c r="F792" s="79">
        <v>289.77734438485294</v>
      </c>
      <c r="G792" s="79">
        <v>20.640338046481393</v>
      </c>
      <c r="H792" s="79">
        <v>84.024053307329751</v>
      </c>
      <c r="I792" s="79">
        <v>11.376564277588168</v>
      </c>
      <c r="J792" s="79">
        <v>6.8259385665529013</v>
      </c>
      <c r="K792" s="79">
        <v>9.2637737688932233</v>
      </c>
      <c r="R792" s="6"/>
    </row>
    <row r="793" spans="1:18" ht="12.75" customHeight="1" x14ac:dyDescent="0.25">
      <c r="A793" s="118" t="s">
        <v>1478</v>
      </c>
      <c r="B793" s="125"/>
      <c r="C793" s="11" t="s">
        <v>1479</v>
      </c>
      <c r="D793" s="126"/>
      <c r="E793" s="78">
        <v>41.892349356804331</v>
      </c>
      <c r="F793" s="78">
        <v>16.926201760324982</v>
      </c>
      <c r="G793" s="78">
        <v>14.810426540284359</v>
      </c>
      <c r="H793" s="78">
        <v>2.5389302640487474</v>
      </c>
      <c r="I793" s="78">
        <v>5.9241706161137442</v>
      </c>
      <c r="J793" s="78">
        <v>1.6926201760324981</v>
      </c>
      <c r="K793" s="78">
        <v>0</v>
      </c>
      <c r="R793" s="6"/>
    </row>
    <row r="794" spans="1:18" ht="12.75" customHeight="1" x14ac:dyDescent="0.25">
      <c r="A794" s="119" t="s">
        <v>1480</v>
      </c>
      <c r="B794" s="128"/>
      <c r="C794" s="10"/>
      <c r="D794" s="129" t="s">
        <v>1479</v>
      </c>
      <c r="E794" s="79">
        <v>0</v>
      </c>
      <c r="F794" s="79">
        <v>0</v>
      </c>
      <c r="G794" s="79">
        <v>0</v>
      </c>
      <c r="H794" s="79">
        <v>0</v>
      </c>
      <c r="I794" s="79">
        <v>0</v>
      </c>
      <c r="J794" s="79">
        <v>0</v>
      </c>
      <c r="K794" s="79">
        <v>0</v>
      </c>
      <c r="R794" s="6"/>
    </row>
    <row r="795" spans="1:18" ht="12.75" customHeight="1" x14ac:dyDescent="0.25">
      <c r="A795" s="123" t="s">
        <v>1481</v>
      </c>
      <c r="B795" s="141"/>
      <c r="C795" s="20"/>
      <c r="D795" s="142" t="s">
        <v>1482</v>
      </c>
      <c r="E795" s="79">
        <v>0</v>
      </c>
      <c r="F795" s="79">
        <v>0</v>
      </c>
      <c r="G795" s="79">
        <v>0</v>
      </c>
      <c r="H795" s="79">
        <v>0</v>
      </c>
      <c r="I795" s="79">
        <v>0</v>
      </c>
      <c r="J795" s="79">
        <v>0</v>
      </c>
      <c r="K795" s="79">
        <v>0</v>
      </c>
      <c r="R795" s="6"/>
    </row>
    <row r="796" spans="1:18" ht="12.75" customHeight="1" x14ac:dyDescent="0.25">
      <c r="A796" s="119" t="s">
        <v>1483</v>
      </c>
      <c r="B796" s="128"/>
      <c r="C796" s="10"/>
      <c r="D796" s="129" t="s">
        <v>1484</v>
      </c>
      <c r="E796" s="79">
        <v>0</v>
      </c>
      <c r="F796" s="79">
        <v>0</v>
      </c>
      <c r="G796" s="79">
        <v>0</v>
      </c>
      <c r="H796" s="79">
        <v>0</v>
      </c>
      <c r="I796" s="79">
        <v>0</v>
      </c>
      <c r="J796" s="79">
        <v>0</v>
      </c>
      <c r="K796" s="79">
        <v>0</v>
      </c>
      <c r="R796" s="6"/>
    </row>
    <row r="797" spans="1:18" ht="12.75" customHeight="1" x14ac:dyDescent="0.25">
      <c r="A797" s="119" t="s">
        <v>1485</v>
      </c>
      <c r="B797" s="128"/>
      <c r="C797" s="10"/>
      <c r="D797" s="129" t="s">
        <v>1486</v>
      </c>
      <c r="E797" s="79">
        <v>0</v>
      </c>
      <c r="F797" s="79">
        <v>0</v>
      </c>
      <c r="G797" s="79">
        <v>0</v>
      </c>
      <c r="H797" s="79">
        <v>0</v>
      </c>
      <c r="I797" s="79">
        <v>0</v>
      </c>
      <c r="J797" s="79">
        <v>0</v>
      </c>
      <c r="K797" s="79">
        <v>0</v>
      </c>
      <c r="R797" s="6"/>
    </row>
    <row r="798" spans="1:18" ht="12.75" customHeight="1" x14ac:dyDescent="0.25">
      <c r="A798" s="119" t="s">
        <v>1487</v>
      </c>
      <c r="B798" s="128"/>
      <c r="C798" s="10"/>
      <c r="D798" s="129" t="s">
        <v>1488</v>
      </c>
      <c r="E798" s="79">
        <v>0</v>
      </c>
      <c r="F798" s="79">
        <v>0</v>
      </c>
      <c r="G798" s="79">
        <v>0</v>
      </c>
      <c r="H798" s="79">
        <v>0</v>
      </c>
      <c r="I798" s="79">
        <v>0</v>
      </c>
      <c r="J798" s="79">
        <v>0</v>
      </c>
      <c r="K798" s="79">
        <v>0</v>
      </c>
      <c r="R798" s="6"/>
    </row>
    <row r="799" spans="1:18" ht="12.75" customHeight="1" x14ac:dyDescent="0.25">
      <c r="A799" s="119" t="s">
        <v>1489</v>
      </c>
      <c r="B799" s="128"/>
      <c r="C799" s="10"/>
      <c r="D799" s="129" t="s">
        <v>1490</v>
      </c>
      <c r="E799" s="79">
        <v>0</v>
      </c>
      <c r="F799" s="79">
        <v>0</v>
      </c>
      <c r="G799" s="79">
        <v>0</v>
      </c>
      <c r="H799" s="79">
        <v>0</v>
      </c>
      <c r="I799" s="79">
        <v>0</v>
      </c>
      <c r="J799" s="79">
        <v>0</v>
      </c>
      <c r="K799" s="79">
        <v>0</v>
      </c>
      <c r="R799" s="6"/>
    </row>
    <row r="800" spans="1:18" ht="12.75" customHeight="1" x14ac:dyDescent="0.25">
      <c r="A800" s="119" t="s">
        <v>1491</v>
      </c>
      <c r="B800" s="128"/>
      <c r="C800" s="10"/>
      <c r="D800" s="129" t="s">
        <v>1492</v>
      </c>
      <c r="E800" s="79">
        <v>0</v>
      </c>
      <c r="F800" s="79">
        <v>0</v>
      </c>
      <c r="G800" s="79">
        <v>0</v>
      </c>
      <c r="H800" s="79">
        <v>0</v>
      </c>
      <c r="I800" s="79">
        <v>0</v>
      </c>
      <c r="J800" s="79">
        <v>0</v>
      </c>
      <c r="K800" s="79">
        <v>0</v>
      </c>
      <c r="R800" s="6"/>
    </row>
    <row r="801" spans="1:18" ht="12.75" customHeight="1" x14ac:dyDescent="0.25">
      <c r="A801" s="118" t="s">
        <v>1493</v>
      </c>
      <c r="B801" s="125"/>
      <c r="C801" s="11" t="s">
        <v>280</v>
      </c>
      <c r="D801" s="126"/>
      <c r="E801" s="78">
        <v>104.8793732061128</v>
      </c>
      <c r="F801" s="78">
        <v>48.871305562020012</v>
      </c>
      <c r="G801" s="78">
        <v>17.376464199829339</v>
      </c>
      <c r="H801" s="78">
        <v>21.099992242649911</v>
      </c>
      <c r="I801" s="78">
        <v>10.860290124893336</v>
      </c>
      <c r="J801" s="78">
        <v>0.93088201070514309</v>
      </c>
      <c r="K801" s="78">
        <v>5.7404390660150488</v>
      </c>
      <c r="R801" s="6"/>
    </row>
    <row r="802" spans="1:18" ht="12.75" customHeight="1" x14ac:dyDescent="0.25">
      <c r="A802" s="119" t="s">
        <v>1494</v>
      </c>
      <c r="B802" s="128"/>
      <c r="C802" s="10"/>
      <c r="D802" s="129" t="s">
        <v>280</v>
      </c>
      <c r="E802" s="79">
        <v>113.31550007430525</v>
      </c>
      <c r="F802" s="79">
        <v>61.301827909050381</v>
      </c>
      <c r="G802" s="79">
        <v>9.6596819735473325</v>
      </c>
      <c r="H802" s="79">
        <v>27.864467231386538</v>
      </c>
      <c r="I802" s="79">
        <v>9.6596819735473325</v>
      </c>
      <c r="J802" s="79">
        <v>1.1145786892554614</v>
      </c>
      <c r="K802" s="79">
        <v>3.7152622975182048</v>
      </c>
      <c r="R802" s="6"/>
    </row>
    <row r="803" spans="1:18" ht="12.75" customHeight="1" x14ac:dyDescent="0.25">
      <c r="A803" s="119" t="s">
        <v>1495</v>
      </c>
      <c r="B803" s="128"/>
      <c r="C803" s="10"/>
      <c r="D803" s="129" t="s">
        <v>1496</v>
      </c>
      <c r="E803" s="79">
        <v>0</v>
      </c>
      <c r="F803" s="79">
        <v>0</v>
      </c>
      <c r="G803" s="79">
        <v>0</v>
      </c>
      <c r="H803" s="79">
        <v>0</v>
      </c>
      <c r="I803" s="79">
        <v>0</v>
      </c>
      <c r="J803" s="79">
        <v>0</v>
      </c>
      <c r="K803" s="79">
        <v>0</v>
      </c>
      <c r="R803" s="6"/>
    </row>
    <row r="804" spans="1:18" ht="12.75" customHeight="1" x14ac:dyDescent="0.25">
      <c r="A804" s="119" t="s">
        <v>1497</v>
      </c>
      <c r="B804" s="128"/>
      <c r="C804" s="10"/>
      <c r="D804" s="129" t="s">
        <v>1498</v>
      </c>
      <c r="E804" s="79">
        <v>0</v>
      </c>
      <c r="F804" s="79">
        <v>0</v>
      </c>
      <c r="G804" s="79">
        <v>0</v>
      </c>
      <c r="H804" s="79">
        <v>0</v>
      </c>
      <c r="I804" s="79">
        <v>0</v>
      </c>
      <c r="J804" s="79">
        <v>0</v>
      </c>
      <c r="K804" s="79">
        <v>0</v>
      </c>
      <c r="R804" s="6"/>
    </row>
    <row r="805" spans="1:18" ht="12.75" customHeight="1" x14ac:dyDescent="0.25">
      <c r="A805" s="119" t="s">
        <v>1499</v>
      </c>
      <c r="B805" s="128"/>
      <c r="C805" s="10"/>
      <c r="D805" s="129" t="s">
        <v>1500</v>
      </c>
      <c r="E805" s="79">
        <v>0</v>
      </c>
      <c r="F805" s="79">
        <v>0</v>
      </c>
      <c r="G805" s="79">
        <v>0</v>
      </c>
      <c r="H805" s="79">
        <v>0</v>
      </c>
      <c r="I805" s="79">
        <v>0</v>
      </c>
      <c r="J805" s="79">
        <v>0</v>
      </c>
      <c r="K805" s="79">
        <v>0</v>
      </c>
      <c r="R805" s="6"/>
    </row>
    <row r="806" spans="1:18" ht="12.75" customHeight="1" x14ac:dyDescent="0.25">
      <c r="A806" s="119" t="s">
        <v>1501</v>
      </c>
      <c r="B806" s="128"/>
      <c r="C806" s="10"/>
      <c r="D806" s="129" t="s">
        <v>1502</v>
      </c>
      <c r="E806" s="79">
        <v>0</v>
      </c>
      <c r="F806" s="79">
        <v>0</v>
      </c>
      <c r="G806" s="79">
        <v>0</v>
      </c>
      <c r="H806" s="79">
        <v>0</v>
      </c>
      <c r="I806" s="79">
        <v>0</v>
      </c>
      <c r="J806" s="79">
        <v>0</v>
      </c>
      <c r="K806" s="79">
        <v>0</v>
      </c>
      <c r="R806" s="6"/>
    </row>
    <row r="807" spans="1:18" ht="12.75" customHeight="1" x14ac:dyDescent="0.25">
      <c r="A807" s="119" t="s">
        <v>1503</v>
      </c>
      <c r="B807" s="128"/>
      <c r="C807" s="10"/>
      <c r="D807" s="129" t="s">
        <v>1504</v>
      </c>
      <c r="E807" s="79">
        <v>0</v>
      </c>
      <c r="F807" s="79">
        <v>0</v>
      </c>
      <c r="G807" s="79">
        <v>0</v>
      </c>
      <c r="H807" s="79">
        <v>0</v>
      </c>
      <c r="I807" s="79">
        <v>0</v>
      </c>
      <c r="J807" s="79">
        <v>0</v>
      </c>
      <c r="K807" s="79">
        <v>0</v>
      </c>
      <c r="R807" s="6"/>
    </row>
    <row r="808" spans="1:18" ht="12.75" customHeight="1" x14ac:dyDescent="0.25">
      <c r="A808" s="119" t="s">
        <v>1505</v>
      </c>
      <c r="B808" s="128"/>
      <c r="C808" s="10"/>
      <c r="D808" s="129" t="s">
        <v>1506</v>
      </c>
      <c r="E808" s="79">
        <v>0</v>
      </c>
      <c r="F808" s="79">
        <v>0</v>
      </c>
      <c r="G808" s="79">
        <v>0</v>
      </c>
      <c r="H808" s="79">
        <v>0</v>
      </c>
      <c r="I808" s="79">
        <v>0</v>
      </c>
      <c r="J808" s="79">
        <v>0</v>
      </c>
      <c r="K808" s="79">
        <v>0</v>
      </c>
      <c r="R808" s="6"/>
    </row>
    <row r="809" spans="1:18" ht="12.75" customHeight="1" x14ac:dyDescent="0.25">
      <c r="A809" s="119" t="s">
        <v>1507</v>
      </c>
      <c r="B809" s="128"/>
      <c r="C809" s="10"/>
      <c r="D809" s="129" t="s">
        <v>1508</v>
      </c>
      <c r="E809" s="79">
        <v>0</v>
      </c>
      <c r="F809" s="79">
        <v>0</v>
      </c>
      <c r="G809" s="79">
        <v>0</v>
      </c>
      <c r="H809" s="79">
        <v>0</v>
      </c>
      <c r="I809" s="79">
        <v>0</v>
      </c>
      <c r="J809" s="79">
        <v>0</v>
      </c>
      <c r="K809" s="79">
        <v>0</v>
      </c>
      <c r="R809" s="6"/>
    </row>
    <row r="810" spans="1:18" ht="12.75" customHeight="1" x14ac:dyDescent="0.25">
      <c r="A810" s="119" t="s">
        <v>1509</v>
      </c>
      <c r="B810" s="128"/>
      <c r="C810" s="10"/>
      <c r="D810" s="129" t="s">
        <v>1510</v>
      </c>
      <c r="E810" s="79">
        <v>0</v>
      </c>
      <c r="F810" s="79">
        <v>0</v>
      </c>
      <c r="G810" s="79">
        <v>0</v>
      </c>
      <c r="H810" s="79">
        <v>0</v>
      </c>
      <c r="I810" s="79">
        <v>0</v>
      </c>
      <c r="J810" s="79">
        <v>0</v>
      </c>
      <c r="K810" s="79">
        <v>0</v>
      </c>
      <c r="R810" s="6"/>
    </row>
    <row r="811" spans="1:18" ht="12.75" customHeight="1" x14ac:dyDescent="0.25">
      <c r="A811" s="118" t="s">
        <v>1511</v>
      </c>
      <c r="B811" s="125"/>
      <c r="C811" s="11" t="s">
        <v>1512</v>
      </c>
      <c r="D811" s="126"/>
      <c r="E811" s="78">
        <v>66.580845202995448</v>
      </c>
      <c r="F811" s="78">
        <v>31.421729440914689</v>
      </c>
      <c r="G811" s="78">
        <v>16.472184156250432</v>
      </c>
      <c r="H811" s="78">
        <v>4.4294948991597805</v>
      </c>
      <c r="I811" s="78">
        <v>11.350580679096938</v>
      </c>
      <c r="J811" s="78">
        <v>0.83053029359245878</v>
      </c>
      <c r="K811" s="78">
        <v>2.0763257339811472</v>
      </c>
      <c r="R811" s="6"/>
    </row>
    <row r="812" spans="1:18" ht="12.75" customHeight="1" x14ac:dyDescent="0.25">
      <c r="A812" s="119" t="s">
        <v>1513</v>
      </c>
      <c r="B812" s="128"/>
      <c r="C812" s="10"/>
      <c r="D812" s="129" t="s">
        <v>1512</v>
      </c>
      <c r="E812" s="79">
        <v>88.030372564562555</v>
      </c>
      <c r="F812" s="79">
        <v>42.137761274980178</v>
      </c>
      <c r="G812" s="79">
        <v>19.191455630188994</v>
      </c>
      <c r="H812" s="79">
        <v>6.6752889148483456</v>
      </c>
      <c r="I812" s="79">
        <v>17.522633401476909</v>
      </c>
      <c r="J812" s="79">
        <v>1.2516166715340649</v>
      </c>
      <c r="K812" s="79">
        <v>1.2516166715340649</v>
      </c>
      <c r="R812" s="6"/>
    </row>
    <row r="813" spans="1:18" ht="12.75" customHeight="1" x14ac:dyDescent="0.25">
      <c r="A813" s="119" t="s">
        <v>1514</v>
      </c>
      <c r="B813" s="128"/>
      <c r="C813" s="10"/>
      <c r="D813" s="129" t="s">
        <v>1515</v>
      </c>
      <c r="E813" s="79">
        <v>0</v>
      </c>
      <c r="F813" s="79">
        <v>0</v>
      </c>
      <c r="G813" s="79">
        <v>0</v>
      </c>
      <c r="H813" s="79">
        <v>0</v>
      </c>
      <c r="I813" s="79">
        <v>0</v>
      </c>
      <c r="J813" s="79">
        <v>0</v>
      </c>
      <c r="K813" s="79">
        <v>0</v>
      </c>
      <c r="R813" s="6"/>
    </row>
    <row r="814" spans="1:18" ht="12.75" customHeight="1" x14ac:dyDescent="0.25">
      <c r="A814" s="119" t="s">
        <v>1516</v>
      </c>
      <c r="B814" s="128"/>
      <c r="C814" s="10"/>
      <c r="D814" s="129" t="s">
        <v>1517</v>
      </c>
      <c r="E814" s="79">
        <v>0</v>
      </c>
      <c r="F814" s="79">
        <v>0</v>
      </c>
      <c r="G814" s="79">
        <v>0</v>
      </c>
      <c r="H814" s="79">
        <v>0</v>
      </c>
      <c r="I814" s="79">
        <v>0</v>
      </c>
      <c r="J814" s="79">
        <v>0</v>
      </c>
      <c r="K814" s="79">
        <v>0</v>
      </c>
      <c r="R814" s="6"/>
    </row>
    <row r="815" spans="1:18" ht="12.75" customHeight="1" x14ac:dyDescent="0.25">
      <c r="A815" s="119" t="s">
        <v>1518</v>
      </c>
      <c r="B815" s="128"/>
      <c r="C815" s="10"/>
      <c r="D815" s="129" t="s">
        <v>1519</v>
      </c>
      <c r="E815" s="79">
        <v>0</v>
      </c>
      <c r="F815" s="79">
        <v>0</v>
      </c>
      <c r="G815" s="79">
        <v>0</v>
      </c>
      <c r="H815" s="79">
        <v>0</v>
      </c>
      <c r="I815" s="79">
        <v>0</v>
      </c>
      <c r="J815" s="79">
        <v>0</v>
      </c>
      <c r="K815" s="79">
        <v>0</v>
      </c>
      <c r="R815" s="6"/>
    </row>
    <row r="816" spans="1:18" ht="12.75" customHeight="1" x14ac:dyDescent="0.25">
      <c r="A816" s="119" t="s">
        <v>1520</v>
      </c>
      <c r="B816" s="128"/>
      <c r="C816" s="10"/>
      <c r="D816" s="129" t="s">
        <v>1521</v>
      </c>
      <c r="E816" s="79">
        <v>90.029448885149336</v>
      </c>
      <c r="F816" s="79">
        <v>39.545645771981491</v>
      </c>
      <c r="G816" s="79">
        <v>31.131678586453514</v>
      </c>
      <c r="H816" s="79">
        <v>6.731173748422381</v>
      </c>
      <c r="I816" s="79">
        <v>10.096760622633571</v>
      </c>
      <c r="J816" s="79">
        <v>0.84139671855279763</v>
      </c>
      <c r="K816" s="79">
        <v>1.6827934371055953</v>
      </c>
      <c r="R816" s="6"/>
    </row>
    <row r="817" spans="1:18" ht="12.75" customHeight="1" x14ac:dyDescent="0.25">
      <c r="A817" s="119" t="s">
        <v>1522</v>
      </c>
      <c r="B817" s="128"/>
      <c r="C817" s="10"/>
      <c r="D817" s="129" t="s">
        <v>1523</v>
      </c>
      <c r="E817" s="79">
        <v>0</v>
      </c>
      <c r="F817" s="79">
        <v>0</v>
      </c>
      <c r="G817" s="79">
        <v>0</v>
      </c>
      <c r="H817" s="79">
        <v>0</v>
      </c>
      <c r="I817" s="79">
        <v>0</v>
      </c>
      <c r="J817" s="79">
        <v>0</v>
      </c>
      <c r="K817" s="79">
        <v>0</v>
      </c>
      <c r="R817" s="6"/>
    </row>
    <row r="818" spans="1:18" ht="12.75" customHeight="1" x14ac:dyDescent="0.25">
      <c r="A818" s="119" t="s">
        <v>1524</v>
      </c>
      <c r="B818" s="128"/>
      <c r="C818" s="10"/>
      <c r="D818" s="129" t="s">
        <v>1525</v>
      </c>
      <c r="E818" s="79">
        <v>0</v>
      </c>
      <c r="F818" s="79">
        <v>0</v>
      </c>
      <c r="G818" s="79">
        <v>0</v>
      </c>
      <c r="H818" s="79">
        <v>0</v>
      </c>
      <c r="I818" s="79">
        <v>0</v>
      </c>
      <c r="J818" s="79">
        <v>0</v>
      </c>
      <c r="K818" s="79">
        <v>0</v>
      </c>
      <c r="R818" s="6"/>
    </row>
    <row r="819" spans="1:18" ht="12.75" customHeight="1" x14ac:dyDescent="0.25">
      <c r="A819" s="119" t="s">
        <v>1526</v>
      </c>
      <c r="B819" s="128"/>
      <c r="C819" s="10"/>
      <c r="D819" s="129" t="s">
        <v>1527</v>
      </c>
      <c r="E819" s="79">
        <v>0</v>
      </c>
      <c r="F819" s="79">
        <v>0</v>
      </c>
      <c r="G819" s="79">
        <v>0</v>
      </c>
      <c r="H819" s="79">
        <v>0</v>
      </c>
      <c r="I819" s="79">
        <v>0</v>
      </c>
      <c r="J819" s="79">
        <v>0</v>
      </c>
      <c r="K819" s="79">
        <v>0</v>
      </c>
      <c r="R819" s="6"/>
    </row>
    <row r="820" spans="1:18" ht="12.75" customHeight="1" x14ac:dyDescent="0.25">
      <c r="A820" s="118" t="s">
        <v>1528</v>
      </c>
      <c r="B820" s="125"/>
      <c r="C820" s="11" t="s">
        <v>1529</v>
      </c>
      <c r="D820" s="126"/>
      <c r="E820" s="78">
        <v>41.873855011777017</v>
      </c>
      <c r="F820" s="78">
        <v>15.993486289220391</v>
      </c>
      <c r="G820" s="78">
        <v>17.156648928436418</v>
      </c>
      <c r="H820" s="78">
        <v>0.87237197941202127</v>
      </c>
      <c r="I820" s="78">
        <v>4.9434412166681199</v>
      </c>
      <c r="J820" s="78">
        <v>0.29079065980400709</v>
      </c>
      <c r="K820" s="78">
        <v>2.6171159382360636</v>
      </c>
      <c r="R820" s="6"/>
    </row>
    <row r="821" spans="1:18" ht="12.75" customHeight="1" x14ac:dyDescent="0.25">
      <c r="A821" s="119" t="s">
        <v>1530</v>
      </c>
      <c r="B821" s="128"/>
      <c r="C821" s="10"/>
      <c r="D821" s="129" t="s">
        <v>1531</v>
      </c>
      <c r="E821" s="79">
        <v>0</v>
      </c>
      <c r="F821" s="79">
        <v>0</v>
      </c>
      <c r="G821" s="79">
        <v>0</v>
      </c>
      <c r="H821" s="79">
        <v>0</v>
      </c>
      <c r="I821" s="79">
        <v>0</v>
      </c>
      <c r="J821" s="79">
        <v>0</v>
      </c>
      <c r="K821" s="79">
        <v>0</v>
      </c>
      <c r="R821" s="6"/>
    </row>
    <row r="822" spans="1:18" ht="12.75" customHeight="1" x14ac:dyDescent="0.25">
      <c r="A822" s="119" t="s">
        <v>1532</v>
      </c>
      <c r="B822" s="128"/>
      <c r="C822" s="10"/>
      <c r="D822" s="129" t="s">
        <v>1533</v>
      </c>
      <c r="E822" s="79">
        <v>0</v>
      </c>
      <c r="F822" s="79">
        <v>0</v>
      </c>
      <c r="G822" s="79">
        <v>0</v>
      </c>
      <c r="H822" s="79">
        <v>0</v>
      </c>
      <c r="I822" s="79">
        <v>0</v>
      </c>
      <c r="J822" s="79">
        <v>0</v>
      </c>
      <c r="K822" s="79">
        <v>0</v>
      </c>
      <c r="R822" s="6"/>
    </row>
    <row r="823" spans="1:18" ht="12.75" customHeight="1" x14ac:dyDescent="0.25">
      <c r="A823" s="119" t="s">
        <v>1534</v>
      </c>
      <c r="B823" s="128"/>
      <c r="C823" s="10"/>
      <c r="D823" s="129" t="s">
        <v>1535</v>
      </c>
      <c r="E823" s="79">
        <v>0</v>
      </c>
      <c r="F823" s="79">
        <v>0</v>
      </c>
      <c r="G823" s="79">
        <v>0</v>
      </c>
      <c r="H823" s="79">
        <v>0</v>
      </c>
      <c r="I823" s="79">
        <v>0</v>
      </c>
      <c r="J823" s="79">
        <v>0</v>
      </c>
      <c r="K823" s="79">
        <v>0</v>
      </c>
      <c r="R823" s="6"/>
    </row>
    <row r="824" spans="1:18" ht="12.75" customHeight="1" x14ac:dyDescent="0.25">
      <c r="A824" s="119" t="s">
        <v>1536</v>
      </c>
      <c r="B824" s="128"/>
      <c r="C824" s="10"/>
      <c r="D824" s="129" t="s">
        <v>1537</v>
      </c>
      <c r="E824" s="79">
        <v>0</v>
      </c>
      <c r="F824" s="79">
        <v>0</v>
      </c>
      <c r="G824" s="79">
        <v>0</v>
      </c>
      <c r="H824" s="79">
        <v>0</v>
      </c>
      <c r="I824" s="79">
        <v>0</v>
      </c>
      <c r="J824" s="79">
        <v>0</v>
      </c>
      <c r="K824" s="79">
        <v>0</v>
      </c>
      <c r="R824" s="6"/>
    </row>
    <row r="825" spans="1:18" ht="12.75" customHeight="1" x14ac:dyDescent="0.25">
      <c r="A825" s="119" t="s">
        <v>1538</v>
      </c>
      <c r="B825" s="128"/>
      <c r="C825" s="10"/>
      <c r="D825" s="129" t="s">
        <v>1539</v>
      </c>
      <c r="E825" s="79">
        <v>0</v>
      </c>
      <c r="F825" s="79">
        <v>0</v>
      </c>
      <c r="G825" s="79">
        <v>0</v>
      </c>
      <c r="H825" s="79">
        <v>0</v>
      </c>
      <c r="I825" s="79">
        <v>0</v>
      </c>
      <c r="J825" s="79">
        <v>0</v>
      </c>
      <c r="K825" s="79">
        <v>0</v>
      </c>
      <c r="R825" s="6"/>
    </row>
    <row r="826" spans="1:18" ht="12.75" customHeight="1" x14ac:dyDescent="0.25">
      <c r="A826" s="119" t="s">
        <v>1540</v>
      </c>
      <c r="B826" s="128"/>
      <c r="C826" s="10"/>
      <c r="D826" s="129" t="s">
        <v>928</v>
      </c>
      <c r="E826" s="79">
        <v>0</v>
      </c>
      <c r="F826" s="79">
        <v>0</v>
      </c>
      <c r="G826" s="79">
        <v>0</v>
      </c>
      <c r="H826" s="79">
        <v>0</v>
      </c>
      <c r="I826" s="79">
        <v>0</v>
      </c>
      <c r="J826" s="79">
        <v>0</v>
      </c>
      <c r="K826" s="79">
        <v>0</v>
      </c>
      <c r="R826" s="6"/>
    </row>
    <row r="827" spans="1:18" ht="12.75" customHeight="1" x14ac:dyDescent="0.25">
      <c r="A827" s="119" t="s">
        <v>1541</v>
      </c>
      <c r="B827" s="128"/>
      <c r="C827" s="10"/>
      <c r="D827" s="129" t="s">
        <v>1542</v>
      </c>
      <c r="E827" s="79">
        <v>0</v>
      </c>
      <c r="F827" s="79">
        <v>0</v>
      </c>
      <c r="G827" s="79">
        <v>0</v>
      </c>
      <c r="H827" s="79">
        <v>0</v>
      </c>
      <c r="I827" s="79">
        <v>0</v>
      </c>
      <c r="J827" s="79">
        <v>0</v>
      </c>
      <c r="K827" s="79">
        <v>0</v>
      </c>
      <c r="R827" s="6"/>
    </row>
    <row r="828" spans="1:18" ht="12.75" customHeight="1" x14ac:dyDescent="0.25">
      <c r="A828" s="119" t="s">
        <v>1543</v>
      </c>
      <c r="B828" s="128"/>
      <c r="C828" s="10"/>
      <c r="D828" s="129" t="s">
        <v>1544</v>
      </c>
      <c r="E828" s="79">
        <v>0</v>
      </c>
      <c r="F828" s="79">
        <v>0</v>
      </c>
      <c r="G828" s="79">
        <v>0</v>
      </c>
      <c r="H828" s="79">
        <v>0</v>
      </c>
      <c r="I828" s="79">
        <v>0</v>
      </c>
      <c r="J828" s="79">
        <v>0</v>
      </c>
      <c r="K828" s="79">
        <v>0</v>
      </c>
      <c r="R828" s="6"/>
    </row>
    <row r="829" spans="1:18" ht="12.75" customHeight="1" x14ac:dyDescent="0.25">
      <c r="A829" s="118" t="s">
        <v>1545</v>
      </c>
      <c r="B829" s="125"/>
      <c r="C829" s="11" t="s">
        <v>1546</v>
      </c>
      <c r="D829" s="126"/>
      <c r="E829" s="78">
        <v>67.126573569608951</v>
      </c>
      <c r="F829" s="78">
        <v>35.794641030885657</v>
      </c>
      <c r="G829" s="78">
        <v>11.156771230405921</v>
      </c>
      <c r="H829" s="78">
        <v>10.320013388125478</v>
      </c>
      <c r="I829" s="78">
        <v>6.1362241767232559</v>
      </c>
      <c r="J829" s="78">
        <v>1.5805425909741722</v>
      </c>
      <c r="K829" s="78">
        <v>2.138381152494468</v>
      </c>
      <c r="R829" s="6"/>
    </row>
    <row r="830" spans="1:18" ht="12.75" customHeight="1" x14ac:dyDescent="0.25">
      <c r="A830" s="119" t="s">
        <v>1547</v>
      </c>
      <c r="B830" s="128"/>
      <c r="C830" s="10"/>
      <c r="D830" s="129" t="s">
        <v>1548</v>
      </c>
      <c r="E830" s="79">
        <v>83.657233086359767</v>
      </c>
      <c r="F830" s="79">
        <v>46.307542815498607</v>
      </c>
      <c r="G830" s="79">
        <v>10.172476618486579</v>
      </c>
      <c r="H830" s="79">
        <v>15.334628932345439</v>
      </c>
      <c r="I830" s="79">
        <v>7.4395724523260061</v>
      </c>
      <c r="J830" s="79">
        <v>2.1255921292360012</v>
      </c>
      <c r="K830" s="79">
        <v>2.2774201384671446</v>
      </c>
      <c r="R830" s="6"/>
    </row>
    <row r="831" spans="1:18" ht="12.75" customHeight="1" x14ac:dyDescent="0.25">
      <c r="A831" s="119" t="s">
        <v>1549</v>
      </c>
      <c r="B831" s="128"/>
      <c r="C831" s="10"/>
      <c r="D831" s="129" t="s">
        <v>1550</v>
      </c>
      <c r="E831" s="79">
        <v>0</v>
      </c>
      <c r="F831" s="79">
        <v>0</v>
      </c>
      <c r="G831" s="79">
        <v>0</v>
      </c>
      <c r="H831" s="79">
        <v>0</v>
      </c>
      <c r="I831" s="79">
        <v>0</v>
      </c>
      <c r="J831" s="79">
        <v>0</v>
      </c>
      <c r="K831" s="79">
        <v>0</v>
      </c>
      <c r="R831" s="6"/>
    </row>
    <row r="832" spans="1:18" ht="12.75" customHeight="1" x14ac:dyDescent="0.25">
      <c r="A832" s="119" t="s">
        <v>1551</v>
      </c>
      <c r="B832" s="128"/>
      <c r="C832" s="10"/>
      <c r="D832" s="129" t="s">
        <v>1552</v>
      </c>
      <c r="E832" s="79">
        <v>0</v>
      </c>
      <c r="F832" s="79">
        <v>0</v>
      </c>
      <c r="G832" s="79">
        <v>0</v>
      </c>
      <c r="H832" s="79">
        <v>0</v>
      </c>
      <c r="I832" s="79">
        <v>0</v>
      </c>
      <c r="J832" s="79">
        <v>0</v>
      </c>
      <c r="K832" s="79">
        <v>0</v>
      </c>
      <c r="R832" s="6"/>
    </row>
    <row r="833" spans="1:18" ht="12.75" customHeight="1" x14ac:dyDescent="0.25">
      <c r="A833" s="119" t="s">
        <v>1553</v>
      </c>
      <c r="B833" s="128"/>
      <c r="C833" s="10"/>
      <c r="D833" s="129" t="s">
        <v>1554</v>
      </c>
      <c r="E833" s="79">
        <v>49.610894941634236</v>
      </c>
      <c r="F833" s="79">
        <v>26.264591439688719</v>
      </c>
      <c r="G833" s="79">
        <v>12.645914396887161</v>
      </c>
      <c r="H833" s="79">
        <v>2.9182879377431905</v>
      </c>
      <c r="I833" s="79">
        <v>2.9182879377431905</v>
      </c>
      <c r="J833" s="79">
        <v>1.945525291828794</v>
      </c>
      <c r="K833" s="79">
        <v>2.9182879377431905</v>
      </c>
      <c r="R833" s="6"/>
    </row>
    <row r="834" spans="1:18" ht="12.75" customHeight="1" x14ac:dyDescent="0.25">
      <c r="A834" s="119" t="s">
        <v>1555</v>
      </c>
      <c r="B834" s="128"/>
      <c r="C834" s="10"/>
      <c r="D834" s="129" t="s">
        <v>1556</v>
      </c>
      <c r="E834" s="79">
        <v>0</v>
      </c>
      <c r="F834" s="79">
        <v>0</v>
      </c>
      <c r="G834" s="79">
        <v>0</v>
      </c>
      <c r="H834" s="79">
        <v>0</v>
      </c>
      <c r="I834" s="79">
        <v>0</v>
      </c>
      <c r="J834" s="79">
        <v>0</v>
      </c>
      <c r="K834" s="79">
        <v>0</v>
      </c>
      <c r="R834" s="6"/>
    </row>
    <row r="835" spans="1:18" ht="12.75" customHeight="1" x14ac:dyDescent="0.25">
      <c r="A835" s="119" t="s">
        <v>1557</v>
      </c>
      <c r="B835" s="128"/>
      <c r="C835" s="10"/>
      <c r="D835" s="129" t="s">
        <v>1416</v>
      </c>
      <c r="E835" s="79">
        <v>0</v>
      </c>
      <c r="F835" s="79">
        <v>0</v>
      </c>
      <c r="G835" s="79">
        <v>0</v>
      </c>
      <c r="H835" s="79">
        <v>0</v>
      </c>
      <c r="I835" s="79">
        <v>0</v>
      </c>
      <c r="J835" s="79">
        <v>0</v>
      </c>
      <c r="K835" s="79">
        <v>0</v>
      </c>
      <c r="R835" s="6"/>
    </row>
    <row r="836" spans="1:18" ht="12.75" customHeight="1" x14ac:dyDescent="0.25">
      <c r="A836" s="119" t="s">
        <v>1558</v>
      </c>
      <c r="B836" s="128"/>
      <c r="C836" s="10"/>
      <c r="D836" s="129" t="s">
        <v>426</v>
      </c>
      <c r="E836" s="79">
        <v>0</v>
      </c>
      <c r="F836" s="79">
        <v>0</v>
      </c>
      <c r="G836" s="79">
        <v>0</v>
      </c>
      <c r="H836" s="79">
        <v>0</v>
      </c>
      <c r="I836" s="79">
        <v>0</v>
      </c>
      <c r="J836" s="79">
        <v>0</v>
      </c>
      <c r="K836" s="79">
        <v>0</v>
      </c>
      <c r="R836" s="6"/>
    </row>
    <row r="837" spans="1:18" ht="12.75" customHeight="1" x14ac:dyDescent="0.25">
      <c r="A837" s="119" t="s">
        <v>1559</v>
      </c>
      <c r="B837" s="128"/>
      <c r="C837" s="10"/>
      <c r="D837" s="129" t="s">
        <v>1560</v>
      </c>
      <c r="E837" s="79">
        <v>0</v>
      </c>
      <c r="F837" s="79">
        <v>0</v>
      </c>
      <c r="G837" s="79">
        <v>0</v>
      </c>
      <c r="H837" s="79">
        <v>0</v>
      </c>
      <c r="I837" s="79">
        <v>0</v>
      </c>
      <c r="J837" s="79">
        <v>0</v>
      </c>
      <c r="K837" s="79">
        <v>0</v>
      </c>
      <c r="R837" s="6"/>
    </row>
    <row r="838" spans="1:18" ht="12.75" customHeight="1" x14ac:dyDescent="0.25">
      <c r="A838" s="118" t="s">
        <v>1561</v>
      </c>
      <c r="B838" s="125"/>
      <c r="C838" s="11" t="s">
        <v>1562</v>
      </c>
      <c r="D838" s="126"/>
      <c r="E838" s="78">
        <v>76.119896017349589</v>
      </c>
      <c r="F838" s="78">
        <v>40.070662243095356</v>
      </c>
      <c r="G838" s="78">
        <v>23.123213695836384</v>
      </c>
      <c r="H838" s="78">
        <v>3.0160713516308326</v>
      </c>
      <c r="I838" s="78">
        <v>7.0374998204719432</v>
      </c>
      <c r="J838" s="78">
        <v>1.4362244531575397</v>
      </c>
      <c r="K838" s="78">
        <v>1.4362244531575397</v>
      </c>
      <c r="R838" s="6"/>
    </row>
    <row r="839" spans="1:18" ht="12.75" customHeight="1" x14ac:dyDescent="0.25">
      <c r="A839" s="119" t="s">
        <v>1563</v>
      </c>
      <c r="B839" s="128"/>
      <c r="C839" s="10"/>
      <c r="D839" s="129" t="s">
        <v>138</v>
      </c>
      <c r="E839" s="79">
        <v>134.37057991513439</v>
      </c>
      <c r="F839" s="79">
        <v>75.141442715700137</v>
      </c>
      <c r="G839" s="79">
        <v>34.476661951909477</v>
      </c>
      <c r="H839" s="79">
        <v>5.7461103253182459</v>
      </c>
      <c r="I839" s="79">
        <v>12.376237623762377</v>
      </c>
      <c r="J839" s="79">
        <v>3.536067892503536</v>
      </c>
      <c r="K839" s="79">
        <v>3.0940594059405941</v>
      </c>
      <c r="R839" s="6"/>
    </row>
    <row r="840" spans="1:18" ht="12.75" customHeight="1" x14ac:dyDescent="0.25">
      <c r="A840" s="119" t="s">
        <v>1564</v>
      </c>
      <c r="B840" s="128"/>
      <c r="C840" s="10"/>
      <c r="D840" s="129" t="s">
        <v>1565</v>
      </c>
      <c r="E840" s="79">
        <v>0</v>
      </c>
      <c r="F840" s="79">
        <v>0</v>
      </c>
      <c r="G840" s="79">
        <v>0</v>
      </c>
      <c r="H840" s="79">
        <v>0</v>
      </c>
      <c r="I840" s="79">
        <v>0</v>
      </c>
      <c r="J840" s="79">
        <v>0</v>
      </c>
      <c r="K840" s="79">
        <v>0</v>
      </c>
      <c r="R840" s="6"/>
    </row>
    <row r="841" spans="1:18" ht="12.75" customHeight="1" x14ac:dyDescent="0.25">
      <c r="A841" s="119" t="s">
        <v>1566</v>
      </c>
      <c r="B841" s="128"/>
      <c r="C841" s="10"/>
      <c r="D841" s="129" t="s">
        <v>1567</v>
      </c>
      <c r="E841" s="79">
        <v>0</v>
      </c>
      <c r="F841" s="79">
        <v>0</v>
      </c>
      <c r="G841" s="79">
        <v>0</v>
      </c>
      <c r="H841" s="79">
        <v>0</v>
      </c>
      <c r="I841" s="79">
        <v>0</v>
      </c>
      <c r="J841" s="79">
        <v>0</v>
      </c>
      <c r="K841" s="79">
        <v>0</v>
      </c>
      <c r="R841" s="6"/>
    </row>
    <row r="842" spans="1:18" ht="12.75" customHeight="1" x14ac:dyDescent="0.25">
      <c r="A842" s="119" t="s">
        <v>1568</v>
      </c>
      <c r="B842" s="128"/>
      <c r="C842" s="10"/>
      <c r="D842" s="129" t="s">
        <v>1569</v>
      </c>
      <c r="E842" s="79">
        <v>0</v>
      </c>
      <c r="F842" s="79">
        <v>0</v>
      </c>
      <c r="G842" s="79">
        <v>0</v>
      </c>
      <c r="H842" s="79">
        <v>0</v>
      </c>
      <c r="I842" s="79">
        <v>0</v>
      </c>
      <c r="J842" s="79">
        <v>0</v>
      </c>
      <c r="K842" s="79">
        <v>0</v>
      </c>
      <c r="R842" s="6"/>
    </row>
    <row r="843" spans="1:18" ht="12.75" customHeight="1" x14ac:dyDescent="0.25">
      <c r="A843" s="119" t="s">
        <v>1570</v>
      </c>
      <c r="B843" s="128"/>
      <c r="C843" s="10"/>
      <c r="D843" s="129" t="s">
        <v>1571</v>
      </c>
      <c r="E843" s="79">
        <v>13.836574679068336</v>
      </c>
      <c r="F843" s="79">
        <v>9.2243831193788921</v>
      </c>
      <c r="G843" s="79">
        <v>2.306095779844723</v>
      </c>
      <c r="H843" s="79">
        <v>0</v>
      </c>
      <c r="I843" s="79">
        <v>1.5373971865631486</v>
      </c>
      <c r="J843" s="79">
        <v>0</v>
      </c>
      <c r="K843" s="79">
        <v>0.76869859328157431</v>
      </c>
      <c r="R843" s="6"/>
    </row>
    <row r="844" spans="1:18" ht="12.75" customHeight="1" x14ac:dyDescent="0.25">
      <c r="A844" s="119" t="s">
        <v>1572</v>
      </c>
      <c r="B844" s="128"/>
      <c r="C844" s="10"/>
      <c r="D844" s="129" t="s">
        <v>1573</v>
      </c>
      <c r="E844" s="79">
        <v>0</v>
      </c>
      <c r="F844" s="79">
        <v>0</v>
      </c>
      <c r="G844" s="79">
        <v>0</v>
      </c>
      <c r="H844" s="79">
        <v>0</v>
      </c>
      <c r="I844" s="79">
        <v>0</v>
      </c>
      <c r="J844" s="79">
        <v>0</v>
      </c>
      <c r="K844" s="79">
        <v>0</v>
      </c>
      <c r="R844" s="6"/>
    </row>
    <row r="845" spans="1:18" ht="12.75" customHeight="1" x14ac:dyDescent="0.25">
      <c r="A845" s="119" t="s">
        <v>1574</v>
      </c>
      <c r="B845" s="128"/>
      <c r="C845" s="10"/>
      <c r="D845" s="129" t="s">
        <v>1575</v>
      </c>
      <c r="E845" s="79">
        <v>0</v>
      </c>
      <c r="F845" s="79">
        <v>0</v>
      </c>
      <c r="G845" s="79">
        <v>0</v>
      </c>
      <c r="H845" s="79">
        <v>0</v>
      </c>
      <c r="I845" s="79">
        <v>0</v>
      </c>
      <c r="J845" s="79">
        <v>0</v>
      </c>
      <c r="K845" s="79">
        <v>0</v>
      </c>
      <c r="R845" s="6"/>
    </row>
    <row r="846" spans="1:18" ht="12.75" customHeight="1" x14ac:dyDescent="0.25">
      <c r="A846" s="119" t="s">
        <v>1576</v>
      </c>
      <c r="B846" s="128"/>
      <c r="C846" s="10"/>
      <c r="D846" s="129" t="s">
        <v>1577</v>
      </c>
      <c r="E846" s="79">
        <v>0</v>
      </c>
      <c r="F846" s="79">
        <v>0</v>
      </c>
      <c r="G846" s="79">
        <v>0</v>
      </c>
      <c r="H846" s="79">
        <v>0</v>
      </c>
      <c r="I846" s="79">
        <v>0</v>
      </c>
      <c r="J846" s="79">
        <v>0</v>
      </c>
      <c r="K846" s="79">
        <v>0</v>
      </c>
      <c r="R846" s="6"/>
    </row>
    <row r="847" spans="1:18" ht="12.75" customHeight="1" x14ac:dyDescent="0.25">
      <c r="A847" s="118" t="s">
        <v>1578</v>
      </c>
      <c r="B847" s="125"/>
      <c r="C847" s="11" t="s">
        <v>1579</v>
      </c>
      <c r="D847" s="126"/>
      <c r="E847" s="78">
        <v>45.029108102023095</v>
      </c>
      <c r="F847" s="78">
        <v>25.409282428998747</v>
      </c>
      <c r="G847" s="78">
        <v>7.7192756746325299</v>
      </c>
      <c r="H847" s="78">
        <v>7.0760027017464857</v>
      </c>
      <c r="I847" s="78">
        <v>2.7339101347656878</v>
      </c>
      <c r="J847" s="78">
        <v>0.32163648644302206</v>
      </c>
      <c r="K847" s="78">
        <v>1.7690006754366214</v>
      </c>
      <c r="R847" s="6"/>
    </row>
    <row r="848" spans="1:18" ht="12.75" customHeight="1" x14ac:dyDescent="0.25">
      <c r="A848" s="119" t="s">
        <v>1580</v>
      </c>
      <c r="B848" s="128"/>
      <c r="C848" s="10"/>
      <c r="D848" s="129" t="s">
        <v>1579</v>
      </c>
      <c r="E848" s="79">
        <v>63.509967877197717</v>
      </c>
      <c r="F848" s="79">
        <v>35.310561290797189</v>
      </c>
      <c r="G848" s="79">
        <v>10.298913709815846</v>
      </c>
      <c r="H848" s="79">
        <v>10.789338172188028</v>
      </c>
      <c r="I848" s="79">
        <v>4.1686079301635566</v>
      </c>
      <c r="J848" s="79">
        <v>0.49042446237218312</v>
      </c>
      <c r="K848" s="79">
        <v>2.4521223118609154</v>
      </c>
      <c r="R848" s="6"/>
    </row>
    <row r="849" spans="1:18" ht="12.75" customHeight="1" x14ac:dyDescent="0.25">
      <c r="A849" s="119" t="s">
        <v>1581</v>
      </c>
      <c r="B849" s="128"/>
      <c r="C849" s="10"/>
      <c r="D849" s="129" t="s">
        <v>1582</v>
      </c>
      <c r="E849" s="79">
        <v>0</v>
      </c>
      <c r="F849" s="79">
        <v>0</v>
      </c>
      <c r="G849" s="79">
        <v>0</v>
      </c>
      <c r="H849" s="79">
        <v>0</v>
      </c>
      <c r="I849" s="79">
        <v>0</v>
      </c>
      <c r="J849" s="79">
        <v>0</v>
      </c>
      <c r="K849" s="79">
        <v>0</v>
      </c>
      <c r="R849" s="6"/>
    </row>
    <row r="850" spans="1:18" ht="12.75" customHeight="1" x14ac:dyDescent="0.25">
      <c r="A850" s="119" t="s">
        <v>1583</v>
      </c>
      <c r="B850" s="128"/>
      <c r="C850" s="10"/>
      <c r="D850" s="129" t="s">
        <v>859</v>
      </c>
      <c r="E850" s="79">
        <v>0</v>
      </c>
      <c r="F850" s="79">
        <v>0</v>
      </c>
      <c r="G850" s="79">
        <v>0</v>
      </c>
      <c r="H850" s="79">
        <v>0</v>
      </c>
      <c r="I850" s="79">
        <v>0</v>
      </c>
      <c r="J850" s="79">
        <v>0</v>
      </c>
      <c r="K850" s="79">
        <v>0</v>
      </c>
      <c r="R850" s="6"/>
    </row>
    <row r="851" spans="1:18" ht="12.75" customHeight="1" x14ac:dyDescent="0.25">
      <c r="A851" s="119" t="s">
        <v>1584</v>
      </c>
      <c r="B851" s="128"/>
      <c r="C851" s="10"/>
      <c r="D851" s="129" t="s">
        <v>1585</v>
      </c>
      <c r="E851" s="79">
        <v>0</v>
      </c>
      <c r="F851" s="79">
        <v>0</v>
      </c>
      <c r="G851" s="79">
        <v>0</v>
      </c>
      <c r="H851" s="79">
        <v>0</v>
      </c>
      <c r="I851" s="79">
        <v>0</v>
      </c>
      <c r="J851" s="79">
        <v>0</v>
      </c>
      <c r="K851" s="79">
        <v>0</v>
      </c>
      <c r="R851" s="6"/>
    </row>
    <row r="852" spans="1:18" ht="12.75" customHeight="1" x14ac:dyDescent="0.25">
      <c r="A852" s="119" t="s">
        <v>1586</v>
      </c>
      <c r="B852" s="128"/>
      <c r="C852" s="10"/>
      <c r="D852" s="129" t="s">
        <v>1587</v>
      </c>
      <c r="E852" s="79">
        <v>0</v>
      </c>
      <c r="F852" s="79">
        <v>0</v>
      </c>
      <c r="G852" s="79">
        <v>0</v>
      </c>
      <c r="H852" s="79">
        <v>0</v>
      </c>
      <c r="I852" s="79">
        <v>0</v>
      </c>
      <c r="J852" s="79">
        <v>0</v>
      </c>
      <c r="K852" s="79">
        <v>0</v>
      </c>
      <c r="R852" s="6"/>
    </row>
    <row r="853" spans="1:18" ht="12.75" customHeight="1" x14ac:dyDescent="0.25">
      <c r="A853" s="119" t="s">
        <v>1588</v>
      </c>
      <c r="B853" s="128"/>
      <c r="C853" s="10"/>
      <c r="D853" s="129" t="s">
        <v>1589</v>
      </c>
      <c r="E853" s="79">
        <v>0</v>
      </c>
      <c r="F853" s="79">
        <v>0</v>
      </c>
      <c r="G853" s="79">
        <v>0</v>
      </c>
      <c r="H853" s="79">
        <v>0</v>
      </c>
      <c r="I853" s="79">
        <v>0</v>
      </c>
      <c r="J853" s="79">
        <v>0</v>
      </c>
      <c r="K853" s="79">
        <v>0</v>
      </c>
      <c r="R853" s="6"/>
    </row>
    <row r="854" spans="1:18" ht="12.75" customHeight="1" x14ac:dyDescent="0.25">
      <c r="A854" s="119" t="s">
        <v>1590</v>
      </c>
      <c r="B854" s="128"/>
      <c r="C854" s="10"/>
      <c r="D854" s="129" t="s">
        <v>1591</v>
      </c>
      <c r="E854" s="79">
        <v>0</v>
      </c>
      <c r="F854" s="79">
        <v>0</v>
      </c>
      <c r="G854" s="79">
        <v>0</v>
      </c>
      <c r="H854" s="79">
        <v>0</v>
      </c>
      <c r="I854" s="79">
        <v>0</v>
      </c>
      <c r="J854" s="79">
        <v>0</v>
      </c>
      <c r="K854" s="79">
        <v>0</v>
      </c>
      <c r="R854" s="6"/>
    </row>
    <row r="855" spans="1:18" ht="12.75" customHeight="1" x14ac:dyDescent="0.25">
      <c r="A855" s="119" t="s">
        <v>1592</v>
      </c>
      <c r="B855" s="128"/>
      <c r="C855" s="10"/>
      <c r="D855" s="129" t="s">
        <v>1593</v>
      </c>
      <c r="E855" s="79">
        <v>0</v>
      </c>
      <c r="F855" s="79">
        <v>0</v>
      </c>
      <c r="G855" s="79">
        <v>0</v>
      </c>
      <c r="H855" s="79">
        <v>0</v>
      </c>
      <c r="I855" s="79">
        <v>0</v>
      </c>
      <c r="J855" s="79">
        <v>0</v>
      </c>
      <c r="K855" s="79">
        <v>0</v>
      </c>
      <c r="R855" s="6"/>
    </row>
    <row r="856" spans="1:18" ht="12.75" customHeight="1" x14ac:dyDescent="0.25">
      <c r="A856" s="118" t="s">
        <v>1594</v>
      </c>
      <c r="B856" s="125"/>
      <c r="C856" s="11" t="s">
        <v>1595</v>
      </c>
      <c r="D856" s="126"/>
      <c r="E856" s="78">
        <v>187.42141348959692</v>
      </c>
      <c r="F856" s="78">
        <v>77.163056629735948</v>
      </c>
      <c r="G856" s="78">
        <v>17.91179331451211</v>
      </c>
      <c r="H856" s="78">
        <v>64.767146686911346</v>
      </c>
      <c r="I856" s="78">
        <v>19.216625940072596</v>
      </c>
      <c r="J856" s="78">
        <v>4.0924295983487937</v>
      </c>
      <c r="K856" s="78">
        <v>4.2703613200161321</v>
      </c>
      <c r="R856" s="6"/>
    </row>
    <row r="857" spans="1:18" ht="12.75" customHeight="1" x14ac:dyDescent="0.25">
      <c r="A857" s="119" t="s">
        <v>1596</v>
      </c>
      <c r="B857" s="128"/>
      <c r="C857" s="10"/>
      <c r="D857" s="129" t="s">
        <v>1597</v>
      </c>
      <c r="E857" s="79">
        <v>596.14340032590985</v>
      </c>
      <c r="F857" s="79">
        <v>201.31721890277024</v>
      </c>
      <c r="G857" s="79">
        <v>26.480173818576858</v>
      </c>
      <c r="H857" s="79">
        <v>307.57740358500814</v>
      </c>
      <c r="I857" s="79">
        <v>43.794133623030959</v>
      </c>
      <c r="J857" s="79">
        <v>10.863661053775122</v>
      </c>
      <c r="K857" s="79">
        <v>6.1108093427485057</v>
      </c>
      <c r="R857" s="6"/>
    </row>
    <row r="858" spans="1:18" ht="12.75" customHeight="1" x14ac:dyDescent="0.25">
      <c r="A858" s="119" t="s">
        <v>1598</v>
      </c>
      <c r="B858" s="128"/>
      <c r="C858" s="10"/>
      <c r="D858" s="129" t="s">
        <v>1599</v>
      </c>
      <c r="E858" s="79">
        <v>94.007050528789662</v>
      </c>
      <c r="F858" s="79">
        <v>43.646130602652342</v>
      </c>
      <c r="G858" s="79">
        <v>12.310447093055789</v>
      </c>
      <c r="H858" s="79">
        <v>15.108275977841195</v>
      </c>
      <c r="I858" s="79">
        <v>12.87001287001287</v>
      </c>
      <c r="J858" s="79">
        <v>2.7978288847854063</v>
      </c>
      <c r="K858" s="79">
        <v>7.2743551004420564</v>
      </c>
      <c r="R858" s="6"/>
    </row>
    <row r="859" spans="1:18" ht="12.75" customHeight="1" x14ac:dyDescent="0.25">
      <c r="A859" s="119" t="s">
        <v>1600</v>
      </c>
      <c r="B859" s="128"/>
      <c r="C859" s="10"/>
      <c r="D859" s="129" t="s">
        <v>1601</v>
      </c>
      <c r="E859" s="79">
        <v>0</v>
      </c>
      <c r="F859" s="79">
        <v>0</v>
      </c>
      <c r="G859" s="79">
        <v>0</v>
      </c>
      <c r="H859" s="79">
        <v>0</v>
      </c>
      <c r="I859" s="79">
        <v>0</v>
      </c>
      <c r="J859" s="79">
        <v>0</v>
      </c>
      <c r="K859" s="79">
        <v>0</v>
      </c>
      <c r="R859" s="6"/>
    </row>
    <row r="860" spans="1:18" ht="12.75" customHeight="1" x14ac:dyDescent="0.25">
      <c r="A860" s="119" t="s">
        <v>1602</v>
      </c>
      <c r="B860" s="128"/>
      <c r="C860" s="10"/>
      <c r="D860" s="129" t="s">
        <v>1603</v>
      </c>
      <c r="E860" s="79">
        <v>0</v>
      </c>
      <c r="F860" s="79">
        <v>0</v>
      </c>
      <c r="G860" s="79">
        <v>0</v>
      </c>
      <c r="H860" s="79">
        <v>0</v>
      </c>
      <c r="I860" s="79">
        <v>0</v>
      </c>
      <c r="J860" s="79">
        <v>0</v>
      </c>
      <c r="K860" s="79">
        <v>0</v>
      </c>
      <c r="R860" s="6"/>
    </row>
    <row r="861" spans="1:18" ht="12.75" customHeight="1" x14ac:dyDescent="0.25">
      <c r="A861" s="119" t="s">
        <v>1604</v>
      </c>
      <c r="B861" s="128"/>
      <c r="C861" s="10"/>
      <c r="D861" s="129" t="s">
        <v>671</v>
      </c>
      <c r="E861" s="79">
        <v>0</v>
      </c>
      <c r="F861" s="79">
        <v>0</v>
      </c>
      <c r="G861" s="79">
        <v>0</v>
      </c>
      <c r="H861" s="79">
        <v>0</v>
      </c>
      <c r="I861" s="79">
        <v>0</v>
      </c>
      <c r="J861" s="79">
        <v>0</v>
      </c>
      <c r="K861" s="79">
        <v>0</v>
      </c>
      <c r="R861" s="6"/>
    </row>
    <row r="862" spans="1:18" ht="12.75" customHeight="1" x14ac:dyDescent="0.25">
      <c r="A862" s="119" t="s">
        <v>1605</v>
      </c>
      <c r="B862" s="128"/>
      <c r="C862" s="10"/>
      <c r="D862" s="129" t="s">
        <v>1606</v>
      </c>
      <c r="E862" s="79">
        <v>23.855277980253131</v>
      </c>
      <c r="F862" s="79">
        <v>8.6144059373136308</v>
      </c>
      <c r="G862" s="79">
        <v>7.2891127161884564</v>
      </c>
      <c r="H862" s="79">
        <v>0.662646610562587</v>
      </c>
      <c r="I862" s="79">
        <v>4.6385262739381092</v>
      </c>
      <c r="J862" s="79">
        <v>1.325293221125174</v>
      </c>
      <c r="K862" s="79">
        <v>1.325293221125174</v>
      </c>
      <c r="R862" s="6"/>
    </row>
    <row r="863" spans="1:18" ht="12.75" customHeight="1" x14ac:dyDescent="0.25">
      <c r="A863" s="119" t="s">
        <v>1607</v>
      </c>
      <c r="B863" s="128"/>
      <c r="C863" s="10"/>
      <c r="D863" s="129" t="s">
        <v>1608</v>
      </c>
      <c r="E863" s="79">
        <v>192.08878770631759</v>
      </c>
      <c r="F863" s="79">
        <v>83.238474672737624</v>
      </c>
      <c r="G863" s="79">
        <v>50.512236767216841</v>
      </c>
      <c r="H863" s="79">
        <v>29.169038133181562</v>
      </c>
      <c r="I863" s="79">
        <v>22.054638588503128</v>
      </c>
      <c r="J863" s="79">
        <v>2.8457598178713717</v>
      </c>
      <c r="K863" s="79">
        <v>4.2686397268070575</v>
      </c>
      <c r="R863" s="6"/>
    </row>
    <row r="864" spans="1:18" ht="12.75" customHeight="1" x14ac:dyDescent="0.25">
      <c r="A864" s="119" t="s">
        <v>1609</v>
      </c>
      <c r="B864" s="128"/>
      <c r="C864" s="10"/>
      <c r="D864" s="129" t="s">
        <v>1610</v>
      </c>
      <c r="E864" s="79">
        <v>0</v>
      </c>
      <c r="F864" s="79">
        <v>0</v>
      </c>
      <c r="G864" s="79">
        <v>0</v>
      </c>
      <c r="H864" s="79">
        <v>0</v>
      </c>
      <c r="I864" s="79">
        <v>0</v>
      </c>
      <c r="J864" s="79">
        <v>0</v>
      </c>
      <c r="K864" s="79">
        <v>0</v>
      </c>
      <c r="R864" s="6"/>
    </row>
    <row r="865" spans="1:18" ht="12.75" customHeight="1" x14ac:dyDescent="0.25">
      <c r="A865" s="119" t="s">
        <v>1611</v>
      </c>
      <c r="B865" s="128"/>
      <c r="C865" s="10"/>
      <c r="D865" s="129" t="s">
        <v>708</v>
      </c>
      <c r="E865" s="79">
        <v>0</v>
      </c>
      <c r="F865" s="79">
        <v>0</v>
      </c>
      <c r="G865" s="79">
        <v>0</v>
      </c>
      <c r="H865" s="79">
        <v>0</v>
      </c>
      <c r="I865" s="79">
        <v>0</v>
      </c>
      <c r="J865" s="79">
        <v>0</v>
      </c>
      <c r="K865" s="79">
        <v>0</v>
      </c>
      <c r="R865" s="6"/>
    </row>
    <row r="866" spans="1:18" ht="12.75" customHeight="1" x14ac:dyDescent="0.25">
      <c r="A866" s="119" t="s">
        <v>1612</v>
      </c>
      <c r="B866" s="128"/>
      <c r="C866" s="10"/>
      <c r="D866" s="129" t="s">
        <v>1613</v>
      </c>
      <c r="E866" s="79">
        <v>284.92876780804801</v>
      </c>
      <c r="F866" s="79">
        <v>167.04157294009832</v>
      </c>
      <c r="G866" s="79">
        <v>32.075314504707158</v>
      </c>
      <c r="H866" s="79">
        <v>41.239690077480631</v>
      </c>
      <c r="I866" s="79">
        <v>30.409064400566525</v>
      </c>
      <c r="J866" s="79">
        <v>9.5809380988086321</v>
      </c>
      <c r="K866" s="79">
        <v>4.5821877863867364</v>
      </c>
      <c r="R866" s="6"/>
    </row>
    <row r="867" spans="1:18" ht="12.75" customHeight="1" x14ac:dyDescent="0.25">
      <c r="A867" s="119" t="s">
        <v>1614</v>
      </c>
      <c r="B867" s="128"/>
      <c r="C867" s="10"/>
      <c r="D867" s="129" t="s">
        <v>1615</v>
      </c>
      <c r="E867" s="79">
        <v>0</v>
      </c>
      <c r="F867" s="79">
        <v>0</v>
      </c>
      <c r="G867" s="79">
        <v>0</v>
      </c>
      <c r="H867" s="79">
        <v>0</v>
      </c>
      <c r="I867" s="79">
        <v>0</v>
      </c>
      <c r="J867" s="79">
        <v>0</v>
      </c>
      <c r="K867" s="79">
        <v>0</v>
      </c>
      <c r="R867" s="6"/>
    </row>
    <row r="868" spans="1:18" ht="12.75" customHeight="1" x14ac:dyDescent="0.25">
      <c r="A868" s="119" t="s">
        <v>1616</v>
      </c>
      <c r="B868" s="128"/>
      <c r="C868" s="10"/>
      <c r="D868" s="129" t="s">
        <v>1617</v>
      </c>
      <c r="E868" s="79">
        <v>0</v>
      </c>
      <c r="F868" s="79">
        <v>0</v>
      </c>
      <c r="G868" s="79">
        <v>0</v>
      </c>
      <c r="H868" s="79">
        <v>0</v>
      </c>
      <c r="I868" s="79">
        <v>0</v>
      </c>
      <c r="J868" s="79">
        <v>0</v>
      </c>
      <c r="K868" s="79">
        <v>0</v>
      </c>
      <c r="R868" s="6"/>
    </row>
    <row r="869" spans="1:18" ht="12.75" customHeight="1" x14ac:dyDescent="0.25">
      <c r="A869" s="119" t="s">
        <v>1618</v>
      </c>
      <c r="B869" s="128"/>
      <c r="C869" s="10"/>
      <c r="D869" s="129" t="s">
        <v>1619</v>
      </c>
      <c r="E869" s="79">
        <v>0</v>
      </c>
      <c r="F869" s="79">
        <v>0</v>
      </c>
      <c r="G869" s="79">
        <v>0</v>
      </c>
      <c r="H869" s="79">
        <v>0</v>
      </c>
      <c r="I869" s="79">
        <v>0</v>
      </c>
      <c r="J869" s="79">
        <v>0</v>
      </c>
      <c r="K869" s="79">
        <v>0</v>
      </c>
      <c r="R869" s="6"/>
    </row>
    <row r="870" spans="1:18" ht="12.75" customHeight="1" x14ac:dyDescent="0.25">
      <c r="A870" s="119" t="s">
        <v>1620</v>
      </c>
      <c r="B870" s="128"/>
      <c r="C870" s="10"/>
      <c r="D870" s="129" t="s">
        <v>1621</v>
      </c>
      <c r="E870" s="79">
        <v>0</v>
      </c>
      <c r="F870" s="79">
        <v>0</v>
      </c>
      <c r="G870" s="79">
        <v>0</v>
      </c>
      <c r="H870" s="79">
        <v>0</v>
      </c>
      <c r="I870" s="79">
        <v>0</v>
      </c>
      <c r="J870" s="79">
        <v>0</v>
      </c>
      <c r="K870" s="79">
        <v>0</v>
      </c>
      <c r="R870" s="6"/>
    </row>
    <row r="871" spans="1:18" ht="12.75" customHeight="1" x14ac:dyDescent="0.25">
      <c r="A871" s="119" t="s">
        <v>3954</v>
      </c>
      <c r="B871" s="128"/>
      <c r="C871" s="10"/>
      <c r="D871" s="129" t="s">
        <v>3966</v>
      </c>
      <c r="E871" s="79">
        <v>0</v>
      </c>
      <c r="F871" s="79">
        <v>0</v>
      </c>
      <c r="G871" s="79">
        <v>0</v>
      </c>
      <c r="H871" s="79">
        <v>0</v>
      </c>
      <c r="I871" s="79">
        <v>0</v>
      </c>
      <c r="J871" s="79">
        <v>0</v>
      </c>
      <c r="K871" s="79">
        <v>0</v>
      </c>
      <c r="R871" s="6"/>
    </row>
    <row r="872" spans="1:18" ht="12.75" customHeight="1" x14ac:dyDescent="0.25">
      <c r="A872" s="119" t="s">
        <v>3955</v>
      </c>
      <c r="B872" s="128"/>
      <c r="C872" s="10"/>
      <c r="D872" s="129" t="s">
        <v>3967</v>
      </c>
      <c r="E872" s="79">
        <v>0</v>
      </c>
      <c r="F872" s="79">
        <v>0</v>
      </c>
      <c r="G872" s="79">
        <v>0</v>
      </c>
      <c r="H872" s="79">
        <v>0</v>
      </c>
      <c r="I872" s="79">
        <v>0</v>
      </c>
      <c r="J872" s="79">
        <v>0</v>
      </c>
      <c r="K872" s="79">
        <v>0</v>
      </c>
      <c r="R872" s="6"/>
    </row>
    <row r="873" spans="1:18" ht="12.75" customHeight="1" x14ac:dyDescent="0.25">
      <c r="A873" s="119" t="s">
        <v>3956</v>
      </c>
      <c r="B873" s="128"/>
      <c r="C873" s="10"/>
      <c r="D873" s="129" t="s">
        <v>3968</v>
      </c>
      <c r="E873" s="79">
        <v>0</v>
      </c>
      <c r="F873" s="79">
        <v>0</v>
      </c>
      <c r="G873" s="79">
        <v>0</v>
      </c>
      <c r="H873" s="79">
        <v>0</v>
      </c>
      <c r="I873" s="79">
        <v>0</v>
      </c>
      <c r="J873" s="79">
        <v>0</v>
      </c>
      <c r="K873" s="79">
        <v>0</v>
      </c>
      <c r="R873" s="6"/>
    </row>
    <row r="874" spans="1:18" ht="12.75" customHeight="1" x14ac:dyDescent="0.25">
      <c r="A874" s="119" t="s">
        <v>3957</v>
      </c>
      <c r="B874" s="128"/>
      <c r="C874" s="10"/>
      <c r="D874" s="129" t="s">
        <v>3969</v>
      </c>
      <c r="E874" s="79">
        <v>0</v>
      </c>
      <c r="F874" s="79">
        <v>0</v>
      </c>
      <c r="G874" s="79">
        <v>0</v>
      </c>
      <c r="H874" s="79">
        <v>0</v>
      </c>
      <c r="I874" s="79">
        <v>0</v>
      </c>
      <c r="J874" s="79">
        <v>0</v>
      </c>
      <c r="K874" s="79">
        <v>0</v>
      </c>
      <c r="R874" s="6"/>
    </row>
    <row r="875" spans="1:18" ht="12.75" customHeight="1" x14ac:dyDescent="0.25">
      <c r="A875" s="118" t="s">
        <v>1622</v>
      </c>
      <c r="B875" s="125"/>
      <c r="C875" s="11" t="s">
        <v>1623</v>
      </c>
      <c r="D875" s="126"/>
      <c r="E875" s="78">
        <v>65.746722220098619</v>
      </c>
      <c r="F875" s="78">
        <v>34.402354650051606</v>
      </c>
      <c r="G875" s="78">
        <v>15.672183785023508</v>
      </c>
      <c r="H875" s="78">
        <v>4.586980620006881</v>
      </c>
      <c r="I875" s="78">
        <v>9.173961240013762</v>
      </c>
      <c r="J875" s="78">
        <v>0.76449677000114669</v>
      </c>
      <c r="K875" s="78">
        <v>1.1467451550017203</v>
      </c>
      <c r="R875" s="6"/>
    </row>
    <row r="876" spans="1:18" ht="12.75" customHeight="1" x14ac:dyDescent="0.25">
      <c r="A876" s="119" t="s">
        <v>1624</v>
      </c>
      <c r="B876" s="128"/>
      <c r="C876" s="10"/>
      <c r="D876" s="129" t="s">
        <v>1623</v>
      </c>
      <c r="E876" s="79">
        <v>0</v>
      </c>
      <c r="F876" s="79">
        <v>0</v>
      </c>
      <c r="G876" s="79">
        <v>0</v>
      </c>
      <c r="H876" s="79">
        <v>0</v>
      </c>
      <c r="I876" s="79">
        <v>0</v>
      </c>
      <c r="J876" s="79">
        <v>0</v>
      </c>
      <c r="K876" s="79">
        <v>0</v>
      </c>
      <c r="R876" s="6"/>
    </row>
    <row r="877" spans="1:18" ht="12.75" customHeight="1" x14ac:dyDescent="0.25">
      <c r="A877" s="119" t="s">
        <v>1625</v>
      </c>
      <c r="B877" s="128"/>
      <c r="C877" s="10"/>
      <c r="D877" s="129" t="s">
        <v>1626</v>
      </c>
      <c r="E877" s="79">
        <v>0</v>
      </c>
      <c r="F877" s="79">
        <v>0</v>
      </c>
      <c r="G877" s="79">
        <v>0</v>
      </c>
      <c r="H877" s="79">
        <v>0</v>
      </c>
      <c r="I877" s="79">
        <v>0</v>
      </c>
      <c r="J877" s="79">
        <v>0</v>
      </c>
      <c r="K877" s="79">
        <v>0</v>
      </c>
      <c r="R877" s="6"/>
    </row>
    <row r="878" spans="1:18" ht="12.75" customHeight="1" x14ac:dyDescent="0.25">
      <c r="A878" s="119" t="s">
        <v>1627</v>
      </c>
      <c r="B878" s="128"/>
      <c r="C878" s="10"/>
      <c r="D878" s="129" t="s">
        <v>1628</v>
      </c>
      <c r="E878" s="79">
        <v>0</v>
      </c>
      <c r="F878" s="79">
        <v>0</v>
      </c>
      <c r="G878" s="79">
        <v>0</v>
      </c>
      <c r="H878" s="79">
        <v>0</v>
      </c>
      <c r="I878" s="79">
        <v>0</v>
      </c>
      <c r="J878" s="79">
        <v>0</v>
      </c>
      <c r="K878" s="79">
        <v>0</v>
      </c>
      <c r="R878" s="6"/>
    </row>
    <row r="879" spans="1:18" ht="12.75" customHeight="1" x14ac:dyDescent="0.25">
      <c r="A879" s="119" t="s">
        <v>1629</v>
      </c>
      <c r="B879" s="128"/>
      <c r="C879" s="10"/>
      <c r="D879" s="129" t="s">
        <v>1630</v>
      </c>
      <c r="E879" s="79">
        <v>0</v>
      </c>
      <c r="F879" s="79">
        <v>0</v>
      </c>
      <c r="G879" s="79">
        <v>0</v>
      </c>
      <c r="H879" s="79">
        <v>0</v>
      </c>
      <c r="I879" s="79">
        <v>0</v>
      </c>
      <c r="J879" s="79">
        <v>0</v>
      </c>
      <c r="K879" s="79">
        <v>0</v>
      </c>
      <c r="R879" s="6"/>
    </row>
    <row r="880" spans="1:18" ht="12.75" customHeight="1" x14ac:dyDescent="0.25">
      <c r="A880" s="119" t="s">
        <v>1631</v>
      </c>
      <c r="B880" s="128"/>
      <c r="C880" s="10"/>
      <c r="D880" s="129" t="s">
        <v>1632</v>
      </c>
      <c r="E880" s="79">
        <v>0</v>
      </c>
      <c r="F880" s="79">
        <v>0</v>
      </c>
      <c r="G880" s="79">
        <v>0</v>
      </c>
      <c r="H880" s="79">
        <v>0</v>
      </c>
      <c r="I880" s="79">
        <v>0</v>
      </c>
      <c r="J880" s="79">
        <v>0</v>
      </c>
      <c r="K880" s="79">
        <v>0</v>
      </c>
      <c r="R880" s="6"/>
    </row>
    <row r="881" spans="1:18" ht="12.75" customHeight="1" x14ac:dyDescent="0.25">
      <c r="A881" s="119" t="s">
        <v>1633</v>
      </c>
      <c r="B881" s="128"/>
      <c r="C881" s="10"/>
      <c r="D881" s="129" t="s">
        <v>1634</v>
      </c>
      <c r="E881" s="79">
        <v>0</v>
      </c>
      <c r="F881" s="79">
        <v>0</v>
      </c>
      <c r="G881" s="79">
        <v>0</v>
      </c>
      <c r="H881" s="79">
        <v>0</v>
      </c>
      <c r="I881" s="79">
        <v>0</v>
      </c>
      <c r="J881" s="79">
        <v>0</v>
      </c>
      <c r="K881" s="79">
        <v>0</v>
      </c>
      <c r="R881" s="6"/>
    </row>
    <row r="882" spans="1:18" ht="12.75" customHeight="1" x14ac:dyDescent="0.25">
      <c r="A882" s="119" t="s">
        <v>1635</v>
      </c>
      <c r="B882" s="128"/>
      <c r="C882" s="10"/>
      <c r="D882" s="129" t="s">
        <v>1636</v>
      </c>
      <c r="E882" s="79">
        <v>0</v>
      </c>
      <c r="F882" s="79">
        <v>0</v>
      </c>
      <c r="G882" s="79">
        <v>0</v>
      </c>
      <c r="H882" s="79">
        <v>0</v>
      </c>
      <c r="I882" s="79">
        <v>0</v>
      </c>
      <c r="J882" s="79">
        <v>0</v>
      </c>
      <c r="K882" s="79">
        <v>0</v>
      </c>
      <c r="R882" s="6"/>
    </row>
    <row r="883" spans="1:18" ht="12.75" customHeight="1" x14ac:dyDescent="0.25">
      <c r="A883" s="119" t="s">
        <v>1637</v>
      </c>
      <c r="B883" s="128"/>
      <c r="C883" s="10"/>
      <c r="D883" s="129" t="s">
        <v>1638</v>
      </c>
      <c r="E883" s="79">
        <v>0</v>
      </c>
      <c r="F883" s="79">
        <v>0</v>
      </c>
      <c r="G883" s="79">
        <v>0</v>
      </c>
      <c r="H883" s="79">
        <v>0</v>
      </c>
      <c r="I883" s="79">
        <v>0</v>
      </c>
      <c r="J883" s="79">
        <v>0</v>
      </c>
      <c r="K883" s="79">
        <v>0</v>
      </c>
      <c r="R883" s="6"/>
    </row>
    <row r="884" spans="1:18" ht="12.75" customHeight="1" x14ac:dyDescent="0.25">
      <c r="A884" s="119" t="s">
        <v>1639</v>
      </c>
      <c r="B884" s="128"/>
      <c r="C884" s="10"/>
      <c r="D884" s="129" t="s">
        <v>1640</v>
      </c>
      <c r="E884" s="79">
        <v>0</v>
      </c>
      <c r="F884" s="79">
        <v>0</v>
      </c>
      <c r="G884" s="79">
        <v>0</v>
      </c>
      <c r="H884" s="79">
        <v>0</v>
      </c>
      <c r="I884" s="79">
        <v>0</v>
      </c>
      <c r="J884" s="79">
        <v>0</v>
      </c>
      <c r="K884" s="79">
        <v>0</v>
      </c>
      <c r="R884" s="6"/>
    </row>
    <row r="885" spans="1:18" ht="12.75" customHeight="1" x14ac:dyDescent="0.25">
      <c r="A885" s="118" t="s">
        <v>1641</v>
      </c>
      <c r="B885" s="125"/>
      <c r="C885" s="11" t="s">
        <v>1642</v>
      </c>
      <c r="D885" s="126"/>
      <c r="E885" s="78">
        <v>49.182036052933213</v>
      </c>
      <c r="F885" s="78">
        <v>20.631447327289781</v>
      </c>
      <c r="G885" s="78">
        <v>12.087110555381889</v>
      </c>
      <c r="H885" s="78">
        <v>6.0435552776909445</v>
      </c>
      <c r="I885" s="78">
        <v>6.6687506512451815</v>
      </c>
      <c r="J885" s="78">
        <v>0.62519537355423571</v>
      </c>
      <c r="K885" s="78">
        <v>3.1259768677711781</v>
      </c>
      <c r="R885" s="6"/>
    </row>
    <row r="886" spans="1:18" ht="12.75" customHeight="1" x14ac:dyDescent="0.25">
      <c r="A886" s="119" t="s">
        <v>1643</v>
      </c>
      <c r="B886" s="128"/>
      <c r="C886" s="10"/>
      <c r="D886" s="129" t="s">
        <v>1642</v>
      </c>
      <c r="E886" s="79">
        <v>78.780363265008376</v>
      </c>
      <c r="F886" s="79">
        <v>31.366255744401489</v>
      </c>
      <c r="G886" s="79">
        <v>21.15398643227077</v>
      </c>
      <c r="H886" s="79">
        <v>10.941717120140053</v>
      </c>
      <c r="I886" s="79">
        <v>11.671164928149391</v>
      </c>
      <c r="J886" s="79">
        <v>1.4588956160186739</v>
      </c>
      <c r="K886" s="79">
        <v>2.1883434240280106</v>
      </c>
      <c r="R886" s="6"/>
    </row>
    <row r="887" spans="1:18" ht="12.75" customHeight="1" x14ac:dyDescent="0.25">
      <c r="A887" s="119" t="s">
        <v>1644</v>
      </c>
      <c r="B887" s="128"/>
      <c r="C887" s="10"/>
      <c r="D887" s="129" t="s">
        <v>1645</v>
      </c>
      <c r="E887" s="79">
        <v>0</v>
      </c>
      <c r="F887" s="79">
        <v>0</v>
      </c>
      <c r="G887" s="79">
        <v>0</v>
      </c>
      <c r="H887" s="79">
        <v>0</v>
      </c>
      <c r="I887" s="79">
        <v>0</v>
      </c>
      <c r="J887" s="79">
        <v>0</v>
      </c>
      <c r="K887" s="79">
        <v>0</v>
      </c>
      <c r="R887" s="6"/>
    </row>
    <row r="888" spans="1:18" ht="12.75" customHeight="1" x14ac:dyDescent="0.25">
      <c r="A888" s="119" t="s">
        <v>1646</v>
      </c>
      <c r="B888" s="128"/>
      <c r="C888" s="10"/>
      <c r="D888" s="129" t="s">
        <v>1647</v>
      </c>
      <c r="E888" s="79">
        <v>0</v>
      </c>
      <c r="F888" s="79">
        <v>0</v>
      </c>
      <c r="G888" s="79">
        <v>0</v>
      </c>
      <c r="H888" s="79">
        <v>0</v>
      </c>
      <c r="I888" s="79">
        <v>0</v>
      </c>
      <c r="J888" s="79">
        <v>0</v>
      </c>
      <c r="K888" s="79">
        <v>0</v>
      </c>
      <c r="R888" s="6"/>
    </row>
    <row r="889" spans="1:18" ht="12.75" customHeight="1" x14ac:dyDescent="0.25">
      <c r="A889" s="119" t="s">
        <v>1648</v>
      </c>
      <c r="B889" s="128"/>
      <c r="C889" s="10"/>
      <c r="D889" s="129" t="s">
        <v>1649</v>
      </c>
      <c r="E889" s="79">
        <v>0</v>
      </c>
      <c r="F889" s="79">
        <v>0</v>
      </c>
      <c r="G889" s="79">
        <v>0</v>
      </c>
      <c r="H889" s="79">
        <v>0</v>
      </c>
      <c r="I889" s="79">
        <v>0</v>
      </c>
      <c r="J889" s="79">
        <v>0</v>
      </c>
      <c r="K889" s="79">
        <v>0</v>
      </c>
      <c r="R889" s="6"/>
    </row>
    <row r="890" spans="1:18" ht="12.75" customHeight="1" x14ac:dyDescent="0.25">
      <c r="A890" s="119" t="s">
        <v>1650</v>
      </c>
      <c r="B890" s="128"/>
      <c r="C890" s="10"/>
      <c r="D890" s="129" t="s">
        <v>1651</v>
      </c>
      <c r="E890" s="79">
        <v>0</v>
      </c>
      <c r="F890" s="79">
        <v>0</v>
      </c>
      <c r="G890" s="79">
        <v>0</v>
      </c>
      <c r="H890" s="79">
        <v>0</v>
      </c>
      <c r="I890" s="79">
        <v>0</v>
      </c>
      <c r="J890" s="79">
        <v>0</v>
      </c>
      <c r="K890" s="79">
        <v>0</v>
      </c>
      <c r="R890" s="6"/>
    </row>
    <row r="891" spans="1:18" ht="12.75" customHeight="1" x14ac:dyDescent="0.25">
      <c r="A891" s="119" t="s">
        <v>1652</v>
      </c>
      <c r="B891" s="128"/>
      <c r="C891" s="10"/>
      <c r="D891" s="129" t="s">
        <v>1653</v>
      </c>
      <c r="E891" s="79">
        <v>0</v>
      </c>
      <c r="F891" s="79">
        <v>0</v>
      </c>
      <c r="G891" s="79">
        <v>0</v>
      </c>
      <c r="H891" s="79">
        <v>0</v>
      </c>
      <c r="I891" s="79">
        <v>0</v>
      </c>
      <c r="J891" s="79">
        <v>0</v>
      </c>
      <c r="K891" s="79">
        <v>0</v>
      </c>
      <c r="R891" s="6"/>
    </row>
    <row r="892" spans="1:18" ht="12.75" customHeight="1" x14ac:dyDescent="0.25">
      <c r="A892" s="118" t="s">
        <v>1654</v>
      </c>
      <c r="B892" s="125"/>
      <c r="C892" s="11" t="s">
        <v>1655</v>
      </c>
      <c r="D892" s="126"/>
      <c r="E892" s="78">
        <v>62.128938955701024</v>
      </c>
      <c r="F892" s="78">
        <v>32.063479981732378</v>
      </c>
      <c r="G892" s="78">
        <v>9.9901050388186938</v>
      </c>
      <c r="H892" s="78">
        <v>7.4212208859796016</v>
      </c>
      <c r="I892" s="78">
        <v>7.3260770284670427</v>
      </c>
      <c r="J892" s="78">
        <v>1.7125894352260618</v>
      </c>
      <c r="K892" s="78">
        <v>3.6154665854772414</v>
      </c>
      <c r="R892" s="6"/>
    </row>
    <row r="893" spans="1:18" ht="12.75" customHeight="1" x14ac:dyDescent="0.25">
      <c r="A893" s="119" t="s">
        <v>1656</v>
      </c>
      <c r="B893" s="128"/>
      <c r="C893" s="10"/>
      <c r="D893" s="129" t="s">
        <v>1657</v>
      </c>
      <c r="E893" s="79">
        <v>126.81448396873505</v>
      </c>
      <c r="F893" s="79">
        <v>71.781783378529269</v>
      </c>
      <c r="G893" s="79">
        <v>11.963630563088211</v>
      </c>
      <c r="H893" s="79">
        <v>17.546658159196042</v>
      </c>
      <c r="I893" s="79">
        <v>10.368479821343117</v>
      </c>
      <c r="J893" s="79">
        <v>3.1903014834901899</v>
      </c>
      <c r="K893" s="79">
        <v>11.963630563088211</v>
      </c>
      <c r="R893" s="6"/>
    </row>
    <row r="894" spans="1:18" ht="12.75" customHeight="1" x14ac:dyDescent="0.25">
      <c r="A894" s="119" t="s">
        <v>1658</v>
      </c>
      <c r="B894" s="128"/>
      <c r="C894" s="10"/>
      <c r="D894" s="129" t="s">
        <v>1659</v>
      </c>
      <c r="E894" s="79">
        <v>0</v>
      </c>
      <c r="F894" s="79">
        <v>0</v>
      </c>
      <c r="G894" s="79">
        <v>0</v>
      </c>
      <c r="H894" s="79">
        <v>0</v>
      </c>
      <c r="I894" s="79">
        <v>0</v>
      </c>
      <c r="J894" s="79">
        <v>0</v>
      </c>
      <c r="K894" s="79">
        <v>0</v>
      </c>
      <c r="R894" s="6"/>
    </row>
    <row r="895" spans="1:18" ht="12.75" customHeight="1" x14ac:dyDescent="0.25">
      <c r="A895" s="119" t="s">
        <v>1660</v>
      </c>
      <c r="B895" s="128"/>
      <c r="C895" s="10"/>
      <c r="D895" s="129" t="s">
        <v>1661</v>
      </c>
      <c r="E895" s="79">
        <v>0</v>
      </c>
      <c r="F895" s="79">
        <v>0</v>
      </c>
      <c r="G895" s="79">
        <v>0</v>
      </c>
      <c r="H895" s="79">
        <v>0</v>
      </c>
      <c r="I895" s="79">
        <v>0</v>
      </c>
      <c r="J895" s="79">
        <v>0</v>
      </c>
      <c r="K895" s="79">
        <v>0</v>
      </c>
      <c r="R895" s="6"/>
    </row>
    <row r="896" spans="1:18" ht="12.75" customHeight="1" x14ac:dyDescent="0.25">
      <c r="A896" s="119" t="s">
        <v>1662</v>
      </c>
      <c r="B896" s="128"/>
      <c r="C896" s="10"/>
      <c r="D896" s="129" t="s">
        <v>1663</v>
      </c>
      <c r="E896" s="79">
        <v>0</v>
      </c>
      <c r="F896" s="79">
        <v>0</v>
      </c>
      <c r="G896" s="79">
        <v>0</v>
      </c>
      <c r="H896" s="79">
        <v>0</v>
      </c>
      <c r="I896" s="79">
        <v>0</v>
      </c>
      <c r="J896" s="79">
        <v>0</v>
      </c>
      <c r="K896" s="79">
        <v>0</v>
      </c>
      <c r="R896" s="6"/>
    </row>
    <row r="897" spans="1:18" ht="12.75" customHeight="1" x14ac:dyDescent="0.25">
      <c r="A897" s="119" t="s">
        <v>1664</v>
      </c>
      <c r="B897" s="128"/>
      <c r="C897" s="10"/>
      <c r="D897" s="129" t="s">
        <v>1665</v>
      </c>
      <c r="E897" s="79">
        <v>32.925062557618858</v>
      </c>
      <c r="F897" s="79">
        <v>13.82852627419992</v>
      </c>
      <c r="G897" s="79">
        <v>6.5850125115237716</v>
      </c>
      <c r="H897" s="79">
        <v>1.9755037534571314</v>
      </c>
      <c r="I897" s="79">
        <v>7.9020150138285254</v>
      </c>
      <c r="J897" s="79">
        <v>1.3170025023047545</v>
      </c>
      <c r="K897" s="79">
        <v>1.3170025023047545</v>
      </c>
      <c r="R897" s="6"/>
    </row>
    <row r="898" spans="1:18" ht="12.75" customHeight="1" x14ac:dyDescent="0.25">
      <c r="A898" s="119" t="s">
        <v>1666</v>
      </c>
      <c r="B898" s="128"/>
      <c r="C898" s="10"/>
      <c r="D898" s="129" t="s">
        <v>1667</v>
      </c>
      <c r="E898" s="79">
        <v>0</v>
      </c>
      <c r="F898" s="79">
        <v>0</v>
      </c>
      <c r="G898" s="79">
        <v>0</v>
      </c>
      <c r="H898" s="79">
        <v>0</v>
      </c>
      <c r="I898" s="79">
        <v>0</v>
      </c>
      <c r="J898" s="79">
        <v>0</v>
      </c>
      <c r="K898" s="79">
        <v>0</v>
      </c>
      <c r="R898" s="6"/>
    </row>
    <row r="899" spans="1:18" ht="12.75" customHeight="1" x14ac:dyDescent="0.25">
      <c r="A899" s="119" t="s">
        <v>1668</v>
      </c>
      <c r="B899" s="128"/>
      <c r="C899" s="10"/>
      <c r="D899" s="129" t="s">
        <v>1669</v>
      </c>
      <c r="E899" s="79">
        <v>0</v>
      </c>
      <c r="F899" s="79">
        <v>0</v>
      </c>
      <c r="G899" s="79">
        <v>0</v>
      </c>
      <c r="H899" s="79">
        <v>0</v>
      </c>
      <c r="I899" s="79">
        <v>0</v>
      </c>
      <c r="J899" s="79">
        <v>0</v>
      </c>
      <c r="K899" s="79">
        <v>0</v>
      </c>
      <c r="R899" s="6"/>
    </row>
    <row r="900" spans="1:18" ht="12.75" customHeight="1" x14ac:dyDescent="0.25">
      <c r="A900" s="119" t="s">
        <v>1670</v>
      </c>
      <c r="B900" s="128"/>
      <c r="C900" s="10"/>
      <c r="D900" s="129" t="s">
        <v>631</v>
      </c>
      <c r="E900" s="79">
        <v>0</v>
      </c>
      <c r="F900" s="79">
        <v>0</v>
      </c>
      <c r="G900" s="79">
        <v>0</v>
      </c>
      <c r="H900" s="79">
        <v>0</v>
      </c>
      <c r="I900" s="79">
        <v>0</v>
      </c>
      <c r="J900" s="79">
        <v>0</v>
      </c>
      <c r="K900" s="79">
        <v>0</v>
      </c>
      <c r="R900" s="6"/>
    </row>
    <row r="901" spans="1:18" ht="12.75" customHeight="1" x14ac:dyDescent="0.25">
      <c r="A901" s="119" t="s">
        <v>1671</v>
      </c>
      <c r="B901" s="128"/>
      <c r="C901" s="10"/>
      <c r="D901" s="129" t="s">
        <v>1672</v>
      </c>
      <c r="E901" s="79">
        <v>0</v>
      </c>
      <c r="F901" s="79">
        <v>0</v>
      </c>
      <c r="G901" s="79">
        <v>0</v>
      </c>
      <c r="H901" s="79">
        <v>0</v>
      </c>
      <c r="I901" s="79">
        <v>0</v>
      </c>
      <c r="J901" s="79">
        <v>0</v>
      </c>
      <c r="K901" s="79">
        <v>0</v>
      </c>
      <c r="R901" s="6"/>
    </row>
    <row r="902" spans="1:18" ht="12.75" customHeight="1" x14ac:dyDescent="0.25">
      <c r="A902" s="119" t="s">
        <v>1673</v>
      </c>
      <c r="B902" s="128"/>
      <c r="C902" s="10"/>
      <c r="D902" s="129" t="s">
        <v>1674</v>
      </c>
      <c r="E902" s="79">
        <v>30.170620058260507</v>
      </c>
      <c r="F902" s="79">
        <v>9.3632958801498134</v>
      </c>
      <c r="G902" s="79">
        <v>5.2018310445276743</v>
      </c>
      <c r="H902" s="79">
        <v>4.6816479400749067</v>
      </c>
      <c r="I902" s="79">
        <v>9.3632958801498134</v>
      </c>
      <c r="J902" s="79">
        <v>0.52018310445276739</v>
      </c>
      <c r="K902" s="79">
        <v>1.0403662089055348</v>
      </c>
      <c r="R902" s="6"/>
    </row>
    <row r="903" spans="1:18" ht="12.75" customHeight="1" x14ac:dyDescent="0.25">
      <c r="A903" s="119" t="s">
        <v>1675</v>
      </c>
      <c r="B903" s="128"/>
      <c r="C903" s="10"/>
      <c r="D903" s="129" t="s">
        <v>608</v>
      </c>
      <c r="E903" s="79">
        <v>104.90344115075895</v>
      </c>
      <c r="F903" s="79">
        <v>55.630612731463088</v>
      </c>
      <c r="G903" s="79">
        <v>20.662799014543435</v>
      </c>
      <c r="H903" s="79">
        <v>10.331399507271717</v>
      </c>
      <c r="I903" s="79">
        <v>7.947230390209012</v>
      </c>
      <c r="J903" s="79">
        <v>7.1525073511881105</v>
      </c>
      <c r="K903" s="79">
        <v>3.178892156083605</v>
      </c>
      <c r="R903" s="6"/>
    </row>
    <row r="904" spans="1:18" ht="12.75" customHeight="1" x14ac:dyDescent="0.25">
      <c r="A904" s="119" t="s">
        <v>1676</v>
      </c>
      <c r="B904" s="128"/>
      <c r="C904" s="10"/>
      <c r="D904" s="129" t="s">
        <v>1677</v>
      </c>
      <c r="E904" s="79">
        <v>33.101621979476995</v>
      </c>
      <c r="F904" s="79">
        <v>18.205892088712346</v>
      </c>
      <c r="G904" s="79">
        <v>7.4478649453823245</v>
      </c>
      <c r="H904" s="79">
        <v>0.8275405494869249</v>
      </c>
      <c r="I904" s="79">
        <v>5.792783846408474</v>
      </c>
      <c r="J904" s="79">
        <v>0</v>
      </c>
      <c r="K904" s="79">
        <v>0.8275405494869249</v>
      </c>
      <c r="R904" s="6"/>
    </row>
    <row r="905" spans="1:18" ht="12.75" customHeight="1" x14ac:dyDescent="0.25">
      <c r="A905" s="118" t="s">
        <v>1678</v>
      </c>
      <c r="B905" s="125"/>
      <c r="C905" s="11" t="s">
        <v>1679</v>
      </c>
      <c r="D905" s="126"/>
      <c r="E905" s="78">
        <v>145.41634413358398</v>
      </c>
      <c r="F905" s="78">
        <v>78.651996019020231</v>
      </c>
      <c r="G905" s="78">
        <v>22.669468096870506</v>
      </c>
      <c r="H905" s="78">
        <v>19.351984960743117</v>
      </c>
      <c r="I905" s="78">
        <v>14.23753179254672</v>
      </c>
      <c r="J905" s="78">
        <v>3.3174831361273913</v>
      </c>
      <c r="K905" s="78">
        <v>7.1878801282760145</v>
      </c>
      <c r="R905" s="6"/>
    </row>
    <row r="906" spans="1:18" ht="12.75" customHeight="1" x14ac:dyDescent="0.25">
      <c r="A906" s="119" t="s">
        <v>1680</v>
      </c>
      <c r="B906" s="128"/>
      <c r="C906" s="10"/>
      <c r="D906" s="129" t="s">
        <v>1679</v>
      </c>
      <c r="E906" s="79">
        <v>204.13903958207757</v>
      </c>
      <c r="F906" s="79">
        <v>121.76009644364073</v>
      </c>
      <c r="G906" s="79">
        <v>18.48503114325899</v>
      </c>
      <c r="H906" s="79">
        <v>37.773759292746639</v>
      </c>
      <c r="I906" s="79">
        <v>18.083182640144663</v>
      </c>
      <c r="J906" s="79">
        <v>3.2147880249146068</v>
      </c>
      <c r="K906" s="79">
        <v>4.8221820373719106</v>
      </c>
      <c r="R906" s="6"/>
    </row>
    <row r="907" spans="1:18" ht="12.75" customHeight="1" x14ac:dyDescent="0.25">
      <c r="A907" s="119" t="s">
        <v>1681</v>
      </c>
      <c r="B907" s="128"/>
      <c r="C907" s="10"/>
      <c r="D907" s="129" t="s">
        <v>1682</v>
      </c>
      <c r="E907" s="79">
        <v>86.549707602339183</v>
      </c>
      <c r="F907" s="79">
        <v>56.920077972709549</v>
      </c>
      <c r="G907" s="79">
        <v>7.7972709551656916</v>
      </c>
      <c r="H907" s="79">
        <v>5.4580896686159841</v>
      </c>
      <c r="I907" s="79">
        <v>10.916179337231968</v>
      </c>
      <c r="J907" s="79">
        <v>1.5594541910331385</v>
      </c>
      <c r="K907" s="79">
        <v>3.8986354775828458</v>
      </c>
      <c r="R907" s="6"/>
    </row>
    <row r="908" spans="1:18" ht="12.75" customHeight="1" x14ac:dyDescent="0.25">
      <c r="A908" s="119" t="s">
        <v>1683</v>
      </c>
      <c r="B908" s="128"/>
      <c r="C908" s="10"/>
      <c r="D908" s="129" t="s">
        <v>511</v>
      </c>
      <c r="E908" s="79">
        <v>0</v>
      </c>
      <c r="F908" s="79">
        <v>0</v>
      </c>
      <c r="G908" s="79">
        <v>0</v>
      </c>
      <c r="H908" s="79">
        <v>0</v>
      </c>
      <c r="I908" s="79">
        <v>0</v>
      </c>
      <c r="J908" s="79">
        <v>0</v>
      </c>
      <c r="K908" s="79">
        <v>0</v>
      </c>
      <c r="R908" s="6"/>
    </row>
    <row r="909" spans="1:18" ht="12.75" customHeight="1" x14ac:dyDescent="0.25">
      <c r="A909" s="119" t="s">
        <v>1684</v>
      </c>
      <c r="B909" s="128"/>
      <c r="C909" s="10"/>
      <c r="D909" s="129" t="s">
        <v>1685</v>
      </c>
      <c r="E909" s="79">
        <v>0</v>
      </c>
      <c r="F909" s="79">
        <v>0</v>
      </c>
      <c r="G909" s="79">
        <v>0</v>
      </c>
      <c r="H909" s="79">
        <v>0</v>
      </c>
      <c r="I909" s="79">
        <v>0</v>
      </c>
      <c r="J909" s="79">
        <v>0</v>
      </c>
      <c r="K909" s="79">
        <v>0</v>
      </c>
      <c r="R909" s="6"/>
    </row>
    <row r="910" spans="1:18" ht="12.75" customHeight="1" x14ac:dyDescent="0.25">
      <c r="A910" s="119" t="s">
        <v>1686</v>
      </c>
      <c r="B910" s="128"/>
      <c r="C910" s="10"/>
      <c r="D910" s="129" t="s">
        <v>1687</v>
      </c>
      <c r="E910" s="79">
        <v>0</v>
      </c>
      <c r="F910" s="79">
        <v>0</v>
      </c>
      <c r="G910" s="79">
        <v>0</v>
      </c>
      <c r="H910" s="79">
        <v>0</v>
      </c>
      <c r="I910" s="79">
        <v>0</v>
      </c>
      <c r="J910" s="79">
        <v>0</v>
      </c>
      <c r="K910" s="79">
        <v>0</v>
      </c>
      <c r="R910" s="6"/>
    </row>
    <row r="911" spans="1:18" ht="12.75" customHeight="1" x14ac:dyDescent="0.25">
      <c r="A911" s="119" t="s">
        <v>1688</v>
      </c>
      <c r="B911" s="128"/>
      <c r="C911" s="10"/>
      <c r="D911" s="129" t="s">
        <v>1689</v>
      </c>
      <c r="E911" s="79">
        <v>131.82986485366055</v>
      </c>
      <c r="F911" s="79">
        <v>54.721830693972301</v>
      </c>
      <c r="G911" s="79">
        <v>23.215322112594311</v>
      </c>
      <c r="H911" s="79">
        <v>20.727966171959206</v>
      </c>
      <c r="I911" s="79">
        <v>12.436779703175526</v>
      </c>
      <c r="J911" s="79">
        <v>3.3164745875134729</v>
      </c>
      <c r="K911" s="79">
        <v>17.411491584445734</v>
      </c>
      <c r="R911" s="6"/>
    </row>
    <row r="912" spans="1:18" ht="12.75" customHeight="1" x14ac:dyDescent="0.25">
      <c r="A912" s="119" t="s">
        <v>1690</v>
      </c>
      <c r="B912" s="128"/>
      <c r="C912" s="10"/>
      <c r="D912" s="129" t="s">
        <v>1691</v>
      </c>
      <c r="E912" s="79">
        <v>0</v>
      </c>
      <c r="F912" s="79">
        <v>0</v>
      </c>
      <c r="G912" s="79">
        <v>0</v>
      </c>
      <c r="H912" s="79">
        <v>0</v>
      </c>
      <c r="I912" s="79">
        <v>0</v>
      </c>
      <c r="J912" s="79">
        <v>0</v>
      </c>
      <c r="K912" s="79">
        <v>0</v>
      </c>
      <c r="R912" s="6"/>
    </row>
    <row r="913" spans="1:18" ht="12.75" customHeight="1" x14ac:dyDescent="0.25">
      <c r="A913" s="118" t="s">
        <v>1692</v>
      </c>
      <c r="B913" s="132" t="s">
        <v>1693</v>
      </c>
      <c r="C913" s="10"/>
      <c r="D913" s="126"/>
      <c r="E913" s="78">
        <v>65.505238669955048</v>
      </c>
      <c r="F913" s="78">
        <v>32.708890871245913</v>
      </c>
      <c r="G913" s="78">
        <v>15.858856179998018</v>
      </c>
      <c r="H913" s="78">
        <v>4.897587937940564</v>
      </c>
      <c r="I913" s="78">
        <v>8.2209511815430911</v>
      </c>
      <c r="J913" s="78">
        <v>1.9532047133453441</v>
      </c>
      <c r="K913" s="78">
        <v>1.8657477858821196</v>
      </c>
      <c r="R913" s="6"/>
    </row>
    <row r="914" spans="1:18" ht="12.75" customHeight="1" x14ac:dyDescent="0.25">
      <c r="A914" s="118" t="s">
        <v>1694</v>
      </c>
      <c r="B914" s="125"/>
      <c r="C914" s="11" t="s">
        <v>1693</v>
      </c>
      <c r="D914" s="126"/>
      <c r="E914" s="78">
        <v>85.316799467090263</v>
      </c>
      <c r="F914" s="78">
        <v>40.907654599335572</v>
      </c>
      <c r="G914" s="78">
        <v>21.008941610514718</v>
      </c>
      <c r="H914" s="78">
        <v>9.6504487885697703</v>
      </c>
      <c r="I914" s="78">
        <v>8.7110245702134197</v>
      </c>
      <c r="J914" s="78">
        <v>2.6474682517315293</v>
      </c>
      <c r="K914" s="78">
        <v>2.3912616467252525</v>
      </c>
      <c r="R914" s="6"/>
    </row>
    <row r="915" spans="1:18" ht="12.75" customHeight="1" x14ac:dyDescent="0.25">
      <c r="A915" s="119" t="s">
        <v>1695</v>
      </c>
      <c r="B915" s="128"/>
      <c r="C915" s="10"/>
      <c r="D915" s="129" t="s">
        <v>1693</v>
      </c>
      <c r="E915" s="79">
        <v>171.20514540869442</v>
      </c>
      <c r="F915" s="79">
        <v>83.983064572102819</v>
      </c>
      <c r="G915" s="79">
        <v>39.09955347847211</v>
      </c>
      <c r="H915" s="79">
        <v>24.523980288272444</v>
      </c>
      <c r="I915" s="79">
        <v>15.03828979941235</v>
      </c>
      <c r="J915" s="79">
        <v>4.1644494829141898</v>
      </c>
      <c r="K915" s="79">
        <v>4.3958077875205328</v>
      </c>
      <c r="R915" s="6"/>
    </row>
    <row r="916" spans="1:18" ht="12.75" customHeight="1" x14ac:dyDescent="0.25">
      <c r="A916" s="119" t="s">
        <v>1696</v>
      </c>
      <c r="B916" s="128"/>
      <c r="C916" s="10"/>
      <c r="D916" s="129" t="s">
        <v>1697</v>
      </c>
      <c r="E916" s="79">
        <v>0</v>
      </c>
      <c r="F916" s="79">
        <v>0</v>
      </c>
      <c r="G916" s="79">
        <v>0</v>
      </c>
      <c r="H916" s="79">
        <v>0</v>
      </c>
      <c r="I916" s="79">
        <v>0</v>
      </c>
      <c r="J916" s="79">
        <v>0</v>
      </c>
      <c r="K916" s="79">
        <v>0</v>
      </c>
      <c r="R916" s="6"/>
    </row>
    <row r="917" spans="1:18" ht="12.75" customHeight="1" x14ac:dyDescent="0.25">
      <c r="A917" s="119" t="s">
        <v>1698</v>
      </c>
      <c r="B917" s="128"/>
      <c r="C917" s="10"/>
      <c r="D917" s="129" t="s">
        <v>1699</v>
      </c>
      <c r="E917" s="79">
        <v>22.633744855967077</v>
      </c>
      <c r="F917" s="79">
        <v>13.717421124828531</v>
      </c>
      <c r="G917" s="79">
        <v>5.4869684499314131</v>
      </c>
      <c r="H917" s="79">
        <v>0</v>
      </c>
      <c r="I917" s="79">
        <v>2.0576131687242798</v>
      </c>
      <c r="J917" s="79">
        <v>1.3717421124828533</v>
      </c>
      <c r="K917" s="79">
        <v>0</v>
      </c>
      <c r="R917" s="6"/>
    </row>
    <row r="918" spans="1:18" ht="12.75" customHeight="1" x14ac:dyDescent="0.25">
      <c r="A918" s="119" t="s">
        <v>1700</v>
      </c>
      <c r="B918" s="128"/>
      <c r="C918" s="10"/>
      <c r="D918" s="129" t="s">
        <v>1701</v>
      </c>
      <c r="E918" s="79">
        <v>0</v>
      </c>
      <c r="F918" s="79">
        <v>0</v>
      </c>
      <c r="G918" s="79">
        <v>0</v>
      </c>
      <c r="H918" s="79">
        <v>0</v>
      </c>
      <c r="I918" s="79">
        <v>0</v>
      </c>
      <c r="J918" s="79">
        <v>0</v>
      </c>
      <c r="K918" s="79">
        <v>0</v>
      </c>
      <c r="R918" s="6"/>
    </row>
    <row r="919" spans="1:18" ht="12.75" customHeight="1" x14ac:dyDescent="0.25">
      <c r="A919" s="119" t="s">
        <v>1702</v>
      </c>
      <c r="B919" s="128"/>
      <c r="C919" s="10"/>
      <c r="D919" s="129" t="s">
        <v>1703</v>
      </c>
      <c r="E919" s="79">
        <v>0</v>
      </c>
      <c r="F919" s="79">
        <v>0</v>
      </c>
      <c r="G919" s="79">
        <v>0</v>
      </c>
      <c r="H919" s="79">
        <v>0</v>
      </c>
      <c r="I919" s="79">
        <v>0</v>
      </c>
      <c r="J919" s="79">
        <v>0</v>
      </c>
      <c r="K919" s="79">
        <v>0</v>
      </c>
      <c r="R919" s="6"/>
    </row>
    <row r="920" spans="1:18" ht="12.75" customHeight="1" x14ac:dyDescent="0.25">
      <c r="A920" s="119" t="s">
        <v>1704</v>
      </c>
      <c r="B920" s="128"/>
      <c r="C920" s="10"/>
      <c r="D920" s="129" t="s">
        <v>1705</v>
      </c>
      <c r="E920" s="79">
        <v>0</v>
      </c>
      <c r="F920" s="79">
        <v>0</v>
      </c>
      <c r="G920" s="79">
        <v>0</v>
      </c>
      <c r="H920" s="79">
        <v>0</v>
      </c>
      <c r="I920" s="79">
        <v>0</v>
      </c>
      <c r="J920" s="79">
        <v>0</v>
      </c>
      <c r="K920" s="79">
        <v>0</v>
      </c>
      <c r="R920" s="6"/>
    </row>
    <row r="921" spans="1:18" ht="12.75" customHeight="1" x14ac:dyDescent="0.25">
      <c r="A921" s="119" t="s">
        <v>1706</v>
      </c>
      <c r="B921" s="128"/>
      <c r="C921" s="10"/>
      <c r="D921" s="129" t="s">
        <v>1707</v>
      </c>
      <c r="E921" s="79">
        <v>0</v>
      </c>
      <c r="F921" s="79">
        <v>0</v>
      </c>
      <c r="G921" s="79">
        <v>0</v>
      </c>
      <c r="H921" s="79">
        <v>0</v>
      </c>
      <c r="I921" s="79">
        <v>0</v>
      </c>
      <c r="J921" s="79">
        <v>0</v>
      </c>
      <c r="K921" s="79">
        <v>0</v>
      </c>
      <c r="R921" s="6"/>
    </row>
    <row r="922" spans="1:18" ht="12.75" customHeight="1" x14ac:dyDescent="0.25">
      <c r="A922" s="119" t="s">
        <v>1708</v>
      </c>
      <c r="B922" s="128"/>
      <c r="C922" s="10"/>
      <c r="D922" s="129" t="s">
        <v>1709</v>
      </c>
      <c r="E922" s="79">
        <v>0</v>
      </c>
      <c r="F922" s="79">
        <v>0</v>
      </c>
      <c r="G922" s="79">
        <v>0</v>
      </c>
      <c r="H922" s="79">
        <v>0</v>
      </c>
      <c r="I922" s="79">
        <v>0</v>
      </c>
      <c r="J922" s="79">
        <v>0</v>
      </c>
      <c r="K922" s="79">
        <v>0</v>
      </c>
      <c r="R922" s="6"/>
    </row>
    <row r="923" spans="1:18" ht="12.75" customHeight="1" x14ac:dyDescent="0.25">
      <c r="A923" s="119" t="s">
        <v>1710</v>
      </c>
      <c r="B923" s="128"/>
      <c r="C923" s="10"/>
      <c r="D923" s="129" t="s">
        <v>1711</v>
      </c>
      <c r="E923" s="79">
        <v>0</v>
      </c>
      <c r="F923" s="79">
        <v>0</v>
      </c>
      <c r="G923" s="79">
        <v>0</v>
      </c>
      <c r="H923" s="79">
        <v>0</v>
      </c>
      <c r="I923" s="79">
        <v>0</v>
      </c>
      <c r="J923" s="79">
        <v>0</v>
      </c>
      <c r="K923" s="79">
        <v>0</v>
      </c>
      <c r="R923" s="6"/>
    </row>
    <row r="924" spans="1:18" ht="12.75" customHeight="1" x14ac:dyDescent="0.25">
      <c r="A924" s="119" t="s">
        <v>1712</v>
      </c>
      <c r="B924" s="128"/>
      <c r="C924" s="10"/>
      <c r="D924" s="129" t="s">
        <v>1713</v>
      </c>
      <c r="E924" s="79">
        <v>0</v>
      </c>
      <c r="F924" s="79">
        <v>0</v>
      </c>
      <c r="G924" s="79">
        <v>0</v>
      </c>
      <c r="H924" s="79">
        <v>0</v>
      </c>
      <c r="I924" s="79">
        <v>0</v>
      </c>
      <c r="J924" s="79">
        <v>0</v>
      </c>
      <c r="K924" s="79">
        <v>0</v>
      </c>
      <c r="R924" s="6"/>
    </row>
    <row r="925" spans="1:18" ht="12.75" customHeight="1" x14ac:dyDescent="0.25">
      <c r="A925" s="119" t="s">
        <v>1714</v>
      </c>
      <c r="B925" s="128"/>
      <c r="C925" s="10"/>
      <c r="D925" s="129" t="s">
        <v>781</v>
      </c>
      <c r="E925" s="79">
        <v>0</v>
      </c>
      <c r="F925" s="79">
        <v>0</v>
      </c>
      <c r="G925" s="79">
        <v>0</v>
      </c>
      <c r="H925" s="79">
        <v>0</v>
      </c>
      <c r="I925" s="79">
        <v>0</v>
      </c>
      <c r="J925" s="79">
        <v>0</v>
      </c>
      <c r="K925" s="79">
        <v>0</v>
      </c>
      <c r="R925" s="6"/>
    </row>
    <row r="926" spans="1:18" ht="12.75" customHeight="1" x14ac:dyDescent="0.25">
      <c r="A926" s="119" t="s">
        <v>1715</v>
      </c>
      <c r="B926" s="128"/>
      <c r="C926" s="10"/>
      <c r="D926" s="129" t="s">
        <v>1716</v>
      </c>
      <c r="E926" s="79">
        <v>0</v>
      </c>
      <c r="F926" s="79">
        <v>0</v>
      </c>
      <c r="G926" s="79">
        <v>0</v>
      </c>
      <c r="H926" s="79">
        <v>0</v>
      </c>
      <c r="I926" s="79">
        <v>0</v>
      </c>
      <c r="J926" s="79">
        <v>0</v>
      </c>
      <c r="K926" s="79">
        <v>0</v>
      </c>
      <c r="R926" s="6"/>
    </row>
    <row r="927" spans="1:18" ht="12.75" customHeight="1" x14ac:dyDescent="0.25">
      <c r="A927" s="119" t="s">
        <v>1717</v>
      </c>
      <c r="B927" s="128"/>
      <c r="C927" s="10"/>
      <c r="D927" s="129" t="s">
        <v>1718</v>
      </c>
      <c r="E927" s="79">
        <v>0</v>
      </c>
      <c r="F927" s="79">
        <v>0</v>
      </c>
      <c r="G927" s="79">
        <v>0</v>
      </c>
      <c r="H927" s="79">
        <v>0</v>
      </c>
      <c r="I927" s="79">
        <v>0</v>
      </c>
      <c r="J927" s="79">
        <v>0</v>
      </c>
      <c r="K927" s="79">
        <v>0</v>
      </c>
      <c r="R927" s="6"/>
    </row>
    <row r="928" spans="1:18" ht="12.75" customHeight="1" x14ac:dyDescent="0.25">
      <c r="A928" s="119" t="s">
        <v>1719</v>
      </c>
      <c r="B928" s="128"/>
      <c r="C928" s="10"/>
      <c r="D928" s="129" t="s">
        <v>1720</v>
      </c>
      <c r="E928" s="79">
        <v>0</v>
      </c>
      <c r="F928" s="79">
        <v>0</v>
      </c>
      <c r="G928" s="79">
        <v>0</v>
      </c>
      <c r="H928" s="79">
        <v>0</v>
      </c>
      <c r="I928" s="79">
        <v>0</v>
      </c>
      <c r="J928" s="79">
        <v>0</v>
      </c>
      <c r="K928" s="79">
        <v>0</v>
      </c>
      <c r="R928" s="6"/>
    </row>
    <row r="929" spans="1:18" ht="12.75" customHeight="1" x14ac:dyDescent="0.25">
      <c r="A929" s="119" t="s">
        <v>1721</v>
      </c>
      <c r="B929" s="128"/>
      <c r="C929" s="10"/>
      <c r="D929" s="129" t="s">
        <v>1722</v>
      </c>
      <c r="E929" s="79">
        <v>0</v>
      </c>
      <c r="F929" s="79">
        <v>0</v>
      </c>
      <c r="G929" s="79">
        <v>0</v>
      </c>
      <c r="H929" s="79">
        <v>0</v>
      </c>
      <c r="I929" s="79">
        <v>0</v>
      </c>
      <c r="J929" s="79">
        <v>0</v>
      </c>
      <c r="K929" s="79">
        <v>0</v>
      </c>
      <c r="R929" s="6"/>
    </row>
    <row r="930" spans="1:18" ht="12.75" customHeight="1" x14ac:dyDescent="0.25">
      <c r="A930" s="119" t="s">
        <v>1723</v>
      </c>
      <c r="B930" s="128"/>
      <c r="C930" s="10"/>
      <c r="D930" s="129" t="s">
        <v>1724</v>
      </c>
      <c r="E930" s="79">
        <v>0</v>
      </c>
      <c r="F930" s="79">
        <v>0</v>
      </c>
      <c r="G930" s="79">
        <v>0</v>
      </c>
      <c r="H930" s="79">
        <v>0</v>
      </c>
      <c r="I930" s="79">
        <v>0</v>
      </c>
      <c r="J930" s="79">
        <v>0</v>
      </c>
      <c r="K930" s="79">
        <v>0</v>
      </c>
      <c r="R930" s="6"/>
    </row>
    <row r="931" spans="1:18" ht="12.75" customHeight="1" x14ac:dyDescent="0.25">
      <c r="A931" s="119" t="s">
        <v>1725</v>
      </c>
      <c r="B931" s="128"/>
      <c r="C931" s="10"/>
      <c r="D931" s="129" t="s">
        <v>1726</v>
      </c>
      <c r="E931" s="79">
        <v>28.776978417266189</v>
      </c>
      <c r="F931" s="79">
        <v>11.62147205312673</v>
      </c>
      <c r="G931" s="79">
        <v>5.5340343110127277</v>
      </c>
      <c r="H931" s="79">
        <v>1.1068068622025455</v>
      </c>
      <c r="I931" s="79">
        <v>7.1942446043165473</v>
      </c>
      <c r="J931" s="79">
        <v>2.7670171555063638</v>
      </c>
      <c r="K931" s="79">
        <v>0.55340343110127277</v>
      </c>
      <c r="R931" s="6"/>
    </row>
    <row r="932" spans="1:18" ht="12.75" customHeight="1" x14ac:dyDescent="0.25">
      <c r="A932" s="119" t="s">
        <v>1727</v>
      </c>
      <c r="B932" s="128"/>
      <c r="C932" s="10"/>
      <c r="D932" s="129" t="s">
        <v>1728</v>
      </c>
      <c r="E932" s="79">
        <v>19.810591418631621</v>
      </c>
      <c r="F932" s="79">
        <v>11.596443757247776</v>
      </c>
      <c r="G932" s="79">
        <v>4.8318515655199077</v>
      </c>
      <c r="H932" s="79">
        <v>0.48318515655199068</v>
      </c>
      <c r="I932" s="79">
        <v>1.9327406262079627</v>
      </c>
      <c r="J932" s="79">
        <v>0.96637031310398136</v>
      </c>
      <c r="K932" s="79">
        <v>0</v>
      </c>
      <c r="R932" s="6"/>
    </row>
    <row r="933" spans="1:18" ht="12.75" customHeight="1" x14ac:dyDescent="0.25">
      <c r="A933" s="119" t="s">
        <v>1729</v>
      </c>
      <c r="B933" s="128"/>
      <c r="C933" s="10"/>
      <c r="D933" s="129" t="s">
        <v>1730</v>
      </c>
      <c r="E933" s="79">
        <v>0</v>
      </c>
      <c r="F933" s="79">
        <v>0</v>
      </c>
      <c r="G933" s="79">
        <v>0</v>
      </c>
      <c r="H933" s="79">
        <v>0</v>
      </c>
      <c r="I933" s="79">
        <v>0</v>
      </c>
      <c r="J933" s="79">
        <v>0</v>
      </c>
      <c r="K933" s="79">
        <v>0</v>
      </c>
      <c r="R933" s="6"/>
    </row>
    <row r="934" spans="1:18" ht="12.75" customHeight="1" x14ac:dyDescent="0.25">
      <c r="A934" s="118" t="s">
        <v>1731</v>
      </c>
      <c r="B934" s="125"/>
      <c r="C934" s="11" t="s">
        <v>503</v>
      </c>
      <c r="D934" s="126"/>
      <c r="E934" s="78">
        <v>66.44518272425249</v>
      </c>
      <c r="F934" s="78">
        <v>36.298757228989786</v>
      </c>
      <c r="G934" s="78">
        <v>16.303679094376768</v>
      </c>
      <c r="H934" s="78">
        <v>3.999015626922604</v>
      </c>
      <c r="I934" s="78">
        <v>7.6904146671588531</v>
      </c>
      <c r="J934" s="78">
        <v>1.2304663467454167</v>
      </c>
      <c r="K934" s="78">
        <v>0.92284976005906239</v>
      </c>
      <c r="R934" s="6"/>
    </row>
    <row r="935" spans="1:18" ht="12.75" customHeight="1" x14ac:dyDescent="0.25">
      <c r="A935" s="119" t="s">
        <v>1732</v>
      </c>
      <c r="B935" s="128"/>
      <c r="C935" s="10"/>
      <c r="D935" s="129" t="s">
        <v>503</v>
      </c>
      <c r="E935" s="79">
        <v>0</v>
      </c>
      <c r="F935" s="79">
        <v>0</v>
      </c>
      <c r="G935" s="79">
        <v>0</v>
      </c>
      <c r="H935" s="79">
        <v>0</v>
      </c>
      <c r="I935" s="79">
        <v>0</v>
      </c>
      <c r="J935" s="79">
        <v>0</v>
      </c>
      <c r="K935" s="79">
        <v>0</v>
      </c>
      <c r="R935" s="6"/>
    </row>
    <row r="936" spans="1:18" ht="12.75" customHeight="1" x14ac:dyDescent="0.25">
      <c r="A936" s="119" t="s">
        <v>1733</v>
      </c>
      <c r="B936" s="128"/>
      <c r="C936" s="10"/>
      <c r="D936" s="129" t="s">
        <v>1426</v>
      </c>
      <c r="E936" s="79">
        <v>0</v>
      </c>
      <c r="F936" s="79">
        <v>0</v>
      </c>
      <c r="G936" s="79">
        <v>0</v>
      </c>
      <c r="H936" s="79">
        <v>0</v>
      </c>
      <c r="I936" s="79">
        <v>0</v>
      </c>
      <c r="J936" s="79">
        <v>0</v>
      </c>
      <c r="K936" s="79">
        <v>0</v>
      </c>
      <c r="R936" s="6"/>
    </row>
    <row r="937" spans="1:18" ht="12.75" customHeight="1" x14ac:dyDescent="0.25">
      <c r="A937" s="119" t="s">
        <v>1734</v>
      </c>
      <c r="B937" s="128"/>
      <c r="C937" s="10"/>
      <c r="D937" s="129" t="s">
        <v>280</v>
      </c>
      <c r="E937" s="79">
        <v>0</v>
      </c>
      <c r="F937" s="79">
        <v>0</v>
      </c>
      <c r="G937" s="79">
        <v>0</v>
      </c>
      <c r="H937" s="79">
        <v>0</v>
      </c>
      <c r="I937" s="79">
        <v>0</v>
      </c>
      <c r="J937" s="79">
        <v>0</v>
      </c>
      <c r="K937" s="79">
        <v>0</v>
      </c>
      <c r="R937" s="6"/>
    </row>
    <row r="938" spans="1:18" ht="12.75" customHeight="1" x14ac:dyDescent="0.25">
      <c r="A938" s="119" t="s">
        <v>1735</v>
      </c>
      <c r="B938" s="128"/>
      <c r="C938" s="10"/>
      <c r="D938" s="129" t="s">
        <v>1736</v>
      </c>
      <c r="E938" s="79">
        <v>0</v>
      </c>
      <c r="F938" s="79">
        <v>0</v>
      </c>
      <c r="G938" s="79">
        <v>0</v>
      </c>
      <c r="H938" s="79">
        <v>0</v>
      </c>
      <c r="I938" s="79">
        <v>0</v>
      </c>
      <c r="J938" s="79">
        <v>0</v>
      </c>
      <c r="K938" s="79">
        <v>0</v>
      </c>
      <c r="R938" s="6"/>
    </row>
    <row r="939" spans="1:18" ht="12.75" customHeight="1" x14ac:dyDescent="0.25">
      <c r="A939" s="119" t="s">
        <v>1737</v>
      </c>
      <c r="B939" s="128"/>
      <c r="C939" s="10"/>
      <c r="D939" s="129" t="s">
        <v>1738</v>
      </c>
      <c r="E939" s="79">
        <v>0</v>
      </c>
      <c r="F939" s="79">
        <v>0</v>
      </c>
      <c r="G939" s="79">
        <v>0</v>
      </c>
      <c r="H939" s="79">
        <v>0</v>
      </c>
      <c r="I939" s="79">
        <v>0</v>
      </c>
      <c r="J939" s="79">
        <v>0</v>
      </c>
      <c r="K939" s="79">
        <v>0</v>
      </c>
      <c r="R939" s="6"/>
    </row>
    <row r="940" spans="1:18" ht="12.75" customHeight="1" x14ac:dyDescent="0.25">
      <c r="A940" s="119" t="s">
        <v>1739</v>
      </c>
      <c r="B940" s="128"/>
      <c r="C940" s="10"/>
      <c r="D940" s="129" t="s">
        <v>1740</v>
      </c>
      <c r="E940" s="79">
        <v>0</v>
      </c>
      <c r="F940" s="79">
        <v>0</v>
      </c>
      <c r="G940" s="79">
        <v>0</v>
      </c>
      <c r="H940" s="79">
        <v>0</v>
      </c>
      <c r="I940" s="79">
        <v>0</v>
      </c>
      <c r="J940" s="79">
        <v>0</v>
      </c>
      <c r="K940" s="79">
        <v>0</v>
      </c>
      <c r="R940" s="6"/>
    </row>
    <row r="941" spans="1:18" ht="12.75" customHeight="1" x14ac:dyDescent="0.25">
      <c r="A941" s="119" t="s">
        <v>1741</v>
      </c>
      <c r="B941" s="128"/>
      <c r="C941" s="10"/>
      <c r="D941" s="129" t="s">
        <v>580</v>
      </c>
      <c r="E941" s="79">
        <v>0</v>
      </c>
      <c r="F941" s="79">
        <v>0</v>
      </c>
      <c r="G941" s="79">
        <v>0</v>
      </c>
      <c r="H941" s="79">
        <v>0</v>
      </c>
      <c r="I941" s="79">
        <v>0</v>
      </c>
      <c r="J941" s="79">
        <v>0</v>
      </c>
      <c r="K941" s="79">
        <v>0</v>
      </c>
      <c r="R941" s="6"/>
    </row>
    <row r="942" spans="1:18" ht="12.75" customHeight="1" x14ac:dyDescent="0.25">
      <c r="A942" s="119" t="s">
        <v>1742</v>
      </c>
      <c r="B942" s="128"/>
      <c r="C942" s="10"/>
      <c r="D942" s="129" t="s">
        <v>1743</v>
      </c>
      <c r="E942" s="79">
        <v>0</v>
      </c>
      <c r="F942" s="79">
        <v>0</v>
      </c>
      <c r="G942" s="79">
        <v>0</v>
      </c>
      <c r="H942" s="79">
        <v>0</v>
      </c>
      <c r="I942" s="79">
        <v>0</v>
      </c>
      <c r="J942" s="79">
        <v>0</v>
      </c>
      <c r="K942" s="79">
        <v>0</v>
      </c>
      <c r="R942" s="6"/>
    </row>
    <row r="943" spans="1:18" ht="12.75" customHeight="1" x14ac:dyDescent="0.25">
      <c r="A943" s="118" t="s">
        <v>1744</v>
      </c>
      <c r="B943" s="125"/>
      <c r="C943" s="11" t="s">
        <v>1745</v>
      </c>
      <c r="D943" s="126"/>
      <c r="E943" s="78">
        <v>40.317029519932348</v>
      </c>
      <c r="F943" s="78">
        <v>17.896827738116311</v>
      </c>
      <c r="G943" s="78">
        <v>7.8667374673038726</v>
      </c>
      <c r="H943" s="78">
        <v>4.5233740436997261</v>
      </c>
      <c r="I943" s="78">
        <v>7.670069030621276</v>
      </c>
      <c r="J943" s="78">
        <v>0.78667374673038726</v>
      </c>
      <c r="K943" s="78">
        <v>1.5733474934607745</v>
      </c>
      <c r="R943" s="6"/>
    </row>
    <row r="944" spans="1:18" ht="12.75" customHeight="1" x14ac:dyDescent="0.25">
      <c r="A944" s="119" t="s">
        <v>1746</v>
      </c>
      <c r="B944" s="128"/>
      <c r="C944" s="10"/>
      <c r="D944" s="129" t="s">
        <v>1747</v>
      </c>
      <c r="E944" s="79">
        <v>59.756194725519876</v>
      </c>
      <c r="F944" s="79">
        <v>25.89435104772528</v>
      </c>
      <c r="G944" s="79">
        <v>11.552864313600509</v>
      </c>
      <c r="H944" s="79">
        <v>8.7642418930762496</v>
      </c>
      <c r="I944" s="79">
        <v>9.9593657875866466</v>
      </c>
      <c r="J944" s="79">
        <v>1.5934985260138634</v>
      </c>
      <c r="K944" s="79">
        <v>1.9918731575173292</v>
      </c>
      <c r="R944" s="6"/>
    </row>
    <row r="945" spans="1:18" ht="12.75" customHeight="1" x14ac:dyDescent="0.25">
      <c r="A945" s="119" t="s">
        <v>1748</v>
      </c>
      <c r="B945" s="128"/>
      <c r="C945" s="10"/>
      <c r="D945" s="129" t="s">
        <v>1749</v>
      </c>
      <c r="E945" s="79">
        <v>0</v>
      </c>
      <c r="F945" s="79">
        <v>0</v>
      </c>
      <c r="G945" s="79">
        <v>0</v>
      </c>
      <c r="H945" s="79">
        <v>0</v>
      </c>
      <c r="I945" s="79">
        <v>0</v>
      </c>
      <c r="J945" s="79">
        <v>0</v>
      </c>
      <c r="K945" s="79">
        <v>0</v>
      </c>
      <c r="R945" s="6"/>
    </row>
    <row r="946" spans="1:18" ht="12.75" customHeight="1" x14ac:dyDescent="0.25">
      <c r="A946" s="119" t="s">
        <v>1750</v>
      </c>
      <c r="B946" s="128"/>
      <c r="C946" s="10"/>
      <c r="D946" s="129" t="s">
        <v>1751</v>
      </c>
      <c r="E946" s="79">
        <v>0</v>
      </c>
      <c r="F946" s="79">
        <v>0</v>
      </c>
      <c r="G946" s="79">
        <v>0</v>
      </c>
      <c r="H946" s="79">
        <v>0</v>
      </c>
      <c r="I946" s="79">
        <v>0</v>
      </c>
      <c r="J946" s="79">
        <v>0</v>
      </c>
      <c r="K946" s="79">
        <v>0</v>
      </c>
      <c r="R946" s="6"/>
    </row>
    <row r="947" spans="1:18" ht="12.75" customHeight="1" x14ac:dyDescent="0.25">
      <c r="A947" s="119" t="s">
        <v>1752</v>
      </c>
      <c r="B947" s="128"/>
      <c r="C947" s="10"/>
      <c r="D947" s="129" t="s">
        <v>1753</v>
      </c>
      <c r="E947" s="79">
        <v>0</v>
      </c>
      <c r="F947" s="79">
        <v>0</v>
      </c>
      <c r="G947" s="79">
        <v>0</v>
      </c>
      <c r="H947" s="79">
        <v>0</v>
      </c>
      <c r="I947" s="79">
        <v>0</v>
      </c>
      <c r="J947" s="79">
        <v>0</v>
      </c>
      <c r="K947" s="79">
        <v>0</v>
      </c>
      <c r="R947" s="6"/>
    </row>
    <row r="948" spans="1:18" ht="12.75" customHeight="1" x14ac:dyDescent="0.25">
      <c r="A948" s="119" t="s">
        <v>1754</v>
      </c>
      <c r="B948" s="128"/>
      <c r="C948" s="10"/>
      <c r="D948" s="129" t="s">
        <v>1755</v>
      </c>
      <c r="E948" s="79">
        <v>0</v>
      </c>
      <c r="F948" s="79">
        <v>0</v>
      </c>
      <c r="G948" s="79">
        <v>0</v>
      </c>
      <c r="H948" s="79">
        <v>0</v>
      </c>
      <c r="I948" s="79">
        <v>0</v>
      </c>
      <c r="J948" s="79">
        <v>0</v>
      </c>
      <c r="K948" s="79">
        <v>0</v>
      </c>
      <c r="R948" s="6"/>
    </row>
    <row r="949" spans="1:18" ht="12.75" customHeight="1" x14ac:dyDescent="0.25">
      <c r="A949" s="119" t="s">
        <v>1756</v>
      </c>
      <c r="B949" s="128"/>
      <c r="C949" s="10"/>
      <c r="D949" s="129" t="s">
        <v>1757</v>
      </c>
      <c r="E949" s="79">
        <v>0</v>
      </c>
      <c r="F949" s="79">
        <v>0</v>
      </c>
      <c r="G949" s="79">
        <v>0</v>
      </c>
      <c r="H949" s="79">
        <v>0</v>
      </c>
      <c r="I949" s="79">
        <v>0</v>
      </c>
      <c r="J949" s="79">
        <v>0</v>
      </c>
      <c r="K949" s="79">
        <v>0</v>
      </c>
      <c r="R949" s="6"/>
    </row>
    <row r="950" spans="1:18" ht="12.75" customHeight="1" x14ac:dyDescent="0.25">
      <c r="A950" s="119" t="s">
        <v>1758</v>
      </c>
      <c r="B950" s="128"/>
      <c r="C950" s="10"/>
      <c r="D950" s="129" t="s">
        <v>1759</v>
      </c>
      <c r="E950" s="79">
        <v>0</v>
      </c>
      <c r="F950" s="79">
        <v>0</v>
      </c>
      <c r="G950" s="79">
        <v>0</v>
      </c>
      <c r="H950" s="79">
        <v>0</v>
      </c>
      <c r="I950" s="79">
        <v>0</v>
      </c>
      <c r="J950" s="79">
        <v>0</v>
      </c>
      <c r="K950" s="79">
        <v>0</v>
      </c>
      <c r="R950" s="6"/>
    </row>
    <row r="951" spans="1:18" ht="12.75" customHeight="1" x14ac:dyDescent="0.25">
      <c r="A951" s="119" t="s">
        <v>1760</v>
      </c>
      <c r="B951" s="128"/>
      <c r="C951" s="10"/>
      <c r="D951" s="129" t="s">
        <v>1761</v>
      </c>
      <c r="E951" s="79">
        <v>0</v>
      </c>
      <c r="F951" s="79">
        <v>0</v>
      </c>
      <c r="G951" s="79">
        <v>0</v>
      </c>
      <c r="H951" s="79">
        <v>0</v>
      </c>
      <c r="I951" s="79">
        <v>0</v>
      </c>
      <c r="J951" s="79">
        <v>0</v>
      </c>
      <c r="K951" s="79">
        <v>0</v>
      </c>
      <c r="R951" s="6"/>
    </row>
    <row r="952" spans="1:18" ht="12.75" customHeight="1" x14ac:dyDescent="0.25">
      <c r="A952" s="119" t="s">
        <v>1762</v>
      </c>
      <c r="B952" s="128"/>
      <c r="C952" s="10"/>
      <c r="D952" s="129" t="s">
        <v>1763</v>
      </c>
      <c r="E952" s="79">
        <v>0</v>
      </c>
      <c r="F952" s="79">
        <v>0</v>
      </c>
      <c r="G952" s="79">
        <v>0</v>
      </c>
      <c r="H952" s="79">
        <v>0</v>
      </c>
      <c r="I952" s="79">
        <v>0</v>
      </c>
      <c r="J952" s="79">
        <v>0</v>
      </c>
      <c r="K952" s="79">
        <v>0</v>
      </c>
      <c r="R952" s="6"/>
    </row>
    <row r="953" spans="1:18" ht="12.75" customHeight="1" x14ac:dyDescent="0.25">
      <c r="A953" s="119" t="s">
        <v>1764</v>
      </c>
      <c r="B953" s="128"/>
      <c r="C953" s="10"/>
      <c r="D953" s="129" t="s">
        <v>1765</v>
      </c>
      <c r="E953" s="79">
        <v>0</v>
      </c>
      <c r="F953" s="79">
        <v>0</v>
      </c>
      <c r="G953" s="79">
        <v>0</v>
      </c>
      <c r="H953" s="79">
        <v>0</v>
      </c>
      <c r="I953" s="79">
        <v>0</v>
      </c>
      <c r="J953" s="79">
        <v>0</v>
      </c>
      <c r="K953" s="79">
        <v>0</v>
      </c>
      <c r="R953" s="6"/>
    </row>
    <row r="954" spans="1:18" ht="12.75" customHeight="1" x14ac:dyDescent="0.25">
      <c r="A954" s="119" t="s">
        <v>1766</v>
      </c>
      <c r="B954" s="128"/>
      <c r="C954" s="10"/>
      <c r="D954" s="129" t="s">
        <v>1767</v>
      </c>
      <c r="E954" s="79">
        <v>0</v>
      </c>
      <c r="F954" s="79">
        <v>0</v>
      </c>
      <c r="G954" s="79">
        <v>0</v>
      </c>
      <c r="H954" s="79">
        <v>0</v>
      </c>
      <c r="I954" s="79">
        <v>0</v>
      </c>
      <c r="J954" s="79">
        <v>0</v>
      </c>
      <c r="K954" s="79">
        <v>0</v>
      </c>
      <c r="R954" s="6"/>
    </row>
    <row r="955" spans="1:18" ht="12.75" customHeight="1" x14ac:dyDescent="0.25">
      <c r="A955" s="119" t="s">
        <v>1768</v>
      </c>
      <c r="B955" s="128"/>
      <c r="C955" s="10"/>
      <c r="D955" s="129" t="s">
        <v>1769</v>
      </c>
      <c r="E955" s="79">
        <v>0</v>
      </c>
      <c r="F955" s="79">
        <v>0</v>
      </c>
      <c r="G955" s="79">
        <v>0</v>
      </c>
      <c r="H955" s="79">
        <v>0</v>
      </c>
      <c r="I955" s="79">
        <v>0</v>
      </c>
      <c r="J955" s="79">
        <v>0</v>
      </c>
      <c r="K955" s="79">
        <v>0</v>
      </c>
      <c r="R955" s="6"/>
    </row>
    <row r="956" spans="1:18" ht="12.75" customHeight="1" x14ac:dyDescent="0.25">
      <c r="A956" s="118" t="s">
        <v>1770</v>
      </c>
      <c r="B956" s="125"/>
      <c r="C956" s="11" t="s">
        <v>1771</v>
      </c>
      <c r="D956" s="126"/>
      <c r="E956" s="78">
        <v>93.868732772107577</v>
      </c>
      <c r="F956" s="78">
        <v>49.914326156596886</v>
      </c>
      <c r="G956" s="78">
        <v>20.859718393801685</v>
      </c>
      <c r="H956" s="78">
        <v>1.4899798852715487</v>
      </c>
      <c r="I956" s="78">
        <v>12.664829024808164</v>
      </c>
      <c r="J956" s="78">
        <v>4.4699396558146463</v>
      </c>
      <c r="K956" s="78">
        <v>4.4699396558146463</v>
      </c>
      <c r="R956" s="6"/>
    </row>
    <row r="957" spans="1:18" ht="12.75" customHeight="1" x14ac:dyDescent="0.25">
      <c r="A957" s="119" t="s">
        <v>1772</v>
      </c>
      <c r="B957" s="128"/>
      <c r="C957" s="10"/>
      <c r="D957" s="129" t="s">
        <v>1771</v>
      </c>
      <c r="E957" s="79">
        <v>0</v>
      </c>
      <c r="F957" s="79">
        <v>0</v>
      </c>
      <c r="G957" s="79">
        <v>0</v>
      </c>
      <c r="H957" s="79">
        <v>0</v>
      </c>
      <c r="I957" s="79">
        <v>0</v>
      </c>
      <c r="J957" s="79">
        <v>0</v>
      </c>
      <c r="K957" s="79">
        <v>0</v>
      </c>
      <c r="R957" s="6"/>
    </row>
    <row r="958" spans="1:18" ht="12.75" customHeight="1" x14ac:dyDescent="0.25">
      <c r="A958" s="119" t="s">
        <v>1773</v>
      </c>
      <c r="B958" s="128"/>
      <c r="C958" s="10"/>
      <c r="D958" s="129" t="s">
        <v>1774</v>
      </c>
      <c r="E958" s="79">
        <v>0</v>
      </c>
      <c r="F958" s="79">
        <v>0</v>
      </c>
      <c r="G958" s="79">
        <v>0</v>
      </c>
      <c r="H958" s="79">
        <v>0</v>
      </c>
      <c r="I958" s="79">
        <v>0</v>
      </c>
      <c r="J958" s="79">
        <v>0</v>
      </c>
      <c r="K958" s="79">
        <v>0</v>
      </c>
      <c r="R958" s="6"/>
    </row>
    <row r="959" spans="1:18" ht="12.75" customHeight="1" x14ac:dyDescent="0.25">
      <c r="A959" s="119" t="s">
        <v>1775</v>
      </c>
      <c r="B959" s="128"/>
      <c r="C959" s="10"/>
      <c r="D959" s="129" t="s">
        <v>1776</v>
      </c>
      <c r="E959" s="79">
        <v>0</v>
      </c>
      <c r="F959" s="79">
        <v>0</v>
      </c>
      <c r="G959" s="79">
        <v>0</v>
      </c>
      <c r="H959" s="79">
        <v>0</v>
      </c>
      <c r="I959" s="79">
        <v>0</v>
      </c>
      <c r="J959" s="79">
        <v>0</v>
      </c>
      <c r="K959" s="79">
        <v>0</v>
      </c>
      <c r="R959" s="6"/>
    </row>
    <row r="960" spans="1:18" ht="12.75" customHeight="1" x14ac:dyDescent="0.25">
      <c r="A960" s="119" t="s">
        <v>1777</v>
      </c>
      <c r="B960" s="128"/>
      <c r="C960" s="10"/>
      <c r="D960" s="129" t="s">
        <v>1778</v>
      </c>
      <c r="E960" s="79">
        <v>0</v>
      </c>
      <c r="F960" s="79">
        <v>0</v>
      </c>
      <c r="G960" s="79">
        <v>0</v>
      </c>
      <c r="H960" s="79">
        <v>0</v>
      </c>
      <c r="I960" s="79">
        <v>0</v>
      </c>
      <c r="J960" s="79">
        <v>0</v>
      </c>
      <c r="K960" s="79">
        <v>0</v>
      </c>
      <c r="R960" s="6"/>
    </row>
    <row r="961" spans="1:18" ht="12.75" customHeight="1" x14ac:dyDescent="0.25">
      <c r="A961" s="119" t="s">
        <v>1779</v>
      </c>
      <c r="B961" s="128"/>
      <c r="C961" s="10"/>
      <c r="D961" s="129" t="s">
        <v>1780</v>
      </c>
      <c r="E961" s="79">
        <v>0</v>
      </c>
      <c r="F961" s="79">
        <v>0</v>
      </c>
      <c r="G961" s="79">
        <v>0</v>
      </c>
      <c r="H961" s="79">
        <v>0</v>
      </c>
      <c r="I961" s="79">
        <v>0</v>
      </c>
      <c r="J961" s="79">
        <v>0</v>
      </c>
      <c r="K961" s="79">
        <v>0</v>
      </c>
      <c r="R961" s="6"/>
    </row>
    <row r="962" spans="1:18" ht="12.75" customHeight="1" x14ac:dyDescent="0.25">
      <c r="A962" s="119" t="s">
        <v>1781</v>
      </c>
      <c r="B962" s="128"/>
      <c r="C962" s="10"/>
      <c r="D962" s="129" t="s">
        <v>1782</v>
      </c>
      <c r="E962" s="79">
        <v>0</v>
      </c>
      <c r="F962" s="79">
        <v>0</v>
      </c>
      <c r="G962" s="79">
        <v>0</v>
      </c>
      <c r="H962" s="79">
        <v>0</v>
      </c>
      <c r="I962" s="79">
        <v>0</v>
      </c>
      <c r="J962" s="79">
        <v>0</v>
      </c>
      <c r="K962" s="79">
        <v>0</v>
      </c>
      <c r="R962" s="6"/>
    </row>
    <row r="963" spans="1:18" ht="12.75" customHeight="1" x14ac:dyDescent="0.25">
      <c r="A963" s="119" t="s">
        <v>1783</v>
      </c>
      <c r="B963" s="128"/>
      <c r="C963" s="10"/>
      <c r="D963" s="129" t="s">
        <v>1784</v>
      </c>
      <c r="E963" s="79">
        <v>0</v>
      </c>
      <c r="F963" s="79">
        <v>0</v>
      </c>
      <c r="G963" s="79">
        <v>0</v>
      </c>
      <c r="H963" s="79">
        <v>0</v>
      </c>
      <c r="I963" s="79">
        <v>0</v>
      </c>
      <c r="J963" s="79">
        <v>0</v>
      </c>
      <c r="K963" s="79">
        <v>0</v>
      </c>
      <c r="R963" s="6"/>
    </row>
    <row r="964" spans="1:18" ht="12.75" customHeight="1" x14ac:dyDescent="0.25">
      <c r="A964" s="119" t="s">
        <v>1785</v>
      </c>
      <c r="B964" s="128"/>
      <c r="C964" s="10"/>
      <c r="D964" s="129" t="s">
        <v>1786</v>
      </c>
      <c r="E964" s="79">
        <v>0</v>
      </c>
      <c r="F964" s="79">
        <v>0</v>
      </c>
      <c r="G964" s="79">
        <v>0</v>
      </c>
      <c r="H964" s="79">
        <v>0</v>
      </c>
      <c r="I964" s="79">
        <v>0</v>
      </c>
      <c r="J964" s="79">
        <v>0</v>
      </c>
      <c r="K964" s="79">
        <v>0</v>
      </c>
      <c r="R964" s="6"/>
    </row>
    <row r="965" spans="1:18" ht="12.75" customHeight="1" x14ac:dyDescent="0.25">
      <c r="A965" s="119" t="s">
        <v>1787</v>
      </c>
      <c r="B965" s="128"/>
      <c r="C965" s="10"/>
      <c r="D965" s="129" t="s">
        <v>1788</v>
      </c>
      <c r="E965" s="79">
        <v>0</v>
      </c>
      <c r="F965" s="79">
        <v>0</v>
      </c>
      <c r="G965" s="79">
        <v>0</v>
      </c>
      <c r="H965" s="79">
        <v>0</v>
      </c>
      <c r="I965" s="79">
        <v>0</v>
      </c>
      <c r="J965" s="79">
        <v>0</v>
      </c>
      <c r="K965" s="79">
        <v>0</v>
      </c>
      <c r="R965" s="6"/>
    </row>
    <row r="966" spans="1:18" ht="12.75" customHeight="1" x14ac:dyDescent="0.25">
      <c r="A966" s="119" t="s">
        <v>1789</v>
      </c>
      <c r="B966" s="128"/>
      <c r="C966" s="10"/>
      <c r="D966" s="129" t="s">
        <v>517</v>
      </c>
      <c r="E966" s="79">
        <v>0</v>
      </c>
      <c r="F966" s="79">
        <v>0</v>
      </c>
      <c r="G966" s="79">
        <v>0</v>
      </c>
      <c r="H966" s="79">
        <v>0</v>
      </c>
      <c r="I966" s="79">
        <v>0</v>
      </c>
      <c r="J966" s="79">
        <v>0</v>
      </c>
      <c r="K966" s="79">
        <v>0</v>
      </c>
      <c r="R966" s="6"/>
    </row>
    <row r="967" spans="1:18" ht="12.75" customHeight="1" x14ac:dyDescent="0.25">
      <c r="A967" s="119" t="s">
        <v>1790</v>
      </c>
      <c r="B967" s="128"/>
      <c r="C967" s="10"/>
      <c r="D967" s="129" t="s">
        <v>1597</v>
      </c>
      <c r="E967" s="79">
        <v>0</v>
      </c>
      <c r="F967" s="79">
        <v>0</v>
      </c>
      <c r="G967" s="79">
        <v>0</v>
      </c>
      <c r="H967" s="79">
        <v>0</v>
      </c>
      <c r="I967" s="79">
        <v>0</v>
      </c>
      <c r="J967" s="79">
        <v>0</v>
      </c>
      <c r="K967" s="79">
        <v>0</v>
      </c>
      <c r="R967" s="6"/>
    </row>
    <row r="968" spans="1:18" ht="12.75" customHeight="1" x14ac:dyDescent="0.25">
      <c r="A968" s="119" t="s">
        <v>1791</v>
      </c>
      <c r="B968" s="128"/>
      <c r="C968" s="10"/>
      <c r="D968" s="129" t="s">
        <v>1792</v>
      </c>
      <c r="E968" s="79">
        <v>0</v>
      </c>
      <c r="F968" s="79">
        <v>0</v>
      </c>
      <c r="G968" s="79">
        <v>0</v>
      </c>
      <c r="H968" s="79">
        <v>0</v>
      </c>
      <c r="I968" s="79">
        <v>0</v>
      </c>
      <c r="J968" s="79">
        <v>0</v>
      </c>
      <c r="K968" s="79">
        <v>0</v>
      </c>
      <c r="R968" s="6"/>
    </row>
    <row r="969" spans="1:18" ht="12.75" customHeight="1" x14ac:dyDescent="0.25">
      <c r="A969" s="119" t="s">
        <v>1793</v>
      </c>
      <c r="B969" s="128"/>
      <c r="C969" s="10"/>
      <c r="D969" s="129" t="s">
        <v>1794</v>
      </c>
      <c r="E969" s="79">
        <v>0</v>
      </c>
      <c r="F969" s="79">
        <v>0</v>
      </c>
      <c r="G969" s="79">
        <v>0</v>
      </c>
      <c r="H969" s="79">
        <v>0</v>
      </c>
      <c r="I969" s="79">
        <v>0</v>
      </c>
      <c r="J969" s="79">
        <v>0</v>
      </c>
      <c r="K969" s="79">
        <v>0</v>
      </c>
      <c r="R969" s="6"/>
    </row>
    <row r="970" spans="1:18" ht="12.75" customHeight="1" x14ac:dyDescent="0.25">
      <c r="A970" s="118" t="s">
        <v>1795</v>
      </c>
      <c r="B970" s="125"/>
      <c r="C970" s="11" t="s">
        <v>1796</v>
      </c>
      <c r="D970" s="126"/>
      <c r="E970" s="78">
        <v>55.701389333504061</v>
      </c>
      <c r="F970" s="78">
        <v>32.972661502016777</v>
      </c>
      <c r="G970" s="78">
        <v>14.405531724182087</v>
      </c>
      <c r="H970" s="78">
        <v>1.2804917088161853</v>
      </c>
      <c r="I970" s="78">
        <v>5.7622126896728352</v>
      </c>
      <c r="J970" s="78">
        <v>0.64024585440809267</v>
      </c>
      <c r="K970" s="78">
        <v>0.64024585440809267</v>
      </c>
      <c r="R970" s="6"/>
    </row>
    <row r="971" spans="1:18" ht="12.75" customHeight="1" x14ac:dyDescent="0.25">
      <c r="A971" s="119" t="s">
        <v>1797</v>
      </c>
      <c r="B971" s="128"/>
      <c r="C971" s="10"/>
      <c r="D971" s="129" t="s">
        <v>1796</v>
      </c>
      <c r="E971" s="79">
        <v>0</v>
      </c>
      <c r="F971" s="79">
        <v>0</v>
      </c>
      <c r="G971" s="79">
        <v>0</v>
      </c>
      <c r="H971" s="79">
        <v>0</v>
      </c>
      <c r="I971" s="79">
        <v>0</v>
      </c>
      <c r="J971" s="79">
        <v>0</v>
      </c>
      <c r="K971" s="79">
        <v>0</v>
      </c>
      <c r="R971" s="6"/>
    </row>
    <row r="972" spans="1:18" ht="12.75" customHeight="1" x14ac:dyDescent="0.25">
      <c r="A972" s="119" t="s">
        <v>1798</v>
      </c>
      <c r="B972" s="128"/>
      <c r="C972" s="10"/>
      <c r="D972" s="129" t="s">
        <v>1027</v>
      </c>
      <c r="E972" s="79">
        <v>0</v>
      </c>
      <c r="F972" s="79">
        <v>0</v>
      </c>
      <c r="G972" s="79">
        <v>0</v>
      </c>
      <c r="H972" s="79">
        <v>0</v>
      </c>
      <c r="I972" s="79">
        <v>0</v>
      </c>
      <c r="J972" s="79">
        <v>0</v>
      </c>
      <c r="K972" s="79">
        <v>0</v>
      </c>
      <c r="R972" s="6"/>
    </row>
    <row r="973" spans="1:18" ht="12.75" customHeight="1" x14ac:dyDescent="0.25">
      <c r="A973" s="119" t="s">
        <v>1799</v>
      </c>
      <c r="B973" s="128"/>
      <c r="C973" s="10"/>
      <c r="D973" s="129" t="s">
        <v>1800</v>
      </c>
      <c r="E973" s="79">
        <v>0</v>
      </c>
      <c r="F973" s="79">
        <v>0</v>
      </c>
      <c r="G973" s="79">
        <v>0</v>
      </c>
      <c r="H973" s="79">
        <v>0</v>
      </c>
      <c r="I973" s="79">
        <v>0</v>
      </c>
      <c r="J973" s="79">
        <v>0</v>
      </c>
      <c r="K973" s="79">
        <v>0</v>
      </c>
      <c r="R973" s="6"/>
    </row>
    <row r="974" spans="1:18" ht="12.75" customHeight="1" x14ac:dyDescent="0.25">
      <c r="A974" s="119" t="s">
        <v>1801</v>
      </c>
      <c r="B974" s="128"/>
      <c r="C974" s="10"/>
      <c r="D974" s="129" t="s">
        <v>1802</v>
      </c>
      <c r="E974" s="79">
        <v>0</v>
      </c>
      <c r="F974" s="79">
        <v>0</v>
      </c>
      <c r="G974" s="79">
        <v>0</v>
      </c>
      <c r="H974" s="79">
        <v>0</v>
      </c>
      <c r="I974" s="79">
        <v>0</v>
      </c>
      <c r="J974" s="79">
        <v>0</v>
      </c>
      <c r="K974" s="79">
        <v>0</v>
      </c>
      <c r="R974" s="6"/>
    </row>
    <row r="975" spans="1:18" ht="12.75" customHeight="1" x14ac:dyDescent="0.25">
      <c r="A975" s="119" t="s">
        <v>1803</v>
      </c>
      <c r="B975" s="128"/>
      <c r="C975" s="10"/>
      <c r="D975" s="129" t="s">
        <v>219</v>
      </c>
      <c r="E975" s="79">
        <v>0</v>
      </c>
      <c r="F975" s="79">
        <v>0</v>
      </c>
      <c r="G975" s="79">
        <v>0</v>
      </c>
      <c r="H975" s="79">
        <v>0</v>
      </c>
      <c r="I975" s="79">
        <v>0</v>
      </c>
      <c r="J975" s="79">
        <v>0</v>
      </c>
      <c r="K975" s="79">
        <v>0</v>
      </c>
      <c r="R975" s="6"/>
    </row>
    <row r="976" spans="1:18" ht="12.75" customHeight="1" x14ac:dyDescent="0.25">
      <c r="A976" s="119" t="s">
        <v>1804</v>
      </c>
      <c r="B976" s="128"/>
      <c r="C976" s="10"/>
      <c r="D976" s="129" t="s">
        <v>1805</v>
      </c>
      <c r="E976" s="79">
        <v>0</v>
      </c>
      <c r="F976" s="79">
        <v>0</v>
      </c>
      <c r="G976" s="79">
        <v>0</v>
      </c>
      <c r="H976" s="79">
        <v>0</v>
      </c>
      <c r="I976" s="79">
        <v>0</v>
      </c>
      <c r="J976" s="79">
        <v>0</v>
      </c>
      <c r="K976" s="79">
        <v>0</v>
      </c>
      <c r="R976" s="6"/>
    </row>
    <row r="977" spans="1:18" ht="12.75" customHeight="1" x14ac:dyDescent="0.25">
      <c r="A977" s="119" t="s">
        <v>1806</v>
      </c>
      <c r="B977" s="128"/>
      <c r="C977" s="10"/>
      <c r="D977" s="129" t="s">
        <v>1807</v>
      </c>
      <c r="E977" s="79">
        <v>0</v>
      </c>
      <c r="F977" s="79">
        <v>0</v>
      </c>
      <c r="G977" s="79">
        <v>0</v>
      </c>
      <c r="H977" s="79">
        <v>0</v>
      </c>
      <c r="I977" s="79">
        <v>0</v>
      </c>
      <c r="J977" s="79">
        <v>0</v>
      </c>
      <c r="K977" s="79">
        <v>0</v>
      </c>
      <c r="R977" s="6"/>
    </row>
    <row r="978" spans="1:18" ht="12.75" customHeight="1" x14ac:dyDescent="0.25">
      <c r="A978" s="119" t="s">
        <v>1808</v>
      </c>
      <c r="B978" s="128"/>
      <c r="C978" s="10"/>
      <c r="D978" s="129" t="s">
        <v>1809</v>
      </c>
      <c r="E978" s="79">
        <v>0</v>
      </c>
      <c r="F978" s="79">
        <v>0</v>
      </c>
      <c r="G978" s="79">
        <v>0</v>
      </c>
      <c r="H978" s="79">
        <v>0</v>
      </c>
      <c r="I978" s="79">
        <v>0</v>
      </c>
      <c r="J978" s="79">
        <v>0</v>
      </c>
      <c r="K978" s="79">
        <v>0</v>
      </c>
      <c r="R978" s="6"/>
    </row>
    <row r="979" spans="1:18" ht="12.75" customHeight="1" x14ac:dyDescent="0.25">
      <c r="A979" s="119" t="s">
        <v>1810</v>
      </c>
      <c r="B979" s="128"/>
      <c r="C979" s="10"/>
      <c r="D979" s="129" t="s">
        <v>1811</v>
      </c>
      <c r="E979" s="79">
        <v>0</v>
      </c>
      <c r="F979" s="79">
        <v>0</v>
      </c>
      <c r="G979" s="79">
        <v>0</v>
      </c>
      <c r="H979" s="79">
        <v>0</v>
      </c>
      <c r="I979" s="79">
        <v>0</v>
      </c>
      <c r="J979" s="79">
        <v>0</v>
      </c>
      <c r="K979" s="79">
        <v>0</v>
      </c>
      <c r="R979" s="6"/>
    </row>
    <row r="980" spans="1:18" ht="12.75" customHeight="1" x14ac:dyDescent="0.25">
      <c r="A980" s="119" t="s">
        <v>1812</v>
      </c>
      <c r="B980" s="128"/>
      <c r="C980" s="10"/>
      <c r="D980" s="129" t="s">
        <v>1813</v>
      </c>
      <c r="E980" s="79">
        <v>0</v>
      </c>
      <c r="F980" s="79">
        <v>0</v>
      </c>
      <c r="G980" s="79">
        <v>0</v>
      </c>
      <c r="H980" s="79">
        <v>0</v>
      </c>
      <c r="I980" s="79">
        <v>0</v>
      </c>
      <c r="J980" s="79">
        <v>0</v>
      </c>
      <c r="K980" s="79">
        <v>0</v>
      </c>
      <c r="R980" s="6"/>
    </row>
    <row r="981" spans="1:18" ht="12.75" customHeight="1" x14ac:dyDescent="0.25">
      <c r="A981" s="119" t="s">
        <v>1814</v>
      </c>
      <c r="B981" s="128"/>
      <c r="C981" s="10"/>
      <c r="D981" s="129" t="s">
        <v>1815</v>
      </c>
      <c r="E981" s="79">
        <v>0</v>
      </c>
      <c r="F981" s="79">
        <v>0</v>
      </c>
      <c r="G981" s="79">
        <v>0</v>
      </c>
      <c r="H981" s="79">
        <v>0</v>
      </c>
      <c r="I981" s="79">
        <v>0</v>
      </c>
      <c r="J981" s="79">
        <v>0</v>
      </c>
      <c r="K981" s="79">
        <v>0</v>
      </c>
      <c r="R981" s="6"/>
    </row>
    <row r="982" spans="1:18" ht="12.75" customHeight="1" x14ac:dyDescent="0.25">
      <c r="A982" s="118" t="s">
        <v>1816</v>
      </c>
      <c r="B982" s="125"/>
      <c r="C982" s="11" t="s">
        <v>1817</v>
      </c>
      <c r="D982" s="126"/>
      <c r="E982" s="78">
        <v>40.816326530612251</v>
      </c>
      <c r="F982" s="78">
        <v>17.746228926353151</v>
      </c>
      <c r="G982" s="78">
        <v>8.2815734989648035</v>
      </c>
      <c r="H982" s="78">
        <v>2.3661638568470864</v>
      </c>
      <c r="I982" s="78">
        <v>8.8731144631765755</v>
      </c>
      <c r="J982" s="78">
        <v>1.7746228926353151</v>
      </c>
      <c r="K982" s="78">
        <v>1.7746228926353151</v>
      </c>
      <c r="R982" s="6"/>
    </row>
    <row r="983" spans="1:18" ht="12.75" customHeight="1" x14ac:dyDescent="0.25">
      <c r="A983" s="119" t="s">
        <v>1818</v>
      </c>
      <c r="B983" s="128"/>
      <c r="C983" s="10"/>
      <c r="D983" s="129" t="s">
        <v>1817</v>
      </c>
      <c r="E983" s="79">
        <v>0</v>
      </c>
      <c r="F983" s="79">
        <v>0</v>
      </c>
      <c r="G983" s="79">
        <v>0</v>
      </c>
      <c r="H983" s="79">
        <v>0</v>
      </c>
      <c r="I983" s="79">
        <v>0</v>
      </c>
      <c r="J983" s="79">
        <v>0</v>
      </c>
      <c r="K983" s="79">
        <v>0</v>
      </c>
      <c r="R983" s="6"/>
    </row>
    <row r="984" spans="1:18" ht="12.75" customHeight="1" x14ac:dyDescent="0.25">
      <c r="A984" s="119" t="s">
        <v>1819</v>
      </c>
      <c r="B984" s="128"/>
      <c r="C984" s="10"/>
      <c r="D984" s="129" t="s">
        <v>1820</v>
      </c>
      <c r="E984" s="79">
        <v>0</v>
      </c>
      <c r="F984" s="79">
        <v>0</v>
      </c>
      <c r="G984" s="79">
        <v>0</v>
      </c>
      <c r="H984" s="79">
        <v>0</v>
      </c>
      <c r="I984" s="79">
        <v>0</v>
      </c>
      <c r="J984" s="79">
        <v>0</v>
      </c>
      <c r="K984" s="79">
        <v>0</v>
      </c>
      <c r="R984" s="6"/>
    </row>
    <row r="985" spans="1:18" ht="12.75" customHeight="1" x14ac:dyDescent="0.25">
      <c r="A985" s="119" t="s">
        <v>1821</v>
      </c>
      <c r="B985" s="128"/>
      <c r="C985" s="10"/>
      <c r="D985" s="129" t="s">
        <v>1822</v>
      </c>
      <c r="E985" s="79">
        <v>0</v>
      </c>
      <c r="F985" s="79">
        <v>0</v>
      </c>
      <c r="G985" s="79">
        <v>0</v>
      </c>
      <c r="H985" s="79">
        <v>0</v>
      </c>
      <c r="I985" s="79">
        <v>0</v>
      </c>
      <c r="J985" s="79">
        <v>0</v>
      </c>
      <c r="K985" s="79">
        <v>0</v>
      </c>
      <c r="R985" s="6"/>
    </row>
    <row r="986" spans="1:18" ht="12.75" customHeight="1" x14ac:dyDescent="0.25">
      <c r="A986" s="119" t="s">
        <v>1823</v>
      </c>
      <c r="B986" s="128"/>
      <c r="C986" s="10"/>
      <c r="D986" s="129" t="s">
        <v>1824</v>
      </c>
      <c r="E986" s="79">
        <v>0</v>
      </c>
      <c r="F986" s="79">
        <v>0</v>
      </c>
      <c r="G986" s="79">
        <v>0</v>
      </c>
      <c r="H986" s="79">
        <v>0</v>
      </c>
      <c r="I986" s="79">
        <v>0</v>
      </c>
      <c r="J986" s="79">
        <v>0</v>
      </c>
      <c r="K986" s="79">
        <v>0</v>
      </c>
      <c r="R986" s="6"/>
    </row>
    <row r="987" spans="1:18" ht="12.75" customHeight="1" x14ac:dyDescent="0.25">
      <c r="A987" s="119" t="s">
        <v>1825</v>
      </c>
      <c r="B987" s="128"/>
      <c r="C987" s="10"/>
      <c r="D987" s="129" t="s">
        <v>1826</v>
      </c>
      <c r="E987" s="79">
        <v>0</v>
      </c>
      <c r="F987" s="79">
        <v>0</v>
      </c>
      <c r="G987" s="79">
        <v>0</v>
      </c>
      <c r="H987" s="79">
        <v>0</v>
      </c>
      <c r="I987" s="79">
        <v>0</v>
      </c>
      <c r="J987" s="79">
        <v>0</v>
      </c>
      <c r="K987" s="79">
        <v>0</v>
      </c>
      <c r="R987" s="6"/>
    </row>
    <row r="988" spans="1:18" ht="12.75" customHeight="1" x14ac:dyDescent="0.25">
      <c r="A988" s="119" t="s">
        <v>1827</v>
      </c>
      <c r="B988" s="128"/>
      <c r="C988" s="10"/>
      <c r="D988" s="129" t="s">
        <v>1828</v>
      </c>
      <c r="E988" s="79">
        <v>0</v>
      </c>
      <c r="F988" s="79">
        <v>0</v>
      </c>
      <c r="G988" s="79">
        <v>0</v>
      </c>
      <c r="H988" s="79">
        <v>0</v>
      </c>
      <c r="I988" s="79">
        <v>0</v>
      </c>
      <c r="J988" s="79">
        <v>0</v>
      </c>
      <c r="K988" s="79">
        <v>0</v>
      </c>
      <c r="R988" s="6"/>
    </row>
    <row r="989" spans="1:18" ht="12.75" customHeight="1" x14ac:dyDescent="0.25">
      <c r="A989" s="119" t="s">
        <v>1829</v>
      </c>
      <c r="B989" s="128"/>
      <c r="C989" s="10"/>
      <c r="D989" s="129" t="s">
        <v>1830</v>
      </c>
      <c r="E989" s="79">
        <v>0</v>
      </c>
      <c r="F989" s="79">
        <v>0</v>
      </c>
      <c r="G989" s="79">
        <v>0</v>
      </c>
      <c r="H989" s="79">
        <v>0</v>
      </c>
      <c r="I989" s="79">
        <v>0</v>
      </c>
      <c r="J989" s="79">
        <v>0</v>
      </c>
      <c r="K989" s="79">
        <v>0</v>
      </c>
      <c r="R989" s="6"/>
    </row>
    <row r="990" spans="1:18" ht="12.75" customHeight="1" x14ac:dyDescent="0.25">
      <c r="A990" s="119" t="s">
        <v>1831</v>
      </c>
      <c r="B990" s="128"/>
      <c r="C990" s="10"/>
      <c r="D990" s="129" t="s">
        <v>1832</v>
      </c>
      <c r="E990" s="79">
        <v>0</v>
      </c>
      <c r="F990" s="79">
        <v>0</v>
      </c>
      <c r="G990" s="79">
        <v>0</v>
      </c>
      <c r="H990" s="79">
        <v>0</v>
      </c>
      <c r="I990" s="79">
        <v>0</v>
      </c>
      <c r="J990" s="79">
        <v>0</v>
      </c>
      <c r="K990" s="79">
        <v>0</v>
      </c>
      <c r="R990" s="6"/>
    </row>
    <row r="991" spans="1:18" ht="12.75" customHeight="1" x14ac:dyDescent="0.25">
      <c r="A991" s="119" t="s">
        <v>1833</v>
      </c>
      <c r="B991" s="128"/>
      <c r="C991" s="10"/>
      <c r="D991" s="129" t="s">
        <v>1834</v>
      </c>
      <c r="E991" s="79">
        <v>0</v>
      </c>
      <c r="F991" s="79">
        <v>0</v>
      </c>
      <c r="G991" s="79">
        <v>0</v>
      </c>
      <c r="H991" s="79">
        <v>0</v>
      </c>
      <c r="I991" s="79">
        <v>0</v>
      </c>
      <c r="J991" s="79">
        <v>0</v>
      </c>
      <c r="K991" s="79">
        <v>0</v>
      </c>
      <c r="R991" s="6"/>
    </row>
    <row r="992" spans="1:18" ht="12.75" customHeight="1" x14ac:dyDescent="0.25">
      <c r="A992" s="119" t="s">
        <v>1835</v>
      </c>
      <c r="B992" s="128"/>
      <c r="C992" s="10"/>
      <c r="D992" s="129" t="s">
        <v>1836</v>
      </c>
      <c r="E992" s="79">
        <v>0</v>
      </c>
      <c r="F992" s="79">
        <v>0</v>
      </c>
      <c r="G992" s="79">
        <v>0</v>
      </c>
      <c r="H992" s="79">
        <v>0</v>
      </c>
      <c r="I992" s="79">
        <v>0</v>
      </c>
      <c r="J992" s="79">
        <v>0</v>
      </c>
      <c r="K992" s="79">
        <v>0</v>
      </c>
      <c r="R992" s="6"/>
    </row>
    <row r="993" spans="1:18" ht="12.75" customHeight="1" x14ac:dyDescent="0.25">
      <c r="A993" s="119" t="s">
        <v>1837</v>
      </c>
      <c r="B993" s="128"/>
      <c r="C993" s="10"/>
      <c r="D993" s="129" t="s">
        <v>1838</v>
      </c>
      <c r="E993" s="79">
        <v>0</v>
      </c>
      <c r="F993" s="79">
        <v>0</v>
      </c>
      <c r="G993" s="79">
        <v>0</v>
      </c>
      <c r="H993" s="79">
        <v>0</v>
      </c>
      <c r="I993" s="79">
        <v>0</v>
      </c>
      <c r="J993" s="79">
        <v>0</v>
      </c>
      <c r="K993" s="79">
        <v>0</v>
      </c>
      <c r="R993" s="6"/>
    </row>
    <row r="994" spans="1:18" ht="12.75" customHeight="1" x14ac:dyDescent="0.25">
      <c r="A994" s="119" t="s">
        <v>1839</v>
      </c>
      <c r="B994" s="128"/>
      <c r="C994" s="10"/>
      <c r="D994" s="129" t="s">
        <v>1840</v>
      </c>
      <c r="E994" s="79">
        <v>0</v>
      </c>
      <c r="F994" s="79">
        <v>0</v>
      </c>
      <c r="G994" s="79">
        <v>0</v>
      </c>
      <c r="H994" s="79">
        <v>0</v>
      </c>
      <c r="I994" s="79">
        <v>0</v>
      </c>
      <c r="J994" s="79">
        <v>0</v>
      </c>
      <c r="K994" s="79">
        <v>0</v>
      </c>
      <c r="R994" s="6"/>
    </row>
    <row r="995" spans="1:18" ht="12.75" customHeight="1" x14ac:dyDescent="0.25">
      <c r="A995" s="119" t="s">
        <v>1841</v>
      </c>
      <c r="B995" s="128"/>
      <c r="C995" s="10"/>
      <c r="D995" s="129" t="s">
        <v>1842</v>
      </c>
      <c r="E995" s="79">
        <v>0</v>
      </c>
      <c r="F995" s="79">
        <v>0</v>
      </c>
      <c r="G995" s="79">
        <v>0</v>
      </c>
      <c r="H995" s="79">
        <v>0</v>
      </c>
      <c r="I995" s="79">
        <v>0</v>
      </c>
      <c r="J995" s="79">
        <v>0</v>
      </c>
      <c r="K995" s="79">
        <v>0</v>
      </c>
      <c r="R995" s="6"/>
    </row>
    <row r="996" spans="1:18" ht="12.75" customHeight="1" x14ac:dyDescent="0.25">
      <c r="A996" s="119" t="s">
        <v>1843</v>
      </c>
      <c r="B996" s="128"/>
      <c r="C996" s="10"/>
      <c r="D996" s="129" t="s">
        <v>1844</v>
      </c>
      <c r="E996" s="79">
        <v>0</v>
      </c>
      <c r="F996" s="79">
        <v>0</v>
      </c>
      <c r="G996" s="79">
        <v>0</v>
      </c>
      <c r="H996" s="79">
        <v>0</v>
      </c>
      <c r="I996" s="79">
        <v>0</v>
      </c>
      <c r="J996" s="79">
        <v>0</v>
      </c>
      <c r="K996" s="79">
        <v>0</v>
      </c>
      <c r="R996" s="6"/>
    </row>
    <row r="997" spans="1:18" ht="12.75" customHeight="1" x14ac:dyDescent="0.25">
      <c r="A997" s="119" t="s">
        <v>1845</v>
      </c>
      <c r="B997" s="128"/>
      <c r="C997" s="10"/>
      <c r="D997" s="129" t="s">
        <v>1846</v>
      </c>
      <c r="E997" s="79">
        <v>0</v>
      </c>
      <c r="F997" s="79">
        <v>0</v>
      </c>
      <c r="G997" s="79">
        <v>0</v>
      </c>
      <c r="H997" s="79">
        <v>0</v>
      </c>
      <c r="I997" s="79">
        <v>0</v>
      </c>
      <c r="J997" s="79">
        <v>0</v>
      </c>
      <c r="K997" s="79">
        <v>0</v>
      </c>
      <c r="R997" s="6"/>
    </row>
    <row r="998" spans="1:18" ht="12.75" customHeight="1" x14ac:dyDescent="0.25">
      <c r="A998" s="119" t="s">
        <v>1847</v>
      </c>
      <c r="B998" s="128"/>
      <c r="C998" s="10"/>
      <c r="D998" s="129" t="s">
        <v>1038</v>
      </c>
      <c r="E998" s="79">
        <v>0</v>
      </c>
      <c r="F998" s="79">
        <v>0</v>
      </c>
      <c r="G998" s="79">
        <v>0</v>
      </c>
      <c r="H998" s="79">
        <v>0</v>
      </c>
      <c r="I998" s="79">
        <v>0</v>
      </c>
      <c r="J998" s="79">
        <v>0</v>
      </c>
      <c r="K998" s="79">
        <v>0</v>
      </c>
      <c r="R998" s="6"/>
    </row>
    <row r="999" spans="1:18" ht="12.75" customHeight="1" x14ac:dyDescent="0.25">
      <c r="A999" s="118" t="s">
        <v>1848</v>
      </c>
      <c r="B999" s="125"/>
      <c r="C999" s="11" t="s">
        <v>1849</v>
      </c>
      <c r="D999" s="126"/>
      <c r="E999" s="78">
        <v>56.534834345529056</v>
      </c>
      <c r="F999" s="78">
        <v>28.884609687453711</v>
      </c>
      <c r="G999" s="78">
        <v>14.565743346664693</v>
      </c>
      <c r="H999" s="78">
        <v>1.1109465264405274</v>
      </c>
      <c r="I999" s="78">
        <v>8.1469411938972005</v>
      </c>
      <c r="J999" s="78">
        <v>2.0984545499432183</v>
      </c>
      <c r="K999" s="78">
        <v>1.7281390411297093</v>
      </c>
      <c r="R999" s="6"/>
    </row>
    <row r="1000" spans="1:18" ht="12.75" customHeight="1" x14ac:dyDescent="0.25">
      <c r="A1000" s="119" t="s">
        <v>1850</v>
      </c>
      <c r="B1000" s="128"/>
      <c r="C1000" s="10"/>
      <c r="D1000" s="129" t="s">
        <v>446</v>
      </c>
      <c r="E1000" s="79">
        <v>203.76446209635643</v>
      </c>
      <c r="F1000" s="79">
        <v>105.33586599896391</v>
      </c>
      <c r="G1000" s="79">
        <v>50.077706786392682</v>
      </c>
      <c r="H1000" s="79">
        <v>6.9072699015714045</v>
      </c>
      <c r="I1000" s="79">
        <v>31.946123294767744</v>
      </c>
      <c r="J1000" s="79">
        <v>5.1804524261785527</v>
      </c>
      <c r="K1000" s="79">
        <v>4.3170436884821273</v>
      </c>
      <c r="R1000" s="6"/>
    </row>
    <row r="1001" spans="1:18" ht="12.75" customHeight="1" x14ac:dyDescent="0.25">
      <c r="A1001" s="119" t="s">
        <v>1851</v>
      </c>
      <c r="B1001" s="128"/>
      <c r="C1001" s="10"/>
      <c r="D1001" s="129" t="s">
        <v>1852</v>
      </c>
      <c r="E1001" s="79">
        <v>0</v>
      </c>
      <c r="F1001" s="79">
        <v>0</v>
      </c>
      <c r="G1001" s="79">
        <v>0</v>
      </c>
      <c r="H1001" s="79">
        <v>0</v>
      </c>
      <c r="I1001" s="79">
        <v>0</v>
      </c>
      <c r="J1001" s="79">
        <v>0</v>
      </c>
      <c r="K1001" s="79">
        <v>0</v>
      </c>
      <c r="R1001" s="6"/>
    </row>
    <row r="1002" spans="1:18" ht="12.75" customHeight="1" x14ac:dyDescent="0.25">
      <c r="A1002" s="119" t="s">
        <v>1853</v>
      </c>
      <c r="B1002" s="128"/>
      <c r="C1002" s="10"/>
      <c r="D1002" s="129" t="s">
        <v>1854</v>
      </c>
      <c r="E1002" s="79">
        <v>0</v>
      </c>
      <c r="F1002" s="79">
        <v>0</v>
      </c>
      <c r="G1002" s="79">
        <v>0</v>
      </c>
      <c r="H1002" s="79">
        <v>0</v>
      </c>
      <c r="I1002" s="79">
        <v>0</v>
      </c>
      <c r="J1002" s="79">
        <v>0</v>
      </c>
      <c r="K1002" s="79">
        <v>0</v>
      </c>
      <c r="R1002" s="6"/>
    </row>
    <row r="1003" spans="1:18" ht="12.75" customHeight="1" x14ac:dyDescent="0.25">
      <c r="A1003" s="119" t="s">
        <v>1855</v>
      </c>
      <c r="B1003" s="128"/>
      <c r="C1003" s="10"/>
      <c r="D1003" s="129" t="s">
        <v>1856</v>
      </c>
      <c r="E1003" s="79">
        <v>0</v>
      </c>
      <c r="F1003" s="79">
        <v>0</v>
      </c>
      <c r="G1003" s="79">
        <v>0</v>
      </c>
      <c r="H1003" s="79">
        <v>0</v>
      </c>
      <c r="I1003" s="79">
        <v>0</v>
      </c>
      <c r="J1003" s="79">
        <v>0</v>
      </c>
      <c r="K1003" s="79">
        <v>0</v>
      </c>
      <c r="R1003" s="6"/>
    </row>
    <row r="1004" spans="1:18" ht="12.75" customHeight="1" x14ac:dyDescent="0.25">
      <c r="A1004" s="119" t="s">
        <v>1857</v>
      </c>
      <c r="B1004" s="128"/>
      <c r="C1004" s="10"/>
      <c r="D1004" s="129" t="s">
        <v>193</v>
      </c>
      <c r="E1004" s="79">
        <v>7.0267896354852883</v>
      </c>
      <c r="F1004" s="79">
        <v>2.6350461133069825</v>
      </c>
      <c r="G1004" s="79">
        <v>3.5133948177426442</v>
      </c>
      <c r="H1004" s="79">
        <v>0</v>
      </c>
      <c r="I1004" s="79">
        <v>0</v>
      </c>
      <c r="J1004" s="79">
        <v>0</v>
      </c>
      <c r="K1004" s="79">
        <v>0.87834870443566104</v>
      </c>
      <c r="R1004" s="6"/>
    </row>
    <row r="1005" spans="1:18" ht="12.75" customHeight="1" x14ac:dyDescent="0.25">
      <c r="A1005" s="119" t="s">
        <v>1858</v>
      </c>
      <c r="B1005" s="128"/>
      <c r="C1005" s="10"/>
      <c r="D1005" s="129" t="s">
        <v>1859</v>
      </c>
      <c r="E1005" s="79">
        <v>16.890213611525088</v>
      </c>
      <c r="F1005" s="79">
        <v>11.922503725782414</v>
      </c>
      <c r="G1005" s="79">
        <v>1.9870839542970691</v>
      </c>
      <c r="H1005" s="79">
        <v>0</v>
      </c>
      <c r="I1005" s="79">
        <v>2.9806259314456036</v>
      </c>
      <c r="J1005" s="79">
        <v>0</v>
      </c>
      <c r="K1005" s="79">
        <v>0</v>
      </c>
      <c r="R1005" s="6"/>
    </row>
    <row r="1006" spans="1:18" ht="12.75" customHeight="1" x14ac:dyDescent="0.25">
      <c r="A1006" s="119" t="s">
        <v>1860</v>
      </c>
      <c r="B1006" s="128"/>
      <c r="C1006" s="10"/>
      <c r="D1006" s="129" t="s">
        <v>1705</v>
      </c>
      <c r="E1006" s="79">
        <v>0</v>
      </c>
      <c r="F1006" s="79">
        <v>0</v>
      </c>
      <c r="G1006" s="79">
        <v>0</v>
      </c>
      <c r="H1006" s="79">
        <v>0</v>
      </c>
      <c r="I1006" s="79">
        <v>0</v>
      </c>
      <c r="J1006" s="79">
        <v>0</v>
      </c>
      <c r="K1006" s="79">
        <v>0</v>
      </c>
      <c r="R1006" s="6"/>
    </row>
    <row r="1007" spans="1:18" ht="12.75" customHeight="1" x14ac:dyDescent="0.25">
      <c r="A1007" s="119" t="s">
        <v>1861</v>
      </c>
      <c r="B1007" s="128"/>
      <c r="C1007" s="10"/>
      <c r="D1007" s="129" t="s">
        <v>1862</v>
      </c>
      <c r="E1007" s="79">
        <v>0</v>
      </c>
      <c r="F1007" s="79">
        <v>0</v>
      </c>
      <c r="G1007" s="79">
        <v>0</v>
      </c>
      <c r="H1007" s="79">
        <v>0</v>
      </c>
      <c r="I1007" s="79">
        <v>0</v>
      </c>
      <c r="J1007" s="79">
        <v>0</v>
      </c>
      <c r="K1007" s="79">
        <v>0</v>
      </c>
      <c r="R1007" s="6"/>
    </row>
    <row r="1008" spans="1:18" ht="12.75" customHeight="1" x14ac:dyDescent="0.25">
      <c r="A1008" s="119" t="s">
        <v>1863</v>
      </c>
      <c r="B1008" s="128"/>
      <c r="C1008" s="10"/>
      <c r="D1008" s="129" t="s">
        <v>1864</v>
      </c>
      <c r="E1008" s="79">
        <v>0</v>
      </c>
      <c r="F1008" s="79">
        <v>0</v>
      </c>
      <c r="G1008" s="79">
        <v>0</v>
      </c>
      <c r="H1008" s="79">
        <v>0</v>
      </c>
      <c r="I1008" s="79">
        <v>0</v>
      </c>
      <c r="J1008" s="79">
        <v>0</v>
      </c>
      <c r="K1008" s="79">
        <v>0</v>
      </c>
      <c r="R1008" s="6"/>
    </row>
    <row r="1009" spans="1:18" ht="12.75" customHeight="1" x14ac:dyDescent="0.25">
      <c r="A1009" s="119" t="s">
        <v>1865</v>
      </c>
      <c r="B1009" s="128"/>
      <c r="C1009" s="10"/>
      <c r="D1009" s="129" t="s">
        <v>1866</v>
      </c>
      <c r="E1009" s="79">
        <v>0</v>
      </c>
      <c r="F1009" s="79">
        <v>0</v>
      </c>
      <c r="G1009" s="79">
        <v>0</v>
      </c>
      <c r="H1009" s="79">
        <v>0</v>
      </c>
      <c r="I1009" s="79">
        <v>0</v>
      </c>
      <c r="J1009" s="79">
        <v>0</v>
      </c>
      <c r="K1009" s="79">
        <v>0</v>
      </c>
      <c r="R1009" s="6"/>
    </row>
    <row r="1010" spans="1:18" ht="12.75" customHeight="1" x14ac:dyDescent="0.25">
      <c r="A1010" s="119" t="s">
        <v>1867</v>
      </c>
      <c r="B1010" s="128"/>
      <c r="C1010" s="10"/>
      <c r="D1010" s="129" t="s">
        <v>1868</v>
      </c>
      <c r="E1010" s="79">
        <v>0</v>
      </c>
      <c r="F1010" s="79">
        <v>0</v>
      </c>
      <c r="G1010" s="79">
        <v>0</v>
      </c>
      <c r="H1010" s="79">
        <v>0</v>
      </c>
      <c r="I1010" s="79">
        <v>0</v>
      </c>
      <c r="J1010" s="79">
        <v>0</v>
      </c>
      <c r="K1010" s="79">
        <v>0</v>
      </c>
      <c r="R1010" s="6"/>
    </row>
    <row r="1011" spans="1:18" ht="12.75" customHeight="1" x14ac:dyDescent="0.25">
      <c r="A1011" s="119" t="s">
        <v>1869</v>
      </c>
      <c r="B1011" s="128"/>
      <c r="C1011" s="10"/>
      <c r="D1011" s="129" t="s">
        <v>1870</v>
      </c>
      <c r="E1011" s="79">
        <v>0</v>
      </c>
      <c r="F1011" s="79">
        <v>0</v>
      </c>
      <c r="G1011" s="79">
        <v>0</v>
      </c>
      <c r="H1011" s="79">
        <v>0</v>
      </c>
      <c r="I1011" s="79">
        <v>0</v>
      </c>
      <c r="J1011" s="79">
        <v>0</v>
      </c>
      <c r="K1011" s="79">
        <v>0</v>
      </c>
      <c r="R1011" s="6"/>
    </row>
    <row r="1012" spans="1:18" ht="12.75" customHeight="1" x14ac:dyDescent="0.25">
      <c r="A1012" s="119" t="s">
        <v>1871</v>
      </c>
      <c r="B1012" s="128"/>
      <c r="C1012" s="10"/>
      <c r="D1012" s="129" t="s">
        <v>1872</v>
      </c>
      <c r="E1012" s="79">
        <v>0</v>
      </c>
      <c r="F1012" s="79">
        <v>0</v>
      </c>
      <c r="G1012" s="79">
        <v>0</v>
      </c>
      <c r="H1012" s="79">
        <v>0</v>
      </c>
      <c r="I1012" s="79">
        <v>0</v>
      </c>
      <c r="J1012" s="79">
        <v>0</v>
      </c>
      <c r="K1012" s="79">
        <v>0</v>
      </c>
      <c r="R1012" s="6"/>
    </row>
    <row r="1013" spans="1:18" ht="12.75" customHeight="1" x14ac:dyDescent="0.25">
      <c r="A1013" s="119" t="s">
        <v>1873</v>
      </c>
      <c r="B1013" s="128"/>
      <c r="C1013" s="10"/>
      <c r="D1013" s="129" t="s">
        <v>1874</v>
      </c>
      <c r="E1013" s="79">
        <v>0</v>
      </c>
      <c r="F1013" s="79">
        <v>0</v>
      </c>
      <c r="G1013" s="79">
        <v>0</v>
      </c>
      <c r="H1013" s="79">
        <v>0</v>
      </c>
      <c r="I1013" s="79">
        <v>0</v>
      </c>
      <c r="J1013" s="79">
        <v>0</v>
      </c>
      <c r="K1013" s="79">
        <v>0</v>
      </c>
      <c r="R1013" s="6"/>
    </row>
    <row r="1014" spans="1:18" ht="12.75" customHeight="1" x14ac:dyDescent="0.25">
      <c r="A1014" s="119" t="s">
        <v>1875</v>
      </c>
      <c r="B1014" s="128"/>
      <c r="C1014" s="10"/>
      <c r="D1014" s="129" t="s">
        <v>1876</v>
      </c>
      <c r="E1014" s="79">
        <v>0</v>
      </c>
      <c r="F1014" s="79">
        <v>0</v>
      </c>
      <c r="G1014" s="79">
        <v>0</v>
      </c>
      <c r="H1014" s="79">
        <v>0</v>
      </c>
      <c r="I1014" s="79">
        <v>0</v>
      </c>
      <c r="J1014" s="79">
        <v>0</v>
      </c>
      <c r="K1014" s="79">
        <v>0</v>
      </c>
      <c r="R1014" s="6"/>
    </row>
    <row r="1015" spans="1:18" ht="12.75" customHeight="1" x14ac:dyDescent="0.25">
      <c r="A1015" s="119" t="s">
        <v>1877</v>
      </c>
      <c r="B1015" s="128"/>
      <c r="C1015" s="10"/>
      <c r="D1015" s="129" t="s">
        <v>1878</v>
      </c>
      <c r="E1015" s="79">
        <v>0</v>
      </c>
      <c r="F1015" s="79">
        <v>0</v>
      </c>
      <c r="G1015" s="79">
        <v>0</v>
      </c>
      <c r="H1015" s="79">
        <v>0</v>
      </c>
      <c r="I1015" s="79">
        <v>0</v>
      </c>
      <c r="J1015" s="79">
        <v>0</v>
      </c>
      <c r="K1015" s="79">
        <v>0</v>
      </c>
      <c r="R1015" s="6"/>
    </row>
    <row r="1016" spans="1:18" ht="12.75" customHeight="1" x14ac:dyDescent="0.25">
      <c r="A1016" s="119" t="s">
        <v>1879</v>
      </c>
      <c r="B1016" s="128"/>
      <c r="C1016" s="10"/>
      <c r="D1016" s="129" t="s">
        <v>1880</v>
      </c>
      <c r="E1016" s="79">
        <v>0</v>
      </c>
      <c r="F1016" s="79">
        <v>0</v>
      </c>
      <c r="G1016" s="79">
        <v>0</v>
      </c>
      <c r="H1016" s="79">
        <v>0</v>
      </c>
      <c r="I1016" s="79">
        <v>0</v>
      </c>
      <c r="J1016" s="79">
        <v>0</v>
      </c>
      <c r="K1016" s="79">
        <v>0</v>
      </c>
      <c r="R1016" s="6"/>
    </row>
    <row r="1017" spans="1:18" ht="12.75" customHeight="1" x14ac:dyDescent="0.25">
      <c r="A1017" s="119" t="s">
        <v>1881</v>
      </c>
      <c r="B1017" s="128"/>
      <c r="C1017" s="10"/>
      <c r="D1017" s="129" t="s">
        <v>1882</v>
      </c>
      <c r="E1017" s="79">
        <v>0</v>
      </c>
      <c r="F1017" s="79">
        <v>0</v>
      </c>
      <c r="G1017" s="79">
        <v>0</v>
      </c>
      <c r="H1017" s="79">
        <v>0</v>
      </c>
      <c r="I1017" s="79">
        <v>0</v>
      </c>
      <c r="J1017" s="79">
        <v>0</v>
      </c>
      <c r="K1017" s="79">
        <v>0</v>
      </c>
      <c r="R1017" s="6"/>
    </row>
    <row r="1018" spans="1:18" ht="12.75" customHeight="1" x14ac:dyDescent="0.25">
      <c r="A1018" s="119" t="s">
        <v>1883</v>
      </c>
      <c r="B1018" s="128"/>
      <c r="C1018" s="10"/>
      <c r="D1018" s="129" t="s">
        <v>1884</v>
      </c>
      <c r="E1018" s="79">
        <v>0</v>
      </c>
      <c r="F1018" s="79">
        <v>0</v>
      </c>
      <c r="G1018" s="79">
        <v>0</v>
      </c>
      <c r="H1018" s="79">
        <v>0</v>
      </c>
      <c r="I1018" s="79">
        <v>0</v>
      </c>
      <c r="J1018" s="79">
        <v>0</v>
      </c>
      <c r="K1018" s="79">
        <v>0</v>
      </c>
      <c r="R1018" s="6"/>
    </row>
    <row r="1019" spans="1:18" ht="12.75" customHeight="1" x14ac:dyDescent="0.25">
      <c r="A1019" s="119" t="s">
        <v>1885</v>
      </c>
      <c r="B1019" s="128"/>
      <c r="C1019" s="10"/>
      <c r="D1019" s="129" t="s">
        <v>1886</v>
      </c>
      <c r="E1019" s="79">
        <v>0</v>
      </c>
      <c r="F1019" s="79">
        <v>0</v>
      </c>
      <c r="G1019" s="79">
        <v>0</v>
      </c>
      <c r="H1019" s="79">
        <v>0</v>
      </c>
      <c r="I1019" s="79">
        <v>0</v>
      </c>
      <c r="J1019" s="79">
        <v>0</v>
      </c>
      <c r="K1019" s="79">
        <v>0</v>
      </c>
      <c r="R1019" s="6"/>
    </row>
    <row r="1020" spans="1:18" ht="12.75" customHeight="1" x14ac:dyDescent="0.25">
      <c r="A1020" s="119" t="s">
        <v>1887</v>
      </c>
      <c r="B1020" s="128"/>
      <c r="C1020" s="10"/>
      <c r="D1020" s="129" t="s">
        <v>1888</v>
      </c>
      <c r="E1020" s="79">
        <v>0</v>
      </c>
      <c r="F1020" s="79">
        <v>0</v>
      </c>
      <c r="G1020" s="79">
        <v>0</v>
      </c>
      <c r="H1020" s="79">
        <v>0</v>
      </c>
      <c r="I1020" s="79">
        <v>0</v>
      </c>
      <c r="J1020" s="79">
        <v>0</v>
      </c>
      <c r="K1020" s="79">
        <v>0</v>
      </c>
      <c r="R1020" s="6"/>
    </row>
    <row r="1021" spans="1:18" ht="12.75" customHeight="1" x14ac:dyDescent="0.25">
      <c r="A1021" s="119" t="s">
        <v>3958</v>
      </c>
      <c r="B1021" s="128"/>
      <c r="C1021" s="10"/>
      <c r="D1021" s="129" t="s">
        <v>3970</v>
      </c>
      <c r="E1021" s="79">
        <v>0</v>
      </c>
      <c r="F1021" s="79">
        <v>0</v>
      </c>
      <c r="G1021" s="79">
        <v>0</v>
      </c>
      <c r="H1021" s="79">
        <v>0</v>
      </c>
      <c r="I1021" s="79">
        <v>0</v>
      </c>
      <c r="J1021" s="79">
        <v>0</v>
      </c>
      <c r="K1021" s="79">
        <v>0</v>
      </c>
      <c r="R1021" s="6"/>
    </row>
    <row r="1022" spans="1:18" ht="12.75" customHeight="1" x14ac:dyDescent="0.25">
      <c r="A1022" s="119" t="s">
        <v>3959</v>
      </c>
      <c r="B1022" s="128"/>
      <c r="C1022" s="10"/>
      <c r="D1022" s="129" t="s">
        <v>191</v>
      </c>
      <c r="E1022" s="79">
        <v>0</v>
      </c>
      <c r="F1022" s="79">
        <v>0</v>
      </c>
      <c r="G1022" s="79">
        <v>0</v>
      </c>
      <c r="H1022" s="79">
        <v>0</v>
      </c>
      <c r="I1022" s="79">
        <v>0</v>
      </c>
      <c r="J1022" s="79">
        <v>0</v>
      </c>
      <c r="K1022" s="79">
        <v>0</v>
      </c>
      <c r="R1022" s="6"/>
    </row>
    <row r="1023" spans="1:18" ht="12.75" customHeight="1" x14ac:dyDescent="0.25">
      <c r="A1023" s="118" t="s">
        <v>1889</v>
      </c>
      <c r="B1023" s="132" t="s">
        <v>1890</v>
      </c>
      <c r="C1023" s="10"/>
      <c r="D1023" s="126"/>
      <c r="E1023" s="78">
        <v>179.69716294965895</v>
      </c>
      <c r="F1023" s="78">
        <v>93.383411197222202</v>
      </c>
      <c r="G1023" s="78">
        <v>26.867368662103562</v>
      </c>
      <c r="H1023" s="78">
        <v>38.10426616002993</v>
      </c>
      <c r="I1023" s="78">
        <v>15.151172218768014</v>
      </c>
      <c r="J1023" s="78">
        <v>2.1701591139360161</v>
      </c>
      <c r="K1023" s="78">
        <v>4.0207855975992448</v>
      </c>
      <c r="R1023" s="6"/>
    </row>
    <row r="1024" spans="1:18" ht="12.75" customHeight="1" x14ac:dyDescent="0.25">
      <c r="A1024" s="118" t="s">
        <v>1891</v>
      </c>
      <c r="B1024" s="125"/>
      <c r="C1024" s="11" t="s">
        <v>1890</v>
      </c>
      <c r="D1024" s="126"/>
      <c r="E1024" s="78">
        <v>235.76884456478825</v>
      </c>
      <c r="F1024" s="78">
        <v>132.15366010613329</v>
      </c>
      <c r="G1024" s="78">
        <v>31.398540745046958</v>
      </c>
      <c r="H1024" s="78">
        <v>50.766155481843249</v>
      </c>
      <c r="I1024" s="78">
        <v>16.07232234177156</v>
      </c>
      <c r="J1024" s="78">
        <v>1.7409091898243858</v>
      </c>
      <c r="K1024" s="78">
        <v>3.6372567001688059</v>
      </c>
      <c r="R1024" s="6"/>
    </row>
    <row r="1025" spans="1:18" ht="12.75" customHeight="1" x14ac:dyDescent="0.25">
      <c r="A1025" s="119" t="s">
        <v>1892</v>
      </c>
      <c r="B1025" s="128"/>
      <c r="C1025" s="10"/>
      <c r="D1025" s="129" t="s">
        <v>1890</v>
      </c>
      <c r="E1025" s="79">
        <v>340.67643927606258</v>
      </c>
      <c r="F1025" s="79">
        <v>193.16599787077226</v>
      </c>
      <c r="G1025" s="79">
        <v>37.773319138481696</v>
      </c>
      <c r="H1025" s="79">
        <v>83.224142166898687</v>
      </c>
      <c r="I1025" s="79">
        <v>19.85914339529932</v>
      </c>
      <c r="J1025" s="79">
        <v>2.2520678077143557</v>
      </c>
      <c r="K1025" s="79">
        <v>4.4017688968962414</v>
      </c>
      <c r="R1025" s="6"/>
    </row>
    <row r="1026" spans="1:18" ht="12.75" customHeight="1" x14ac:dyDescent="0.25">
      <c r="A1026" s="119" t="s">
        <v>1893</v>
      </c>
      <c r="B1026" s="128"/>
      <c r="C1026" s="10"/>
      <c r="D1026" s="129" t="s">
        <v>1894</v>
      </c>
      <c r="E1026" s="79">
        <v>287.33752071883453</v>
      </c>
      <c r="F1026" s="79">
        <v>166.62304806769606</v>
      </c>
      <c r="G1026" s="79">
        <v>40.674343540085488</v>
      </c>
      <c r="H1026" s="79">
        <v>56.049899677222371</v>
      </c>
      <c r="I1026" s="79">
        <v>19.519323039343977</v>
      </c>
      <c r="J1026" s="79">
        <v>0.98141847683852401</v>
      </c>
      <c r="K1026" s="79">
        <v>3.4894879176480851</v>
      </c>
      <c r="R1026" s="6"/>
    </row>
    <row r="1027" spans="1:18" ht="12.75" customHeight="1" x14ac:dyDescent="0.25">
      <c r="A1027" s="119" t="s">
        <v>1895</v>
      </c>
      <c r="B1027" s="128"/>
      <c r="C1027" s="10"/>
      <c r="D1027" s="129" t="s">
        <v>1896</v>
      </c>
      <c r="E1027" s="79">
        <v>126.66145426114151</v>
      </c>
      <c r="F1027" s="79">
        <v>65.67630961688819</v>
      </c>
      <c r="G1027" s="79">
        <v>33.620015637216575</v>
      </c>
      <c r="H1027" s="79">
        <v>7.8186082877247847</v>
      </c>
      <c r="I1027" s="79">
        <v>14.073494917904613</v>
      </c>
      <c r="J1027" s="79">
        <v>0.78186082877247842</v>
      </c>
      <c r="K1027" s="79">
        <v>4.691164972634871</v>
      </c>
      <c r="R1027" s="6"/>
    </row>
    <row r="1028" spans="1:18" ht="12.75" customHeight="1" x14ac:dyDescent="0.25">
      <c r="A1028" s="119" t="s">
        <v>1897</v>
      </c>
      <c r="B1028" s="128"/>
      <c r="C1028" s="10"/>
      <c r="D1028" s="129" t="s">
        <v>1898</v>
      </c>
      <c r="E1028" s="79">
        <v>51.22024706236818</v>
      </c>
      <c r="F1028" s="79">
        <v>18.830973184694184</v>
      </c>
      <c r="G1028" s="79">
        <v>14.311539620367581</v>
      </c>
      <c r="H1028" s="79">
        <v>0.75323892738776743</v>
      </c>
      <c r="I1028" s="79">
        <v>14.311539620367581</v>
      </c>
      <c r="J1028" s="79">
        <v>0</v>
      </c>
      <c r="K1028" s="79">
        <v>3.0129557095510697</v>
      </c>
      <c r="R1028" s="6"/>
    </row>
    <row r="1029" spans="1:18" ht="12.75" customHeight="1" x14ac:dyDescent="0.25">
      <c r="A1029" s="119" t="s">
        <v>1899</v>
      </c>
      <c r="B1029" s="128"/>
      <c r="C1029" s="10"/>
      <c r="D1029" s="129" t="s">
        <v>1900</v>
      </c>
      <c r="E1029" s="79">
        <v>0</v>
      </c>
      <c r="F1029" s="79">
        <v>0</v>
      </c>
      <c r="G1029" s="79">
        <v>0</v>
      </c>
      <c r="H1029" s="79">
        <v>0</v>
      </c>
      <c r="I1029" s="79">
        <v>0</v>
      </c>
      <c r="J1029" s="79">
        <v>0</v>
      </c>
      <c r="K1029" s="79">
        <v>0</v>
      </c>
      <c r="R1029" s="6"/>
    </row>
    <row r="1030" spans="1:18" ht="12.75" customHeight="1" x14ac:dyDescent="0.25">
      <c r="A1030" s="119" t="s">
        <v>1901</v>
      </c>
      <c r="B1030" s="128"/>
      <c r="C1030" s="10"/>
      <c r="D1030" s="129" t="s">
        <v>1902</v>
      </c>
      <c r="E1030" s="79">
        <v>0</v>
      </c>
      <c r="F1030" s="79">
        <v>0</v>
      </c>
      <c r="G1030" s="79">
        <v>0</v>
      </c>
      <c r="H1030" s="79">
        <v>0</v>
      </c>
      <c r="I1030" s="79">
        <v>0</v>
      </c>
      <c r="J1030" s="79">
        <v>0</v>
      </c>
      <c r="K1030" s="79">
        <v>0</v>
      </c>
      <c r="R1030" s="6"/>
    </row>
    <row r="1031" spans="1:18" ht="12.75" customHeight="1" x14ac:dyDescent="0.25">
      <c r="A1031" s="119" t="s">
        <v>1903</v>
      </c>
      <c r="B1031" s="128"/>
      <c r="C1031" s="10"/>
      <c r="D1031" s="129" t="s">
        <v>1904</v>
      </c>
      <c r="E1031" s="79">
        <v>0</v>
      </c>
      <c r="F1031" s="79">
        <v>0</v>
      </c>
      <c r="G1031" s="79">
        <v>0</v>
      </c>
      <c r="H1031" s="79">
        <v>0</v>
      </c>
      <c r="I1031" s="79">
        <v>0</v>
      </c>
      <c r="J1031" s="79">
        <v>0</v>
      </c>
      <c r="K1031" s="79">
        <v>0</v>
      </c>
      <c r="R1031" s="6"/>
    </row>
    <row r="1032" spans="1:18" ht="12.75" customHeight="1" x14ac:dyDescent="0.25">
      <c r="A1032" s="123" t="s">
        <v>1905</v>
      </c>
      <c r="B1032" s="141"/>
      <c r="C1032" s="20"/>
      <c r="D1032" s="142" t="s">
        <v>1906</v>
      </c>
      <c r="E1032" s="79">
        <v>0</v>
      </c>
      <c r="F1032" s="79">
        <v>0</v>
      </c>
      <c r="G1032" s="79">
        <v>0</v>
      </c>
      <c r="H1032" s="79">
        <v>0</v>
      </c>
      <c r="I1032" s="79">
        <v>0</v>
      </c>
      <c r="J1032" s="79">
        <v>0</v>
      </c>
      <c r="K1032" s="79">
        <v>0</v>
      </c>
      <c r="R1032" s="6"/>
    </row>
    <row r="1033" spans="1:18" ht="12.75" customHeight="1" x14ac:dyDescent="0.25">
      <c r="A1033" s="119" t="s">
        <v>1907</v>
      </c>
      <c r="B1033" s="128"/>
      <c r="C1033" s="10"/>
      <c r="D1033" s="129" t="s">
        <v>1908</v>
      </c>
      <c r="E1033" s="79">
        <v>30.127253923287917</v>
      </c>
      <c r="F1033" s="79">
        <v>14.389136202167363</v>
      </c>
      <c r="G1033" s="79">
        <v>6.7449075947659516</v>
      </c>
      <c r="H1033" s="79">
        <v>0.44966050631773008</v>
      </c>
      <c r="I1033" s="79">
        <v>8.0938891137191415</v>
      </c>
      <c r="J1033" s="79">
        <v>0</v>
      </c>
      <c r="K1033" s="79">
        <v>0.44966050631773008</v>
      </c>
      <c r="R1033" s="6"/>
    </row>
    <row r="1034" spans="1:18" ht="12.75" customHeight="1" x14ac:dyDescent="0.25">
      <c r="A1034" s="119" t="s">
        <v>1909</v>
      </c>
      <c r="B1034" s="128"/>
      <c r="C1034" s="10"/>
      <c r="D1034" s="129" t="s">
        <v>1910</v>
      </c>
      <c r="E1034" s="79">
        <v>0</v>
      </c>
      <c r="F1034" s="79">
        <v>0</v>
      </c>
      <c r="G1034" s="79">
        <v>0</v>
      </c>
      <c r="H1034" s="79">
        <v>0</v>
      </c>
      <c r="I1034" s="79">
        <v>0</v>
      </c>
      <c r="J1034" s="79">
        <v>0</v>
      </c>
      <c r="K1034" s="79">
        <v>0</v>
      </c>
      <c r="R1034" s="6"/>
    </row>
    <row r="1035" spans="1:18" ht="12.75" customHeight="1" x14ac:dyDescent="0.25">
      <c r="A1035" s="119" t="s">
        <v>1911</v>
      </c>
      <c r="B1035" s="128"/>
      <c r="C1035" s="10"/>
      <c r="D1035" s="129" t="s">
        <v>1912</v>
      </c>
      <c r="E1035" s="79">
        <v>219.28031985784096</v>
      </c>
      <c r="F1035" s="79">
        <v>115.32652154597957</v>
      </c>
      <c r="G1035" s="79">
        <v>28.076410484229232</v>
      </c>
      <c r="H1035" s="79">
        <v>51.888049755664149</v>
      </c>
      <c r="I1035" s="79">
        <v>14.571301643713905</v>
      </c>
      <c r="J1035" s="79">
        <v>4.0870724122612172</v>
      </c>
      <c r="K1035" s="79">
        <v>5.3309640159928922</v>
      </c>
      <c r="R1035" s="6"/>
    </row>
    <row r="1036" spans="1:18" ht="12.75" customHeight="1" x14ac:dyDescent="0.25">
      <c r="A1036" s="119" t="s">
        <v>1913</v>
      </c>
      <c r="B1036" s="128"/>
      <c r="C1036" s="10"/>
      <c r="D1036" s="129" t="s">
        <v>1914</v>
      </c>
      <c r="E1036" s="79">
        <v>0</v>
      </c>
      <c r="F1036" s="79">
        <v>0</v>
      </c>
      <c r="G1036" s="79">
        <v>0</v>
      </c>
      <c r="H1036" s="79">
        <v>0</v>
      </c>
      <c r="I1036" s="79">
        <v>0</v>
      </c>
      <c r="J1036" s="79">
        <v>0</v>
      </c>
      <c r="K1036" s="79">
        <v>0</v>
      </c>
      <c r="R1036" s="6"/>
    </row>
    <row r="1037" spans="1:18" ht="12.75" customHeight="1" x14ac:dyDescent="0.25">
      <c r="A1037" s="119" t="s">
        <v>1915</v>
      </c>
      <c r="B1037" s="128"/>
      <c r="C1037" s="10"/>
      <c r="D1037" s="129" t="s">
        <v>1916</v>
      </c>
      <c r="E1037" s="79">
        <v>0</v>
      </c>
      <c r="F1037" s="79">
        <v>0</v>
      </c>
      <c r="G1037" s="79">
        <v>0</v>
      </c>
      <c r="H1037" s="79">
        <v>0</v>
      </c>
      <c r="I1037" s="79">
        <v>0</v>
      </c>
      <c r="J1037" s="79">
        <v>0</v>
      </c>
      <c r="K1037" s="79">
        <v>0</v>
      </c>
      <c r="R1037" s="6"/>
    </row>
    <row r="1038" spans="1:18" ht="12.75" customHeight="1" x14ac:dyDescent="0.25">
      <c r="A1038" s="118" t="s">
        <v>1917</v>
      </c>
      <c r="B1038" s="125"/>
      <c r="C1038" s="11" t="s">
        <v>1918</v>
      </c>
      <c r="D1038" s="126"/>
      <c r="E1038" s="78">
        <v>165.13442521631643</v>
      </c>
      <c r="F1038" s="78">
        <v>102.94344870210135</v>
      </c>
      <c r="G1038" s="78">
        <v>30.129789864029664</v>
      </c>
      <c r="H1038" s="78">
        <v>11.974660074165635</v>
      </c>
      <c r="I1038" s="78">
        <v>12.940358467243509</v>
      </c>
      <c r="J1038" s="78">
        <v>2.8970951792336215</v>
      </c>
      <c r="K1038" s="78">
        <v>4.2490729295426446</v>
      </c>
      <c r="R1038" s="6"/>
    </row>
    <row r="1039" spans="1:18" ht="12.75" customHeight="1" x14ac:dyDescent="0.25">
      <c r="A1039" s="119" t="s">
        <v>1919</v>
      </c>
      <c r="B1039" s="128"/>
      <c r="C1039" s="10"/>
      <c r="D1039" s="129" t="s">
        <v>1918</v>
      </c>
      <c r="E1039" s="79">
        <v>208.14516791197963</v>
      </c>
      <c r="F1039" s="79">
        <v>109.20436817472699</v>
      </c>
      <c r="G1039" s="79">
        <v>45.570243862386079</v>
      </c>
      <c r="H1039" s="79">
        <v>19.295508662451763</v>
      </c>
      <c r="I1039" s="79">
        <v>22.579850562443553</v>
      </c>
      <c r="J1039" s="79">
        <v>6.1581410624846047</v>
      </c>
      <c r="K1039" s="79">
        <v>5.337055587486657</v>
      </c>
      <c r="R1039" s="6"/>
    </row>
    <row r="1040" spans="1:18" ht="12.75" customHeight="1" x14ac:dyDescent="0.25">
      <c r="A1040" s="119" t="s">
        <v>1920</v>
      </c>
      <c r="B1040" s="128"/>
      <c r="C1040" s="10"/>
      <c r="D1040" s="129" t="s">
        <v>1921</v>
      </c>
      <c r="E1040" s="79">
        <v>0</v>
      </c>
      <c r="F1040" s="79">
        <v>0</v>
      </c>
      <c r="G1040" s="79">
        <v>0</v>
      </c>
      <c r="H1040" s="79">
        <v>0</v>
      </c>
      <c r="I1040" s="79">
        <v>0</v>
      </c>
      <c r="J1040" s="79">
        <v>0</v>
      </c>
      <c r="K1040" s="79">
        <v>0</v>
      </c>
      <c r="R1040" s="6"/>
    </row>
    <row r="1041" spans="1:18" ht="12.75" customHeight="1" x14ac:dyDescent="0.25">
      <c r="A1041" s="119" t="s">
        <v>1922</v>
      </c>
      <c r="B1041" s="128"/>
      <c r="C1041" s="10"/>
      <c r="D1041" s="129" t="s">
        <v>1923</v>
      </c>
      <c r="E1041" s="79">
        <v>0</v>
      </c>
      <c r="F1041" s="79">
        <v>0</v>
      </c>
      <c r="G1041" s="79">
        <v>0</v>
      </c>
      <c r="H1041" s="79">
        <v>0</v>
      </c>
      <c r="I1041" s="79">
        <v>0</v>
      </c>
      <c r="J1041" s="79">
        <v>0</v>
      </c>
      <c r="K1041" s="79">
        <v>0</v>
      </c>
      <c r="R1041" s="6"/>
    </row>
    <row r="1042" spans="1:18" ht="12.75" customHeight="1" x14ac:dyDescent="0.25">
      <c r="A1042" s="119" t="s">
        <v>1924</v>
      </c>
      <c r="B1042" s="128"/>
      <c r="C1042" s="10"/>
      <c r="D1042" s="129" t="s">
        <v>1925</v>
      </c>
      <c r="E1042" s="79">
        <v>0</v>
      </c>
      <c r="F1042" s="79">
        <v>0</v>
      </c>
      <c r="G1042" s="79">
        <v>0</v>
      </c>
      <c r="H1042" s="79">
        <v>0</v>
      </c>
      <c r="I1042" s="79">
        <v>0</v>
      </c>
      <c r="J1042" s="79">
        <v>0</v>
      </c>
      <c r="K1042" s="79">
        <v>0</v>
      </c>
      <c r="R1042" s="6"/>
    </row>
    <row r="1043" spans="1:18" ht="12.75" customHeight="1" x14ac:dyDescent="0.25">
      <c r="A1043" s="119" t="s">
        <v>1926</v>
      </c>
      <c r="B1043" s="128"/>
      <c r="C1043" s="10"/>
      <c r="D1043" s="129" t="s">
        <v>1927</v>
      </c>
      <c r="E1043" s="79">
        <v>0</v>
      </c>
      <c r="F1043" s="79">
        <v>0</v>
      </c>
      <c r="G1043" s="79">
        <v>0</v>
      </c>
      <c r="H1043" s="79">
        <v>0</v>
      </c>
      <c r="I1043" s="79">
        <v>0</v>
      </c>
      <c r="J1043" s="79">
        <v>0</v>
      </c>
      <c r="K1043" s="79">
        <v>0</v>
      </c>
      <c r="R1043" s="6"/>
    </row>
    <row r="1044" spans="1:18" ht="12.75" customHeight="1" x14ac:dyDescent="0.25">
      <c r="A1044" s="119" t="s">
        <v>1928</v>
      </c>
      <c r="B1044" s="128"/>
      <c r="C1044" s="10"/>
      <c r="D1044" s="129" t="s">
        <v>1929</v>
      </c>
      <c r="E1044" s="79">
        <v>0</v>
      </c>
      <c r="F1044" s="79">
        <v>0</v>
      </c>
      <c r="G1044" s="79">
        <v>0</v>
      </c>
      <c r="H1044" s="79">
        <v>0</v>
      </c>
      <c r="I1044" s="79">
        <v>0</v>
      </c>
      <c r="J1044" s="79">
        <v>0</v>
      </c>
      <c r="K1044" s="79">
        <v>0</v>
      </c>
      <c r="R1044" s="6"/>
    </row>
    <row r="1045" spans="1:18" ht="12.75" customHeight="1" x14ac:dyDescent="0.25">
      <c r="A1045" s="119" t="s">
        <v>1930</v>
      </c>
      <c r="B1045" s="128"/>
      <c r="C1045" s="10"/>
      <c r="D1045" s="129" t="s">
        <v>1931</v>
      </c>
      <c r="E1045" s="79">
        <v>0</v>
      </c>
      <c r="F1045" s="79">
        <v>0</v>
      </c>
      <c r="G1045" s="79">
        <v>0</v>
      </c>
      <c r="H1045" s="79">
        <v>0</v>
      </c>
      <c r="I1045" s="79">
        <v>0</v>
      </c>
      <c r="J1045" s="79">
        <v>0</v>
      </c>
      <c r="K1045" s="79">
        <v>0</v>
      </c>
      <c r="R1045" s="6"/>
    </row>
    <row r="1046" spans="1:18" ht="12.75" customHeight="1" x14ac:dyDescent="0.25">
      <c r="A1046" s="119" t="s">
        <v>1932</v>
      </c>
      <c r="B1046" s="128"/>
      <c r="C1046" s="10"/>
      <c r="D1046" s="129" t="s">
        <v>1933</v>
      </c>
      <c r="E1046" s="79">
        <v>0</v>
      </c>
      <c r="F1046" s="79">
        <v>0</v>
      </c>
      <c r="G1046" s="79">
        <v>0</v>
      </c>
      <c r="H1046" s="79">
        <v>0</v>
      </c>
      <c r="I1046" s="79">
        <v>0</v>
      </c>
      <c r="J1046" s="79">
        <v>0</v>
      </c>
      <c r="K1046" s="79">
        <v>0</v>
      </c>
      <c r="R1046" s="6"/>
    </row>
    <row r="1047" spans="1:18" ht="12.75" customHeight="1" x14ac:dyDescent="0.25">
      <c r="A1047" s="118" t="s">
        <v>1934</v>
      </c>
      <c r="B1047" s="125"/>
      <c r="C1047" s="11" t="s">
        <v>1935</v>
      </c>
      <c r="D1047" s="126"/>
      <c r="E1047" s="78">
        <v>60.76835925430013</v>
      </c>
      <c r="F1047" s="78">
        <v>28.839221341023791</v>
      </c>
      <c r="G1047" s="78">
        <v>20.942767878600609</v>
      </c>
      <c r="H1047" s="78">
        <v>5.1498609537542483</v>
      </c>
      <c r="I1047" s="78">
        <v>3.089916572252549</v>
      </c>
      <c r="J1047" s="78">
        <v>2.4032684450853159</v>
      </c>
      <c r="K1047" s="78">
        <v>0.34332406358361656</v>
      </c>
      <c r="R1047" s="6"/>
    </row>
    <row r="1048" spans="1:18" ht="12.75" customHeight="1" x14ac:dyDescent="0.25">
      <c r="A1048" s="119" t="s">
        <v>1936</v>
      </c>
      <c r="B1048" s="128"/>
      <c r="C1048" s="10"/>
      <c r="D1048" s="129" t="s">
        <v>918</v>
      </c>
      <c r="E1048" s="79">
        <v>0</v>
      </c>
      <c r="F1048" s="79">
        <v>0</v>
      </c>
      <c r="G1048" s="79">
        <v>0</v>
      </c>
      <c r="H1048" s="79">
        <v>0</v>
      </c>
      <c r="I1048" s="79">
        <v>0</v>
      </c>
      <c r="J1048" s="79">
        <v>0</v>
      </c>
      <c r="K1048" s="79">
        <v>0</v>
      </c>
      <c r="R1048" s="6"/>
    </row>
    <row r="1049" spans="1:18" ht="12.75" customHeight="1" x14ac:dyDescent="0.25">
      <c r="A1049" s="119" t="s">
        <v>1937</v>
      </c>
      <c r="B1049" s="128"/>
      <c r="C1049" s="10"/>
      <c r="D1049" s="129" t="s">
        <v>1938</v>
      </c>
      <c r="E1049" s="79">
        <v>0</v>
      </c>
      <c r="F1049" s="79">
        <v>0</v>
      </c>
      <c r="G1049" s="79">
        <v>0</v>
      </c>
      <c r="H1049" s="79">
        <v>0</v>
      </c>
      <c r="I1049" s="79">
        <v>0</v>
      </c>
      <c r="J1049" s="79">
        <v>0</v>
      </c>
      <c r="K1049" s="79">
        <v>0</v>
      </c>
      <c r="R1049" s="6"/>
    </row>
    <row r="1050" spans="1:18" ht="12.75" customHeight="1" x14ac:dyDescent="0.25">
      <c r="A1050" s="119" t="s">
        <v>1939</v>
      </c>
      <c r="B1050" s="128"/>
      <c r="C1050" s="10"/>
      <c r="D1050" s="129" t="s">
        <v>1940</v>
      </c>
      <c r="E1050" s="79">
        <v>0</v>
      </c>
      <c r="F1050" s="79">
        <v>0</v>
      </c>
      <c r="G1050" s="79">
        <v>0</v>
      </c>
      <c r="H1050" s="79">
        <v>0</v>
      </c>
      <c r="I1050" s="79">
        <v>0</v>
      </c>
      <c r="J1050" s="79">
        <v>0</v>
      </c>
      <c r="K1050" s="79">
        <v>0</v>
      </c>
      <c r="R1050" s="6"/>
    </row>
    <row r="1051" spans="1:18" ht="12.75" customHeight="1" x14ac:dyDescent="0.25">
      <c r="A1051" s="119" t="s">
        <v>1941</v>
      </c>
      <c r="B1051" s="128"/>
      <c r="C1051" s="10"/>
      <c r="D1051" s="129" t="s">
        <v>1942</v>
      </c>
      <c r="E1051" s="79">
        <v>0</v>
      </c>
      <c r="F1051" s="79">
        <v>0</v>
      </c>
      <c r="G1051" s="79">
        <v>0</v>
      </c>
      <c r="H1051" s="79">
        <v>0</v>
      </c>
      <c r="I1051" s="79">
        <v>0</v>
      </c>
      <c r="J1051" s="79">
        <v>0</v>
      </c>
      <c r="K1051" s="79">
        <v>0</v>
      </c>
      <c r="R1051" s="6"/>
    </row>
    <row r="1052" spans="1:18" ht="12.75" customHeight="1" x14ac:dyDescent="0.25">
      <c r="A1052" s="119" t="s">
        <v>1943</v>
      </c>
      <c r="B1052" s="128"/>
      <c r="C1052" s="10"/>
      <c r="D1052" s="129" t="s">
        <v>1944</v>
      </c>
      <c r="E1052" s="79">
        <v>0</v>
      </c>
      <c r="F1052" s="79">
        <v>0</v>
      </c>
      <c r="G1052" s="79">
        <v>0</v>
      </c>
      <c r="H1052" s="79">
        <v>0</v>
      </c>
      <c r="I1052" s="79">
        <v>0</v>
      </c>
      <c r="J1052" s="79">
        <v>0</v>
      </c>
      <c r="K1052" s="79">
        <v>0</v>
      </c>
      <c r="R1052" s="6"/>
    </row>
    <row r="1053" spans="1:18" ht="12.75" customHeight="1" x14ac:dyDescent="0.25">
      <c r="A1053" s="119" t="s">
        <v>1945</v>
      </c>
      <c r="B1053" s="128"/>
      <c r="C1053" s="10"/>
      <c r="D1053" s="129" t="s">
        <v>1946</v>
      </c>
      <c r="E1053" s="79">
        <v>0</v>
      </c>
      <c r="F1053" s="79">
        <v>0</v>
      </c>
      <c r="G1053" s="79">
        <v>0</v>
      </c>
      <c r="H1053" s="79">
        <v>0</v>
      </c>
      <c r="I1053" s="79">
        <v>0</v>
      </c>
      <c r="J1053" s="79">
        <v>0</v>
      </c>
      <c r="K1053" s="79">
        <v>0</v>
      </c>
      <c r="R1053" s="6"/>
    </row>
    <row r="1054" spans="1:18" ht="12.75" customHeight="1" x14ac:dyDescent="0.25">
      <c r="A1054" s="119" t="s">
        <v>1947</v>
      </c>
      <c r="B1054" s="128"/>
      <c r="C1054" s="10"/>
      <c r="D1054" s="129" t="s">
        <v>1948</v>
      </c>
      <c r="E1054" s="79">
        <v>0</v>
      </c>
      <c r="F1054" s="79">
        <v>0</v>
      </c>
      <c r="G1054" s="79">
        <v>0</v>
      </c>
      <c r="H1054" s="79">
        <v>0</v>
      </c>
      <c r="I1054" s="79">
        <v>0</v>
      </c>
      <c r="J1054" s="79">
        <v>0</v>
      </c>
      <c r="K1054" s="79">
        <v>0</v>
      </c>
      <c r="R1054" s="6"/>
    </row>
    <row r="1055" spans="1:18" ht="12.75" customHeight="1" x14ac:dyDescent="0.25">
      <c r="A1055" s="119" t="s">
        <v>1949</v>
      </c>
      <c r="B1055" s="128"/>
      <c r="C1055" s="10"/>
      <c r="D1055" s="129" t="s">
        <v>1950</v>
      </c>
      <c r="E1055" s="79">
        <v>0</v>
      </c>
      <c r="F1055" s="79">
        <v>0</v>
      </c>
      <c r="G1055" s="79">
        <v>0</v>
      </c>
      <c r="H1055" s="79">
        <v>0</v>
      </c>
      <c r="I1055" s="79">
        <v>0</v>
      </c>
      <c r="J1055" s="79">
        <v>0</v>
      </c>
      <c r="K1055" s="79">
        <v>0</v>
      </c>
      <c r="R1055" s="6"/>
    </row>
    <row r="1056" spans="1:18" ht="12.75" customHeight="1" x14ac:dyDescent="0.25">
      <c r="A1056" s="119" t="s">
        <v>1951</v>
      </c>
      <c r="B1056" s="128"/>
      <c r="C1056" s="10"/>
      <c r="D1056" s="129" t="s">
        <v>1952</v>
      </c>
      <c r="E1056" s="79">
        <v>0</v>
      </c>
      <c r="F1056" s="79">
        <v>0</v>
      </c>
      <c r="G1056" s="79">
        <v>0</v>
      </c>
      <c r="H1056" s="79">
        <v>0</v>
      </c>
      <c r="I1056" s="79">
        <v>0</v>
      </c>
      <c r="J1056" s="79">
        <v>0</v>
      </c>
      <c r="K1056" s="79">
        <v>0</v>
      </c>
      <c r="R1056" s="6"/>
    </row>
    <row r="1057" spans="1:18" ht="12.75" customHeight="1" x14ac:dyDescent="0.25">
      <c r="A1057" s="118" t="s">
        <v>1953</v>
      </c>
      <c r="B1057" s="125"/>
      <c r="C1057" s="11" t="s">
        <v>1954</v>
      </c>
      <c r="D1057" s="126"/>
      <c r="E1057" s="78">
        <v>20.976728941330709</v>
      </c>
      <c r="F1057" s="78">
        <v>11.14388725008194</v>
      </c>
      <c r="G1057" s="78">
        <v>5.2441822353326772</v>
      </c>
      <c r="H1057" s="78">
        <v>0</v>
      </c>
      <c r="I1057" s="78">
        <v>1.9665683382497543</v>
      </c>
      <c r="J1057" s="78">
        <v>0.65552277941658466</v>
      </c>
      <c r="K1057" s="78">
        <v>1.9665683382497543</v>
      </c>
      <c r="R1057" s="6"/>
    </row>
    <row r="1058" spans="1:18" ht="12.75" customHeight="1" x14ac:dyDescent="0.25">
      <c r="A1058" s="119" t="s">
        <v>1955</v>
      </c>
      <c r="B1058" s="128"/>
      <c r="C1058" s="10"/>
      <c r="D1058" s="129" t="s">
        <v>1954</v>
      </c>
      <c r="E1058" s="79">
        <v>0</v>
      </c>
      <c r="F1058" s="79">
        <v>0</v>
      </c>
      <c r="G1058" s="79">
        <v>0</v>
      </c>
      <c r="H1058" s="79">
        <v>0</v>
      </c>
      <c r="I1058" s="79">
        <v>0</v>
      </c>
      <c r="J1058" s="79">
        <v>0</v>
      </c>
      <c r="K1058" s="79">
        <v>0</v>
      </c>
      <c r="R1058" s="6"/>
    </row>
    <row r="1059" spans="1:18" ht="12.75" customHeight="1" x14ac:dyDescent="0.25">
      <c r="A1059" s="119" t="s">
        <v>1956</v>
      </c>
      <c r="B1059" s="128"/>
      <c r="C1059" s="10"/>
      <c r="D1059" s="129" t="s">
        <v>1957</v>
      </c>
      <c r="E1059" s="79">
        <v>0</v>
      </c>
      <c r="F1059" s="79">
        <v>0</v>
      </c>
      <c r="G1059" s="79">
        <v>0</v>
      </c>
      <c r="H1059" s="79">
        <v>0</v>
      </c>
      <c r="I1059" s="79">
        <v>0</v>
      </c>
      <c r="J1059" s="79">
        <v>0</v>
      </c>
      <c r="K1059" s="79">
        <v>0</v>
      </c>
      <c r="R1059" s="6"/>
    </row>
    <row r="1060" spans="1:18" ht="12.75" customHeight="1" x14ac:dyDescent="0.25">
      <c r="A1060" s="119" t="s">
        <v>1958</v>
      </c>
      <c r="B1060" s="128"/>
      <c r="C1060" s="10"/>
      <c r="D1060" s="129" t="s">
        <v>191</v>
      </c>
      <c r="E1060" s="79">
        <v>0</v>
      </c>
      <c r="F1060" s="79">
        <v>0</v>
      </c>
      <c r="G1060" s="79">
        <v>0</v>
      </c>
      <c r="H1060" s="79">
        <v>0</v>
      </c>
      <c r="I1060" s="79">
        <v>0</v>
      </c>
      <c r="J1060" s="79">
        <v>0</v>
      </c>
      <c r="K1060" s="79">
        <v>0</v>
      </c>
      <c r="R1060" s="6"/>
    </row>
    <row r="1061" spans="1:18" ht="12.75" customHeight="1" x14ac:dyDescent="0.25">
      <c r="A1061" s="119" t="s">
        <v>1959</v>
      </c>
      <c r="B1061" s="128"/>
      <c r="C1061" s="10"/>
      <c r="D1061" s="129" t="s">
        <v>1960</v>
      </c>
      <c r="E1061" s="79">
        <v>0</v>
      </c>
      <c r="F1061" s="79">
        <v>0</v>
      </c>
      <c r="G1061" s="79">
        <v>0</v>
      </c>
      <c r="H1061" s="79">
        <v>0</v>
      </c>
      <c r="I1061" s="79">
        <v>0</v>
      </c>
      <c r="J1061" s="79">
        <v>0</v>
      </c>
      <c r="K1061" s="79">
        <v>0</v>
      </c>
      <c r="R1061" s="6"/>
    </row>
    <row r="1062" spans="1:18" ht="12.75" customHeight="1" x14ac:dyDescent="0.25">
      <c r="A1062" s="124" t="s">
        <v>1961</v>
      </c>
      <c r="B1062" s="143"/>
      <c r="C1062" s="80" t="s">
        <v>1962</v>
      </c>
      <c r="D1062" s="144"/>
      <c r="E1062" s="78">
        <v>60.514372163388806</v>
      </c>
      <c r="F1062" s="78">
        <v>23.418233063229231</v>
      </c>
      <c r="G1062" s="78">
        <v>15.335834041406752</v>
      </c>
      <c r="H1062" s="78">
        <v>10.154809027417985</v>
      </c>
      <c r="I1062" s="78">
        <v>8.0823990218224768</v>
      </c>
      <c r="J1062" s="78">
        <v>2.0724100055955073</v>
      </c>
      <c r="K1062" s="78">
        <v>1.4506870039168549</v>
      </c>
      <c r="R1062" s="6"/>
    </row>
    <row r="1063" spans="1:18" ht="12.75" customHeight="1" x14ac:dyDescent="0.25">
      <c r="A1063" s="119" t="s">
        <v>1963</v>
      </c>
      <c r="B1063" s="128"/>
      <c r="C1063" s="10"/>
      <c r="D1063" s="129" t="s">
        <v>1964</v>
      </c>
      <c r="E1063" s="79">
        <v>81.270223493114614</v>
      </c>
      <c r="F1063" s="79">
        <v>36.872601399653846</v>
      </c>
      <c r="G1063" s="79">
        <v>21.822560012040036</v>
      </c>
      <c r="H1063" s="79">
        <v>6.7725186244262172</v>
      </c>
      <c r="I1063" s="79">
        <v>7.5250206938069084</v>
      </c>
      <c r="J1063" s="79">
        <v>6.7725186244262172</v>
      </c>
      <c r="K1063" s="79">
        <v>1.5050041387613817</v>
      </c>
      <c r="R1063" s="6"/>
    </row>
    <row r="1064" spans="1:18" ht="12.75" customHeight="1" x14ac:dyDescent="0.25">
      <c r="A1064" s="119" t="s">
        <v>1965</v>
      </c>
      <c r="B1064" s="128"/>
      <c r="C1064" s="10"/>
      <c r="D1064" s="129" t="s">
        <v>1966</v>
      </c>
      <c r="E1064" s="79">
        <v>0</v>
      </c>
      <c r="F1064" s="79">
        <v>0</v>
      </c>
      <c r="G1064" s="79">
        <v>0</v>
      </c>
      <c r="H1064" s="79">
        <v>0</v>
      </c>
      <c r="I1064" s="79">
        <v>0</v>
      </c>
      <c r="J1064" s="79">
        <v>0</v>
      </c>
      <c r="K1064" s="79">
        <v>0</v>
      </c>
      <c r="R1064" s="6"/>
    </row>
    <row r="1065" spans="1:18" ht="12.75" customHeight="1" x14ac:dyDescent="0.25">
      <c r="A1065" s="119" t="s">
        <v>1967</v>
      </c>
      <c r="B1065" s="128"/>
      <c r="C1065" s="10"/>
      <c r="D1065" s="129" t="s">
        <v>1968</v>
      </c>
      <c r="E1065" s="79">
        <v>0</v>
      </c>
      <c r="F1065" s="79">
        <v>0</v>
      </c>
      <c r="G1065" s="79">
        <v>0</v>
      </c>
      <c r="H1065" s="79">
        <v>0</v>
      </c>
      <c r="I1065" s="79">
        <v>0</v>
      </c>
      <c r="J1065" s="79">
        <v>0</v>
      </c>
      <c r="K1065" s="79">
        <v>0</v>
      </c>
      <c r="R1065" s="6"/>
    </row>
    <row r="1066" spans="1:18" ht="12.75" customHeight="1" x14ac:dyDescent="0.25">
      <c r="A1066" s="119" t="s">
        <v>1969</v>
      </c>
      <c r="B1066" s="128"/>
      <c r="C1066" s="10"/>
      <c r="D1066" s="129" t="s">
        <v>1970</v>
      </c>
      <c r="E1066" s="79">
        <v>0</v>
      </c>
      <c r="F1066" s="79">
        <v>0</v>
      </c>
      <c r="G1066" s="79">
        <v>0</v>
      </c>
      <c r="H1066" s="79">
        <v>0</v>
      </c>
      <c r="I1066" s="79">
        <v>0</v>
      </c>
      <c r="J1066" s="79">
        <v>0</v>
      </c>
      <c r="K1066" s="79">
        <v>0</v>
      </c>
      <c r="R1066" s="6"/>
    </row>
    <row r="1067" spans="1:18" ht="12.75" customHeight="1" x14ac:dyDescent="0.25">
      <c r="A1067" s="123" t="s">
        <v>1971</v>
      </c>
      <c r="B1067" s="141"/>
      <c r="C1067" s="20"/>
      <c r="D1067" s="142" t="s">
        <v>1972</v>
      </c>
      <c r="E1067" s="79">
        <v>0</v>
      </c>
      <c r="F1067" s="79">
        <v>0</v>
      </c>
      <c r="G1067" s="79">
        <v>0</v>
      </c>
      <c r="H1067" s="79">
        <v>0</v>
      </c>
      <c r="I1067" s="79">
        <v>0</v>
      </c>
      <c r="J1067" s="79">
        <v>0</v>
      </c>
      <c r="K1067" s="79">
        <v>0</v>
      </c>
      <c r="R1067" s="6"/>
    </row>
    <row r="1068" spans="1:18" ht="12.75" customHeight="1" x14ac:dyDescent="0.25">
      <c r="A1068" s="119" t="s">
        <v>1973</v>
      </c>
      <c r="B1068" s="128"/>
      <c r="C1068" s="10"/>
      <c r="D1068" s="129" t="s">
        <v>734</v>
      </c>
      <c r="E1068" s="79">
        <v>0</v>
      </c>
      <c r="F1068" s="79">
        <v>0</v>
      </c>
      <c r="G1068" s="79">
        <v>0</v>
      </c>
      <c r="H1068" s="79">
        <v>0</v>
      </c>
      <c r="I1068" s="79">
        <v>0</v>
      </c>
      <c r="J1068" s="79">
        <v>0</v>
      </c>
      <c r="K1068" s="79">
        <v>0</v>
      </c>
      <c r="R1068" s="6"/>
    </row>
    <row r="1069" spans="1:18" ht="12.75" customHeight="1" x14ac:dyDescent="0.25">
      <c r="A1069" s="119" t="s">
        <v>1974</v>
      </c>
      <c r="B1069" s="128"/>
      <c r="C1069" s="10"/>
      <c r="D1069" s="129" t="s">
        <v>1975</v>
      </c>
      <c r="E1069" s="79">
        <v>125.04736642667676</v>
      </c>
      <c r="F1069" s="79">
        <v>47.366426676771503</v>
      </c>
      <c r="G1069" s="79">
        <v>17.999242137173169</v>
      </c>
      <c r="H1069" s="79">
        <v>35.051155740810913</v>
      </c>
      <c r="I1069" s="79">
        <v>19.893899204244033</v>
      </c>
      <c r="J1069" s="79">
        <v>0.94732853353543012</v>
      </c>
      <c r="K1069" s="79">
        <v>3.7893141341417205</v>
      </c>
      <c r="R1069" s="6"/>
    </row>
    <row r="1070" spans="1:18" ht="12.75" customHeight="1" x14ac:dyDescent="0.25">
      <c r="A1070" s="119" t="s">
        <v>1976</v>
      </c>
      <c r="B1070" s="128"/>
      <c r="C1070" s="10"/>
      <c r="D1070" s="129" t="s">
        <v>1977</v>
      </c>
      <c r="E1070" s="79">
        <v>0</v>
      </c>
      <c r="F1070" s="79">
        <v>0</v>
      </c>
      <c r="G1070" s="79">
        <v>0</v>
      </c>
      <c r="H1070" s="79">
        <v>0</v>
      </c>
      <c r="I1070" s="79">
        <v>0</v>
      </c>
      <c r="J1070" s="79">
        <v>0</v>
      </c>
      <c r="K1070" s="79">
        <v>0</v>
      </c>
      <c r="R1070" s="6"/>
    </row>
    <row r="1071" spans="1:18" ht="12.75" customHeight="1" x14ac:dyDescent="0.25">
      <c r="A1071" s="119" t="s">
        <v>1978</v>
      </c>
      <c r="B1071" s="128"/>
      <c r="C1071" s="10"/>
      <c r="D1071" s="129" t="s">
        <v>1979</v>
      </c>
      <c r="E1071" s="79">
        <v>0</v>
      </c>
      <c r="F1071" s="79">
        <v>0</v>
      </c>
      <c r="G1071" s="79">
        <v>0</v>
      </c>
      <c r="H1071" s="79">
        <v>0</v>
      </c>
      <c r="I1071" s="79">
        <v>0</v>
      </c>
      <c r="J1071" s="79">
        <v>0</v>
      </c>
      <c r="K1071" s="79">
        <v>0</v>
      </c>
      <c r="R1071" s="6"/>
    </row>
    <row r="1072" spans="1:18" ht="12.75" customHeight="1" x14ac:dyDescent="0.25">
      <c r="A1072" s="119" t="s">
        <v>1980</v>
      </c>
      <c r="B1072" s="128"/>
      <c r="C1072" s="10"/>
      <c r="D1072" s="129" t="s">
        <v>1981</v>
      </c>
      <c r="E1072" s="79">
        <v>0</v>
      </c>
      <c r="F1072" s="79">
        <v>0</v>
      </c>
      <c r="G1072" s="79">
        <v>0</v>
      </c>
      <c r="H1072" s="79">
        <v>0</v>
      </c>
      <c r="I1072" s="79">
        <v>0</v>
      </c>
      <c r="J1072" s="79">
        <v>0</v>
      </c>
      <c r="K1072" s="79">
        <v>0</v>
      </c>
      <c r="R1072" s="6"/>
    </row>
    <row r="1073" spans="1:18" ht="12.75" customHeight="1" x14ac:dyDescent="0.25">
      <c r="A1073" s="119" t="s">
        <v>1982</v>
      </c>
      <c r="B1073" s="128"/>
      <c r="C1073" s="10"/>
      <c r="D1073" s="129" t="s">
        <v>1983</v>
      </c>
      <c r="E1073" s="79">
        <v>0</v>
      </c>
      <c r="F1073" s="79">
        <v>0</v>
      </c>
      <c r="G1073" s="79">
        <v>0</v>
      </c>
      <c r="H1073" s="79">
        <v>0</v>
      </c>
      <c r="I1073" s="79">
        <v>0</v>
      </c>
      <c r="J1073" s="79">
        <v>0</v>
      </c>
      <c r="K1073" s="79">
        <v>0</v>
      </c>
      <c r="R1073" s="6"/>
    </row>
    <row r="1074" spans="1:18" ht="12.75" customHeight="1" x14ac:dyDescent="0.25">
      <c r="A1074" s="118" t="s">
        <v>1984</v>
      </c>
      <c r="B1074" s="125"/>
      <c r="C1074" s="11" t="s">
        <v>1063</v>
      </c>
      <c r="D1074" s="126"/>
      <c r="E1074" s="78">
        <v>254.04582315237792</v>
      </c>
      <c r="F1074" s="78">
        <v>114.52246892595348</v>
      </c>
      <c r="G1074" s="78">
        <v>27.621374694571337</v>
      </c>
      <c r="H1074" s="78">
        <v>75.923368391231989</v>
      </c>
      <c r="I1074" s="78">
        <v>25.779949714933249</v>
      </c>
      <c r="J1074" s="78">
        <v>3.5412018839194022</v>
      </c>
      <c r="K1074" s="78">
        <v>6.6574595417684757</v>
      </c>
      <c r="R1074" s="6"/>
    </row>
    <row r="1075" spans="1:18" ht="12.75" customHeight="1" x14ac:dyDescent="0.25">
      <c r="A1075" s="119" t="s">
        <v>1985</v>
      </c>
      <c r="B1075" s="128"/>
      <c r="C1075" s="10"/>
      <c r="D1075" s="129" t="s">
        <v>1986</v>
      </c>
      <c r="E1075" s="79">
        <v>479.07552620718116</v>
      </c>
      <c r="F1075" s="79">
        <v>221.8737102765167</v>
      </c>
      <c r="G1075" s="79">
        <v>44.903012794056949</v>
      </c>
      <c r="H1075" s="79">
        <v>152.53817581510526</v>
      </c>
      <c r="I1075" s="79">
        <v>46.058605035080475</v>
      </c>
      <c r="J1075" s="79">
        <v>4.1271151465125877</v>
      </c>
      <c r="K1075" s="79">
        <v>9.5749071399092038</v>
      </c>
      <c r="R1075" s="6"/>
    </row>
    <row r="1076" spans="1:18" ht="12.75" customHeight="1" x14ac:dyDescent="0.25">
      <c r="A1076" s="119" t="s">
        <v>1987</v>
      </c>
      <c r="B1076" s="128"/>
      <c r="C1076" s="10"/>
      <c r="D1076" s="129" t="s">
        <v>1988</v>
      </c>
      <c r="E1076" s="79">
        <v>0</v>
      </c>
      <c r="F1076" s="79">
        <v>0</v>
      </c>
      <c r="G1076" s="79">
        <v>0</v>
      </c>
      <c r="H1076" s="79">
        <v>0</v>
      </c>
      <c r="I1076" s="79">
        <v>0</v>
      </c>
      <c r="J1076" s="79">
        <v>0</v>
      </c>
      <c r="K1076" s="79">
        <v>0</v>
      </c>
      <c r="R1076" s="6"/>
    </row>
    <row r="1077" spans="1:18" ht="12.75" customHeight="1" x14ac:dyDescent="0.25">
      <c r="A1077" s="119" t="s">
        <v>1989</v>
      </c>
      <c r="B1077" s="128"/>
      <c r="C1077" s="10"/>
      <c r="D1077" s="129" t="s">
        <v>1990</v>
      </c>
      <c r="E1077" s="79">
        <v>0</v>
      </c>
      <c r="F1077" s="79">
        <v>0</v>
      </c>
      <c r="G1077" s="79">
        <v>0</v>
      </c>
      <c r="H1077" s="79">
        <v>0</v>
      </c>
      <c r="I1077" s="79">
        <v>0</v>
      </c>
      <c r="J1077" s="79">
        <v>0</v>
      </c>
      <c r="K1077" s="79">
        <v>0</v>
      </c>
      <c r="R1077" s="6"/>
    </row>
    <row r="1078" spans="1:18" ht="12.75" customHeight="1" x14ac:dyDescent="0.25">
      <c r="A1078" s="119" t="s">
        <v>1991</v>
      </c>
      <c r="B1078" s="128"/>
      <c r="C1078" s="10"/>
      <c r="D1078" s="129" t="s">
        <v>1992</v>
      </c>
      <c r="E1078" s="79">
        <v>142.80345734686207</v>
      </c>
      <c r="F1078" s="79">
        <v>57.204893732514925</v>
      </c>
      <c r="G1078" s="79">
        <v>28.811223850682701</v>
      </c>
      <c r="H1078" s="79">
        <v>25.47079209987891</v>
      </c>
      <c r="I1078" s="79">
        <v>20.042590504822751</v>
      </c>
      <c r="J1078" s="79">
        <v>5.8457555639066348</v>
      </c>
      <c r="K1078" s="79">
        <v>5.4282015950561613</v>
      </c>
      <c r="R1078" s="6"/>
    </row>
    <row r="1079" spans="1:18" ht="12.75" customHeight="1" x14ac:dyDescent="0.25">
      <c r="A1079" s="119" t="s">
        <v>1993</v>
      </c>
      <c r="B1079" s="128"/>
      <c r="C1079" s="10"/>
      <c r="D1079" s="129" t="s">
        <v>1994</v>
      </c>
      <c r="E1079" s="79">
        <v>0</v>
      </c>
      <c r="F1079" s="79">
        <v>0</v>
      </c>
      <c r="G1079" s="79">
        <v>0</v>
      </c>
      <c r="H1079" s="79">
        <v>0</v>
      </c>
      <c r="I1079" s="79">
        <v>0</v>
      </c>
      <c r="J1079" s="79">
        <v>0</v>
      </c>
      <c r="K1079" s="79">
        <v>0</v>
      </c>
      <c r="R1079" s="6"/>
    </row>
    <row r="1080" spans="1:18" ht="12.75" customHeight="1" x14ac:dyDescent="0.25">
      <c r="A1080" s="119" t="s">
        <v>1995</v>
      </c>
      <c r="B1080" s="128"/>
      <c r="C1080" s="10"/>
      <c r="D1080" s="129" t="s">
        <v>1996</v>
      </c>
      <c r="E1080" s="79">
        <v>56.743780008729814</v>
      </c>
      <c r="F1080" s="79">
        <v>21.824530772588389</v>
      </c>
      <c r="G1080" s="79">
        <v>11.348756001745963</v>
      </c>
      <c r="H1080" s="79">
        <v>7.8568310781318198</v>
      </c>
      <c r="I1080" s="79">
        <v>6.9838498472282851</v>
      </c>
      <c r="J1080" s="79">
        <v>3.4919249236141425</v>
      </c>
      <c r="K1080" s="79">
        <v>5.2378873854212129</v>
      </c>
      <c r="R1080" s="6"/>
    </row>
    <row r="1081" spans="1:18" ht="12.75" customHeight="1" x14ac:dyDescent="0.25">
      <c r="A1081" s="119" t="s">
        <v>1997</v>
      </c>
      <c r="B1081" s="128"/>
      <c r="C1081" s="10"/>
      <c r="D1081" s="129" t="s">
        <v>1998</v>
      </c>
      <c r="E1081" s="79">
        <v>0</v>
      </c>
      <c r="F1081" s="79">
        <v>0</v>
      </c>
      <c r="G1081" s="79">
        <v>0</v>
      </c>
      <c r="H1081" s="79">
        <v>0</v>
      </c>
      <c r="I1081" s="79">
        <v>0</v>
      </c>
      <c r="J1081" s="79">
        <v>0</v>
      </c>
      <c r="K1081" s="79">
        <v>0</v>
      </c>
      <c r="R1081" s="6"/>
    </row>
    <row r="1082" spans="1:18" ht="12.75" customHeight="1" x14ac:dyDescent="0.25">
      <c r="A1082" s="119" t="s">
        <v>1999</v>
      </c>
      <c r="B1082" s="128"/>
      <c r="C1082" s="10"/>
      <c r="D1082" s="129" t="s">
        <v>2000</v>
      </c>
      <c r="E1082" s="79">
        <v>0</v>
      </c>
      <c r="F1082" s="79">
        <v>0</v>
      </c>
      <c r="G1082" s="79">
        <v>0</v>
      </c>
      <c r="H1082" s="79">
        <v>0</v>
      </c>
      <c r="I1082" s="79">
        <v>0</v>
      </c>
      <c r="J1082" s="79">
        <v>0</v>
      </c>
      <c r="K1082" s="79">
        <v>0</v>
      </c>
      <c r="R1082" s="6"/>
    </row>
    <row r="1083" spans="1:18" ht="12.75" customHeight="1" x14ac:dyDescent="0.25">
      <c r="A1083" s="119" t="s">
        <v>2001</v>
      </c>
      <c r="B1083" s="128"/>
      <c r="C1083" s="10"/>
      <c r="D1083" s="129" t="s">
        <v>2002</v>
      </c>
      <c r="E1083" s="79">
        <v>0</v>
      </c>
      <c r="F1083" s="79">
        <v>0</v>
      </c>
      <c r="G1083" s="79">
        <v>0</v>
      </c>
      <c r="H1083" s="79">
        <v>0</v>
      </c>
      <c r="I1083" s="79">
        <v>0</v>
      </c>
      <c r="J1083" s="79">
        <v>0</v>
      </c>
      <c r="K1083" s="79">
        <v>0</v>
      </c>
      <c r="R1083" s="6"/>
    </row>
    <row r="1084" spans="1:18" ht="12.75" customHeight="1" x14ac:dyDescent="0.25">
      <c r="A1084" s="119" t="s">
        <v>2003</v>
      </c>
      <c r="B1084" s="128"/>
      <c r="C1084" s="10"/>
      <c r="D1084" s="129" t="s">
        <v>2004</v>
      </c>
      <c r="E1084" s="79">
        <v>0</v>
      </c>
      <c r="F1084" s="79">
        <v>0</v>
      </c>
      <c r="G1084" s="79">
        <v>0</v>
      </c>
      <c r="H1084" s="79">
        <v>0</v>
      </c>
      <c r="I1084" s="79">
        <v>0</v>
      </c>
      <c r="J1084" s="79">
        <v>0</v>
      </c>
      <c r="K1084" s="79">
        <v>0</v>
      </c>
      <c r="R1084" s="6"/>
    </row>
    <row r="1085" spans="1:18" ht="12.75" customHeight="1" x14ac:dyDescent="0.25">
      <c r="A1085" s="118" t="s">
        <v>2005</v>
      </c>
      <c r="B1085" s="125"/>
      <c r="C1085" s="11" t="s">
        <v>2006</v>
      </c>
      <c r="D1085" s="126"/>
      <c r="E1085" s="78">
        <v>52.284454772237979</v>
      </c>
      <c r="F1085" s="78">
        <v>23.579263916891641</v>
      </c>
      <c r="G1085" s="78">
        <v>12.985681577418584</v>
      </c>
      <c r="H1085" s="78">
        <v>2.7338277005091753</v>
      </c>
      <c r="I1085" s="78">
        <v>8.5432115640911732</v>
      </c>
      <c r="J1085" s="78">
        <v>2.3920992379455286</v>
      </c>
      <c r="K1085" s="78">
        <v>2.0503707753818814</v>
      </c>
      <c r="R1085" s="6"/>
    </row>
    <row r="1086" spans="1:18" ht="12.75" customHeight="1" x14ac:dyDescent="0.25">
      <c r="A1086" s="119" t="s">
        <v>2007</v>
      </c>
      <c r="B1086" s="128"/>
      <c r="C1086" s="10"/>
      <c r="D1086" s="129" t="s">
        <v>2008</v>
      </c>
      <c r="E1086" s="79">
        <v>41.838225527958564</v>
      </c>
      <c r="F1086" s="79">
        <v>18.594766901314916</v>
      </c>
      <c r="G1086" s="79">
        <v>13.281976358082083</v>
      </c>
      <c r="H1086" s="79">
        <v>1.9922964537123125</v>
      </c>
      <c r="I1086" s="79">
        <v>3.9845929074246249</v>
      </c>
      <c r="J1086" s="79">
        <v>2.6563952716164168</v>
      </c>
      <c r="K1086" s="79">
        <v>1.3281976358082084</v>
      </c>
      <c r="R1086" s="6"/>
    </row>
    <row r="1087" spans="1:18" ht="12.75" customHeight="1" x14ac:dyDescent="0.25">
      <c r="A1087" s="119" t="s">
        <v>2009</v>
      </c>
      <c r="B1087" s="128"/>
      <c r="C1087" s="10"/>
      <c r="D1087" s="129" t="s">
        <v>2010</v>
      </c>
      <c r="E1087" s="79">
        <v>0</v>
      </c>
      <c r="F1087" s="79">
        <v>0</v>
      </c>
      <c r="G1087" s="79">
        <v>0</v>
      </c>
      <c r="H1087" s="79">
        <v>0</v>
      </c>
      <c r="I1087" s="79">
        <v>0</v>
      </c>
      <c r="J1087" s="79">
        <v>0</v>
      </c>
      <c r="K1087" s="79">
        <v>0</v>
      </c>
      <c r="R1087" s="6"/>
    </row>
    <row r="1088" spans="1:18" ht="12.75" customHeight="1" x14ac:dyDescent="0.25">
      <c r="A1088" s="119" t="s">
        <v>2011</v>
      </c>
      <c r="B1088" s="128"/>
      <c r="C1088" s="10"/>
      <c r="D1088" s="129" t="s">
        <v>2012</v>
      </c>
      <c r="E1088" s="79">
        <v>0</v>
      </c>
      <c r="F1088" s="79">
        <v>0</v>
      </c>
      <c r="G1088" s="79">
        <v>0</v>
      </c>
      <c r="H1088" s="79">
        <v>0</v>
      </c>
      <c r="I1088" s="79">
        <v>0</v>
      </c>
      <c r="J1088" s="79">
        <v>0</v>
      </c>
      <c r="K1088" s="79">
        <v>0</v>
      </c>
      <c r="R1088" s="6"/>
    </row>
    <row r="1089" spans="1:18" ht="12.75" customHeight="1" x14ac:dyDescent="0.25">
      <c r="A1089" s="119" t="s">
        <v>2013</v>
      </c>
      <c r="B1089" s="128"/>
      <c r="C1089" s="10"/>
      <c r="D1089" s="129" t="s">
        <v>2014</v>
      </c>
      <c r="E1089" s="79">
        <v>0</v>
      </c>
      <c r="F1089" s="79">
        <v>0</v>
      </c>
      <c r="G1089" s="79">
        <v>0</v>
      </c>
      <c r="H1089" s="79">
        <v>0</v>
      </c>
      <c r="I1089" s="79">
        <v>0</v>
      </c>
      <c r="J1089" s="79">
        <v>0</v>
      </c>
      <c r="K1089" s="79">
        <v>0</v>
      </c>
      <c r="R1089" s="6"/>
    </row>
    <row r="1090" spans="1:18" ht="12.75" customHeight="1" x14ac:dyDescent="0.25">
      <c r="A1090" s="119" t="s">
        <v>2015</v>
      </c>
      <c r="B1090" s="128"/>
      <c r="C1090" s="10"/>
      <c r="D1090" s="129" t="s">
        <v>2016</v>
      </c>
      <c r="E1090" s="79">
        <v>0</v>
      </c>
      <c r="F1090" s="79">
        <v>0</v>
      </c>
      <c r="G1090" s="79">
        <v>0</v>
      </c>
      <c r="H1090" s="79">
        <v>0</v>
      </c>
      <c r="I1090" s="79">
        <v>0</v>
      </c>
      <c r="J1090" s="79">
        <v>0</v>
      </c>
      <c r="K1090" s="79">
        <v>0</v>
      </c>
      <c r="R1090" s="6"/>
    </row>
    <row r="1091" spans="1:18" ht="12.75" customHeight="1" x14ac:dyDescent="0.25">
      <c r="A1091" s="118" t="s">
        <v>2017</v>
      </c>
      <c r="B1091" s="125"/>
      <c r="C1091" s="11" t="s">
        <v>2018</v>
      </c>
      <c r="D1091" s="126"/>
      <c r="E1091" s="78">
        <v>60.733523617400266</v>
      </c>
      <c r="F1091" s="78">
        <v>20.81679078052235</v>
      </c>
      <c r="G1091" s="78">
        <v>26.181943043543576</v>
      </c>
      <c r="H1091" s="78">
        <v>1.7168487241667918</v>
      </c>
      <c r="I1091" s="78">
        <v>6.6527888061463187</v>
      </c>
      <c r="J1091" s="78">
        <v>1.5022426336459429</v>
      </c>
      <c r="K1091" s="78">
        <v>3.8629096293752818</v>
      </c>
      <c r="R1091" s="6"/>
    </row>
    <row r="1092" spans="1:18" ht="12.75" customHeight="1" x14ac:dyDescent="0.25">
      <c r="A1092" s="119" t="s">
        <v>2019</v>
      </c>
      <c r="B1092" s="128"/>
      <c r="C1092" s="10"/>
      <c r="D1092" s="129" t="s">
        <v>2020</v>
      </c>
      <c r="E1092" s="79">
        <v>120.02958074975824</v>
      </c>
      <c r="F1092" s="79">
        <v>39.820240059161499</v>
      </c>
      <c r="G1092" s="79">
        <v>55.748336082826093</v>
      </c>
      <c r="H1092" s="79">
        <v>3.9820240059161502</v>
      </c>
      <c r="I1092" s="79">
        <v>9.6706297286535072</v>
      </c>
      <c r="J1092" s="79">
        <v>1.7065817168212072</v>
      </c>
      <c r="K1092" s="79">
        <v>9.1017691563797722</v>
      </c>
      <c r="R1092" s="6"/>
    </row>
    <row r="1093" spans="1:18" ht="12.75" customHeight="1" x14ac:dyDescent="0.25">
      <c r="A1093" s="119" t="s">
        <v>2021</v>
      </c>
      <c r="B1093" s="128"/>
      <c r="C1093" s="10"/>
      <c r="D1093" s="129" t="s">
        <v>2022</v>
      </c>
      <c r="E1093" s="79">
        <v>0</v>
      </c>
      <c r="F1093" s="79">
        <v>0</v>
      </c>
      <c r="G1093" s="79">
        <v>0</v>
      </c>
      <c r="H1093" s="79">
        <v>0</v>
      </c>
      <c r="I1093" s="79">
        <v>0</v>
      </c>
      <c r="J1093" s="79">
        <v>0</v>
      </c>
      <c r="K1093" s="79">
        <v>0</v>
      </c>
      <c r="R1093" s="6"/>
    </row>
    <row r="1094" spans="1:18" ht="12.75" customHeight="1" x14ac:dyDescent="0.25">
      <c r="A1094" s="119" t="s">
        <v>2023</v>
      </c>
      <c r="B1094" s="128"/>
      <c r="C1094" s="10"/>
      <c r="D1094" s="129" t="s">
        <v>2024</v>
      </c>
      <c r="E1094" s="79">
        <v>0</v>
      </c>
      <c r="F1094" s="79">
        <v>0</v>
      </c>
      <c r="G1094" s="79">
        <v>0</v>
      </c>
      <c r="H1094" s="79">
        <v>0</v>
      </c>
      <c r="I1094" s="79">
        <v>0</v>
      </c>
      <c r="J1094" s="79">
        <v>0</v>
      </c>
      <c r="K1094" s="79">
        <v>0</v>
      </c>
      <c r="R1094" s="6"/>
    </row>
    <row r="1095" spans="1:18" ht="12.75" customHeight="1" x14ac:dyDescent="0.25">
      <c r="A1095" s="119" t="s">
        <v>2025</v>
      </c>
      <c r="B1095" s="128"/>
      <c r="C1095" s="10"/>
      <c r="D1095" s="129" t="s">
        <v>2026</v>
      </c>
      <c r="E1095" s="79">
        <v>0</v>
      </c>
      <c r="F1095" s="79">
        <v>0</v>
      </c>
      <c r="G1095" s="79">
        <v>0</v>
      </c>
      <c r="H1095" s="79">
        <v>0</v>
      </c>
      <c r="I1095" s="79">
        <v>0</v>
      </c>
      <c r="J1095" s="79">
        <v>0</v>
      </c>
      <c r="K1095" s="79">
        <v>0</v>
      </c>
      <c r="R1095" s="6"/>
    </row>
    <row r="1096" spans="1:18" ht="12.75" customHeight="1" x14ac:dyDescent="0.25">
      <c r="A1096" s="118" t="s">
        <v>2027</v>
      </c>
      <c r="B1096" s="125"/>
      <c r="C1096" s="11" t="s">
        <v>2028</v>
      </c>
      <c r="D1096" s="126"/>
      <c r="E1096" s="78">
        <v>100.41597117346262</v>
      </c>
      <c r="F1096" s="78">
        <v>42.656916514320535</v>
      </c>
      <c r="G1096" s="78">
        <v>28.614577537556634</v>
      </c>
      <c r="H1096" s="78">
        <v>2.9144477121585459</v>
      </c>
      <c r="I1096" s="78">
        <v>17.221736480936862</v>
      </c>
      <c r="J1096" s="78">
        <v>2.6494979201441327</v>
      </c>
      <c r="K1096" s="78">
        <v>6.3587950083459175</v>
      </c>
      <c r="R1096" s="6"/>
    </row>
    <row r="1097" spans="1:18" ht="12.75" customHeight="1" x14ac:dyDescent="0.25">
      <c r="A1097" s="119" t="s">
        <v>2029</v>
      </c>
      <c r="B1097" s="128"/>
      <c r="C1097" s="10"/>
      <c r="D1097" s="129" t="s">
        <v>2028</v>
      </c>
      <c r="E1097" s="79">
        <v>128.90839275918816</v>
      </c>
      <c r="F1097" s="79">
        <v>49.369171695008227</v>
      </c>
      <c r="G1097" s="79">
        <v>43.883708173340651</v>
      </c>
      <c r="H1097" s="79">
        <v>6.3997074419455116</v>
      </c>
      <c r="I1097" s="79">
        <v>20.113366246114463</v>
      </c>
      <c r="J1097" s="79">
        <v>3.6569756811117204</v>
      </c>
      <c r="K1097" s="79">
        <v>5.4854635216675813</v>
      </c>
      <c r="R1097" s="6"/>
    </row>
    <row r="1098" spans="1:18" ht="12.75" customHeight="1" x14ac:dyDescent="0.25">
      <c r="A1098" s="119" t="s">
        <v>2030</v>
      </c>
      <c r="B1098" s="128"/>
      <c r="C1098" s="10"/>
      <c r="D1098" s="129" t="s">
        <v>2031</v>
      </c>
      <c r="E1098" s="79">
        <v>0</v>
      </c>
      <c r="F1098" s="79">
        <v>0</v>
      </c>
      <c r="G1098" s="79">
        <v>0</v>
      </c>
      <c r="H1098" s="79">
        <v>0</v>
      </c>
      <c r="I1098" s="79">
        <v>0</v>
      </c>
      <c r="J1098" s="79">
        <v>0</v>
      </c>
      <c r="K1098" s="79">
        <v>0</v>
      </c>
      <c r="R1098" s="6"/>
    </row>
    <row r="1099" spans="1:18" ht="12.75" customHeight="1" x14ac:dyDescent="0.25">
      <c r="A1099" s="119" t="s">
        <v>2032</v>
      </c>
      <c r="B1099" s="128"/>
      <c r="C1099" s="10"/>
      <c r="D1099" s="129" t="s">
        <v>2033</v>
      </c>
      <c r="E1099" s="79">
        <v>0</v>
      </c>
      <c r="F1099" s="79">
        <v>0</v>
      </c>
      <c r="G1099" s="79">
        <v>0</v>
      </c>
      <c r="H1099" s="79">
        <v>0</v>
      </c>
      <c r="I1099" s="79">
        <v>0</v>
      </c>
      <c r="J1099" s="79">
        <v>0</v>
      </c>
      <c r="K1099" s="79">
        <v>0</v>
      </c>
      <c r="R1099" s="6"/>
    </row>
    <row r="1100" spans="1:18" ht="12.75" customHeight="1" x14ac:dyDescent="0.25">
      <c r="A1100" s="119" t="s">
        <v>2034</v>
      </c>
      <c r="B1100" s="128"/>
      <c r="C1100" s="10"/>
      <c r="D1100" s="129" t="s">
        <v>2035</v>
      </c>
      <c r="E1100" s="79">
        <v>0</v>
      </c>
      <c r="F1100" s="79">
        <v>0</v>
      </c>
      <c r="G1100" s="79">
        <v>0</v>
      </c>
      <c r="H1100" s="79">
        <v>0</v>
      </c>
      <c r="I1100" s="79">
        <v>0</v>
      </c>
      <c r="J1100" s="79">
        <v>0</v>
      </c>
      <c r="K1100" s="79">
        <v>0</v>
      </c>
      <c r="R1100" s="6"/>
    </row>
    <row r="1101" spans="1:18" ht="12.75" customHeight="1" x14ac:dyDescent="0.25">
      <c r="A1101" s="119" t="s">
        <v>2036</v>
      </c>
      <c r="B1101" s="128"/>
      <c r="C1101" s="10"/>
      <c r="D1101" s="129" t="s">
        <v>2037</v>
      </c>
      <c r="E1101" s="79">
        <v>0</v>
      </c>
      <c r="F1101" s="79">
        <v>0</v>
      </c>
      <c r="G1101" s="79">
        <v>0</v>
      </c>
      <c r="H1101" s="79">
        <v>0</v>
      </c>
      <c r="I1101" s="79">
        <v>0</v>
      </c>
      <c r="J1101" s="79">
        <v>0</v>
      </c>
      <c r="K1101" s="79">
        <v>0</v>
      </c>
      <c r="R1101" s="6"/>
    </row>
    <row r="1102" spans="1:18" ht="12.75" customHeight="1" x14ac:dyDescent="0.25">
      <c r="A1102" s="118" t="s">
        <v>2038</v>
      </c>
      <c r="B1102" s="125"/>
      <c r="C1102" s="11" t="s">
        <v>2039</v>
      </c>
      <c r="D1102" s="126"/>
      <c r="E1102" s="78">
        <v>46.758767268862911</v>
      </c>
      <c r="F1102" s="78">
        <v>21.962451292950764</v>
      </c>
      <c r="G1102" s="78">
        <v>17.003188097768334</v>
      </c>
      <c r="H1102" s="78">
        <v>0</v>
      </c>
      <c r="I1102" s="78">
        <v>7.0846617074034715</v>
      </c>
      <c r="J1102" s="78">
        <v>0</v>
      </c>
      <c r="K1102" s="78">
        <v>0.70846617074034712</v>
      </c>
      <c r="R1102" s="6"/>
    </row>
    <row r="1103" spans="1:18" ht="12.75" customHeight="1" x14ac:dyDescent="0.25">
      <c r="A1103" s="119" t="s">
        <v>2040</v>
      </c>
      <c r="B1103" s="128"/>
      <c r="C1103" s="10"/>
      <c r="D1103" s="129" t="s">
        <v>1201</v>
      </c>
      <c r="E1103" s="79">
        <v>0</v>
      </c>
      <c r="F1103" s="79">
        <v>0</v>
      </c>
      <c r="G1103" s="79">
        <v>0</v>
      </c>
      <c r="H1103" s="79">
        <v>0</v>
      </c>
      <c r="I1103" s="79">
        <v>0</v>
      </c>
      <c r="J1103" s="79">
        <v>0</v>
      </c>
      <c r="K1103" s="79">
        <v>0</v>
      </c>
      <c r="R1103" s="6"/>
    </row>
    <row r="1104" spans="1:18" ht="12.75" customHeight="1" x14ac:dyDescent="0.25">
      <c r="A1104" s="119" t="s">
        <v>2041</v>
      </c>
      <c r="B1104" s="128"/>
      <c r="C1104" s="10"/>
      <c r="D1104" s="129" t="s">
        <v>2042</v>
      </c>
      <c r="E1104" s="79">
        <v>0</v>
      </c>
      <c r="F1104" s="79">
        <v>0</v>
      </c>
      <c r="G1104" s="79">
        <v>0</v>
      </c>
      <c r="H1104" s="79">
        <v>0</v>
      </c>
      <c r="I1104" s="79">
        <v>0</v>
      </c>
      <c r="J1104" s="79">
        <v>0</v>
      </c>
      <c r="K1104" s="79">
        <v>0</v>
      </c>
      <c r="R1104" s="6"/>
    </row>
    <row r="1105" spans="1:18" ht="12.75" customHeight="1" x14ac:dyDescent="0.25">
      <c r="A1105" s="119" t="s">
        <v>2043</v>
      </c>
      <c r="B1105" s="128"/>
      <c r="C1105" s="10"/>
      <c r="D1105" s="129" t="s">
        <v>2044</v>
      </c>
      <c r="E1105" s="79">
        <v>0</v>
      </c>
      <c r="F1105" s="79">
        <v>0</v>
      </c>
      <c r="G1105" s="79">
        <v>0</v>
      </c>
      <c r="H1105" s="79">
        <v>0</v>
      </c>
      <c r="I1105" s="79">
        <v>0</v>
      </c>
      <c r="J1105" s="79">
        <v>0</v>
      </c>
      <c r="K1105" s="79">
        <v>0</v>
      </c>
      <c r="R1105" s="6"/>
    </row>
    <row r="1106" spans="1:18" ht="12.75" customHeight="1" x14ac:dyDescent="0.25">
      <c r="A1106" s="119" t="s">
        <v>2045</v>
      </c>
      <c r="B1106" s="128"/>
      <c r="C1106" s="10"/>
      <c r="D1106" s="129" t="s">
        <v>2046</v>
      </c>
      <c r="E1106" s="79">
        <v>0</v>
      </c>
      <c r="F1106" s="79">
        <v>0</v>
      </c>
      <c r="G1106" s="79">
        <v>0</v>
      </c>
      <c r="H1106" s="79">
        <v>0</v>
      </c>
      <c r="I1106" s="79">
        <v>0</v>
      </c>
      <c r="J1106" s="79">
        <v>0</v>
      </c>
      <c r="K1106" s="79">
        <v>0</v>
      </c>
      <c r="R1106" s="6"/>
    </row>
    <row r="1107" spans="1:18" ht="12.75" customHeight="1" x14ac:dyDescent="0.25">
      <c r="A1107" s="119" t="s">
        <v>2047</v>
      </c>
      <c r="B1107" s="128"/>
      <c r="C1107" s="10"/>
      <c r="D1107" s="129" t="s">
        <v>2048</v>
      </c>
      <c r="E1107" s="79">
        <v>0</v>
      </c>
      <c r="F1107" s="79">
        <v>0</v>
      </c>
      <c r="G1107" s="79">
        <v>0</v>
      </c>
      <c r="H1107" s="79">
        <v>0</v>
      </c>
      <c r="I1107" s="79">
        <v>0</v>
      </c>
      <c r="J1107" s="79">
        <v>0</v>
      </c>
      <c r="K1107" s="79">
        <v>0</v>
      </c>
      <c r="R1107" s="6"/>
    </row>
    <row r="1108" spans="1:18" ht="12.75" customHeight="1" x14ac:dyDescent="0.25">
      <c r="A1108" s="119" t="s">
        <v>2049</v>
      </c>
      <c r="B1108" s="128"/>
      <c r="C1108" s="10"/>
      <c r="D1108" s="129" t="s">
        <v>2050</v>
      </c>
      <c r="E1108" s="79">
        <v>0</v>
      </c>
      <c r="F1108" s="79">
        <v>0</v>
      </c>
      <c r="G1108" s="79">
        <v>0</v>
      </c>
      <c r="H1108" s="79">
        <v>0</v>
      </c>
      <c r="I1108" s="79">
        <v>0</v>
      </c>
      <c r="J1108" s="79">
        <v>0</v>
      </c>
      <c r="K1108" s="79">
        <v>0</v>
      </c>
      <c r="R1108" s="6"/>
    </row>
    <row r="1109" spans="1:18" ht="12.75" customHeight="1" x14ac:dyDescent="0.25">
      <c r="A1109" s="119" t="s">
        <v>2051</v>
      </c>
      <c r="B1109" s="128"/>
      <c r="C1109" s="10"/>
      <c r="D1109" s="129" t="s">
        <v>2052</v>
      </c>
      <c r="E1109" s="79">
        <v>0</v>
      </c>
      <c r="F1109" s="79">
        <v>0</v>
      </c>
      <c r="G1109" s="79">
        <v>0</v>
      </c>
      <c r="H1109" s="79">
        <v>0</v>
      </c>
      <c r="I1109" s="79">
        <v>0</v>
      </c>
      <c r="J1109" s="79">
        <v>0</v>
      </c>
      <c r="K1109" s="79">
        <v>0</v>
      </c>
      <c r="R1109" s="6"/>
    </row>
    <row r="1110" spans="1:18" ht="12.75" customHeight="1" x14ac:dyDescent="0.25">
      <c r="A1110" s="118" t="s">
        <v>2053</v>
      </c>
      <c r="B1110" s="125"/>
      <c r="C1110" s="11" t="s">
        <v>2054</v>
      </c>
      <c r="D1110" s="126"/>
      <c r="E1110" s="78">
        <v>55.272636939510619</v>
      </c>
      <c r="F1110" s="78">
        <v>25.462675444044219</v>
      </c>
      <c r="G1110" s="78">
        <v>16.768103341199851</v>
      </c>
      <c r="H1110" s="78">
        <v>2.4841634579555332</v>
      </c>
      <c r="I1110" s="78">
        <v>4.9683269159110663</v>
      </c>
      <c r="J1110" s="78">
        <v>0</v>
      </c>
      <c r="K1110" s="78">
        <v>5.5893677803999511</v>
      </c>
      <c r="R1110" s="6"/>
    </row>
    <row r="1111" spans="1:18" ht="12.75" customHeight="1" x14ac:dyDescent="0.25">
      <c r="A1111" s="119" t="s">
        <v>2055</v>
      </c>
      <c r="B1111" s="128"/>
      <c r="C1111" s="10"/>
      <c r="D1111" s="129" t="s">
        <v>2056</v>
      </c>
      <c r="E1111" s="79">
        <v>0</v>
      </c>
      <c r="F1111" s="79">
        <v>0</v>
      </c>
      <c r="G1111" s="79">
        <v>0</v>
      </c>
      <c r="H1111" s="79">
        <v>0</v>
      </c>
      <c r="I1111" s="79">
        <v>0</v>
      </c>
      <c r="J1111" s="79">
        <v>0</v>
      </c>
      <c r="K1111" s="79">
        <v>0</v>
      </c>
      <c r="R1111" s="6"/>
    </row>
    <row r="1112" spans="1:18" ht="12.75" customHeight="1" x14ac:dyDescent="0.25">
      <c r="A1112" s="119" t="s">
        <v>2057</v>
      </c>
      <c r="B1112" s="128"/>
      <c r="C1112" s="10"/>
      <c r="D1112" s="129" t="s">
        <v>2058</v>
      </c>
      <c r="E1112" s="79">
        <v>0</v>
      </c>
      <c r="F1112" s="79">
        <v>0</v>
      </c>
      <c r="G1112" s="79">
        <v>0</v>
      </c>
      <c r="H1112" s="79">
        <v>0</v>
      </c>
      <c r="I1112" s="79">
        <v>0</v>
      </c>
      <c r="J1112" s="79">
        <v>0</v>
      </c>
      <c r="K1112" s="79">
        <v>0</v>
      </c>
      <c r="R1112" s="6"/>
    </row>
    <row r="1113" spans="1:18" ht="12.75" customHeight="1" x14ac:dyDescent="0.25">
      <c r="A1113" s="119" t="s">
        <v>2059</v>
      </c>
      <c r="B1113" s="128"/>
      <c r="C1113" s="10"/>
      <c r="D1113" s="129" t="s">
        <v>2060</v>
      </c>
      <c r="E1113" s="79">
        <v>0</v>
      </c>
      <c r="F1113" s="79">
        <v>0</v>
      </c>
      <c r="G1113" s="79">
        <v>0</v>
      </c>
      <c r="H1113" s="79">
        <v>0</v>
      </c>
      <c r="I1113" s="79">
        <v>0</v>
      </c>
      <c r="J1113" s="79">
        <v>0</v>
      </c>
      <c r="K1113" s="79">
        <v>0</v>
      </c>
      <c r="R1113" s="6"/>
    </row>
    <row r="1114" spans="1:18" ht="12.75" customHeight="1" x14ac:dyDescent="0.25">
      <c r="A1114" s="119" t="s">
        <v>2061</v>
      </c>
      <c r="B1114" s="128"/>
      <c r="C1114" s="10"/>
      <c r="D1114" s="129" t="s">
        <v>2062</v>
      </c>
      <c r="E1114" s="79">
        <v>0</v>
      </c>
      <c r="F1114" s="79">
        <v>0</v>
      </c>
      <c r="G1114" s="79">
        <v>0</v>
      </c>
      <c r="H1114" s="79">
        <v>0</v>
      </c>
      <c r="I1114" s="79">
        <v>0</v>
      </c>
      <c r="J1114" s="79">
        <v>0</v>
      </c>
      <c r="K1114" s="79">
        <v>0</v>
      </c>
      <c r="R1114" s="6"/>
    </row>
    <row r="1115" spans="1:18" ht="12.75" customHeight="1" x14ac:dyDescent="0.25">
      <c r="A1115" s="119" t="s">
        <v>2063</v>
      </c>
      <c r="B1115" s="128"/>
      <c r="C1115" s="10"/>
      <c r="D1115" s="129" t="s">
        <v>2064</v>
      </c>
      <c r="E1115" s="79">
        <v>0</v>
      </c>
      <c r="F1115" s="79">
        <v>0</v>
      </c>
      <c r="G1115" s="79">
        <v>0</v>
      </c>
      <c r="H1115" s="79">
        <v>0</v>
      </c>
      <c r="I1115" s="79">
        <v>0</v>
      </c>
      <c r="J1115" s="79">
        <v>0</v>
      </c>
      <c r="K1115" s="79">
        <v>0</v>
      </c>
      <c r="R1115" s="6"/>
    </row>
    <row r="1116" spans="1:18" ht="12.75" customHeight="1" x14ac:dyDescent="0.25">
      <c r="A1116" s="119" t="s">
        <v>2065</v>
      </c>
      <c r="B1116" s="128"/>
      <c r="C1116" s="10"/>
      <c r="D1116" s="129" t="s">
        <v>2066</v>
      </c>
      <c r="E1116" s="79">
        <v>0</v>
      </c>
      <c r="F1116" s="79">
        <v>0</v>
      </c>
      <c r="G1116" s="79">
        <v>0</v>
      </c>
      <c r="H1116" s="79">
        <v>0</v>
      </c>
      <c r="I1116" s="79">
        <v>0</v>
      </c>
      <c r="J1116" s="79">
        <v>0</v>
      </c>
      <c r="K1116" s="79">
        <v>0</v>
      </c>
      <c r="R1116" s="6"/>
    </row>
    <row r="1117" spans="1:18" ht="12.75" customHeight="1" x14ac:dyDescent="0.25">
      <c r="A1117" s="119" t="s">
        <v>2067</v>
      </c>
      <c r="B1117" s="128"/>
      <c r="C1117" s="10"/>
      <c r="D1117" s="129" t="s">
        <v>928</v>
      </c>
      <c r="E1117" s="79">
        <v>0</v>
      </c>
      <c r="F1117" s="79">
        <v>0</v>
      </c>
      <c r="G1117" s="79">
        <v>0</v>
      </c>
      <c r="H1117" s="79">
        <v>0</v>
      </c>
      <c r="I1117" s="79">
        <v>0</v>
      </c>
      <c r="J1117" s="79">
        <v>0</v>
      </c>
      <c r="K1117" s="79">
        <v>0</v>
      </c>
      <c r="R1117" s="6"/>
    </row>
    <row r="1118" spans="1:18" ht="12.75" customHeight="1" x14ac:dyDescent="0.25">
      <c r="A1118" s="119" t="s">
        <v>2068</v>
      </c>
      <c r="B1118" s="128"/>
      <c r="C1118" s="10"/>
      <c r="D1118" s="129" t="s">
        <v>2069</v>
      </c>
      <c r="E1118" s="79">
        <v>0</v>
      </c>
      <c r="F1118" s="79">
        <v>0</v>
      </c>
      <c r="G1118" s="79">
        <v>0</v>
      </c>
      <c r="H1118" s="79">
        <v>0</v>
      </c>
      <c r="I1118" s="79">
        <v>0</v>
      </c>
      <c r="J1118" s="79">
        <v>0</v>
      </c>
      <c r="K1118" s="79">
        <v>0</v>
      </c>
      <c r="R1118" s="6"/>
    </row>
    <row r="1119" spans="1:18" ht="12.75" customHeight="1" x14ac:dyDescent="0.25">
      <c r="A1119" s="118" t="s">
        <v>2070</v>
      </c>
      <c r="B1119" s="125" t="s">
        <v>2071</v>
      </c>
      <c r="C1119" s="10"/>
      <c r="D1119" s="126"/>
      <c r="E1119" s="78">
        <v>197.2991764235887</v>
      </c>
      <c r="F1119" s="78">
        <v>137.34596355367077</v>
      </c>
      <c r="G1119" s="78">
        <v>13.233305675916535</v>
      </c>
      <c r="H1119" s="78">
        <v>21.021557419870319</v>
      </c>
      <c r="I1119" s="78">
        <v>17.055407024983868</v>
      </c>
      <c r="J1119" s="78">
        <v>5.5698964383393257</v>
      </c>
      <c r="K1119" s="78">
        <v>3.0730463108079036</v>
      </c>
      <c r="R1119" s="6"/>
    </row>
    <row r="1120" spans="1:18" ht="12.75" customHeight="1" x14ac:dyDescent="0.25">
      <c r="A1120" s="118" t="s">
        <v>2072</v>
      </c>
      <c r="B1120" s="125"/>
      <c r="C1120" s="10" t="s">
        <v>2071</v>
      </c>
      <c r="D1120" s="126"/>
      <c r="E1120" s="78">
        <v>221.6407153512227</v>
      </c>
      <c r="F1120" s="78">
        <v>160.23331042689773</v>
      </c>
      <c r="G1120" s="78">
        <v>13.345792199520641</v>
      </c>
      <c r="H1120" s="78">
        <v>22.375676717563646</v>
      </c>
      <c r="I1120" s="78">
        <v>17.766454921810837</v>
      </c>
      <c r="J1120" s="78">
        <v>4.4416137304527092</v>
      </c>
      <c r="K1120" s="78">
        <v>3.4778673549771217</v>
      </c>
      <c r="R1120" s="6"/>
    </row>
    <row r="1121" spans="1:18" ht="12.75" customHeight="1" x14ac:dyDescent="0.25">
      <c r="A1121" s="119" t="s">
        <v>2073</v>
      </c>
      <c r="B1121" s="128"/>
      <c r="C1121" s="10"/>
      <c r="D1121" s="129" t="s">
        <v>2071</v>
      </c>
      <c r="E1121" s="79">
        <v>363.04992762118633</v>
      </c>
      <c r="F1121" s="79">
        <v>278.83731554410701</v>
      </c>
      <c r="G1121" s="79">
        <v>14.585844575441842</v>
      </c>
      <c r="H1121" s="79">
        <v>35.336272518617591</v>
      </c>
      <c r="I1121" s="79">
        <v>24.162965164599882</v>
      </c>
      <c r="J1121" s="79">
        <v>5.063764909209997</v>
      </c>
      <c r="K1121" s="79">
        <v>5.063764909209997</v>
      </c>
      <c r="R1121" s="6"/>
    </row>
    <row r="1122" spans="1:18" ht="12.75" customHeight="1" x14ac:dyDescent="0.25">
      <c r="A1122" s="119" t="s">
        <v>2074</v>
      </c>
      <c r="B1122" s="128"/>
      <c r="C1122" s="10"/>
      <c r="D1122" s="129" t="s">
        <v>2075</v>
      </c>
      <c r="E1122" s="79">
        <v>132.56006628003314</v>
      </c>
      <c r="F1122" s="79">
        <v>88.373377520022089</v>
      </c>
      <c r="G1122" s="79">
        <v>9.074052156073698</v>
      </c>
      <c r="H1122" s="79">
        <v>16.175484278218331</v>
      </c>
      <c r="I1122" s="79">
        <v>12.822030220538918</v>
      </c>
      <c r="J1122" s="79">
        <v>4.3397640746439414</v>
      </c>
      <c r="K1122" s="79">
        <v>1.775358030536158</v>
      </c>
      <c r="R1122" s="6"/>
    </row>
    <row r="1123" spans="1:18" ht="12.75" customHeight="1" x14ac:dyDescent="0.25">
      <c r="A1123" s="119" t="s">
        <v>2076</v>
      </c>
      <c r="B1123" s="128"/>
      <c r="C1123" s="10"/>
      <c r="D1123" s="129" t="s">
        <v>2077</v>
      </c>
      <c r="E1123" s="79">
        <v>153.57051446122344</v>
      </c>
      <c r="F1123" s="79">
        <v>95.433105415188862</v>
      </c>
      <c r="G1123" s="79">
        <v>11.700610625617024</v>
      </c>
      <c r="H1123" s="79">
        <v>19.744780430728728</v>
      </c>
      <c r="I1123" s="79">
        <v>17.550915938425536</v>
      </c>
      <c r="J1123" s="79">
        <v>5.8503053128085121</v>
      </c>
      <c r="K1123" s="79">
        <v>3.2907967384547878</v>
      </c>
      <c r="R1123" s="6"/>
    </row>
    <row r="1124" spans="1:18" ht="12.75" customHeight="1" x14ac:dyDescent="0.25">
      <c r="A1124" s="119" t="s">
        <v>2078</v>
      </c>
      <c r="B1124" s="128"/>
      <c r="C1124" s="10"/>
      <c r="D1124" s="129" t="s">
        <v>2079</v>
      </c>
      <c r="E1124" s="79">
        <v>0</v>
      </c>
      <c r="F1124" s="79">
        <v>0</v>
      </c>
      <c r="G1124" s="79">
        <v>0</v>
      </c>
      <c r="H1124" s="79">
        <v>0</v>
      </c>
      <c r="I1124" s="79">
        <v>0</v>
      </c>
      <c r="J1124" s="79">
        <v>0</v>
      </c>
      <c r="K1124" s="79">
        <v>0</v>
      </c>
      <c r="R1124" s="6"/>
    </row>
    <row r="1125" spans="1:18" ht="12.75" customHeight="1" x14ac:dyDescent="0.25">
      <c r="A1125" s="119" t="s">
        <v>2080</v>
      </c>
      <c r="B1125" s="128"/>
      <c r="C1125" s="10"/>
      <c r="D1125" s="129" t="s">
        <v>2081</v>
      </c>
      <c r="E1125" s="79">
        <v>0</v>
      </c>
      <c r="F1125" s="79">
        <v>0</v>
      </c>
      <c r="G1125" s="79">
        <v>0</v>
      </c>
      <c r="H1125" s="79">
        <v>0</v>
      </c>
      <c r="I1125" s="79">
        <v>0</v>
      </c>
      <c r="J1125" s="79">
        <v>0</v>
      </c>
      <c r="K1125" s="79">
        <v>0</v>
      </c>
      <c r="R1125" s="6"/>
    </row>
    <row r="1126" spans="1:18" ht="12.75" customHeight="1" x14ac:dyDescent="0.25">
      <c r="A1126" s="119" t="s">
        <v>2082</v>
      </c>
      <c r="B1126" s="128"/>
      <c r="C1126" s="10"/>
      <c r="D1126" s="129" t="s">
        <v>2083</v>
      </c>
      <c r="E1126" s="79">
        <v>115.452507036878</v>
      </c>
      <c r="F1126" s="79">
        <v>79.830796876739342</v>
      </c>
      <c r="G1126" s="79">
        <v>8.7464020482483349</v>
      </c>
      <c r="H1126" s="79">
        <v>11.131784425043334</v>
      </c>
      <c r="I1126" s="79">
        <v>9.700554998966334</v>
      </c>
      <c r="J1126" s="79">
        <v>3.9756372946583336</v>
      </c>
      <c r="K1126" s="79">
        <v>2.0673313932223336</v>
      </c>
      <c r="R1126" s="6"/>
    </row>
    <row r="1127" spans="1:18" ht="12.75" customHeight="1" x14ac:dyDescent="0.25">
      <c r="A1127" s="119" t="s">
        <v>2084</v>
      </c>
      <c r="B1127" s="128"/>
      <c r="C1127" s="10"/>
      <c r="D1127" s="129" t="s">
        <v>2085</v>
      </c>
      <c r="E1127" s="79">
        <v>0</v>
      </c>
      <c r="F1127" s="79">
        <v>0</v>
      </c>
      <c r="G1127" s="79">
        <v>0</v>
      </c>
      <c r="H1127" s="79">
        <v>0</v>
      </c>
      <c r="I1127" s="79">
        <v>0</v>
      </c>
      <c r="J1127" s="79">
        <v>0</v>
      </c>
      <c r="K1127" s="79">
        <v>0</v>
      </c>
      <c r="R1127" s="6"/>
    </row>
    <row r="1128" spans="1:18" ht="12.75" customHeight="1" x14ac:dyDescent="0.25">
      <c r="A1128" s="119" t="s">
        <v>2086</v>
      </c>
      <c r="B1128" s="128"/>
      <c r="C1128" s="10"/>
      <c r="D1128" s="129" t="s">
        <v>2087</v>
      </c>
      <c r="E1128" s="79">
        <v>163.96491336825466</v>
      </c>
      <c r="F1128" s="79">
        <v>112.82273812106747</v>
      </c>
      <c r="G1128" s="79">
        <v>21.38672783064191</v>
      </c>
      <c r="H1128" s="79">
        <v>6.5090041223692783</v>
      </c>
      <c r="I1128" s="79">
        <v>17.047391749062392</v>
      </c>
      <c r="J1128" s="79">
        <v>4.6492886588351983</v>
      </c>
      <c r="K1128" s="79">
        <v>1.5497628862783994</v>
      </c>
      <c r="R1128" s="6"/>
    </row>
    <row r="1129" spans="1:18" ht="12.75" customHeight="1" x14ac:dyDescent="0.25">
      <c r="A1129" s="119" t="s">
        <v>2088</v>
      </c>
      <c r="B1129" s="128"/>
      <c r="C1129" s="10"/>
      <c r="D1129" s="129" t="s">
        <v>2089</v>
      </c>
      <c r="E1129" s="79">
        <v>0</v>
      </c>
      <c r="F1129" s="79">
        <v>0</v>
      </c>
      <c r="G1129" s="79">
        <v>0</v>
      </c>
      <c r="H1129" s="79">
        <v>0</v>
      </c>
      <c r="I1129" s="79">
        <v>0</v>
      </c>
      <c r="J1129" s="79">
        <v>0</v>
      </c>
      <c r="K1129" s="79">
        <v>0</v>
      </c>
      <c r="R1129" s="6"/>
    </row>
    <row r="1130" spans="1:18" ht="12.75" customHeight="1" x14ac:dyDescent="0.25">
      <c r="A1130" s="119" t="s">
        <v>2090</v>
      </c>
      <c r="B1130" s="128"/>
      <c r="C1130" s="10"/>
      <c r="D1130" s="129" t="s">
        <v>961</v>
      </c>
      <c r="E1130" s="79">
        <v>174.24150115754841</v>
      </c>
      <c r="F1130" s="79">
        <v>79.80991836237358</v>
      </c>
      <c r="G1130" s="79">
        <v>15.840136468868039</v>
      </c>
      <c r="H1130" s="79">
        <v>51.785061532837815</v>
      </c>
      <c r="I1130" s="79">
        <v>18.277080541001585</v>
      </c>
      <c r="J1130" s="79">
        <v>6.0923601803338618</v>
      </c>
      <c r="K1130" s="79">
        <v>2.4369440721335445</v>
      </c>
      <c r="R1130" s="6"/>
    </row>
    <row r="1131" spans="1:18" ht="12.75" customHeight="1" x14ac:dyDescent="0.25">
      <c r="A1131" s="119" t="s">
        <v>2091</v>
      </c>
      <c r="B1131" s="128"/>
      <c r="C1131" s="10"/>
      <c r="D1131" s="129" t="s">
        <v>1473</v>
      </c>
      <c r="E1131" s="79">
        <v>95.443630505486482</v>
      </c>
      <c r="F1131" s="79">
        <v>69.303018328824578</v>
      </c>
      <c r="G1131" s="79">
        <v>7.5990151676342741</v>
      </c>
      <c r="H1131" s="79">
        <v>3.9514878871698231</v>
      </c>
      <c r="I1131" s="79">
        <v>10.334660627982615</v>
      </c>
      <c r="J1131" s="79">
        <v>1.8237636402322257</v>
      </c>
      <c r="K1131" s="79">
        <v>2.4316848536429676</v>
      </c>
      <c r="R1131" s="6"/>
    </row>
    <row r="1132" spans="1:18" ht="12.75" customHeight="1" x14ac:dyDescent="0.25">
      <c r="A1132" s="119" t="s">
        <v>2092</v>
      </c>
      <c r="B1132" s="128"/>
      <c r="C1132" s="10"/>
      <c r="D1132" s="129" t="s">
        <v>2093</v>
      </c>
      <c r="E1132" s="79">
        <v>137.90125233913921</v>
      </c>
      <c r="F1132" s="79">
        <v>84.928746221390526</v>
      </c>
      <c r="G1132" s="79">
        <v>15.834173024327047</v>
      </c>
      <c r="H1132" s="79">
        <v>18.425219519216927</v>
      </c>
      <c r="I1132" s="79">
        <v>13.243126529437166</v>
      </c>
      <c r="J1132" s="79">
        <v>3.1668346048654095</v>
      </c>
      <c r="K1132" s="79">
        <v>2.3031524399021159</v>
      </c>
      <c r="R1132" s="6"/>
    </row>
    <row r="1133" spans="1:18" ht="12.75" customHeight="1" x14ac:dyDescent="0.25">
      <c r="A1133" s="119" t="s">
        <v>2094</v>
      </c>
      <c r="B1133" s="128"/>
      <c r="C1133" s="10"/>
      <c r="D1133" s="129" t="s">
        <v>2095</v>
      </c>
      <c r="E1133" s="79">
        <v>0</v>
      </c>
      <c r="F1133" s="79">
        <v>0</v>
      </c>
      <c r="G1133" s="79">
        <v>0</v>
      </c>
      <c r="H1133" s="79">
        <v>0</v>
      </c>
      <c r="I1133" s="79">
        <v>0</v>
      </c>
      <c r="J1133" s="79">
        <v>0</v>
      </c>
      <c r="K1133" s="79">
        <v>0</v>
      </c>
      <c r="R1133" s="6"/>
    </row>
    <row r="1134" spans="1:18" ht="12.75" customHeight="1" x14ac:dyDescent="0.25">
      <c r="A1134" s="119" t="s">
        <v>2096</v>
      </c>
      <c r="B1134" s="128"/>
      <c r="C1134" s="10"/>
      <c r="D1134" s="129" t="s">
        <v>2097</v>
      </c>
      <c r="E1134" s="79">
        <v>0</v>
      </c>
      <c r="F1134" s="79">
        <v>0</v>
      </c>
      <c r="G1134" s="79">
        <v>0</v>
      </c>
      <c r="H1134" s="79">
        <v>0</v>
      </c>
      <c r="I1134" s="79">
        <v>0</v>
      </c>
      <c r="J1134" s="79">
        <v>0</v>
      </c>
      <c r="K1134" s="79">
        <v>0</v>
      </c>
      <c r="R1134" s="6"/>
    </row>
    <row r="1135" spans="1:18" ht="12.75" customHeight="1" x14ac:dyDescent="0.25">
      <c r="A1135" s="118" t="s">
        <v>2098</v>
      </c>
      <c r="B1135" s="125"/>
      <c r="C1135" s="11" t="s">
        <v>2099</v>
      </c>
      <c r="D1135" s="126"/>
      <c r="E1135" s="78">
        <v>205.4190160547497</v>
      </c>
      <c r="F1135" s="78">
        <v>141.85999799136286</v>
      </c>
      <c r="G1135" s="78">
        <v>11.155109829409316</v>
      </c>
      <c r="H1135" s="78">
        <v>25.466649449776899</v>
      </c>
      <c r="I1135" s="78">
        <v>17.611443492733038</v>
      </c>
      <c r="J1135" s="78">
        <v>6.8150188668417044</v>
      </c>
      <c r="K1135" s="78">
        <v>2.5107964246258914</v>
      </c>
      <c r="R1135" s="6"/>
    </row>
    <row r="1136" spans="1:18" ht="12.75" customHeight="1" x14ac:dyDescent="0.25">
      <c r="A1136" s="119" t="s">
        <v>2100</v>
      </c>
      <c r="B1136" s="128"/>
      <c r="C1136" s="10"/>
      <c r="D1136" s="129" t="s">
        <v>2101</v>
      </c>
      <c r="E1136" s="79">
        <v>251.6280730263077</v>
      </c>
      <c r="F1136" s="79">
        <v>194.99944602430108</v>
      </c>
      <c r="G1136" s="79">
        <v>7.3863426524356468</v>
      </c>
      <c r="H1136" s="79">
        <v>17.973433787593407</v>
      </c>
      <c r="I1136" s="79">
        <v>18.958279474584828</v>
      </c>
      <c r="J1136" s="79">
        <v>10.340879713409905</v>
      </c>
      <c r="K1136" s="79">
        <v>1.969691373982839</v>
      </c>
      <c r="R1136" s="6"/>
    </row>
    <row r="1137" spans="1:18" ht="12.75" customHeight="1" x14ac:dyDescent="0.25">
      <c r="A1137" s="119" t="s">
        <v>2102</v>
      </c>
      <c r="B1137" s="128"/>
      <c r="C1137" s="10"/>
      <c r="D1137" s="129" t="s">
        <v>2103</v>
      </c>
      <c r="E1137" s="79">
        <v>0</v>
      </c>
      <c r="F1137" s="79">
        <v>0</v>
      </c>
      <c r="G1137" s="79">
        <v>0</v>
      </c>
      <c r="H1137" s="79">
        <v>0</v>
      </c>
      <c r="I1137" s="79">
        <v>0</v>
      </c>
      <c r="J1137" s="79">
        <v>0</v>
      </c>
      <c r="K1137" s="79">
        <v>0</v>
      </c>
      <c r="R1137" s="6"/>
    </row>
    <row r="1138" spans="1:18" ht="12.75" customHeight="1" x14ac:dyDescent="0.25">
      <c r="A1138" s="119" t="s">
        <v>2104</v>
      </c>
      <c r="B1138" s="128"/>
      <c r="C1138" s="10"/>
      <c r="D1138" s="129" t="s">
        <v>2105</v>
      </c>
      <c r="E1138" s="79">
        <v>0</v>
      </c>
      <c r="F1138" s="79">
        <v>0</v>
      </c>
      <c r="G1138" s="79">
        <v>0</v>
      </c>
      <c r="H1138" s="79">
        <v>0</v>
      </c>
      <c r="I1138" s="79">
        <v>0</v>
      </c>
      <c r="J1138" s="79">
        <v>0</v>
      </c>
      <c r="K1138" s="79">
        <v>0</v>
      </c>
      <c r="R1138" s="6"/>
    </row>
    <row r="1139" spans="1:18" ht="12.75" customHeight="1" x14ac:dyDescent="0.25">
      <c r="A1139" s="119" t="s">
        <v>2106</v>
      </c>
      <c r="B1139" s="128"/>
      <c r="C1139" s="10"/>
      <c r="D1139" s="129" t="s">
        <v>2107</v>
      </c>
      <c r="E1139" s="79">
        <v>224.51012952507472</v>
      </c>
      <c r="F1139" s="79">
        <v>157.42278312852875</v>
      </c>
      <c r="G1139" s="79">
        <v>20.591165725672532</v>
      </c>
      <c r="H1139" s="79">
        <v>11.956160743938891</v>
      </c>
      <c r="I1139" s="79">
        <v>23.248090335436732</v>
      </c>
      <c r="J1139" s="79">
        <v>9.2992361341746932</v>
      </c>
      <c r="K1139" s="79">
        <v>1.9926934573231483</v>
      </c>
      <c r="R1139" s="6"/>
    </row>
    <row r="1140" spans="1:18" ht="12.75" customHeight="1" x14ac:dyDescent="0.25">
      <c r="A1140" s="119" t="s">
        <v>2108</v>
      </c>
      <c r="B1140" s="128"/>
      <c r="C1140" s="10"/>
      <c r="D1140" s="129" t="s">
        <v>1802</v>
      </c>
      <c r="E1140" s="79">
        <v>160.44645971398674</v>
      </c>
      <c r="F1140" s="79">
        <v>118.59086152772933</v>
      </c>
      <c r="G1140" s="79">
        <v>10.463899546564353</v>
      </c>
      <c r="H1140" s="79">
        <v>4.185559818625741</v>
      </c>
      <c r="I1140" s="79">
        <v>17.439832577607255</v>
      </c>
      <c r="J1140" s="79">
        <v>8.371119637251482</v>
      </c>
      <c r="K1140" s="79">
        <v>1.3951866062085803</v>
      </c>
      <c r="R1140" s="6"/>
    </row>
    <row r="1141" spans="1:18" ht="12.75" customHeight="1" x14ac:dyDescent="0.25">
      <c r="A1141" s="119" t="s">
        <v>2109</v>
      </c>
      <c r="B1141" s="128"/>
      <c r="C1141" s="10"/>
      <c r="D1141" s="129" t="s">
        <v>2110</v>
      </c>
      <c r="E1141" s="79">
        <v>283.5465826528644</v>
      </c>
      <c r="F1141" s="79">
        <v>171.34957885938405</v>
      </c>
      <c r="G1141" s="79">
        <v>16.395550697614606</v>
      </c>
      <c r="H1141" s="79">
        <v>59.15257506590369</v>
      </c>
      <c r="I1141" s="79">
        <v>20.253327332347457</v>
      </c>
      <c r="J1141" s="79">
        <v>10.930367131743074</v>
      </c>
      <c r="K1141" s="79">
        <v>5.4651835658715369</v>
      </c>
      <c r="R1141" s="6"/>
    </row>
    <row r="1142" spans="1:18" ht="12.75" customHeight="1" x14ac:dyDescent="0.25">
      <c r="A1142" s="119" t="s">
        <v>2111</v>
      </c>
      <c r="B1142" s="128"/>
      <c r="C1142" s="10"/>
      <c r="D1142" s="129" t="s">
        <v>2085</v>
      </c>
      <c r="E1142" s="79">
        <v>159.17983637379947</v>
      </c>
      <c r="F1142" s="79">
        <v>105.56938868844961</v>
      </c>
      <c r="G1142" s="79">
        <v>14.355404238020224</v>
      </c>
      <c r="H1142" s="79">
        <v>21.977742771482294</v>
      </c>
      <c r="I1142" s="79">
        <v>13.466131409116317</v>
      </c>
      <c r="J1142" s="79">
        <v>3.5570913156156307</v>
      </c>
      <c r="K1142" s="79">
        <v>0.25407795111540221</v>
      </c>
      <c r="R1142" s="6"/>
    </row>
    <row r="1143" spans="1:18" ht="12.75" customHeight="1" x14ac:dyDescent="0.25">
      <c r="A1143" s="119" t="s">
        <v>2112</v>
      </c>
      <c r="B1143" s="128"/>
      <c r="C1143" s="10"/>
      <c r="D1143" s="129" t="s">
        <v>2113</v>
      </c>
      <c r="E1143" s="79">
        <v>0</v>
      </c>
      <c r="F1143" s="79">
        <v>0</v>
      </c>
      <c r="G1143" s="79">
        <v>0</v>
      </c>
      <c r="H1143" s="79">
        <v>0</v>
      </c>
      <c r="I1143" s="79">
        <v>0</v>
      </c>
      <c r="J1143" s="79">
        <v>0</v>
      </c>
      <c r="K1143" s="79">
        <v>0</v>
      </c>
      <c r="R1143" s="6"/>
    </row>
    <row r="1144" spans="1:18" ht="12.75" customHeight="1" x14ac:dyDescent="0.25">
      <c r="A1144" s="119" t="s">
        <v>2114</v>
      </c>
      <c r="B1144" s="128"/>
      <c r="C1144" s="10"/>
      <c r="D1144" s="129" t="s">
        <v>2115</v>
      </c>
      <c r="E1144" s="79">
        <v>0</v>
      </c>
      <c r="F1144" s="79">
        <v>0</v>
      </c>
      <c r="G1144" s="79">
        <v>0</v>
      </c>
      <c r="H1144" s="79">
        <v>0</v>
      </c>
      <c r="I1144" s="79">
        <v>0</v>
      </c>
      <c r="J1144" s="79">
        <v>0</v>
      </c>
      <c r="K1144" s="79">
        <v>0</v>
      </c>
      <c r="R1144" s="6"/>
    </row>
    <row r="1145" spans="1:18" ht="12.75" customHeight="1" x14ac:dyDescent="0.25">
      <c r="A1145" s="119" t="s">
        <v>2116</v>
      </c>
      <c r="B1145" s="128"/>
      <c r="C1145" s="10"/>
      <c r="D1145" s="129" t="s">
        <v>2117</v>
      </c>
      <c r="E1145" s="79">
        <v>161.48715765574005</v>
      </c>
      <c r="F1145" s="79">
        <v>92.805449127288213</v>
      </c>
      <c r="G1145" s="79">
        <v>1.7028522775649213</v>
      </c>
      <c r="H1145" s="79">
        <v>43.706541790832972</v>
      </c>
      <c r="I1145" s="79">
        <v>17.879948914431672</v>
      </c>
      <c r="J1145" s="79">
        <v>1.986660990492408</v>
      </c>
      <c r="K1145" s="79">
        <v>3.4057045551298426</v>
      </c>
      <c r="R1145" s="6"/>
    </row>
    <row r="1146" spans="1:18" ht="12.75" customHeight="1" x14ac:dyDescent="0.25">
      <c r="A1146" s="119" t="s">
        <v>2118</v>
      </c>
      <c r="B1146" s="128"/>
      <c r="C1146" s="10"/>
      <c r="D1146" s="129" t="s">
        <v>2119</v>
      </c>
      <c r="E1146" s="79">
        <v>0</v>
      </c>
      <c r="F1146" s="79">
        <v>0</v>
      </c>
      <c r="G1146" s="79">
        <v>0</v>
      </c>
      <c r="H1146" s="79">
        <v>0</v>
      </c>
      <c r="I1146" s="79">
        <v>0</v>
      </c>
      <c r="J1146" s="79">
        <v>0</v>
      </c>
      <c r="K1146" s="79">
        <v>0</v>
      </c>
      <c r="R1146" s="6"/>
    </row>
    <row r="1147" spans="1:18" ht="12.75" customHeight="1" x14ac:dyDescent="0.25">
      <c r="A1147" s="118" t="s">
        <v>2120</v>
      </c>
      <c r="B1147" s="125"/>
      <c r="C1147" s="11" t="s">
        <v>2121</v>
      </c>
      <c r="D1147" s="126"/>
      <c r="E1147" s="78">
        <v>132.04435734429521</v>
      </c>
      <c r="F1147" s="78">
        <v>67.515893121743701</v>
      </c>
      <c r="G1147" s="78">
        <v>13.981167248219492</v>
      </c>
      <c r="H1147" s="78">
        <v>19.836527890636201</v>
      </c>
      <c r="I1147" s="78">
        <v>17.924573395153196</v>
      </c>
      <c r="J1147" s="78">
        <v>8.723292385641221</v>
      </c>
      <c r="K1147" s="78">
        <v>4.0629033029013915</v>
      </c>
      <c r="R1147" s="6"/>
    </row>
    <row r="1148" spans="1:18" ht="12.75" customHeight="1" x14ac:dyDescent="0.25">
      <c r="A1148" s="119" t="s">
        <v>2122</v>
      </c>
      <c r="B1148" s="128"/>
      <c r="C1148" s="10"/>
      <c r="D1148" s="129" t="s">
        <v>2121</v>
      </c>
      <c r="E1148" s="79">
        <v>218.18297981088679</v>
      </c>
      <c r="F1148" s="79">
        <v>110.20955788397649</v>
      </c>
      <c r="G1148" s="79">
        <v>16.291847687196526</v>
      </c>
      <c r="H1148" s="79">
        <v>39.930999233324819</v>
      </c>
      <c r="I1148" s="79">
        <v>29.069767441860463</v>
      </c>
      <c r="J1148" s="79">
        <v>13.736263736263737</v>
      </c>
      <c r="K1148" s="79">
        <v>8.9445438282647594</v>
      </c>
      <c r="R1148" s="6"/>
    </row>
    <row r="1149" spans="1:18" ht="12.75" customHeight="1" x14ac:dyDescent="0.25">
      <c r="A1149" s="119" t="s">
        <v>2123</v>
      </c>
      <c r="B1149" s="128"/>
      <c r="C1149" s="10"/>
      <c r="D1149" s="129" t="s">
        <v>2124</v>
      </c>
      <c r="E1149" s="79">
        <v>0</v>
      </c>
      <c r="F1149" s="79">
        <v>0</v>
      </c>
      <c r="G1149" s="79">
        <v>0</v>
      </c>
      <c r="H1149" s="79">
        <v>0</v>
      </c>
      <c r="I1149" s="79">
        <v>0</v>
      </c>
      <c r="J1149" s="79">
        <v>0</v>
      </c>
      <c r="K1149" s="79">
        <v>0</v>
      </c>
      <c r="R1149" s="6"/>
    </row>
    <row r="1150" spans="1:18" ht="12.75" customHeight="1" x14ac:dyDescent="0.25">
      <c r="A1150" s="119" t="s">
        <v>2125</v>
      </c>
      <c r="B1150" s="128"/>
      <c r="C1150" s="10"/>
      <c r="D1150" s="129" t="s">
        <v>2126</v>
      </c>
      <c r="E1150" s="79">
        <v>0</v>
      </c>
      <c r="F1150" s="79">
        <v>0</v>
      </c>
      <c r="G1150" s="79">
        <v>0</v>
      </c>
      <c r="H1150" s="79">
        <v>0</v>
      </c>
      <c r="I1150" s="79">
        <v>0</v>
      </c>
      <c r="J1150" s="79">
        <v>0</v>
      </c>
      <c r="K1150" s="79">
        <v>0</v>
      </c>
      <c r="R1150" s="6"/>
    </row>
    <row r="1151" spans="1:18" ht="12.75" customHeight="1" x14ac:dyDescent="0.25">
      <c r="A1151" s="119" t="s">
        <v>2127</v>
      </c>
      <c r="B1151" s="128"/>
      <c r="C1151" s="10"/>
      <c r="D1151" s="129" t="s">
        <v>2128</v>
      </c>
      <c r="E1151" s="79">
        <v>70.950739914859113</v>
      </c>
      <c r="F1151" s="79">
        <v>44.090816947091021</v>
      </c>
      <c r="G1151" s="79">
        <v>9.1222379890533141</v>
      </c>
      <c r="H1151" s="79">
        <v>3.5475369957429552</v>
      </c>
      <c r="I1151" s="79">
        <v>10.135819987837015</v>
      </c>
      <c r="J1151" s="79">
        <v>3.040745996351105</v>
      </c>
      <c r="K1151" s="79">
        <v>1.0135819987837016</v>
      </c>
      <c r="R1151" s="6"/>
    </row>
    <row r="1152" spans="1:18" ht="12.75" customHeight="1" x14ac:dyDescent="0.25">
      <c r="A1152" s="119" t="s">
        <v>2129</v>
      </c>
      <c r="B1152" s="128"/>
      <c r="C1152" s="10"/>
      <c r="D1152" s="129" t="s">
        <v>168</v>
      </c>
      <c r="E1152" s="79">
        <v>88.165479823669045</v>
      </c>
      <c r="F1152" s="79">
        <v>39.561433254210463</v>
      </c>
      <c r="G1152" s="79">
        <v>16.201348856486192</v>
      </c>
      <c r="H1152" s="79">
        <v>11.303266644060134</v>
      </c>
      <c r="I1152" s="79">
        <v>11.680042198862139</v>
      </c>
      <c r="J1152" s="79">
        <v>9.0426133152481079</v>
      </c>
      <c r="K1152" s="79">
        <v>0.37677555480200442</v>
      </c>
      <c r="R1152" s="6"/>
    </row>
    <row r="1153" spans="1:18" ht="12.75" customHeight="1" x14ac:dyDescent="0.25">
      <c r="A1153" s="118" t="s">
        <v>2130</v>
      </c>
      <c r="B1153" s="125"/>
      <c r="C1153" s="11" t="s">
        <v>2131</v>
      </c>
      <c r="D1153" s="126"/>
      <c r="E1153" s="78">
        <v>193.64934472191433</v>
      </c>
      <c r="F1153" s="78">
        <v>113.45113125122253</v>
      </c>
      <c r="G1153" s="78">
        <v>30.644845797744019</v>
      </c>
      <c r="H1153" s="78">
        <v>14.344395905326987</v>
      </c>
      <c r="I1153" s="78">
        <v>22.820629849383845</v>
      </c>
      <c r="J1153" s="78">
        <v>7.1721979526634936</v>
      </c>
      <c r="K1153" s="78">
        <v>5.2161439655734503</v>
      </c>
      <c r="R1153" s="6"/>
    </row>
    <row r="1154" spans="1:18" ht="12.75" customHeight="1" x14ac:dyDescent="0.25">
      <c r="A1154" s="119" t="s">
        <v>2132</v>
      </c>
      <c r="B1154" s="128"/>
      <c r="C1154" s="10"/>
      <c r="D1154" s="129" t="s">
        <v>2131</v>
      </c>
      <c r="E1154" s="79">
        <v>0</v>
      </c>
      <c r="F1154" s="79">
        <v>0</v>
      </c>
      <c r="G1154" s="79">
        <v>0</v>
      </c>
      <c r="H1154" s="79">
        <v>0</v>
      </c>
      <c r="I1154" s="79">
        <v>0</v>
      </c>
      <c r="J1154" s="79">
        <v>0</v>
      </c>
      <c r="K1154" s="79">
        <v>0</v>
      </c>
      <c r="R1154" s="6"/>
    </row>
    <row r="1155" spans="1:18" ht="12.75" customHeight="1" x14ac:dyDescent="0.25">
      <c r="A1155" s="119" t="s">
        <v>2133</v>
      </c>
      <c r="B1155" s="128"/>
      <c r="C1155" s="10"/>
      <c r="D1155" s="129" t="s">
        <v>2134</v>
      </c>
      <c r="E1155" s="79">
        <v>0</v>
      </c>
      <c r="F1155" s="79">
        <v>0</v>
      </c>
      <c r="G1155" s="79">
        <v>0</v>
      </c>
      <c r="H1155" s="79">
        <v>0</v>
      </c>
      <c r="I1155" s="79">
        <v>0</v>
      </c>
      <c r="J1155" s="79">
        <v>0</v>
      </c>
      <c r="K1155" s="79">
        <v>0</v>
      </c>
      <c r="R1155" s="6"/>
    </row>
    <row r="1156" spans="1:18" ht="12.75" customHeight="1" x14ac:dyDescent="0.25">
      <c r="A1156" s="119" t="s">
        <v>2135</v>
      </c>
      <c r="B1156" s="128"/>
      <c r="C1156" s="10"/>
      <c r="D1156" s="129" t="s">
        <v>899</v>
      </c>
      <c r="E1156" s="79">
        <v>0</v>
      </c>
      <c r="F1156" s="79">
        <v>0</v>
      </c>
      <c r="G1156" s="79">
        <v>0</v>
      </c>
      <c r="H1156" s="79">
        <v>0</v>
      </c>
      <c r="I1156" s="79">
        <v>0</v>
      </c>
      <c r="J1156" s="79">
        <v>0</v>
      </c>
      <c r="K1156" s="79">
        <v>0</v>
      </c>
      <c r="R1156" s="6"/>
    </row>
    <row r="1157" spans="1:18" ht="12.75" customHeight="1" x14ac:dyDescent="0.25">
      <c r="A1157" s="119" t="s">
        <v>2136</v>
      </c>
      <c r="B1157" s="128"/>
      <c r="C1157" s="10"/>
      <c r="D1157" s="129" t="s">
        <v>385</v>
      </c>
      <c r="E1157" s="79">
        <v>0</v>
      </c>
      <c r="F1157" s="79">
        <v>0</v>
      </c>
      <c r="G1157" s="79">
        <v>0</v>
      </c>
      <c r="H1157" s="79">
        <v>0</v>
      </c>
      <c r="I1157" s="79">
        <v>0</v>
      </c>
      <c r="J1157" s="79">
        <v>0</v>
      </c>
      <c r="K1157" s="79">
        <v>0</v>
      </c>
      <c r="R1157" s="6"/>
    </row>
    <row r="1158" spans="1:18" ht="12.75" customHeight="1" x14ac:dyDescent="0.25">
      <c r="A1158" s="119" t="s">
        <v>2137</v>
      </c>
      <c r="B1158" s="128"/>
      <c r="C1158" s="10"/>
      <c r="D1158" s="129" t="s">
        <v>2138</v>
      </c>
      <c r="E1158" s="79">
        <v>0</v>
      </c>
      <c r="F1158" s="79">
        <v>0</v>
      </c>
      <c r="G1158" s="79">
        <v>0</v>
      </c>
      <c r="H1158" s="79">
        <v>0</v>
      </c>
      <c r="I1158" s="79">
        <v>0</v>
      </c>
      <c r="J1158" s="79">
        <v>0</v>
      </c>
      <c r="K1158" s="79">
        <v>0</v>
      </c>
      <c r="R1158" s="6"/>
    </row>
    <row r="1159" spans="1:18" ht="12.75" customHeight="1" x14ac:dyDescent="0.25">
      <c r="A1159" s="118" t="s">
        <v>2139</v>
      </c>
      <c r="B1159" s="125"/>
      <c r="C1159" s="11" t="s">
        <v>2140</v>
      </c>
      <c r="D1159" s="126"/>
      <c r="E1159" s="78">
        <v>152.3704153261973</v>
      </c>
      <c r="F1159" s="78">
        <v>105.26824604841265</v>
      </c>
      <c r="G1159" s="78">
        <v>14.286404820856003</v>
      </c>
      <c r="H1159" s="78">
        <v>11.976948402446951</v>
      </c>
      <c r="I1159" s="78">
        <v>13.534488777653054</v>
      </c>
      <c r="J1159" s="78">
        <v>5.0485791472197912</v>
      </c>
      <c r="K1159" s="78">
        <v>2.2557481296088424</v>
      </c>
      <c r="R1159" s="6"/>
    </row>
    <row r="1160" spans="1:18" ht="12.75" customHeight="1" x14ac:dyDescent="0.25">
      <c r="A1160" s="119" t="s">
        <v>2141</v>
      </c>
      <c r="B1160" s="128"/>
      <c r="C1160" s="10"/>
      <c r="D1160" s="129" t="s">
        <v>2140</v>
      </c>
      <c r="E1160" s="79">
        <v>154.64404697209554</v>
      </c>
      <c r="F1160" s="79">
        <v>113.29537131110744</v>
      </c>
      <c r="G1160" s="79">
        <v>10.041821231954255</v>
      </c>
      <c r="H1160" s="79">
        <v>13.231576211516197</v>
      </c>
      <c r="I1160" s="79">
        <v>10.396238451905583</v>
      </c>
      <c r="J1160" s="79">
        <v>5.5525364459041189</v>
      </c>
      <c r="K1160" s="79">
        <v>2.1265033197079601</v>
      </c>
      <c r="R1160" s="6"/>
    </row>
    <row r="1161" spans="1:18" ht="12.75" customHeight="1" x14ac:dyDescent="0.25">
      <c r="A1161" s="119" t="s">
        <v>2142</v>
      </c>
      <c r="B1161" s="128"/>
      <c r="C1161" s="10"/>
      <c r="D1161" s="129" t="s">
        <v>2143</v>
      </c>
      <c r="E1161" s="79">
        <v>0</v>
      </c>
      <c r="F1161" s="79">
        <v>0</v>
      </c>
      <c r="G1161" s="79">
        <v>0</v>
      </c>
      <c r="H1161" s="79">
        <v>0</v>
      </c>
      <c r="I1161" s="79">
        <v>0</v>
      </c>
      <c r="J1161" s="79">
        <v>0</v>
      </c>
      <c r="K1161" s="79">
        <v>0</v>
      </c>
      <c r="R1161" s="6"/>
    </row>
    <row r="1162" spans="1:18" ht="12.75" customHeight="1" x14ac:dyDescent="0.25">
      <c r="A1162" s="119" t="s">
        <v>2144</v>
      </c>
      <c r="B1162" s="128"/>
      <c r="C1162" s="10"/>
      <c r="D1162" s="129" t="s">
        <v>2145</v>
      </c>
      <c r="E1162" s="79">
        <v>0</v>
      </c>
      <c r="F1162" s="79">
        <v>0</v>
      </c>
      <c r="G1162" s="79">
        <v>0</v>
      </c>
      <c r="H1162" s="79">
        <v>0</v>
      </c>
      <c r="I1162" s="79">
        <v>0</v>
      </c>
      <c r="J1162" s="79">
        <v>0</v>
      </c>
      <c r="K1162" s="79">
        <v>0</v>
      </c>
      <c r="R1162" s="6"/>
    </row>
    <row r="1163" spans="1:18" ht="12.75" customHeight="1" x14ac:dyDescent="0.25">
      <c r="A1163" s="119" t="s">
        <v>2146</v>
      </c>
      <c r="B1163" s="128"/>
      <c r="C1163" s="10"/>
      <c r="D1163" s="129" t="s">
        <v>197</v>
      </c>
      <c r="E1163" s="79">
        <v>112.77696696298263</v>
      </c>
      <c r="F1163" s="79">
        <v>68.992968024412903</v>
      </c>
      <c r="G1163" s="79">
        <v>13.267878466233249</v>
      </c>
      <c r="H1163" s="79">
        <v>9.9509088496749367</v>
      </c>
      <c r="I1163" s="79">
        <v>13.931272389544912</v>
      </c>
      <c r="J1163" s="79">
        <v>3.3169696165583122</v>
      </c>
      <c r="K1163" s="79">
        <v>3.3169696165583122</v>
      </c>
      <c r="R1163" s="6"/>
    </row>
    <row r="1164" spans="1:18" ht="12.75" customHeight="1" x14ac:dyDescent="0.25">
      <c r="A1164" s="119" t="s">
        <v>2147</v>
      </c>
      <c r="B1164" s="128"/>
      <c r="C1164" s="10"/>
      <c r="D1164" s="129" t="s">
        <v>2148</v>
      </c>
      <c r="E1164" s="79">
        <v>180.75691960082847</v>
      </c>
      <c r="F1164" s="79">
        <v>133.68480512144606</v>
      </c>
      <c r="G1164" s="79">
        <v>15.063076633402373</v>
      </c>
      <c r="H1164" s="79">
        <v>7.5315383167011865</v>
      </c>
      <c r="I1164" s="79">
        <v>19.770288081340613</v>
      </c>
      <c r="J1164" s="79">
        <v>3.7657691583505932</v>
      </c>
      <c r="K1164" s="79">
        <v>0.94144228958764831</v>
      </c>
      <c r="R1164" s="6"/>
    </row>
    <row r="1165" spans="1:18" ht="12.75" customHeight="1" x14ac:dyDescent="0.25">
      <c r="A1165" s="119" t="s">
        <v>2149</v>
      </c>
      <c r="B1165" s="128"/>
      <c r="C1165" s="10"/>
      <c r="D1165" s="129" t="s">
        <v>2150</v>
      </c>
      <c r="E1165" s="79">
        <v>316.95626123427206</v>
      </c>
      <c r="F1165" s="79">
        <v>206.1114439784302</v>
      </c>
      <c r="G1165" s="79">
        <v>47.932893948472142</v>
      </c>
      <c r="H1165" s="79">
        <v>19.173157579388857</v>
      </c>
      <c r="I1165" s="79">
        <v>24.56560814859197</v>
      </c>
      <c r="J1165" s="79">
        <v>13.181545835829837</v>
      </c>
      <c r="K1165" s="79">
        <v>5.9916117435590177</v>
      </c>
      <c r="R1165" s="6"/>
    </row>
    <row r="1166" spans="1:18" ht="12.75" customHeight="1" x14ac:dyDescent="0.25">
      <c r="A1166" s="119" t="s">
        <v>2151</v>
      </c>
      <c r="B1166" s="128"/>
      <c r="C1166" s="10"/>
      <c r="D1166" s="129" t="s">
        <v>2152</v>
      </c>
      <c r="E1166" s="79">
        <v>103.74566400407345</v>
      </c>
      <c r="F1166" s="79">
        <v>73.194793622505799</v>
      </c>
      <c r="G1166" s="79">
        <v>6.0465264296852617</v>
      </c>
      <c r="H1166" s="79">
        <v>9.8653852273812177</v>
      </c>
      <c r="I1166" s="79">
        <v>11.138338159946537</v>
      </c>
      <c r="J1166" s="79">
        <v>2.5459058651306368</v>
      </c>
      <c r="K1166" s="79">
        <v>0.95471469942398868</v>
      </c>
      <c r="R1166" s="6"/>
    </row>
    <row r="1167" spans="1:18" ht="12.75" customHeight="1" x14ac:dyDescent="0.25">
      <c r="A1167" s="119" t="s">
        <v>2153</v>
      </c>
      <c r="B1167" s="128"/>
      <c r="C1167" s="10"/>
      <c r="D1167" s="129" t="s">
        <v>2154</v>
      </c>
      <c r="E1167" s="79">
        <v>114.05535617717909</v>
      </c>
      <c r="F1167" s="79">
        <v>69.318125952509703</v>
      </c>
      <c r="G1167" s="79">
        <v>16.715009094931418</v>
      </c>
      <c r="H1167" s="79">
        <v>7.3742687183520976</v>
      </c>
      <c r="I1167" s="79">
        <v>17.206627009488226</v>
      </c>
      <c r="J1167" s="79">
        <v>2.4580895727840324</v>
      </c>
      <c r="K1167" s="79">
        <v>0.98323582911361285</v>
      </c>
      <c r="R1167" s="6"/>
    </row>
    <row r="1168" spans="1:18" ht="12.75" customHeight="1" x14ac:dyDescent="0.25">
      <c r="A1168" s="118" t="s">
        <v>2155</v>
      </c>
      <c r="B1168" s="132" t="s">
        <v>2156</v>
      </c>
      <c r="C1168" s="10"/>
      <c r="D1168" s="126"/>
      <c r="E1168" s="78">
        <v>209.06666821498609</v>
      </c>
      <c r="F1168" s="78">
        <v>127.51136200337051</v>
      </c>
      <c r="G1168" s="78">
        <v>19.748330355237698</v>
      </c>
      <c r="H1168" s="78">
        <v>34.808155966085998</v>
      </c>
      <c r="I1168" s="78">
        <v>12.751861975065282</v>
      </c>
      <c r="J1168" s="78">
        <v>9.6528038855075859</v>
      </c>
      <c r="K1168" s="78">
        <v>4.5941540297190233</v>
      </c>
      <c r="R1168" s="6"/>
    </row>
    <row r="1169" spans="1:18" ht="12.75" customHeight="1" x14ac:dyDescent="0.25">
      <c r="A1169" s="118" t="s">
        <v>2157</v>
      </c>
      <c r="B1169" s="125"/>
      <c r="C1169" s="11" t="s">
        <v>2158</v>
      </c>
      <c r="D1169" s="126"/>
      <c r="E1169" s="78">
        <v>271.52829130742163</v>
      </c>
      <c r="F1169" s="78">
        <v>186.90221763544315</v>
      </c>
      <c r="G1169" s="78">
        <v>14.919672677333638</v>
      </c>
      <c r="H1169" s="78">
        <v>39.265718070193969</v>
      </c>
      <c r="I1169" s="78">
        <v>12.563079498451961</v>
      </c>
      <c r="J1169" s="78">
        <v>12.368051097441064</v>
      </c>
      <c r="K1169" s="78">
        <v>5.5095523285578469</v>
      </c>
      <c r="R1169" s="6"/>
    </row>
    <row r="1170" spans="1:18" ht="12.75" customHeight="1" x14ac:dyDescent="0.25">
      <c r="A1170" s="119" t="s">
        <v>2159</v>
      </c>
      <c r="B1170" s="128"/>
      <c r="C1170" s="10"/>
      <c r="D1170" s="129" t="s">
        <v>2158</v>
      </c>
      <c r="E1170" s="79">
        <v>576.45939086294413</v>
      </c>
      <c r="F1170" s="79">
        <v>424.73032994923858</v>
      </c>
      <c r="G1170" s="79">
        <v>28.394670050761423</v>
      </c>
      <c r="H1170" s="79">
        <v>59.248096446700508</v>
      </c>
      <c r="I1170" s="79">
        <v>25.697969543147206</v>
      </c>
      <c r="J1170" s="79">
        <v>29.346446700507617</v>
      </c>
      <c r="K1170" s="79">
        <v>9.0418781725888326</v>
      </c>
      <c r="R1170" s="6"/>
    </row>
    <row r="1171" spans="1:18" ht="12.75" customHeight="1" x14ac:dyDescent="0.25">
      <c r="A1171" s="119" t="s">
        <v>2160</v>
      </c>
      <c r="B1171" s="128"/>
      <c r="C1171" s="10"/>
      <c r="D1171" s="129" t="s">
        <v>2161</v>
      </c>
      <c r="E1171" s="79">
        <v>0</v>
      </c>
      <c r="F1171" s="79">
        <v>0</v>
      </c>
      <c r="G1171" s="79">
        <v>0</v>
      </c>
      <c r="H1171" s="79">
        <v>0</v>
      </c>
      <c r="I1171" s="79">
        <v>0</v>
      </c>
      <c r="J1171" s="79">
        <v>0</v>
      </c>
      <c r="K1171" s="79">
        <v>0</v>
      </c>
      <c r="R1171" s="6"/>
    </row>
    <row r="1172" spans="1:18" ht="12.75" customHeight="1" x14ac:dyDescent="0.25">
      <c r="A1172" s="119" t="s">
        <v>2162</v>
      </c>
      <c r="B1172" s="128"/>
      <c r="C1172" s="10"/>
      <c r="D1172" s="129" t="s">
        <v>2163</v>
      </c>
      <c r="E1172" s="79">
        <v>0</v>
      </c>
      <c r="F1172" s="79">
        <v>0</v>
      </c>
      <c r="G1172" s="79">
        <v>0</v>
      </c>
      <c r="H1172" s="79">
        <v>0</v>
      </c>
      <c r="I1172" s="79">
        <v>0</v>
      </c>
      <c r="J1172" s="79">
        <v>0</v>
      </c>
      <c r="K1172" s="79">
        <v>0</v>
      </c>
      <c r="R1172" s="6"/>
    </row>
    <row r="1173" spans="1:18" ht="12.75" customHeight="1" x14ac:dyDescent="0.25">
      <c r="A1173" s="119" t="s">
        <v>2164</v>
      </c>
      <c r="B1173" s="128"/>
      <c r="C1173" s="10"/>
      <c r="D1173" s="129" t="s">
        <v>2165</v>
      </c>
      <c r="E1173" s="79">
        <v>0</v>
      </c>
      <c r="F1173" s="79">
        <v>0</v>
      </c>
      <c r="G1173" s="79">
        <v>0</v>
      </c>
      <c r="H1173" s="79">
        <v>0</v>
      </c>
      <c r="I1173" s="79">
        <v>0</v>
      </c>
      <c r="J1173" s="79">
        <v>0</v>
      </c>
      <c r="K1173" s="79">
        <v>0</v>
      </c>
      <c r="R1173" s="6"/>
    </row>
    <row r="1174" spans="1:18" ht="12.75" customHeight="1" x14ac:dyDescent="0.25">
      <c r="A1174" s="119" t="s">
        <v>2166</v>
      </c>
      <c r="B1174" s="128"/>
      <c r="C1174" s="10"/>
      <c r="D1174" s="129" t="s">
        <v>2167</v>
      </c>
      <c r="E1174" s="79">
        <v>201.14692428945816</v>
      </c>
      <c r="F1174" s="79">
        <v>121.6552070942973</v>
      </c>
      <c r="G1174" s="79">
        <v>9.283704197974993</v>
      </c>
      <c r="H1174" s="79">
        <v>45.934994729563762</v>
      </c>
      <c r="I1174" s="79">
        <v>8.9935884417882743</v>
      </c>
      <c r="J1174" s="79">
        <v>10.347461970659628</v>
      </c>
      <c r="K1174" s="79">
        <v>4.9319678551742143</v>
      </c>
      <c r="R1174" s="6"/>
    </row>
    <row r="1175" spans="1:18" ht="12.75" customHeight="1" x14ac:dyDescent="0.25">
      <c r="A1175" s="119" t="s">
        <v>2168</v>
      </c>
      <c r="B1175" s="128"/>
      <c r="C1175" s="10"/>
      <c r="D1175" s="129" t="s">
        <v>2169</v>
      </c>
      <c r="E1175" s="79">
        <v>0</v>
      </c>
      <c r="F1175" s="79">
        <v>0</v>
      </c>
      <c r="G1175" s="79">
        <v>0</v>
      </c>
      <c r="H1175" s="79">
        <v>0</v>
      </c>
      <c r="I1175" s="79">
        <v>0</v>
      </c>
      <c r="J1175" s="79">
        <v>0</v>
      </c>
      <c r="K1175" s="79">
        <v>0</v>
      </c>
      <c r="R1175" s="6"/>
    </row>
    <row r="1176" spans="1:18" ht="12.75" customHeight="1" x14ac:dyDescent="0.25">
      <c r="A1176" s="119" t="s">
        <v>2170</v>
      </c>
      <c r="B1176" s="128"/>
      <c r="C1176" s="10"/>
      <c r="D1176" s="129" t="s">
        <v>2171</v>
      </c>
      <c r="E1176" s="79">
        <v>0</v>
      </c>
      <c r="F1176" s="79">
        <v>0</v>
      </c>
      <c r="G1176" s="79">
        <v>0</v>
      </c>
      <c r="H1176" s="79">
        <v>0</v>
      </c>
      <c r="I1176" s="79">
        <v>0</v>
      </c>
      <c r="J1176" s="79">
        <v>0</v>
      </c>
      <c r="K1176" s="79">
        <v>0</v>
      </c>
      <c r="R1176" s="6"/>
    </row>
    <row r="1177" spans="1:18" ht="12.75" customHeight="1" x14ac:dyDescent="0.25">
      <c r="A1177" s="119" t="s">
        <v>2172</v>
      </c>
      <c r="B1177" s="128"/>
      <c r="C1177" s="10"/>
      <c r="D1177" s="129" t="s">
        <v>1162</v>
      </c>
      <c r="E1177" s="79">
        <v>0</v>
      </c>
      <c r="F1177" s="79">
        <v>0</v>
      </c>
      <c r="G1177" s="79">
        <v>0</v>
      </c>
      <c r="H1177" s="79">
        <v>0</v>
      </c>
      <c r="I1177" s="79">
        <v>0</v>
      </c>
      <c r="J1177" s="79">
        <v>0</v>
      </c>
      <c r="K1177" s="79">
        <v>0</v>
      </c>
      <c r="R1177" s="6"/>
    </row>
    <row r="1178" spans="1:18" ht="12.75" customHeight="1" x14ac:dyDescent="0.25">
      <c r="A1178" s="119" t="s">
        <v>2173</v>
      </c>
      <c r="B1178" s="128"/>
      <c r="C1178" s="10"/>
      <c r="D1178" s="129" t="s">
        <v>2174</v>
      </c>
      <c r="E1178" s="79">
        <v>0</v>
      </c>
      <c r="F1178" s="79">
        <v>0</v>
      </c>
      <c r="G1178" s="79">
        <v>0</v>
      </c>
      <c r="H1178" s="79">
        <v>0</v>
      </c>
      <c r="I1178" s="79">
        <v>0</v>
      </c>
      <c r="J1178" s="79">
        <v>0</v>
      </c>
      <c r="K1178" s="79">
        <v>0</v>
      </c>
      <c r="R1178" s="6"/>
    </row>
    <row r="1179" spans="1:18" ht="12.75" customHeight="1" x14ac:dyDescent="0.25">
      <c r="A1179" s="119" t="s">
        <v>2175</v>
      </c>
      <c r="B1179" s="128"/>
      <c r="C1179" s="10"/>
      <c r="D1179" s="129" t="s">
        <v>2176</v>
      </c>
      <c r="E1179" s="79">
        <v>291.27351906649545</v>
      </c>
      <c r="F1179" s="79">
        <v>215.73334822176315</v>
      </c>
      <c r="G1179" s="79">
        <v>12.338786220758193</v>
      </c>
      <c r="H1179" s="79">
        <v>39.026296689185415</v>
      </c>
      <c r="I1179" s="79">
        <v>10.998827536150969</v>
      </c>
      <c r="J1179" s="79">
        <v>8.0955837195019829</v>
      </c>
      <c r="K1179" s="79">
        <v>5.0806766791357267</v>
      </c>
      <c r="R1179" s="6"/>
    </row>
    <row r="1180" spans="1:18" ht="12.75" customHeight="1" x14ac:dyDescent="0.25">
      <c r="A1180" s="119" t="s">
        <v>2177</v>
      </c>
      <c r="B1180" s="128"/>
      <c r="C1180" s="10"/>
      <c r="D1180" s="129" t="s">
        <v>2178</v>
      </c>
      <c r="E1180" s="79">
        <v>0</v>
      </c>
      <c r="F1180" s="79">
        <v>0</v>
      </c>
      <c r="G1180" s="79">
        <v>0</v>
      </c>
      <c r="H1180" s="79">
        <v>0</v>
      </c>
      <c r="I1180" s="79">
        <v>0</v>
      </c>
      <c r="J1180" s="79">
        <v>0</v>
      </c>
      <c r="K1180" s="79">
        <v>0</v>
      </c>
      <c r="R1180" s="6"/>
    </row>
    <row r="1181" spans="1:18" ht="12.75" customHeight="1" x14ac:dyDescent="0.25">
      <c r="A1181" s="119" t="s">
        <v>2179</v>
      </c>
      <c r="B1181" s="128"/>
      <c r="C1181" s="10"/>
      <c r="D1181" s="129" t="s">
        <v>2180</v>
      </c>
      <c r="E1181" s="79">
        <v>0</v>
      </c>
      <c r="F1181" s="79">
        <v>0</v>
      </c>
      <c r="G1181" s="79">
        <v>0</v>
      </c>
      <c r="H1181" s="79">
        <v>0</v>
      </c>
      <c r="I1181" s="79">
        <v>0</v>
      </c>
      <c r="J1181" s="79">
        <v>0</v>
      </c>
      <c r="K1181" s="79">
        <v>0</v>
      </c>
      <c r="R1181" s="6"/>
    </row>
    <row r="1182" spans="1:18" ht="12.75" customHeight="1" x14ac:dyDescent="0.25">
      <c r="A1182" s="119" t="s">
        <v>2181</v>
      </c>
      <c r="B1182" s="128"/>
      <c r="C1182" s="10"/>
      <c r="D1182" s="129" t="s">
        <v>2182</v>
      </c>
      <c r="E1182" s="79">
        <v>18.948655256723715</v>
      </c>
      <c r="F1182" s="79">
        <v>14.058679706601467</v>
      </c>
      <c r="G1182" s="79">
        <v>0.91687041564792182</v>
      </c>
      <c r="H1182" s="79">
        <v>2.7506112469437651</v>
      </c>
      <c r="I1182" s="79">
        <v>1.2224938875305622</v>
      </c>
      <c r="J1182" s="79">
        <v>0</v>
      </c>
      <c r="K1182" s="79">
        <v>0</v>
      </c>
      <c r="R1182" s="6"/>
    </row>
    <row r="1183" spans="1:18" ht="12.75" customHeight="1" x14ac:dyDescent="0.25">
      <c r="A1183" s="119" t="s">
        <v>2183</v>
      </c>
      <c r="B1183" s="128"/>
      <c r="C1183" s="10"/>
      <c r="D1183" s="129" t="s">
        <v>2184</v>
      </c>
      <c r="E1183" s="79">
        <v>0</v>
      </c>
      <c r="F1183" s="79">
        <v>0</v>
      </c>
      <c r="G1183" s="79">
        <v>0</v>
      </c>
      <c r="H1183" s="79">
        <v>0</v>
      </c>
      <c r="I1183" s="79">
        <v>0</v>
      </c>
      <c r="J1183" s="79">
        <v>0</v>
      </c>
      <c r="K1183" s="79">
        <v>0</v>
      </c>
      <c r="R1183" s="6"/>
    </row>
    <row r="1184" spans="1:18" ht="12.75" customHeight="1" x14ac:dyDescent="0.25">
      <c r="A1184" s="119" t="s">
        <v>2185</v>
      </c>
      <c r="B1184" s="128"/>
      <c r="C1184" s="10"/>
      <c r="D1184" s="129" t="s">
        <v>2186</v>
      </c>
      <c r="E1184" s="79">
        <v>371.10430553053504</v>
      </c>
      <c r="F1184" s="79">
        <v>117.096018735363</v>
      </c>
      <c r="G1184" s="79">
        <v>45.937668888488567</v>
      </c>
      <c r="H1184" s="79">
        <v>144.11817690506214</v>
      </c>
      <c r="I1184" s="79">
        <v>18.915510718789406</v>
      </c>
      <c r="J1184" s="79">
        <v>13.511079084849577</v>
      </c>
      <c r="K1184" s="79">
        <v>31.525851197982345</v>
      </c>
      <c r="R1184" s="6"/>
    </row>
    <row r="1185" spans="1:18" ht="12.75" customHeight="1" x14ac:dyDescent="0.25">
      <c r="A1185" s="119" t="s">
        <v>2187</v>
      </c>
      <c r="B1185" s="128"/>
      <c r="C1185" s="10"/>
      <c r="D1185" s="129" t="s">
        <v>2188</v>
      </c>
      <c r="E1185" s="79">
        <v>0</v>
      </c>
      <c r="F1185" s="79">
        <v>0</v>
      </c>
      <c r="G1185" s="79">
        <v>0</v>
      </c>
      <c r="H1185" s="79">
        <v>0</v>
      </c>
      <c r="I1185" s="79">
        <v>0</v>
      </c>
      <c r="J1185" s="79">
        <v>0</v>
      </c>
      <c r="K1185" s="79">
        <v>0</v>
      </c>
      <c r="R1185" s="6"/>
    </row>
    <row r="1186" spans="1:18" ht="12.75" customHeight="1" x14ac:dyDescent="0.25">
      <c r="A1186" s="119" t="s">
        <v>2189</v>
      </c>
      <c r="B1186" s="128"/>
      <c r="C1186" s="10"/>
      <c r="D1186" s="129" t="s">
        <v>286</v>
      </c>
      <c r="E1186" s="79">
        <v>0</v>
      </c>
      <c r="F1186" s="79">
        <v>0</v>
      </c>
      <c r="G1186" s="79">
        <v>0</v>
      </c>
      <c r="H1186" s="79">
        <v>0</v>
      </c>
      <c r="I1186" s="79">
        <v>0</v>
      </c>
      <c r="J1186" s="79">
        <v>0</v>
      </c>
      <c r="K1186" s="79">
        <v>0</v>
      </c>
      <c r="R1186" s="6"/>
    </row>
    <row r="1187" spans="1:18" ht="12.75" customHeight="1" x14ac:dyDescent="0.25">
      <c r="A1187" s="119" t="s">
        <v>2190</v>
      </c>
      <c r="B1187" s="128"/>
      <c r="C1187" s="10"/>
      <c r="D1187" s="129" t="s">
        <v>2191</v>
      </c>
      <c r="E1187" s="79">
        <v>142.08646759364791</v>
      </c>
      <c r="F1187" s="79">
        <v>77.121799255375734</v>
      </c>
      <c r="G1187" s="79">
        <v>11.397310234784591</v>
      </c>
      <c r="H1187" s="79">
        <v>35.711572068991721</v>
      </c>
      <c r="I1187" s="79">
        <v>7.9781171643492135</v>
      </c>
      <c r="J1187" s="79">
        <v>7.9781171643492135</v>
      </c>
      <c r="K1187" s="79">
        <v>1.8995517057974318</v>
      </c>
      <c r="R1187" s="6"/>
    </row>
    <row r="1188" spans="1:18" ht="12.75" customHeight="1" x14ac:dyDescent="0.25">
      <c r="A1188" s="119" t="s">
        <v>2192</v>
      </c>
      <c r="B1188" s="128"/>
      <c r="C1188" s="10"/>
      <c r="D1188" s="129" t="s">
        <v>1351</v>
      </c>
      <c r="E1188" s="79">
        <v>0</v>
      </c>
      <c r="F1188" s="79">
        <v>0</v>
      </c>
      <c r="G1188" s="79">
        <v>0</v>
      </c>
      <c r="H1188" s="79">
        <v>0</v>
      </c>
      <c r="I1188" s="79">
        <v>0</v>
      </c>
      <c r="J1188" s="79">
        <v>0</v>
      </c>
      <c r="K1188" s="79">
        <v>0</v>
      </c>
      <c r="R1188" s="6"/>
    </row>
    <row r="1189" spans="1:18" ht="12.75" customHeight="1" x14ac:dyDescent="0.25">
      <c r="A1189" s="119" t="s">
        <v>2193</v>
      </c>
      <c r="B1189" s="128"/>
      <c r="C1189" s="10"/>
      <c r="D1189" s="129" t="s">
        <v>2194</v>
      </c>
      <c r="E1189" s="79">
        <v>0</v>
      </c>
      <c r="F1189" s="79">
        <v>0</v>
      </c>
      <c r="G1189" s="79">
        <v>0</v>
      </c>
      <c r="H1189" s="79">
        <v>0</v>
      </c>
      <c r="I1189" s="79">
        <v>0</v>
      </c>
      <c r="J1189" s="79">
        <v>0</v>
      </c>
      <c r="K1189" s="79">
        <v>0</v>
      </c>
      <c r="R1189" s="6"/>
    </row>
    <row r="1190" spans="1:18" ht="12.75" customHeight="1" x14ac:dyDescent="0.25">
      <c r="A1190" s="119" t="s">
        <v>2195</v>
      </c>
      <c r="B1190" s="128"/>
      <c r="C1190" s="10"/>
      <c r="D1190" s="129" t="s">
        <v>2196</v>
      </c>
      <c r="E1190" s="79">
        <v>0</v>
      </c>
      <c r="F1190" s="79">
        <v>0</v>
      </c>
      <c r="G1190" s="79">
        <v>0</v>
      </c>
      <c r="H1190" s="79">
        <v>0</v>
      </c>
      <c r="I1190" s="79">
        <v>0</v>
      </c>
      <c r="J1190" s="79">
        <v>0</v>
      </c>
      <c r="K1190" s="79">
        <v>0</v>
      </c>
      <c r="R1190" s="6"/>
    </row>
    <row r="1191" spans="1:18" ht="12.75" customHeight="1" x14ac:dyDescent="0.25">
      <c r="A1191" s="119" t="s">
        <v>2197</v>
      </c>
      <c r="B1191" s="128"/>
      <c r="C1191" s="10"/>
      <c r="D1191" s="129" t="s">
        <v>2198</v>
      </c>
      <c r="E1191" s="79">
        <v>103.7475153924468</v>
      </c>
      <c r="F1191" s="79">
        <v>54.782566539002282</v>
      </c>
      <c r="G1191" s="79">
        <v>12.120036844912008</v>
      </c>
      <c r="H1191" s="79">
        <v>18.907257478062732</v>
      </c>
      <c r="I1191" s="79">
        <v>8.7264265283366456</v>
      </c>
      <c r="J1191" s="79">
        <v>7.2720221069472046</v>
      </c>
      <c r="K1191" s="79">
        <v>1.9392058951859212</v>
      </c>
      <c r="R1191" s="6"/>
    </row>
    <row r="1192" spans="1:18" ht="12.75" customHeight="1" x14ac:dyDescent="0.25">
      <c r="A1192" s="119" t="s">
        <v>2199</v>
      </c>
      <c r="B1192" s="128"/>
      <c r="C1192" s="10"/>
      <c r="D1192" s="129" t="s">
        <v>2200</v>
      </c>
      <c r="E1192" s="79">
        <v>208.59624378294114</v>
      </c>
      <c r="F1192" s="79">
        <v>99.472941875139185</v>
      </c>
      <c r="G1192" s="79">
        <v>39.343775517778937</v>
      </c>
      <c r="H1192" s="79">
        <v>23.012397000965034</v>
      </c>
      <c r="I1192" s="79">
        <v>17.073713903941801</v>
      </c>
      <c r="J1192" s="79">
        <v>20.043055452453419</v>
      </c>
      <c r="K1192" s="79">
        <v>9.650360032662757</v>
      </c>
      <c r="R1192" s="6"/>
    </row>
    <row r="1193" spans="1:18" ht="12.75" customHeight="1" x14ac:dyDescent="0.25">
      <c r="A1193" s="119" t="s">
        <v>2201</v>
      </c>
      <c r="B1193" s="128"/>
      <c r="C1193" s="10"/>
      <c r="D1193" s="129" t="s">
        <v>2202</v>
      </c>
      <c r="E1193" s="79">
        <v>0</v>
      </c>
      <c r="F1193" s="79">
        <v>0</v>
      </c>
      <c r="G1193" s="79">
        <v>0</v>
      </c>
      <c r="H1193" s="79">
        <v>0</v>
      </c>
      <c r="I1193" s="79">
        <v>0</v>
      </c>
      <c r="J1193" s="79">
        <v>0</v>
      </c>
      <c r="K1193" s="79">
        <v>0</v>
      </c>
      <c r="R1193" s="6"/>
    </row>
    <row r="1194" spans="1:18" ht="12.75" customHeight="1" x14ac:dyDescent="0.25">
      <c r="A1194" s="119" t="s">
        <v>2203</v>
      </c>
      <c r="B1194" s="128"/>
      <c r="C1194" s="10"/>
      <c r="D1194" s="129" t="s">
        <v>2204</v>
      </c>
      <c r="E1194" s="79">
        <v>163.3808953273064</v>
      </c>
      <c r="F1194" s="79">
        <v>73.339868569146418</v>
      </c>
      <c r="G1194" s="79">
        <v>13.433540282467415</v>
      </c>
      <c r="H1194" s="79">
        <v>45.74665069164579</v>
      </c>
      <c r="I1194" s="79">
        <v>12.344334313618706</v>
      </c>
      <c r="J1194" s="79">
        <v>13.796608938750317</v>
      </c>
      <c r="K1194" s="79">
        <v>4.7198925316777407</v>
      </c>
      <c r="R1194" s="6"/>
    </row>
    <row r="1195" spans="1:18" ht="12.75" customHeight="1" x14ac:dyDescent="0.25">
      <c r="A1195" s="119" t="s">
        <v>2205</v>
      </c>
      <c r="B1195" s="128"/>
      <c r="C1195" s="10"/>
      <c r="D1195" s="129" t="s">
        <v>2206</v>
      </c>
      <c r="E1195" s="79">
        <v>49.836474069459584</v>
      </c>
      <c r="F1195" s="79">
        <v>29.590406478741627</v>
      </c>
      <c r="G1195" s="79">
        <v>5.8402118050147953</v>
      </c>
      <c r="H1195" s="79">
        <v>7.3976016196854069</v>
      </c>
      <c r="I1195" s="79">
        <v>4.2828219903441829</v>
      </c>
      <c r="J1195" s="79">
        <v>0.778694907335306</v>
      </c>
      <c r="K1195" s="79">
        <v>1.9467372683382649</v>
      </c>
      <c r="R1195" s="6"/>
    </row>
    <row r="1196" spans="1:18" ht="12.75" customHeight="1" x14ac:dyDescent="0.25">
      <c r="A1196" s="119" t="s">
        <v>2207</v>
      </c>
      <c r="B1196" s="128"/>
      <c r="C1196" s="10"/>
      <c r="D1196" s="129" t="s">
        <v>2208</v>
      </c>
      <c r="E1196" s="79">
        <v>0</v>
      </c>
      <c r="F1196" s="79">
        <v>0</v>
      </c>
      <c r="G1196" s="79">
        <v>0</v>
      </c>
      <c r="H1196" s="79">
        <v>0</v>
      </c>
      <c r="I1196" s="79">
        <v>0</v>
      </c>
      <c r="J1196" s="79">
        <v>0</v>
      </c>
      <c r="K1196" s="79">
        <v>0</v>
      </c>
      <c r="R1196" s="6"/>
    </row>
    <row r="1197" spans="1:18" ht="12.75" customHeight="1" x14ac:dyDescent="0.25">
      <c r="A1197" s="119" t="s">
        <v>2209</v>
      </c>
      <c r="B1197" s="128"/>
      <c r="C1197" s="10"/>
      <c r="D1197" s="129" t="s">
        <v>2210</v>
      </c>
      <c r="E1197" s="79">
        <v>0</v>
      </c>
      <c r="F1197" s="79">
        <v>0</v>
      </c>
      <c r="G1197" s="79">
        <v>0</v>
      </c>
      <c r="H1197" s="79">
        <v>0</v>
      </c>
      <c r="I1197" s="79">
        <v>0</v>
      </c>
      <c r="J1197" s="79">
        <v>0</v>
      </c>
      <c r="K1197" s="79">
        <v>0</v>
      </c>
      <c r="R1197" s="6"/>
    </row>
    <row r="1198" spans="1:18" ht="12.75" customHeight="1" x14ac:dyDescent="0.25">
      <c r="A1198" s="118" t="s">
        <v>2211</v>
      </c>
      <c r="B1198" s="125"/>
      <c r="C1198" s="11" t="s">
        <v>1181</v>
      </c>
      <c r="D1198" s="126"/>
      <c r="E1198" s="78">
        <v>164.87834882449425</v>
      </c>
      <c r="F1198" s="78">
        <v>79.449152542372872</v>
      </c>
      <c r="G1198" s="78">
        <v>25.970475669764898</v>
      </c>
      <c r="H1198" s="78">
        <v>38.101421541826134</v>
      </c>
      <c r="I1198" s="78">
        <v>11.447512301804265</v>
      </c>
      <c r="J1198" s="78">
        <v>4.784034991798797</v>
      </c>
      <c r="K1198" s="78">
        <v>5.1257517769272827</v>
      </c>
      <c r="R1198" s="6"/>
    </row>
    <row r="1199" spans="1:18" ht="12.75" customHeight="1" x14ac:dyDescent="0.25">
      <c r="A1199" s="119" t="s">
        <v>2212</v>
      </c>
      <c r="B1199" s="128"/>
      <c r="C1199" s="10"/>
      <c r="D1199" s="129" t="s">
        <v>1181</v>
      </c>
      <c r="E1199" s="79">
        <v>357.4739281575898</v>
      </c>
      <c r="F1199" s="79">
        <v>152.95480880648898</v>
      </c>
      <c r="G1199" s="79">
        <v>55.040556199304746</v>
      </c>
      <c r="H1199" s="79">
        <v>106.60486674391657</v>
      </c>
      <c r="I1199" s="79">
        <v>21.436848203939743</v>
      </c>
      <c r="J1199" s="79">
        <v>12.16685979142526</v>
      </c>
      <c r="K1199" s="79">
        <v>9.2699884125144845</v>
      </c>
      <c r="R1199" s="6"/>
    </row>
    <row r="1200" spans="1:18" ht="12.75" customHeight="1" x14ac:dyDescent="0.25">
      <c r="A1200" s="119" t="s">
        <v>2213</v>
      </c>
      <c r="B1200" s="128"/>
      <c r="C1200" s="10"/>
      <c r="D1200" s="129" t="s">
        <v>315</v>
      </c>
      <c r="E1200" s="79">
        <v>0</v>
      </c>
      <c r="F1200" s="79">
        <v>0</v>
      </c>
      <c r="G1200" s="79">
        <v>0</v>
      </c>
      <c r="H1200" s="79">
        <v>0</v>
      </c>
      <c r="I1200" s="79">
        <v>0</v>
      </c>
      <c r="J1200" s="79">
        <v>0</v>
      </c>
      <c r="K1200" s="79">
        <v>0</v>
      </c>
      <c r="R1200" s="6"/>
    </row>
    <row r="1201" spans="1:18" ht="12.75" customHeight="1" x14ac:dyDescent="0.25">
      <c r="A1201" s="119" t="s">
        <v>2214</v>
      </c>
      <c r="B1201" s="128"/>
      <c r="C1201" s="10"/>
      <c r="D1201" s="129" t="s">
        <v>2215</v>
      </c>
      <c r="E1201" s="79">
        <v>0</v>
      </c>
      <c r="F1201" s="79">
        <v>0</v>
      </c>
      <c r="G1201" s="79">
        <v>0</v>
      </c>
      <c r="H1201" s="79">
        <v>0</v>
      </c>
      <c r="I1201" s="79">
        <v>0</v>
      </c>
      <c r="J1201" s="79">
        <v>0</v>
      </c>
      <c r="K1201" s="79">
        <v>0</v>
      </c>
      <c r="R1201" s="6"/>
    </row>
    <row r="1202" spans="1:18" ht="12.75" customHeight="1" x14ac:dyDescent="0.25">
      <c r="A1202" s="119" t="s">
        <v>2216</v>
      </c>
      <c r="B1202" s="128"/>
      <c r="C1202" s="10"/>
      <c r="D1202" s="129" t="s">
        <v>2217</v>
      </c>
      <c r="E1202" s="79">
        <v>0</v>
      </c>
      <c r="F1202" s="79">
        <v>0</v>
      </c>
      <c r="G1202" s="79">
        <v>0</v>
      </c>
      <c r="H1202" s="79">
        <v>0</v>
      </c>
      <c r="I1202" s="79">
        <v>0</v>
      </c>
      <c r="J1202" s="79">
        <v>0</v>
      </c>
      <c r="K1202" s="79">
        <v>0</v>
      </c>
      <c r="R1202" s="6"/>
    </row>
    <row r="1203" spans="1:18" ht="12.75" customHeight="1" x14ac:dyDescent="0.25">
      <c r="A1203" s="119" t="s">
        <v>2218</v>
      </c>
      <c r="B1203" s="128"/>
      <c r="C1203" s="10"/>
      <c r="D1203" s="129" t="s">
        <v>418</v>
      </c>
      <c r="E1203" s="79">
        <v>0</v>
      </c>
      <c r="F1203" s="79">
        <v>0</v>
      </c>
      <c r="G1203" s="79">
        <v>0</v>
      </c>
      <c r="H1203" s="79">
        <v>0</v>
      </c>
      <c r="I1203" s="79">
        <v>0</v>
      </c>
      <c r="J1203" s="79">
        <v>0</v>
      </c>
      <c r="K1203" s="79">
        <v>0</v>
      </c>
      <c r="R1203" s="6"/>
    </row>
    <row r="1204" spans="1:18" ht="12.75" customHeight="1" x14ac:dyDescent="0.25">
      <c r="A1204" s="119" t="s">
        <v>2219</v>
      </c>
      <c r="B1204" s="128"/>
      <c r="C1204" s="10"/>
      <c r="D1204" s="129" t="s">
        <v>2220</v>
      </c>
      <c r="E1204" s="79">
        <v>0</v>
      </c>
      <c r="F1204" s="79">
        <v>0</v>
      </c>
      <c r="G1204" s="79">
        <v>0</v>
      </c>
      <c r="H1204" s="79">
        <v>0</v>
      </c>
      <c r="I1204" s="79">
        <v>0</v>
      </c>
      <c r="J1204" s="79">
        <v>0</v>
      </c>
      <c r="K1204" s="79">
        <v>0</v>
      </c>
      <c r="R1204" s="6"/>
    </row>
    <row r="1205" spans="1:18" ht="12.75" customHeight="1" x14ac:dyDescent="0.25">
      <c r="A1205" s="119" t="s">
        <v>2221</v>
      </c>
      <c r="B1205" s="128"/>
      <c r="C1205" s="10"/>
      <c r="D1205" s="129" t="s">
        <v>2222</v>
      </c>
      <c r="E1205" s="79">
        <v>0</v>
      </c>
      <c r="F1205" s="79">
        <v>0</v>
      </c>
      <c r="G1205" s="79">
        <v>0</v>
      </c>
      <c r="H1205" s="79">
        <v>0</v>
      </c>
      <c r="I1205" s="79">
        <v>0</v>
      </c>
      <c r="J1205" s="79">
        <v>0</v>
      </c>
      <c r="K1205" s="79">
        <v>0</v>
      </c>
      <c r="R1205" s="6"/>
    </row>
    <row r="1206" spans="1:18" ht="12.75" customHeight="1" x14ac:dyDescent="0.25">
      <c r="A1206" s="119" t="s">
        <v>2223</v>
      </c>
      <c r="B1206" s="128"/>
      <c r="C1206" s="10"/>
      <c r="D1206" s="129" t="s">
        <v>2224</v>
      </c>
      <c r="E1206" s="79">
        <v>0</v>
      </c>
      <c r="F1206" s="79">
        <v>0</v>
      </c>
      <c r="G1206" s="79">
        <v>0</v>
      </c>
      <c r="H1206" s="79">
        <v>0</v>
      </c>
      <c r="I1206" s="79">
        <v>0</v>
      </c>
      <c r="J1206" s="79">
        <v>0</v>
      </c>
      <c r="K1206" s="79">
        <v>0</v>
      </c>
      <c r="R1206" s="6"/>
    </row>
    <row r="1207" spans="1:18" ht="12.75" customHeight="1" x14ac:dyDescent="0.25">
      <c r="A1207" s="119" t="s">
        <v>2225</v>
      </c>
      <c r="B1207" s="128"/>
      <c r="C1207" s="10"/>
      <c r="D1207" s="129" t="s">
        <v>32</v>
      </c>
      <c r="E1207" s="79">
        <v>0</v>
      </c>
      <c r="F1207" s="79">
        <v>0</v>
      </c>
      <c r="G1207" s="79">
        <v>0</v>
      </c>
      <c r="H1207" s="79">
        <v>0</v>
      </c>
      <c r="I1207" s="79">
        <v>0</v>
      </c>
      <c r="J1207" s="79">
        <v>0</v>
      </c>
      <c r="K1207" s="79">
        <v>0</v>
      </c>
      <c r="R1207" s="6"/>
    </row>
    <row r="1208" spans="1:18" ht="12.75" customHeight="1" x14ac:dyDescent="0.25">
      <c r="A1208" s="119" t="s">
        <v>2226</v>
      </c>
      <c r="B1208" s="128"/>
      <c r="C1208" s="10"/>
      <c r="D1208" s="129" t="s">
        <v>2227</v>
      </c>
      <c r="E1208" s="79">
        <v>0</v>
      </c>
      <c r="F1208" s="79">
        <v>0</v>
      </c>
      <c r="G1208" s="79">
        <v>0</v>
      </c>
      <c r="H1208" s="79">
        <v>0</v>
      </c>
      <c r="I1208" s="79">
        <v>0</v>
      </c>
      <c r="J1208" s="79">
        <v>0</v>
      </c>
      <c r="K1208" s="79">
        <v>0</v>
      </c>
      <c r="R1208" s="6"/>
    </row>
    <row r="1209" spans="1:18" ht="12.75" customHeight="1" x14ac:dyDescent="0.25">
      <c r="A1209" s="119" t="s">
        <v>2228</v>
      </c>
      <c r="B1209" s="128"/>
      <c r="C1209" s="10"/>
      <c r="D1209" s="129" t="s">
        <v>2229</v>
      </c>
      <c r="E1209" s="79">
        <v>0</v>
      </c>
      <c r="F1209" s="79">
        <v>0</v>
      </c>
      <c r="G1209" s="79">
        <v>0</v>
      </c>
      <c r="H1209" s="79">
        <v>0</v>
      </c>
      <c r="I1209" s="79">
        <v>0</v>
      </c>
      <c r="J1209" s="79">
        <v>0</v>
      </c>
      <c r="K1209" s="79">
        <v>0</v>
      </c>
      <c r="R1209" s="6"/>
    </row>
    <row r="1210" spans="1:18" ht="12.75" customHeight="1" x14ac:dyDescent="0.25">
      <c r="A1210" s="119" t="s">
        <v>2230</v>
      </c>
      <c r="B1210" s="128"/>
      <c r="C1210" s="10"/>
      <c r="D1210" s="129" t="s">
        <v>2231</v>
      </c>
      <c r="E1210" s="79">
        <v>0</v>
      </c>
      <c r="F1210" s="79">
        <v>0</v>
      </c>
      <c r="G1210" s="79">
        <v>0</v>
      </c>
      <c r="H1210" s="79">
        <v>0</v>
      </c>
      <c r="I1210" s="79">
        <v>0</v>
      </c>
      <c r="J1210" s="79">
        <v>0</v>
      </c>
      <c r="K1210" s="79">
        <v>0</v>
      </c>
      <c r="R1210" s="6"/>
    </row>
    <row r="1211" spans="1:18" ht="12.75" customHeight="1" x14ac:dyDescent="0.25">
      <c r="A1211" s="119" t="s">
        <v>2232</v>
      </c>
      <c r="B1211" s="128"/>
      <c r="C1211" s="10"/>
      <c r="D1211" s="129" t="s">
        <v>2233</v>
      </c>
      <c r="E1211" s="79">
        <v>0</v>
      </c>
      <c r="F1211" s="79">
        <v>0</v>
      </c>
      <c r="G1211" s="79">
        <v>0</v>
      </c>
      <c r="H1211" s="79">
        <v>0</v>
      </c>
      <c r="I1211" s="79">
        <v>0</v>
      </c>
      <c r="J1211" s="79">
        <v>0</v>
      </c>
      <c r="K1211" s="79">
        <v>0</v>
      </c>
      <c r="R1211" s="6"/>
    </row>
    <row r="1212" spans="1:18" ht="12.75" customHeight="1" x14ac:dyDescent="0.25">
      <c r="A1212" s="119" t="s">
        <v>2234</v>
      </c>
      <c r="B1212" s="128"/>
      <c r="C1212" s="10"/>
      <c r="D1212" s="129" t="s">
        <v>2235</v>
      </c>
      <c r="E1212" s="79">
        <v>0</v>
      </c>
      <c r="F1212" s="79">
        <v>0</v>
      </c>
      <c r="G1212" s="79">
        <v>0</v>
      </c>
      <c r="H1212" s="79">
        <v>0</v>
      </c>
      <c r="I1212" s="79">
        <v>0</v>
      </c>
      <c r="J1212" s="79">
        <v>0</v>
      </c>
      <c r="K1212" s="79">
        <v>0</v>
      </c>
      <c r="R1212" s="6"/>
    </row>
    <row r="1213" spans="1:18" ht="12.75" customHeight="1" x14ac:dyDescent="0.25">
      <c r="A1213" s="119" t="s">
        <v>2236</v>
      </c>
      <c r="B1213" s="128"/>
      <c r="C1213" s="10"/>
      <c r="D1213" s="129" t="s">
        <v>2237</v>
      </c>
      <c r="E1213" s="79">
        <v>0</v>
      </c>
      <c r="F1213" s="79">
        <v>0</v>
      </c>
      <c r="G1213" s="79">
        <v>0</v>
      </c>
      <c r="H1213" s="79">
        <v>0</v>
      </c>
      <c r="I1213" s="79">
        <v>0</v>
      </c>
      <c r="J1213" s="79">
        <v>0</v>
      </c>
      <c r="K1213" s="79">
        <v>0</v>
      </c>
      <c r="R1213" s="6"/>
    </row>
    <row r="1214" spans="1:18" ht="12.75" customHeight="1" x14ac:dyDescent="0.25">
      <c r="A1214" s="118" t="s">
        <v>2238</v>
      </c>
      <c r="B1214" s="125"/>
      <c r="C1214" s="11" t="s">
        <v>2239</v>
      </c>
      <c r="D1214" s="126"/>
      <c r="E1214" s="78">
        <v>252.53924840656893</v>
      </c>
      <c r="F1214" s="78">
        <v>128.13716158415366</v>
      </c>
      <c r="G1214" s="78">
        <v>37.89293588924901</v>
      </c>
      <c r="H1214" s="78">
        <v>47.65232478282347</v>
      </c>
      <c r="I1214" s="78">
        <v>19.819993493740739</v>
      </c>
      <c r="J1214" s="78">
        <v>12.349843970263985</v>
      </c>
      <c r="K1214" s="78">
        <v>6.6869886863380605</v>
      </c>
      <c r="R1214" s="6"/>
    </row>
    <row r="1215" spans="1:18" ht="12.75" customHeight="1" x14ac:dyDescent="0.25">
      <c r="A1215" s="119" t="s">
        <v>2240</v>
      </c>
      <c r="B1215" s="128"/>
      <c r="C1215" s="10"/>
      <c r="D1215" s="129" t="s">
        <v>2239</v>
      </c>
      <c r="E1215" s="79">
        <v>462.43750844480479</v>
      </c>
      <c r="F1215" s="79">
        <v>253.0063504931766</v>
      </c>
      <c r="G1215" s="79">
        <v>73.300905283069852</v>
      </c>
      <c r="H1215" s="79">
        <v>53.708958248885288</v>
      </c>
      <c r="I1215" s="79">
        <v>34.454803404945281</v>
      </c>
      <c r="J1215" s="79">
        <v>34.117011214700717</v>
      </c>
      <c r="K1215" s="79">
        <v>13.849479800027023</v>
      </c>
      <c r="R1215" s="6"/>
    </row>
    <row r="1216" spans="1:18" ht="12.75" customHeight="1" x14ac:dyDescent="0.25">
      <c r="A1216" s="119" t="s">
        <v>2241</v>
      </c>
      <c r="B1216" s="128"/>
      <c r="C1216" s="10"/>
      <c r="D1216" s="129" t="s">
        <v>2242</v>
      </c>
      <c r="E1216" s="79">
        <v>88.907914450828983</v>
      </c>
      <c r="F1216" s="79">
        <v>49.063997233975996</v>
      </c>
      <c r="G1216" s="79">
        <v>12.677610023544133</v>
      </c>
      <c r="H1216" s="79">
        <v>15.476562885885045</v>
      </c>
      <c r="I1216" s="79">
        <v>6.7504157268222</v>
      </c>
      <c r="J1216" s="79">
        <v>2.9635971483609662</v>
      </c>
      <c r="K1216" s="79">
        <v>1.9757314322406441</v>
      </c>
      <c r="R1216" s="6"/>
    </row>
    <row r="1217" spans="1:18" ht="12.75" customHeight="1" x14ac:dyDescent="0.25">
      <c r="A1217" s="119" t="s">
        <v>2243</v>
      </c>
      <c r="B1217" s="128"/>
      <c r="C1217" s="10"/>
      <c r="D1217" s="129" t="s">
        <v>2244</v>
      </c>
      <c r="E1217" s="79">
        <v>380.34943070278757</v>
      </c>
      <c r="F1217" s="79">
        <v>186.73930113859441</v>
      </c>
      <c r="G1217" s="79">
        <v>43.433451118963482</v>
      </c>
      <c r="H1217" s="79">
        <v>101.34471927758148</v>
      </c>
      <c r="I1217" s="79">
        <v>26.256380054966627</v>
      </c>
      <c r="J1217" s="79">
        <v>12.76010993325481</v>
      </c>
      <c r="K1217" s="79">
        <v>9.8154691794267759</v>
      </c>
      <c r="R1217" s="6"/>
    </row>
    <row r="1218" spans="1:18" ht="12.75" customHeight="1" x14ac:dyDescent="0.25">
      <c r="A1218" s="119" t="s">
        <v>2245</v>
      </c>
      <c r="B1218" s="128"/>
      <c r="C1218" s="10"/>
      <c r="D1218" s="129" t="s">
        <v>2246</v>
      </c>
      <c r="E1218" s="79">
        <v>0</v>
      </c>
      <c r="F1218" s="79">
        <v>0</v>
      </c>
      <c r="G1218" s="79">
        <v>0</v>
      </c>
      <c r="H1218" s="79">
        <v>0</v>
      </c>
      <c r="I1218" s="79">
        <v>0</v>
      </c>
      <c r="J1218" s="79">
        <v>0</v>
      </c>
      <c r="K1218" s="79">
        <v>0</v>
      </c>
      <c r="R1218" s="6"/>
    </row>
    <row r="1219" spans="1:18" ht="12.75" customHeight="1" x14ac:dyDescent="0.25">
      <c r="A1219" s="119" t="s">
        <v>2247</v>
      </c>
      <c r="B1219" s="128"/>
      <c r="C1219" s="10"/>
      <c r="D1219" s="129" t="s">
        <v>2248</v>
      </c>
      <c r="E1219" s="79">
        <v>221.88855522188854</v>
      </c>
      <c r="F1219" s="79">
        <v>94.761428094761428</v>
      </c>
      <c r="G1219" s="79">
        <v>49.716383049716384</v>
      </c>
      <c r="H1219" s="79">
        <v>40.04004004004004</v>
      </c>
      <c r="I1219" s="79">
        <v>22.355689022355691</v>
      </c>
      <c r="J1219" s="79">
        <v>10.01001001001001</v>
      </c>
      <c r="K1219" s="79">
        <v>5.005005005005005</v>
      </c>
      <c r="R1219" s="6"/>
    </row>
    <row r="1220" spans="1:18" ht="12.75" customHeight="1" x14ac:dyDescent="0.25">
      <c r="A1220" s="119" t="s">
        <v>2249</v>
      </c>
      <c r="B1220" s="128"/>
      <c r="C1220" s="10"/>
      <c r="D1220" s="129" t="s">
        <v>2250</v>
      </c>
      <c r="E1220" s="79">
        <v>0</v>
      </c>
      <c r="F1220" s="79">
        <v>0</v>
      </c>
      <c r="G1220" s="79">
        <v>0</v>
      </c>
      <c r="H1220" s="79">
        <v>0</v>
      </c>
      <c r="I1220" s="79">
        <v>0</v>
      </c>
      <c r="J1220" s="79">
        <v>0</v>
      </c>
      <c r="K1220" s="79">
        <v>0</v>
      </c>
      <c r="R1220" s="6"/>
    </row>
    <row r="1221" spans="1:18" ht="12.75" customHeight="1" x14ac:dyDescent="0.25">
      <c r="A1221" s="118" t="s">
        <v>2251</v>
      </c>
      <c r="B1221" s="125"/>
      <c r="C1221" s="11" t="s">
        <v>2252</v>
      </c>
      <c r="D1221" s="126"/>
      <c r="E1221" s="78">
        <v>112.08700250615041</v>
      </c>
      <c r="F1221" s="78">
        <v>48.743475961648997</v>
      </c>
      <c r="G1221" s="78">
        <v>19.198491711309867</v>
      </c>
      <c r="H1221" s="78">
        <v>31.384360701722116</v>
      </c>
      <c r="I1221" s="78">
        <v>7.8173499183776709</v>
      </c>
      <c r="J1221" s="78">
        <v>2.9889867334973443</v>
      </c>
      <c r="K1221" s="78">
        <v>1.9543374795944177</v>
      </c>
      <c r="R1221" s="6"/>
    </row>
    <row r="1222" spans="1:18" ht="12.75" customHeight="1" x14ac:dyDescent="0.25">
      <c r="A1222" s="119" t="s">
        <v>2253</v>
      </c>
      <c r="B1222" s="128"/>
      <c r="C1222" s="10"/>
      <c r="D1222" s="129" t="s">
        <v>2252</v>
      </c>
      <c r="E1222" s="79">
        <v>221.36622946023698</v>
      </c>
      <c r="F1222" s="79">
        <v>100.44370764054806</v>
      </c>
      <c r="G1222" s="79">
        <v>25.842313130820614</v>
      </c>
      <c r="H1222" s="79">
        <v>71.188258813203959</v>
      </c>
      <c r="I1222" s="79">
        <v>14.140133599882978</v>
      </c>
      <c r="J1222" s="79">
        <v>5.851089765468819</v>
      </c>
      <c r="K1222" s="79">
        <v>3.9007265103125457</v>
      </c>
      <c r="R1222" s="6"/>
    </row>
    <row r="1223" spans="1:18" ht="12.75" customHeight="1" x14ac:dyDescent="0.25">
      <c r="A1223" s="119" t="s">
        <v>2254</v>
      </c>
      <c r="B1223" s="128"/>
      <c r="C1223" s="10"/>
      <c r="D1223" s="129" t="s">
        <v>2255</v>
      </c>
      <c r="E1223" s="79">
        <v>0</v>
      </c>
      <c r="F1223" s="79">
        <v>0</v>
      </c>
      <c r="G1223" s="79">
        <v>0</v>
      </c>
      <c r="H1223" s="79">
        <v>0</v>
      </c>
      <c r="I1223" s="79">
        <v>0</v>
      </c>
      <c r="J1223" s="79">
        <v>0</v>
      </c>
      <c r="K1223" s="79">
        <v>0</v>
      </c>
      <c r="R1223" s="6"/>
    </row>
    <row r="1224" spans="1:18" ht="12.75" customHeight="1" x14ac:dyDescent="0.25">
      <c r="A1224" s="119" t="s">
        <v>2256</v>
      </c>
      <c r="B1224" s="128"/>
      <c r="C1224" s="10"/>
      <c r="D1224" s="129" t="s">
        <v>2257</v>
      </c>
      <c r="E1224" s="79">
        <v>0</v>
      </c>
      <c r="F1224" s="79">
        <v>0</v>
      </c>
      <c r="G1224" s="79">
        <v>0</v>
      </c>
      <c r="H1224" s="79">
        <v>0</v>
      </c>
      <c r="I1224" s="79">
        <v>0</v>
      </c>
      <c r="J1224" s="79">
        <v>0</v>
      </c>
      <c r="K1224" s="79">
        <v>0</v>
      </c>
      <c r="R1224" s="6"/>
    </row>
    <row r="1225" spans="1:18" ht="12.75" customHeight="1" x14ac:dyDescent="0.25">
      <c r="A1225" s="119" t="s">
        <v>2258</v>
      </c>
      <c r="B1225" s="128"/>
      <c r="C1225" s="10"/>
      <c r="D1225" s="129" t="s">
        <v>2259</v>
      </c>
      <c r="E1225" s="79">
        <v>0</v>
      </c>
      <c r="F1225" s="79">
        <v>0</v>
      </c>
      <c r="G1225" s="79">
        <v>0</v>
      </c>
      <c r="H1225" s="79">
        <v>0</v>
      </c>
      <c r="I1225" s="79">
        <v>0</v>
      </c>
      <c r="J1225" s="79">
        <v>0</v>
      </c>
      <c r="K1225" s="79">
        <v>0</v>
      </c>
      <c r="R1225" s="6"/>
    </row>
    <row r="1226" spans="1:18" ht="12.75" customHeight="1" x14ac:dyDescent="0.25">
      <c r="A1226" s="119" t="s">
        <v>2260</v>
      </c>
      <c r="B1226" s="128"/>
      <c r="C1226" s="10"/>
      <c r="D1226" s="129" t="s">
        <v>2261</v>
      </c>
      <c r="E1226" s="79">
        <v>0</v>
      </c>
      <c r="F1226" s="79">
        <v>0</v>
      </c>
      <c r="G1226" s="79">
        <v>0</v>
      </c>
      <c r="H1226" s="79">
        <v>0</v>
      </c>
      <c r="I1226" s="79">
        <v>0</v>
      </c>
      <c r="J1226" s="79">
        <v>0</v>
      </c>
      <c r="K1226" s="79">
        <v>0</v>
      </c>
      <c r="R1226" s="6"/>
    </row>
    <row r="1227" spans="1:18" ht="12.75" customHeight="1" x14ac:dyDescent="0.25">
      <c r="A1227" s="119" t="s">
        <v>2262</v>
      </c>
      <c r="B1227" s="128"/>
      <c r="C1227" s="10"/>
      <c r="D1227" s="129" t="s">
        <v>2263</v>
      </c>
      <c r="E1227" s="79">
        <v>0</v>
      </c>
      <c r="F1227" s="79">
        <v>0</v>
      </c>
      <c r="G1227" s="79">
        <v>0</v>
      </c>
      <c r="H1227" s="79">
        <v>0</v>
      </c>
      <c r="I1227" s="79">
        <v>0</v>
      </c>
      <c r="J1227" s="79">
        <v>0</v>
      </c>
      <c r="K1227" s="79">
        <v>0</v>
      </c>
      <c r="R1227" s="6"/>
    </row>
    <row r="1228" spans="1:18" ht="12.75" customHeight="1" x14ac:dyDescent="0.25">
      <c r="A1228" s="119" t="s">
        <v>2264</v>
      </c>
      <c r="B1228" s="128"/>
      <c r="C1228" s="10"/>
      <c r="D1228" s="129" t="s">
        <v>2265</v>
      </c>
      <c r="E1228" s="79">
        <v>0</v>
      </c>
      <c r="F1228" s="79">
        <v>0</v>
      </c>
      <c r="G1228" s="79">
        <v>0</v>
      </c>
      <c r="H1228" s="79">
        <v>0</v>
      </c>
      <c r="I1228" s="79">
        <v>0</v>
      </c>
      <c r="J1228" s="79">
        <v>0</v>
      </c>
      <c r="K1228" s="79">
        <v>0</v>
      </c>
      <c r="R1228" s="6"/>
    </row>
    <row r="1229" spans="1:18" ht="12.75" customHeight="1" x14ac:dyDescent="0.25">
      <c r="A1229" s="119" t="s">
        <v>2266</v>
      </c>
      <c r="B1229" s="128"/>
      <c r="C1229" s="10"/>
      <c r="D1229" s="129" t="s">
        <v>2267</v>
      </c>
      <c r="E1229" s="79">
        <v>0</v>
      </c>
      <c r="F1229" s="79">
        <v>0</v>
      </c>
      <c r="G1229" s="79">
        <v>0</v>
      </c>
      <c r="H1229" s="79">
        <v>0</v>
      </c>
      <c r="I1229" s="79">
        <v>0</v>
      </c>
      <c r="J1229" s="79">
        <v>0</v>
      </c>
      <c r="K1229" s="79">
        <v>0</v>
      </c>
      <c r="R1229" s="6"/>
    </row>
    <row r="1230" spans="1:18" ht="12.75" customHeight="1" x14ac:dyDescent="0.25">
      <c r="A1230" s="119" t="s">
        <v>2268</v>
      </c>
      <c r="B1230" s="128"/>
      <c r="C1230" s="10"/>
      <c r="D1230" s="129" t="s">
        <v>2269</v>
      </c>
      <c r="E1230" s="79">
        <v>0</v>
      </c>
      <c r="F1230" s="79">
        <v>0</v>
      </c>
      <c r="G1230" s="79">
        <v>0</v>
      </c>
      <c r="H1230" s="79">
        <v>0</v>
      </c>
      <c r="I1230" s="79">
        <v>0</v>
      </c>
      <c r="J1230" s="79">
        <v>0</v>
      </c>
      <c r="K1230" s="79">
        <v>0</v>
      </c>
      <c r="R1230" s="6"/>
    </row>
    <row r="1231" spans="1:18" ht="12.75" customHeight="1" x14ac:dyDescent="0.25">
      <c r="A1231" s="119" t="s">
        <v>2270</v>
      </c>
      <c r="B1231" s="128"/>
      <c r="C1231" s="10"/>
      <c r="D1231" s="129" t="s">
        <v>2271</v>
      </c>
      <c r="E1231" s="79">
        <v>0</v>
      </c>
      <c r="F1231" s="79">
        <v>0</v>
      </c>
      <c r="G1231" s="79">
        <v>0</v>
      </c>
      <c r="H1231" s="79">
        <v>0</v>
      </c>
      <c r="I1231" s="79">
        <v>0</v>
      </c>
      <c r="J1231" s="79">
        <v>0</v>
      </c>
      <c r="K1231" s="79">
        <v>0</v>
      </c>
      <c r="R1231" s="6"/>
    </row>
    <row r="1232" spans="1:18" ht="12.75" customHeight="1" x14ac:dyDescent="0.25">
      <c r="A1232" s="119" t="s">
        <v>2272</v>
      </c>
      <c r="B1232" s="128"/>
      <c r="C1232" s="10"/>
      <c r="D1232" s="129" t="s">
        <v>2273</v>
      </c>
      <c r="E1232" s="79">
        <v>0</v>
      </c>
      <c r="F1232" s="79">
        <v>0</v>
      </c>
      <c r="G1232" s="79">
        <v>0</v>
      </c>
      <c r="H1232" s="79">
        <v>0</v>
      </c>
      <c r="I1232" s="79">
        <v>0</v>
      </c>
      <c r="J1232" s="79">
        <v>0</v>
      </c>
      <c r="K1232" s="79">
        <v>0</v>
      </c>
      <c r="R1232" s="6"/>
    </row>
    <row r="1233" spans="1:18" ht="12.75" customHeight="1" x14ac:dyDescent="0.25">
      <c r="A1233" s="119" t="s">
        <v>2274</v>
      </c>
      <c r="B1233" s="128"/>
      <c r="C1233" s="10"/>
      <c r="D1233" s="129" t="s">
        <v>2275</v>
      </c>
      <c r="E1233" s="79">
        <v>0</v>
      </c>
      <c r="F1233" s="79">
        <v>0</v>
      </c>
      <c r="G1233" s="79">
        <v>0</v>
      </c>
      <c r="H1233" s="79">
        <v>0</v>
      </c>
      <c r="I1233" s="79">
        <v>0</v>
      </c>
      <c r="J1233" s="79">
        <v>0</v>
      </c>
      <c r="K1233" s="79">
        <v>0</v>
      </c>
      <c r="R1233" s="6"/>
    </row>
    <row r="1234" spans="1:18" ht="12.75" customHeight="1" x14ac:dyDescent="0.25">
      <c r="A1234" s="119" t="s">
        <v>2276</v>
      </c>
      <c r="B1234" s="128"/>
      <c r="C1234" s="10"/>
      <c r="D1234" s="129" t="s">
        <v>2277</v>
      </c>
      <c r="E1234" s="79">
        <v>0</v>
      </c>
      <c r="F1234" s="79">
        <v>0</v>
      </c>
      <c r="G1234" s="79">
        <v>0</v>
      </c>
      <c r="H1234" s="79">
        <v>0</v>
      </c>
      <c r="I1234" s="79">
        <v>0</v>
      </c>
      <c r="J1234" s="79">
        <v>0</v>
      </c>
      <c r="K1234" s="79">
        <v>0</v>
      </c>
      <c r="R1234" s="6"/>
    </row>
    <row r="1235" spans="1:18" ht="12.75" customHeight="1" x14ac:dyDescent="0.25">
      <c r="A1235" s="119" t="s">
        <v>2278</v>
      </c>
      <c r="B1235" s="128"/>
      <c r="C1235" s="10"/>
      <c r="D1235" s="129" t="s">
        <v>2279</v>
      </c>
      <c r="E1235" s="79">
        <v>0</v>
      </c>
      <c r="F1235" s="79">
        <v>0</v>
      </c>
      <c r="G1235" s="79">
        <v>0</v>
      </c>
      <c r="H1235" s="79">
        <v>0</v>
      </c>
      <c r="I1235" s="79">
        <v>0</v>
      </c>
      <c r="J1235" s="79">
        <v>0</v>
      </c>
      <c r="K1235" s="79">
        <v>0</v>
      </c>
      <c r="R1235" s="6"/>
    </row>
    <row r="1236" spans="1:18" ht="12.75" customHeight="1" x14ac:dyDescent="0.25">
      <c r="A1236" s="119" t="s">
        <v>2280</v>
      </c>
      <c r="B1236" s="128"/>
      <c r="C1236" s="10"/>
      <c r="D1236" s="129" t="s">
        <v>2281</v>
      </c>
      <c r="E1236" s="79">
        <v>0</v>
      </c>
      <c r="F1236" s="79">
        <v>0</v>
      </c>
      <c r="G1236" s="79">
        <v>0</v>
      </c>
      <c r="H1236" s="79">
        <v>0</v>
      </c>
      <c r="I1236" s="79">
        <v>0</v>
      </c>
      <c r="J1236" s="79">
        <v>0</v>
      </c>
      <c r="K1236" s="79">
        <v>0</v>
      </c>
      <c r="R1236" s="6"/>
    </row>
    <row r="1237" spans="1:18" ht="12.75" customHeight="1" x14ac:dyDescent="0.25">
      <c r="A1237" s="119" t="s">
        <v>2282</v>
      </c>
      <c r="B1237" s="128"/>
      <c r="C1237" s="10"/>
      <c r="D1237" s="129" t="s">
        <v>2283</v>
      </c>
      <c r="E1237" s="79">
        <v>0</v>
      </c>
      <c r="F1237" s="79">
        <v>0</v>
      </c>
      <c r="G1237" s="79">
        <v>0</v>
      </c>
      <c r="H1237" s="79">
        <v>0</v>
      </c>
      <c r="I1237" s="79">
        <v>0</v>
      </c>
      <c r="J1237" s="79">
        <v>0</v>
      </c>
      <c r="K1237" s="79">
        <v>0</v>
      </c>
      <c r="R1237" s="6"/>
    </row>
    <row r="1238" spans="1:18" ht="12.75" customHeight="1" x14ac:dyDescent="0.25">
      <c r="A1238" s="119" t="s">
        <v>2284</v>
      </c>
      <c r="B1238" s="128"/>
      <c r="C1238" s="10"/>
      <c r="D1238" s="129" t="s">
        <v>2285</v>
      </c>
      <c r="E1238" s="79">
        <v>0</v>
      </c>
      <c r="F1238" s="79">
        <v>0</v>
      </c>
      <c r="G1238" s="79">
        <v>0</v>
      </c>
      <c r="H1238" s="79">
        <v>0</v>
      </c>
      <c r="I1238" s="79">
        <v>0</v>
      </c>
      <c r="J1238" s="79">
        <v>0</v>
      </c>
      <c r="K1238" s="79">
        <v>0</v>
      </c>
      <c r="R1238" s="6"/>
    </row>
    <row r="1239" spans="1:18" ht="12.75" customHeight="1" x14ac:dyDescent="0.25">
      <c r="A1239" s="119" t="s">
        <v>2286</v>
      </c>
      <c r="B1239" s="128"/>
      <c r="C1239" s="10"/>
      <c r="D1239" s="129" t="s">
        <v>2287</v>
      </c>
      <c r="E1239" s="79">
        <v>0</v>
      </c>
      <c r="F1239" s="79">
        <v>0</v>
      </c>
      <c r="G1239" s="79">
        <v>0</v>
      </c>
      <c r="H1239" s="79">
        <v>0</v>
      </c>
      <c r="I1239" s="79">
        <v>0</v>
      </c>
      <c r="J1239" s="79">
        <v>0</v>
      </c>
      <c r="K1239" s="79">
        <v>0</v>
      </c>
      <c r="R1239" s="6"/>
    </row>
    <row r="1240" spans="1:18" ht="12.75" customHeight="1" x14ac:dyDescent="0.25">
      <c r="A1240" s="119" t="s">
        <v>2288</v>
      </c>
      <c r="B1240" s="128"/>
      <c r="C1240" s="10"/>
      <c r="D1240" s="129" t="s">
        <v>2289</v>
      </c>
      <c r="E1240" s="79">
        <v>0</v>
      </c>
      <c r="F1240" s="79">
        <v>0</v>
      </c>
      <c r="G1240" s="79">
        <v>0</v>
      </c>
      <c r="H1240" s="79">
        <v>0</v>
      </c>
      <c r="I1240" s="79">
        <v>0</v>
      </c>
      <c r="J1240" s="79">
        <v>0</v>
      </c>
      <c r="K1240" s="79">
        <v>0</v>
      </c>
      <c r="R1240" s="6"/>
    </row>
    <row r="1241" spans="1:18" ht="12.75" customHeight="1" x14ac:dyDescent="0.25">
      <c r="A1241" s="119" t="s">
        <v>2290</v>
      </c>
      <c r="B1241" s="128"/>
      <c r="C1241" s="10"/>
      <c r="D1241" s="129" t="s">
        <v>2291</v>
      </c>
      <c r="E1241" s="79">
        <v>0</v>
      </c>
      <c r="F1241" s="79">
        <v>0</v>
      </c>
      <c r="G1241" s="79">
        <v>0</v>
      </c>
      <c r="H1241" s="79">
        <v>0</v>
      </c>
      <c r="I1241" s="79">
        <v>0</v>
      </c>
      <c r="J1241" s="79">
        <v>0</v>
      </c>
      <c r="K1241" s="79">
        <v>0</v>
      </c>
      <c r="R1241" s="6"/>
    </row>
    <row r="1242" spans="1:18" ht="12.75" customHeight="1" x14ac:dyDescent="0.25">
      <c r="A1242" s="119" t="s">
        <v>2292</v>
      </c>
      <c r="B1242" s="128"/>
      <c r="C1242" s="10"/>
      <c r="D1242" s="129" t="s">
        <v>2293</v>
      </c>
      <c r="E1242" s="79">
        <v>0</v>
      </c>
      <c r="F1242" s="79">
        <v>0</v>
      </c>
      <c r="G1242" s="79">
        <v>0</v>
      </c>
      <c r="H1242" s="79">
        <v>0</v>
      </c>
      <c r="I1242" s="79">
        <v>0</v>
      </c>
      <c r="J1242" s="79">
        <v>0</v>
      </c>
      <c r="K1242" s="79">
        <v>0</v>
      </c>
      <c r="R1242" s="6"/>
    </row>
    <row r="1243" spans="1:18" ht="12.75" customHeight="1" x14ac:dyDescent="0.25">
      <c r="A1243" s="119" t="s">
        <v>2294</v>
      </c>
      <c r="B1243" s="128"/>
      <c r="C1243" s="10"/>
      <c r="D1243" s="129" t="s">
        <v>2295</v>
      </c>
      <c r="E1243" s="79">
        <v>0</v>
      </c>
      <c r="F1243" s="79">
        <v>0</v>
      </c>
      <c r="G1243" s="79">
        <v>0</v>
      </c>
      <c r="H1243" s="79">
        <v>0</v>
      </c>
      <c r="I1243" s="79">
        <v>0</v>
      </c>
      <c r="J1243" s="79">
        <v>0</v>
      </c>
      <c r="K1243" s="79">
        <v>0</v>
      </c>
      <c r="R1243" s="6"/>
    </row>
    <row r="1244" spans="1:18" ht="12.75" customHeight="1" x14ac:dyDescent="0.25">
      <c r="A1244" s="119" t="s">
        <v>2296</v>
      </c>
      <c r="B1244" s="128"/>
      <c r="C1244" s="10"/>
      <c r="D1244" s="129" t="s">
        <v>1269</v>
      </c>
      <c r="E1244" s="79">
        <v>0</v>
      </c>
      <c r="F1244" s="79">
        <v>0</v>
      </c>
      <c r="G1244" s="79">
        <v>0</v>
      </c>
      <c r="H1244" s="79">
        <v>0</v>
      </c>
      <c r="I1244" s="79">
        <v>0</v>
      </c>
      <c r="J1244" s="79">
        <v>0</v>
      </c>
      <c r="K1244" s="79">
        <v>0</v>
      </c>
      <c r="R1244" s="6"/>
    </row>
    <row r="1245" spans="1:18" ht="12.75" customHeight="1" x14ac:dyDescent="0.25">
      <c r="A1245" s="119" t="s">
        <v>2297</v>
      </c>
      <c r="B1245" s="128"/>
      <c r="C1245" s="10"/>
      <c r="D1245" s="129" t="s">
        <v>2298</v>
      </c>
      <c r="E1245" s="79">
        <v>0</v>
      </c>
      <c r="F1245" s="79">
        <v>0</v>
      </c>
      <c r="G1245" s="79">
        <v>0</v>
      </c>
      <c r="H1245" s="79">
        <v>0</v>
      </c>
      <c r="I1245" s="79">
        <v>0</v>
      </c>
      <c r="J1245" s="79">
        <v>0</v>
      </c>
      <c r="K1245" s="79">
        <v>0</v>
      </c>
      <c r="R1245" s="6"/>
    </row>
    <row r="1246" spans="1:18" ht="12.75" customHeight="1" x14ac:dyDescent="0.25">
      <c r="A1246" s="119" t="s">
        <v>2299</v>
      </c>
      <c r="B1246" s="128"/>
      <c r="C1246" s="10"/>
      <c r="D1246" s="129" t="s">
        <v>2300</v>
      </c>
      <c r="E1246" s="79">
        <v>0</v>
      </c>
      <c r="F1246" s="79">
        <v>0</v>
      </c>
      <c r="G1246" s="79">
        <v>0</v>
      </c>
      <c r="H1246" s="79">
        <v>0</v>
      </c>
      <c r="I1246" s="79">
        <v>0</v>
      </c>
      <c r="J1246" s="79">
        <v>0</v>
      </c>
      <c r="K1246" s="79">
        <v>0</v>
      </c>
      <c r="R1246" s="6"/>
    </row>
    <row r="1247" spans="1:18" ht="12.75" customHeight="1" x14ac:dyDescent="0.25">
      <c r="A1247" s="119" t="s">
        <v>2301</v>
      </c>
      <c r="B1247" s="128"/>
      <c r="C1247" s="10"/>
      <c r="D1247" s="129" t="s">
        <v>2302</v>
      </c>
      <c r="E1247" s="79">
        <v>0</v>
      </c>
      <c r="F1247" s="79">
        <v>0</v>
      </c>
      <c r="G1247" s="79">
        <v>0</v>
      </c>
      <c r="H1247" s="79">
        <v>0</v>
      </c>
      <c r="I1247" s="79">
        <v>0</v>
      </c>
      <c r="J1247" s="79">
        <v>0</v>
      </c>
      <c r="K1247" s="79">
        <v>0</v>
      </c>
      <c r="R1247" s="6"/>
    </row>
    <row r="1248" spans="1:18" ht="12.75" customHeight="1" x14ac:dyDescent="0.25">
      <c r="A1248" s="119" t="s">
        <v>2303</v>
      </c>
      <c r="B1248" s="128"/>
      <c r="C1248" s="10"/>
      <c r="D1248" s="129" t="s">
        <v>2304</v>
      </c>
      <c r="E1248" s="79">
        <v>0</v>
      </c>
      <c r="F1248" s="79">
        <v>0</v>
      </c>
      <c r="G1248" s="79">
        <v>0</v>
      </c>
      <c r="H1248" s="79">
        <v>0</v>
      </c>
      <c r="I1248" s="79">
        <v>0</v>
      </c>
      <c r="J1248" s="79">
        <v>0</v>
      </c>
      <c r="K1248" s="79">
        <v>0</v>
      </c>
      <c r="R1248" s="6"/>
    </row>
    <row r="1249" spans="1:18" ht="12.75" customHeight="1" x14ac:dyDescent="0.25">
      <c r="A1249" s="119" t="s">
        <v>2305</v>
      </c>
      <c r="B1249" s="128"/>
      <c r="C1249" s="10"/>
      <c r="D1249" s="129" t="s">
        <v>2306</v>
      </c>
      <c r="E1249" s="79">
        <v>0</v>
      </c>
      <c r="F1249" s="79">
        <v>0</v>
      </c>
      <c r="G1249" s="79">
        <v>0</v>
      </c>
      <c r="H1249" s="79">
        <v>0</v>
      </c>
      <c r="I1249" s="79">
        <v>0</v>
      </c>
      <c r="J1249" s="79">
        <v>0</v>
      </c>
      <c r="K1249" s="79">
        <v>0</v>
      </c>
      <c r="R1249" s="6"/>
    </row>
    <row r="1250" spans="1:18" ht="12.75" customHeight="1" x14ac:dyDescent="0.25">
      <c r="A1250" s="119" t="s">
        <v>2307</v>
      </c>
      <c r="B1250" s="128"/>
      <c r="C1250" s="10"/>
      <c r="D1250" s="129" t="s">
        <v>2308</v>
      </c>
      <c r="E1250" s="79">
        <v>0</v>
      </c>
      <c r="F1250" s="79">
        <v>0</v>
      </c>
      <c r="G1250" s="79">
        <v>0</v>
      </c>
      <c r="H1250" s="79">
        <v>0</v>
      </c>
      <c r="I1250" s="79">
        <v>0</v>
      </c>
      <c r="J1250" s="79">
        <v>0</v>
      </c>
      <c r="K1250" s="79">
        <v>0</v>
      </c>
      <c r="R1250" s="6"/>
    </row>
    <row r="1251" spans="1:18" ht="12.75" customHeight="1" x14ac:dyDescent="0.25">
      <c r="A1251" s="119" t="s">
        <v>2309</v>
      </c>
      <c r="B1251" s="128"/>
      <c r="C1251" s="10"/>
      <c r="D1251" s="129" t="s">
        <v>2310</v>
      </c>
      <c r="E1251" s="79">
        <v>0</v>
      </c>
      <c r="F1251" s="79">
        <v>0</v>
      </c>
      <c r="G1251" s="79">
        <v>0</v>
      </c>
      <c r="H1251" s="79">
        <v>0</v>
      </c>
      <c r="I1251" s="79">
        <v>0</v>
      </c>
      <c r="J1251" s="79">
        <v>0</v>
      </c>
      <c r="K1251" s="79">
        <v>0</v>
      </c>
      <c r="R1251" s="6"/>
    </row>
    <row r="1252" spans="1:18" ht="12.75" customHeight="1" x14ac:dyDescent="0.25">
      <c r="A1252" s="119" t="s">
        <v>2311</v>
      </c>
      <c r="B1252" s="128"/>
      <c r="C1252" s="10"/>
      <c r="D1252" s="129" t="s">
        <v>2312</v>
      </c>
      <c r="E1252" s="79">
        <v>0</v>
      </c>
      <c r="F1252" s="79">
        <v>0</v>
      </c>
      <c r="G1252" s="79">
        <v>0</v>
      </c>
      <c r="H1252" s="79">
        <v>0</v>
      </c>
      <c r="I1252" s="79">
        <v>0</v>
      </c>
      <c r="J1252" s="79">
        <v>0</v>
      </c>
      <c r="K1252" s="79">
        <v>0</v>
      </c>
      <c r="R1252" s="6"/>
    </row>
    <row r="1253" spans="1:18" ht="12.75" customHeight="1" x14ac:dyDescent="0.25">
      <c r="A1253" s="119" t="s">
        <v>2313</v>
      </c>
      <c r="B1253" s="128"/>
      <c r="C1253" s="10"/>
      <c r="D1253" s="129" t="s">
        <v>2314</v>
      </c>
      <c r="E1253" s="79">
        <v>0</v>
      </c>
      <c r="F1253" s="79">
        <v>0</v>
      </c>
      <c r="G1253" s="79">
        <v>0</v>
      </c>
      <c r="H1253" s="79">
        <v>0</v>
      </c>
      <c r="I1253" s="79">
        <v>0</v>
      </c>
      <c r="J1253" s="79">
        <v>0</v>
      </c>
      <c r="K1253" s="79">
        <v>0</v>
      </c>
      <c r="R1253" s="6"/>
    </row>
    <row r="1254" spans="1:18" ht="12.75" customHeight="1" x14ac:dyDescent="0.25">
      <c r="A1254" s="119" t="s">
        <v>2315</v>
      </c>
      <c r="B1254" s="128"/>
      <c r="C1254" s="10"/>
      <c r="D1254" s="129" t="s">
        <v>1726</v>
      </c>
      <c r="E1254" s="79">
        <v>0</v>
      </c>
      <c r="F1254" s="79">
        <v>0</v>
      </c>
      <c r="G1254" s="79">
        <v>0</v>
      </c>
      <c r="H1254" s="79">
        <v>0</v>
      </c>
      <c r="I1254" s="79">
        <v>0</v>
      </c>
      <c r="J1254" s="79">
        <v>0</v>
      </c>
      <c r="K1254" s="79">
        <v>0</v>
      </c>
      <c r="R1254" s="6"/>
    </row>
    <row r="1255" spans="1:18" ht="12.75" customHeight="1" x14ac:dyDescent="0.25">
      <c r="A1255" s="119" t="s">
        <v>2316</v>
      </c>
      <c r="B1255" s="128"/>
      <c r="C1255" s="10"/>
      <c r="D1255" s="129" t="s">
        <v>2317</v>
      </c>
      <c r="E1255" s="79">
        <v>61.198302240647514</v>
      </c>
      <c r="F1255" s="79">
        <v>20.728457210541901</v>
      </c>
      <c r="G1255" s="79">
        <v>11.844832691738228</v>
      </c>
      <c r="H1255" s="79">
        <v>23.689665383476456</v>
      </c>
      <c r="I1255" s="79">
        <v>1.9741387819563716</v>
      </c>
      <c r="J1255" s="79">
        <v>1.9741387819563716</v>
      </c>
      <c r="K1255" s="79">
        <v>0.9870693909781858</v>
      </c>
      <c r="R1255" s="6"/>
    </row>
    <row r="1256" spans="1:18" ht="12.75" customHeight="1" x14ac:dyDescent="0.25">
      <c r="A1256" s="118" t="s">
        <v>2318</v>
      </c>
      <c r="B1256" s="125"/>
      <c r="C1256" s="11" t="s">
        <v>2156</v>
      </c>
      <c r="D1256" s="126"/>
      <c r="E1256" s="78">
        <v>131.77853621539629</v>
      </c>
      <c r="F1256" s="78">
        <v>63.519150549867277</v>
      </c>
      <c r="G1256" s="78">
        <v>36.973833902161545</v>
      </c>
      <c r="H1256" s="78">
        <v>12.798634812286689</v>
      </c>
      <c r="I1256" s="78">
        <v>10.902540766021996</v>
      </c>
      <c r="J1256" s="78">
        <v>3.3181645809632156</v>
      </c>
      <c r="K1256" s="78">
        <v>4.2662116040955631</v>
      </c>
      <c r="R1256" s="6"/>
    </row>
    <row r="1257" spans="1:18" ht="12.75" customHeight="1" x14ac:dyDescent="0.25">
      <c r="A1257" s="119" t="s">
        <v>2319</v>
      </c>
      <c r="B1257" s="128"/>
      <c r="C1257" s="10"/>
      <c r="D1257" s="129" t="s">
        <v>2156</v>
      </c>
      <c r="E1257" s="79">
        <v>140.65892570565467</v>
      </c>
      <c r="F1257" s="79">
        <v>63.249315585764187</v>
      </c>
      <c r="G1257" s="79">
        <v>32.096667610686303</v>
      </c>
      <c r="H1257" s="79">
        <v>22.656471254602096</v>
      </c>
      <c r="I1257" s="79">
        <v>13.216274898517888</v>
      </c>
      <c r="J1257" s="79">
        <v>4.720098178042103</v>
      </c>
      <c r="K1257" s="79">
        <v>4.720098178042103</v>
      </c>
      <c r="R1257" s="6"/>
    </row>
    <row r="1258" spans="1:18" ht="12.75" customHeight="1" x14ac:dyDescent="0.25">
      <c r="A1258" s="119" t="s">
        <v>2320</v>
      </c>
      <c r="B1258" s="128"/>
      <c r="C1258" s="10"/>
      <c r="D1258" s="129" t="s">
        <v>2321</v>
      </c>
      <c r="E1258" s="79">
        <v>0</v>
      </c>
      <c r="F1258" s="79">
        <v>0</v>
      </c>
      <c r="G1258" s="79">
        <v>0</v>
      </c>
      <c r="H1258" s="79">
        <v>0</v>
      </c>
      <c r="I1258" s="79">
        <v>0</v>
      </c>
      <c r="J1258" s="79">
        <v>0</v>
      </c>
      <c r="K1258" s="79">
        <v>0</v>
      </c>
      <c r="R1258" s="6"/>
    </row>
    <row r="1259" spans="1:18" ht="12.75" customHeight="1" x14ac:dyDescent="0.25">
      <c r="A1259" s="119" t="s">
        <v>2322</v>
      </c>
      <c r="B1259" s="128"/>
      <c r="C1259" s="10"/>
      <c r="D1259" s="129" t="s">
        <v>2323</v>
      </c>
      <c r="E1259" s="79">
        <v>0</v>
      </c>
      <c r="F1259" s="79">
        <v>0</v>
      </c>
      <c r="G1259" s="79">
        <v>0</v>
      </c>
      <c r="H1259" s="79">
        <v>0</v>
      </c>
      <c r="I1259" s="79">
        <v>0</v>
      </c>
      <c r="J1259" s="79">
        <v>0</v>
      </c>
      <c r="K1259" s="79">
        <v>0</v>
      </c>
      <c r="R1259" s="6"/>
    </row>
    <row r="1260" spans="1:18" ht="12.75" customHeight="1" x14ac:dyDescent="0.25">
      <c r="A1260" s="119" t="s">
        <v>2324</v>
      </c>
      <c r="B1260" s="128"/>
      <c r="C1260" s="10"/>
      <c r="D1260" s="129" t="s">
        <v>2325</v>
      </c>
      <c r="E1260" s="79">
        <v>0</v>
      </c>
      <c r="F1260" s="79">
        <v>0</v>
      </c>
      <c r="G1260" s="79">
        <v>0</v>
      </c>
      <c r="H1260" s="79">
        <v>0</v>
      </c>
      <c r="I1260" s="79">
        <v>0</v>
      </c>
      <c r="J1260" s="79">
        <v>0</v>
      </c>
      <c r="K1260" s="79">
        <v>0</v>
      </c>
      <c r="R1260" s="6"/>
    </row>
    <row r="1261" spans="1:18" ht="12.75" customHeight="1" x14ac:dyDescent="0.25">
      <c r="A1261" s="118" t="s">
        <v>2326</v>
      </c>
      <c r="B1261" s="125"/>
      <c r="C1261" s="11" t="s">
        <v>2327</v>
      </c>
      <c r="D1261" s="126"/>
      <c r="E1261" s="78">
        <v>136.44899995538233</v>
      </c>
      <c r="F1261" s="78">
        <v>68.792361451940664</v>
      </c>
      <c r="G1261" s="78">
        <v>15.129452135361952</v>
      </c>
      <c r="H1261" s="78">
        <v>27.906335305975929</v>
      </c>
      <c r="I1261" s="78">
        <v>12.979690839988805</v>
      </c>
      <c r="J1261" s="78">
        <v>8.7207297831174788</v>
      </c>
      <c r="K1261" s="78">
        <v>2.9204304389974811</v>
      </c>
      <c r="R1261" s="6"/>
    </row>
    <row r="1262" spans="1:18" ht="12.75" customHeight="1" x14ac:dyDescent="0.25">
      <c r="A1262" s="119" t="s">
        <v>2328</v>
      </c>
      <c r="B1262" s="128"/>
      <c r="C1262" s="10"/>
      <c r="D1262" s="129" t="s">
        <v>2327</v>
      </c>
      <c r="E1262" s="79">
        <v>282.93687099725526</v>
      </c>
      <c r="F1262" s="79">
        <v>120.3110704483074</v>
      </c>
      <c r="G1262" s="79">
        <v>18.98444647758463</v>
      </c>
      <c r="H1262" s="79">
        <v>97.438243366880144</v>
      </c>
      <c r="I1262" s="79">
        <v>23.101555352241537</v>
      </c>
      <c r="J1262" s="79">
        <v>20.128087831655993</v>
      </c>
      <c r="K1262" s="79">
        <v>2.9734675205855443</v>
      </c>
      <c r="R1262" s="6"/>
    </row>
    <row r="1263" spans="1:18" ht="12.75" customHeight="1" x14ac:dyDescent="0.25">
      <c r="A1263" s="119" t="s">
        <v>2329</v>
      </c>
      <c r="B1263" s="128"/>
      <c r="C1263" s="10"/>
      <c r="D1263" s="129" t="s">
        <v>2330</v>
      </c>
      <c r="E1263" s="79">
        <v>0</v>
      </c>
      <c r="F1263" s="79">
        <v>0</v>
      </c>
      <c r="G1263" s="79">
        <v>0</v>
      </c>
      <c r="H1263" s="79">
        <v>0</v>
      </c>
      <c r="I1263" s="79">
        <v>0</v>
      </c>
      <c r="J1263" s="79">
        <v>0</v>
      </c>
      <c r="K1263" s="79">
        <v>0</v>
      </c>
      <c r="R1263" s="6"/>
    </row>
    <row r="1264" spans="1:18" ht="12.75" customHeight="1" x14ac:dyDescent="0.25">
      <c r="A1264" s="119" t="s">
        <v>2331</v>
      </c>
      <c r="B1264" s="128"/>
      <c r="C1264" s="10"/>
      <c r="D1264" s="129" t="s">
        <v>2332</v>
      </c>
      <c r="E1264" s="79">
        <v>0</v>
      </c>
      <c r="F1264" s="79">
        <v>0</v>
      </c>
      <c r="G1264" s="79">
        <v>0</v>
      </c>
      <c r="H1264" s="79">
        <v>0</v>
      </c>
      <c r="I1264" s="79">
        <v>0</v>
      </c>
      <c r="J1264" s="79">
        <v>0</v>
      </c>
      <c r="K1264" s="79">
        <v>0</v>
      </c>
      <c r="R1264" s="6"/>
    </row>
    <row r="1265" spans="1:18" ht="12.75" customHeight="1" x14ac:dyDescent="0.25">
      <c r="A1265" s="119" t="s">
        <v>2333</v>
      </c>
      <c r="B1265" s="128"/>
      <c r="C1265" s="10"/>
      <c r="D1265" s="129" t="s">
        <v>2334</v>
      </c>
      <c r="E1265" s="79">
        <v>169.28176795580112</v>
      </c>
      <c r="F1265" s="79">
        <v>92.817679558011051</v>
      </c>
      <c r="G1265" s="79">
        <v>26.077348066298342</v>
      </c>
      <c r="H1265" s="79">
        <v>24.08839779005525</v>
      </c>
      <c r="I1265" s="79">
        <v>11.933701657458563</v>
      </c>
      <c r="J1265" s="79">
        <v>11.049723756906078</v>
      </c>
      <c r="K1265" s="79">
        <v>3.3149171270718232</v>
      </c>
      <c r="R1265" s="6"/>
    </row>
    <row r="1266" spans="1:18" ht="12.75" customHeight="1" x14ac:dyDescent="0.25">
      <c r="A1266" s="119" t="s">
        <v>2335</v>
      </c>
      <c r="B1266" s="128"/>
      <c r="C1266" s="10"/>
      <c r="D1266" s="129" t="s">
        <v>2336</v>
      </c>
      <c r="E1266" s="79">
        <v>0</v>
      </c>
      <c r="F1266" s="79">
        <v>0</v>
      </c>
      <c r="G1266" s="79">
        <v>0</v>
      </c>
      <c r="H1266" s="79">
        <v>0</v>
      </c>
      <c r="I1266" s="79">
        <v>0</v>
      </c>
      <c r="J1266" s="79">
        <v>0</v>
      </c>
      <c r="K1266" s="79">
        <v>0</v>
      </c>
      <c r="R1266" s="6"/>
    </row>
    <row r="1267" spans="1:18" ht="12.75" customHeight="1" x14ac:dyDescent="0.25">
      <c r="A1267" s="119" t="s">
        <v>2337</v>
      </c>
      <c r="B1267" s="128"/>
      <c r="C1267" s="10"/>
      <c r="D1267" s="129" t="s">
        <v>2338</v>
      </c>
      <c r="E1267" s="79">
        <v>131.22324024958718</v>
      </c>
      <c r="F1267" s="79">
        <v>73.356421609457428</v>
      </c>
      <c r="G1267" s="79">
        <v>15.781859629126298</v>
      </c>
      <c r="H1267" s="79">
        <v>14.905089649730394</v>
      </c>
      <c r="I1267" s="79">
        <v>16.074116288924934</v>
      </c>
      <c r="J1267" s="79">
        <v>7.1602881650665617</v>
      </c>
      <c r="K1267" s="79">
        <v>3.9454649072815746</v>
      </c>
      <c r="R1267" s="6"/>
    </row>
    <row r="1268" spans="1:18" ht="12.75" customHeight="1" x14ac:dyDescent="0.25">
      <c r="A1268" s="119" t="s">
        <v>2339</v>
      </c>
      <c r="B1268" s="128"/>
      <c r="C1268" s="10"/>
      <c r="D1268" s="129" t="s">
        <v>2340</v>
      </c>
      <c r="E1268" s="79">
        <v>102.81415436054611</v>
      </c>
      <c r="F1268" s="79">
        <v>55.447199777096685</v>
      </c>
      <c r="G1268" s="79">
        <v>14.488715519643353</v>
      </c>
      <c r="H1268" s="79">
        <v>13.374198941209251</v>
      </c>
      <c r="I1268" s="79">
        <v>8.6375034828643074</v>
      </c>
      <c r="J1268" s="79">
        <v>6.965728615213151</v>
      </c>
      <c r="K1268" s="79">
        <v>3.9008080245193644</v>
      </c>
      <c r="R1268" s="6"/>
    </row>
    <row r="1269" spans="1:18" ht="12.75" customHeight="1" x14ac:dyDescent="0.25">
      <c r="A1269" s="119" t="s">
        <v>2341</v>
      </c>
      <c r="B1269" s="128"/>
      <c r="C1269" s="10"/>
      <c r="D1269" s="129" t="s">
        <v>2342</v>
      </c>
      <c r="E1269" s="79">
        <v>20.566090351366423</v>
      </c>
      <c r="F1269" s="79">
        <v>10.108756274400447</v>
      </c>
      <c r="G1269" s="79">
        <v>2.0914668153931957</v>
      </c>
      <c r="H1269" s="79">
        <v>0.34857780256553267</v>
      </c>
      <c r="I1269" s="79">
        <v>6.6229782487451194</v>
      </c>
      <c r="J1269" s="79">
        <v>1.0457334076965978</v>
      </c>
      <c r="K1269" s="79">
        <v>0.34857780256553267</v>
      </c>
      <c r="R1269" s="6"/>
    </row>
    <row r="1270" spans="1:18" ht="12.75" customHeight="1" x14ac:dyDescent="0.25">
      <c r="A1270" s="119" t="s">
        <v>2343</v>
      </c>
      <c r="B1270" s="128"/>
      <c r="C1270" s="10"/>
      <c r="D1270" s="129" t="s">
        <v>2344</v>
      </c>
      <c r="E1270" s="79">
        <v>0</v>
      </c>
      <c r="F1270" s="79">
        <v>0</v>
      </c>
      <c r="G1270" s="79">
        <v>0</v>
      </c>
      <c r="H1270" s="79">
        <v>0</v>
      </c>
      <c r="I1270" s="79">
        <v>0</v>
      </c>
      <c r="J1270" s="79">
        <v>0</v>
      </c>
      <c r="K1270" s="79">
        <v>0</v>
      </c>
      <c r="R1270" s="6"/>
    </row>
    <row r="1271" spans="1:18" ht="12.75" customHeight="1" x14ac:dyDescent="0.25">
      <c r="A1271" s="118" t="s">
        <v>2345</v>
      </c>
      <c r="B1271" s="125"/>
      <c r="C1271" s="11" t="s">
        <v>2346</v>
      </c>
      <c r="D1271" s="126"/>
      <c r="E1271" s="78">
        <v>88.927236123094616</v>
      </c>
      <c r="F1271" s="78">
        <v>34.742594190394016</v>
      </c>
      <c r="G1271" s="78">
        <v>24.273799252228933</v>
      </c>
      <c r="H1271" s="78">
        <v>17.601380500431407</v>
      </c>
      <c r="I1271" s="78">
        <v>8.9732528041415023</v>
      </c>
      <c r="J1271" s="78">
        <v>1.1504170261719873</v>
      </c>
      <c r="K1271" s="78">
        <v>2.1857923497267762</v>
      </c>
      <c r="R1271" s="6"/>
    </row>
    <row r="1272" spans="1:18" ht="12.75" customHeight="1" x14ac:dyDescent="0.25">
      <c r="A1272" s="119" t="s">
        <v>2347</v>
      </c>
      <c r="B1272" s="128"/>
      <c r="C1272" s="10"/>
      <c r="D1272" s="129" t="s">
        <v>2346</v>
      </c>
      <c r="E1272" s="79">
        <v>107.78394586490539</v>
      </c>
      <c r="F1272" s="79">
        <v>47.206126666396528</v>
      </c>
      <c r="G1272" s="79">
        <v>22.083552818185503</v>
      </c>
      <c r="H1272" s="79">
        <v>25.32517525021273</v>
      </c>
      <c r="I1272" s="79">
        <v>9.522265894079986</v>
      </c>
      <c r="J1272" s="79">
        <v>1.4182098140119128</v>
      </c>
      <c r="K1272" s="79">
        <v>2.2286154220187204</v>
      </c>
      <c r="R1272" s="6"/>
    </row>
    <row r="1273" spans="1:18" ht="12.75" customHeight="1" x14ac:dyDescent="0.25">
      <c r="A1273" s="119" t="s">
        <v>2348</v>
      </c>
      <c r="B1273" s="128"/>
      <c r="C1273" s="10"/>
      <c r="D1273" s="129" t="s">
        <v>503</v>
      </c>
      <c r="E1273" s="79">
        <v>0</v>
      </c>
      <c r="F1273" s="79">
        <v>0</v>
      </c>
      <c r="G1273" s="79">
        <v>0</v>
      </c>
      <c r="H1273" s="79">
        <v>0</v>
      </c>
      <c r="I1273" s="79">
        <v>0</v>
      </c>
      <c r="J1273" s="79">
        <v>0</v>
      </c>
      <c r="K1273" s="79">
        <v>0</v>
      </c>
      <c r="R1273" s="6"/>
    </row>
    <row r="1274" spans="1:18" ht="12.75" customHeight="1" x14ac:dyDescent="0.25">
      <c r="A1274" s="119" t="s">
        <v>2349</v>
      </c>
      <c r="B1274" s="128"/>
      <c r="C1274" s="10"/>
      <c r="D1274" s="129" t="s">
        <v>2350</v>
      </c>
      <c r="E1274" s="79">
        <v>0</v>
      </c>
      <c r="F1274" s="79">
        <v>0</v>
      </c>
      <c r="G1274" s="79">
        <v>0</v>
      </c>
      <c r="H1274" s="79">
        <v>0</v>
      </c>
      <c r="I1274" s="79">
        <v>0</v>
      </c>
      <c r="J1274" s="79">
        <v>0</v>
      </c>
      <c r="K1274" s="79">
        <v>0</v>
      </c>
      <c r="R1274" s="6"/>
    </row>
    <row r="1275" spans="1:18" ht="12.75" customHeight="1" x14ac:dyDescent="0.25">
      <c r="A1275" s="119" t="s">
        <v>2351</v>
      </c>
      <c r="B1275" s="128"/>
      <c r="C1275" s="10"/>
      <c r="D1275" s="129" t="s">
        <v>2352</v>
      </c>
      <c r="E1275" s="79">
        <v>0</v>
      </c>
      <c r="F1275" s="79">
        <v>0</v>
      </c>
      <c r="G1275" s="79">
        <v>0</v>
      </c>
      <c r="H1275" s="79">
        <v>0</v>
      </c>
      <c r="I1275" s="79">
        <v>0</v>
      </c>
      <c r="J1275" s="79">
        <v>0</v>
      </c>
      <c r="K1275" s="79">
        <v>0</v>
      </c>
      <c r="R1275" s="6"/>
    </row>
    <row r="1276" spans="1:18" ht="12.75" customHeight="1" x14ac:dyDescent="0.25">
      <c r="A1276" s="119" t="s">
        <v>2353</v>
      </c>
      <c r="B1276" s="128"/>
      <c r="C1276" s="10"/>
      <c r="D1276" s="129" t="s">
        <v>918</v>
      </c>
      <c r="E1276" s="79">
        <v>0</v>
      </c>
      <c r="F1276" s="79">
        <v>0</v>
      </c>
      <c r="G1276" s="79">
        <v>0</v>
      </c>
      <c r="H1276" s="79">
        <v>0</v>
      </c>
      <c r="I1276" s="79">
        <v>0</v>
      </c>
      <c r="J1276" s="79">
        <v>0</v>
      </c>
      <c r="K1276" s="79">
        <v>0</v>
      </c>
      <c r="R1276" s="6"/>
    </row>
    <row r="1277" spans="1:18" ht="12.75" customHeight="1" x14ac:dyDescent="0.25">
      <c r="A1277" s="119" t="s">
        <v>2354</v>
      </c>
      <c r="B1277" s="128"/>
      <c r="C1277" s="10"/>
      <c r="D1277" s="129" t="s">
        <v>1720</v>
      </c>
      <c r="E1277" s="79">
        <v>0</v>
      </c>
      <c r="F1277" s="79">
        <v>0</v>
      </c>
      <c r="G1277" s="79">
        <v>0</v>
      </c>
      <c r="H1277" s="79">
        <v>0</v>
      </c>
      <c r="I1277" s="79">
        <v>0</v>
      </c>
      <c r="J1277" s="79">
        <v>0</v>
      </c>
      <c r="K1277" s="79">
        <v>0</v>
      </c>
      <c r="R1277" s="6"/>
    </row>
    <row r="1278" spans="1:18" ht="12.75" customHeight="1" x14ac:dyDescent="0.25">
      <c r="A1278" s="119" t="s">
        <v>2355</v>
      </c>
      <c r="B1278" s="128"/>
      <c r="C1278" s="10"/>
      <c r="D1278" s="129" t="s">
        <v>2356</v>
      </c>
      <c r="E1278" s="79">
        <v>0</v>
      </c>
      <c r="F1278" s="79">
        <v>0</v>
      </c>
      <c r="G1278" s="79">
        <v>0</v>
      </c>
      <c r="H1278" s="79">
        <v>0</v>
      </c>
      <c r="I1278" s="79">
        <v>0</v>
      </c>
      <c r="J1278" s="79">
        <v>0</v>
      </c>
      <c r="K1278" s="79">
        <v>0</v>
      </c>
      <c r="R1278" s="6"/>
    </row>
    <row r="1279" spans="1:18" ht="12.75" customHeight="1" x14ac:dyDescent="0.25">
      <c r="A1279" s="119" t="s">
        <v>2357</v>
      </c>
      <c r="B1279" s="128"/>
      <c r="C1279" s="10"/>
      <c r="D1279" s="129" t="s">
        <v>2358</v>
      </c>
      <c r="E1279" s="79">
        <v>0</v>
      </c>
      <c r="F1279" s="79">
        <v>0</v>
      </c>
      <c r="G1279" s="79">
        <v>0</v>
      </c>
      <c r="H1279" s="79">
        <v>0</v>
      </c>
      <c r="I1279" s="79">
        <v>0</v>
      </c>
      <c r="J1279" s="79">
        <v>0</v>
      </c>
      <c r="K1279" s="79">
        <v>0</v>
      </c>
      <c r="R1279" s="6"/>
    </row>
    <row r="1280" spans="1:18" ht="12.75" customHeight="1" x14ac:dyDescent="0.25">
      <c r="A1280" s="119" t="s">
        <v>2359</v>
      </c>
      <c r="B1280" s="128"/>
      <c r="C1280" s="10"/>
      <c r="D1280" s="129" t="s">
        <v>2360</v>
      </c>
      <c r="E1280" s="79">
        <v>0</v>
      </c>
      <c r="F1280" s="79">
        <v>0</v>
      </c>
      <c r="G1280" s="79">
        <v>0</v>
      </c>
      <c r="H1280" s="79">
        <v>0</v>
      </c>
      <c r="I1280" s="79">
        <v>0</v>
      </c>
      <c r="J1280" s="79">
        <v>0</v>
      </c>
      <c r="K1280" s="79">
        <v>0</v>
      </c>
      <c r="R1280" s="6"/>
    </row>
    <row r="1281" spans="1:18" ht="12.75" customHeight="1" x14ac:dyDescent="0.25">
      <c r="A1281" s="118" t="s">
        <v>2361</v>
      </c>
      <c r="B1281" s="125"/>
      <c r="C1281" s="11" t="s">
        <v>1726</v>
      </c>
      <c r="D1281" s="126"/>
      <c r="E1281" s="78">
        <v>88.668907651994388</v>
      </c>
      <c r="F1281" s="78">
        <v>58.495010719673914</v>
      </c>
      <c r="G1281" s="78">
        <v>16.145681691855696</v>
      </c>
      <c r="H1281" s="78">
        <v>5.028982822053413</v>
      </c>
      <c r="I1281" s="78">
        <v>6.6170826605965969</v>
      </c>
      <c r="J1281" s="78">
        <v>1.0587332256954554</v>
      </c>
      <c r="K1281" s="78">
        <v>1.3234165321193194</v>
      </c>
      <c r="R1281" s="6"/>
    </row>
    <row r="1282" spans="1:18" ht="12.75" customHeight="1" x14ac:dyDescent="0.25">
      <c r="A1282" s="119" t="s">
        <v>2362</v>
      </c>
      <c r="B1282" s="128"/>
      <c r="C1282" s="10"/>
      <c r="D1282" s="129" t="s">
        <v>2363</v>
      </c>
      <c r="E1282" s="79">
        <v>159.10898965791569</v>
      </c>
      <c r="F1282" s="79">
        <v>105.01193317422434</v>
      </c>
      <c r="G1282" s="79">
        <v>28.639618138424822</v>
      </c>
      <c r="H1282" s="79">
        <v>14.319809069212411</v>
      </c>
      <c r="I1282" s="79">
        <v>7.9554494828957836</v>
      </c>
      <c r="J1282" s="79">
        <v>1.5910898965791569</v>
      </c>
      <c r="K1282" s="79">
        <v>1.5910898965791569</v>
      </c>
      <c r="R1282" s="6"/>
    </row>
    <row r="1283" spans="1:18" ht="12.75" customHeight="1" x14ac:dyDescent="0.25">
      <c r="A1283" s="119" t="s">
        <v>2364</v>
      </c>
      <c r="B1283" s="128"/>
      <c r="C1283" s="10"/>
      <c r="D1283" s="129" t="s">
        <v>2365</v>
      </c>
      <c r="E1283" s="79">
        <v>0</v>
      </c>
      <c r="F1283" s="79">
        <v>0</v>
      </c>
      <c r="G1283" s="79">
        <v>0</v>
      </c>
      <c r="H1283" s="79">
        <v>0</v>
      </c>
      <c r="I1283" s="79">
        <v>0</v>
      </c>
      <c r="J1283" s="79">
        <v>0</v>
      </c>
      <c r="K1283" s="79">
        <v>0</v>
      </c>
      <c r="R1283" s="6"/>
    </row>
    <row r="1284" spans="1:18" ht="12.75" customHeight="1" x14ac:dyDescent="0.25">
      <c r="A1284" s="119" t="s">
        <v>2366</v>
      </c>
      <c r="B1284" s="128"/>
      <c r="C1284" s="10"/>
      <c r="D1284" s="129" t="s">
        <v>2367</v>
      </c>
      <c r="E1284" s="79">
        <v>0</v>
      </c>
      <c r="F1284" s="79">
        <v>0</v>
      </c>
      <c r="G1284" s="79">
        <v>0</v>
      </c>
      <c r="H1284" s="79">
        <v>0</v>
      </c>
      <c r="I1284" s="79">
        <v>0</v>
      </c>
      <c r="J1284" s="79">
        <v>0</v>
      </c>
      <c r="K1284" s="79">
        <v>0</v>
      </c>
      <c r="R1284" s="6"/>
    </row>
    <row r="1285" spans="1:18" ht="12.75" customHeight="1" x14ac:dyDescent="0.25">
      <c r="A1285" s="119" t="s">
        <v>2368</v>
      </c>
      <c r="B1285" s="128"/>
      <c r="C1285" s="10"/>
      <c r="D1285" s="129" t="s">
        <v>2369</v>
      </c>
      <c r="E1285" s="79">
        <v>0</v>
      </c>
      <c r="F1285" s="79">
        <v>0</v>
      </c>
      <c r="G1285" s="79">
        <v>0</v>
      </c>
      <c r="H1285" s="79">
        <v>0</v>
      </c>
      <c r="I1285" s="79">
        <v>0</v>
      </c>
      <c r="J1285" s="79">
        <v>0</v>
      </c>
      <c r="K1285" s="79">
        <v>0</v>
      </c>
      <c r="R1285" s="6"/>
    </row>
    <row r="1286" spans="1:18" ht="12.75" customHeight="1" x14ac:dyDescent="0.25">
      <c r="A1286" s="119" t="s">
        <v>2370</v>
      </c>
      <c r="B1286" s="128"/>
      <c r="C1286" s="10"/>
      <c r="D1286" s="129" t="s">
        <v>2371</v>
      </c>
      <c r="E1286" s="79">
        <v>0</v>
      </c>
      <c r="F1286" s="79">
        <v>0</v>
      </c>
      <c r="G1286" s="79">
        <v>0</v>
      </c>
      <c r="H1286" s="79">
        <v>0</v>
      </c>
      <c r="I1286" s="79">
        <v>0</v>
      </c>
      <c r="J1286" s="79">
        <v>0</v>
      </c>
      <c r="K1286" s="79">
        <v>0</v>
      </c>
      <c r="R1286" s="6"/>
    </row>
    <row r="1287" spans="1:18" ht="12.75" customHeight="1" x14ac:dyDescent="0.25">
      <c r="A1287" s="119" t="s">
        <v>2372</v>
      </c>
      <c r="B1287" s="128"/>
      <c r="C1287" s="10"/>
      <c r="D1287" s="129" t="s">
        <v>1269</v>
      </c>
      <c r="E1287" s="79">
        <v>0</v>
      </c>
      <c r="F1287" s="79">
        <v>0</v>
      </c>
      <c r="G1287" s="79">
        <v>0</v>
      </c>
      <c r="H1287" s="79">
        <v>0</v>
      </c>
      <c r="I1287" s="79">
        <v>0</v>
      </c>
      <c r="J1287" s="79">
        <v>0</v>
      </c>
      <c r="K1287" s="79">
        <v>0</v>
      </c>
      <c r="R1287" s="6"/>
    </row>
    <row r="1288" spans="1:18" ht="12.75" customHeight="1" x14ac:dyDescent="0.25">
      <c r="A1288" s="119" t="s">
        <v>2373</v>
      </c>
      <c r="B1288" s="128"/>
      <c r="C1288" s="10"/>
      <c r="D1288" s="129" t="s">
        <v>2374</v>
      </c>
      <c r="E1288" s="79">
        <v>0</v>
      </c>
      <c r="F1288" s="79">
        <v>0</v>
      </c>
      <c r="G1288" s="79">
        <v>0</v>
      </c>
      <c r="H1288" s="79">
        <v>0</v>
      </c>
      <c r="I1288" s="79">
        <v>0</v>
      </c>
      <c r="J1288" s="79">
        <v>0</v>
      </c>
      <c r="K1288" s="79">
        <v>0</v>
      </c>
      <c r="R1288" s="6"/>
    </row>
    <row r="1289" spans="1:18" ht="12.75" customHeight="1" x14ac:dyDescent="0.25">
      <c r="A1289" s="119" t="s">
        <v>2375</v>
      </c>
      <c r="B1289" s="128"/>
      <c r="C1289" s="10"/>
      <c r="D1289" s="129" t="s">
        <v>2376</v>
      </c>
      <c r="E1289" s="79">
        <v>0</v>
      </c>
      <c r="F1289" s="79">
        <v>0</v>
      </c>
      <c r="G1289" s="79">
        <v>0</v>
      </c>
      <c r="H1289" s="79">
        <v>0</v>
      </c>
      <c r="I1289" s="79">
        <v>0</v>
      </c>
      <c r="J1289" s="79">
        <v>0</v>
      </c>
      <c r="K1289" s="79">
        <v>0</v>
      </c>
      <c r="R1289" s="6"/>
    </row>
    <row r="1290" spans="1:18" ht="12.75" customHeight="1" x14ac:dyDescent="0.25">
      <c r="A1290" s="119" t="s">
        <v>2377</v>
      </c>
      <c r="B1290" s="128"/>
      <c r="C1290" s="10"/>
      <c r="D1290" s="129" t="s">
        <v>2378</v>
      </c>
      <c r="E1290" s="79">
        <v>0</v>
      </c>
      <c r="F1290" s="79">
        <v>0</v>
      </c>
      <c r="G1290" s="79">
        <v>0</v>
      </c>
      <c r="H1290" s="79">
        <v>0</v>
      </c>
      <c r="I1290" s="79">
        <v>0</v>
      </c>
      <c r="J1290" s="79">
        <v>0</v>
      </c>
      <c r="K1290" s="79">
        <v>0</v>
      </c>
      <c r="R1290" s="6"/>
    </row>
    <row r="1291" spans="1:18" ht="12.75" customHeight="1" x14ac:dyDescent="0.25">
      <c r="A1291" s="119" t="s">
        <v>2379</v>
      </c>
      <c r="B1291" s="128"/>
      <c r="C1291" s="10"/>
      <c r="D1291" s="129" t="s">
        <v>1726</v>
      </c>
      <c r="E1291" s="79">
        <v>0</v>
      </c>
      <c r="F1291" s="79">
        <v>0</v>
      </c>
      <c r="G1291" s="79">
        <v>0</v>
      </c>
      <c r="H1291" s="79">
        <v>0</v>
      </c>
      <c r="I1291" s="79">
        <v>0</v>
      </c>
      <c r="J1291" s="79">
        <v>0</v>
      </c>
      <c r="K1291" s="79">
        <v>0</v>
      </c>
      <c r="R1291" s="6"/>
    </row>
    <row r="1292" spans="1:18" ht="12.75" customHeight="1" x14ac:dyDescent="0.25">
      <c r="A1292" s="118" t="s">
        <v>2380</v>
      </c>
      <c r="B1292" s="125"/>
      <c r="C1292" s="11" t="s">
        <v>2381</v>
      </c>
      <c r="D1292" s="126"/>
      <c r="E1292" s="78">
        <v>207.34657716291272</v>
      </c>
      <c r="F1292" s="78">
        <v>119.26261628105088</v>
      </c>
      <c r="G1292" s="78">
        <v>22.489521927283878</v>
      </c>
      <c r="H1292" s="78">
        <v>35.097284219852114</v>
      </c>
      <c r="I1292" s="78">
        <v>12.607762292568236</v>
      </c>
      <c r="J1292" s="78">
        <v>12.607762292568236</v>
      </c>
      <c r="K1292" s="78">
        <v>5.2816301495893958</v>
      </c>
      <c r="R1292" s="6"/>
    </row>
    <row r="1293" spans="1:18" ht="12.75" customHeight="1" x14ac:dyDescent="0.25">
      <c r="A1293" s="119" t="s">
        <v>2382</v>
      </c>
      <c r="B1293" s="128"/>
      <c r="C1293" s="10"/>
      <c r="D1293" s="129" t="s">
        <v>2381</v>
      </c>
      <c r="E1293" s="79">
        <v>363.67035946337586</v>
      </c>
      <c r="F1293" s="79">
        <v>192.1189174028888</v>
      </c>
      <c r="G1293" s="79">
        <v>39.265180199130562</v>
      </c>
      <c r="H1293" s="79">
        <v>77.128032534006451</v>
      </c>
      <c r="I1293" s="79">
        <v>25.24190155658393</v>
      </c>
      <c r="J1293" s="79">
        <v>18.230262235310615</v>
      </c>
      <c r="K1293" s="79">
        <v>11.686065535455523</v>
      </c>
      <c r="R1293" s="6"/>
    </row>
    <row r="1294" spans="1:18" ht="12.75" customHeight="1" x14ac:dyDescent="0.25">
      <c r="A1294" s="119" t="s">
        <v>2383</v>
      </c>
      <c r="B1294" s="128"/>
      <c r="C1294" s="10"/>
      <c r="D1294" s="129" t="s">
        <v>2384</v>
      </c>
      <c r="E1294" s="79">
        <v>0</v>
      </c>
      <c r="F1294" s="79">
        <v>0</v>
      </c>
      <c r="G1294" s="79">
        <v>0</v>
      </c>
      <c r="H1294" s="79">
        <v>0</v>
      </c>
      <c r="I1294" s="79">
        <v>0</v>
      </c>
      <c r="J1294" s="79">
        <v>0</v>
      </c>
      <c r="K1294" s="79">
        <v>0</v>
      </c>
      <c r="R1294" s="6"/>
    </row>
    <row r="1295" spans="1:18" ht="12.75" customHeight="1" x14ac:dyDescent="0.25">
      <c r="A1295" s="119" t="s">
        <v>2385</v>
      </c>
      <c r="B1295" s="128"/>
      <c r="C1295" s="10"/>
      <c r="D1295" s="129" t="s">
        <v>2386</v>
      </c>
      <c r="E1295" s="79">
        <v>0</v>
      </c>
      <c r="F1295" s="79">
        <v>0</v>
      </c>
      <c r="G1295" s="79">
        <v>0</v>
      </c>
      <c r="H1295" s="79">
        <v>0</v>
      </c>
      <c r="I1295" s="79">
        <v>0</v>
      </c>
      <c r="J1295" s="79">
        <v>0</v>
      </c>
      <c r="K1295" s="79">
        <v>0</v>
      </c>
      <c r="R1295" s="6"/>
    </row>
    <row r="1296" spans="1:18" ht="12.75" customHeight="1" x14ac:dyDescent="0.25">
      <c r="A1296" s="119" t="s">
        <v>2387</v>
      </c>
      <c r="B1296" s="128"/>
      <c r="C1296" s="10"/>
      <c r="D1296" s="129" t="s">
        <v>2388</v>
      </c>
      <c r="E1296" s="79">
        <v>0</v>
      </c>
      <c r="F1296" s="79">
        <v>0</v>
      </c>
      <c r="G1296" s="79">
        <v>0</v>
      </c>
      <c r="H1296" s="79">
        <v>0</v>
      </c>
      <c r="I1296" s="79">
        <v>0</v>
      </c>
      <c r="J1296" s="79">
        <v>0</v>
      </c>
      <c r="K1296" s="79">
        <v>0</v>
      </c>
      <c r="R1296" s="6"/>
    </row>
    <row r="1297" spans="1:18" ht="12.75" customHeight="1" x14ac:dyDescent="0.25">
      <c r="A1297" s="119" t="s">
        <v>2389</v>
      </c>
      <c r="B1297" s="128"/>
      <c r="C1297" s="10"/>
      <c r="D1297" s="129" t="s">
        <v>2390</v>
      </c>
      <c r="E1297" s="79">
        <v>121.41816415735795</v>
      </c>
      <c r="F1297" s="79">
        <v>83.373806054719125</v>
      </c>
      <c r="G1297" s="79">
        <v>6.475635421725757</v>
      </c>
      <c r="H1297" s="79">
        <v>16.189088554314392</v>
      </c>
      <c r="I1297" s="79">
        <v>3.2378177108628785</v>
      </c>
      <c r="J1297" s="79">
        <v>9.7134531325886346</v>
      </c>
      <c r="K1297" s="79">
        <v>2.4283632831471587</v>
      </c>
      <c r="R1297" s="6"/>
    </row>
    <row r="1298" spans="1:18" ht="12.75" customHeight="1" x14ac:dyDescent="0.25">
      <c r="A1298" s="119" t="s">
        <v>2391</v>
      </c>
      <c r="B1298" s="128"/>
      <c r="C1298" s="10"/>
      <c r="D1298" s="129" t="s">
        <v>2392</v>
      </c>
      <c r="E1298" s="79">
        <v>0</v>
      </c>
      <c r="F1298" s="79">
        <v>0</v>
      </c>
      <c r="G1298" s="79">
        <v>0</v>
      </c>
      <c r="H1298" s="79">
        <v>0</v>
      </c>
      <c r="I1298" s="79">
        <v>0</v>
      </c>
      <c r="J1298" s="79">
        <v>0</v>
      </c>
      <c r="K1298" s="79">
        <v>0</v>
      </c>
      <c r="R1298" s="6"/>
    </row>
    <row r="1299" spans="1:18" ht="12.75" customHeight="1" x14ac:dyDescent="0.25">
      <c r="A1299" s="119" t="s">
        <v>2393</v>
      </c>
      <c r="B1299" s="128"/>
      <c r="C1299" s="10"/>
      <c r="D1299" s="129" t="s">
        <v>2394</v>
      </c>
      <c r="E1299" s="79">
        <v>0</v>
      </c>
      <c r="F1299" s="79">
        <v>0</v>
      </c>
      <c r="G1299" s="79">
        <v>0</v>
      </c>
      <c r="H1299" s="79">
        <v>0</v>
      </c>
      <c r="I1299" s="79">
        <v>0</v>
      </c>
      <c r="J1299" s="79">
        <v>0</v>
      </c>
      <c r="K1299" s="79">
        <v>0</v>
      </c>
      <c r="R1299" s="6"/>
    </row>
    <row r="1300" spans="1:18" ht="12.75" customHeight="1" x14ac:dyDescent="0.25">
      <c r="A1300" s="119" t="s">
        <v>2395</v>
      </c>
      <c r="B1300" s="128"/>
      <c r="C1300" s="10"/>
      <c r="D1300" s="129" t="s">
        <v>2396</v>
      </c>
      <c r="E1300" s="79">
        <v>0</v>
      </c>
      <c r="F1300" s="79">
        <v>0</v>
      </c>
      <c r="G1300" s="79">
        <v>0</v>
      </c>
      <c r="H1300" s="79">
        <v>0</v>
      </c>
      <c r="I1300" s="79">
        <v>0</v>
      </c>
      <c r="J1300" s="79">
        <v>0</v>
      </c>
      <c r="K1300" s="79">
        <v>0</v>
      </c>
      <c r="R1300" s="6"/>
    </row>
    <row r="1301" spans="1:18" ht="12.75" customHeight="1" x14ac:dyDescent="0.25">
      <c r="A1301" s="119" t="s">
        <v>2397</v>
      </c>
      <c r="B1301" s="128"/>
      <c r="C1301" s="10"/>
      <c r="D1301" s="129" t="s">
        <v>2398</v>
      </c>
      <c r="E1301" s="79">
        <v>0</v>
      </c>
      <c r="F1301" s="79">
        <v>0</v>
      </c>
      <c r="G1301" s="79">
        <v>0</v>
      </c>
      <c r="H1301" s="79">
        <v>0</v>
      </c>
      <c r="I1301" s="79">
        <v>0</v>
      </c>
      <c r="J1301" s="79">
        <v>0</v>
      </c>
      <c r="K1301" s="79">
        <v>0</v>
      </c>
      <c r="R1301" s="6"/>
    </row>
    <row r="1302" spans="1:18" ht="12.75" customHeight="1" x14ac:dyDescent="0.25">
      <c r="A1302" s="117" t="s">
        <v>2399</v>
      </c>
      <c r="B1302" s="145" t="s">
        <v>201</v>
      </c>
      <c r="C1302" s="17"/>
      <c r="D1302" s="131"/>
      <c r="E1302" s="78">
        <v>166.02558436386482</v>
      </c>
      <c r="F1302" s="78">
        <v>111.39339642457611</v>
      </c>
      <c r="G1302" s="78">
        <v>16.594954791579344</v>
      </c>
      <c r="H1302" s="78">
        <v>21.142884841848943</v>
      </c>
      <c r="I1302" s="78">
        <v>10.312443269681323</v>
      </c>
      <c r="J1302" s="78">
        <v>3.530942557314849</v>
      </c>
      <c r="K1302" s="78">
        <v>3.0509624788642435</v>
      </c>
      <c r="R1302" s="6"/>
    </row>
    <row r="1303" spans="1:18" ht="12.75" customHeight="1" x14ac:dyDescent="0.25">
      <c r="A1303" s="118" t="s">
        <v>2400</v>
      </c>
      <c r="B1303" s="125"/>
      <c r="C1303" s="11" t="s">
        <v>2401</v>
      </c>
      <c r="D1303" s="126"/>
      <c r="E1303" s="78">
        <v>207.3266455042191</v>
      </c>
      <c r="F1303" s="78">
        <v>147.26123174231947</v>
      </c>
      <c r="G1303" s="78">
        <v>16.51820001470162</v>
      </c>
      <c r="H1303" s="78">
        <v>25.372969127441927</v>
      </c>
      <c r="I1303" s="78">
        <v>11.068461390925384</v>
      </c>
      <c r="J1303" s="78">
        <v>3.7683463972158173</v>
      </c>
      <c r="K1303" s="78">
        <v>3.3374368316149057</v>
      </c>
      <c r="R1303" s="6"/>
    </row>
    <row r="1304" spans="1:18" ht="12.75" customHeight="1" x14ac:dyDescent="0.25">
      <c r="A1304" s="119" t="s">
        <v>2402</v>
      </c>
      <c r="B1304" s="128"/>
      <c r="C1304" s="10"/>
      <c r="D1304" s="129" t="s">
        <v>2401</v>
      </c>
      <c r="E1304" s="79">
        <v>381.99682469730101</v>
      </c>
      <c r="F1304" s="79">
        <v>295.09975083478821</v>
      </c>
      <c r="G1304" s="79">
        <v>23.249769762304297</v>
      </c>
      <c r="H1304" s="79">
        <v>36.216530784051166</v>
      </c>
      <c r="I1304" s="79">
        <v>16.498014023311921</v>
      </c>
      <c r="J1304" s="79">
        <v>5.4522546344164384</v>
      </c>
      <c r="K1304" s="79">
        <v>5.4805046584289592</v>
      </c>
      <c r="R1304" s="6"/>
    </row>
    <row r="1305" spans="1:18" ht="12.75" customHeight="1" x14ac:dyDescent="0.25">
      <c r="A1305" s="119" t="s">
        <v>2403</v>
      </c>
      <c r="B1305" s="128"/>
      <c r="C1305" s="10"/>
      <c r="D1305" s="129" t="s">
        <v>681</v>
      </c>
      <c r="E1305" s="79">
        <v>196.30154270100397</v>
      </c>
      <c r="F1305" s="79">
        <v>118.04410592233086</v>
      </c>
      <c r="G1305" s="79">
        <v>22.138107733630573</v>
      </c>
      <c r="H1305" s="79">
        <v>33.207161600445858</v>
      </c>
      <c r="I1305" s="79">
        <v>16.951907670157677</v>
      </c>
      <c r="J1305" s="79">
        <v>2.1673671907050909</v>
      </c>
      <c r="K1305" s="79">
        <v>3.7928925837339094</v>
      </c>
      <c r="R1305" s="6"/>
    </row>
    <row r="1306" spans="1:18" ht="12.75" customHeight="1" x14ac:dyDescent="0.25">
      <c r="A1306" s="119" t="s">
        <v>2404</v>
      </c>
      <c r="B1306" s="128"/>
      <c r="C1306" s="10"/>
      <c r="D1306" s="129" t="s">
        <v>2405</v>
      </c>
      <c r="E1306" s="79">
        <v>190.31251989052257</v>
      </c>
      <c r="F1306" s="79">
        <v>124.75335752020877</v>
      </c>
      <c r="G1306" s="79">
        <v>10.183947552670103</v>
      </c>
      <c r="H1306" s="79">
        <v>39.144548405575712</v>
      </c>
      <c r="I1306" s="79">
        <v>7.6379606645025779</v>
      </c>
      <c r="J1306" s="79">
        <v>4.7737254153141109</v>
      </c>
      <c r="K1306" s="79">
        <v>3.818980332251289</v>
      </c>
      <c r="R1306" s="6"/>
    </row>
    <row r="1307" spans="1:18" ht="12.75" customHeight="1" x14ac:dyDescent="0.25">
      <c r="A1307" s="119" t="s">
        <v>2406</v>
      </c>
      <c r="B1307" s="128"/>
      <c r="C1307" s="10"/>
      <c r="D1307" s="129" t="s">
        <v>2407</v>
      </c>
      <c r="E1307" s="79">
        <v>149.21986985799879</v>
      </c>
      <c r="F1307" s="79">
        <v>94.667477905765637</v>
      </c>
      <c r="G1307" s="79">
        <v>15.262294912912109</v>
      </c>
      <c r="H1307" s="79">
        <v>19.387239483969434</v>
      </c>
      <c r="I1307" s="79">
        <v>12.993575398830579</v>
      </c>
      <c r="J1307" s="79">
        <v>3.4030792711222944</v>
      </c>
      <c r="K1307" s="79">
        <v>3.5062028853987277</v>
      </c>
      <c r="R1307" s="6"/>
    </row>
    <row r="1308" spans="1:18" ht="12.75" customHeight="1" x14ac:dyDescent="0.25">
      <c r="A1308" s="119" t="s">
        <v>2408</v>
      </c>
      <c r="B1308" s="128"/>
      <c r="C1308" s="10"/>
      <c r="D1308" s="129" t="s">
        <v>1432</v>
      </c>
      <c r="E1308" s="79">
        <v>119.46843632240638</v>
      </c>
      <c r="F1308" s="79">
        <v>78.075499383065988</v>
      </c>
      <c r="G1308" s="79">
        <v>12.171941174508953</v>
      </c>
      <c r="H1308" s="79">
        <v>19.216660552906259</v>
      </c>
      <c r="I1308" s="79">
        <v>5.6691232867575954</v>
      </c>
      <c r="J1308" s="79">
        <v>3.0846700236769267</v>
      </c>
      <c r="K1308" s="79">
        <v>1.2505419014906458</v>
      </c>
      <c r="R1308" s="6"/>
    </row>
    <row r="1309" spans="1:18" ht="12.75" customHeight="1" x14ac:dyDescent="0.25">
      <c r="A1309" s="119" t="s">
        <v>2409</v>
      </c>
      <c r="B1309" s="128"/>
      <c r="C1309" s="10"/>
      <c r="D1309" s="129" t="s">
        <v>2410</v>
      </c>
      <c r="E1309" s="79">
        <v>115.61646847573154</v>
      </c>
      <c r="F1309" s="79">
        <v>72.008355167927888</v>
      </c>
      <c r="G1309" s="79">
        <v>15.574326181358447</v>
      </c>
      <c r="H1309" s="79">
        <v>10.993642010370667</v>
      </c>
      <c r="I1309" s="79">
        <v>10.443959909852136</v>
      </c>
      <c r="J1309" s="79">
        <v>3.4813199699507118</v>
      </c>
      <c r="K1309" s="79">
        <v>3.1148652362716893</v>
      </c>
      <c r="R1309" s="6"/>
    </row>
    <row r="1310" spans="1:18" ht="12.75" customHeight="1" x14ac:dyDescent="0.25">
      <c r="A1310" s="119" t="s">
        <v>2411</v>
      </c>
      <c r="B1310" s="128"/>
      <c r="C1310" s="10"/>
      <c r="D1310" s="129" t="s">
        <v>2412</v>
      </c>
      <c r="E1310" s="79">
        <v>185.34378637152207</v>
      </c>
      <c r="F1310" s="79">
        <v>124.95333465094318</v>
      </c>
      <c r="G1310" s="79">
        <v>21.740562619408394</v>
      </c>
      <c r="H1310" s="79">
        <v>20.862156048927247</v>
      </c>
      <c r="I1310" s="79">
        <v>7.6860574917100379</v>
      </c>
      <c r="J1310" s="79">
        <v>5.7096427081274568</v>
      </c>
      <c r="K1310" s="79">
        <v>4.3920328524057357</v>
      </c>
      <c r="R1310" s="6"/>
    </row>
    <row r="1311" spans="1:18" ht="12.75" customHeight="1" x14ac:dyDescent="0.25">
      <c r="A1311" s="119" t="s">
        <v>2413</v>
      </c>
      <c r="B1311" s="128"/>
      <c r="C1311" s="10"/>
      <c r="D1311" s="129" t="s">
        <v>2414</v>
      </c>
      <c r="E1311" s="79">
        <v>0</v>
      </c>
      <c r="F1311" s="79">
        <v>0</v>
      </c>
      <c r="G1311" s="79">
        <v>0</v>
      </c>
      <c r="H1311" s="79">
        <v>0</v>
      </c>
      <c r="I1311" s="79">
        <v>0</v>
      </c>
      <c r="J1311" s="79">
        <v>0</v>
      </c>
      <c r="K1311" s="79">
        <v>0</v>
      </c>
      <c r="R1311" s="6"/>
    </row>
    <row r="1312" spans="1:18" ht="12.75" customHeight="1" x14ac:dyDescent="0.25">
      <c r="A1312" s="119" t="s">
        <v>2415</v>
      </c>
      <c r="B1312" s="128"/>
      <c r="C1312" s="10"/>
      <c r="D1312" s="129" t="s">
        <v>2416</v>
      </c>
      <c r="E1312" s="79">
        <v>153.39041512802825</v>
      </c>
      <c r="F1312" s="79">
        <v>73.85464432090248</v>
      </c>
      <c r="G1312" s="79">
        <v>21.912916446861175</v>
      </c>
      <c r="H1312" s="79">
        <v>36.521527411435294</v>
      </c>
      <c r="I1312" s="79">
        <v>9.7390739763827465</v>
      </c>
      <c r="J1312" s="79">
        <v>7.3043054822870594</v>
      </c>
      <c r="K1312" s="79">
        <v>4.0579474901594779</v>
      </c>
      <c r="R1312" s="6"/>
    </row>
    <row r="1313" spans="1:18" ht="12.75" customHeight="1" x14ac:dyDescent="0.25">
      <c r="A1313" s="119" t="s">
        <v>2417</v>
      </c>
      <c r="B1313" s="128"/>
      <c r="C1313" s="10"/>
      <c r="D1313" s="129" t="s">
        <v>2418</v>
      </c>
      <c r="E1313" s="79">
        <v>0</v>
      </c>
      <c r="F1313" s="79">
        <v>0</v>
      </c>
      <c r="G1313" s="79">
        <v>0</v>
      </c>
      <c r="H1313" s="79">
        <v>0</v>
      </c>
      <c r="I1313" s="79">
        <v>0</v>
      </c>
      <c r="J1313" s="79">
        <v>0</v>
      </c>
      <c r="K1313" s="79">
        <v>0</v>
      </c>
      <c r="R1313" s="6"/>
    </row>
    <row r="1314" spans="1:18" ht="12.75" customHeight="1" x14ac:dyDescent="0.25">
      <c r="A1314" s="119" t="s">
        <v>2419</v>
      </c>
      <c r="B1314" s="128"/>
      <c r="C1314" s="10"/>
      <c r="D1314" s="129" t="s">
        <v>2420</v>
      </c>
      <c r="E1314" s="79">
        <v>120.13785125560321</v>
      </c>
      <c r="F1314" s="79">
        <v>81.578059478478821</v>
      </c>
      <c r="G1314" s="79">
        <v>9.2784498963705602</v>
      </c>
      <c r="H1314" s="79">
        <v>16.02641345736733</v>
      </c>
      <c r="I1314" s="79">
        <v>9.1579505470670455</v>
      </c>
      <c r="J1314" s="79">
        <v>2.8919843832843304</v>
      </c>
      <c r="K1314" s="79">
        <v>1.2049934930351376</v>
      </c>
      <c r="R1314" s="6"/>
    </row>
    <row r="1315" spans="1:18" ht="12.75" customHeight="1" x14ac:dyDescent="0.25">
      <c r="A1315" s="119" t="s">
        <v>3971</v>
      </c>
      <c r="B1315" s="128"/>
      <c r="C1315" s="10"/>
      <c r="D1315" s="129" t="s">
        <v>3972</v>
      </c>
      <c r="E1315" s="79">
        <v>0</v>
      </c>
      <c r="F1315" s="79">
        <v>0</v>
      </c>
      <c r="G1315" s="79">
        <v>0</v>
      </c>
      <c r="H1315" s="79">
        <v>0</v>
      </c>
      <c r="I1315" s="79">
        <v>0</v>
      </c>
      <c r="J1315" s="79">
        <v>0</v>
      </c>
      <c r="K1315" s="79">
        <v>0</v>
      </c>
      <c r="R1315" s="6"/>
    </row>
    <row r="1316" spans="1:18" ht="12.75" customHeight="1" x14ac:dyDescent="0.25">
      <c r="A1316" s="118" t="s">
        <v>2421</v>
      </c>
      <c r="B1316" s="125"/>
      <c r="C1316" s="11" t="s">
        <v>2422</v>
      </c>
      <c r="D1316" s="126"/>
      <c r="E1316" s="78">
        <v>173.68916096736652</v>
      </c>
      <c r="F1316" s="78">
        <v>96.529405200312453</v>
      </c>
      <c r="G1316" s="78">
        <v>31.087091683007316</v>
      </c>
      <c r="H1316" s="78">
        <v>25.985620227334323</v>
      </c>
      <c r="I1316" s="78">
        <v>12.514547164697817</v>
      </c>
      <c r="J1316" s="78">
        <v>3.9058140832496373</v>
      </c>
      <c r="K1316" s="78">
        <v>3.6666826087649658</v>
      </c>
      <c r="R1316" s="6"/>
    </row>
    <row r="1317" spans="1:18" ht="12.75" customHeight="1" x14ac:dyDescent="0.25">
      <c r="A1317" s="119" t="s">
        <v>2423</v>
      </c>
      <c r="B1317" s="128"/>
      <c r="C1317" s="10"/>
      <c r="D1317" s="129" t="s">
        <v>2422</v>
      </c>
      <c r="E1317" s="79">
        <v>0</v>
      </c>
      <c r="F1317" s="79">
        <v>0</v>
      </c>
      <c r="G1317" s="79">
        <v>0</v>
      </c>
      <c r="H1317" s="79">
        <v>0</v>
      </c>
      <c r="I1317" s="79">
        <v>0</v>
      </c>
      <c r="J1317" s="79">
        <v>0</v>
      </c>
      <c r="K1317" s="79">
        <v>0</v>
      </c>
      <c r="R1317" s="6"/>
    </row>
    <row r="1318" spans="1:18" ht="12.75" customHeight="1" x14ac:dyDescent="0.25">
      <c r="A1318" s="119" t="s">
        <v>2424</v>
      </c>
      <c r="B1318" s="128"/>
      <c r="C1318" s="10"/>
      <c r="D1318" s="129" t="s">
        <v>2425</v>
      </c>
      <c r="E1318" s="79">
        <v>199.28430404738398</v>
      </c>
      <c r="F1318" s="79">
        <v>104.88647581441263</v>
      </c>
      <c r="G1318" s="79">
        <v>38.252714708785788</v>
      </c>
      <c r="H1318" s="79">
        <v>37.018756169792695</v>
      </c>
      <c r="I1318" s="79">
        <v>11.105626850937808</v>
      </c>
      <c r="J1318" s="79">
        <v>4.3188548864758145</v>
      </c>
      <c r="K1318" s="79">
        <v>3.7018756169792697</v>
      </c>
      <c r="R1318" s="6"/>
    </row>
    <row r="1319" spans="1:18" ht="12.75" customHeight="1" x14ac:dyDescent="0.25">
      <c r="A1319" s="119" t="s">
        <v>2426</v>
      </c>
      <c r="B1319" s="128"/>
      <c r="C1319" s="10"/>
      <c r="D1319" s="129" t="s">
        <v>2427</v>
      </c>
      <c r="E1319" s="79">
        <v>0</v>
      </c>
      <c r="F1319" s="79">
        <v>0</v>
      </c>
      <c r="G1319" s="79">
        <v>0</v>
      </c>
      <c r="H1319" s="79">
        <v>0</v>
      </c>
      <c r="I1319" s="79">
        <v>0</v>
      </c>
      <c r="J1319" s="79">
        <v>0</v>
      </c>
      <c r="K1319" s="79">
        <v>0</v>
      </c>
      <c r="R1319" s="6"/>
    </row>
    <row r="1320" spans="1:18" ht="12.75" customHeight="1" x14ac:dyDescent="0.25">
      <c r="A1320" s="119" t="s">
        <v>2428</v>
      </c>
      <c r="B1320" s="128"/>
      <c r="C1320" s="10"/>
      <c r="D1320" s="129" t="s">
        <v>2429</v>
      </c>
      <c r="E1320" s="79">
        <v>0</v>
      </c>
      <c r="F1320" s="79">
        <v>0</v>
      </c>
      <c r="G1320" s="79">
        <v>0</v>
      </c>
      <c r="H1320" s="79">
        <v>0</v>
      </c>
      <c r="I1320" s="79">
        <v>0</v>
      </c>
      <c r="J1320" s="79">
        <v>0</v>
      </c>
      <c r="K1320" s="79">
        <v>0</v>
      </c>
      <c r="R1320" s="6"/>
    </row>
    <row r="1321" spans="1:18" ht="12.75" customHeight="1" x14ac:dyDescent="0.25">
      <c r="A1321" s="119" t="s">
        <v>2430</v>
      </c>
      <c r="B1321" s="128"/>
      <c r="C1321" s="10"/>
      <c r="D1321" s="129" t="s">
        <v>2431</v>
      </c>
      <c r="E1321" s="79">
        <v>156.89130146961475</v>
      </c>
      <c r="F1321" s="79">
        <v>92.67840593141797</v>
      </c>
      <c r="G1321" s="79">
        <v>20.852641334569046</v>
      </c>
      <c r="H1321" s="79">
        <v>30.451476234608766</v>
      </c>
      <c r="I1321" s="79">
        <v>7.2818747517542697</v>
      </c>
      <c r="J1321" s="79">
        <v>2.6479544551833709</v>
      </c>
      <c r="K1321" s="79">
        <v>2.9789487620812922</v>
      </c>
      <c r="R1321" s="6"/>
    </row>
    <row r="1322" spans="1:18" ht="12.75" customHeight="1" x14ac:dyDescent="0.25">
      <c r="A1322" s="119" t="s">
        <v>2432</v>
      </c>
      <c r="B1322" s="128"/>
      <c r="C1322" s="10"/>
      <c r="D1322" s="129" t="s">
        <v>2433</v>
      </c>
      <c r="E1322" s="79">
        <v>0</v>
      </c>
      <c r="F1322" s="79">
        <v>0</v>
      </c>
      <c r="G1322" s="79">
        <v>0</v>
      </c>
      <c r="H1322" s="79">
        <v>0</v>
      </c>
      <c r="I1322" s="79">
        <v>0</v>
      </c>
      <c r="J1322" s="79">
        <v>0</v>
      </c>
      <c r="K1322" s="79">
        <v>0</v>
      </c>
      <c r="R1322" s="6"/>
    </row>
    <row r="1323" spans="1:18" ht="12.75" customHeight="1" x14ac:dyDescent="0.25">
      <c r="A1323" s="119" t="s">
        <v>2434</v>
      </c>
      <c r="B1323" s="128"/>
      <c r="C1323" s="10"/>
      <c r="D1323" s="129" t="s">
        <v>2435</v>
      </c>
      <c r="E1323" s="79">
        <v>215.83804703780885</v>
      </c>
      <c r="F1323" s="79">
        <v>119.08306043465316</v>
      </c>
      <c r="G1323" s="79">
        <v>51.106480103205314</v>
      </c>
      <c r="H1323" s="79">
        <v>16.870100228242531</v>
      </c>
      <c r="I1323" s="79">
        <v>15.877741391287088</v>
      </c>
      <c r="J1323" s="79">
        <v>6.4503324402103805</v>
      </c>
      <c r="K1323" s="79">
        <v>6.4503324402103805</v>
      </c>
      <c r="R1323" s="6"/>
    </row>
    <row r="1324" spans="1:18" ht="12.75" customHeight="1" x14ac:dyDescent="0.25">
      <c r="A1324" s="119" t="s">
        <v>2436</v>
      </c>
      <c r="B1324" s="128"/>
      <c r="C1324" s="10"/>
      <c r="D1324" s="129" t="s">
        <v>2437</v>
      </c>
      <c r="E1324" s="79">
        <v>169.58205367872878</v>
      </c>
      <c r="F1324" s="79">
        <v>93.470423287488316</v>
      </c>
      <c r="G1324" s="79">
        <v>30.711710508746162</v>
      </c>
      <c r="H1324" s="79">
        <v>23.701428762184538</v>
      </c>
      <c r="I1324" s="79">
        <v>12.017625851248496</v>
      </c>
      <c r="J1324" s="79">
        <v>5.3411670449993327</v>
      </c>
      <c r="K1324" s="79">
        <v>4.3396982240619577</v>
      </c>
      <c r="R1324" s="6"/>
    </row>
    <row r="1325" spans="1:18" ht="12.75" customHeight="1" x14ac:dyDescent="0.25">
      <c r="A1325" s="118" t="s">
        <v>2438</v>
      </c>
      <c r="B1325" s="125"/>
      <c r="C1325" s="11" t="s">
        <v>1392</v>
      </c>
      <c r="D1325" s="126"/>
      <c r="E1325" s="78">
        <v>34.05006620846207</v>
      </c>
      <c r="F1325" s="78">
        <v>17.655589885869222</v>
      </c>
      <c r="G1325" s="78">
        <v>11.350022069487357</v>
      </c>
      <c r="H1325" s="78">
        <v>0</v>
      </c>
      <c r="I1325" s="78">
        <v>3.7833406898291191</v>
      </c>
      <c r="J1325" s="78">
        <v>0.63055678163818651</v>
      </c>
      <c r="K1325" s="78">
        <v>0.63055678163818651</v>
      </c>
      <c r="R1325" s="6"/>
    </row>
    <row r="1326" spans="1:18" ht="12.75" customHeight="1" x14ac:dyDescent="0.25">
      <c r="A1326" s="119" t="s">
        <v>2439</v>
      </c>
      <c r="B1326" s="128"/>
      <c r="C1326" s="10"/>
      <c r="D1326" s="129" t="s">
        <v>1392</v>
      </c>
      <c r="E1326" s="79">
        <v>0</v>
      </c>
      <c r="F1326" s="79">
        <v>0</v>
      </c>
      <c r="G1326" s="79">
        <v>0</v>
      </c>
      <c r="H1326" s="79">
        <v>0</v>
      </c>
      <c r="I1326" s="79">
        <v>0</v>
      </c>
      <c r="J1326" s="79">
        <v>0</v>
      </c>
      <c r="K1326" s="79">
        <v>0</v>
      </c>
      <c r="R1326" s="6"/>
    </row>
    <row r="1327" spans="1:18" ht="12.75" customHeight="1" x14ac:dyDescent="0.25">
      <c r="A1327" s="119" t="s">
        <v>2440</v>
      </c>
      <c r="B1327" s="128"/>
      <c r="C1327" s="10"/>
      <c r="D1327" s="129" t="s">
        <v>1331</v>
      </c>
      <c r="E1327" s="79">
        <v>0</v>
      </c>
      <c r="F1327" s="79">
        <v>0</v>
      </c>
      <c r="G1327" s="79">
        <v>0</v>
      </c>
      <c r="H1327" s="79">
        <v>0</v>
      </c>
      <c r="I1327" s="79">
        <v>0</v>
      </c>
      <c r="J1327" s="79">
        <v>0</v>
      </c>
      <c r="K1327" s="79">
        <v>0</v>
      </c>
      <c r="R1327" s="6"/>
    </row>
    <row r="1328" spans="1:18" ht="12.75" customHeight="1" x14ac:dyDescent="0.25">
      <c r="A1328" s="119" t="s">
        <v>2441</v>
      </c>
      <c r="B1328" s="128"/>
      <c r="C1328" s="10"/>
      <c r="D1328" s="129" t="s">
        <v>2442</v>
      </c>
      <c r="E1328" s="79">
        <v>0</v>
      </c>
      <c r="F1328" s="79">
        <v>0</v>
      </c>
      <c r="G1328" s="79">
        <v>0</v>
      </c>
      <c r="H1328" s="79">
        <v>0</v>
      </c>
      <c r="I1328" s="79">
        <v>0</v>
      </c>
      <c r="J1328" s="79">
        <v>0</v>
      </c>
      <c r="K1328" s="79">
        <v>0</v>
      </c>
      <c r="R1328" s="6"/>
    </row>
    <row r="1329" spans="1:18" ht="12.75" customHeight="1" x14ac:dyDescent="0.25">
      <c r="A1329" s="119" t="s">
        <v>2443</v>
      </c>
      <c r="B1329" s="128"/>
      <c r="C1329" s="10"/>
      <c r="D1329" s="129" t="s">
        <v>2444</v>
      </c>
      <c r="E1329" s="79">
        <v>0</v>
      </c>
      <c r="F1329" s="79">
        <v>0</v>
      </c>
      <c r="G1329" s="79">
        <v>0</v>
      </c>
      <c r="H1329" s="79">
        <v>0</v>
      </c>
      <c r="I1329" s="79">
        <v>0</v>
      </c>
      <c r="J1329" s="79">
        <v>0</v>
      </c>
      <c r="K1329" s="79">
        <v>0</v>
      </c>
      <c r="R1329" s="6"/>
    </row>
    <row r="1330" spans="1:18" ht="12.75" customHeight="1" x14ac:dyDescent="0.25">
      <c r="A1330" s="119" t="s">
        <v>2445</v>
      </c>
      <c r="B1330" s="128"/>
      <c r="C1330" s="10"/>
      <c r="D1330" s="129" t="s">
        <v>2446</v>
      </c>
      <c r="E1330" s="79">
        <v>0</v>
      </c>
      <c r="F1330" s="79">
        <v>0</v>
      </c>
      <c r="G1330" s="79">
        <v>0</v>
      </c>
      <c r="H1330" s="79">
        <v>0</v>
      </c>
      <c r="I1330" s="79">
        <v>0</v>
      </c>
      <c r="J1330" s="79">
        <v>0</v>
      </c>
      <c r="K1330" s="79">
        <v>0</v>
      </c>
      <c r="R1330" s="6"/>
    </row>
    <row r="1331" spans="1:18" ht="12.75" customHeight="1" x14ac:dyDescent="0.25">
      <c r="A1331" s="119" t="s">
        <v>2447</v>
      </c>
      <c r="B1331" s="128"/>
      <c r="C1331" s="10"/>
      <c r="D1331" s="129" t="s">
        <v>2448</v>
      </c>
      <c r="E1331" s="79">
        <v>0</v>
      </c>
      <c r="F1331" s="79">
        <v>0</v>
      </c>
      <c r="G1331" s="79">
        <v>0</v>
      </c>
      <c r="H1331" s="79">
        <v>0</v>
      </c>
      <c r="I1331" s="79">
        <v>0</v>
      </c>
      <c r="J1331" s="79">
        <v>0</v>
      </c>
      <c r="K1331" s="79">
        <v>0</v>
      </c>
      <c r="R1331" s="6"/>
    </row>
    <row r="1332" spans="1:18" ht="12.75" customHeight="1" x14ac:dyDescent="0.25">
      <c r="A1332" s="118" t="s">
        <v>2449</v>
      </c>
      <c r="B1332" s="125"/>
      <c r="C1332" s="11" t="s">
        <v>2450</v>
      </c>
      <c r="D1332" s="126"/>
      <c r="E1332" s="78">
        <v>182.15182320690781</v>
      </c>
      <c r="F1332" s="78">
        <v>120.7966046359778</v>
      </c>
      <c r="G1332" s="78">
        <v>22.628254922489784</v>
      </c>
      <c r="H1332" s="78">
        <v>16.32386549134835</v>
      </c>
      <c r="I1332" s="78">
        <v>13.171670775777637</v>
      </c>
      <c r="J1332" s="78">
        <v>5.066027221452936</v>
      </c>
      <c r="K1332" s="78">
        <v>4.1654001598613037</v>
      </c>
      <c r="R1332" s="6"/>
    </row>
    <row r="1333" spans="1:18" ht="12.75" customHeight="1" x14ac:dyDescent="0.25">
      <c r="A1333" s="119" t="s">
        <v>2451</v>
      </c>
      <c r="B1333" s="128"/>
      <c r="C1333" s="10"/>
      <c r="D1333" s="129" t="s">
        <v>2450</v>
      </c>
      <c r="E1333" s="79">
        <v>181.44877391321839</v>
      </c>
      <c r="F1333" s="79">
        <v>113.25461165536804</v>
      </c>
      <c r="G1333" s="79">
        <v>22.329061978234193</v>
      </c>
      <c r="H1333" s="79">
        <v>21.524411096135662</v>
      </c>
      <c r="I1333" s="79">
        <v>16.09301764197059</v>
      </c>
      <c r="J1333" s="79">
        <v>4.8279052925911765</v>
      </c>
      <c r="K1333" s="79">
        <v>3.4197662489187501</v>
      </c>
      <c r="R1333" s="6"/>
    </row>
    <row r="1334" spans="1:18" ht="12.75" customHeight="1" x14ac:dyDescent="0.25">
      <c r="A1334" s="119" t="s">
        <v>2452</v>
      </c>
      <c r="B1334" s="128"/>
      <c r="C1334" s="10"/>
      <c r="D1334" s="129" t="s">
        <v>2453</v>
      </c>
      <c r="E1334" s="79">
        <v>182.65014299332697</v>
      </c>
      <c r="F1334" s="79">
        <v>123.54623450905623</v>
      </c>
      <c r="G1334" s="79">
        <v>25.548141086749283</v>
      </c>
      <c r="H1334" s="79">
        <v>11.05815061963775</v>
      </c>
      <c r="I1334" s="79">
        <v>11.05815061963775</v>
      </c>
      <c r="J1334" s="79">
        <v>5.7197330791229746</v>
      </c>
      <c r="K1334" s="79">
        <v>5.7197330791229746</v>
      </c>
      <c r="R1334" s="6"/>
    </row>
    <row r="1335" spans="1:18" ht="12.75" customHeight="1" x14ac:dyDescent="0.25">
      <c r="A1335" s="119" t="s">
        <v>2454</v>
      </c>
      <c r="B1335" s="128"/>
      <c r="C1335" s="10"/>
      <c r="D1335" s="129" t="s">
        <v>2085</v>
      </c>
      <c r="E1335" s="79">
        <v>183.84919711426576</v>
      </c>
      <c r="F1335" s="79">
        <v>144.2867116592972</v>
      </c>
      <c r="G1335" s="79">
        <v>17.841905205181909</v>
      </c>
      <c r="H1335" s="79">
        <v>6.9816150802885737</v>
      </c>
      <c r="I1335" s="79">
        <v>6.2058800713676208</v>
      </c>
      <c r="J1335" s="79">
        <v>4.6544100535257158</v>
      </c>
      <c r="K1335" s="79">
        <v>3.8786750446047629</v>
      </c>
      <c r="R1335" s="6"/>
    </row>
    <row r="1336" spans="1:18" ht="12.75" customHeight="1" x14ac:dyDescent="0.25">
      <c r="A1336" s="118" t="s">
        <v>2455</v>
      </c>
      <c r="B1336" s="125"/>
      <c r="C1336" s="11" t="s">
        <v>2275</v>
      </c>
      <c r="D1336" s="126"/>
      <c r="E1336" s="78">
        <v>37.002174689214193</v>
      </c>
      <c r="F1336" s="78">
        <v>14.281541108117759</v>
      </c>
      <c r="G1336" s="78">
        <v>10.061994871628421</v>
      </c>
      <c r="H1336" s="78">
        <v>9.0882534324385738</v>
      </c>
      <c r="I1336" s="78">
        <v>2.5966438378395926</v>
      </c>
      <c r="J1336" s="78">
        <v>0.32458047972994908</v>
      </c>
      <c r="K1336" s="78">
        <v>0.64916095945989816</v>
      </c>
      <c r="R1336" s="6"/>
    </row>
    <row r="1337" spans="1:18" ht="12.75" customHeight="1" x14ac:dyDescent="0.25">
      <c r="A1337" s="119" t="s">
        <v>2456</v>
      </c>
      <c r="B1337" s="128"/>
      <c r="C1337" s="10"/>
      <c r="D1337" s="129" t="s">
        <v>2275</v>
      </c>
      <c r="E1337" s="79">
        <v>56.214865708931917</v>
      </c>
      <c r="F1337" s="79">
        <v>17.176764522173642</v>
      </c>
      <c r="G1337" s="79">
        <v>14.834478450968145</v>
      </c>
      <c r="H1337" s="79">
        <v>21.08057464084947</v>
      </c>
      <c r="I1337" s="79">
        <v>2.3422860712054967</v>
      </c>
      <c r="J1337" s="79">
        <v>0.78076202373516546</v>
      </c>
      <c r="K1337" s="79">
        <v>0</v>
      </c>
      <c r="R1337" s="6"/>
    </row>
    <row r="1338" spans="1:18" ht="12.75" customHeight="1" x14ac:dyDescent="0.25">
      <c r="A1338" s="119" t="s">
        <v>2457</v>
      </c>
      <c r="B1338" s="128"/>
      <c r="C1338" s="10"/>
      <c r="D1338" s="129" t="s">
        <v>2458</v>
      </c>
      <c r="E1338" s="79">
        <v>0</v>
      </c>
      <c r="F1338" s="79">
        <v>0</v>
      </c>
      <c r="G1338" s="79">
        <v>0</v>
      </c>
      <c r="H1338" s="79">
        <v>0</v>
      </c>
      <c r="I1338" s="79">
        <v>0</v>
      </c>
      <c r="J1338" s="79">
        <v>0</v>
      </c>
      <c r="K1338" s="79">
        <v>0</v>
      </c>
      <c r="R1338" s="6"/>
    </row>
    <row r="1339" spans="1:18" ht="12.75" customHeight="1" x14ac:dyDescent="0.25">
      <c r="A1339" s="119" t="s">
        <v>2459</v>
      </c>
      <c r="B1339" s="128"/>
      <c r="C1339" s="10"/>
      <c r="D1339" s="129" t="s">
        <v>2460</v>
      </c>
      <c r="E1339" s="79">
        <v>0</v>
      </c>
      <c r="F1339" s="79">
        <v>0</v>
      </c>
      <c r="G1339" s="79">
        <v>0</v>
      </c>
      <c r="H1339" s="79">
        <v>0</v>
      </c>
      <c r="I1339" s="79">
        <v>0</v>
      </c>
      <c r="J1339" s="79">
        <v>0</v>
      </c>
      <c r="K1339" s="79">
        <v>0</v>
      </c>
      <c r="R1339" s="6"/>
    </row>
    <row r="1340" spans="1:18" ht="12.75" customHeight="1" x14ac:dyDescent="0.25">
      <c r="A1340" s="119" t="s">
        <v>2461</v>
      </c>
      <c r="B1340" s="128"/>
      <c r="C1340" s="10"/>
      <c r="D1340" s="129" t="s">
        <v>2462</v>
      </c>
      <c r="E1340" s="79">
        <v>0</v>
      </c>
      <c r="F1340" s="79">
        <v>0</v>
      </c>
      <c r="G1340" s="79">
        <v>0</v>
      </c>
      <c r="H1340" s="79">
        <v>0</v>
      </c>
      <c r="I1340" s="79">
        <v>0</v>
      </c>
      <c r="J1340" s="79">
        <v>0</v>
      </c>
      <c r="K1340" s="79">
        <v>0</v>
      </c>
      <c r="R1340" s="6"/>
    </row>
    <row r="1341" spans="1:18" ht="12.75" customHeight="1" x14ac:dyDescent="0.25">
      <c r="A1341" s="118" t="s">
        <v>2463</v>
      </c>
      <c r="B1341" s="125"/>
      <c r="C1341" s="11" t="s">
        <v>2464</v>
      </c>
      <c r="D1341" s="126"/>
      <c r="E1341" s="78">
        <v>71.692195219734216</v>
      </c>
      <c r="F1341" s="78">
        <v>23.465044159090642</v>
      </c>
      <c r="G1341" s="78">
        <v>12.02730906646857</v>
      </c>
      <c r="H1341" s="78">
        <v>24.408362517245038</v>
      </c>
      <c r="I1341" s="78">
        <v>6.2494841227728841</v>
      </c>
      <c r="J1341" s="78">
        <v>2.2403811006166943</v>
      </c>
      <c r="K1341" s="78">
        <v>3.3016142535403921</v>
      </c>
      <c r="R1341" s="6"/>
    </row>
    <row r="1342" spans="1:18" ht="12.75" customHeight="1" x14ac:dyDescent="0.25">
      <c r="A1342" s="119" t="s">
        <v>2465</v>
      </c>
      <c r="B1342" s="128"/>
      <c r="C1342" s="10"/>
      <c r="D1342" s="129" t="s">
        <v>2464</v>
      </c>
      <c r="E1342" s="79">
        <v>144.05323388541552</v>
      </c>
      <c r="F1342" s="79">
        <v>40.949142627326239</v>
      </c>
      <c r="G1342" s="79">
        <v>14.624693795473656</v>
      </c>
      <c r="H1342" s="79">
        <v>70.929764908047247</v>
      </c>
      <c r="I1342" s="79">
        <v>7.6779642426236707</v>
      </c>
      <c r="J1342" s="79">
        <v>5.4842601733026219</v>
      </c>
      <c r="K1342" s="79">
        <v>4.3874081386420976</v>
      </c>
      <c r="R1342" s="6"/>
    </row>
    <row r="1343" spans="1:18" ht="12.75" customHeight="1" x14ac:dyDescent="0.25">
      <c r="A1343" s="119" t="s">
        <v>2466</v>
      </c>
      <c r="B1343" s="128"/>
      <c r="C1343" s="10"/>
      <c r="D1343" s="129" t="s">
        <v>2467</v>
      </c>
      <c r="E1343" s="79">
        <v>45.240339302544768</v>
      </c>
      <c r="F1343" s="79">
        <v>16.965127238454286</v>
      </c>
      <c r="G1343" s="79">
        <v>10.367577756833176</v>
      </c>
      <c r="H1343" s="79">
        <v>7.5400565504241284</v>
      </c>
      <c r="I1343" s="79">
        <v>7.5400565504241284</v>
      </c>
      <c r="J1343" s="79">
        <v>0</v>
      </c>
      <c r="K1343" s="79">
        <v>2.827521206409048</v>
      </c>
      <c r="R1343" s="6"/>
    </row>
    <row r="1344" spans="1:18" ht="12.75" customHeight="1" x14ac:dyDescent="0.25">
      <c r="A1344" s="119" t="s">
        <v>2468</v>
      </c>
      <c r="B1344" s="128"/>
      <c r="C1344" s="10"/>
      <c r="D1344" s="129" t="s">
        <v>2469</v>
      </c>
      <c r="E1344" s="79">
        <v>0</v>
      </c>
      <c r="F1344" s="79">
        <v>0</v>
      </c>
      <c r="G1344" s="79">
        <v>0</v>
      </c>
      <c r="H1344" s="79">
        <v>0</v>
      </c>
      <c r="I1344" s="79">
        <v>0</v>
      </c>
      <c r="J1344" s="79">
        <v>0</v>
      </c>
      <c r="K1344" s="79">
        <v>0</v>
      </c>
      <c r="R1344" s="6"/>
    </row>
    <row r="1345" spans="1:18" ht="12.75" customHeight="1" x14ac:dyDescent="0.25">
      <c r="A1345" s="119" t="s">
        <v>2470</v>
      </c>
      <c r="B1345" s="128"/>
      <c r="C1345" s="10"/>
      <c r="D1345" s="129" t="s">
        <v>2471</v>
      </c>
      <c r="E1345" s="79">
        <v>0</v>
      </c>
      <c r="F1345" s="79">
        <v>0</v>
      </c>
      <c r="G1345" s="79">
        <v>0</v>
      </c>
      <c r="H1345" s="79">
        <v>0</v>
      </c>
      <c r="I1345" s="79">
        <v>0</v>
      </c>
      <c r="J1345" s="79">
        <v>0</v>
      </c>
      <c r="K1345" s="79">
        <v>0</v>
      </c>
      <c r="R1345" s="6"/>
    </row>
    <row r="1346" spans="1:18" ht="12.75" customHeight="1" x14ac:dyDescent="0.25">
      <c r="A1346" s="119" t="s">
        <v>2472</v>
      </c>
      <c r="B1346" s="128"/>
      <c r="C1346" s="10"/>
      <c r="D1346" s="129" t="s">
        <v>2473</v>
      </c>
      <c r="E1346" s="79">
        <v>0</v>
      </c>
      <c r="F1346" s="79">
        <v>0</v>
      </c>
      <c r="G1346" s="79">
        <v>0</v>
      </c>
      <c r="H1346" s="79">
        <v>0</v>
      </c>
      <c r="I1346" s="79">
        <v>0</v>
      </c>
      <c r="J1346" s="79">
        <v>0</v>
      </c>
      <c r="K1346" s="79">
        <v>0</v>
      </c>
      <c r="R1346" s="6"/>
    </row>
    <row r="1347" spans="1:18" ht="12.75" customHeight="1" x14ac:dyDescent="0.25">
      <c r="A1347" s="119" t="s">
        <v>2474</v>
      </c>
      <c r="B1347" s="128"/>
      <c r="C1347" s="10"/>
      <c r="D1347" s="129" t="s">
        <v>2475</v>
      </c>
      <c r="E1347" s="79">
        <v>0</v>
      </c>
      <c r="F1347" s="79">
        <v>0</v>
      </c>
      <c r="G1347" s="79">
        <v>0</v>
      </c>
      <c r="H1347" s="79">
        <v>0</v>
      </c>
      <c r="I1347" s="79">
        <v>0</v>
      </c>
      <c r="J1347" s="79">
        <v>0</v>
      </c>
      <c r="K1347" s="79">
        <v>0</v>
      </c>
      <c r="R1347" s="6"/>
    </row>
    <row r="1348" spans="1:18" ht="12.75" customHeight="1" x14ac:dyDescent="0.25">
      <c r="A1348" s="119" t="s">
        <v>2476</v>
      </c>
      <c r="B1348" s="128"/>
      <c r="C1348" s="10"/>
      <c r="D1348" s="129" t="s">
        <v>2477</v>
      </c>
      <c r="E1348" s="79">
        <v>0</v>
      </c>
      <c r="F1348" s="79">
        <v>0</v>
      </c>
      <c r="G1348" s="79">
        <v>0</v>
      </c>
      <c r="H1348" s="79">
        <v>0</v>
      </c>
      <c r="I1348" s="79">
        <v>0</v>
      </c>
      <c r="J1348" s="79">
        <v>0</v>
      </c>
      <c r="K1348" s="79">
        <v>0</v>
      </c>
      <c r="R1348" s="6"/>
    </row>
    <row r="1349" spans="1:18" ht="12.75" customHeight="1" x14ac:dyDescent="0.25">
      <c r="A1349" s="119" t="s">
        <v>2478</v>
      </c>
      <c r="B1349" s="128"/>
      <c r="C1349" s="10"/>
      <c r="D1349" s="129" t="s">
        <v>2479</v>
      </c>
      <c r="E1349" s="79">
        <v>0</v>
      </c>
      <c r="F1349" s="79">
        <v>0</v>
      </c>
      <c r="G1349" s="79">
        <v>0</v>
      </c>
      <c r="H1349" s="79">
        <v>0</v>
      </c>
      <c r="I1349" s="79">
        <v>0</v>
      </c>
      <c r="J1349" s="79">
        <v>0</v>
      </c>
      <c r="K1349" s="79">
        <v>0</v>
      </c>
      <c r="R1349" s="6"/>
    </row>
    <row r="1350" spans="1:18" ht="12.75" customHeight="1" x14ac:dyDescent="0.25">
      <c r="A1350" s="119" t="s">
        <v>2480</v>
      </c>
      <c r="B1350" s="128"/>
      <c r="C1350" s="10"/>
      <c r="D1350" s="129" t="s">
        <v>2481</v>
      </c>
      <c r="E1350" s="79">
        <v>0</v>
      </c>
      <c r="F1350" s="79">
        <v>0</v>
      </c>
      <c r="G1350" s="79">
        <v>0</v>
      </c>
      <c r="H1350" s="79">
        <v>0</v>
      </c>
      <c r="I1350" s="79">
        <v>0</v>
      </c>
      <c r="J1350" s="79">
        <v>0</v>
      </c>
      <c r="K1350" s="79">
        <v>0</v>
      </c>
      <c r="R1350" s="6"/>
    </row>
    <row r="1351" spans="1:18" ht="12.75" customHeight="1" x14ac:dyDescent="0.25">
      <c r="A1351" s="119" t="s">
        <v>2482</v>
      </c>
      <c r="B1351" s="128"/>
      <c r="C1351" s="10"/>
      <c r="D1351" s="129" t="s">
        <v>2483</v>
      </c>
      <c r="E1351" s="79">
        <v>26.780931976432779</v>
      </c>
      <c r="F1351" s="79">
        <v>8.034279592929833</v>
      </c>
      <c r="G1351" s="79">
        <v>11.605070523120871</v>
      </c>
      <c r="H1351" s="79">
        <v>0.8926977325477593</v>
      </c>
      <c r="I1351" s="79">
        <v>3.124442063917158</v>
      </c>
      <c r="J1351" s="79">
        <v>0.8926977325477593</v>
      </c>
      <c r="K1351" s="79">
        <v>2.2317443313693985</v>
      </c>
      <c r="R1351" s="6"/>
    </row>
    <row r="1352" spans="1:18" ht="12.75" customHeight="1" x14ac:dyDescent="0.25">
      <c r="A1352" s="118" t="s">
        <v>2484</v>
      </c>
      <c r="B1352" s="125"/>
      <c r="C1352" s="11" t="s">
        <v>2485</v>
      </c>
      <c r="D1352" s="126"/>
      <c r="E1352" s="78">
        <v>169.98352244106923</v>
      </c>
      <c r="F1352" s="78">
        <v>108.51283627453492</v>
      </c>
      <c r="G1352" s="78">
        <v>16.56293488376064</v>
      </c>
      <c r="H1352" s="78">
        <v>22.539251594395921</v>
      </c>
      <c r="I1352" s="78">
        <v>13.318648669415772</v>
      </c>
      <c r="J1352" s="78">
        <v>6.3178205226715836</v>
      </c>
      <c r="K1352" s="78">
        <v>2.7320304962904149</v>
      </c>
      <c r="R1352" s="6"/>
    </row>
    <row r="1353" spans="1:18" ht="12.75" customHeight="1" x14ac:dyDescent="0.25">
      <c r="A1353" s="119" t="s">
        <v>2486</v>
      </c>
      <c r="B1353" s="128"/>
      <c r="C1353" s="10"/>
      <c r="D1353" s="129" t="s">
        <v>2487</v>
      </c>
      <c r="E1353" s="79">
        <v>143.36203892677585</v>
      </c>
      <c r="F1353" s="79">
        <v>94.081338045696654</v>
      </c>
      <c r="G1353" s="79">
        <v>10.951266862462045</v>
      </c>
      <c r="H1353" s="79">
        <v>15.43133057892379</v>
      </c>
      <c r="I1353" s="79">
        <v>17.422470008462344</v>
      </c>
      <c r="J1353" s="79">
        <v>3.4844940016924681</v>
      </c>
      <c r="K1353" s="79">
        <v>1.9911394295385536</v>
      </c>
      <c r="R1353" s="6"/>
    </row>
    <row r="1354" spans="1:18" ht="12.75" customHeight="1" x14ac:dyDescent="0.25">
      <c r="A1354" s="119" t="s">
        <v>2488</v>
      </c>
      <c r="B1354" s="128"/>
      <c r="C1354" s="10"/>
      <c r="D1354" s="129" t="s">
        <v>2489</v>
      </c>
      <c r="E1354" s="79">
        <v>179.94126156139041</v>
      </c>
      <c r="F1354" s="79">
        <v>111.12085214570639</v>
      </c>
      <c r="G1354" s="79">
        <v>16.437995879542367</v>
      </c>
      <c r="H1354" s="79">
        <v>35.286897821417611</v>
      </c>
      <c r="I1354" s="79">
        <v>9.8627975277254212</v>
      </c>
      <c r="J1354" s="79">
        <v>4.1642922894840666</v>
      </c>
      <c r="K1354" s="79">
        <v>3.0684258975145751</v>
      </c>
      <c r="R1354" s="6"/>
    </row>
    <row r="1355" spans="1:18" ht="12.75" customHeight="1" x14ac:dyDescent="0.25">
      <c r="A1355" s="119" t="s">
        <v>2490</v>
      </c>
      <c r="B1355" s="128"/>
      <c r="C1355" s="10"/>
      <c r="D1355" s="129" t="s">
        <v>2491</v>
      </c>
      <c r="E1355" s="79">
        <v>0</v>
      </c>
      <c r="F1355" s="79">
        <v>0</v>
      </c>
      <c r="G1355" s="79">
        <v>0</v>
      </c>
      <c r="H1355" s="79">
        <v>0</v>
      </c>
      <c r="I1355" s="79">
        <v>0</v>
      </c>
      <c r="J1355" s="79">
        <v>0</v>
      </c>
      <c r="K1355" s="79">
        <v>0</v>
      </c>
      <c r="R1355" s="6"/>
    </row>
    <row r="1356" spans="1:18" ht="12.75" customHeight="1" x14ac:dyDescent="0.25">
      <c r="A1356" s="119" t="s">
        <v>2492</v>
      </c>
      <c r="B1356" s="128"/>
      <c r="C1356" s="10"/>
      <c r="D1356" s="129" t="s">
        <v>2485</v>
      </c>
      <c r="E1356" s="79">
        <v>183.53544081279983</v>
      </c>
      <c r="F1356" s="79">
        <v>114.11375621964663</v>
      </c>
      <c r="G1356" s="79">
        <v>17.876828650597382</v>
      </c>
      <c r="H1356" s="79">
        <v>19.664511515657125</v>
      </c>
      <c r="I1356" s="79">
        <v>17.876828650597382</v>
      </c>
      <c r="J1356" s="79">
        <v>12.215832911241545</v>
      </c>
      <c r="K1356" s="79">
        <v>1.7876828650597383</v>
      </c>
      <c r="R1356" s="6"/>
    </row>
    <row r="1357" spans="1:18" ht="12.75" customHeight="1" x14ac:dyDescent="0.25">
      <c r="A1357" s="119" t="s">
        <v>2493</v>
      </c>
      <c r="B1357" s="128"/>
      <c r="C1357" s="10"/>
      <c r="D1357" s="129" t="s">
        <v>2494</v>
      </c>
      <c r="E1357" s="79">
        <v>152.01790261594257</v>
      </c>
      <c r="F1357" s="79">
        <v>114.20634308202794</v>
      </c>
      <c r="G1357" s="79">
        <v>21.606605447951232</v>
      </c>
      <c r="H1357" s="79">
        <v>4.629986881703835</v>
      </c>
      <c r="I1357" s="79">
        <v>6.1733158422717809</v>
      </c>
      <c r="J1357" s="79">
        <v>0.77166448028397261</v>
      </c>
      <c r="K1357" s="79">
        <v>4.629986881703835</v>
      </c>
      <c r="R1357" s="6"/>
    </row>
    <row r="1358" spans="1:18" ht="12.75" customHeight="1" x14ac:dyDescent="0.25">
      <c r="A1358" s="118" t="s">
        <v>2495</v>
      </c>
      <c r="B1358" s="125"/>
      <c r="C1358" s="11" t="s">
        <v>2496</v>
      </c>
      <c r="D1358" s="126"/>
      <c r="E1358" s="78">
        <v>61.301622418879056</v>
      </c>
      <c r="F1358" s="78">
        <v>28.922382005899706</v>
      </c>
      <c r="G1358" s="78">
        <v>16.362463126843657</v>
      </c>
      <c r="H1358" s="78">
        <v>7.4898598820059004</v>
      </c>
      <c r="I1358" s="78">
        <v>4.4939159292035393</v>
      </c>
      <c r="J1358" s="78">
        <v>1.9588864306784661</v>
      </c>
      <c r="K1358" s="78">
        <v>2.0741150442477876</v>
      </c>
      <c r="R1358" s="6"/>
    </row>
    <row r="1359" spans="1:18" ht="12.75" customHeight="1" x14ac:dyDescent="0.25">
      <c r="A1359" s="119" t="s">
        <v>2497</v>
      </c>
      <c r="B1359" s="128"/>
      <c r="C1359" s="10"/>
      <c r="D1359" s="129" t="s">
        <v>2498</v>
      </c>
      <c r="E1359" s="79">
        <v>41.181995520554878</v>
      </c>
      <c r="F1359" s="79">
        <v>14.449822989668377</v>
      </c>
      <c r="G1359" s="79">
        <v>13.004840690701538</v>
      </c>
      <c r="H1359" s="79">
        <v>5.0574380463839317</v>
      </c>
      <c r="I1359" s="79">
        <v>5.77992919586735</v>
      </c>
      <c r="J1359" s="79">
        <v>1.4449822989668375</v>
      </c>
      <c r="K1359" s="79">
        <v>1.4449822989668375</v>
      </c>
      <c r="R1359" s="6"/>
    </row>
    <row r="1360" spans="1:18" ht="12.75" customHeight="1" x14ac:dyDescent="0.25">
      <c r="A1360" s="119" t="s">
        <v>2499</v>
      </c>
      <c r="B1360" s="128"/>
      <c r="C1360" s="10"/>
      <c r="D1360" s="129" t="s">
        <v>2500</v>
      </c>
      <c r="E1360" s="79">
        <v>0</v>
      </c>
      <c r="F1360" s="79">
        <v>0</v>
      </c>
      <c r="G1360" s="79">
        <v>0</v>
      </c>
      <c r="H1360" s="79">
        <v>0</v>
      </c>
      <c r="I1360" s="79">
        <v>0</v>
      </c>
      <c r="J1360" s="79">
        <v>0</v>
      </c>
      <c r="K1360" s="79">
        <v>0</v>
      </c>
      <c r="R1360" s="6"/>
    </row>
    <row r="1361" spans="1:18" ht="12.75" customHeight="1" x14ac:dyDescent="0.25">
      <c r="A1361" s="119" t="s">
        <v>2501</v>
      </c>
      <c r="B1361" s="128"/>
      <c r="C1361" s="10"/>
      <c r="D1361" s="129" t="s">
        <v>2502</v>
      </c>
      <c r="E1361" s="79">
        <v>21.863691194209892</v>
      </c>
      <c r="F1361" s="79">
        <v>6.7852834740651389</v>
      </c>
      <c r="G1361" s="79">
        <v>9.0470446320868518</v>
      </c>
      <c r="H1361" s="79">
        <v>0</v>
      </c>
      <c r="I1361" s="79">
        <v>3.7696019300361883</v>
      </c>
      <c r="J1361" s="79">
        <v>0.75392038600723754</v>
      </c>
      <c r="K1361" s="79">
        <v>1.5078407720144751</v>
      </c>
      <c r="R1361" s="6"/>
    </row>
    <row r="1362" spans="1:18" ht="12.75" customHeight="1" x14ac:dyDescent="0.25">
      <c r="A1362" s="119" t="s">
        <v>2503</v>
      </c>
      <c r="B1362" s="128"/>
      <c r="C1362" s="10"/>
      <c r="D1362" s="129" t="s">
        <v>2504</v>
      </c>
      <c r="E1362" s="79">
        <v>0</v>
      </c>
      <c r="F1362" s="79">
        <v>0</v>
      </c>
      <c r="G1362" s="79">
        <v>0</v>
      </c>
      <c r="H1362" s="79">
        <v>0</v>
      </c>
      <c r="I1362" s="79">
        <v>0</v>
      </c>
      <c r="J1362" s="79">
        <v>0</v>
      </c>
      <c r="K1362" s="79">
        <v>0</v>
      </c>
      <c r="R1362" s="6"/>
    </row>
    <row r="1363" spans="1:18" ht="12.75" customHeight="1" x14ac:dyDescent="0.25">
      <c r="A1363" s="119" t="s">
        <v>2505</v>
      </c>
      <c r="B1363" s="128"/>
      <c r="C1363" s="10"/>
      <c r="D1363" s="129" t="s">
        <v>2506</v>
      </c>
      <c r="E1363" s="79">
        <v>0</v>
      </c>
      <c r="F1363" s="79">
        <v>0</v>
      </c>
      <c r="G1363" s="79">
        <v>0</v>
      </c>
      <c r="H1363" s="79">
        <v>0</v>
      </c>
      <c r="I1363" s="79">
        <v>0</v>
      </c>
      <c r="J1363" s="79">
        <v>0</v>
      </c>
      <c r="K1363" s="79">
        <v>0</v>
      </c>
      <c r="R1363" s="6"/>
    </row>
    <row r="1364" spans="1:18" ht="12.75" customHeight="1" x14ac:dyDescent="0.25">
      <c r="A1364" s="119" t="s">
        <v>2507</v>
      </c>
      <c r="B1364" s="128"/>
      <c r="C1364" s="10"/>
      <c r="D1364" s="129" t="s">
        <v>2508</v>
      </c>
      <c r="E1364" s="79">
        <v>0</v>
      </c>
      <c r="F1364" s="79">
        <v>0</v>
      </c>
      <c r="G1364" s="79">
        <v>0</v>
      </c>
      <c r="H1364" s="79">
        <v>0</v>
      </c>
      <c r="I1364" s="79">
        <v>0</v>
      </c>
      <c r="J1364" s="79">
        <v>0</v>
      </c>
      <c r="K1364" s="79">
        <v>0</v>
      </c>
      <c r="R1364" s="6"/>
    </row>
    <row r="1365" spans="1:18" ht="12.75" customHeight="1" x14ac:dyDescent="0.25">
      <c r="A1365" s="123" t="s">
        <v>2509</v>
      </c>
      <c r="B1365" s="141"/>
      <c r="C1365" s="20"/>
      <c r="D1365" s="142" t="s">
        <v>2510</v>
      </c>
      <c r="E1365" s="79">
        <v>0</v>
      </c>
      <c r="F1365" s="79">
        <v>0</v>
      </c>
      <c r="G1365" s="79">
        <v>0</v>
      </c>
      <c r="H1365" s="79">
        <v>0</v>
      </c>
      <c r="I1365" s="79">
        <v>0</v>
      </c>
      <c r="J1365" s="79">
        <v>0</v>
      </c>
      <c r="K1365" s="79">
        <v>0</v>
      </c>
      <c r="R1365" s="6"/>
    </row>
    <row r="1366" spans="1:18" ht="12.75" customHeight="1" x14ac:dyDescent="0.25">
      <c r="A1366" s="119" t="s">
        <v>2511</v>
      </c>
      <c r="B1366" s="128"/>
      <c r="C1366" s="10"/>
      <c r="D1366" s="129" t="s">
        <v>2512</v>
      </c>
      <c r="E1366" s="79">
        <v>106.94945848375451</v>
      </c>
      <c r="F1366" s="79">
        <v>53.249097472924191</v>
      </c>
      <c r="G1366" s="79">
        <v>22.111913357400724</v>
      </c>
      <c r="H1366" s="79">
        <v>17.148014440433215</v>
      </c>
      <c r="I1366" s="79">
        <v>6.7689530685920571</v>
      </c>
      <c r="J1366" s="79">
        <v>4.9638989169675094</v>
      </c>
      <c r="K1366" s="79">
        <v>2.7075812274368229</v>
      </c>
      <c r="R1366" s="6"/>
    </row>
    <row r="1367" spans="1:18" ht="12.75" customHeight="1" x14ac:dyDescent="0.25">
      <c r="A1367" s="119" t="s">
        <v>2513</v>
      </c>
      <c r="B1367" s="128"/>
      <c r="C1367" s="10"/>
      <c r="D1367" s="129" t="s">
        <v>2496</v>
      </c>
      <c r="E1367" s="79">
        <v>173.37031900138695</v>
      </c>
      <c r="F1367" s="79">
        <v>88.418862690707343</v>
      </c>
      <c r="G1367" s="79">
        <v>52.011095700416092</v>
      </c>
      <c r="H1367" s="79">
        <v>15.603328710124826</v>
      </c>
      <c r="I1367" s="79">
        <v>7.801664355062413</v>
      </c>
      <c r="J1367" s="79">
        <v>2.6005547850208042</v>
      </c>
      <c r="K1367" s="79">
        <v>6.934812760055479</v>
      </c>
      <c r="R1367" s="6"/>
    </row>
    <row r="1368" spans="1:18" ht="12.75" customHeight="1" x14ac:dyDescent="0.25">
      <c r="A1368" s="119" t="s">
        <v>2514</v>
      </c>
      <c r="B1368" s="128"/>
      <c r="C1368" s="10"/>
      <c r="D1368" s="129" t="s">
        <v>2515</v>
      </c>
      <c r="E1368" s="79">
        <v>0</v>
      </c>
      <c r="F1368" s="79">
        <v>0</v>
      </c>
      <c r="G1368" s="79">
        <v>0</v>
      </c>
      <c r="H1368" s="79">
        <v>0</v>
      </c>
      <c r="I1368" s="79">
        <v>0</v>
      </c>
      <c r="J1368" s="79">
        <v>0</v>
      </c>
      <c r="K1368" s="79">
        <v>0</v>
      </c>
      <c r="R1368" s="6"/>
    </row>
    <row r="1369" spans="1:18" ht="12.75" customHeight="1" x14ac:dyDescent="0.25">
      <c r="A1369" s="119" t="s">
        <v>2516</v>
      </c>
      <c r="B1369" s="128"/>
      <c r="C1369" s="10"/>
      <c r="D1369" s="129" t="s">
        <v>2517</v>
      </c>
      <c r="E1369" s="79">
        <v>0</v>
      </c>
      <c r="F1369" s="79">
        <v>0</v>
      </c>
      <c r="G1369" s="79">
        <v>0</v>
      </c>
      <c r="H1369" s="79">
        <v>0</v>
      </c>
      <c r="I1369" s="79">
        <v>0</v>
      </c>
      <c r="J1369" s="79">
        <v>0</v>
      </c>
      <c r="K1369" s="79">
        <v>0</v>
      </c>
      <c r="R1369" s="6"/>
    </row>
    <row r="1370" spans="1:18" ht="12.75" customHeight="1" x14ac:dyDescent="0.25">
      <c r="A1370" s="119" t="s">
        <v>2518</v>
      </c>
      <c r="B1370" s="128"/>
      <c r="C1370" s="10"/>
      <c r="D1370" s="129" t="s">
        <v>2519</v>
      </c>
      <c r="E1370" s="79">
        <v>0</v>
      </c>
      <c r="F1370" s="79">
        <v>0</v>
      </c>
      <c r="G1370" s="79">
        <v>0</v>
      </c>
      <c r="H1370" s="79">
        <v>0</v>
      </c>
      <c r="I1370" s="79">
        <v>0</v>
      </c>
      <c r="J1370" s="79">
        <v>0</v>
      </c>
      <c r="K1370" s="79">
        <v>0</v>
      </c>
      <c r="R1370" s="6"/>
    </row>
    <row r="1371" spans="1:18" ht="12.75" customHeight="1" x14ac:dyDescent="0.25">
      <c r="A1371" s="119" t="s">
        <v>2520</v>
      </c>
      <c r="B1371" s="128"/>
      <c r="C1371" s="10"/>
      <c r="D1371" s="129" t="s">
        <v>2521</v>
      </c>
      <c r="E1371" s="79">
        <v>0</v>
      </c>
      <c r="F1371" s="79">
        <v>0</v>
      </c>
      <c r="G1371" s="79">
        <v>0</v>
      </c>
      <c r="H1371" s="79">
        <v>0</v>
      </c>
      <c r="I1371" s="79">
        <v>0</v>
      </c>
      <c r="J1371" s="79">
        <v>0</v>
      </c>
      <c r="K1371" s="79">
        <v>0</v>
      </c>
      <c r="R1371" s="6"/>
    </row>
    <row r="1372" spans="1:18" ht="12.75" customHeight="1" x14ac:dyDescent="0.25">
      <c r="A1372" s="118" t="s">
        <v>2522</v>
      </c>
      <c r="B1372" s="125"/>
      <c r="C1372" s="11" t="s">
        <v>2523</v>
      </c>
      <c r="D1372" s="126"/>
      <c r="E1372" s="78">
        <v>39.406121880348685</v>
      </c>
      <c r="F1372" s="78">
        <v>22.460920840891387</v>
      </c>
      <c r="G1372" s="78">
        <v>6.8235708883720667</v>
      </c>
      <c r="H1372" s="78">
        <v>4.3215948959689756</v>
      </c>
      <c r="I1372" s="78">
        <v>4.0372794422868061</v>
      </c>
      <c r="J1372" s="78">
        <v>0.85294636104650834</v>
      </c>
      <c r="K1372" s="78">
        <v>0.90980945178294215</v>
      </c>
      <c r="R1372" s="6"/>
    </row>
    <row r="1373" spans="1:18" ht="12.75" customHeight="1" x14ac:dyDescent="0.25">
      <c r="A1373" s="119" t="s">
        <v>2524</v>
      </c>
      <c r="B1373" s="128"/>
      <c r="C1373" s="10"/>
      <c r="D1373" s="129" t="s">
        <v>2525</v>
      </c>
      <c r="E1373" s="79">
        <v>68.620609444056754</v>
      </c>
      <c r="F1373" s="79">
        <v>41.172365666434054</v>
      </c>
      <c r="G1373" s="79">
        <v>10.35124447545941</v>
      </c>
      <c r="H1373" s="79">
        <v>8.2577343568271697</v>
      </c>
      <c r="I1373" s="79">
        <v>5.931612002791347</v>
      </c>
      <c r="J1373" s="79">
        <v>1.3956734124214933</v>
      </c>
      <c r="K1373" s="79">
        <v>1.5119795301232846</v>
      </c>
      <c r="R1373" s="6"/>
    </row>
    <row r="1374" spans="1:18" ht="12.75" customHeight="1" x14ac:dyDescent="0.25">
      <c r="A1374" s="119" t="s">
        <v>2526</v>
      </c>
      <c r="B1374" s="128"/>
      <c r="C1374" s="10"/>
      <c r="D1374" s="129" t="s">
        <v>2527</v>
      </c>
      <c r="E1374" s="79">
        <v>9.086778736937756</v>
      </c>
      <c r="F1374" s="79">
        <v>5.0482104094098643</v>
      </c>
      <c r="G1374" s="79">
        <v>1.5144631228229593</v>
      </c>
      <c r="H1374" s="79">
        <v>1.5144631228229593</v>
      </c>
      <c r="I1374" s="79">
        <v>1.0096420818819729</v>
      </c>
      <c r="J1374" s="79">
        <v>0</v>
      </c>
      <c r="K1374" s="79">
        <v>0</v>
      </c>
      <c r="R1374" s="6"/>
    </row>
    <row r="1375" spans="1:18" ht="12.75" customHeight="1" x14ac:dyDescent="0.25">
      <c r="A1375" s="119" t="s">
        <v>2528</v>
      </c>
      <c r="B1375" s="128"/>
      <c r="C1375" s="10"/>
      <c r="D1375" s="129" t="s">
        <v>2529</v>
      </c>
      <c r="E1375" s="79">
        <v>8.7049037624528491</v>
      </c>
      <c r="F1375" s="79">
        <v>1.9344230583228552</v>
      </c>
      <c r="G1375" s="79">
        <v>3.8688461166457104</v>
      </c>
      <c r="H1375" s="79">
        <v>0.96721152916142761</v>
      </c>
      <c r="I1375" s="79">
        <v>1.9344230583228552</v>
      </c>
      <c r="J1375" s="79">
        <v>0</v>
      </c>
      <c r="K1375" s="79">
        <v>0</v>
      </c>
      <c r="R1375" s="6"/>
    </row>
    <row r="1376" spans="1:18" ht="12.75" customHeight="1" x14ac:dyDescent="0.25">
      <c r="A1376" s="119" t="s">
        <v>2530</v>
      </c>
      <c r="B1376" s="128"/>
      <c r="C1376" s="10"/>
      <c r="D1376" s="129" t="s">
        <v>2531</v>
      </c>
      <c r="E1376" s="79">
        <v>0</v>
      </c>
      <c r="F1376" s="79">
        <v>0</v>
      </c>
      <c r="G1376" s="79">
        <v>0</v>
      </c>
      <c r="H1376" s="79">
        <v>0</v>
      </c>
      <c r="I1376" s="79">
        <v>0</v>
      </c>
      <c r="J1376" s="79">
        <v>0</v>
      </c>
      <c r="K1376" s="79">
        <v>0</v>
      </c>
      <c r="R1376" s="6"/>
    </row>
    <row r="1377" spans="1:18" ht="12.75" customHeight="1" x14ac:dyDescent="0.25">
      <c r="A1377" s="119" t="s">
        <v>2532</v>
      </c>
      <c r="B1377" s="128"/>
      <c r="C1377" s="10"/>
      <c r="D1377" s="129" t="s">
        <v>2533</v>
      </c>
      <c r="E1377" s="79">
        <v>11.239112110143299</v>
      </c>
      <c r="F1377" s="79">
        <v>4.6829633792263747</v>
      </c>
      <c r="G1377" s="79">
        <v>2.8097780275358248</v>
      </c>
      <c r="H1377" s="79">
        <v>0</v>
      </c>
      <c r="I1377" s="79">
        <v>2.8097780275358248</v>
      </c>
      <c r="J1377" s="79">
        <v>0</v>
      </c>
      <c r="K1377" s="79">
        <v>0.93659267584527484</v>
      </c>
      <c r="R1377" s="6"/>
    </row>
    <row r="1378" spans="1:18" ht="12.75" customHeight="1" x14ac:dyDescent="0.25">
      <c r="A1378" s="119" t="s">
        <v>2534</v>
      </c>
      <c r="B1378" s="128"/>
      <c r="C1378" s="10"/>
      <c r="D1378" s="129" t="s">
        <v>2535</v>
      </c>
      <c r="E1378" s="79">
        <v>11.767782426778243</v>
      </c>
      <c r="F1378" s="79">
        <v>5.2301255230125516</v>
      </c>
      <c r="G1378" s="79">
        <v>2.6150627615062758</v>
      </c>
      <c r="H1378" s="79">
        <v>0</v>
      </c>
      <c r="I1378" s="79">
        <v>3.268828451882845</v>
      </c>
      <c r="J1378" s="79">
        <v>0</v>
      </c>
      <c r="K1378" s="79">
        <v>0.65376569037656895</v>
      </c>
      <c r="R1378" s="6"/>
    </row>
    <row r="1379" spans="1:18" ht="12.75" customHeight="1" x14ac:dyDescent="0.25">
      <c r="A1379" s="119" t="s">
        <v>2536</v>
      </c>
      <c r="B1379" s="128"/>
      <c r="C1379" s="10"/>
      <c r="D1379" s="129" t="s">
        <v>2537</v>
      </c>
      <c r="E1379" s="79">
        <v>17.862459065197974</v>
      </c>
      <c r="F1379" s="79">
        <v>7.9388706956435442</v>
      </c>
      <c r="G1379" s="79">
        <v>5.954153021732659</v>
      </c>
      <c r="H1379" s="79">
        <v>0</v>
      </c>
      <c r="I1379" s="79">
        <v>3.9694353478217721</v>
      </c>
      <c r="J1379" s="79">
        <v>0</v>
      </c>
      <c r="K1379" s="79">
        <v>0</v>
      </c>
      <c r="R1379" s="6"/>
    </row>
    <row r="1380" spans="1:18" ht="12.75" customHeight="1" x14ac:dyDescent="0.25">
      <c r="A1380" s="119" t="s">
        <v>2538</v>
      </c>
      <c r="B1380" s="128"/>
      <c r="C1380" s="10"/>
      <c r="D1380" s="129" t="s">
        <v>2539</v>
      </c>
      <c r="E1380" s="79">
        <v>7.4606619641888221</v>
      </c>
      <c r="F1380" s="79">
        <v>3.3912099837221921</v>
      </c>
      <c r="G1380" s="79">
        <v>0.67824199674443841</v>
      </c>
      <c r="H1380" s="79">
        <v>0</v>
      </c>
      <c r="I1380" s="79">
        <v>2.7129679869777537</v>
      </c>
      <c r="J1380" s="79">
        <v>0</v>
      </c>
      <c r="K1380" s="79">
        <v>0.67824199674443841</v>
      </c>
      <c r="R1380" s="6"/>
    </row>
    <row r="1381" spans="1:18" ht="12.75" customHeight="1" x14ac:dyDescent="0.25">
      <c r="A1381" s="118" t="s">
        <v>2540</v>
      </c>
      <c r="B1381" s="125"/>
      <c r="C1381" s="11" t="s">
        <v>2541</v>
      </c>
      <c r="D1381" s="126"/>
      <c r="E1381" s="78">
        <v>57.570523891767415</v>
      </c>
      <c r="F1381" s="78">
        <v>29.145077720207254</v>
      </c>
      <c r="G1381" s="78">
        <v>15.651986183074266</v>
      </c>
      <c r="H1381" s="78">
        <v>3.5981577432354634</v>
      </c>
      <c r="I1381" s="78">
        <v>6.8364997121473801</v>
      </c>
      <c r="J1381" s="78">
        <v>0.89953943580886586</v>
      </c>
      <c r="K1381" s="78">
        <v>1.4392630972941856</v>
      </c>
      <c r="R1381" s="6"/>
    </row>
    <row r="1382" spans="1:18" ht="12.75" customHeight="1" x14ac:dyDescent="0.25">
      <c r="A1382" s="119" t="s">
        <v>2542</v>
      </c>
      <c r="B1382" s="128"/>
      <c r="C1382" s="10"/>
      <c r="D1382" s="129" t="s">
        <v>2541</v>
      </c>
      <c r="E1382" s="79">
        <v>55.420515313563442</v>
      </c>
      <c r="F1382" s="79">
        <v>31.113271754982982</v>
      </c>
      <c r="G1382" s="79">
        <v>10.695187165775401</v>
      </c>
      <c r="H1382" s="79">
        <v>2.9168692270296552</v>
      </c>
      <c r="I1382" s="79">
        <v>9.2367525522605742</v>
      </c>
      <c r="J1382" s="79">
        <v>0</v>
      </c>
      <c r="K1382" s="79">
        <v>1.4584346135148276</v>
      </c>
      <c r="R1382" s="6"/>
    </row>
    <row r="1383" spans="1:18" ht="12.75" customHeight="1" x14ac:dyDescent="0.25">
      <c r="A1383" s="119" t="s">
        <v>2543</v>
      </c>
      <c r="B1383" s="128"/>
      <c r="C1383" s="10"/>
      <c r="D1383" s="129" t="s">
        <v>2544</v>
      </c>
      <c r="E1383" s="79">
        <v>0</v>
      </c>
      <c r="F1383" s="79">
        <v>0</v>
      </c>
      <c r="G1383" s="79">
        <v>0</v>
      </c>
      <c r="H1383" s="79">
        <v>0</v>
      </c>
      <c r="I1383" s="79">
        <v>0</v>
      </c>
      <c r="J1383" s="79">
        <v>0</v>
      </c>
      <c r="K1383" s="79">
        <v>0</v>
      </c>
      <c r="R1383" s="6"/>
    </row>
    <row r="1384" spans="1:18" ht="12.75" customHeight="1" x14ac:dyDescent="0.25">
      <c r="A1384" s="123" t="s">
        <v>2545</v>
      </c>
      <c r="B1384" s="141"/>
      <c r="C1384" s="20"/>
      <c r="D1384" s="142" t="s">
        <v>2546</v>
      </c>
      <c r="E1384" s="79">
        <v>0</v>
      </c>
      <c r="F1384" s="79">
        <v>0</v>
      </c>
      <c r="G1384" s="79">
        <v>0</v>
      </c>
      <c r="H1384" s="79">
        <v>0</v>
      </c>
      <c r="I1384" s="79">
        <v>0</v>
      </c>
      <c r="J1384" s="79">
        <v>0</v>
      </c>
      <c r="K1384" s="79">
        <v>0</v>
      </c>
      <c r="R1384" s="6"/>
    </row>
    <row r="1385" spans="1:18" ht="12.75" customHeight="1" x14ac:dyDescent="0.25">
      <c r="A1385" s="119" t="s">
        <v>2547</v>
      </c>
      <c r="B1385" s="128"/>
      <c r="C1385" s="10"/>
      <c r="D1385" s="129" t="s">
        <v>2548</v>
      </c>
      <c r="E1385" s="79">
        <v>0</v>
      </c>
      <c r="F1385" s="79">
        <v>0</v>
      </c>
      <c r="G1385" s="79">
        <v>0</v>
      </c>
      <c r="H1385" s="79">
        <v>0</v>
      </c>
      <c r="I1385" s="79">
        <v>0</v>
      </c>
      <c r="J1385" s="79">
        <v>0</v>
      </c>
      <c r="K1385" s="79">
        <v>0</v>
      </c>
      <c r="R1385" s="6"/>
    </row>
    <row r="1386" spans="1:18" ht="12.75" customHeight="1" x14ac:dyDescent="0.25">
      <c r="A1386" s="119" t="s">
        <v>2549</v>
      </c>
      <c r="B1386" s="128"/>
      <c r="C1386" s="10"/>
      <c r="D1386" s="129" t="s">
        <v>1506</v>
      </c>
      <c r="E1386" s="79">
        <v>0</v>
      </c>
      <c r="F1386" s="79">
        <v>0</v>
      </c>
      <c r="G1386" s="79">
        <v>0</v>
      </c>
      <c r="H1386" s="79">
        <v>0</v>
      </c>
      <c r="I1386" s="79">
        <v>0</v>
      </c>
      <c r="J1386" s="79">
        <v>0</v>
      </c>
      <c r="K1386" s="79">
        <v>0</v>
      </c>
      <c r="R1386" s="6"/>
    </row>
    <row r="1387" spans="1:18" ht="12.75" customHeight="1" x14ac:dyDescent="0.25">
      <c r="A1387" s="119" t="s">
        <v>2550</v>
      </c>
      <c r="B1387" s="128"/>
      <c r="C1387" s="10"/>
      <c r="D1387" s="129" t="s">
        <v>2551</v>
      </c>
      <c r="E1387" s="79">
        <v>92.118730808597746</v>
      </c>
      <c r="F1387" s="79">
        <v>41.672759175318028</v>
      </c>
      <c r="G1387" s="79">
        <v>28.512940488375492</v>
      </c>
      <c r="H1387" s="79">
        <v>10.235414534288639</v>
      </c>
      <c r="I1387" s="79">
        <v>7.311010381634742</v>
      </c>
      <c r="J1387" s="79">
        <v>2.1933031144904227</v>
      </c>
      <c r="K1387" s="79">
        <v>2.1933031144904227</v>
      </c>
      <c r="R1387" s="6"/>
    </row>
    <row r="1388" spans="1:18" ht="12.75" customHeight="1" x14ac:dyDescent="0.25">
      <c r="A1388" s="119" t="s">
        <v>2552</v>
      </c>
      <c r="B1388" s="128"/>
      <c r="C1388" s="10"/>
      <c r="D1388" s="129" t="s">
        <v>2553</v>
      </c>
      <c r="E1388" s="79">
        <v>0</v>
      </c>
      <c r="F1388" s="79">
        <v>0</v>
      </c>
      <c r="G1388" s="79">
        <v>0</v>
      </c>
      <c r="H1388" s="79">
        <v>0</v>
      </c>
      <c r="I1388" s="79">
        <v>0</v>
      </c>
      <c r="J1388" s="79">
        <v>0</v>
      </c>
      <c r="K1388" s="79">
        <v>0</v>
      </c>
      <c r="R1388" s="6"/>
    </row>
    <row r="1389" spans="1:18" ht="12.75" customHeight="1" x14ac:dyDescent="0.25">
      <c r="A1389" s="119" t="s">
        <v>2554</v>
      </c>
      <c r="B1389" s="128"/>
      <c r="C1389" s="10"/>
      <c r="D1389" s="129" t="s">
        <v>2555</v>
      </c>
      <c r="E1389" s="79">
        <v>0</v>
      </c>
      <c r="F1389" s="79">
        <v>0</v>
      </c>
      <c r="G1389" s="79">
        <v>0</v>
      </c>
      <c r="H1389" s="79">
        <v>0</v>
      </c>
      <c r="I1389" s="79">
        <v>0</v>
      </c>
      <c r="J1389" s="79">
        <v>0</v>
      </c>
      <c r="K1389" s="79">
        <v>0</v>
      </c>
      <c r="R1389" s="6"/>
    </row>
    <row r="1390" spans="1:18" ht="12.75" customHeight="1" x14ac:dyDescent="0.25">
      <c r="A1390" s="118" t="s">
        <v>2556</v>
      </c>
      <c r="B1390" s="125"/>
      <c r="C1390" s="11" t="s">
        <v>2557</v>
      </c>
      <c r="D1390" s="126"/>
      <c r="E1390" s="78">
        <v>48.431323670809448</v>
      </c>
      <c r="F1390" s="78">
        <v>19.230084398703752</v>
      </c>
      <c r="G1390" s="78">
        <v>13.888394287952707</v>
      </c>
      <c r="H1390" s="78">
        <v>1.4244506962002779</v>
      </c>
      <c r="I1390" s="78">
        <v>9.6150421993518762</v>
      </c>
      <c r="J1390" s="78">
        <v>0.71222534810013893</v>
      </c>
      <c r="K1390" s="78">
        <v>3.5611267405006948</v>
      </c>
      <c r="R1390" s="6"/>
    </row>
    <row r="1391" spans="1:18" ht="12.75" customHeight="1" x14ac:dyDescent="0.25">
      <c r="A1391" s="119" t="s">
        <v>2558</v>
      </c>
      <c r="B1391" s="128"/>
      <c r="C1391" s="10"/>
      <c r="D1391" s="129" t="s">
        <v>2559</v>
      </c>
      <c r="E1391" s="79">
        <v>65.94016797390158</v>
      </c>
      <c r="F1391" s="79">
        <v>27.07017422086486</v>
      </c>
      <c r="G1391" s="79">
        <v>16.658568751301452</v>
      </c>
      <c r="H1391" s="79">
        <v>1.3882140626084543</v>
      </c>
      <c r="I1391" s="79">
        <v>15.964461719997223</v>
      </c>
      <c r="J1391" s="79">
        <v>1.3882140626084543</v>
      </c>
      <c r="K1391" s="79">
        <v>3.4705351565211355</v>
      </c>
      <c r="R1391" s="6"/>
    </row>
    <row r="1392" spans="1:18" ht="12.75" customHeight="1" x14ac:dyDescent="0.25">
      <c r="A1392" s="119" t="s">
        <v>2560</v>
      </c>
      <c r="B1392" s="128"/>
      <c r="C1392" s="10"/>
      <c r="D1392" s="129" t="s">
        <v>405</v>
      </c>
      <c r="E1392" s="79">
        <v>0</v>
      </c>
      <c r="F1392" s="79">
        <v>0</v>
      </c>
      <c r="G1392" s="79">
        <v>0</v>
      </c>
      <c r="H1392" s="79">
        <v>0</v>
      </c>
      <c r="I1392" s="79">
        <v>0</v>
      </c>
      <c r="J1392" s="79">
        <v>0</v>
      </c>
      <c r="K1392" s="79">
        <v>0</v>
      </c>
      <c r="R1392" s="6"/>
    </row>
    <row r="1393" spans="1:18" ht="12.75" customHeight="1" x14ac:dyDescent="0.25">
      <c r="A1393" s="119" t="s">
        <v>2561</v>
      </c>
      <c r="B1393" s="128"/>
      <c r="C1393" s="10"/>
      <c r="D1393" s="129" t="s">
        <v>2562</v>
      </c>
      <c r="E1393" s="79">
        <v>0</v>
      </c>
      <c r="F1393" s="79">
        <v>0</v>
      </c>
      <c r="G1393" s="79">
        <v>0</v>
      </c>
      <c r="H1393" s="79">
        <v>0</v>
      </c>
      <c r="I1393" s="79">
        <v>0</v>
      </c>
      <c r="J1393" s="79">
        <v>0</v>
      </c>
      <c r="K1393" s="79">
        <v>0</v>
      </c>
      <c r="R1393" s="6"/>
    </row>
    <row r="1394" spans="1:18" ht="12.75" customHeight="1" x14ac:dyDescent="0.25">
      <c r="A1394" s="119" t="s">
        <v>2563</v>
      </c>
      <c r="B1394" s="128"/>
      <c r="C1394" s="10"/>
      <c r="D1394" s="129" t="s">
        <v>2564</v>
      </c>
      <c r="E1394" s="79">
        <v>0</v>
      </c>
      <c r="F1394" s="79">
        <v>0</v>
      </c>
      <c r="G1394" s="79">
        <v>0</v>
      </c>
      <c r="H1394" s="79">
        <v>0</v>
      </c>
      <c r="I1394" s="79">
        <v>0</v>
      </c>
      <c r="J1394" s="79">
        <v>0</v>
      </c>
      <c r="K1394" s="79">
        <v>0</v>
      </c>
      <c r="R1394" s="6"/>
    </row>
    <row r="1395" spans="1:18" ht="12.75" customHeight="1" x14ac:dyDescent="0.25">
      <c r="A1395" s="118" t="s">
        <v>2565</v>
      </c>
      <c r="B1395" s="125"/>
      <c r="C1395" s="11" t="s">
        <v>2566</v>
      </c>
      <c r="D1395" s="126"/>
      <c r="E1395" s="78">
        <v>193.06646579862982</v>
      </c>
      <c r="F1395" s="78">
        <v>118.63768427848917</v>
      </c>
      <c r="G1395" s="78">
        <v>19.100398149144517</v>
      </c>
      <c r="H1395" s="78">
        <v>27.888374762365938</v>
      </c>
      <c r="I1395" s="78">
        <v>16.858567380465583</v>
      </c>
      <c r="J1395" s="78">
        <v>6.1874529215538576</v>
      </c>
      <c r="K1395" s="78">
        <v>4.3939883066107104</v>
      </c>
      <c r="R1395" s="6"/>
    </row>
    <row r="1396" spans="1:18" ht="12.75" customHeight="1" x14ac:dyDescent="0.25">
      <c r="A1396" s="119" t="s">
        <v>2567</v>
      </c>
      <c r="B1396" s="128"/>
      <c r="C1396" s="10"/>
      <c r="D1396" s="129" t="s">
        <v>2566</v>
      </c>
      <c r="E1396" s="79">
        <v>202.85078685012769</v>
      </c>
      <c r="F1396" s="79">
        <v>127.21430336986074</v>
      </c>
      <c r="G1396" s="79">
        <v>22.246024553019694</v>
      </c>
      <c r="H1396" s="79">
        <v>25.212161160088986</v>
      </c>
      <c r="I1396" s="79">
        <v>15.325039136524676</v>
      </c>
      <c r="J1396" s="79">
        <v>7.4153415176732302</v>
      </c>
      <c r="K1396" s="79">
        <v>5.4379171129603687</v>
      </c>
      <c r="R1396" s="6"/>
    </row>
    <row r="1397" spans="1:18" ht="12.75" customHeight="1" x14ac:dyDescent="0.25">
      <c r="A1397" s="119" t="s">
        <v>2568</v>
      </c>
      <c r="B1397" s="128"/>
      <c r="C1397" s="10"/>
      <c r="D1397" s="129" t="s">
        <v>2569</v>
      </c>
      <c r="E1397" s="79">
        <v>179.66726555755187</v>
      </c>
      <c r="F1397" s="79">
        <v>106.40035466784889</v>
      </c>
      <c r="G1397" s="79">
        <v>13.766712555708519</v>
      </c>
      <c r="H1397" s="79">
        <v>33.833446111487035</v>
      </c>
      <c r="I1397" s="79">
        <v>17.966726555755187</v>
      </c>
      <c r="J1397" s="79">
        <v>4.6666822222740745</v>
      </c>
      <c r="K1397" s="79">
        <v>3.0333434444781484</v>
      </c>
      <c r="R1397" s="6"/>
    </row>
    <row r="1398" spans="1:18" ht="12.75" customHeight="1" x14ac:dyDescent="0.25">
      <c r="A1398" s="119" t="s">
        <v>2570</v>
      </c>
      <c r="B1398" s="128"/>
      <c r="C1398" s="10"/>
      <c r="D1398" s="129" t="s">
        <v>2571</v>
      </c>
      <c r="E1398" s="79">
        <v>0</v>
      </c>
      <c r="F1398" s="79">
        <v>0</v>
      </c>
      <c r="G1398" s="79">
        <v>0</v>
      </c>
      <c r="H1398" s="79">
        <v>0</v>
      </c>
      <c r="I1398" s="79">
        <v>0</v>
      </c>
      <c r="J1398" s="79">
        <v>0</v>
      </c>
      <c r="K1398" s="79">
        <v>0</v>
      </c>
      <c r="R1398" s="6"/>
    </row>
    <row r="1399" spans="1:18" ht="12.75" customHeight="1" x14ac:dyDescent="0.25">
      <c r="A1399" s="118" t="s">
        <v>2572</v>
      </c>
      <c r="B1399" s="132" t="s">
        <v>2573</v>
      </c>
      <c r="C1399" s="10"/>
      <c r="D1399" s="126"/>
      <c r="E1399" s="78">
        <v>320.27234032471461</v>
      </c>
      <c r="F1399" s="78">
        <v>227.48087420770392</v>
      </c>
      <c r="G1399" s="78">
        <v>23.529185296406286</v>
      </c>
      <c r="H1399" s="78">
        <v>38.077595965833076</v>
      </c>
      <c r="I1399" s="78">
        <v>19.91614488588197</v>
      </c>
      <c r="J1399" s="78">
        <v>6.1451302064245485</v>
      </c>
      <c r="K1399" s="78">
        <v>5.1234097624648047</v>
      </c>
      <c r="R1399" s="6"/>
    </row>
    <row r="1400" spans="1:18" ht="12.75" customHeight="1" x14ac:dyDescent="0.25">
      <c r="A1400" s="118" t="s">
        <v>2574</v>
      </c>
      <c r="B1400" s="125"/>
      <c r="C1400" s="11" t="s">
        <v>2575</v>
      </c>
      <c r="D1400" s="126"/>
      <c r="E1400" s="78">
        <v>417.95023495249944</v>
      </c>
      <c r="F1400" s="78">
        <v>300.46265127971475</v>
      </c>
      <c r="G1400" s="78">
        <v>28.187499574977387</v>
      </c>
      <c r="H1400" s="78">
        <v>52.04543548383441</v>
      </c>
      <c r="I1400" s="78">
        <v>23.767264418467065</v>
      </c>
      <c r="J1400" s="78">
        <v>7.6164051927562548</v>
      </c>
      <c r="K1400" s="78">
        <v>5.8709790027496132</v>
      </c>
      <c r="R1400" s="6"/>
    </row>
    <row r="1401" spans="1:18" ht="12.75" customHeight="1" x14ac:dyDescent="0.25">
      <c r="A1401" s="119" t="s">
        <v>2576</v>
      </c>
      <c r="B1401" s="128"/>
      <c r="C1401" s="10"/>
      <c r="D1401" s="129" t="s">
        <v>2575</v>
      </c>
      <c r="E1401" s="79">
        <v>604.34477640768114</v>
      </c>
      <c r="F1401" s="79">
        <v>478.05416908099613</v>
      </c>
      <c r="G1401" s="79">
        <v>30.700104705655122</v>
      </c>
      <c r="H1401" s="79">
        <v>48.049391250131301</v>
      </c>
      <c r="I1401" s="79">
        <v>34.224178535001847</v>
      </c>
      <c r="J1401" s="79">
        <v>6.4720971288963884</v>
      </c>
      <c r="K1401" s="79">
        <v>6.84483570700037</v>
      </c>
      <c r="R1401" s="6"/>
    </row>
    <row r="1402" spans="1:18" ht="12.75" customHeight="1" x14ac:dyDescent="0.25">
      <c r="A1402" s="119" t="s">
        <v>2577</v>
      </c>
      <c r="B1402" s="128"/>
      <c r="C1402" s="10"/>
      <c r="D1402" s="129" t="s">
        <v>2578</v>
      </c>
      <c r="E1402" s="79">
        <v>162.87293918414107</v>
      </c>
      <c r="F1402" s="79">
        <v>95.13373511978881</v>
      </c>
      <c r="G1402" s="79">
        <v>35.861931563480603</v>
      </c>
      <c r="H1402" s="79">
        <v>6.4750709767395529</v>
      </c>
      <c r="I1402" s="79">
        <v>17.432883398914182</v>
      </c>
      <c r="J1402" s="79">
        <v>4.4827414454350754</v>
      </c>
      <c r="K1402" s="79">
        <v>3.4865766797828361</v>
      </c>
      <c r="R1402" s="6"/>
    </row>
    <row r="1403" spans="1:18" ht="12.75" customHeight="1" x14ac:dyDescent="0.25">
      <c r="A1403" s="119" t="s">
        <v>2579</v>
      </c>
      <c r="B1403" s="128"/>
      <c r="C1403" s="10"/>
      <c r="D1403" s="129" t="s">
        <v>2580</v>
      </c>
      <c r="E1403" s="79">
        <v>134.84947882498724</v>
      </c>
      <c r="F1403" s="79">
        <v>72.162694073912093</v>
      </c>
      <c r="G1403" s="79">
        <v>16.76507034040382</v>
      </c>
      <c r="H1403" s="79">
        <v>21.867483052700631</v>
      </c>
      <c r="I1403" s="79">
        <v>12.391573729863692</v>
      </c>
      <c r="J1403" s="79">
        <v>8.7469932210802543</v>
      </c>
      <c r="K1403" s="79">
        <v>2.9156644070267514</v>
      </c>
      <c r="R1403" s="6"/>
    </row>
    <row r="1404" spans="1:18" ht="12.75" customHeight="1" x14ac:dyDescent="0.25">
      <c r="A1404" s="119" t="s">
        <v>2581</v>
      </c>
      <c r="B1404" s="128"/>
      <c r="C1404" s="10"/>
      <c r="D1404" s="129" t="s">
        <v>2582</v>
      </c>
      <c r="E1404" s="79">
        <v>0</v>
      </c>
      <c r="F1404" s="79">
        <v>0</v>
      </c>
      <c r="G1404" s="79">
        <v>0</v>
      </c>
      <c r="H1404" s="79">
        <v>0</v>
      </c>
      <c r="I1404" s="79">
        <v>0</v>
      </c>
      <c r="J1404" s="79">
        <v>0</v>
      </c>
      <c r="K1404" s="79">
        <v>0</v>
      </c>
      <c r="R1404" s="6"/>
    </row>
    <row r="1405" spans="1:18" ht="12.75" customHeight="1" x14ac:dyDescent="0.25">
      <c r="A1405" s="119" t="s">
        <v>2583</v>
      </c>
      <c r="B1405" s="128"/>
      <c r="C1405" s="10"/>
      <c r="D1405" s="129" t="s">
        <v>2584</v>
      </c>
      <c r="E1405" s="79">
        <v>575.69614215014008</v>
      </c>
      <c r="F1405" s="79">
        <v>367.83733826247686</v>
      </c>
      <c r="G1405" s="79">
        <v>25.400989803828036</v>
      </c>
      <c r="H1405" s="79">
        <v>144.71408979786537</v>
      </c>
      <c r="I1405" s="79">
        <v>18.54391509152704</v>
      </c>
      <c r="J1405" s="79">
        <v>11.806093852483453</v>
      </c>
      <c r="K1405" s="79">
        <v>7.393715341959334</v>
      </c>
      <c r="R1405" s="6"/>
    </row>
    <row r="1406" spans="1:18" ht="12.75" customHeight="1" x14ac:dyDescent="0.25">
      <c r="A1406" s="119" t="s">
        <v>2585</v>
      </c>
      <c r="B1406" s="128"/>
      <c r="C1406" s="10"/>
      <c r="D1406" s="129" t="s">
        <v>2586</v>
      </c>
      <c r="E1406" s="79">
        <v>329.81972219485766</v>
      </c>
      <c r="F1406" s="79">
        <v>254.26066397399271</v>
      </c>
      <c r="G1406" s="79">
        <v>26.499852231307262</v>
      </c>
      <c r="H1406" s="79">
        <v>17.929268052408631</v>
      </c>
      <c r="I1406" s="79">
        <v>24.332578071125997</v>
      </c>
      <c r="J1406" s="79">
        <v>2.8568613929662101</v>
      </c>
      <c r="K1406" s="79">
        <v>3.9404984730568415</v>
      </c>
      <c r="R1406" s="6"/>
    </row>
    <row r="1407" spans="1:18" ht="12.75" customHeight="1" x14ac:dyDescent="0.25">
      <c r="A1407" s="119" t="s">
        <v>2587</v>
      </c>
      <c r="B1407" s="128"/>
      <c r="C1407" s="10"/>
      <c r="D1407" s="129" t="s">
        <v>2588</v>
      </c>
      <c r="E1407" s="79">
        <v>166.5920286609942</v>
      </c>
      <c r="F1407" s="79">
        <v>102.10479175996417</v>
      </c>
      <c r="G1407" s="79">
        <v>22.391401701746528</v>
      </c>
      <c r="H1407" s="79">
        <v>5.3739364084191665</v>
      </c>
      <c r="I1407" s="79">
        <v>17.913121361397224</v>
      </c>
      <c r="J1407" s="79">
        <v>7.1652485445588896</v>
      </c>
      <c r="K1407" s="79">
        <v>11.643528884908196</v>
      </c>
      <c r="R1407" s="6"/>
    </row>
    <row r="1408" spans="1:18" ht="12.75" customHeight="1" x14ac:dyDescent="0.25">
      <c r="A1408" s="119" t="s">
        <v>2589</v>
      </c>
      <c r="B1408" s="128"/>
      <c r="C1408" s="10"/>
      <c r="D1408" s="129" t="s">
        <v>2590</v>
      </c>
      <c r="E1408" s="79">
        <v>141.56626506024097</v>
      </c>
      <c r="F1408" s="79">
        <v>81.599123767798474</v>
      </c>
      <c r="G1408" s="79">
        <v>21.08433734939759</v>
      </c>
      <c r="H1408" s="79">
        <v>18.893756845564074</v>
      </c>
      <c r="I1408" s="79">
        <v>10.95290251916758</v>
      </c>
      <c r="J1408" s="79">
        <v>4.6549835706462215</v>
      </c>
      <c r="K1408" s="79">
        <v>4.381161007667032</v>
      </c>
      <c r="R1408" s="6"/>
    </row>
    <row r="1409" spans="1:18" ht="12.75" customHeight="1" x14ac:dyDescent="0.25">
      <c r="A1409" s="119" t="s">
        <v>2591</v>
      </c>
      <c r="B1409" s="128"/>
      <c r="C1409" s="10"/>
      <c r="D1409" s="129" t="s">
        <v>2592</v>
      </c>
      <c r="E1409" s="79">
        <v>0</v>
      </c>
      <c r="F1409" s="79">
        <v>0</v>
      </c>
      <c r="G1409" s="79">
        <v>0</v>
      </c>
      <c r="H1409" s="79">
        <v>0</v>
      </c>
      <c r="I1409" s="79">
        <v>0</v>
      </c>
      <c r="J1409" s="79">
        <v>0</v>
      </c>
      <c r="K1409" s="79">
        <v>0</v>
      </c>
      <c r="R1409" s="6"/>
    </row>
    <row r="1410" spans="1:18" ht="12.75" customHeight="1" x14ac:dyDescent="0.25">
      <c r="A1410" s="119" t="s">
        <v>2593</v>
      </c>
      <c r="B1410" s="128"/>
      <c r="C1410" s="10"/>
      <c r="D1410" s="129" t="s">
        <v>2594</v>
      </c>
      <c r="E1410" s="79">
        <v>0</v>
      </c>
      <c r="F1410" s="79">
        <v>0</v>
      </c>
      <c r="G1410" s="79">
        <v>0</v>
      </c>
      <c r="H1410" s="79">
        <v>0</v>
      </c>
      <c r="I1410" s="79">
        <v>0</v>
      </c>
      <c r="J1410" s="79">
        <v>0</v>
      </c>
      <c r="K1410" s="79">
        <v>0</v>
      </c>
      <c r="R1410" s="6"/>
    </row>
    <row r="1411" spans="1:18" ht="12.75" customHeight="1" x14ac:dyDescent="0.25">
      <c r="A1411" s="119" t="s">
        <v>2595</v>
      </c>
      <c r="B1411" s="128"/>
      <c r="C1411" s="10"/>
      <c r="D1411" s="129" t="s">
        <v>2596</v>
      </c>
      <c r="E1411" s="79">
        <v>211.26760563380282</v>
      </c>
      <c r="F1411" s="79">
        <v>98.065025668026848</v>
      </c>
      <c r="G1411" s="79">
        <v>29.61695406081348</v>
      </c>
      <c r="H1411" s="79">
        <v>28.958799526128736</v>
      </c>
      <c r="I1411" s="79">
        <v>13.821245228379624</v>
      </c>
      <c r="J1411" s="79">
        <v>36.856653942345666</v>
      </c>
      <c r="K1411" s="79">
        <v>3.9489272081084636</v>
      </c>
      <c r="R1411" s="6"/>
    </row>
    <row r="1412" spans="1:18" ht="12.75" customHeight="1" x14ac:dyDescent="0.25">
      <c r="A1412" s="119" t="s">
        <v>2597</v>
      </c>
      <c r="B1412" s="128"/>
      <c r="C1412" s="10"/>
      <c r="D1412" s="129" t="s">
        <v>2598</v>
      </c>
      <c r="E1412" s="79">
        <v>240.4247813898223</v>
      </c>
      <c r="F1412" s="79">
        <v>167.64755026641663</v>
      </c>
      <c r="G1412" s="79">
        <v>20.979150808532761</v>
      </c>
      <c r="H1412" s="79">
        <v>23.392681432523251</v>
      </c>
      <c r="I1412" s="79">
        <v>18.936932588233109</v>
      </c>
      <c r="J1412" s="79">
        <v>4.8270612479809891</v>
      </c>
      <c r="K1412" s="79">
        <v>4.6414050461355663</v>
      </c>
      <c r="R1412" s="6"/>
    </row>
    <row r="1413" spans="1:18" ht="12.75" customHeight="1" x14ac:dyDescent="0.25">
      <c r="A1413" s="119" t="s">
        <v>2599</v>
      </c>
      <c r="B1413" s="128"/>
      <c r="C1413" s="10"/>
      <c r="D1413" s="129" t="s">
        <v>2600</v>
      </c>
      <c r="E1413" s="79">
        <v>187.46969778591821</v>
      </c>
      <c r="F1413" s="79">
        <v>110.4347357646932</v>
      </c>
      <c r="G1413" s="79">
        <v>9.6967085061681839</v>
      </c>
      <c r="H1413" s="79">
        <v>36.632009912190917</v>
      </c>
      <c r="I1413" s="79">
        <v>16.699886871734094</v>
      </c>
      <c r="J1413" s="79">
        <v>8.6192964499272744</v>
      </c>
      <c r="K1413" s="79">
        <v>5.3870602812045467</v>
      </c>
      <c r="R1413" s="6"/>
    </row>
    <row r="1414" spans="1:18" ht="12.75" customHeight="1" x14ac:dyDescent="0.25">
      <c r="A1414" s="119" t="s">
        <v>2601</v>
      </c>
      <c r="B1414" s="128"/>
      <c r="C1414" s="10"/>
      <c r="D1414" s="129" t="s">
        <v>164</v>
      </c>
      <c r="E1414" s="79">
        <v>137.81282139184094</v>
      </c>
      <c r="F1414" s="79">
        <v>80.905039424065819</v>
      </c>
      <c r="G1414" s="79">
        <v>16.455262255742202</v>
      </c>
      <c r="H1414" s="79">
        <v>19.197805965032568</v>
      </c>
      <c r="I1414" s="79">
        <v>11.655810764484059</v>
      </c>
      <c r="J1414" s="79">
        <v>4.7994514912581421</v>
      </c>
      <c r="K1414" s="79">
        <v>4.7994514912581421</v>
      </c>
      <c r="R1414" s="6"/>
    </row>
    <row r="1415" spans="1:18" ht="12.75" customHeight="1" x14ac:dyDescent="0.25">
      <c r="A1415" s="119" t="s">
        <v>2602</v>
      </c>
      <c r="B1415" s="128"/>
      <c r="C1415" s="10"/>
      <c r="D1415" s="129" t="s">
        <v>2603</v>
      </c>
      <c r="E1415" s="79">
        <v>316.03773584905662</v>
      </c>
      <c r="F1415" s="79">
        <v>202.83018867924528</v>
      </c>
      <c r="G1415" s="79">
        <v>40.094339622641506</v>
      </c>
      <c r="H1415" s="79">
        <v>13.364779874213836</v>
      </c>
      <c r="I1415" s="79">
        <v>34.591194968553459</v>
      </c>
      <c r="J1415" s="79">
        <v>16.509433962264151</v>
      </c>
      <c r="K1415" s="79">
        <v>8.6477987421383649</v>
      </c>
      <c r="R1415" s="6"/>
    </row>
    <row r="1416" spans="1:18" ht="12.75" customHeight="1" x14ac:dyDescent="0.25">
      <c r="A1416" s="119" t="s">
        <v>2604</v>
      </c>
      <c r="B1416" s="128"/>
      <c r="C1416" s="10"/>
      <c r="D1416" s="129" t="s">
        <v>2605</v>
      </c>
      <c r="E1416" s="79">
        <v>233.31777881474568</v>
      </c>
      <c r="F1416" s="79">
        <v>94.660355976268235</v>
      </c>
      <c r="G1416" s="79">
        <v>74.661689220718614</v>
      </c>
      <c r="H1416" s="79">
        <v>20.665288980734616</v>
      </c>
      <c r="I1416" s="79">
        <v>25.331644557029534</v>
      </c>
      <c r="J1416" s="79">
        <v>11.332577828144789</v>
      </c>
      <c r="K1416" s="79">
        <v>6.6662222518498773</v>
      </c>
      <c r="R1416" s="6"/>
    </row>
    <row r="1417" spans="1:18" ht="12.75" customHeight="1" x14ac:dyDescent="0.25">
      <c r="A1417" s="123" t="s">
        <v>2606</v>
      </c>
      <c r="B1417" s="141"/>
      <c r="C1417" s="20"/>
      <c r="D1417" s="142" t="s">
        <v>2607</v>
      </c>
      <c r="E1417" s="79">
        <v>136.13813790716458</v>
      </c>
      <c r="F1417" s="79">
        <v>75.375918163288858</v>
      </c>
      <c r="G1417" s="79">
        <v>30.765680882975044</v>
      </c>
      <c r="H1417" s="79">
        <v>5.7685651655578205</v>
      </c>
      <c r="I1417" s="79">
        <v>14.613698419413145</v>
      </c>
      <c r="J1417" s="79">
        <v>4.2302811214090683</v>
      </c>
      <c r="K1417" s="79">
        <v>5.3839941545206322</v>
      </c>
      <c r="R1417" s="6"/>
    </row>
    <row r="1418" spans="1:18" ht="12.75" customHeight="1" x14ac:dyDescent="0.25">
      <c r="A1418" s="119" t="s">
        <v>2608</v>
      </c>
      <c r="B1418" s="128"/>
      <c r="C1418" s="10"/>
      <c r="D1418" s="129" t="s">
        <v>2609</v>
      </c>
      <c r="E1418" s="79">
        <v>116.38733705772812</v>
      </c>
      <c r="F1418" s="79">
        <v>80.933963615527873</v>
      </c>
      <c r="G1418" s="79">
        <v>13.966480446927374</v>
      </c>
      <c r="H1418" s="79">
        <v>6.0879530153273169</v>
      </c>
      <c r="I1418" s="79">
        <v>11.101561380890988</v>
      </c>
      <c r="J1418" s="79">
        <v>2.1486892995272884</v>
      </c>
      <c r="K1418" s="79">
        <v>2.1486892995272884</v>
      </c>
      <c r="R1418" s="6"/>
    </row>
    <row r="1419" spans="1:18" ht="12.75" customHeight="1" x14ac:dyDescent="0.25">
      <c r="A1419" s="119" t="s">
        <v>2610</v>
      </c>
      <c r="B1419" s="128"/>
      <c r="C1419" s="10"/>
      <c r="D1419" s="129" t="s">
        <v>2611</v>
      </c>
      <c r="E1419" s="79">
        <v>0</v>
      </c>
      <c r="F1419" s="79">
        <v>0</v>
      </c>
      <c r="G1419" s="79">
        <v>0</v>
      </c>
      <c r="H1419" s="79">
        <v>0</v>
      </c>
      <c r="I1419" s="79">
        <v>0</v>
      </c>
      <c r="J1419" s="79">
        <v>0</v>
      </c>
      <c r="K1419" s="79">
        <v>0</v>
      </c>
      <c r="R1419" s="6"/>
    </row>
    <row r="1420" spans="1:18" ht="12.75" customHeight="1" x14ac:dyDescent="0.25">
      <c r="A1420" s="119" t="s">
        <v>2612</v>
      </c>
      <c r="B1420" s="128"/>
      <c r="C1420" s="10"/>
      <c r="D1420" s="129" t="s">
        <v>2613</v>
      </c>
      <c r="E1420" s="79">
        <v>251.2131515531641</v>
      </c>
      <c r="F1420" s="79">
        <v>151.85026243686661</v>
      </c>
      <c r="G1420" s="79">
        <v>41.923876803221866</v>
      </c>
      <c r="H1420" s="79">
        <v>21.457102300861582</v>
      </c>
      <c r="I1420" s="79">
        <v>20.466774502360281</v>
      </c>
      <c r="J1420" s="79">
        <v>10.563496517347241</v>
      </c>
      <c r="K1420" s="79">
        <v>4.9516389925065196</v>
      </c>
      <c r="R1420" s="6"/>
    </row>
    <row r="1421" spans="1:18" ht="12.75" customHeight="1" x14ac:dyDescent="0.25">
      <c r="A1421" s="118" t="s">
        <v>2614</v>
      </c>
      <c r="B1421" s="125"/>
      <c r="C1421" s="11" t="s">
        <v>2615</v>
      </c>
      <c r="D1421" s="126"/>
      <c r="E1421" s="78">
        <v>132.19584842523304</v>
      </c>
      <c r="F1421" s="78">
        <v>76.394123811800185</v>
      </c>
      <c r="G1421" s="78">
        <v>15.536229752339628</v>
      </c>
      <c r="H1421" s="78">
        <v>20.040817076982478</v>
      </c>
      <c r="I1421" s="78">
        <v>12.134806670466455</v>
      </c>
      <c r="J1421" s="78">
        <v>4.5045873246428503</v>
      </c>
      <c r="K1421" s="78">
        <v>3.5852837890014526</v>
      </c>
      <c r="R1421" s="6"/>
    </row>
    <row r="1422" spans="1:18" ht="12.75" customHeight="1" x14ac:dyDescent="0.25">
      <c r="A1422" s="119" t="s">
        <v>2616</v>
      </c>
      <c r="B1422" s="128"/>
      <c r="C1422" s="10"/>
      <c r="D1422" s="129" t="s">
        <v>2615</v>
      </c>
      <c r="E1422" s="79">
        <v>242.20382264180145</v>
      </c>
      <c r="F1422" s="79">
        <v>137.99685315587195</v>
      </c>
      <c r="G1422" s="79">
        <v>27.341432587892388</v>
      </c>
      <c r="H1422" s="79">
        <v>46.686785834042666</v>
      </c>
      <c r="I1422" s="79">
        <v>17.539786943176249</v>
      </c>
      <c r="J1422" s="79">
        <v>6.7063891253320955</v>
      </c>
      <c r="K1422" s="79">
        <v>5.9325749954860845</v>
      </c>
      <c r="R1422" s="6"/>
    </row>
    <row r="1423" spans="1:18" ht="12.75" customHeight="1" x14ac:dyDescent="0.25">
      <c r="A1423" s="119" t="s">
        <v>2617</v>
      </c>
      <c r="B1423" s="128"/>
      <c r="C1423" s="10"/>
      <c r="D1423" s="129" t="s">
        <v>2618</v>
      </c>
      <c r="E1423" s="79">
        <v>5.8406341259908219</v>
      </c>
      <c r="F1423" s="79">
        <v>1.6687526074259491</v>
      </c>
      <c r="G1423" s="79">
        <v>0</v>
      </c>
      <c r="H1423" s="79">
        <v>0.83437630371297455</v>
      </c>
      <c r="I1423" s="79">
        <v>1.6687526074259491</v>
      </c>
      <c r="J1423" s="79">
        <v>0</v>
      </c>
      <c r="K1423" s="79">
        <v>1.6687526074259491</v>
      </c>
      <c r="R1423" s="6"/>
    </row>
    <row r="1424" spans="1:18" ht="12.75" customHeight="1" x14ac:dyDescent="0.25">
      <c r="A1424" s="119" t="s">
        <v>2619</v>
      </c>
      <c r="B1424" s="128"/>
      <c r="C1424" s="10"/>
      <c r="D1424" s="129" t="s">
        <v>2620</v>
      </c>
      <c r="E1424" s="79">
        <v>29.396394042330805</v>
      </c>
      <c r="F1424" s="79">
        <v>10.452051215050952</v>
      </c>
      <c r="G1424" s="79">
        <v>7.8390384112882154</v>
      </c>
      <c r="H1424" s="79">
        <v>1.9597596028220539</v>
      </c>
      <c r="I1424" s="79">
        <v>7.8390384112882154</v>
      </c>
      <c r="J1424" s="79">
        <v>0.65325320094068451</v>
      </c>
      <c r="K1424" s="79">
        <v>0.65325320094068451</v>
      </c>
      <c r="R1424" s="6"/>
    </row>
    <row r="1425" spans="1:18" ht="12.75" customHeight="1" x14ac:dyDescent="0.25">
      <c r="A1425" s="119" t="s">
        <v>2621</v>
      </c>
      <c r="B1425" s="128"/>
      <c r="C1425" s="10"/>
      <c r="D1425" s="129" t="s">
        <v>2622</v>
      </c>
      <c r="E1425" s="79">
        <v>0</v>
      </c>
      <c r="F1425" s="79">
        <v>0</v>
      </c>
      <c r="G1425" s="79">
        <v>0</v>
      </c>
      <c r="H1425" s="79">
        <v>0</v>
      </c>
      <c r="I1425" s="79">
        <v>0</v>
      </c>
      <c r="J1425" s="79">
        <v>0</v>
      </c>
      <c r="K1425" s="79">
        <v>0</v>
      </c>
      <c r="R1425" s="6"/>
    </row>
    <row r="1426" spans="1:18" ht="12.75" customHeight="1" x14ac:dyDescent="0.25">
      <c r="A1426" s="123" t="s">
        <v>2623</v>
      </c>
      <c r="B1426" s="141"/>
      <c r="C1426" s="20"/>
      <c r="D1426" s="142" t="s">
        <v>2624</v>
      </c>
      <c r="E1426" s="79">
        <v>86.056205459190522</v>
      </c>
      <c r="F1426" s="79">
        <v>50.647662587961094</v>
      </c>
      <c r="G1426" s="79">
        <v>9.8606068755322482</v>
      </c>
      <c r="H1426" s="79">
        <v>7.6195598583658288</v>
      </c>
      <c r="I1426" s="79">
        <v>11.205235085832101</v>
      </c>
      <c r="J1426" s="79">
        <v>3.5856752274662727</v>
      </c>
      <c r="K1426" s="79">
        <v>3.1374658240329882</v>
      </c>
      <c r="R1426" s="6"/>
    </row>
    <row r="1427" spans="1:18" ht="12.75" customHeight="1" x14ac:dyDescent="0.25">
      <c r="A1427" s="119" t="s">
        <v>2625</v>
      </c>
      <c r="B1427" s="128"/>
      <c r="C1427" s="10"/>
      <c r="D1427" s="129" t="s">
        <v>2085</v>
      </c>
      <c r="E1427" s="79">
        <v>129.13191226444241</v>
      </c>
      <c r="F1427" s="79">
        <v>82.174853259190613</v>
      </c>
      <c r="G1427" s="79">
        <v>14.828544949026876</v>
      </c>
      <c r="H1427" s="79">
        <v>8.6499845535990119</v>
      </c>
      <c r="I1427" s="79">
        <v>14.210688909484089</v>
      </c>
      <c r="J1427" s="79">
        <v>6.7964164349706513</v>
      </c>
      <c r="K1427" s="79">
        <v>2.4714241581711462</v>
      </c>
      <c r="R1427" s="6"/>
    </row>
    <row r="1428" spans="1:18" ht="12.75" customHeight="1" x14ac:dyDescent="0.25">
      <c r="A1428" s="118" t="s">
        <v>2626</v>
      </c>
      <c r="B1428" s="125"/>
      <c r="C1428" s="11" t="s">
        <v>2573</v>
      </c>
      <c r="D1428" s="126"/>
      <c r="E1428" s="78">
        <v>137.49412507404492</v>
      </c>
      <c r="F1428" s="78">
        <v>94.110056482720069</v>
      </c>
      <c r="G1428" s="78">
        <v>14.516976797866393</v>
      </c>
      <c r="H1428" s="78">
        <v>9.2608300262251131</v>
      </c>
      <c r="I1428" s="78">
        <v>12.820548474744076</v>
      </c>
      <c r="J1428" s="78">
        <v>3.031322741316929</v>
      </c>
      <c r="K1428" s="78">
        <v>3.7543905511723432</v>
      </c>
      <c r="R1428" s="6"/>
    </row>
    <row r="1429" spans="1:18" ht="12.75" customHeight="1" x14ac:dyDescent="0.25">
      <c r="A1429" s="119" t="s">
        <v>2627</v>
      </c>
      <c r="B1429" s="128"/>
      <c r="C1429" s="10"/>
      <c r="D1429" s="129" t="s">
        <v>2573</v>
      </c>
      <c r="E1429" s="79">
        <v>243.60279406086559</v>
      </c>
      <c r="F1429" s="79">
        <v>190.71688487954415</v>
      </c>
      <c r="G1429" s="79">
        <v>16.380591339347351</v>
      </c>
      <c r="H1429" s="79">
        <v>13.689494190740284</v>
      </c>
      <c r="I1429" s="79">
        <v>14.976540653117578</v>
      </c>
      <c r="J1429" s="79">
        <v>4.6801689540992433</v>
      </c>
      <c r="K1429" s="79">
        <v>3.1591140440169889</v>
      </c>
      <c r="R1429" s="6"/>
    </row>
    <row r="1430" spans="1:18" ht="12.75" customHeight="1" x14ac:dyDescent="0.25">
      <c r="A1430" s="119" t="s">
        <v>2628</v>
      </c>
      <c r="B1430" s="128"/>
      <c r="C1430" s="10"/>
      <c r="D1430" s="129" t="s">
        <v>2629</v>
      </c>
      <c r="E1430" s="79">
        <v>0</v>
      </c>
      <c r="F1430" s="79">
        <v>0</v>
      </c>
      <c r="G1430" s="79">
        <v>0</v>
      </c>
      <c r="H1430" s="79">
        <v>0</v>
      </c>
      <c r="I1430" s="79">
        <v>0</v>
      </c>
      <c r="J1430" s="79">
        <v>0</v>
      </c>
      <c r="K1430" s="79">
        <v>0</v>
      </c>
      <c r="R1430" s="6"/>
    </row>
    <row r="1431" spans="1:18" ht="12.75" customHeight="1" x14ac:dyDescent="0.25">
      <c r="A1431" s="119" t="s">
        <v>2630</v>
      </c>
      <c r="B1431" s="128"/>
      <c r="C1431" s="10"/>
      <c r="D1431" s="129" t="s">
        <v>2631</v>
      </c>
      <c r="E1431" s="79">
        <v>0</v>
      </c>
      <c r="F1431" s="79">
        <v>0</v>
      </c>
      <c r="G1431" s="79">
        <v>0</v>
      </c>
      <c r="H1431" s="79">
        <v>0</v>
      </c>
      <c r="I1431" s="79">
        <v>0</v>
      </c>
      <c r="J1431" s="79">
        <v>0</v>
      </c>
      <c r="K1431" s="79">
        <v>0</v>
      </c>
      <c r="R1431" s="6"/>
    </row>
    <row r="1432" spans="1:18" ht="12.75" customHeight="1" x14ac:dyDescent="0.25">
      <c r="A1432" s="119" t="s">
        <v>2632</v>
      </c>
      <c r="B1432" s="128"/>
      <c r="C1432" s="10"/>
      <c r="D1432" s="129" t="s">
        <v>2633</v>
      </c>
      <c r="E1432" s="79">
        <v>161.09641740803076</v>
      </c>
      <c r="F1432" s="79">
        <v>104.35200769415724</v>
      </c>
      <c r="G1432" s="79">
        <v>18.754508295263282</v>
      </c>
      <c r="H1432" s="79">
        <v>9.6176965616734797</v>
      </c>
      <c r="I1432" s="79">
        <v>20.197162779514304</v>
      </c>
      <c r="J1432" s="79">
        <v>2.8853089685020441</v>
      </c>
      <c r="K1432" s="79">
        <v>5.2897331089204132</v>
      </c>
      <c r="R1432" s="6"/>
    </row>
    <row r="1433" spans="1:18" ht="12.75" customHeight="1" x14ac:dyDescent="0.25">
      <c r="A1433" s="119" t="s">
        <v>2634</v>
      </c>
      <c r="B1433" s="128"/>
      <c r="C1433" s="10"/>
      <c r="D1433" s="129" t="s">
        <v>2635</v>
      </c>
      <c r="E1433" s="79">
        <v>122.5349416044419</v>
      </c>
      <c r="F1433" s="79">
        <v>76.584338502776177</v>
      </c>
      <c r="G1433" s="79">
        <v>20.103388856978746</v>
      </c>
      <c r="H1433" s="79">
        <v>4.7865211564235111</v>
      </c>
      <c r="I1433" s="79">
        <v>12.923607122343482</v>
      </c>
      <c r="J1433" s="79">
        <v>5.2651732720658631</v>
      </c>
      <c r="K1433" s="79">
        <v>2.8719126938541071</v>
      </c>
      <c r="R1433" s="6"/>
    </row>
    <row r="1434" spans="1:18" ht="12.75" customHeight="1" x14ac:dyDescent="0.25">
      <c r="A1434" s="119" t="s">
        <v>2636</v>
      </c>
      <c r="B1434" s="128"/>
      <c r="C1434" s="10"/>
      <c r="D1434" s="129" t="s">
        <v>2637</v>
      </c>
      <c r="E1434" s="79">
        <v>65.527892015494615</v>
      </c>
      <c r="F1434" s="79">
        <v>35.323629289602565</v>
      </c>
      <c r="G1434" s="79">
        <v>8.532277606184195</v>
      </c>
      <c r="H1434" s="79">
        <v>7.1671131891947244</v>
      </c>
      <c r="I1434" s="79">
        <v>7.3377587413184076</v>
      </c>
      <c r="J1434" s="79">
        <v>3.0716199382263105</v>
      </c>
      <c r="K1434" s="79">
        <v>4.0954932509684134</v>
      </c>
      <c r="R1434" s="6"/>
    </row>
    <row r="1435" spans="1:18" ht="12.75" customHeight="1" x14ac:dyDescent="0.25">
      <c r="A1435" s="119" t="s">
        <v>2638</v>
      </c>
      <c r="B1435" s="128"/>
      <c r="C1435" s="10"/>
      <c r="D1435" s="129" t="s">
        <v>2639</v>
      </c>
      <c r="E1435" s="79">
        <v>148.5789894423464</v>
      </c>
      <c r="F1435" s="79">
        <v>83.523995920280058</v>
      </c>
      <c r="G1435" s="79">
        <v>31.700526504396727</v>
      </c>
      <c r="H1435" s="79">
        <v>8.8210160707886534</v>
      </c>
      <c r="I1435" s="79">
        <v>13.507180858395127</v>
      </c>
      <c r="J1435" s="79">
        <v>3.5835377787578908</v>
      </c>
      <c r="K1435" s="79">
        <v>7.4427323097279272</v>
      </c>
      <c r="R1435" s="6"/>
    </row>
    <row r="1436" spans="1:18" ht="12.75" customHeight="1" x14ac:dyDescent="0.25">
      <c r="A1436" s="119" t="s">
        <v>2640</v>
      </c>
      <c r="B1436" s="128"/>
      <c r="C1436" s="10"/>
      <c r="D1436" s="129" t="s">
        <v>2641</v>
      </c>
      <c r="E1436" s="79">
        <v>96.330827585020558</v>
      </c>
      <c r="F1436" s="79">
        <v>62.098979925343606</v>
      </c>
      <c r="G1436" s="79">
        <v>7.7408700737962945</v>
      </c>
      <c r="H1436" s="79">
        <v>10.493179433368311</v>
      </c>
      <c r="I1436" s="79">
        <v>12.557411453047322</v>
      </c>
      <c r="J1436" s="79">
        <v>0.86009667486625496</v>
      </c>
      <c r="K1436" s="79">
        <v>2.580290024598765</v>
      </c>
      <c r="R1436" s="6"/>
    </row>
    <row r="1437" spans="1:18" ht="12.75" customHeight="1" x14ac:dyDescent="0.25">
      <c r="A1437" s="119" t="s">
        <v>2642</v>
      </c>
      <c r="B1437" s="128"/>
      <c r="C1437" s="10"/>
      <c r="D1437" s="129" t="s">
        <v>2643</v>
      </c>
      <c r="E1437" s="79">
        <v>0</v>
      </c>
      <c r="F1437" s="79">
        <v>0</v>
      </c>
      <c r="G1437" s="79">
        <v>0</v>
      </c>
      <c r="H1437" s="79">
        <v>0</v>
      </c>
      <c r="I1437" s="79">
        <v>0</v>
      </c>
      <c r="J1437" s="79">
        <v>0</v>
      </c>
      <c r="K1437" s="79">
        <v>0</v>
      </c>
      <c r="R1437" s="6"/>
    </row>
    <row r="1438" spans="1:18" ht="12.75" customHeight="1" x14ac:dyDescent="0.25">
      <c r="A1438" s="119" t="s">
        <v>2644</v>
      </c>
      <c r="B1438" s="128"/>
      <c r="C1438" s="10"/>
      <c r="D1438" s="129" t="s">
        <v>2087</v>
      </c>
      <c r="E1438" s="79">
        <v>37.501802971296698</v>
      </c>
      <c r="F1438" s="79">
        <v>15.866147410933218</v>
      </c>
      <c r="G1438" s="79">
        <v>2.1635655560363478</v>
      </c>
      <c r="H1438" s="79">
        <v>8.6542622241453913</v>
      </c>
      <c r="I1438" s="79">
        <v>6.4906966681090443</v>
      </c>
      <c r="J1438" s="79">
        <v>0</v>
      </c>
      <c r="K1438" s="79">
        <v>4.3271311120726956</v>
      </c>
      <c r="R1438" s="6"/>
    </row>
    <row r="1439" spans="1:18" ht="12.75" customHeight="1" x14ac:dyDescent="0.25">
      <c r="A1439" s="119" t="s">
        <v>2645</v>
      </c>
      <c r="B1439" s="128"/>
      <c r="C1439" s="10"/>
      <c r="D1439" s="129" t="s">
        <v>2494</v>
      </c>
      <c r="E1439" s="79">
        <v>130.50233039875712</v>
      </c>
      <c r="F1439" s="79">
        <v>78.197824961160009</v>
      </c>
      <c r="G1439" s="79">
        <v>19.67892283790782</v>
      </c>
      <c r="H1439" s="79">
        <v>8.285862247540134</v>
      </c>
      <c r="I1439" s="79">
        <v>16.053858104609009</v>
      </c>
      <c r="J1439" s="79">
        <v>4.6607975142413256</v>
      </c>
      <c r="K1439" s="79">
        <v>3.6250647332988089</v>
      </c>
      <c r="R1439" s="6"/>
    </row>
    <row r="1440" spans="1:18" ht="12.75" customHeight="1" x14ac:dyDescent="0.25">
      <c r="A1440" s="119" t="s">
        <v>2646</v>
      </c>
      <c r="B1440" s="128"/>
      <c r="C1440" s="10"/>
      <c r="D1440" s="129" t="s">
        <v>2647</v>
      </c>
      <c r="E1440" s="79">
        <v>92.964626171905778</v>
      </c>
      <c r="F1440" s="79">
        <v>56.330260773654771</v>
      </c>
      <c r="G1440" s="79">
        <v>12.211455132750334</v>
      </c>
      <c r="H1440" s="79">
        <v>4.7270148900969042</v>
      </c>
      <c r="I1440" s="79">
        <v>15.756716300323014</v>
      </c>
      <c r="J1440" s="79">
        <v>1.1817537225242261</v>
      </c>
      <c r="K1440" s="79">
        <v>2.7574253525565271</v>
      </c>
      <c r="R1440" s="6"/>
    </row>
    <row r="1441" spans="1:18" ht="12.75" customHeight="1" x14ac:dyDescent="0.25">
      <c r="A1441" s="118" t="s">
        <v>2648</v>
      </c>
      <c r="B1441" s="132" t="s">
        <v>2649</v>
      </c>
      <c r="C1441" s="10"/>
      <c r="D1441" s="126"/>
      <c r="E1441" s="78">
        <v>181.2678306741237</v>
      </c>
      <c r="F1441" s="78">
        <v>133.06244283689054</v>
      </c>
      <c r="G1441" s="78">
        <v>12.106289924473829</v>
      </c>
      <c r="H1441" s="78">
        <v>15.829853163692182</v>
      </c>
      <c r="I1441" s="78">
        <v>13.01497929121153</v>
      </c>
      <c r="J1441" s="78">
        <v>4.737204882272251</v>
      </c>
      <c r="K1441" s="78">
        <v>2.5170605755834004</v>
      </c>
      <c r="R1441" s="6"/>
    </row>
    <row r="1442" spans="1:18" ht="12.75" customHeight="1" x14ac:dyDescent="0.25">
      <c r="A1442" s="118" t="s">
        <v>2650</v>
      </c>
      <c r="B1442" s="125"/>
      <c r="C1442" s="11" t="s">
        <v>2649</v>
      </c>
      <c r="D1442" s="126"/>
      <c r="E1442" s="78">
        <v>183.08069178374552</v>
      </c>
      <c r="F1442" s="78">
        <v>136.4724411589676</v>
      </c>
      <c r="G1442" s="78">
        <v>11.443959324245874</v>
      </c>
      <c r="H1442" s="78">
        <v>15.123324743550199</v>
      </c>
      <c r="I1442" s="78">
        <v>12.838867338632737</v>
      </c>
      <c r="J1442" s="78">
        <v>4.7659357158217732</v>
      </c>
      <c r="K1442" s="78">
        <v>2.4361635025273349</v>
      </c>
      <c r="R1442" s="6"/>
    </row>
    <row r="1443" spans="1:18" ht="12.75" customHeight="1" x14ac:dyDescent="0.25">
      <c r="A1443" s="119" t="s">
        <v>2651</v>
      </c>
      <c r="B1443" s="128"/>
      <c r="C1443" s="10"/>
      <c r="D1443" s="138" t="s">
        <v>2649</v>
      </c>
      <c r="E1443" s="79">
        <v>660.53207338995071</v>
      </c>
      <c r="F1443" s="79">
        <v>505.4659676432729</v>
      </c>
      <c r="G1443" s="79">
        <v>35.501581809379772</v>
      </c>
      <c r="H1443" s="79">
        <v>50.925630565886209</v>
      </c>
      <c r="I1443" s="79">
        <v>39.967425609925435</v>
      </c>
      <c r="J1443" s="79">
        <v>15.911914045641673</v>
      </c>
      <c r="K1443" s="79">
        <v>12.75955371584474</v>
      </c>
      <c r="R1443" s="6"/>
    </row>
    <row r="1444" spans="1:18" ht="12.75" customHeight="1" x14ac:dyDescent="0.25">
      <c r="A1444" s="119" t="s">
        <v>2652</v>
      </c>
      <c r="B1444" s="128"/>
      <c r="C1444" s="10"/>
      <c r="D1444" s="138" t="s">
        <v>2653</v>
      </c>
      <c r="E1444" s="79">
        <v>130.946046055446</v>
      </c>
      <c r="F1444" s="79">
        <v>78.776306591124893</v>
      </c>
      <c r="G1444" s="79">
        <v>8.9731951878632312</v>
      </c>
      <c r="H1444" s="79">
        <v>23.998080153587715</v>
      </c>
      <c r="I1444" s="79">
        <v>12.312058513579782</v>
      </c>
      <c r="J1444" s="79">
        <v>5.0082949885748276</v>
      </c>
      <c r="K1444" s="79">
        <v>1.87811062071556</v>
      </c>
      <c r="R1444" s="6"/>
    </row>
    <row r="1445" spans="1:18" ht="12.75" customHeight="1" x14ac:dyDescent="0.25">
      <c r="A1445" s="119" t="s">
        <v>2654</v>
      </c>
      <c r="B1445" s="128"/>
      <c r="C1445" s="10"/>
      <c r="D1445" s="138" t="s">
        <v>2655</v>
      </c>
      <c r="E1445" s="79">
        <v>92.849500389895354</v>
      </c>
      <c r="F1445" s="79">
        <v>64.29437309150056</v>
      </c>
      <c r="G1445" s="79">
        <v>8.1187513862558749</v>
      </c>
      <c r="H1445" s="79">
        <v>7.212017984010803</v>
      </c>
      <c r="I1445" s="79">
        <v>9.8345699781965497</v>
      </c>
      <c r="J1445" s="79">
        <v>1.7297683365905987</v>
      </c>
      <c r="K1445" s="79">
        <v>1.6600196133409779</v>
      </c>
      <c r="R1445" s="6"/>
    </row>
    <row r="1446" spans="1:18" ht="12.75" customHeight="1" x14ac:dyDescent="0.25">
      <c r="A1446" s="119" t="s">
        <v>2656</v>
      </c>
      <c r="B1446" s="128"/>
      <c r="C1446" s="10"/>
      <c r="D1446" s="138" t="s">
        <v>2657</v>
      </c>
      <c r="E1446" s="79">
        <v>523.95087279758172</v>
      </c>
      <c r="F1446" s="79">
        <v>392.69083085972608</v>
      </c>
      <c r="G1446" s="79">
        <v>38.125323384439419</v>
      </c>
      <c r="H1446" s="79">
        <v>47.112006753628712</v>
      </c>
      <c r="I1446" s="79">
        <v>31.044906184472101</v>
      </c>
      <c r="J1446" s="79">
        <v>10.075978323030419</v>
      </c>
      <c r="K1446" s="79">
        <v>4.9018272922850681</v>
      </c>
      <c r="R1446" s="6"/>
    </row>
    <row r="1447" spans="1:18" ht="12.75" customHeight="1" x14ac:dyDescent="0.25">
      <c r="A1447" s="119" t="s">
        <v>2658</v>
      </c>
      <c r="B1447" s="128"/>
      <c r="C1447" s="10"/>
      <c r="D1447" s="138" t="s">
        <v>2659</v>
      </c>
      <c r="E1447" s="79">
        <v>311.31604146717183</v>
      </c>
      <c r="F1447" s="79">
        <v>264.68629002040052</v>
      </c>
      <c r="G1447" s="79">
        <v>5.6205503976018978</v>
      </c>
      <c r="H1447" s="79">
        <v>11.553353595070568</v>
      </c>
      <c r="I1447" s="79">
        <v>19.463757858362129</v>
      </c>
      <c r="J1447" s="79">
        <v>6.6613930638244723</v>
      </c>
      <c r="K1447" s="79">
        <v>3.3306965319122361</v>
      </c>
      <c r="R1447" s="6"/>
    </row>
    <row r="1448" spans="1:18" ht="12.75" customHeight="1" x14ac:dyDescent="0.25">
      <c r="A1448" s="119" t="s">
        <v>2660</v>
      </c>
      <c r="B1448" s="128"/>
      <c r="C1448" s="10"/>
      <c r="D1448" s="138" t="s">
        <v>2661</v>
      </c>
      <c r="E1448" s="79">
        <v>107.82717336634369</v>
      </c>
      <c r="F1448" s="79">
        <v>67.980496946619226</v>
      </c>
      <c r="G1448" s="79">
        <v>10.197074541992885</v>
      </c>
      <c r="H1448" s="79">
        <v>13.779830462152546</v>
      </c>
      <c r="I1448" s="79">
        <v>10.63343583996105</v>
      </c>
      <c r="J1448" s="79">
        <v>4.0880163704385888</v>
      </c>
      <c r="K1448" s="79">
        <v>1.1483192051793789</v>
      </c>
      <c r="R1448" s="6"/>
    </row>
    <row r="1449" spans="1:18" ht="12.75" customHeight="1" x14ac:dyDescent="0.25">
      <c r="A1449" s="119" t="s">
        <v>2662</v>
      </c>
      <c r="B1449" s="128"/>
      <c r="C1449" s="10"/>
      <c r="D1449" s="138" t="s">
        <v>2663</v>
      </c>
      <c r="E1449" s="79">
        <v>200.73794254590177</v>
      </c>
      <c r="F1449" s="79">
        <v>136.16796977949573</v>
      </c>
      <c r="G1449" s="79">
        <v>21.084072740050953</v>
      </c>
      <c r="H1449" s="79">
        <v>12.079416673987525</v>
      </c>
      <c r="I1449" s="79">
        <v>19.107440920671177</v>
      </c>
      <c r="J1449" s="79">
        <v>9.6635333391900211</v>
      </c>
      <c r="K1449" s="79">
        <v>2.6355090925063691</v>
      </c>
      <c r="R1449" s="6"/>
    </row>
    <row r="1450" spans="1:18" ht="12.75" customHeight="1" x14ac:dyDescent="0.25">
      <c r="A1450" s="119" t="s">
        <v>2664</v>
      </c>
      <c r="B1450" s="128"/>
      <c r="C1450" s="10"/>
      <c r="D1450" s="138" t="s">
        <v>2665</v>
      </c>
      <c r="E1450" s="79">
        <v>190.74852184018121</v>
      </c>
      <c r="F1450" s="79">
        <v>124.22460497221221</v>
      </c>
      <c r="G1450" s="79">
        <v>17.162255948954392</v>
      </c>
      <c r="H1450" s="79">
        <v>22.246372523174422</v>
      </c>
      <c r="I1450" s="79">
        <v>17.269856299731536</v>
      </c>
      <c r="J1450" s="79">
        <v>7.1823234143743306</v>
      </c>
      <c r="K1450" s="79">
        <v>2.6631086817343026</v>
      </c>
      <c r="R1450" s="6"/>
    </row>
    <row r="1451" spans="1:18" ht="12.75" customHeight="1" x14ac:dyDescent="0.25">
      <c r="A1451" s="119" t="s">
        <v>2666</v>
      </c>
      <c r="B1451" s="128"/>
      <c r="C1451" s="10"/>
      <c r="D1451" s="138" t="s">
        <v>2667</v>
      </c>
      <c r="E1451" s="79">
        <v>131.07832789219177</v>
      </c>
      <c r="F1451" s="79">
        <v>96.467758167848984</v>
      </c>
      <c r="G1451" s="79">
        <v>11.536856574780922</v>
      </c>
      <c r="H1451" s="79">
        <v>6.1366258376494267</v>
      </c>
      <c r="I1451" s="79">
        <v>11.536856574780922</v>
      </c>
      <c r="J1451" s="79">
        <v>2.700115368565748</v>
      </c>
      <c r="K1451" s="79">
        <v>2.700115368565748</v>
      </c>
      <c r="R1451" s="6"/>
    </row>
    <row r="1452" spans="1:18" ht="12.75" customHeight="1" x14ac:dyDescent="0.25">
      <c r="A1452" s="119" t="s">
        <v>2668</v>
      </c>
      <c r="B1452" s="128"/>
      <c r="C1452" s="10"/>
      <c r="D1452" s="138" t="s">
        <v>2220</v>
      </c>
      <c r="E1452" s="79">
        <v>155.26129484101304</v>
      </c>
      <c r="F1452" s="79">
        <v>105.97440866719271</v>
      </c>
      <c r="G1452" s="79">
        <v>8.31304353703106</v>
      </c>
      <c r="H1452" s="79">
        <v>21.340191031037051</v>
      </c>
      <c r="I1452" s="79">
        <v>13.027147494005991</v>
      </c>
      <c r="J1452" s="79">
        <v>4.8492753966014517</v>
      </c>
      <c r="K1452" s="79">
        <v>1.757228715144777</v>
      </c>
      <c r="R1452" s="6"/>
    </row>
    <row r="1453" spans="1:18" ht="12.75" customHeight="1" x14ac:dyDescent="0.25">
      <c r="A1453" s="119" t="s">
        <v>2669</v>
      </c>
      <c r="B1453" s="128"/>
      <c r="C1453" s="10"/>
      <c r="D1453" s="138" t="s">
        <v>2670</v>
      </c>
      <c r="E1453" s="79">
        <v>127.28411909605101</v>
      </c>
      <c r="F1453" s="79">
        <v>102.6083374102016</v>
      </c>
      <c r="G1453" s="79">
        <v>7.5958493189484253</v>
      </c>
      <c r="H1453" s="79">
        <v>6.0509308133995932</v>
      </c>
      <c r="I1453" s="79">
        <v>7.7245925277441616</v>
      </c>
      <c r="J1453" s="79">
        <v>2.0598913407317765</v>
      </c>
      <c r="K1453" s="79">
        <v>1.2445176850254485</v>
      </c>
      <c r="R1453" s="6"/>
    </row>
    <row r="1454" spans="1:18" ht="12.75" customHeight="1" x14ac:dyDescent="0.25">
      <c r="A1454" s="119" t="s">
        <v>2671</v>
      </c>
      <c r="B1454" s="128"/>
      <c r="C1454" s="10"/>
      <c r="D1454" s="138" t="s">
        <v>197</v>
      </c>
      <c r="E1454" s="79">
        <v>324.90395539020562</v>
      </c>
      <c r="F1454" s="79">
        <v>238.61557006703612</v>
      </c>
      <c r="G1454" s="79">
        <v>15.002905186842538</v>
      </c>
      <c r="H1454" s="79">
        <v>42.537138694487084</v>
      </c>
      <c r="I1454" s="79">
        <v>18.428424001179419</v>
      </c>
      <c r="J1454" s="79">
        <v>7.0244816192730957</v>
      </c>
      <c r="K1454" s="79">
        <v>3.2954358213873784</v>
      </c>
      <c r="R1454" s="6"/>
    </row>
    <row r="1455" spans="1:18" ht="12.75" customHeight="1" x14ac:dyDescent="0.25">
      <c r="A1455" s="119" t="s">
        <v>2672</v>
      </c>
      <c r="B1455" s="128"/>
      <c r="C1455" s="10"/>
      <c r="D1455" s="138" t="s">
        <v>2673</v>
      </c>
      <c r="E1455" s="79">
        <v>326.24564377884525</v>
      </c>
      <c r="F1455" s="79">
        <v>281.38833945559008</v>
      </c>
      <c r="G1455" s="79">
        <v>9.3011208439295476</v>
      </c>
      <c r="H1455" s="79">
        <v>2.9433926721296033</v>
      </c>
      <c r="I1455" s="79">
        <v>22.605255721955356</v>
      </c>
      <c r="J1455" s="79">
        <v>4.9448996891777339</v>
      </c>
      <c r="K1455" s="79">
        <v>5.0626353960629178</v>
      </c>
      <c r="R1455" s="6"/>
    </row>
    <row r="1456" spans="1:18" ht="12.75" customHeight="1" x14ac:dyDescent="0.25">
      <c r="A1456" s="119" t="s">
        <v>2674</v>
      </c>
      <c r="B1456" s="128"/>
      <c r="C1456" s="10"/>
      <c r="D1456" s="138" t="s">
        <v>2675</v>
      </c>
      <c r="E1456" s="79">
        <v>139.32527784261271</v>
      </c>
      <c r="F1456" s="79">
        <v>113.59079782872806</v>
      </c>
      <c r="G1456" s="79">
        <v>5.4461341424732632</v>
      </c>
      <c r="H1456" s="79">
        <v>3.8900958160523307</v>
      </c>
      <c r="I1456" s="79">
        <v>9.276382330586328</v>
      </c>
      <c r="J1456" s="79">
        <v>4.1294863278093974</v>
      </c>
      <c r="K1456" s="79">
        <v>2.9923813969633311</v>
      </c>
      <c r="R1456" s="6"/>
    </row>
    <row r="1457" spans="1:18" ht="12.75" customHeight="1" x14ac:dyDescent="0.25">
      <c r="A1457" s="119" t="s">
        <v>2676</v>
      </c>
      <c r="B1457" s="128"/>
      <c r="C1457" s="10"/>
      <c r="D1457" s="138" t="s">
        <v>2586</v>
      </c>
      <c r="E1457" s="79">
        <v>287.26949215891682</v>
      </c>
      <c r="F1457" s="79">
        <v>240.41776996330825</v>
      </c>
      <c r="G1457" s="79">
        <v>15.476861039897663</v>
      </c>
      <c r="H1457" s="79">
        <v>12.265675586041345</v>
      </c>
      <c r="I1457" s="79">
        <v>12.107748432573</v>
      </c>
      <c r="J1457" s="79">
        <v>4.0008212211980352</v>
      </c>
      <c r="K1457" s="79">
        <v>3.0006159158985266</v>
      </c>
      <c r="R1457" s="6"/>
    </row>
    <row r="1458" spans="1:18" ht="12.75" customHeight="1" x14ac:dyDescent="0.25">
      <c r="A1458" s="119" t="s">
        <v>2677</v>
      </c>
      <c r="B1458" s="128"/>
      <c r="C1458" s="10"/>
      <c r="D1458" s="138" t="s">
        <v>2678</v>
      </c>
      <c r="E1458" s="79">
        <v>269.33073942370561</v>
      </c>
      <c r="F1458" s="79">
        <v>223.24632042225446</v>
      </c>
      <c r="G1458" s="79">
        <v>10.843392706223788</v>
      </c>
      <c r="H1458" s="79">
        <v>11.640700993446126</v>
      </c>
      <c r="I1458" s="79">
        <v>14.192087512557606</v>
      </c>
      <c r="J1458" s="79">
        <v>3.8270797786672195</v>
      </c>
      <c r="K1458" s="79">
        <v>5.5811580105563623</v>
      </c>
      <c r="R1458" s="6"/>
    </row>
    <row r="1459" spans="1:18" ht="12.75" customHeight="1" x14ac:dyDescent="0.25">
      <c r="A1459" s="119" t="s">
        <v>2679</v>
      </c>
      <c r="B1459" s="128"/>
      <c r="C1459" s="10"/>
      <c r="D1459" s="138" t="s">
        <v>2680</v>
      </c>
      <c r="E1459" s="79">
        <v>226.75123357420358</v>
      </c>
      <c r="F1459" s="79">
        <v>174.23286457053393</v>
      </c>
      <c r="G1459" s="79">
        <v>10.106058388718766</v>
      </c>
      <c r="H1459" s="79">
        <v>18.914344252110261</v>
      </c>
      <c r="I1459" s="79">
        <v>14.4687830483296</v>
      </c>
      <c r="J1459" s="79">
        <v>6.0194555430073526</v>
      </c>
      <c r="K1459" s="79">
        <v>3.0097277715036763</v>
      </c>
      <c r="R1459" s="6"/>
    </row>
    <row r="1460" spans="1:18" ht="12.75" customHeight="1" x14ac:dyDescent="0.25">
      <c r="A1460" s="119" t="s">
        <v>2681</v>
      </c>
      <c r="B1460" s="128"/>
      <c r="C1460" s="10"/>
      <c r="D1460" s="138" t="s">
        <v>2682</v>
      </c>
      <c r="E1460" s="79">
        <v>127.17175417960239</v>
      </c>
      <c r="F1460" s="79">
        <v>84.331231480231651</v>
      </c>
      <c r="G1460" s="79">
        <v>17.161919821053242</v>
      </c>
      <c r="H1460" s="79">
        <v>8.2595756442147614</v>
      </c>
      <c r="I1460" s="79">
        <v>13.208893345417383</v>
      </c>
      <c r="J1460" s="79">
        <v>2.5710741304948677</v>
      </c>
      <c r="K1460" s="79">
        <v>1.639059758190478</v>
      </c>
      <c r="R1460" s="6"/>
    </row>
    <row r="1461" spans="1:18" ht="12.75" customHeight="1" x14ac:dyDescent="0.25">
      <c r="A1461" s="119" t="s">
        <v>2683</v>
      </c>
      <c r="B1461" s="128"/>
      <c r="C1461" s="10"/>
      <c r="D1461" s="138" t="s">
        <v>2684</v>
      </c>
      <c r="E1461" s="79">
        <v>160.29805284759212</v>
      </c>
      <c r="F1461" s="79">
        <v>115.89988040027188</v>
      </c>
      <c r="G1461" s="79">
        <v>9.5507696543653893</v>
      </c>
      <c r="H1461" s="79">
        <v>7.6578243174641409</v>
      </c>
      <c r="I1461" s="79">
        <v>18.241109610139304</v>
      </c>
      <c r="J1461" s="79">
        <v>3.8719336436616443</v>
      </c>
      <c r="K1461" s="79">
        <v>5.0765352216897117</v>
      </c>
      <c r="R1461" s="6"/>
    </row>
    <row r="1462" spans="1:18" ht="12.75" customHeight="1" x14ac:dyDescent="0.25">
      <c r="A1462" s="119" t="s">
        <v>2685</v>
      </c>
      <c r="B1462" s="128"/>
      <c r="C1462" s="10"/>
      <c r="D1462" s="138" t="s">
        <v>2686</v>
      </c>
      <c r="E1462" s="79">
        <v>146.159863255787</v>
      </c>
      <c r="F1462" s="79">
        <v>122.25859721296752</v>
      </c>
      <c r="G1462" s="79">
        <v>2.1728423675290438</v>
      </c>
      <c r="H1462" s="79">
        <v>5.3596778399049745</v>
      </c>
      <c r="I1462" s="79">
        <v>8.2568009966103659</v>
      </c>
      <c r="J1462" s="79">
        <v>5.6493901555755128</v>
      </c>
      <c r="K1462" s="79">
        <v>2.462554683199583</v>
      </c>
      <c r="R1462" s="6"/>
    </row>
    <row r="1463" spans="1:18" ht="12.75" customHeight="1" x14ac:dyDescent="0.25">
      <c r="A1463" s="119" t="s">
        <v>2687</v>
      </c>
      <c r="B1463" s="128"/>
      <c r="C1463" s="10"/>
      <c r="D1463" s="138" t="s">
        <v>383</v>
      </c>
      <c r="E1463" s="79">
        <v>129.21484107480967</v>
      </c>
      <c r="F1463" s="79">
        <v>96.785239495629057</v>
      </c>
      <c r="G1463" s="79">
        <v>3.021391451476453</v>
      </c>
      <c r="H1463" s="79">
        <v>17.725496515328526</v>
      </c>
      <c r="I1463" s="79">
        <v>7.4527655803085855</v>
      </c>
      <c r="J1463" s="79">
        <v>2.3164001127986142</v>
      </c>
      <c r="K1463" s="79">
        <v>1.9135479192684206</v>
      </c>
      <c r="R1463" s="6"/>
    </row>
    <row r="1464" spans="1:18" ht="12.75" customHeight="1" x14ac:dyDescent="0.25">
      <c r="A1464" s="119" t="s">
        <v>2688</v>
      </c>
      <c r="B1464" s="128"/>
      <c r="C1464" s="10"/>
      <c r="D1464" s="138" t="s">
        <v>734</v>
      </c>
      <c r="E1464" s="79">
        <v>709.9666568768032</v>
      </c>
      <c r="F1464" s="79">
        <v>633.60572188725541</v>
      </c>
      <c r="G1464" s="79">
        <v>15.548606672079885</v>
      </c>
      <c r="H1464" s="79">
        <v>22.718241970872278</v>
      </c>
      <c r="I1464" s="79">
        <v>23.754815749010938</v>
      </c>
      <c r="J1464" s="79">
        <v>5.6147746315844032</v>
      </c>
      <c r="K1464" s="79">
        <v>8.7244959660003794</v>
      </c>
      <c r="R1464" s="6"/>
    </row>
    <row r="1465" spans="1:18" ht="12.75" customHeight="1" x14ac:dyDescent="0.25">
      <c r="A1465" s="119" t="s">
        <v>2689</v>
      </c>
      <c r="B1465" s="128"/>
      <c r="C1465" s="10"/>
      <c r="D1465" s="138" t="s">
        <v>2690</v>
      </c>
      <c r="E1465" s="79">
        <v>99.451237735513118</v>
      </c>
      <c r="F1465" s="79">
        <v>60.726299256659225</v>
      </c>
      <c r="G1465" s="79">
        <v>11.954496607593649</v>
      </c>
      <c r="H1465" s="79">
        <v>11.70014561594272</v>
      </c>
      <c r="I1465" s="79">
        <v>10.301215161862611</v>
      </c>
      <c r="J1465" s="79">
        <v>3.179387395636609</v>
      </c>
      <c r="K1465" s="79">
        <v>1.5896936978183045</v>
      </c>
      <c r="R1465" s="6"/>
    </row>
    <row r="1466" spans="1:18" ht="12.75" customHeight="1" x14ac:dyDescent="0.25">
      <c r="A1466" s="119" t="s">
        <v>2691</v>
      </c>
      <c r="B1466" s="128"/>
      <c r="C1466" s="10"/>
      <c r="D1466" s="138" t="s">
        <v>2692</v>
      </c>
      <c r="E1466" s="79">
        <v>167.19260366495047</v>
      </c>
      <c r="F1466" s="79">
        <v>85.810773404196411</v>
      </c>
      <c r="G1466" s="79">
        <v>38.199634612190664</v>
      </c>
      <c r="H1466" s="79">
        <v>19.930244145490782</v>
      </c>
      <c r="I1466" s="79">
        <v>14.947683109118087</v>
      </c>
      <c r="J1466" s="79">
        <v>3.8753252505120965</v>
      </c>
      <c r="K1466" s="79">
        <v>4.428943143442396</v>
      </c>
      <c r="R1466" s="6"/>
    </row>
    <row r="1467" spans="1:18" ht="12.75" customHeight="1" x14ac:dyDescent="0.25">
      <c r="A1467" s="119" t="s">
        <v>2693</v>
      </c>
      <c r="B1467" s="128"/>
      <c r="C1467" s="10"/>
      <c r="D1467" s="138" t="s">
        <v>2694</v>
      </c>
      <c r="E1467" s="79">
        <v>115.1083246454635</v>
      </c>
      <c r="F1467" s="79">
        <v>80.547264392110947</v>
      </c>
      <c r="G1467" s="79">
        <v>9.211522257608431</v>
      </c>
      <c r="H1467" s="79">
        <v>9.068707959040859</v>
      </c>
      <c r="I1467" s="79">
        <v>10.235024730676034</v>
      </c>
      <c r="J1467" s="79">
        <v>4.5462551710677275</v>
      </c>
      <c r="K1467" s="79">
        <v>1.4995501349595122</v>
      </c>
      <c r="R1467" s="6"/>
    </row>
    <row r="1468" spans="1:18" ht="12.75" customHeight="1" x14ac:dyDescent="0.25">
      <c r="A1468" s="119" t="s">
        <v>2695</v>
      </c>
      <c r="B1468" s="128"/>
      <c r="C1468" s="10"/>
      <c r="D1468" s="138" t="s">
        <v>2696</v>
      </c>
      <c r="E1468" s="79">
        <v>167.78105403048298</v>
      </c>
      <c r="F1468" s="79">
        <v>130.4040865484447</v>
      </c>
      <c r="G1468" s="79">
        <v>10.797790605922174</v>
      </c>
      <c r="H1468" s="79">
        <v>8.7212924124756022</v>
      </c>
      <c r="I1468" s="79">
        <v>9.5518916898542301</v>
      </c>
      <c r="J1468" s="79">
        <v>6.2294945803397148</v>
      </c>
      <c r="K1468" s="79">
        <v>2.0764981934465716</v>
      </c>
      <c r="R1468" s="6"/>
    </row>
    <row r="1469" spans="1:18" ht="12.75" customHeight="1" x14ac:dyDescent="0.25">
      <c r="A1469" s="119" t="s">
        <v>2697</v>
      </c>
      <c r="B1469" s="128"/>
      <c r="C1469" s="10"/>
      <c r="D1469" s="138" t="s">
        <v>2698</v>
      </c>
      <c r="E1469" s="79">
        <v>0</v>
      </c>
      <c r="F1469" s="79">
        <v>0</v>
      </c>
      <c r="G1469" s="79">
        <v>0</v>
      </c>
      <c r="H1469" s="79">
        <v>0</v>
      </c>
      <c r="I1469" s="79">
        <v>0</v>
      </c>
      <c r="J1469" s="79">
        <v>0</v>
      </c>
      <c r="K1469" s="79">
        <v>0</v>
      </c>
      <c r="R1469" s="6"/>
    </row>
    <row r="1470" spans="1:18" ht="12.75" customHeight="1" x14ac:dyDescent="0.25">
      <c r="A1470" s="119" t="s">
        <v>2699</v>
      </c>
      <c r="B1470" s="128"/>
      <c r="C1470" s="10"/>
      <c r="D1470" s="138" t="s">
        <v>2700</v>
      </c>
      <c r="E1470" s="79">
        <v>289.2189350398192</v>
      </c>
      <c r="F1470" s="79">
        <v>224.62815484403691</v>
      </c>
      <c r="G1470" s="79">
        <v>24.934540041937833</v>
      </c>
      <c r="H1470" s="79">
        <v>13.68955139557371</v>
      </c>
      <c r="I1470" s="79">
        <v>15.590877978292284</v>
      </c>
      <c r="J1470" s="79">
        <v>6.6818048478395493</v>
      </c>
      <c r="K1470" s="79">
        <v>3.6940059321389378</v>
      </c>
      <c r="R1470" s="6"/>
    </row>
    <row r="1471" spans="1:18" ht="12.75" customHeight="1" x14ac:dyDescent="0.25">
      <c r="A1471" s="119" t="s">
        <v>2701</v>
      </c>
      <c r="B1471" s="128"/>
      <c r="C1471" s="10"/>
      <c r="D1471" s="138" t="s">
        <v>2702</v>
      </c>
      <c r="E1471" s="79">
        <v>0</v>
      </c>
      <c r="F1471" s="79">
        <v>0</v>
      </c>
      <c r="G1471" s="79">
        <v>0</v>
      </c>
      <c r="H1471" s="79">
        <v>0</v>
      </c>
      <c r="I1471" s="79">
        <v>0</v>
      </c>
      <c r="J1471" s="79">
        <v>0</v>
      </c>
      <c r="K1471" s="79">
        <v>0</v>
      </c>
      <c r="R1471" s="6"/>
    </row>
    <row r="1472" spans="1:18" ht="12.75" customHeight="1" x14ac:dyDescent="0.25">
      <c r="A1472" s="119" t="s">
        <v>2703</v>
      </c>
      <c r="B1472" s="128"/>
      <c r="C1472" s="10"/>
      <c r="D1472" s="138" t="s">
        <v>2704</v>
      </c>
      <c r="E1472" s="79">
        <v>191.36589672580195</v>
      </c>
      <c r="F1472" s="79">
        <v>154.99430278974651</v>
      </c>
      <c r="G1472" s="79">
        <v>3.1693090151749534</v>
      </c>
      <c r="H1472" s="79">
        <v>17.129360629636057</v>
      </c>
      <c r="I1472" s="79">
        <v>9.6588465224379529</v>
      </c>
      <c r="J1472" s="79">
        <v>4.8294232612189765</v>
      </c>
      <c r="K1472" s="79">
        <v>1.5846545075874767</v>
      </c>
      <c r="R1472" s="6"/>
    </row>
    <row r="1473" spans="1:18" ht="12.75" customHeight="1" x14ac:dyDescent="0.25">
      <c r="A1473" s="119" t="s">
        <v>2705</v>
      </c>
      <c r="B1473" s="128"/>
      <c r="C1473" s="10"/>
      <c r="D1473" s="138" t="s">
        <v>1840</v>
      </c>
      <c r="E1473" s="79">
        <v>360.97171532846716</v>
      </c>
      <c r="F1473" s="79">
        <v>305.9420620437956</v>
      </c>
      <c r="G1473" s="79">
        <v>6.1302463503649633</v>
      </c>
      <c r="H1473" s="79">
        <v>13.971259124087592</v>
      </c>
      <c r="I1473" s="79">
        <v>21.384580291970803</v>
      </c>
      <c r="J1473" s="79">
        <v>8.2687043795620436</v>
      </c>
      <c r="K1473" s="79">
        <v>5.2748631386861318</v>
      </c>
      <c r="R1473" s="6"/>
    </row>
    <row r="1474" spans="1:18" ht="12.75" customHeight="1" x14ac:dyDescent="0.25">
      <c r="A1474" s="119" t="s">
        <v>2706</v>
      </c>
      <c r="B1474" s="128"/>
      <c r="C1474" s="10"/>
      <c r="D1474" s="138" t="s">
        <v>2707</v>
      </c>
      <c r="E1474" s="79">
        <v>155.28311963666883</v>
      </c>
      <c r="F1474" s="79">
        <v>105.51381566002352</v>
      </c>
      <c r="G1474" s="79">
        <v>10.898329110264266</v>
      </c>
      <c r="H1474" s="79">
        <v>21.523597653285361</v>
      </c>
      <c r="I1474" s="79">
        <v>11.364138313208501</v>
      </c>
      <c r="J1474" s="79">
        <v>4.2244075991149623</v>
      </c>
      <c r="K1474" s="79">
        <v>1.7588313007721994</v>
      </c>
      <c r="R1474" s="6"/>
    </row>
    <row r="1475" spans="1:18" ht="12.75" customHeight="1" x14ac:dyDescent="0.25">
      <c r="A1475" s="119" t="s">
        <v>2708</v>
      </c>
      <c r="B1475" s="128"/>
      <c r="C1475" s="10"/>
      <c r="D1475" s="138" t="s">
        <v>2709</v>
      </c>
      <c r="E1475" s="79">
        <v>136.67420623375159</v>
      </c>
      <c r="F1475" s="79">
        <v>92.32841227979614</v>
      </c>
      <c r="G1475" s="79">
        <v>11.145106946099917</v>
      </c>
      <c r="H1475" s="79">
        <v>13.726079080986214</v>
      </c>
      <c r="I1475" s="79">
        <v>12.482519779631906</v>
      </c>
      <c r="J1475" s="79">
        <v>5.4669682493500646</v>
      </c>
      <c r="K1475" s="79">
        <v>1.525119897887357</v>
      </c>
      <c r="R1475" s="6"/>
    </row>
    <row r="1476" spans="1:18" ht="12.75" customHeight="1" x14ac:dyDescent="0.25">
      <c r="A1476" s="119" t="s">
        <v>2710</v>
      </c>
      <c r="B1476" s="128"/>
      <c r="C1476" s="10"/>
      <c r="D1476" s="138" t="s">
        <v>298</v>
      </c>
      <c r="E1476" s="79">
        <v>188.47889567294931</v>
      </c>
      <c r="F1476" s="79">
        <v>152.19892044951774</v>
      </c>
      <c r="G1476" s="79">
        <v>5.4862401557384306</v>
      </c>
      <c r="H1476" s="79">
        <v>12.034333244845589</v>
      </c>
      <c r="I1476" s="79">
        <v>11.503406778161224</v>
      </c>
      <c r="J1476" s="79">
        <v>3.0085833112113973</v>
      </c>
      <c r="K1476" s="79">
        <v>4.2474117334749142</v>
      </c>
      <c r="R1476" s="6"/>
    </row>
    <row r="1477" spans="1:18" ht="12.75" customHeight="1" x14ac:dyDescent="0.25">
      <c r="A1477" s="119" t="s">
        <v>2711</v>
      </c>
      <c r="B1477" s="128"/>
      <c r="C1477" s="10"/>
      <c r="D1477" s="138" t="s">
        <v>2712</v>
      </c>
      <c r="E1477" s="79">
        <v>143.07015143338697</v>
      </c>
      <c r="F1477" s="79">
        <v>109.98805617434404</v>
      </c>
      <c r="G1477" s="79">
        <v>9.3862612756619619</v>
      </c>
      <c r="H1477" s="79">
        <v>8.0819034417143865</v>
      </c>
      <c r="I1477" s="79">
        <v>8.7212945367867274</v>
      </c>
      <c r="J1477" s="79">
        <v>5.562702527129364</v>
      </c>
      <c r="K1477" s="79">
        <v>1.3299334777504686</v>
      </c>
      <c r="R1477" s="6"/>
    </row>
    <row r="1478" spans="1:18" ht="12.75" customHeight="1" x14ac:dyDescent="0.25">
      <c r="A1478" s="119" t="s">
        <v>2713</v>
      </c>
      <c r="B1478" s="128"/>
      <c r="C1478" s="10"/>
      <c r="D1478" s="138" t="s">
        <v>1025</v>
      </c>
      <c r="E1478" s="79">
        <v>80.061786813736688</v>
      </c>
      <c r="F1478" s="79">
        <v>57.326850069075043</v>
      </c>
      <c r="G1478" s="79">
        <v>3.7528962568939073</v>
      </c>
      <c r="H1478" s="79">
        <v>6.7443353022441235</v>
      </c>
      <c r="I1478" s="79">
        <v>8.3760293269806052</v>
      </c>
      <c r="J1478" s="79">
        <v>2.5019308379292715</v>
      </c>
      <c r="K1478" s="79">
        <v>1.3597450206137345</v>
      </c>
      <c r="R1478" s="6"/>
    </row>
    <row r="1479" spans="1:18" ht="12.75" customHeight="1" x14ac:dyDescent="0.25">
      <c r="A1479" s="119" t="s">
        <v>2714</v>
      </c>
      <c r="B1479" s="128"/>
      <c r="C1479" s="10"/>
      <c r="D1479" s="138" t="s">
        <v>2715</v>
      </c>
      <c r="E1479" s="79">
        <v>119.533527696793</v>
      </c>
      <c r="F1479" s="79">
        <v>88.159784169531349</v>
      </c>
      <c r="G1479" s="79">
        <v>8.137156781689221</v>
      </c>
      <c r="H1479" s="79">
        <v>10.530438188068405</v>
      </c>
      <c r="I1479" s="79">
        <v>9.3555545885731703</v>
      </c>
      <c r="J1479" s="79">
        <v>1.4359688438275096</v>
      </c>
      <c r="K1479" s="79">
        <v>1.9146251251033461</v>
      </c>
      <c r="R1479" s="6"/>
    </row>
    <row r="1480" spans="1:18" ht="12.75" customHeight="1" x14ac:dyDescent="0.25">
      <c r="A1480" s="119" t="s">
        <v>2716</v>
      </c>
      <c r="B1480" s="128"/>
      <c r="C1480" s="10"/>
      <c r="D1480" s="138" t="s">
        <v>2717</v>
      </c>
      <c r="E1480" s="79">
        <v>0</v>
      </c>
      <c r="F1480" s="79">
        <v>0</v>
      </c>
      <c r="G1480" s="79">
        <v>0</v>
      </c>
      <c r="H1480" s="79">
        <v>0</v>
      </c>
      <c r="I1480" s="79">
        <v>0</v>
      </c>
      <c r="J1480" s="79">
        <v>0</v>
      </c>
      <c r="K1480" s="79">
        <v>0</v>
      </c>
      <c r="R1480" s="6"/>
    </row>
    <row r="1481" spans="1:18" ht="12.75" customHeight="1" x14ac:dyDescent="0.25">
      <c r="A1481" s="119" t="s">
        <v>2718</v>
      </c>
      <c r="B1481" s="128"/>
      <c r="C1481" s="10"/>
      <c r="D1481" s="138" t="s">
        <v>164</v>
      </c>
      <c r="E1481" s="79">
        <v>55.915244261330194</v>
      </c>
      <c r="F1481" s="79">
        <v>38.484176212251548</v>
      </c>
      <c r="G1481" s="79">
        <v>6.5649477067958522</v>
      </c>
      <c r="H1481" s="79">
        <v>4.7539276497487215</v>
      </c>
      <c r="I1481" s="79">
        <v>3.622040114094264</v>
      </c>
      <c r="J1481" s="79">
        <v>1.3582650427853489</v>
      </c>
      <c r="K1481" s="79">
        <v>1.1318875356544573</v>
      </c>
      <c r="R1481" s="6"/>
    </row>
    <row r="1482" spans="1:18" ht="12.75" customHeight="1" x14ac:dyDescent="0.25">
      <c r="A1482" s="119" t="s">
        <v>2719</v>
      </c>
      <c r="B1482" s="128"/>
      <c r="C1482" s="10"/>
      <c r="D1482" s="138" t="s">
        <v>2720</v>
      </c>
      <c r="E1482" s="79">
        <v>182.29435805890918</v>
      </c>
      <c r="F1482" s="79">
        <v>151.47742753793395</v>
      </c>
      <c r="G1482" s="79">
        <v>8.7847042796072721</v>
      </c>
      <c r="H1482" s="79">
        <v>5.2379386480011272</v>
      </c>
      <c r="I1482" s="79">
        <v>9.4188941607553911</v>
      </c>
      <c r="J1482" s="79">
        <v>4.8151453939023812</v>
      </c>
      <c r="K1482" s="79">
        <v>2.5602480387090711</v>
      </c>
      <c r="R1482" s="6"/>
    </row>
    <row r="1483" spans="1:18" ht="12.75" customHeight="1" x14ac:dyDescent="0.25">
      <c r="A1483" s="119" t="s">
        <v>2721</v>
      </c>
      <c r="B1483" s="128"/>
      <c r="C1483" s="10"/>
      <c r="D1483" s="138" t="s">
        <v>2722</v>
      </c>
      <c r="E1483" s="79">
        <v>203.81894374171321</v>
      </c>
      <c r="F1483" s="79">
        <v>164.52621289691947</v>
      </c>
      <c r="G1483" s="79">
        <v>9.2908920224142779</v>
      </c>
      <c r="H1483" s="79">
        <v>15.291259786890164</v>
      </c>
      <c r="I1483" s="79">
        <v>7.1617292672776713</v>
      </c>
      <c r="J1483" s="79">
        <v>5.2261267626080308</v>
      </c>
      <c r="K1483" s="79">
        <v>2.3227230056035695</v>
      </c>
      <c r="R1483" s="6"/>
    </row>
    <row r="1484" spans="1:18" ht="12.75" customHeight="1" x14ac:dyDescent="0.25">
      <c r="A1484" s="119" t="s">
        <v>2723</v>
      </c>
      <c r="B1484" s="128"/>
      <c r="C1484" s="10"/>
      <c r="D1484" s="138" t="s">
        <v>2724</v>
      </c>
      <c r="E1484" s="79">
        <v>163.3030597232455</v>
      </c>
      <c r="F1484" s="79">
        <v>129.17352355901977</v>
      </c>
      <c r="G1484" s="79">
        <v>8.7446894946671154</v>
      </c>
      <c r="H1484" s="79">
        <v>7.5052846843993359</v>
      </c>
      <c r="I1484" s="79">
        <v>13.174414094327886</v>
      </c>
      <c r="J1484" s="79">
        <v>2.7771848526370633</v>
      </c>
      <c r="K1484" s="79">
        <v>1.9279630381943249</v>
      </c>
      <c r="R1484" s="6"/>
    </row>
    <row r="1485" spans="1:18" ht="12.75" customHeight="1" x14ac:dyDescent="0.25">
      <c r="A1485" s="119" t="s">
        <v>2725</v>
      </c>
      <c r="B1485" s="128"/>
      <c r="C1485" s="10"/>
      <c r="D1485" s="138" t="s">
        <v>2726</v>
      </c>
      <c r="E1485" s="79">
        <v>197.34767198999589</v>
      </c>
      <c r="F1485" s="79">
        <v>138.81384080297653</v>
      </c>
      <c r="G1485" s="79">
        <v>18.151221954377135</v>
      </c>
      <c r="H1485" s="79">
        <v>19.209859443818331</v>
      </c>
      <c r="I1485" s="79">
        <v>13.541737885768605</v>
      </c>
      <c r="J1485" s="79">
        <v>5.7122314534431089</v>
      </c>
      <c r="K1485" s="79">
        <v>1.9187804496121637</v>
      </c>
      <c r="R1485" s="6"/>
    </row>
    <row r="1486" spans="1:18" ht="12.75" customHeight="1" x14ac:dyDescent="0.25">
      <c r="A1486" s="118" t="s">
        <v>2727</v>
      </c>
      <c r="B1486" s="125"/>
      <c r="C1486" s="18" t="s">
        <v>2728</v>
      </c>
      <c r="D1486" s="131"/>
      <c r="E1486" s="78">
        <v>191.11645880682721</v>
      </c>
      <c r="F1486" s="78">
        <v>132.1008167968576</v>
      </c>
      <c r="G1486" s="78">
        <v>25.910859005455926</v>
      </c>
      <c r="H1486" s="78">
        <v>14.960815396270618</v>
      </c>
      <c r="I1486" s="78">
        <v>12.732608847889889</v>
      </c>
      <c r="J1486" s="78">
        <v>2.9921630792541238</v>
      </c>
      <c r="K1486" s="78">
        <v>2.4191956810990787</v>
      </c>
      <c r="R1486" s="6"/>
    </row>
    <row r="1487" spans="1:18" ht="12.75" customHeight="1" x14ac:dyDescent="0.25">
      <c r="A1487" s="119" t="s">
        <v>2729</v>
      </c>
      <c r="B1487" s="128"/>
      <c r="C1487" s="10"/>
      <c r="D1487" s="129" t="s">
        <v>2728</v>
      </c>
      <c r="E1487" s="79">
        <v>260.96239769087816</v>
      </c>
      <c r="F1487" s="79">
        <v>189.79083468427501</v>
      </c>
      <c r="G1487" s="79">
        <v>32.42260092523032</v>
      </c>
      <c r="H1487" s="79">
        <v>17.39749317939188</v>
      </c>
      <c r="I1487" s="79">
        <v>15.156906936591408</v>
      </c>
      <c r="J1487" s="79">
        <v>2.899582196565313</v>
      </c>
      <c r="K1487" s="79">
        <v>3.2949797688242195</v>
      </c>
      <c r="R1487" s="6"/>
    </row>
    <row r="1488" spans="1:18" ht="12.75" customHeight="1" x14ac:dyDescent="0.25">
      <c r="A1488" s="119" t="s">
        <v>2730</v>
      </c>
      <c r="B1488" s="128"/>
      <c r="C1488" s="10"/>
      <c r="D1488" s="129" t="s">
        <v>2731</v>
      </c>
      <c r="E1488" s="79">
        <v>154.42578724591843</v>
      </c>
      <c r="F1488" s="79">
        <v>97.67896181217732</v>
      </c>
      <c r="G1488" s="79">
        <v>26.047723149913949</v>
      </c>
      <c r="H1488" s="79">
        <v>10.698172008000371</v>
      </c>
      <c r="I1488" s="79">
        <v>13.488999488348295</v>
      </c>
      <c r="J1488" s="79">
        <v>3.7211033071305644</v>
      </c>
      <c r="K1488" s="79">
        <v>2.7908274803479229</v>
      </c>
      <c r="R1488" s="6"/>
    </row>
    <row r="1489" spans="1:18" ht="12.75" customHeight="1" x14ac:dyDescent="0.25">
      <c r="A1489" s="119" t="s">
        <v>2732</v>
      </c>
      <c r="B1489" s="128"/>
      <c r="C1489" s="10"/>
      <c r="D1489" s="129" t="s">
        <v>2733</v>
      </c>
      <c r="E1489" s="79">
        <v>101.6504536014865</v>
      </c>
      <c r="F1489" s="79">
        <v>67.220461252595911</v>
      </c>
      <c r="G1489" s="79">
        <v>16.395234451852662</v>
      </c>
      <c r="H1489" s="79">
        <v>2.732539075308777</v>
      </c>
      <c r="I1489" s="79">
        <v>12.023171931358618</v>
      </c>
      <c r="J1489" s="79">
        <v>2.1860312602470215</v>
      </c>
      <c r="K1489" s="79">
        <v>1.0930156301235108</v>
      </c>
      <c r="R1489" s="6"/>
    </row>
    <row r="1490" spans="1:18" ht="12.75" customHeight="1" x14ac:dyDescent="0.25">
      <c r="A1490" s="119" t="s">
        <v>2734</v>
      </c>
      <c r="B1490" s="128"/>
      <c r="C1490" s="10"/>
      <c r="D1490" s="129" t="s">
        <v>2735</v>
      </c>
      <c r="E1490" s="79">
        <v>130.58268407769123</v>
      </c>
      <c r="F1490" s="79">
        <v>85.226233585720038</v>
      </c>
      <c r="G1490" s="79">
        <v>23.044003072533744</v>
      </c>
      <c r="H1490" s="79">
        <v>8.7786678371557123</v>
      </c>
      <c r="I1490" s="79">
        <v>10.24177914334833</v>
      </c>
      <c r="J1490" s="79">
        <v>2.1946669592889281</v>
      </c>
      <c r="K1490" s="79">
        <v>1.097333479644464</v>
      </c>
      <c r="R1490" s="6"/>
    </row>
    <row r="1491" spans="1:18" ht="12.75" customHeight="1" x14ac:dyDescent="0.25">
      <c r="A1491" s="119" t="s">
        <v>2736</v>
      </c>
      <c r="B1491" s="128"/>
      <c r="C1491" s="10"/>
      <c r="D1491" s="129" t="s">
        <v>2737</v>
      </c>
      <c r="E1491" s="79">
        <v>104.49246516917827</v>
      </c>
      <c r="F1491" s="79">
        <v>49.047483650838785</v>
      </c>
      <c r="G1491" s="79">
        <v>8.5299971566676138</v>
      </c>
      <c r="H1491" s="79">
        <v>36.252487915837364</v>
      </c>
      <c r="I1491" s="79">
        <v>4.2649985783338069</v>
      </c>
      <c r="J1491" s="79">
        <v>4.9758316747227749</v>
      </c>
      <c r="K1491" s="79">
        <v>1.4216661927779357</v>
      </c>
      <c r="R1491" s="6"/>
    </row>
    <row r="1492" spans="1:18" ht="12.75" customHeight="1" x14ac:dyDescent="0.25">
      <c r="A1492" s="118" t="s">
        <v>2738</v>
      </c>
      <c r="B1492" s="125"/>
      <c r="C1492" s="18" t="s">
        <v>2739</v>
      </c>
      <c r="D1492" s="131"/>
      <c r="E1492" s="79">
        <v>0</v>
      </c>
      <c r="F1492" s="79">
        <v>0</v>
      </c>
      <c r="G1492" s="79">
        <v>0</v>
      </c>
      <c r="H1492" s="79">
        <v>0</v>
      </c>
      <c r="I1492" s="79">
        <v>0</v>
      </c>
      <c r="J1492" s="79">
        <v>0</v>
      </c>
      <c r="K1492" s="79">
        <v>0</v>
      </c>
      <c r="R1492" s="6"/>
    </row>
    <row r="1493" spans="1:18" ht="12.75" customHeight="1" x14ac:dyDescent="0.25">
      <c r="A1493" s="119" t="s">
        <v>2740</v>
      </c>
      <c r="B1493" s="128"/>
      <c r="C1493" s="10"/>
      <c r="D1493" s="129" t="s">
        <v>2739</v>
      </c>
      <c r="E1493" s="79">
        <v>0</v>
      </c>
      <c r="F1493" s="79">
        <v>0</v>
      </c>
      <c r="G1493" s="79">
        <v>0</v>
      </c>
      <c r="H1493" s="79">
        <v>0</v>
      </c>
      <c r="I1493" s="79">
        <v>0</v>
      </c>
      <c r="J1493" s="79">
        <v>0</v>
      </c>
      <c r="K1493" s="79">
        <v>0</v>
      </c>
      <c r="R1493" s="6"/>
    </row>
    <row r="1494" spans="1:18" ht="12.75" customHeight="1" x14ac:dyDescent="0.25">
      <c r="A1494" s="119" t="s">
        <v>2741</v>
      </c>
      <c r="B1494" s="128"/>
      <c r="C1494" s="10"/>
      <c r="D1494" s="129" t="s">
        <v>2742</v>
      </c>
      <c r="E1494" s="79">
        <v>0</v>
      </c>
      <c r="F1494" s="79">
        <v>0</v>
      </c>
      <c r="G1494" s="79">
        <v>0</v>
      </c>
      <c r="H1494" s="79">
        <v>0</v>
      </c>
      <c r="I1494" s="79">
        <v>0</v>
      </c>
      <c r="J1494" s="79">
        <v>0</v>
      </c>
      <c r="K1494" s="79">
        <v>0</v>
      </c>
      <c r="R1494" s="6"/>
    </row>
    <row r="1495" spans="1:18" ht="12.75" customHeight="1" x14ac:dyDescent="0.25">
      <c r="A1495" s="119" t="s">
        <v>2743</v>
      </c>
      <c r="B1495" s="128"/>
      <c r="C1495" s="10"/>
      <c r="D1495" s="129" t="s">
        <v>2744</v>
      </c>
      <c r="E1495" s="79">
        <v>0</v>
      </c>
      <c r="F1495" s="79">
        <v>0</v>
      </c>
      <c r="G1495" s="79">
        <v>0</v>
      </c>
      <c r="H1495" s="79">
        <v>0</v>
      </c>
      <c r="I1495" s="79">
        <v>0</v>
      </c>
      <c r="J1495" s="79">
        <v>0</v>
      </c>
      <c r="K1495" s="79">
        <v>0</v>
      </c>
      <c r="R1495" s="6"/>
    </row>
    <row r="1496" spans="1:18" ht="12.75" customHeight="1" x14ac:dyDescent="0.25">
      <c r="A1496" s="119" t="s">
        <v>2745</v>
      </c>
      <c r="B1496" s="128"/>
      <c r="C1496" s="10"/>
      <c r="D1496" s="129" t="s">
        <v>2746</v>
      </c>
      <c r="E1496" s="79">
        <v>0</v>
      </c>
      <c r="F1496" s="79">
        <v>0</v>
      </c>
      <c r="G1496" s="79">
        <v>0</v>
      </c>
      <c r="H1496" s="79">
        <v>0</v>
      </c>
      <c r="I1496" s="79">
        <v>0</v>
      </c>
      <c r="J1496" s="79">
        <v>0</v>
      </c>
      <c r="K1496" s="79">
        <v>0</v>
      </c>
      <c r="R1496" s="6"/>
    </row>
    <row r="1497" spans="1:18" ht="12.75" customHeight="1" x14ac:dyDescent="0.25">
      <c r="A1497" s="119" t="s">
        <v>2747</v>
      </c>
      <c r="B1497" s="128"/>
      <c r="C1497" s="10"/>
      <c r="D1497" s="129" t="s">
        <v>2748</v>
      </c>
      <c r="E1497" s="79">
        <v>0</v>
      </c>
      <c r="F1497" s="79">
        <v>0</v>
      </c>
      <c r="G1497" s="79">
        <v>0</v>
      </c>
      <c r="H1497" s="79">
        <v>0</v>
      </c>
      <c r="I1497" s="79">
        <v>0</v>
      </c>
      <c r="J1497" s="79">
        <v>0</v>
      </c>
      <c r="K1497" s="79">
        <v>0</v>
      </c>
      <c r="R1497" s="6"/>
    </row>
    <row r="1498" spans="1:18" ht="12.75" customHeight="1" x14ac:dyDescent="0.25">
      <c r="A1498" s="118" t="s">
        <v>2749</v>
      </c>
      <c r="B1498" s="125"/>
      <c r="C1498" s="11" t="s">
        <v>2750</v>
      </c>
      <c r="D1498" s="126"/>
      <c r="E1498" s="78">
        <v>162.55162112292419</v>
      </c>
      <c r="F1498" s="78">
        <v>60.627361391793336</v>
      </c>
      <c r="G1498" s="78">
        <v>28.117037167208508</v>
      </c>
      <c r="H1498" s="78">
        <v>52.719444688515942</v>
      </c>
      <c r="I1498" s="78">
        <v>8.786574114752657</v>
      </c>
      <c r="J1498" s="78">
        <v>5.2719444688515944</v>
      </c>
      <c r="K1498" s="78">
        <v>7.0292592918021271</v>
      </c>
      <c r="R1498" s="6"/>
    </row>
    <row r="1499" spans="1:18" ht="12.75" customHeight="1" x14ac:dyDescent="0.25">
      <c r="A1499" s="119" t="s">
        <v>2751</v>
      </c>
      <c r="B1499" s="128"/>
      <c r="C1499" s="10"/>
      <c r="D1499" s="129" t="s">
        <v>2750</v>
      </c>
      <c r="E1499" s="79">
        <v>0</v>
      </c>
      <c r="F1499" s="79">
        <v>0</v>
      </c>
      <c r="G1499" s="79">
        <v>0</v>
      </c>
      <c r="H1499" s="79">
        <v>0</v>
      </c>
      <c r="I1499" s="79">
        <v>0</v>
      </c>
      <c r="J1499" s="79">
        <v>0</v>
      </c>
      <c r="K1499" s="79">
        <v>0</v>
      </c>
      <c r="R1499" s="6"/>
    </row>
    <row r="1500" spans="1:18" ht="12.75" customHeight="1" x14ac:dyDescent="0.25">
      <c r="A1500" s="119" t="s">
        <v>2752</v>
      </c>
      <c r="B1500" s="128"/>
      <c r="C1500" s="10"/>
      <c r="D1500" s="129" t="s">
        <v>2753</v>
      </c>
      <c r="E1500" s="79">
        <v>0</v>
      </c>
      <c r="F1500" s="79">
        <v>0</v>
      </c>
      <c r="G1500" s="79">
        <v>0</v>
      </c>
      <c r="H1500" s="79">
        <v>0</v>
      </c>
      <c r="I1500" s="79">
        <v>0</v>
      </c>
      <c r="J1500" s="79">
        <v>0</v>
      </c>
      <c r="K1500" s="79">
        <v>0</v>
      </c>
      <c r="R1500" s="6"/>
    </row>
    <row r="1501" spans="1:18" ht="12.75" customHeight="1" x14ac:dyDescent="0.25">
      <c r="A1501" s="119" t="s">
        <v>2754</v>
      </c>
      <c r="B1501" s="128"/>
      <c r="C1501" s="10"/>
      <c r="D1501" s="129" t="s">
        <v>2755</v>
      </c>
      <c r="E1501" s="79">
        <v>0</v>
      </c>
      <c r="F1501" s="79">
        <v>0</v>
      </c>
      <c r="G1501" s="79">
        <v>0</v>
      </c>
      <c r="H1501" s="79">
        <v>0</v>
      </c>
      <c r="I1501" s="79">
        <v>0</v>
      </c>
      <c r="J1501" s="79">
        <v>0</v>
      </c>
      <c r="K1501" s="79">
        <v>0</v>
      </c>
      <c r="R1501" s="6"/>
    </row>
    <row r="1502" spans="1:18" ht="12.75" customHeight="1" x14ac:dyDescent="0.25">
      <c r="A1502" s="119" t="s">
        <v>2756</v>
      </c>
      <c r="B1502" s="128"/>
      <c r="C1502" s="10"/>
      <c r="D1502" s="129" t="s">
        <v>2757</v>
      </c>
      <c r="E1502" s="79">
        <v>0</v>
      </c>
      <c r="F1502" s="79">
        <v>0</v>
      </c>
      <c r="G1502" s="79">
        <v>0</v>
      </c>
      <c r="H1502" s="79">
        <v>0</v>
      </c>
      <c r="I1502" s="79">
        <v>0</v>
      </c>
      <c r="J1502" s="79">
        <v>0</v>
      </c>
      <c r="K1502" s="79">
        <v>0</v>
      </c>
      <c r="R1502" s="6"/>
    </row>
    <row r="1503" spans="1:18" ht="12.75" customHeight="1" x14ac:dyDescent="0.25">
      <c r="A1503" s="119" t="s">
        <v>2758</v>
      </c>
      <c r="B1503" s="128"/>
      <c r="C1503" s="10"/>
      <c r="D1503" s="129" t="s">
        <v>2759</v>
      </c>
      <c r="E1503" s="79">
        <v>0</v>
      </c>
      <c r="F1503" s="79">
        <v>0</v>
      </c>
      <c r="G1503" s="79">
        <v>0</v>
      </c>
      <c r="H1503" s="79">
        <v>0</v>
      </c>
      <c r="I1503" s="79">
        <v>0</v>
      </c>
      <c r="J1503" s="79">
        <v>0</v>
      </c>
      <c r="K1503" s="79">
        <v>0</v>
      </c>
      <c r="R1503" s="6"/>
    </row>
    <row r="1504" spans="1:18" ht="12.75" customHeight="1" x14ac:dyDescent="0.25">
      <c r="A1504" s="119" t="s">
        <v>2760</v>
      </c>
      <c r="B1504" s="128"/>
      <c r="C1504" s="10"/>
      <c r="D1504" s="129" t="s">
        <v>2012</v>
      </c>
      <c r="E1504" s="79">
        <v>0</v>
      </c>
      <c r="F1504" s="79">
        <v>0</v>
      </c>
      <c r="G1504" s="79">
        <v>0</v>
      </c>
      <c r="H1504" s="79">
        <v>0</v>
      </c>
      <c r="I1504" s="79">
        <v>0</v>
      </c>
      <c r="J1504" s="79">
        <v>0</v>
      </c>
      <c r="K1504" s="79">
        <v>0</v>
      </c>
      <c r="R1504" s="6"/>
    </row>
    <row r="1505" spans="1:18" ht="12.75" customHeight="1" x14ac:dyDescent="0.25">
      <c r="A1505" s="119" t="s">
        <v>2761</v>
      </c>
      <c r="B1505" s="128"/>
      <c r="C1505" s="10"/>
      <c r="D1505" s="129" t="s">
        <v>2762</v>
      </c>
      <c r="E1505" s="79">
        <v>0</v>
      </c>
      <c r="F1505" s="79">
        <v>0</v>
      </c>
      <c r="G1505" s="79">
        <v>0</v>
      </c>
      <c r="H1505" s="79">
        <v>0</v>
      </c>
      <c r="I1505" s="79">
        <v>0</v>
      </c>
      <c r="J1505" s="79">
        <v>0</v>
      </c>
      <c r="K1505" s="79">
        <v>0</v>
      </c>
      <c r="R1505" s="6"/>
    </row>
    <row r="1506" spans="1:18" ht="12.75" customHeight="1" x14ac:dyDescent="0.25">
      <c r="A1506" s="118" t="s">
        <v>2763</v>
      </c>
      <c r="B1506" s="125"/>
      <c r="C1506" s="11" t="s">
        <v>2764</v>
      </c>
      <c r="D1506" s="126"/>
      <c r="E1506" s="78">
        <v>236.57140284666002</v>
      </c>
      <c r="F1506" s="78">
        <v>137.04334516315399</v>
      </c>
      <c r="G1506" s="78">
        <v>22.54668777526842</v>
      </c>
      <c r="H1506" s="78">
        <v>45.018344975577548</v>
      </c>
      <c r="I1506" s="78">
        <v>22.284080762910886</v>
      </c>
      <c r="J1506" s="78">
        <v>6.6026905964180411</v>
      </c>
      <c r="K1506" s="78">
        <v>3.0762535733311327</v>
      </c>
      <c r="R1506" s="6"/>
    </row>
    <row r="1507" spans="1:18" ht="12.75" customHeight="1" x14ac:dyDescent="0.25">
      <c r="A1507" s="119" t="s">
        <v>2765</v>
      </c>
      <c r="B1507" s="128"/>
      <c r="C1507" s="10"/>
      <c r="D1507" s="129" t="s">
        <v>2766</v>
      </c>
      <c r="E1507" s="79">
        <v>161.40350877192984</v>
      </c>
      <c r="F1507" s="79">
        <v>95.438596491228083</v>
      </c>
      <c r="G1507" s="79">
        <v>7.9532163742690063</v>
      </c>
      <c r="H1507" s="79">
        <v>36.179337231968809</v>
      </c>
      <c r="I1507" s="79">
        <v>13.723196881091617</v>
      </c>
      <c r="J1507" s="79">
        <v>5.9259259259259256</v>
      </c>
      <c r="K1507" s="79">
        <v>2.1832358674463936</v>
      </c>
      <c r="R1507" s="6"/>
    </row>
    <row r="1508" spans="1:18" ht="12.75" customHeight="1" x14ac:dyDescent="0.25">
      <c r="A1508" s="119" t="s">
        <v>2767</v>
      </c>
      <c r="B1508" s="128"/>
      <c r="C1508" s="10"/>
      <c r="D1508" s="129" t="s">
        <v>2768</v>
      </c>
      <c r="E1508" s="79">
        <v>331.07930095723196</v>
      </c>
      <c r="F1508" s="79">
        <v>245.01624659699658</v>
      </c>
      <c r="G1508" s="79">
        <v>39.518749451128485</v>
      </c>
      <c r="H1508" s="79">
        <v>9.660138754720295</v>
      </c>
      <c r="I1508" s="79">
        <v>25.467638535171687</v>
      </c>
      <c r="J1508" s="79">
        <v>7.0255554579783963</v>
      </c>
      <c r="K1508" s="79">
        <v>4.3909721612364976</v>
      </c>
      <c r="R1508" s="6"/>
    </row>
    <row r="1509" spans="1:18" ht="12.75" customHeight="1" x14ac:dyDescent="0.25">
      <c r="A1509" s="119" t="s">
        <v>2769</v>
      </c>
      <c r="B1509" s="128"/>
      <c r="C1509" s="10"/>
      <c r="D1509" s="129" t="s">
        <v>2770</v>
      </c>
      <c r="E1509" s="79">
        <v>0</v>
      </c>
      <c r="F1509" s="79">
        <v>0</v>
      </c>
      <c r="G1509" s="79">
        <v>0</v>
      </c>
      <c r="H1509" s="79">
        <v>0</v>
      </c>
      <c r="I1509" s="79">
        <v>0</v>
      </c>
      <c r="J1509" s="79">
        <v>0</v>
      </c>
      <c r="K1509" s="79">
        <v>0</v>
      </c>
      <c r="R1509" s="6"/>
    </row>
    <row r="1510" spans="1:18" ht="12.75" customHeight="1" x14ac:dyDescent="0.25">
      <c r="A1510" s="119" t="s">
        <v>2771</v>
      </c>
      <c r="B1510" s="128"/>
      <c r="C1510" s="10"/>
      <c r="D1510" s="129" t="s">
        <v>2772</v>
      </c>
      <c r="E1510" s="79">
        <v>0</v>
      </c>
      <c r="F1510" s="79">
        <v>0</v>
      </c>
      <c r="G1510" s="79">
        <v>0</v>
      </c>
      <c r="H1510" s="79">
        <v>0</v>
      </c>
      <c r="I1510" s="79">
        <v>0</v>
      </c>
      <c r="J1510" s="79">
        <v>0</v>
      </c>
      <c r="K1510" s="79">
        <v>0</v>
      </c>
      <c r="R1510" s="6"/>
    </row>
    <row r="1511" spans="1:18" ht="12.75" customHeight="1" x14ac:dyDescent="0.25">
      <c r="A1511" s="119" t="s">
        <v>2773</v>
      </c>
      <c r="B1511" s="128"/>
      <c r="C1511" s="10"/>
      <c r="D1511" s="129" t="s">
        <v>2167</v>
      </c>
      <c r="E1511" s="79">
        <v>358.50205510732229</v>
      </c>
      <c r="F1511" s="79">
        <v>203.98843050692648</v>
      </c>
      <c r="G1511" s="79">
        <v>46.049627036078547</v>
      </c>
      <c r="H1511" s="79">
        <v>54.422286497183741</v>
      </c>
      <c r="I1511" s="79">
        <v>41.10214644542549</v>
      </c>
      <c r="J1511" s="79">
        <v>7.6115086010047186</v>
      </c>
      <c r="K1511" s="79">
        <v>5.3280560207033032</v>
      </c>
      <c r="R1511" s="6"/>
    </row>
    <row r="1512" spans="1:18" ht="12.75" customHeight="1" x14ac:dyDescent="0.25">
      <c r="A1512" s="119" t="s">
        <v>2774</v>
      </c>
      <c r="B1512" s="128"/>
      <c r="C1512" s="10"/>
      <c r="D1512" s="129" t="s">
        <v>2775</v>
      </c>
      <c r="E1512" s="79">
        <v>0</v>
      </c>
      <c r="F1512" s="79">
        <v>0</v>
      </c>
      <c r="G1512" s="79">
        <v>0</v>
      </c>
      <c r="H1512" s="79">
        <v>0</v>
      </c>
      <c r="I1512" s="79">
        <v>0</v>
      </c>
      <c r="J1512" s="79">
        <v>0</v>
      </c>
      <c r="K1512" s="79">
        <v>0</v>
      </c>
      <c r="R1512" s="6"/>
    </row>
    <row r="1513" spans="1:18" ht="12.75" customHeight="1" x14ac:dyDescent="0.25">
      <c r="A1513" s="119" t="s">
        <v>2776</v>
      </c>
      <c r="B1513" s="128"/>
      <c r="C1513" s="10"/>
      <c r="D1513" s="129" t="s">
        <v>2777</v>
      </c>
      <c r="E1513" s="79">
        <v>367.81377538166981</v>
      </c>
      <c r="F1513" s="79">
        <v>189.70121428931324</v>
      </c>
      <c r="G1513" s="79">
        <v>36.529450294754874</v>
      </c>
      <c r="H1513" s="79">
        <v>110.59605985791303</v>
      </c>
      <c r="I1513" s="79">
        <v>21.917670176852923</v>
      </c>
      <c r="J1513" s="79">
        <v>7.3058900589509745</v>
      </c>
      <c r="K1513" s="79">
        <v>1.7634907038847181</v>
      </c>
      <c r="R1513" s="6"/>
    </row>
    <row r="1514" spans="1:18" ht="12.75" customHeight="1" x14ac:dyDescent="0.25">
      <c r="A1514" s="119" t="s">
        <v>2778</v>
      </c>
      <c r="B1514" s="128"/>
      <c r="C1514" s="10"/>
      <c r="D1514" s="129" t="s">
        <v>2779</v>
      </c>
      <c r="E1514" s="79">
        <v>0</v>
      </c>
      <c r="F1514" s="79">
        <v>0</v>
      </c>
      <c r="G1514" s="79">
        <v>0</v>
      </c>
      <c r="H1514" s="79">
        <v>0</v>
      </c>
      <c r="I1514" s="79">
        <v>0</v>
      </c>
      <c r="J1514" s="79">
        <v>0</v>
      </c>
      <c r="K1514" s="79">
        <v>0</v>
      </c>
      <c r="R1514" s="6"/>
    </row>
    <row r="1515" spans="1:18" ht="12.75" customHeight="1" x14ac:dyDescent="0.25">
      <c r="A1515" s="119" t="s">
        <v>2780</v>
      </c>
      <c r="B1515" s="128"/>
      <c r="C1515" s="10"/>
      <c r="D1515" s="129" t="s">
        <v>2781</v>
      </c>
      <c r="E1515" s="79">
        <v>272.87092951069474</v>
      </c>
      <c r="F1515" s="79">
        <v>145.88859416445624</v>
      </c>
      <c r="G1515" s="79">
        <v>25.396467069247699</v>
      </c>
      <c r="H1515" s="79">
        <v>60.387155031322315</v>
      </c>
      <c r="I1515" s="79">
        <v>34.144139059766353</v>
      </c>
      <c r="J1515" s="79">
        <v>4.514927478977369</v>
      </c>
      <c r="K1515" s="79">
        <v>2.5396467069247701</v>
      </c>
      <c r="R1515" s="6"/>
    </row>
    <row r="1516" spans="1:18" ht="12.75" customHeight="1" x14ac:dyDescent="0.25">
      <c r="A1516" s="119" t="s">
        <v>2782</v>
      </c>
      <c r="B1516" s="128"/>
      <c r="C1516" s="10"/>
      <c r="D1516" s="129" t="s">
        <v>2783</v>
      </c>
      <c r="E1516" s="79">
        <v>96.61209272167288</v>
      </c>
      <c r="F1516" s="79">
        <v>48.30604636083644</v>
      </c>
      <c r="G1516" s="79">
        <v>12.319662830280434</v>
      </c>
      <c r="H1516" s="79">
        <v>12.968066137137299</v>
      </c>
      <c r="I1516" s="79">
        <v>14.264872750851028</v>
      </c>
      <c r="J1516" s="79">
        <v>6.8082347219970822</v>
      </c>
      <c r="K1516" s="79">
        <v>1.9452099205705951</v>
      </c>
      <c r="R1516" s="6"/>
    </row>
    <row r="1517" spans="1:18" ht="12.75" customHeight="1" x14ac:dyDescent="0.25">
      <c r="A1517" s="119" t="s">
        <v>2784</v>
      </c>
      <c r="B1517" s="128"/>
      <c r="C1517" s="10"/>
      <c r="D1517" s="129" t="s">
        <v>2785</v>
      </c>
      <c r="E1517" s="79">
        <v>0</v>
      </c>
      <c r="F1517" s="79">
        <v>0</v>
      </c>
      <c r="G1517" s="79">
        <v>0</v>
      </c>
      <c r="H1517" s="79">
        <v>0</v>
      </c>
      <c r="I1517" s="79">
        <v>0</v>
      </c>
      <c r="J1517" s="79">
        <v>0</v>
      </c>
      <c r="K1517" s="79">
        <v>0</v>
      </c>
      <c r="R1517" s="6"/>
    </row>
    <row r="1518" spans="1:18" ht="12.75" customHeight="1" x14ac:dyDescent="0.25">
      <c r="A1518" s="119" t="s">
        <v>2786</v>
      </c>
      <c r="B1518" s="128"/>
      <c r="C1518" s="10"/>
      <c r="D1518" s="129" t="s">
        <v>2787</v>
      </c>
      <c r="E1518" s="79">
        <v>142.67879436418764</v>
      </c>
      <c r="F1518" s="79">
        <v>103.44212591403604</v>
      </c>
      <c r="G1518" s="79">
        <v>14.267879436418761</v>
      </c>
      <c r="H1518" s="79">
        <v>14.267879436418761</v>
      </c>
      <c r="I1518" s="79">
        <v>7.7284346947268299</v>
      </c>
      <c r="J1518" s="79">
        <v>1.1889899530348969</v>
      </c>
      <c r="K1518" s="79">
        <v>1.7834849295523452</v>
      </c>
      <c r="R1518" s="6"/>
    </row>
    <row r="1519" spans="1:18" ht="12.75" customHeight="1" x14ac:dyDescent="0.25">
      <c r="A1519" s="119" t="s">
        <v>2788</v>
      </c>
      <c r="B1519" s="128"/>
      <c r="C1519" s="10"/>
      <c r="D1519" s="129" t="s">
        <v>703</v>
      </c>
      <c r="E1519" s="79">
        <v>0</v>
      </c>
      <c r="F1519" s="79">
        <v>0</v>
      </c>
      <c r="G1519" s="79">
        <v>0</v>
      </c>
      <c r="H1519" s="79">
        <v>0</v>
      </c>
      <c r="I1519" s="79">
        <v>0</v>
      </c>
      <c r="J1519" s="79">
        <v>0</v>
      </c>
      <c r="K1519" s="79">
        <v>0</v>
      </c>
      <c r="R1519" s="6"/>
    </row>
    <row r="1520" spans="1:18" ht="12.75" customHeight="1" x14ac:dyDescent="0.25">
      <c r="A1520" s="119" t="s">
        <v>2789</v>
      </c>
      <c r="B1520" s="128"/>
      <c r="C1520" s="10"/>
      <c r="D1520" s="129" t="s">
        <v>298</v>
      </c>
      <c r="E1520" s="79">
        <v>157.39221244219007</v>
      </c>
      <c r="F1520" s="79">
        <v>111.89019841861852</v>
      </c>
      <c r="G1520" s="79">
        <v>5.2215425928688646</v>
      </c>
      <c r="H1520" s="79">
        <v>17.156497090854842</v>
      </c>
      <c r="I1520" s="79">
        <v>14.91869312248247</v>
      </c>
      <c r="J1520" s="79">
        <v>5.2215425928688646</v>
      </c>
      <c r="K1520" s="79">
        <v>2.9837386244964939</v>
      </c>
      <c r="R1520" s="6"/>
    </row>
    <row r="1521" spans="1:18" ht="12.75" customHeight="1" x14ac:dyDescent="0.25">
      <c r="A1521" s="119" t="s">
        <v>2790</v>
      </c>
      <c r="B1521" s="128"/>
      <c r="C1521" s="10"/>
      <c r="D1521" s="129" t="s">
        <v>2791</v>
      </c>
      <c r="E1521" s="79">
        <v>0</v>
      </c>
      <c r="F1521" s="79">
        <v>0</v>
      </c>
      <c r="G1521" s="79">
        <v>0</v>
      </c>
      <c r="H1521" s="79">
        <v>0</v>
      </c>
      <c r="I1521" s="79">
        <v>0</v>
      </c>
      <c r="J1521" s="79">
        <v>0</v>
      </c>
      <c r="K1521" s="79">
        <v>0</v>
      </c>
      <c r="R1521" s="6"/>
    </row>
    <row r="1522" spans="1:18" ht="12.75" customHeight="1" x14ac:dyDescent="0.25">
      <c r="A1522" s="119" t="s">
        <v>2792</v>
      </c>
      <c r="B1522" s="128"/>
      <c r="C1522" s="10"/>
      <c r="D1522" s="129" t="s">
        <v>2793</v>
      </c>
      <c r="E1522" s="79">
        <v>0</v>
      </c>
      <c r="F1522" s="79">
        <v>0</v>
      </c>
      <c r="G1522" s="79">
        <v>0</v>
      </c>
      <c r="H1522" s="79">
        <v>0</v>
      </c>
      <c r="I1522" s="79">
        <v>0</v>
      </c>
      <c r="J1522" s="79">
        <v>0</v>
      </c>
      <c r="K1522" s="79">
        <v>0</v>
      </c>
      <c r="R1522" s="6"/>
    </row>
    <row r="1523" spans="1:18" ht="12.75" customHeight="1" x14ac:dyDescent="0.25">
      <c r="A1523" s="118" t="s">
        <v>2794</v>
      </c>
      <c r="B1523" s="125"/>
      <c r="C1523" s="11" t="s">
        <v>2795</v>
      </c>
      <c r="D1523" s="126"/>
      <c r="E1523" s="78">
        <v>60.862752778729863</v>
      </c>
      <c r="F1523" s="78">
        <v>35.009548058561428</v>
      </c>
      <c r="G1523" s="78">
        <v>7.9322332664153166</v>
      </c>
      <c r="H1523" s="78">
        <v>8.3239484894481706</v>
      </c>
      <c r="I1523" s="78">
        <v>5.8757283454928269</v>
      </c>
      <c r="J1523" s="78">
        <v>2.3992557410762378</v>
      </c>
      <c r="K1523" s="78">
        <v>1.322038877735886</v>
      </c>
      <c r="R1523" s="6"/>
    </row>
    <row r="1524" spans="1:18" ht="12.75" customHeight="1" x14ac:dyDescent="0.25">
      <c r="A1524" s="119" t="s">
        <v>2796</v>
      </c>
      <c r="B1524" s="128"/>
      <c r="C1524" s="10"/>
      <c r="D1524" s="129" t="s">
        <v>2795</v>
      </c>
      <c r="E1524" s="79">
        <v>46.231792273590877</v>
      </c>
      <c r="F1524" s="79">
        <v>25.694381615850901</v>
      </c>
      <c r="G1524" s="79">
        <v>3.9808196869628154</v>
      </c>
      <c r="H1524" s="79">
        <v>8.3235320727404325</v>
      </c>
      <c r="I1524" s="79">
        <v>4.795078259296119</v>
      </c>
      <c r="J1524" s="79">
        <v>2.1713561928888083</v>
      </c>
      <c r="K1524" s="79">
        <v>1.266624445851805</v>
      </c>
      <c r="R1524" s="6"/>
    </row>
    <row r="1525" spans="1:18" ht="12.75" customHeight="1" x14ac:dyDescent="0.25">
      <c r="A1525" s="119" t="s">
        <v>2797</v>
      </c>
      <c r="B1525" s="128"/>
      <c r="C1525" s="10"/>
      <c r="D1525" s="129" t="s">
        <v>2798</v>
      </c>
      <c r="E1525" s="79">
        <v>0</v>
      </c>
      <c r="F1525" s="79">
        <v>0</v>
      </c>
      <c r="G1525" s="79">
        <v>0</v>
      </c>
      <c r="H1525" s="79">
        <v>0</v>
      </c>
      <c r="I1525" s="79">
        <v>0</v>
      </c>
      <c r="J1525" s="79">
        <v>0</v>
      </c>
      <c r="K1525" s="79">
        <v>0</v>
      </c>
      <c r="R1525" s="6"/>
    </row>
    <row r="1526" spans="1:18" ht="12.75" customHeight="1" x14ac:dyDescent="0.25">
      <c r="A1526" s="119" t="s">
        <v>2799</v>
      </c>
      <c r="B1526" s="128"/>
      <c r="C1526" s="10"/>
      <c r="D1526" s="129" t="s">
        <v>2800</v>
      </c>
      <c r="E1526" s="79">
        <v>0</v>
      </c>
      <c r="F1526" s="79">
        <v>0</v>
      </c>
      <c r="G1526" s="79">
        <v>0</v>
      </c>
      <c r="H1526" s="79">
        <v>0</v>
      </c>
      <c r="I1526" s="79">
        <v>0</v>
      </c>
      <c r="J1526" s="79">
        <v>0</v>
      </c>
      <c r="K1526" s="79">
        <v>0</v>
      </c>
      <c r="R1526" s="6"/>
    </row>
    <row r="1527" spans="1:18" ht="12.75" customHeight="1" x14ac:dyDescent="0.25">
      <c r="A1527" s="119" t="s">
        <v>2801</v>
      </c>
      <c r="B1527" s="128"/>
      <c r="C1527" s="10"/>
      <c r="D1527" s="129" t="s">
        <v>2802</v>
      </c>
      <c r="E1527" s="79">
        <v>40.024630541871922</v>
      </c>
      <c r="F1527" s="79">
        <v>20.672061928219566</v>
      </c>
      <c r="G1527" s="79">
        <v>7.0372976776917664</v>
      </c>
      <c r="H1527" s="79">
        <v>7.4771287825475019</v>
      </c>
      <c r="I1527" s="79">
        <v>3.5186488388458832</v>
      </c>
      <c r="J1527" s="79">
        <v>0.8796622097114708</v>
      </c>
      <c r="K1527" s="79">
        <v>0.4398311048557354</v>
      </c>
      <c r="R1527" s="6"/>
    </row>
    <row r="1528" spans="1:18" ht="12.75" customHeight="1" x14ac:dyDescent="0.25">
      <c r="A1528" s="119" t="s">
        <v>2803</v>
      </c>
      <c r="B1528" s="128"/>
      <c r="C1528" s="10"/>
      <c r="D1528" s="129" t="s">
        <v>1378</v>
      </c>
      <c r="E1528" s="79">
        <v>100.21991831605403</v>
      </c>
      <c r="F1528" s="79">
        <v>60.163367891925859</v>
      </c>
      <c r="G1528" s="79">
        <v>16.022620169651272</v>
      </c>
      <c r="H1528" s="79">
        <v>9.5821551994973309</v>
      </c>
      <c r="I1528" s="79">
        <v>9.1109016650958221</v>
      </c>
      <c r="J1528" s="79">
        <v>3.4558592522777252</v>
      </c>
      <c r="K1528" s="79">
        <v>1.8850141376060321</v>
      </c>
      <c r="R1528" s="6"/>
    </row>
    <row r="1529" spans="1:18" ht="12.75" customHeight="1" x14ac:dyDescent="0.25">
      <c r="A1529" s="121" t="s">
        <v>2804</v>
      </c>
      <c r="B1529" s="135"/>
      <c r="C1529" s="16"/>
      <c r="D1529" s="136" t="s">
        <v>2805</v>
      </c>
      <c r="E1529" s="79">
        <v>0</v>
      </c>
      <c r="F1529" s="79">
        <v>0</v>
      </c>
      <c r="G1529" s="79">
        <v>0</v>
      </c>
      <c r="H1529" s="79">
        <v>0</v>
      </c>
      <c r="I1529" s="79">
        <v>0</v>
      </c>
      <c r="J1529" s="79">
        <v>0</v>
      </c>
      <c r="K1529" s="79">
        <v>0</v>
      </c>
      <c r="R1529" s="6"/>
    </row>
    <row r="1530" spans="1:18" ht="12.75" customHeight="1" x14ac:dyDescent="0.25">
      <c r="A1530" s="121" t="s">
        <v>2806</v>
      </c>
      <c r="B1530" s="135"/>
      <c r="C1530" s="16"/>
      <c r="D1530" s="136" t="s">
        <v>2807</v>
      </c>
      <c r="E1530" s="79">
        <v>0</v>
      </c>
      <c r="F1530" s="79">
        <v>0</v>
      </c>
      <c r="G1530" s="79">
        <v>0</v>
      </c>
      <c r="H1530" s="79">
        <v>0</v>
      </c>
      <c r="I1530" s="79">
        <v>0</v>
      </c>
      <c r="J1530" s="79">
        <v>0</v>
      </c>
      <c r="K1530" s="79">
        <v>0</v>
      </c>
      <c r="R1530" s="6"/>
    </row>
    <row r="1531" spans="1:18" ht="12.75" customHeight="1" x14ac:dyDescent="0.25">
      <c r="A1531" s="119" t="s">
        <v>2808</v>
      </c>
      <c r="B1531" s="128"/>
      <c r="C1531" s="10"/>
      <c r="D1531" s="129" t="s">
        <v>2809</v>
      </c>
      <c r="E1531" s="79">
        <v>0</v>
      </c>
      <c r="F1531" s="79">
        <v>0</v>
      </c>
      <c r="G1531" s="79">
        <v>0</v>
      </c>
      <c r="H1531" s="79">
        <v>0</v>
      </c>
      <c r="I1531" s="79">
        <v>0</v>
      </c>
      <c r="J1531" s="79">
        <v>0</v>
      </c>
      <c r="K1531" s="79">
        <v>0</v>
      </c>
      <c r="R1531" s="6"/>
    </row>
    <row r="1532" spans="1:18" ht="12.75" customHeight="1" x14ac:dyDescent="0.25">
      <c r="A1532" s="119" t="s">
        <v>2810</v>
      </c>
      <c r="B1532" s="128"/>
      <c r="C1532" s="10"/>
      <c r="D1532" s="129" t="s">
        <v>2811</v>
      </c>
      <c r="E1532" s="79">
        <v>0</v>
      </c>
      <c r="F1532" s="79">
        <v>0</v>
      </c>
      <c r="G1532" s="79">
        <v>0</v>
      </c>
      <c r="H1532" s="79">
        <v>0</v>
      </c>
      <c r="I1532" s="79">
        <v>0</v>
      </c>
      <c r="J1532" s="79">
        <v>0</v>
      </c>
      <c r="K1532" s="79">
        <v>0</v>
      </c>
      <c r="R1532" s="6"/>
    </row>
    <row r="1533" spans="1:18" ht="12.75" customHeight="1" x14ac:dyDescent="0.25">
      <c r="A1533" s="119" t="s">
        <v>2812</v>
      </c>
      <c r="B1533" s="128"/>
      <c r="C1533" s="10"/>
      <c r="D1533" s="129" t="s">
        <v>2813</v>
      </c>
      <c r="E1533" s="79">
        <v>0</v>
      </c>
      <c r="F1533" s="79">
        <v>0</v>
      </c>
      <c r="G1533" s="79">
        <v>0</v>
      </c>
      <c r="H1533" s="79">
        <v>0</v>
      </c>
      <c r="I1533" s="79">
        <v>0</v>
      </c>
      <c r="J1533" s="79">
        <v>0</v>
      </c>
      <c r="K1533" s="79">
        <v>0</v>
      </c>
      <c r="R1533" s="6"/>
    </row>
    <row r="1534" spans="1:18" ht="12.75" customHeight="1" x14ac:dyDescent="0.25">
      <c r="A1534" s="119" t="s">
        <v>2814</v>
      </c>
      <c r="B1534" s="128"/>
      <c r="C1534" s="10"/>
      <c r="D1534" s="129" t="s">
        <v>2815</v>
      </c>
      <c r="E1534" s="79">
        <v>0</v>
      </c>
      <c r="F1534" s="79">
        <v>0</v>
      </c>
      <c r="G1534" s="79">
        <v>0</v>
      </c>
      <c r="H1534" s="79">
        <v>0</v>
      </c>
      <c r="I1534" s="79">
        <v>0</v>
      </c>
      <c r="J1534" s="79">
        <v>0</v>
      </c>
      <c r="K1534" s="79">
        <v>0</v>
      </c>
      <c r="R1534" s="6"/>
    </row>
    <row r="1535" spans="1:18" ht="12.75" customHeight="1" x14ac:dyDescent="0.25">
      <c r="A1535" s="119" t="s">
        <v>2816</v>
      </c>
      <c r="B1535" s="128"/>
      <c r="C1535" s="10"/>
      <c r="D1535" s="129" t="s">
        <v>2817</v>
      </c>
      <c r="E1535" s="79">
        <v>0</v>
      </c>
      <c r="F1535" s="79">
        <v>0</v>
      </c>
      <c r="G1535" s="79">
        <v>0</v>
      </c>
      <c r="H1535" s="79">
        <v>0</v>
      </c>
      <c r="I1535" s="79">
        <v>0</v>
      </c>
      <c r="J1535" s="79">
        <v>0</v>
      </c>
      <c r="K1535" s="79">
        <v>0</v>
      </c>
      <c r="R1535" s="6"/>
    </row>
    <row r="1536" spans="1:18" ht="12.75" customHeight="1" x14ac:dyDescent="0.25">
      <c r="A1536" s="117" t="s">
        <v>2818</v>
      </c>
      <c r="B1536" s="130"/>
      <c r="C1536" s="18" t="s">
        <v>2819</v>
      </c>
      <c r="D1536" s="131"/>
      <c r="E1536" s="78">
        <v>213.03708544355496</v>
      </c>
      <c r="F1536" s="78">
        <v>138.21271034144746</v>
      </c>
      <c r="G1536" s="78">
        <v>23.035451723574578</v>
      </c>
      <c r="H1536" s="78">
        <v>17.154059794151284</v>
      </c>
      <c r="I1536" s="78">
        <v>24.342427707890867</v>
      </c>
      <c r="J1536" s="78">
        <v>5.7180199313837603</v>
      </c>
      <c r="K1536" s="78">
        <v>4.5744159451070088</v>
      </c>
      <c r="R1536" s="6"/>
    </row>
    <row r="1537" spans="1:18" ht="12.75" customHeight="1" x14ac:dyDescent="0.25">
      <c r="A1537" s="119" t="s">
        <v>2820</v>
      </c>
      <c r="B1537" s="128"/>
      <c r="C1537" s="10"/>
      <c r="D1537" s="138" t="s">
        <v>2821</v>
      </c>
      <c r="E1537" s="79">
        <v>0</v>
      </c>
      <c r="F1537" s="79">
        <v>0</v>
      </c>
      <c r="G1537" s="79">
        <v>0</v>
      </c>
      <c r="H1537" s="79">
        <v>0</v>
      </c>
      <c r="I1537" s="79">
        <v>0</v>
      </c>
      <c r="J1537" s="79">
        <v>0</v>
      </c>
      <c r="K1537" s="79">
        <v>0</v>
      </c>
      <c r="R1537" s="6"/>
    </row>
    <row r="1538" spans="1:18" ht="12.75" customHeight="1" x14ac:dyDescent="0.25">
      <c r="A1538" s="119" t="s">
        <v>2822</v>
      </c>
      <c r="B1538" s="128"/>
      <c r="C1538" s="10"/>
      <c r="D1538" s="138" t="s">
        <v>2823</v>
      </c>
      <c r="E1538" s="79">
        <v>0</v>
      </c>
      <c r="F1538" s="79">
        <v>0</v>
      </c>
      <c r="G1538" s="79">
        <v>0</v>
      </c>
      <c r="H1538" s="79">
        <v>0</v>
      </c>
      <c r="I1538" s="79">
        <v>0</v>
      </c>
      <c r="J1538" s="79">
        <v>0</v>
      </c>
      <c r="K1538" s="79">
        <v>0</v>
      </c>
      <c r="R1538" s="6"/>
    </row>
    <row r="1539" spans="1:18" ht="12.75" customHeight="1" x14ac:dyDescent="0.25">
      <c r="A1539" s="119" t="s">
        <v>2824</v>
      </c>
      <c r="B1539" s="128"/>
      <c r="C1539" s="10"/>
      <c r="D1539" s="138" t="s">
        <v>2825</v>
      </c>
      <c r="E1539" s="79">
        <v>0</v>
      </c>
      <c r="F1539" s="79">
        <v>0</v>
      </c>
      <c r="G1539" s="79">
        <v>0</v>
      </c>
      <c r="H1539" s="79">
        <v>0</v>
      </c>
      <c r="I1539" s="79">
        <v>0</v>
      </c>
      <c r="J1539" s="79">
        <v>0</v>
      </c>
      <c r="K1539" s="79">
        <v>0</v>
      </c>
      <c r="R1539" s="6"/>
    </row>
    <row r="1540" spans="1:18" ht="12.75" customHeight="1" x14ac:dyDescent="0.25">
      <c r="A1540" s="119" t="s">
        <v>2826</v>
      </c>
      <c r="B1540" s="128"/>
      <c r="C1540" s="10"/>
      <c r="D1540" s="138" t="s">
        <v>2827</v>
      </c>
      <c r="E1540" s="79">
        <v>0</v>
      </c>
      <c r="F1540" s="79">
        <v>0</v>
      </c>
      <c r="G1540" s="79">
        <v>0</v>
      </c>
      <c r="H1540" s="79">
        <v>0</v>
      </c>
      <c r="I1540" s="79">
        <v>0</v>
      </c>
      <c r="J1540" s="79">
        <v>0</v>
      </c>
      <c r="K1540" s="79">
        <v>0</v>
      </c>
      <c r="R1540" s="6"/>
    </row>
    <row r="1541" spans="1:18" ht="12.75" customHeight="1" x14ac:dyDescent="0.25">
      <c r="A1541" s="119" t="s">
        <v>2828</v>
      </c>
      <c r="B1541" s="128"/>
      <c r="C1541" s="10"/>
      <c r="D1541" s="138" t="s">
        <v>2829</v>
      </c>
      <c r="E1541" s="79">
        <v>0</v>
      </c>
      <c r="F1541" s="79">
        <v>0</v>
      </c>
      <c r="G1541" s="79">
        <v>0</v>
      </c>
      <c r="H1541" s="79">
        <v>0</v>
      </c>
      <c r="I1541" s="79">
        <v>0</v>
      </c>
      <c r="J1541" s="79">
        <v>0</v>
      </c>
      <c r="K1541" s="79">
        <v>0</v>
      </c>
      <c r="R1541" s="6"/>
    </row>
    <row r="1542" spans="1:18" ht="12.75" customHeight="1" x14ac:dyDescent="0.25">
      <c r="A1542" s="119" t="s">
        <v>2830</v>
      </c>
      <c r="B1542" s="128"/>
      <c r="C1542" s="10"/>
      <c r="D1542" s="138" t="s">
        <v>1703</v>
      </c>
      <c r="E1542" s="79">
        <v>0</v>
      </c>
      <c r="F1542" s="79">
        <v>0</v>
      </c>
      <c r="G1542" s="79">
        <v>0</v>
      </c>
      <c r="H1542" s="79">
        <v>0</v>
      </c>
      <c r="I1542" s="79">
        <v>0</v>
      </c>
      <c r="J1542" s="79">
        <v>0</v>
      </c>
      <c r="K1542" s="79">
        <v>0</v>
      </c>
      <c r="R1542" s="6"/>
    </row>
    <row r="1543" spans="1:18" ht="12.75" customHeight="1" x14ac:dyDescent="0.25">
      <c r="A1543" s="119" t="s">
        <v>2831</v>
      </c>
      <c r="B1543" s="128"/>
      <c r="C1543" s="10"/>
      <c r="D1543" s="138" t="s">
        <v>2832</v>
      </c>
      <c r="E1543" s="79">
        <v>0</v>
      </c>
      <c r="F1543" s="79">
        <v>0</v>
      </c>
      <c r="G1543" s="79">
        <v>0</v>
      </c>
      <c r="H1543" s="79">
        <v>0</v>
      </c>
      <c r="I1543" s="79">
        <v>0</v>
      </c>
      <c r="J1543" s="79">
        <v>0</v>
      </c>
      <c r="K1543" s="79">
        <v>0</v>
      </c>
      <c r="R1543" s="6"/>
    </row>
    <row r="1544" spans="1:18" ht="12.75" customHeight="1" x14ac:dyDescent="0.25">
      <c r="A1544" s="119" t="s">
        <v>2833</v>
      </c>
      <c r="B1544" s="128"/>
      <c r="C1544" s="10"/>
      <c r="D1544" s="138" t="s">
        <v>2834</v>
      </c>
      <c r="E1544" s="79">
        <v>0</v>
      </c>
      <c r="F1544" s="79">
        <v>0</v>
      </c>
      <c r="G1544" s="79">
        <v>0</v>
      </c>
      <c r="H1544" s="79">
        <v>0</v>
      </c>
      <c r="I1544" s="79">
        <v>0</v>
      </c>
      <c r="J1544" s="79">
        <v>0</v>
      </c>
      <c r="K1544" s="79">
        <v>0</v>
      </c>
      <c r="R1544" s="6"/>
    </row>
    <row r="1545" spans="1:18" ht="12.75" customHeight="1" x14ac:dyDescent="0.25">
      <c r="A1545" s="119" t="s">
        <v>2835</v>
      </c>
      <c r="B1545" s="128"/>
      <c r="C1545" s="10"/>
      <c r="D1545" s="138" t="s">
        <v>2819</v>
      </c>
      <c r="E1545" s="79">
        <v>0</v>
      </c>
      <c r="F1545" s="79">
        <v>0</v>
      </c>
      <c r="G1545" s="79">
        <v>0</v>
      </c>
      <c r="H1545" s="79">
        <v>0</v>
      </c>
      <c r="I1545" s="79">
        <v>0</v>
      </c>
      <c r="J1545" s="79">
        <v>0</v>
      </c>
      <c r="K1545" s="79">
        <v>0</v>
      </c>
      <c r="R1545" s="6"/>
    </row>
    <row r="1546" spans="1:18" ht="12.75" customHeight="1" x14ac:dyDescent="0.25">
      <c r="A1546" s="119" t="s">
        <v>2836</v>
      </c>
      <c r="B1546" s="128"/>
      <c r="C1546" s="10"/>
      <c r="D1546" s="138" t="s">
        <v>2837</v>
      </c>
      <c r="E1546" s="79">
        <v>0</v>
      </c>
      <c r="F1546" s="79">
        <v>0</v>
      </c>
      <c r="G1546" s="79">
        <v>0</v>
      </c>
      <c r="H1546" s="79">
        <v>0</v>
      </c>
      <c r="I1546" s="79">
        <v>0</v>
      </c>
      <c r="J1546" s="79">
        <v>0</v>
      </c>
      <c r="K1546" s="79">
        <v>0</v>
      </c>
      <c r="R1546" s="6"/>
    </row>
    <row r="1547" spans="1:18" ht="12.75" customHeight="1" x14ac:dyDescent="0.25">
      <c r="A1547" s="119" t="s">
        <v>2838</v>
      </c>
      <c r="B1547" s="128"/>
      <c r="C1547" s="10"/>
      <c r="D1547" s="138" t="s">
        <v>2839</v>
      </c>
      <c r="E1547" s="79">
        <v>0</v>
      </c>
      <c r="F1547" s="79">
        <v>0</v>
      </c>
      <c r="G1547" s="79">
        <v>0</v>
      </c>
      <c r="H1547" s="79">
        <v>0</v>
      </c>
      <c r="I1547" s="79">
        <v>0</v>
      </c>
      <c r="J1547" s="79">
        <v>0</v>
      </c>
      <c r="K1547" s="79">
        <v>0</v>
      </c>
      <c r="R1547" s="6"/>
    </row>
    <row r="1548" spans="1:18" ht="12.75" customHeight="1" x14ac:dyDescent="0.25">
      <c r="A1548" s="119" t="s">
        <v>2840</v>
      </c>
      <c r="B1548" s="128"/>
      <c r="C1548" s="10"/>
      <c r="D1548" s="138" t="s">
        <v>2841</v>
      </c>
      <c r="E1548" s="79">
        <v>0</v>
      </c>
      <c r="F1548" s="79">
        <v>0</v>
      </c>
      <c r="G1548" s="79">
        <v>0</v>
      </c>
      <c r="H1548" s="79">
        <v>0</v>
      </c>
      <c r="I1548" s="79">
        <v>0</v>
      </c>
      <c r="J1548" s="79">
        <v>0</v>
      </c>
      <c r="K1548" s="79">
        <v>0</v>
      </c>
      <c r="R1548" s="6"/>
    </row>
    <row r="1549" spans="1:18" ht="12.75" customHeight="1" x14ac:dyDescent="0.25">
      <c r="A1549" s="119" t="s">
        <v>2842</v>
      </c>
      <c r="B1549" s="128"/>
      <c r="C1549" s="10"/>
      <c r="D1549" s="138" t="s">
        <v>2843</v>
      </c>
      <c r="E1549" s="79">
        <v>0</v>
      </c>
      <c r="F1549" s="79">
        <v>0</v>
      </c>
      <c r="G1549" s="79">
        <v>0</v>
      </c>
      <c r="H1549" s="79">
        <v>0</v>
      </c>
      <c r="I1549" s="79">
        <v>0</v>
      </c>
      <c r="J1549" s="79">
        <v>0</v>
      </c>
      <c r="K1549" s="79">
        <v>0</v>
      </c>
      <c r="R1549" s="6"/>
    </row>
    <row r="1550" spans="1:18" ht="12.75" customHeight="1" x14ac:dyDescent="0.25">
      <c r="A1550" s="119" t="s">
        <v>2844</v>
      </c>
      <c r="B1550" s="128"/>
      <c r="C1550" s="10"/>
      <c r="D1550" s="138" t="s">
        <v>2845</v>
      </c>
      <c r="E1550" s="79">
        <v>0</v>
      </c>
      <c r="F1550" s="79">
        <v>0</v>
      </c>
      <c r="G1550" s="79">
        <v>0</v>
      </c>
      <c r="H1550" s="79">
        <v>0</v>
      </c>
      <c r="I1550" s="79">
        <v>0</v>
      </c>
      <c r="J1550" s="79">
        <v>0</v>
      </c>
      <c r="K1550" s="79">
        <v>0</v>
      </c>
      <c r="R1550" s="6"/>
    </row>
    <row r="1551" spans="1:18" ht="12.75" customHeight="1" x14ac:dyDescent="0.25">
      <c r="A1551" s="119" t="s">
        <v>2846</v>
      </c>
      <c r="B1551" s="128"/>
      <c r="C1551" s="10"/>
      <c r="D1551" s="138" t="s">
        <v>2847</v>
      </c>
      <c r="E1551" s="79">
        <v>0</v>
      </c>
      <c r="F1551" s="79">
        <v>0</v>
      </c>
      <c r="G1551" s="79">
        <v>0</v>
      </c>
      <c r="H1551" s="79">
        <v>0</v>
      </c>
      <c r="I1551" s="79">
        <v>0</v>
      </c>
      <c r="J1551" s="79">
        <v>0</v>
      </c>
      <c r="K1551" s="79">
        <v>0</v>
      </c>
      <c r="R1551" s="6"/>
    </row>
    <row r="1552" spans="1:18" ht="12.75" customHeight="1" x14ac:dyDescent="0.25">
      <c r="A1552" s="119" t="s">
        <v>2848</v>
      </c>
      <c r="B1552" s="128"/>
      <c r="C1552" s="10"/>
      <c r="D1552" s="138" t="s">
        <v>703</v>
      </c>
      <c r="E1552" s="79">
        <v>0</v>
      </c>
      <c r="F1552" s="79">
        <v>0</v>
      </c>
      <c r="G1552" s="79">
        <v>0</v>
      </c>
      <c r="H1552" s="79">
        <v>0</v>
      </c>
      <c r="I1552" s="79">
        <v>0</v>
      </c>
      <c r="J1552" s="79">
        <v>0</v>
      </c>
      <c r="K1552" s="79">
        <v>0</v>
      </c>
      <c r="R1552" s="6"/>
    </row>
    <row r="1553" spans="1:18" ht="12.75" customHeight="1" x14ac:dyDescent="0.25">
      <c r="A1553" s="119" t="s">
        <v>2849</v>
      </c>
      <c r="B1553" s="128"/>
      <c r="C1553" s="10"/>
      <c r="D1553" s="138" t="s">
        <v>2850</v>
      </c>
      <c r="E1553" s="79">
        <v>0</v>
      </c>
      <c r="F1553" s="79">
        <v>0</v>
      </c>
      <c r="G1553" s="79">
        <v>0</v>
      </c>
      <c r="H1553" s="79">
        <v>0</v>
      </c>
      <c r="I1553" s="79">
        <v>0</v>
      </c>
      <c r="J1553" s="79">
        <v>0</v>
      </c>
      <c r="K1553" s="79">
        <v>0</v>
      </c>
      <c r="R1553" s="6"/>
    </row>
    <row r="1554" spans="1:18" ht="12.75" customHeight="1" x14ac:dyDescent="0.25">
      <c r="A1554" s="119" t="s">
        <v>2851</v>
      </c>
      <c r="B1554" s="128"/>
      <c r="C1554" s="10"/>
      <c r="D1554" s="138" t="s">
        <v>2852</v>
      </c>
      <c r="E1554" s="79">
        <v>0</v>
      </c>
      <c r="F1554" s="79">
        <v>0</v>
      </c>
      <c r="G1554" s="79">
        <v>0</v>
      </c>
      <c r="H1554" s="79">
        <v>0</v>
      </c>
      <c r="I1554" s="79">
        <v>0</v>
      </c>
      <c r="J1554" s="79">
        <v>0</v>
      </c>
      <c r="K1554" s="79">
        <v>0</v>
      </c>
      <c r="R1554" s="6"/>
    </row>
    <row r="1555" spans="1:18" ht="12.75" customHeight="1" x14ac:dyDescent="0.25">
      <c r="A1555" s="119" t="s">
        <v>2853</v>
      </c>
      <c r="B1555" s="128"/>
      <c r="C1555" s="10"/>
      <c r="D1555" s="138" t="s">
        <v>2854</v>
      </c>
      <c r="E1555" s="79">
        <v>0</v>
      </c>
      <c r="F1555" s="79">
        <v>0</v>
      </c>
      <c r="G1555" s="79">
        <v>0</v>
      </c>
      <c r="H1555" s="79">
        <v>0</v>
      </c>
      <c r="I1555" s="79">
        <v>0</v>
      </c>
      <c r="J1555" s="79">
        <v>0</v>
      </c>
      <c r="K1555" s="79">
        <v>0</v>
      </c>
      <c r="R1555" s="6"/>
    </row>
    <row r="1556" spans="1:18" ht="12.75" customHeight="1" x14ac:dyDescent="0.25">
      <c r="A1556" s="119" t="s">
        <v>2855</v>
      </c>
      <c r="B1556" s="128"/>
      <c r="C1556" s="10"/>
      <c r="D1556" s="138" t="s">
        <v>2856</v>
      </c>
      <c r="E1556" s="79">
        <v>0</v>
      </c>
      <c r="F1556" s="79">
        <v>0</v>
      </c>
      <c r="G1556" s="79">
        <v>0</v>
      </c>
      <c r="H1556" s="79">
        <v>0</v>
      </c>
      <c r="I1556" s="79">
        <v>0</v>
      </c>
      <c r="J1556" s="79">
        <v>0</v>
      </c>
      <c r="K1556" s="79">
        <v>0</v>
      </c>
      <c r="R1556" s="6"/>
    </row>
    <row r="1557" spans="1:18" ht="12.75" customHeight="1" x14ac:dyDescent="0.25">
      <c r="A1557" s="119" t="s">
        <v>2857</v>
      </c>
      <c r="B1557" s="128"/>
      <c r="C1557" s="10"/>
      <c r="D1557" s="138" t="s">
        <v>2858</v>
      </c>
      <c r="E1557" s="79">
        <v>0</v>
      </c>
      <c r="F1557" s="79">
        <v>0</v>
      </c>
      <c r="G1557" s="79">
        <v>0</v>
      </c>
      <c r="H1557" s="79">
        <v>0</v>
      </c>
      <c r="I1557" s="79">
        <v>0</v>
      </c>
      <c r="J1557" s="79">
        <v>0</v>
      </c>
      <c r="K1557" s="79">
        <v>0</v>
      </c>
      <c r="R1557" s="6"/>
    </row>
    <row r="1558" spans="1:18" ht="12.75" customHeight="1" x14ac:dyDescent="0.25">
      <c r="A1558" s="119" t="s">
        <v>2859</v>
      </c>
      <c r="B1558" s="128"/>
      <c r="C1558" s="10"/>
      <c r="D1558" s="138" t="s">
        <v>2860</v>
      </c>
      <c r="E1558" s="79">
        <v>0</v>
      </c>
      <c r="F1558" s="79">
        <v>0</v>
      </c>
      <c r="G1558" s="79">
        <v>0</v>
      </c>
      <c r="H1558" s="79">
        <v>0</v>
      </c>
      <c r="I1558" s="79">
        <v>0</v>
      </c>
      <c r="J1558" s="79">
        <v>0</v>
      </c>
      <c r="K1558" s="79">
        <v>0</v>
      </c>
      <c r="R1558" s="6"/>
    </row>
    <row r="1559" spans="1:18" ht="12.75" customHeight="1" x14ac:dyDescent="0.25">
      <c r="A1559" s="119" t="s">
        <v>2861</v>
      </c>
      <c r="B1559" s="128"/>
      <c r="C1559" s="10"/>
      <c r="D1559" s="138" t="s">
        <v>2862</v>
      </c>
      <c r="E1559" s="79">
        <v>0</v>
      </c>
      <c r="F1559" s="79">
        <v>0</v>
      </c>
      <c r="G1559" s="79">
        <v>0</v>
      </c>
      <c r="H1559" s="79">
        <v>0</v>
      </c>
      <c r="I1559" s="79">
        <v>0</v>
      </c>
      <c r="J1559" s="79">
        <v>0</v>
      </c>
      <c r="K1559" s="79">
        <v>0</v>
      </c>
      <c r="R1559" s="6"/>
    </row>
    <row r="1560" spans="1:18" ht="12.75" customHeight="1" x14ac:dyDescent="0.25">
      <c r="A1560" s="119" t="s">
        <v>2863</v>
      </c>
      <c r="B1560" s="128"/>
      <c r="C1560" s="10"/>
      <c r="D1560" s="138" t="s">
        <v>2864</v>
      </c>
      <c r="E1560" s="79">
        <v>0</v>
      </c>
      <c r="F1560" s="79">
        <v>0</v>
      </c>
      <c r="G1560" s="79">
        <v>0</v>
      </c>
      <c r="H1560" s="79">
        <v>0</v>
      </c>
      <c r="I1560" s="79">
        <v>0</v>
      </c>
      <c r="J1560" s="79">
        <v>0</v>
      </c>
      <c r="K1560" s="79">
        <v>0</v>
      </c>
      <c r="R1560" s="6"/>
    </row>
    <row r="1561" spans="1:18" ht="12.75" customHeight="1" x14ac:dyDescent="0.25">
      <c r="A1561" s="119" t="s">
        <v>2865</v>
      </c>
      <c r="B1561" s="128"/>
      <c r="C1561" s="10"/>
      <c r="D1561" s="138" t="s">
        <v>2866</v>
      </c>
      <c r="E1561" s="79">
        <v>0</v>
      </c>
      <c r="F1561" s="79">
        <v>0</v>
      </c>
      <c r="G1561" s="79">
        <v>0</v>
      </c>
      <c r="H1561" s="79">
        <v>0</v>
      </c>
      <c r="I1561" s="79">
        <v>0</v>
      </c>
      <c r="J1561" s="79">
        <v>0</v>
      </c>
      <c r="K1561" s="79">
        <v>0</v>
      </c>
      <c r="R1561" s="6"/>
    </row>
    <row r="1562" spans="1:18" ht="12.75" customHeight="1" x14ac:dyDescent="0.25">
      <c r="A1562" s="119" t="s">
        <v>2867</v>
      </c>
      <c r="B1562" s="128"/>
      <c r="C1562" s="10"/>
      <c r="D1562" s="138" t="s">
        <v>2868</v>
      </c>
      <c r="E1562" s="79">
        <v>0</v>
      </c>
      <c r="F1562" s="79">
        <v>0</v>
      </c>
      <c r="G1562" s="79">
        <v>0</v>
      </c>
      <c r="H1562" s="79">
        <v>0</v>
      </c>
      <c r="I1562" s="79">
        <v>0</v>
      </c>
      <c r="J1562" s="79">
        <v>0</v>
      </c>
      <c r="K1562" s="79">
        <v>0</v>
      </c>
      <c r="R1562" s="6"/>
    </row>
    <row r="1563" spans="1:18" ht="12.75" customHeight="1" x14ac:dyDescent="0.25">
      <c r="A1563" s="119" t="s">
        <v>2869</v>
      </c>
      <c r="B1563" s="128"/>
      <c r="C1563" s="10"/>
      <c r="D1563" s="138" t="s">
        <v>2870</v>
      </c>
      <c r="E1563" s="79">
        <v>0</v>
      </c>
      <c r="F1563" s="79">
        <v>0</v>
      </c>
      <c r="G1563" s="79">
        <v>0</v>
      </c>
      <c r="H1563" s="79">
        <v>0</v>
      </c>
      <c r="I1563" s="79">
        <v>0</v>
      </c>
      <c r="J1563" s="79">
        <v>0</v>
      </c>
      <c r="K1563" s="79">
        <v>0</v>
      </c>
      <c r="R1563" s="6"/>
    </row>
    <row r="1564" spans="1:18" ht="12.75" customHeight="1" x14ac:dyDescent="0.25">
      <c r="A1564" s="119" t="s">
        <v>2871</v>
      </c>
      <c r="B1564" s="128"/>
      <c r="C1564" s="10"/>
      <c r="D1564" s="138" t="s">
        <v>2872</v>
      </c>
      <c r="E1564" s="79">
        <v>83.204476842647821</v>
      </c>
      <c r="F1564" s="79">
        <v>53.015241882041089</v>
      </c>
      <c r="G1564" s="79">
        <v>4.4179368235034238</v>
      </c>
      <c r="H1564" s="79">
        <v>6.6269052352551361</v>
      </c>
      <c r="I1564" s="79">
        <v>16.935424490096459</v>
      </c>
      <c r="J1564" s="79">
        <v>1.4726456078344745</v>
      </c>
      <c r="K1564" s="79">
        <v>0.73632280391723726</v>
      </c>
      <c r="R1564" s="6"/>
    </row>
    <row r="1565" spans="1:18" ht="12.75" customHeight="1" x14ac:dyDescent="0.25">
      <c r="A1565" s="119" t="s">
        <v>2873</v>
      </c>
      <c r="B1565" s="128"/>
      <c r="C1565" s="10"/>
      <c r="D1565" s="138" t="s">
        <v>2874</v>
      </c>
      <c r="E1565" s="79">
        <v>0</v>
      </c>
      <c r="F1565" s="79">
        <v>0</v>
      </c>
      <c r="G1565" s="79">
        <v>0</v>
      </c>
      <c r="H1565" s="79">
        <v>0</v>
      </c>
      <c r="I1565" s="79">
        <v>0</v>
      </c>
      <c r="J1565" s="79">
        <v>0</v>
      </c>
      <c r="K1565" s="79">
        <v>0</v>
      </c>
      <c r="R1565" s="6"/>
    </row>
    <row r="1566" spans="1:18" ht="12.75" customHeight="1" x14ac:dyDescent="0.25">
      <c r="A1566" s="119" t="s">
        <v>2875</v>
      </c>
      <c r="B1566" s="128"/>
      <c r="C1566" s="10"/>
      <c r="D1566" s="138" t="s">
        <v>2876</v>
      </c>
      <c r="E1566" s="79">
        <v>0</v>
      </c>
      <c r="F1566" s="79">
        <v>0</v>
      </c>
      <c r="G1566" s="79">
        <v>0</v>
      </c>
      <c r="H1566" s="79">
        <v>0</v>
      </c>
      <c r="I1566" s="79">
        <v>0</v>
      </c>
      <c r="J1566" s="79">
        <v>0</v>
      </c>
      <c r="K1566" s="79">
        <v>0</v>
      </c>
      <c r="R1566" s="6"/>
    </row>
    <row r="1567" spans="1:18" ht="12.75" customHeight="1" x14ac:dyDescent="0.25">
      <c r="A1567" s="119" t="s">
        <v>2877</v>
      </c>
      <c r="B1567" s="128"/>
      <c r="C1567" s="10"/>
      <c r="D1567" s="138" t="s">
        <v>2878</v>
      </c>
      <c r="E1567" s="79">
        <v>0</v>
      </c>
      <c r="F1567" s="79">
        <v>0</v>
      </c>
      <c r="G1567" s="79">
        <v>0</v>
      </c>
      <c r="H1567" s="79">
        <v>0</v>
      </c>
      <c r="I1567" s="79">
        <v>0</v>
      </c>
      <c r="J1567" s="79">
        <v>0</v>
      </c>
      <c r="K1567" s="79">
        <v>0</v>
      </c>
      <c r="R1567" s="6"/>
    </row>
    <row r="1568" spans="1:18" ht="12.75" customHeight="1" x14ac:dyDescent="0.25">
      <c r="A1568" s="119" t="s">
        <v>2879</v>
      </c>
      <c r="B1568" s="128"/>
      <c r="C1568" s="10"/>
      <c r="D1568" s="138" t="s">
        <v>2880</v>
      </c>
      <c r="E1568" s="79">
        <v>0</v>
      </c>
      <c r="F1568" s="79">
        <v>0</v>
      </c>
      <c r="G1568" s="79">
        <v>0</v>
      </c>
      <c r="H1568" s="79">
        <v>0</v>
      </c>
      <c r="I1568" s="79">
        <v>0</v>
      </c>
      <c r="J1568" s="79">
        <v>0</v>
      </c>
      <c r="K1568" s="79">
        <v>0</v>
      </c>
      <c r="R1568" s="6"/>
    </row>
    <row r="1569" spans="1:18" ht="12.75" customHeight="1" x14ac:dyDescent="0.25">
      <c r="A1569" s="118" t="s">
        <v>2881</v>
      </c>
      <c r="B1569" s="125"/>
      <c r="C1569" s="18" t="s">
        <v>2882</v>
      </c>
      <c r="D1569" s="131"/>
      <c r="E1569" s="78">
        <v>151.85224423491189</v>
      </c>
      <c r="F1569" s="78">
        <v>90.797440092916304</v>
      </c>
      <c r="G1569" s="78">
        <v>16.244658685595226</v>
      </c>
      <c r="H1569" s="78">
        <v>20.286204203992103</v>
      </c>
      <c r="I1569" s="78">
        <v>14.321981691406418</v>
      </c>
      <c r="J1569" s="78">
        <v>4.708596720462384</v>
      </c>
      <c r="K1569" s="78">
        <v>5.4933628405394481</v>
      </c>
      <c r="R1569" s="6"/>
    </row>
    <row r="1570" spans="1:18" ht="12.75" customHeight="1" x14ac:dyDescent="0.25">
      <c r="A1570" s="119" t="s">
        <v>2883</v>
      </c>
      <c r="B1570" s="128"/>
      <c r="C1570" s="10"/>
      <c r="D1570" s="129" t="s">
        <v>2884</v>
      </c>
      <c r="E1570" s="79">
        <v>163.75280352365766</v>
      </c>
      <c r="F1570" s="79">
        <v>97.278893182370894</v>
      </c>
      <c r="G1570" s="79">
        <v>9.3225605966438785</v>
      </c>
      <c r="H1570" s="79">
        <v>30.669873267219717</v>
      </c>
      <c r="I1570" s="79">
        <v>12.43008079552517</v>
      </c>
      <c r="J1570" s="79">
        <v>7.160807414813414</v>
      </c>
      <c r="K1570" s="79">
        <v>6.8905882670846061</v>
      </c>
      <c r="R1570" s="6"/>
    </row>
    <row r="1571" spans="1:18" ht="12.75" customHeight="1" x14ac:dyDescent="0.25">
      <c r="A1571" s="119" t="s">
        <v>2885</v>
      </c>
      <c r="B1571" s="128"/>
      <c r="C1571" s="10"/>
      <c r="D1571" s="129" t="s">
        <v>2886</v>
      </c>
      <c r="E1571" s="79">
        <v>0</v>
      </c>
      <c r="F1571" s="79">
        <v>0</v>
      </c>
      <c r="G1571" s="79">
        <v>0</v>
      </c>
      <c r="H1571" s="79">
        <v>0</v>
      </c>
      <c r="I1571" s="79">
        <v>0</v>
      </c>
      <c r="J1571" s="79">
        <v>0</v>
      </c>
      <c r="K1571" s="79">
        <v>0</v>
      </c>
      <c r="R1571" s="6"/>
    </row>
    <row r="1572" spans="1:18" ht="12.75" customHeight="1" x14ac:dyDescent="0.25">
      <c r="A1572" s="119" t="s">
        <v>2887</v>
      </c>
      <c r="B1572" s="128"/>
      <c r="C1572" s="10"/>
      <c r="D1572" s="129" t="s">
        <v>2888</v>
      </c>
      <c r="E1572" s="79">
        <v>0</v>
      </c>
      <c r="F1572" s="79">
        <v>0</v>
      </c>
      <c r="G1572" s="79">
        <v>0</v>
      </c>
      <c r="H1572" s="79">
        <v>0</v>
      </c>
      <c r="I1572" s="79">
        <v>0</v>
      </c>
      <c r="J1572" s="79">
        <v>0</v>
      </c>
      <c r="K1572" s="79">
        <v>0</v>
      </c>
      <c r="R1572" s="6"/>
    </row>
    <row r="1573" spans="1:18" ht="12.75" customHeight="1" x14ac:dyDescent="0.25">
      <c r="A1573" s="119" t="s">
        <v>2889</v>
      </c>
      <c r="B1573" s="128"/>
      <c r="C1573" s="10"/>
      <c r="D1573" s="129" t="s">
        <v>2890</v>
      </c>
      <c r="E1573" s="79">
        <v>0</v>
      </c>
      <c r="F1573" s="79">
        <v>0</v>
      </c>
      <c r="G1573" s="79">
        <v>0</v>
      </c>
      <c r="H1573" s="79">
        <v>0</v>
      </c>
      <c r="I1573" s="79">
        <v>0</v>
      </c>
      <c r="J1573" s="79">
        <v>0</v>
      </c>
      <c r="K1573" s="79">
        <v>0</v>
      </c>
      <c r="R1573" s="6"/>
    </row>
    <row r="1574" spans="1:18" ht="12.75" customHeight="1" x14ac:dyDescent="0.25">
      <c r="A1574" s="119" t="s">
        <v>2891</v>
      </c>
      <c r="B1574" s="128"/>
      <c r="C1574" s="10"/>
      <c r="D1574" s="129" t="s">
        <v>2892</v>
      </c>
      <c r="E1574" s="79">
        <v>202.3385866802237</v>
      </c>
      <c r="F1574" s="79">
        <v>122.69106931028639</v>
      </c>
      <c r="G1574" s="79">
        <v>29.147602101338759</v>
      </c>
      <c r="H1574" s="79">
        <v>18.979833926453143</v>
      </c>
      <c r="I1574" s="79">
        <v>21.691238773089307</v>
      </c>
      <c r="J1574" s="79">
        <v>3.7281816641247247</v>
      </c>
      <c r="K1574" s="79">
        <v>6.1006609049313676</v>
      </c>
      <c r="R1574" s="6"/>
    </row>
    <row r="1575" spans="1:18" ht="12.75" customHeight="1" x14ac:dyDescent="0.25">
      <c r="A1575" s="119" t="s">
        <v>2893</v>
      </c>
      <c r="B1575" s="128"/>
      <c r="C1575" s="10"/>
      <c r="D1575" s="129" t="s">
        <v>2882</v>
      </c>
      <c r="E1575" s="79">
        <v>125.35035814388041</v>
      </c>
      <c r="F1575" s="79">
        <v>66.697809612789371</v>
      </c>
      <c r="G1575" s="79">
        <v>10.640506591923595</v>
      </c>
      <c r="H1575" s="79">
        <v>29.326274265545521</v>
      </c>
      <c r="I1575" s="79">
        <v>11.159555693968651</v>
      </c>
      <c r="J1575" s="79">
        <v>2.0761964081802136</v>
      </c>
      <c r="K1575" s="79">
        <v>5.4500155714730605</v>
      </c>
      <c r="R1575" s="6"/>
    </row>
    <row r="1576" spans="1:18" ht="12.75" customHeight="1" x14ac:dyDescent="0.25">
      <c r="A1576" s="119" t="s">
        <v>2894</v>
      </c>
      <c r="B1576" s="128"/>
      <c r="C1576" s="10"/>
      <c r="D1576" s="129" t="s">
        <v>1063</v>
      </c>
      <c r="E1576" s="79">
        <v>0</v>
      </c>
      <c r="F1576" s="79">
        <v>0</v>
      </c>
      <c r="G1576" s="79">
        <v>0</v>
      </c>
      <c r="H1576" s="79">
        <v>0</v>
      </c>
      <c r="I1576" s="79">
        <v>0</v>
      </c>
      <c r="J1576" s="79">
        <v>0</v>
      </c>
      <c r="K1576" s="79">
        <v>0</v>
      </c>
      <c r="R1576" s="6"/>
    </row>
    <row r="1577" spans="1:18" ht="12.75" customHeight="1" x14ac:dyDescent="0.25">
      <c r="A1577" s="119" t="s">
        <v>2895</v>
      </c>
      <c r="B1577" s="128"/>
      <c r="C1577" s="10"/>
      <c r="D1577" s="129" t="s">
        <v>2896</v>
      </c>
      <c r="E1577" s="79">
        <v>0</v>
      </c>
      <c r="F1577" s="79">
        <v>0</v>
      </c>
      <c r="G1577" s="79">
        <v>0</v>
      </c>
      <c r="H1577" s="79">
        <v>0</v>
      </c>
      <c r="I1577" s="79">
        <v>0</v>
      </c>
      <c r="J1577" s="79">
        <v>0</v>
      </c>
      <c r="K1577" s="79">
        <v>0</v>
      </c>
      <c r="R1577" s="6"/>
    </row>
    <row r="1578" spans="1:18" ht="12.75" customHeight="1" x14ac:dyDescent="0.25">
      <c r="A1578" s="119" t="s">
        <v>2897</v>
      </c>
      <c r="B1578" s="128"/>
      <c r="C1578" s="10"/>
      <c r="D1578" s="129" t="s">
        <v>2898</v>
      </c>
      <c r="E1578" s="79">
        <v>0</v>
      </c>
      <c r="F1578" s="79">
        <v>0</v>
      </c>
      <c r="G1578" s="79">
        <v>0</v>
      </c>
      <c r="H1578" s="79">
        <v>0</v>
      </c>
      <c r="I1578" s="79">
        <v>0</v>
      </c>
      <c r="J1578" s="79">
        <v>0</v>
      </c>
      <c r="K1578" s="79">
        <v>0</v>
      </c>
      <c r="R1578" s="6"/>
    </row>
    <row r="1579" spans="1:18" ht="12.75" customHeight="1" x14ac:dyDescent="0.25">
      <c r="A1579" s="119" t="s">
        <v>2899</v>
      </c>
      <c r="B1579" s="128"/>
      <c r="C1579" s="10"/>
      <c r="D1579" s="129" t="s">
        <v>2900</v>
      </c>
      <c r="E1579" s="79">
        <v>182.00053817363437</v>
      </c>
      <c r="F1579" s="79">
        <v>118.39819956456861</v>
      </c>
      <c r="G1579" s="79">
        <v>16.634457790063358</v>
      </c>
      <c r="H1579" s="79">
        <v>19.325325961985371</v>
      </c>
      <c r="I1579" s="79">
        <v>17.123706548594633</v>
      </c>
      <c r="J1579" s="79">
        <v>3.9139900682502016</v>
      </c>
      <c r="K1579" s="79">
        <v>6.6048582401722156</v>
      </c>
      <c r="R1579" s="6"/>
    </row>
    <row r="1580" spans="1:18" ht="12.75" customHeight="1" x14ac:dyDescent="0.25">
      <c r="A1580" s="119" t="s">
        <v>2901</v>
      </c>
      <c r="B1580" s="128"/>
      <c r="C1580" s="10"/>
      <c r="D1580" s="129" t="s">
        <v>2902</v>
      </c>
      <c r="E1580" s="79">
        <v>108.11021778159395</v>
      </c>
      <c r="F1580" s="79">
        <v>53.469674498477872</v>
      </c>
      <c r="G1580" s="79">
        <v>21.465927718367027</v>
      </c>
      <c r="H1580" s="79">
        <v>6.6349231129498092</v>
      </c>
      <c r="I1580" s="79">
        <v>17.563031769573023</v>
      </c>
      <c r="J1580" s="79">
        <v>5.0737647334322062</v>
      </c>
      <c r="K1580" s="79">
        <v>3.9028959487940051</v>
      </c>
      <c r="R1580" s="6"/>
    </row>
    <row r="1581" spans="1:18" ht="12.75" customHeight="1" x14ac:dyDescent="0.25">
      <c r="A1581" s="119" t="s">
        <v>2903</v>
      </c>
      <c r="B1581" s="128"/>
      <c r="C1581" s="10"/>
      <c r="D1581" s="129" t="s">
        <v>2904</v>
      </c>
      <c r="E1581" s="79">
        <v>153.07318707084241</v>
      </c>
      <c r="F1581" s="79">
        <v>104.17015575280523</v>
      </c>
      <c r="G1581" s="79">
        <v>22.776754312510469</v>
      </c>
      <c r="H1581" s="79">
        <v>6.6990453860324903</v>
      </c>
      <c r="I1581" s="79">
        <v>12.728186233461731</v>
      </c>
      <c r="J1581" s="79">
        <v>4.0194272316194937</v>
      </c>
      <c r="K1581" s="79">
        <v>2.6796181544129958</v>
      </c>
      <c r="R1581" s="6"/>
    </row>
    <row r="1582" spans="1:18" ht="12.75" customHeight="1" x14ac:dyDescent="0.25">
      <c r="A1582" s="118" t="s">
        <v>2905</v>
      </c>
      <c r="B1582" s="125"/>
      <c r="C1582" s="11" t="s">
        <v>2906</v>
      </c>
      <c r="D1582" s="126"/>
      <c r="E1582" s="78">
        <v>98.097858595525778</v>
      </c>
      <c r="F1582" s="78">
        <v>34.693145113051798</v>
      </c>
      <c r="G1582" s="78">
        <v>43.067352554133265</v>
      </c>
      <c r="H1582" s="78">
        <v>4.7852613949036966</v>
      </c>
      <c r="I1582" s="78">
        <v>8.3742074410814684</v>
      </c>
      <c r="J1582" s="78">
        <v>4.1871037205407342</v>
      </c>
      <c r="K1582" s="78">
        <v>2.9907883718148103</v>
      </c>
      <c r="R1582" s="6"/>
    </row>
    <row r="1583" spans="1:18" ht="12.75" customHeight="1" x14ac:dyDescent="0.25">
      <c r="A1583" s="119" t="s">
        <v>2907</v>
      </c>
      <c r="B1583" s="128"/>
      <c r="C1583" s="10"/>
      <c r="D1583" s="129" t="s">
        <v>2906</v>
      </c>
      <c r="E1583" s="79">
        <v>76.832151300236404</v>
      </c>
      <c r="F1583" s="79">
        <v>22.796352583586625</v>
      </c>
      <c r="G1583" s="79">
        <v>37.149611617696728</v>
      </c>
      <c r="H1583" s="79">
        <v>5.9101654846335698</v>
      </c>
      <c r="I1583" s="79">
        <v>6.7544748395812233</v>
      </c>
      <c r="J1583" s="79">
        <v>1.6886187098953058</v>
      </c>
      <c r="K1583" s="79">
        <v>2.5329280648429586</v>
      </c>
      <c r="R1583" s="6"/>
    </row>
    <row r="1584" spans="1:18" ht="12.75" customHeight="1" x14ac:dyDescent="0.25">
      <c r="A1584" s="119" t="s">
        <v>2908</v>
      </c>
      <c r="B1584" s="128"/>
      <c r="C1584" s="10"/>
      <c r="D1584" s="129" t="s">
        <v>2909</v>
      </c>
      <c r="E1584" s="79">
        <v>0</v>
      </c>
      <c r="F1584" s="79">
        <v>0</v>
      </c>
      <c r="G1584" s="79">
        <v>0</v>
      </c>
      <c r="H1584" s="79">
        <v>0</v>
      </c>
      <c r="I1584" s="79">
        <v>0</v>
      </c>
      <c r="J1584" s="79">
        <v>0</v>
      </c>
      <c r="K1584" s="79">
        <v>0</v>
      </c>
      <c r="R1584" s="6"/>
    </row>
    <row r="1585" spans="1:18" ht="12.75" customHeight="1" x14ac:dyDescent="0.25">
      <c r="A1585" s="119" t="s">
        <v>2910</v>
      </c>
      <c r="B1585" s="128"/>
      <c r="C1585" s="10"/>
      <c r="D1585" s="129" t="s">
        <v>2911</v>
      </c>
      <c r="E1585" s="79">
        <v>0</v>
      </c>
      <c r="F1585" s="79">
        <v>0</v>
      </c>
      <c r="G1585" s="79">
        <v>0</v>
      </c>
      <c r="H1585" s="79">
        <v>0</v>
      </c>
      <c r="I1585" s="79">
        <v>0</v>
      </c>
      <c r="J1585" s="79">
        <v>0</v>
      </c>
      <c r="K1585" s="79">
        <v>0</v>
      </c>
      <c r="R1585" s="6"/>
    </row>
    <row r="1586" spans="1:18" ht="12.75" customHeight="1" x14ac:dyDescent="0.25">
      <c r="A1586" s="119" t="s">
        <v>2912</v>
      </c>
      <c r="B1586" s="128"/>
      <c r="C1586" s="10"/>
      <c r="D1586" s="129" t="s">
        <v>2913</v>
      </c>
      <c r="E1586" s="79">
        <v>0</v>
      </c>
      <c r="F1586" s="79">
        <v>0</v>
      </c>
      <c r="G1586" s="79">
        <v>0</v>
      </c>
      <c r="H1586" s="79">
        <v>0</v>
      </c>
      <c r="I1586" s="79">
        <v>0</v>
      </c>
      <c r="J1586" s="79">
        <v>0</v>
      </c>
      <c r="K1586" s="79">
        <v>0</v>
      </c>
      <c r="R1586" s="6"/>
    </row>
    <row r="1587" spans="1:18" ht="12.75" customHeight="1" x14ac:dyDescent="0.25">
      <c r="A1587" s="122" t="s">
        <v>2914</v>
      </c>
      <c r="B1587" s="137"/>
      <c r="C1587" s="17"/>
      <c r="D1587" s="138" t="s">
        <v>2915</v>
      </c>
      <c r="E1587" s="79">
        <v>0</v>
      </c>
      <c r="F1587" s="79">
        <v>0</v>
      </c>
      <c r="G1587" s="79">
        <v>0</v>
      </c>
      <c r="H1587" s="79">
        <v>0</v>
      </c>
      <c r="I1587" s="79">
        <v>0</v>
      </c>
      <c r="J1587" s="79">
        <v>0</v>
      </c>
      <c r="K1587" s="79">
        <v>0</v>
      </c>
      <c r="R1587" s="6"/>
    </row>
    <row r="1588" spans="1:18" ht="12.75" customHeight="1" x14ac:dyDescent="0.25">
      <c r="A1588" s="122" t="s">
        <v>2916</v>
      </c>
      <c r="B1588" s="137"/>
      <c r="C1588" s="17"/>
      <c r="D1588" s="138" t="s">
        <v>2917</v>
      </c>
      <c r="E1588" s="79">
        <v>0</v>
      </c>
      <c r="F1588" s="79">
        <v>0</v>
      </c>
      <c r="G1588" s="79">
        <v>0</v>
      </c>
      <c r="H1588" s="79">
        <v>0</v>
      </c>
      <c r="I1588" s="79">
        <v>0</v>
      </c>
      <c r="J1588" s="79">
        <v>0</v>
      </c>
      <c r="K1588" s="79">
        <v>0</v>
      </c>
      <c r="R1588" s="6"/>
    </row>
    <row r="1589" spans="1:18" ht="12.75" customHeight="1" x14ac:dyDescent="0.25">
      <c r="A1589" s="117" t="s">
        <v>2918</v>
      </c>
      <c r="B1589" s="130"/>
      <c r="C1589" s="18" t="s">
        <v>2317</v>
      </c>
      <c r="D1589" s="131"/>
      <c r="E1589" s="78">
        <v>73.043665073312212</v>
      </c>
      <c r="F1589" s="78">
        <v>33.299317901068804</v>
      </c>
      <c r="G1589" s="78">
        <v>23.094688221709006</v>
      </c>
      <c r="H1589" s="78">
        <v>0</v>
      </c>
      <c r="I1589" s="78">
        <v>12.352972769751329</v>
      </c>
      <c r="J1589" s="78">
        <v>1.6112573177936516</v>
      </c>
      <c r="K1589" s="78">
        <v>2.6854288629894194</v>
      </c>
      <c r="R1589" s="6"/>
    </row>
    <row r="1590" spans="1:18" ht="12.75" customHeight="1" x14ac:dyDescent="0.25">
      <c r="A1590" s="122" t="s">
        <v>2919</v>
      </c>
      <c r="B1590" s="137"/>
      <c r="C1590" s="17"/>
      <c r="D1590" s="138" t="s">
        <v>2317</v>
      </c>
      <c r="E1590" s="79">
        <v>0</v>
      </c>
      <c r="F1590" s="79">
        <v>0</v>
      </c>
      <c r="G1590" s="79">
        <v>0</v>
      </c>
      <c r="H1590" s="79">
        <v>0</v>
      </c>
      <c r="I1590" s="79">
        <v>0</v>
      </c>
      <c r="J1590" s="79">
        <v>0</v>
      </c>
      <c r="K1590" s="79">
        <v>0</v>
      </c>
      <c r="R1590" s="6"/>
    </row>
    <row r="1591" spans="1:18" ht="12.75" customHeight="1" x14ac:dyDescent="0.25">
      <c r="A1591" s="122" t="s">
        <v>2920</v>
      </c>
      <c r="B1591" s="137"/>
      <c r="C1591" s="17"/>
      <c r="D1591" s="138" t="s">
        <v>2921</v>
      </c>
      <c r="E1591" s="79">
        <v>0</v>
      </c>
      <c r="F1591" s="79">
        <v>0</v>
      </c>
      <c r="G1591" s="79">
        <v>0</v>
      </c>
      <c r="H1591" s="79">
        <v>0</v>
      </c>
      <c r="I1591" s="79">
        <v>0</v>
      </c>
      <c r="J1591" s="79">
        <v>0</v>
      </c>
      <c r="K1591" s="79">
        <v>0</v>
      </c>
      <c r="R1591" s="6"/>
    </row>
    <row r="1592" spans="1:18" ht="12.75" customHeight="1" x14ac:dyDescent="0.25">
      <c r="A1592" s="119" t="s">
        <v>2922</v>
      </c>
      <c r="B1592" s="128"/>
      <c r="C1592" s="10"/>
      <c r="D1592" s="129" t="s">
        <v>2923</v>
      </c>
      <c r="E1592" s="79">
        <v>0</v>
      </c>
      <c r="F1592" s="79">
        <v>0</v>
      </c>
      <c r="G1592" s="79">
        <v>0</v>
      </c>
      <c r="H1592" s="79">
        <v>0</v>
      </c>
      <c r="I1592" s="79">
        <v>0</v>
      </c>
      <c r="J1592" s="79">
        <v>0</v>
      </c>
      <c r="K1592" s="79">
        <v>0</v>
      </c>
      <c r="R1592" s="6"/>
    </row>
    <row r="1593" spans="1:18" ht="12.75" customHeight="1" x14ac:dyDescent="0.25">
      <c r="A1593" s="119" t="s">
        <v>2924</v>
      </c>
      <c r="B1593" s="128"/>
      <c r="C1593" s="10"/>
      <c r="D1593" s="129" t="s">
        <v>2925</v>
      </c>
      <c r="E1593" s="79">
        <v>0</v>
      </c>
      <c r="F1593" s="79">
        <v>0</v>
      </c>
      <c r="G1593" s="79">
        <v>0</v>
      </c>
      <c r="H1593" s="79">
        <v>0</v>
      </c>
      <c r="I1593" s="79">
        <v>0</v>
      </c>
      <c r="J1593" s="79">
        <v>0</v>
      </c>
      <c r="K1593" s="79">
        <v>0</v>
      </c>
      <c r="R1593" s="6"/>
    </row>
    <row r="1594" spans="1:18" ht="12.75" customHeight="1" x14ac:dyDescent="0.25">
      <c r="A1594" s="119" t="s">
        <v>2926</v>
      </c>
      <c r="B1594" s="128"/>
      <c r="C1594" s="10"/>
      <c r="D1594" s="129" t="s">
        <v>2927</v>
      </c>
      <c r="E1594" s="79">
        <v>0</v>
      </c>
      <c r="F1594" s="79">
        <v>0</v>
      </c>
      <c r="G1594" s="79">
        <v>0</v>
      </c>
      <c r="H1594" s="79">
        <v>0</v>
      </c>
      <c r="I1594" s="79">
        <v>0</v>
      </c>
      <c r="J1594" s="79">
        <v>0</v>
      </c>
      <c r="K1594" s="79">
        <v>0</v>
      </c>
      <c r="R1594" s="6"/>
    </row>
    <row r="1595" spans="1:18" ht="12.75" customHeight="1" x14ac:dyDescent="0.25">
      <c r="A1595" s="119" t="s">
        <v>2928</v>
      </c>
      <c r="B1595" s="128"/>
      <c r="C1595" s="10"/>
      <c r="D1595" s="129" t="s">
        <v>2929</v>
      </c>
      <c r="E1595" s="79">
        <v>0</v>
      </c>
      <c r="F1595" s="79">
        <v>0</v>
      </c>
      <c r="G1595" s="79">
        <v>0</v>
      </c>
      <c r="H1595" s="79">
        <v>0</v>
      </c>
      <c r="I1595" s="79">
        <v>0</v>
      </c>
      <c r="J1595" s="79">
        <v>0</v>
      </c>
      <c r="K1595" s="79">
        <v>0</v>
      </c>
      <c r="R1595" s="6"/>
    </row>
    <row r="1596" spans="1:18" ht="12.75" customHeight="1" x14ac:dyDescent="0.25">
      <c r="A1596" s="119" t="s">
        <v>2930</v>
      </c>
      <c r="B1596" s="128"/>
      <c r="C1596" s="10"/>
      <c r="D1596" s="129" t="s">
        <v>2931</v>
      </c>
      <c r="E1596" s="79">
        <v>0</v>
      </c>
      <c r="F1596" s="79">
        <v>0</v>
      </c>
      <c r="G1596" s="79">
        <v>0</v>
      </c>
      <c r="H1596" s="79">
        <v>0</v>
      </c>
      <c r="I1596" s="79">
        <v>0</v>
      </c>
      <c r="J1596" s="79">
        <v>0</v>
      </c>
      <c r="K1596" s="79">
        <v>0</v>
      </c>
      <c r="R1596" s="6"/>
    </row>
    <row r="1597" spans="1:18" ht="12.75" customHeight="1" x14ac:dyDescent="0.25">
      <c r="A1597" s="119" t="s">
        <v>2932</v>
      </c>
      <c r="B1597" s="128"/>
      <c r="C1597" s="10"/>
      <c r="D1597" s="129" t="s">
        <v>2933</v>
      </c>
      <c r="E1597" s="79">
        <v>0</v>
      </c>
      <c r="F1597" s="79">
        <v>0</v>
      </c>
      <c r="G1597" s="79">
        <v>0</v>
      </c>
      <c r="H1597" s="79">
        <v>0</v>
      </c>
      <c r="I1597" s="79">
        <v>0</v>
      </c>
      <c r="J1597" s="79">
        <v>0</v>
      </c>
      <c r="K1597" s="79">
        <v>0</v>
      </c>
      <c r="R1597" s="6"/>
    </row>
    <row r="1598" spans="1:18" ht="12.75" customHeight="1" x14ac:dyDescent="0.25">
      <c r="A1598" s="119" t="s">
        <v>2934</v>
      </c>
      <c r="B1598" s="128"/>
      <c r="C1598" s="10"/>
      <c r="D1598" s="129" t="s">
        <v>2935</v>
      </c>
      <c r="E1598" s="79">
        <v>0</v>
      </c>
      <c r="F1598" s="79">
        <v>0</v>
      </c>
      <c r="G1598" s="79">
        <v>0</v>
      </c>
      <c r="H1598" s="79">
        <v>0</v>
      </c>
      <c r="I1598" s="79">
        <v>0</v>
      </c>
      <c r="J1598" s="79">
        <v>0</v>
      </c>
      <c r="K1598" s="79">
        <v>0</v>
      </c>
      <c r="R1598" s="6"/>
    </row>
    <row r="1599" spans="1:18" ht="12.75" customHeight="1" x14ac:dyDescent="0.25">
      <c r="A1599" s="119" t="s">
        <v>2936</v>
      </c>
      <c r="B1599" s="128"/>
      <c r="C1599" s="10"/>
      <c r="D1599" s="129" t="s">
        <v>418</v>
      </c>
      <c r="E1599" s="79">
        <v>0</v>
      </c>
      <c r="F1599" s="79">
        <v>0</v>
      </c>
      <c r="G1599" s="79">
        <v>0</v>
      </c>
      <c r="H1599" s="79">
        <v>0</v>
      </c>
      <c r="I1599" s="79">
        <v>0</v>
      </c>
      <c r="J1599" s="79">
        <v>0</v>
      </c>
      <c r="K1599" s="79">
        <v>0</v>
      </c>
      <c r="R1599" s="6"/>
    </row>
    <row r="1600" spans="1:18" ht="12.75" customHeight="1" x14ac:dyDescent="0.25">
      <c r="A1600" s="119" t="s">
        <v>2937</v>
      </c>
      <c r="B1600" s="128"/>
      <c r="C1600" s="10"/>
      <c r="D1600" s="129" t="s">
        <v>2938</v>
      </c>
      <c r="E1600" s="79">
        <v>0</v>
      </c>
      <c r="F1600" s="79">
        <v>0</v>
      </c>
      <c r="G1600" s="79">
        <v>0</v>
      </c>
      <c r="H1600" s="79">
        <v>0</v>
      </c>
      <c r="I1600" s="79">
        <v>0</v>
      </c>
      <c r="J1600" s="79">
        <v>0</v>
      </c>
      <c r="K1600" s="79">
        <v>0</v>
      </c>
      <c r="R1600" s="6"/>
    </row>
    <row r="1601" spans="1:18" ht="12.75" customHeight="1" x14ac:dyDescent="0.25">
      <c r="A1601" s="119" t="s">
        <v>2939</v>
      </c>
      <c r="B1601" s="128"/>
      <c r="C1601" s="10"/>
      <c r="D1601" s="129" t="s">
        <v>2940</v>
      </c>
      <c r="E1601" s="79">
        <v>0</v>
      </c>
      <c r="F1601" s="79">
        <v>0</v>
      </c>
      <c r="G1601" s="79">
        <v>0</v>
      </c>
      <c r="H1601" s="79">
        <v>0</v>
      </c>
      <c r="I1601" s="79">
        <v>0</v>
      </c>
      <c r="J1601" s="79">
        <v>0</v>
      </c>
      <c r="K1601" s="79">
        <v>0</v>
      </c>
      <c r="R1601" s="6"/>
    </row>
    <row r="1602" spans="1:18" ht="12.75" customHeight="1" x14ac:dyDescent="0.25">
      <c r="A1602" s="119" t="s">
        <v>2941</v>
      </c>
      <c r="B1602" s="128"/>
      <c r="C1602" s="10"/>
      <c r="D1602" s="129" t="s">
        <v>2942</v>
      </c>
      <c r="E1602" s="79">
        <v>0</v>
      </c>
      <c r="F1602" s="79">
        <v>0</v>
      </c>
      <c r="G1602" s="79">
        <v>0</v>
      </c>
      <c r="H1602" s="79">
        <v>0</v>
      </c>
      <c r="I1602" s="79">
        <v>0</v>
      </c>
      <c r="J1602" s="79">
        <v>0</v>
      </c>
      <c r="K1602" s="79">
        <v>0</v>
      </c>
      <c r="R1602" s="6"/>
    </row>
    <row r="1603" spans="1:18" ht="12.75" customHeight="1" x14ac:dyDescent="0.25">
      <c r="A1603" s="119" t="s">
        <v>2943</v>
      </c>
      <c r="B1603" s="128"/>
      <c r="C1603" s="10"/>
      <c r="D1603" s="129" t="s">
        <v>2944</v>
      </c>
      <c r="E1603" s="79">
        <v>0</v>
      </c>
      <c r="F1603" s="79">
        <v>0</v>
      </c>
      <c r="G1603" s="79">
        <v>0</v>
      </c>
      <c r="H1603" s="79">
        <v>0</v>
      </c>
      <c r="I1603" s="79">
        <v>0</v>
      </c>
      <c r="J1603" s="79">
        <v>0</v>
      </c>
      <c r="K1603" s="79">
        <v>0</v>
      </c>
      <c r="R1603" s="6"/>
    </row>
    <row r="1604" spans="1:18" ht="12.75" customHeight="1" x14ac:dyDescent="0.25">
      <c r="A1604" s="119" t="s">
        <v>2945</v>
      </c>
      <c r="B1604" s="128"/>
      <c r="C1604" s="10"/>
      <c r="D1604" s="129" t="s">
        <v>2946</v>
      </c>
      <c r="E1604" s="79">
        <v>0</v>
      </c>
      <c r="F1604" s="79">
        <v>0</v>
      </c>
      <c r="G1604" s="79">
        <v>0</v>
      </c>
      <c r="H1604" s="79">
        <v>0</v>
      </c>
      <c r="I1604" s="79">
        <v>0</v>
      </c>
      <c r="J1604" s="79">
        <v>0</v>
      </c>
      <c r="K1604" s="79">
        <v>0</v>
      </c>
      <c r="R1604" s="6"/>
    </row>
    <row r="1605" spans="1:18" ht="12.75" customHeight="1" x14ac:dyDescent="0.25">
      <c r="A1605" s="119" t="s">
        <v>2947</v>
      </c>
      <c r="B1605" s="128"/>
      <c r="C1605" s="10"/>
      <c r="D1605" s="129" t="s">
        <v>2948</v>
      </c>
      <c r="E1605" s="79">
        <v>0</v>
      </c>
      <c r="F1605" s="79">
        <v>0</v>
      </c>
      <c r="G1605" s="79">
        <v>0</v>
      </c>
      <c r="H1605" s="79">
        <v>0</v>
      </c>
      <c r="I1605" s="79">
        <v>0</v>
      </c>
      <c r="J1605" s="79">
        <v>0</v>
      </c>
      <c r="K1605" s="79">
        <v>0</v>
      </c>
      <c r="R1605" s="6"/>
    </row>
    <row r="1606" spans="1:18" ht="12.75" customHeight="1" x14ac:dyDescent="0.25">
      <c r="A1606" s="119" t="s">
        <v>2949</v>
      </c>
      <c r="B1606" s="128"/>
      <c r="C1606" s="10"/>
      <c r="D1606" s="129" t="s">
        <v>2950</v>
      </c>
      <c r="E1606" s="79">
        <v>0</v>
      </c>
      <c r="F1606" s="79">
        <v>0</v>
      </c>
      <c r="G1606" s="79">
        <v>0</v>
      </c>
      <c r="H1606" s="79">
        <v>0</v>
      </c>
      <c r="I1606" s="79">
        <v>0</v>
      </c>
      <c r="J1606" s="79">
        <v>0</v>
      </c>
      <c r="K1606" s="79">
        <v>0</v>
      </c>
      <c r="R1606" s="6"/>
    </row>
    <row r="1607" spans="1:18" ht="12.75" customHeight="1" x14ac:dyDescent="0.25">
      <c r="A1607" s="119" t="s">
        <v>2951</v>
      </c>
      <c r="B1607" s="128"/>
      <c r="C1607" s="10"/>
      <c r="D1607" s="129" t="s">
        <v>2841</v>
      </c>
      <c r="E1607" s="79">
        <v>0</v>
      </c>
      <c r="F1607" s="79">
        <v>0</v>
      </c>
      <c r="G1607" s="79">
        <v>0</v>
      </c>
      <c r="H1607" s="79">
        <v>0</v>
      </c>
      <c r="I1607" s="79">
        <v>0</v>
      </c>
      <c r="J1607" s="79">
        <v>0</v>
      </c>
      <c r="K1607" s="79">
        <v>0</v>
      </c>
      <c r="R1607" s="6"/>
    </row>
    <row r="1608" spans="1:18" ht="12.75" customHeight="1" x14ac:dyDescent="0.25">
      <c r="A1608" s="119" t="s">
        <v>2952</v>
      </c>
      <c r="B1608" s="128"/>
      <c r="C1608" s="10"/>
      <c r="D1608" s="129" t="s">
        <v>2953</v>
      </c>
      <c r="E1608" s="79">
        <v>0</v>
      </c>
      <c r="F1608" s="79">
        <v>0</v>
      </c>
      <c r="G1608" s="79">
        <v>0</v>
      </c>
      <c r="H1608" s="79">
        <v>0</v>
      </c>
      <c r="I1608" s="79">
        <v>0</v>
      </c>
      <c r="J1608" s="79">
        <v>0</v>
      </c>
      <c r="K1608" s="79">
        <v>0</v>
      </c>
      <c r="R1608" s="6"/>
    </row>
    <row r="1609" spans="1:18" ht="12.75" customHeight="1" x14ac:dyDescent="0.25">
      <c r="A1609" s="119" t="s">
        <v>2954</v>
      </c>
      <c r="B1609" s="128"/>
      <c r="C1609" s="10"/>
      <c r="D1609" s="129" t="s">
        <v>2955</v>
      </c>
      <c r="E1609" s="79">
        <v>0</v>
      </c>
      <c r="F1609" s="79">
        <v>0</v>
      </c>
      <c r="G1609" s="79">
        <v>0</v>
      </c>
      <c r="H1609" s="79">
        <v>0</v>
      </c>
      <c r="I1609" s="79">
        <v>0</v>
      </c>
      <c r="J1609" s="79">
        <v>0</v>
      </c>
      <c r="K1609" s="79">
        <v>0</v>
      </c>
      <c r="R1609" s="6"/>
    </row>
    <row r="1610" spans="1:18" ht="12.75" customHeight="1" x14ac:dyDescent="0.25">
      <c r="A1610" s="119" t="s">
        <v>2956</v>
      </c>
      <c r="B1610" s="128"/>
      <c r="C1610" s="10"/>
      <c r="D1610" s="129" t="s">
        <v>734</v>
      </c>
      <c r="E1610" s="79">
        <v>0</v>
      </c>
      <c r="F1610" s="79">
        <v>0</v>
      </c>
      <c r="G1610" s="79">
        <v>0</v>
      </c>
      <c r="H1610" s="79">
        <v>0</v>
      </c>
      <c r="I1610" s="79">
        <v>0</v>
      </c>
      <c r="J1610" s="79">
        <v>0</v>
      </c>
      <c r="K1610" s="79">
        <v>0</v>
      </c>
      <c r="R1610" s="6"/>
    </row>
    <row r="1611" spans="1:18" ht="12.75" customHeight="1" x14ac:dyDescent="0.25">
      <c r="A1611" s="119" t="s">
        <v>2957</v>
      </c>
      <c r="B1611" s="128"/>
      <c r="C1611" s="10"/>
      <c r="D1611" s="129" t="s">
        <v>2958</v>
      </c>
      <c r="E1611" s="79">
        <v>0</v>
      </c>
      <c r="F1611" s="79">
        <v>0</v>
      </c>
      <c r="G1611" s="79">
        <v>0</v>
      </c>
      <c r="H1611" s="79">
        <v>0</v>
      </c>
      <c r="I1611" s="79">
        <v>0</v>
      </c>
      <c r="J1611" s="79">
        <v>0</v>
      </c>
      <c r="K1611" s="79">
        <v>0</v>
      </c>
      <c r="R1611" s="6"/>
    </row>
    <row r="1612" spans="1:18" ht="12.75" customHeight="1" x14ac:dyDescent="0.25">
      <c r="A1612" s="119" t="s">
        <v>2959</v>
      </c>
      <c r="B1612" s="128"/>
      <c r="C1612" s="10"/>
      <c r="D1612" s="129" t="s">
        <v>2960</v>
      </c>
      <c r="E1612" s="79">
        <v>0</v>
      </c>
      <c r="F1612" s="79">
        <v>0</v>
      </c>
      <c r="G1612" s="79">
        <v>0</v>
      </c>
      <c r="H1612" s="79">
        <v>0</v>
      </c>
      <c r="I1612" s="79">
        <v>0</v>
      </c>
      <c r="J1612" s="79">
        <v>0</v>
      </c>
      <c r="K1612" s="79">
        <v>0</v>
      </c>
      <c r="R1612" s="6"/>
    </row>
    <row r="1613" spans="1:18" ht="12.75" customHeight="1" x14ac:dyDescent="0.25">
      <c r="A1613" s="119" t="s">
        <v>2961</v>
      </c>
      <c r="B1613" s="128"/>
      <c r="C1613" s="10"/>
      <c r="D1613" s="129" t="s">
        <v>2962</v>
      </c>
      <c r="E1613" s="79">
        <v>0</v>
      </c>
      <c r="F1613" s="79">
        <v>0</v>
      </c>
      <c r="G1613" s="79">
        <v>0</v>
      </c>
      <c r="H1613" s="79">
        <v>0</v>
      </c>
      <c r="I1613" s="79">
        <v>0</v>
      </c>
      <c r="J1613" s="79">
        <v>0</v>
      </c>
      <c r="K1613" s="79">
        <v>0</v>
      </c>
      <c r="R1613" s="6"/>
    </row>
    <row r="1614" spans="1:18" ht="12.75" customHeight="1" x14ac:dyDescent="0.25">
      <c r="A1614" s="119" t="s">
        <v>2963</v>
      </c>
      <c r="B1614" s="128"/>
      <c r="C1614" s="10"/>
      <c r="D1614" s="129" t="s">
        <v>2964</v>
      </c>
      <c r="E1614" s="79">
        <v>0</v>
      </c>
      <c r="F1614" s="79">
        <v>0</v>
      </c>
      <c r="G1614" s="79">
        <v>0</v>
      </c>
      <c r="H1614" s="79">
        <v>0</v>
      </c>
      <c r="I1614" s="79">
        <v>0</v>
      </c>
      <c r="J1614" s="79">
        <v>0</v>
      </c>
      <c r="K1614" s="79">
        <v>0</v>
      </c>
      <c r="R1614" s="6"/>
    </row>
    <row r="1615" spans="1:18" ht="12.75" customHeight="1" x14ac:dyDescent="0.25">
      <c r="A1615" s="119" t="s">
        <v>2965</v>
      </c>
      <c r="B1615" s="128"/>
      <c r="C1615" s="10"/>
      <c r="D1615" s="129" t="s">
        <v>2966</v>
      </c>
      <c r="E1615" s="79">
        <v>0</v>
      </c>
      <c r="F1615" s="79">
        <v>0</v>
      </c>
      <c r="G1615" s="79">
        <v>0</v>
      </c>
      <c r="H1615" s="79">
        <v>0</v>
      </c>
      <c r="I1615" s="79">
        <v>0</v>
      </c>
      <c r="J1615" s="79">
        <v>0</v>
      </c>
      <c r="K1615" s="79">
        <v>0</v>
      </c>
      <c r="R1615" s="6"/>
    </row>
    <row r="1616" spans="1:18" ht="12.75" customHeight="1" x14ac:dyDescent="0.25">
      <c r="A1616" s="119" t="s">
        <v>2967</v>
      </c>
      <c r="B1616" s="128"/>
      <c r="C1616" s="10"/>
      <c r="D1616" s="129" t="s">
        <v>2968</v>
      </c>
      <c r="E1616" s="79">
        <v>0</v>
      </c>
      <c r="F1616" s="79">
        <v>0</v>
      </c>
      <c r="G1616" s="79">
        <v>0</v>
      </c>
      <c r="H1616" s="79">
        <v>0</v>
      </c>
      <c r="I1616" s="79">
        <v>0</v>
      </c>
      <c r="J1616" s="79">
        <v>0</v>
      </c>
      <c r="K1616" s="79">
        <v>0</v>
      </c>
      <c r="R1616" s="6"/>
    </row>
    <row r="1617" spans="1:18" ht="12.75" customHeight="1" x14ac:dyDescent="0.25">
      <c r="A1617" s="119" t="s">
        <v>2969</v>
      </c>
      <c r="B1617" s="128"/>
      <c r="C1617" s="10"/>
      <c r="D1617" s="129" t="s">
        <v>2970</v>
      </c>
      <c r="E1617" s="79">
        <v>0</v>
      </c>
      <c r="F1617" s="79">
        <v>0</v>
      </c>
      <c r="G1617" s="79">
        <v>0</v>
      </c>
      <c r="H1617" s="79">
        <v>0</v>
      </c>
      <c r="I1617" s="79">
        <v>0</v>
      </c>
      <c r="J1617" s="79">
        <v>0</v>
      </c>
      <c r="K1617" s="79">
        <v>0</v>
      </c>
      <c r="R1617" s="6"/>
    </row>
    <row r="1618" spans="1:18" ht="12.75" customHeight="1" x14ac:dyDescent="0.25">
      <c r="A1618" s="119" t="s">
        <v>2971</v>
      </c>
      <c r="B1618" s="128"/>
      <c r="C1618" s="10"/>
      <c r="D1618" s="129" t="s">
        <v>2972</v>
      </c>
      <c r="E1618" s="79">
        <v>0</v>
      </c>
      <c r="F1618" s="79">
        <v>0</v>
      </c>
      <c r="G1618" s="79">
        <v>0</v>
      </c>
      <c r="H1618" s="79">
        <v>0</v>
      </c>
      <c r="I1618" s="79">
        <v>0</v>
      </c>
      <c r="J1618" s="79">
        <v>0</v>
      </c>
      <c r="K1618" s="79">
        <v>0</v>
      </c>
      <c r="R1618" s="6"/>
    </row>
    <row r="1619" spans="1:18" ht="12.75" customHeight="1" x14ac:dyDescent="0.25">
      <c r="A1619" s="119" t="s">
        <v>2973</v>
      </c>
      <c r="B1619" s="128"/>
      <c r="C1619" s="10"/>
      <c r="D1619" s="129" t="s">
        <v>2974</v>
      </c>
      <c r="E1619" s="79">
        <v>0</v>
      </c>
      <c r="F1619" s="79">
        <v>0</v>
      </c>
      <c r="G1619" s="79">
        <v>0</v>
      </c>
      <c r="H1619" s="79">
        <v>0</v>
      </c>
      <c r="I1619" s="79">
        <v>0</v>
      </c>
      <c r="J1619" s="79">
        <v>0</v>
      </c>
      <c r="K1619" s="79">
        <v>0</v>
      </c>
      <c r="R1619" s="6"/>
    </row>
    <row r="1620" spans="1:18" ht="12.75" customHeight="1" x14ac:dyDescent="0.25">
      <c r="A1620" s="119" t="s">
        <v>2975</v>
      </c>
      <c r="B1620" s="128"/>
      <c r="C1620" s="10"/>
      <c r="D1620" s="129" t="s">
        <v>2976</v>
      </c>
      <c r="E1620" s="79">
        <v>0</v>
      </c>
      <c r="F1620" s="79">
        <v>0</v>
      </c>
      <c r="G1620" s="79">
        <v>0</v>
      </c>
      <c r="H1620" s="79">
        <v>0</v>
      </c>
      <c r="I1620" s="79">
        <v>0</v>
      </c>
      <c r="J1620" s="79">
        <v>0</v>
      </c>
      <c r="K1620" s="79">
        <v>0</v>
      </c>
      <c r="R1620" s="6"/>
    </row>
    <row r="1621" spans="1:18" ht="12.75" customHeight="1" x14ac:dyDescent="0.25">
      <c r="A1621" s="119" t="s">
        <v>2977</v>
      </c>
      <c r="B1621" s="128"/>
      <c r="C1621" s="10"/>
      <c r="D1621" s="129" t="s">
        <v>2978</v>
      </c>
      <c r="E1621" s="79">
        <v>0</v>
      </c>
      <c r="F1621" s="79">
        <v>0</v>
      </c>
      <c r="G1621" s="79">
        <v>0</v>
      </c>
      <c r="H1621" s="79">
        <v>0</v>
      </c>
      <c r="I1621" s="79">
        <v>0</v>
      </c>
      <c r="J1621" s="79">
        <v>0</v>
      </c>
      <c r="K1621" s="79">
        <v>0</v>
      </c>
      <c r="R1621" s="6"/>
    </row>
    <row r="1622" spans="1:18" ht="12.75" customHeight="1" x14ac:dyDescent="0.25">
      <c r="A1622" s="119" t="s">
        <v>2979</v>
      </c>
      <c r="B1622" s="128"/>
      <c r="C1622" s="10"/>
      <c r="D1622" s="129" t="s">
        <v>2980</v>
      </c>
      <c r="E1622" s="79">
        <v>0</v>
      </c>
      <c r="F1622" s="79">
        <v>0</v>
      </c>
      <c r="G1622" s="79">
        <v>0</v>
      </c>
      <c r="H1622" s="79">
        <v>0</v>
      </c>
      <c r="I1622" s="79">
        <v>0</v>
      </c>
      <c r="J1622" s="79">
        <v>0</v>
      </c>
      <c r="K1622" s="79">
        <v>0</v>
      </c>
      <c r="R1622" s="6"/>
    </row>
    <row r="1623" spans="1:18" ht="12.75" customHeight="1" x14ac:dyDescent="0.25">
      <c r="A1623" s="118" t="s">
        <v>2981</v>
      </c>
      <c r="B1623" s="132" t="s">
        <v>2982</v>
      </c>
      <c r="C1623" s="10"/>
      <c r="D1623" s="126"/>
      <c r="E1623" s="78">
        <v>91.445091102742595</v>
      </c>
      <c r="F1623" s="78">
        <v>39.294001293316597</v>
      </c>
      <c r="G1623" s="78">
        <v>4.8404275552512459</v>
      </c>
      <c r="H1623" s="78">
        <v>35.043173951082203</v>
      </c>
      <c r="I1623" s="78">
        <v>8.7679257484118835</v>
      </c>
      <c r="J1623" s="78">
        <v>1.1316520217581498</v>
      </c>
      <c r="K1623" s="78">
        <v>2.3679105329225152</v>
      </c>
      <c r="R1623" s="6"/>
    </row>
    <row r="1624" spans="1:18" ht="12.75" customHeight="1" x14ac:dyDescent="0.25">
      <c r="A1624" s="118" t="s">
        <v>2983</v>
      </c>
      <c r="B1624" s="125"/>
      <c r="C1624" s="11" t="s">
        <v>2984</v>
      </c>
      <c r="D1624" s="126"/>
      <c r="E1624" s="78">
        <v>137.46839398846558</v>
      </c>
      <c r="F1624" s="78">
        <v>54.618028921276171</v>
      </c>
      <c r="G1624" s="78">
        <v>4.1904599562487572</v>
      </c>
      <c r="H1624" s="78">
        <v>64.277394244154664</v>
      </c>
      <c r="I1624" s="78">
        <v>10.316344214324269</v>
      </c>
      <c r="J1624" s="78">
        <v>1.4560072729338902</v>
      </c>
      <c r="K1624" s="78">
        <v>2.6101593795278273</v>
      </c>
      <c r="R1624" s="6"/>
    </row>
    <row r="1625" spans="1:18" ht="12.75" customHeight="1" x14ac:dyDescent="0.25">
      <c r="A1625" s="119" t="s">
        <v>2985</v>
      </c>
      <c r="B1625" s="128"/>
      <c r="C1625" s="10"/>
      <c r="D1625" s="129" t="s">
        <v>2986</v>
      </c>
      <c r="E1625" s="79">
        <v>286.06504074922663</v>
      </c>
      <c r="F1625" s="79">
        <v>100.520836498666</v>
      </c>
      <c r="G1625" s="79">
        <v>6.9890545328576721</v>
      </c>
      <c r="H1625" s="79">
        <v>155.82552888910496</v>
      </c>
      <c r="I1625" s="79">
        <v>16.287535780920489</v>
      </c>
      <c r="J1625" s="79">
        <v>2.1878779407206626</v>
      </c>
      <c r="K1625" s="79">
        <v>4.2542071069568443</v>
      </c>
      <c r="R1625" s="6"/>
    </row>
    <row r="1626" spans="1:18" ht="12.75" customHeight="1" x14ac:dyDescent="0.25">
      <c r="A1626" s="119" t="s">
        <v>2987</v>
      </c>
      <c r="B1626" s="128"/>
      <c r="C1626" s="10"/>
      <c r="D1626" s="129" t="s">
        <v>2988</v>
      </c>
      <c r="E1626" s="79">
        <v>0</v>
      </c>
      <c r="F1626" s="79">
        <v>0</v>
      </c>
      <c r="G1626" s="79">
        <v>0</v>
      </c>
      <c r="H1626" s="79">
        <v>0</v>
      </c>
      <c r="I1626" s="79">
        <v>0</v>
      </c>
      <c r="J1626" s="79">
        <v>0</v>
      </c>
      <c r="K1626" s="79">
        <v>0</v>
      </c>
      <c r="R1626" s="6"/>
    </row>
    <row r="1627" spans="1:18" ht="12.75" customHeight="1" x14ac:dyDescent="0.25">
      <c r="A1627" s="119" t="s">
        <v>2989</v>
      </c>
      <c r="B1627" s="128"/>
      <c r="C1627" s="10"/>
      <c r="D1627" s="129" t="s">
        <v>2990</v>
      </c>
      <c r="E1627" s="79">
        <v>11.344728482831645</v>
      </c>
      <c r="F1627" s="79">
        <v>6.0505218575102102</v>
      </c>
      <c r="G1627" s="79">
        <v>1.5126304643775526</v>
      </c>
      <c r="H1627" s="79">
        <v>0.75631523218877628</v>
      </c>
      <c r="I1627" s="79">
        <v>2.2689456965663286</v>
      </c>
      <c r="J1627" s="79">
        <v>0</v>
      </c>
      <c r="K1627" s="79">
        <v>0.75631523218877628</v>
      </c>
      <c r="R1627" s="6"/>
    </row>
    <row r="1628" spans="1:18" ht="12.75" customHeight="1" x14ac:dyDescent="0.25">
      <c r="A1628" s="119" t="s">
        <v>2991</v>
      </c>
      <c r="B1628" s="128"/>
      <c r="C1628" s="10"/>
      <c r="D1628" s="129" t="s">
        <v>2992</v>
      </c>
      <c r="E1628" s="79">
        <v>8.6775425199583474</v>
      </c>
      <c r="F1628" s="79">
        <v>4.3387712599791737</v>
      </c>
      <c r="G1628" s="79">
        <v>0.86775425199583478</v>
      </c>
      <c r="H1628" s="79">
        <v>0.86775425199583478</v>
      </c>
      <c r="I1628" s="79">
        <v>2.6032627559875041</v>
      </c>
      <c r="J1628" s="79">
        <v>0</v>
      </c>
      <c r="K1628" s="79">
        <v>0</v>
      </c>
      <c r="R1628" s="6"/>
    </row>
    <row r="1629" spans="1:18" ht="12.75" customHeight="1" x14ac:dyDescent="0.25">
      <c r="A1629" s="119" t="s">
        <v>2993</v>
      </c>
      <c r="B1629" s="128"/>
      <c r="C1629" s="10"/>
      <c r="D1629" s="129" t="s">
        <v>2994</v>
      </c>
      <c r="E1629" s="79">
        <v>0</v>
      </c>
      <c r="F1629" s="79">
        <v>0</v>
      </c>
      <c r="G1629" s="79">
        <v>0</v>
      </c>
      <c r="H1629" s="79">
        <v>0</v>
      </c>
      <c r="I1629" s="79">
        <v>0</v>
      </c>
      <c r="J1629" s="79">
        <v>0</v>
      </c>
      <c r="K1629" s="79">
        <v>0</v>
      </c>
      <c r="R1629" s="6"/>
    </row>
    <row r="1630" spans="1:18" ht="12.75" customHeight="1" x14ac:dyDescent="0.25">
      <c r="A1630" s="119" t="s">
        <v>2995</v>
      </c>
      <c r="B1630" s="128"/>
      <c r="C1630" s="10"/>
      <c r="D1630" s="129" t="s">
        <v>2996</v>
      </c>
      <c r="E1630" s="79">
        <v>8.4501091472431522</v>
      </c>
      <c r="F1630" s="79">
        <v>5.6334060981621015</v>
      </c>
      <c r="G1630" s="79">
        <v>0.70417576227026268</v>
      </c>
      <c r="H1630" s="79">
        <v>0</v>
      </c>
      <c r="I1630" s="79">
        <v>1.4083515245405254</v>
      </c>
      <c r="J1630" s="79">
        <v>0</v>
      </c>
      <c r="K1630" s="79">
        <v>0.70417576227026268</v>
      </c>
      <c r="R1630" s="6"/>
    </row>
    <row r="1631" spans="1:18" ht="12.75" customHeight="1" x14ac:dyDescent="0.25">
      <c r="A1631" s="119" t="s">
        <v>2997</v>
      </c>
      <c r="B1631" s="128"/>
      <c r="C1631" s="10"/>
      <c r="D1631" s="129" t="s">
        <v>2998</v>
      </c>
      <c r="E1631" s="79">
        <v>1.1024750565018466</v>
      </c>
      <c r="F1631" s="79">
        <v>0</v>
      </c>
      <c r="G1631" s="79">
        <v>0</v>
      </c>
      <c r="H1631" s="79">
        <v>0.55123752825092331</v>
      </c>
      <c r="I1631" s="79">
        <v>0.55123752825092331</v>
      </c>
      <c r="J1631" s="79">
        <v>0</v>
      </c>
      <c r="K1631" s="79">
        <v>0</v>
      </c>
      <c r="R1631" s="6"/>
    </row>
    <row r="1632" spans="1:18" ht="12.75" customHeight="1" x14ac:dyDescent="0.25">
      <c r="A1632" s="119" t="s">
        <v>2999</v>
      </c>
      <c r="B1632" s="128"/>
      <c r="C1632" s="10"/>
      <c r="D1632" s="129" t="s">
        <v>3000</v>
      </c>
      <c r="E1632" s="79">
        <v>90.178933412226201</v>
      </c>
      <c r="F1632" s="79">
        <v>41.528330210490559</v>
      </c>
      <c r="G1632" s="79">
        <v>3.5063497803052717</v>
      </c>
      <c r="H1632" s="79">
        <v>33.310322912900077</v>
      </c>
      <c r="I1632" s="79">
        <v>7.2318464218796228</v>
      </c>
      <c r="J1632" s="79">
        <v>0.98616087571085764</v>
      </c>
      <c r="K1632" s="79">
        <v>3.6159232109398114</v>
      </c>
      <c r="R1632" s="6"/>
    </row>
    <row r="1633" spans="1:18" ht="12.75" customHeight="1" x14ac:dyDescent="0.25">
      <c r="A1633" s="119" t="s">
        <v>3001</v>
      </c>
      <c r="B1633" s="128"/>
      <c r="C1633" s="10"/>
      <c r="D1633" s="129" t="s">
        <v>3002</v>
      </c>
      <c r="E1633" s="79">
        <v>0</v>
      </c>
      <c r="F1633" s="79">
        <v>0</v>
      </c>
      <c r="G1633" s="79">
        <v>0</v>
      </c>
      <c r="H1633" s="79">
        <v>0</v>
      </c>
      <c r="I1633" s="79">
        <v>0</v>
      </c>
      <c r="J1633" s="79">
        <v>0</v>
      </c>
      <c r="K1633" s="79">
        <v>0</v>
      </c>
      <c r="R1633" s="6"/>
    </row>
    <row r="1634" spans="1:18" ht="12.75" customHeight="1" x14ac:dyDescent="0.25">
      <c r="A1634" s="119" t="s">
        <v>3003</v>
      </c>
      <c r="B1634" s="128"/>
      <c r="C1634" s="10"/>
      <c r="D1634" s="129" t="s">
        <v>1128</v>
      </c>
      <c r="E1634" s="79">
        <v>106.68014205303125</v>
      </c>
      <c r="F1634" s="79">
        <v>46.602377844218921</v>
      </c>
      <c r="G1634" s="79">
        <v>4.9129012787580191</v>
      </c>
      <c r="H1634" s="79">
        <v>40.005053269886716</v>
      </c>
      <c r="I1634" s="79">
        <v>11.229488637161186</v>
      </c>
      <c r="J1634" s="79">
        <v>2.2458977274322369</v>
      </c>
      <c r="K1634" s="79">
        <v>1.6844232955741778</v>
      </c>
      <c r="R1634" s="6"/>
    </row>
    <row r="1635" spans="1:18" ht="12.75" customHeight="1" x14ac:dyDescent="0.25">
      <c r="A1635" s="119" t="s">
        <v>3004</v>
      </c>
      <c r="B1635" s="128"/>
      <c r="C1635" s="10"/>
      <c r="D1635" s="129" t="s">
        <v>961</v>
      </c>
      <c r="E1635" s="79">
        <v>86.533194650451449</v>
      </c>
      <c r="F1635" s="79">
        <v>42.466503775826098</v>
      </c>
      <c r="G1635" s="79">
        <v>3.077282882306239</v>
      </c>
      <c r="H1635" s="79">
        <v>28.434093832509646</v>
      </c>
      <c r="I1635" s="79">
        <v>9.6626682504415893</v>
      </c>
      <c r="J1635" s="79">
        <v>1.107821837630246</v>
      </c>
      <c r="K1635" s="79">
        <v>1.7848240717376185</v>
      </c>
      <c r="R1635" s="6"/>
    </row>
    <row r="1636" spans="1:18" ht="12.75" customHeight="1" x14ac:dyDescent="0.25">
      <c r="A1636" s="118" t="s">
        <v>3005</v>
      </c>
      <c r="B1636" s="125"/>
      <c r="C1636" s="11" t="s">
        <v>3006</v>
      </c>
      <c r="D1636" s="126"/>
      <c r="E1636" s="78">
        <v>69.902124339513733</v>
      </c>
      <c r="F1636" s="78">
        <v>42.182316411775524</v>
      </c>
      <c r="G1636" s="78">
        <v>7.2312542420186618</v>
      </c>
      <c r="H1636" s="78">
        <v>2.283553971163788</v>
      </c>
      <c r="I1636" s="78">
        <v>12.686410950909933</v>
      </c>
      <c r="J1636" s="78">
        <v>1.0149128760727946</v>
      </c>
      <c r="K1636" s="78">
        <v>4.5036758875730261</v>
      </c>
      <c r="R1636" s="6"/>
    </row>
    <row r="1637" spans="1:18" ht="12.75" customHeight="1" x14ac:dyDescent="0.25">
      <c r="A1637" s="119" t="s">
        <v>3007</v>
      </c>
      <c r="B1637" s="128"/>
      <c r="C1637" s="10"/>
      <c r="D1637" s="129" t="s">
        <v>3008</v>
      </c>
      <c r="E1637" s="79">
        <v>97.527150910433519</v>
      </c>
      <c r="F1637" s="79">
        <v>59.614934351529996</v>
      </c>
      <c r="G1637" s="79">
        <v>9.7256992597662233</v>
      </c>
      <c r="H1637" s="79">
        <v>3.1518469823316462</v>
      </c>
      <c r="I1637" s="79">
        <v>17.290132017362176</v>
      </c>
      <c r="J1637" s="79">
        <v>1.4408443347801814</v>
      </c>
      <c r="K1637" s="79">
        <v>6.3036939646632923</v>
      </c>
      <c r="R1637" s="6"/>
    </row>
    <row r="1638" spans="1:18" ht="12.75" customHeight="1" x14ac:dyDescent="0.25">
      <c r="A1638" s="119" t="s">
        <v>3009</v>
      </c>
      <c r="B1638" s="128"/>
      <c r="C1638" s="10"/>
      <c r="D1638" s="129" t="s">
        <v>3010</v>
      </c>
      <c r="E1638" s="79">
        <v>5.137279525087048</v>
      </c>
      <c r="F1638" s="79">
        <v>1.1416176722415663</v>
      </c>
      <c r="G1638" s="79">
        <v>2.8540441806039158</v>
      </c>
      <c r="H1638" s="79">
        <v>0.57080883612078315</v>
      </c>
      <c r="I1638" s="79">
        <v>0</v>
      </c>
      <c r="J1638" s="79">
        <v>0</v>
      </c>
      <c r="K1638" s="79">
        <v>0.57080883612078315</v>
      </c>
      <c r="R1638" s="6"/>
    </row>
    <row r="1639" spans="1:18" ht="12.75" customHeight="1" x14ac:dyDescent="0.25">
      <c r="A1639" s="119" t="s">
        <v>3011</v>
      </c>
      <c r="B1639" s="128"/>
      <c r="C1639" s="10"/>
      <c r="D1639" s="129" t="s">
        <v>3012</v>
      </c>
      <c r="E1639" s="79">
        <v>0</v>
      </c>
      <c r="F1639" s="79">
        <v>0</v>
      </c>
      <c r="G1639" s="79">
        <v>0</v>
      </c>
      <c r="H1639" s="79">
        <v>0</v>
      </c>
      <c r="I1639" s="79">
        <v>0</v>
      </c>
      <c r="J1639" s="79">
        <v>0</v>
      </c>
      <c r="K1639" s="79">
        <v>0</v>
      </c>
      <c r="R1639" s="6"/>
    </row>
    <row r="1640" spans="1:18" ht="12.75" customHeight="1" x14ac:dyDescent="0.25">
      <c r="A1640" s="119" t="s">
        <v>3013</v>
      </c>
      <c r="B1640" s="128"/>
      <c r="C1640" s="10"/>
      <c r="D1640" s="129" t="s">
        <v>2588</v>
      </c>
      <c r="E1640" s="79">
        <v>1.4530659691950014</v>
      </c>
      <c r="F1640" s="79">
        <v>0</v>
      </c>
      <c r="G1640" s="79">
        <v>0</v>
      </c>
      <c r="H1640" s="79">
        <v>0</v>
      </c>
      <c r="I1640" s="79">
        <v>1.4530659691950014</v>
      </c>
      <c r="J1640" s="79">
        <v>0</v>
      </c>
      <c r="K1640" s="79">
        <v>0</v>
      </c>
      <c r="R1640" s="6"/>
    </row>
    <row r="1641" spans="1:18" ht="12.75" customHeight="1" x14ac:dyDescent="0.25">
      <c r="A1641" s="119" t="s">
        <v>3014</v>
      </c>
      <c r="B1641" s="128"/>
      <c r="C1641" s="10"/>
      <c r="D1641" s="129" t="s">
        <v>385</v>
      </c>
      <c r="E1641" s="79">
        <v>0</v>
      </c>
      <c r="F1641" s="79">
        <v>0</v>
      </c>
      <c r="G1641" s="79">
        <v>0</v>
      </c>
      <c r="H1641" s="79">
        <v>0</v>
      </c>
      <c r="I1641" s="79">
        <v>0</v>
      </c>
      <c r="J1641" s="79">
        <v>0</v>
      </c>
      <c r="K1641" s="79">
        <v>0</v>
      </c>
      <c r="R1641" s="6"/>
    </row>
    <row r="1642" spans="1:18" ht="12.75" customHeight="1" x14ac:dyDescent="0.25">
      <c r="A1642" s="119" t="s">
        <v>3015</v>
      </c>
      <c r="B1642" s="128"/>
      <c r="C1642" s="10"/>
      <c r="D1642" s="129" t="s">
        <v>3016</v>
      </c>
      <c r="E1642" s="79">
        <v>0</v>
      </c>
      <c r="F1642" s="79">
        <v>0</v>
      </c>
      <c r="G1642" s="79">
        <v>0</v>
      </c>
      <c r="H1642" s="79">
        <v>0</v>
      </c>
      <c r="I1642" s="79">
        <v>0</v>
      </c>
      <c r="J1642" s="79">
        <v>0</v>
      </c>
      <c r="K1642" s="79">
        <v>0</v>
      </c>
      <c r="R1642" s="6"/>
    </row>
    <row r="1643" spans="1:18" ht="12.75" customHeight="1" x14ac:dyDescent="0.25">
      <c r="A1643" s="118" t="s">
        <v>3017</v>
      </c>
      <c r="B1643" s="125"/>
      <c r="C1643" s="11" t="s">
        <v>2982</v>
      </c>
      <c r="D1643" s="126"/>
      <c r="E1643" s="78">
        <v>27.953808367144777</v>
      </c>
      <c r="F1643" s="78">
        <v>12.755621293745675</v>
      </c>
      <c r="G1643" s="78">
        <v>9.6345650197440733</v>
      </c>
      <c r="H1643" s="78">
        <v>0.6784904943481741</v>
      </c>
      <c r="I1643" s="78">
        <v>3.7995467683497757</v>
      </c>
      <c r="J1643" s="78">
        <v>0.4070942966089045</v>
      </c>
      <c r="K1643" s="78">
        <v>0.6784904943481741</v>
      </c>
      <c r="R1643" s="6"/>
    </row>
    <row r="1644" spans="1:18" ht="12.75" customHeight="1" x14ac:dyDescent="0.25">
      <c r="A1644" s="119" t="s">
        <v>3018</v>
      </c>
      <c r="B1644" s="128"/>
      <c r="C1644" s="10"/>
      <c r="D1644" s="129" t="s">
        <v>3019</v>
      </c>
      <c r="E1644" s="79">
        <v>58.649323500377442</v>
      </c>
      <c r="F1644" s="79">
        <v>27.001916265025258</v>
      </c>
      <c r="G1644" s="79">
        <v>20.3240229951803</v>
      </c>
      <c r="H1644" s="79">
        <v>1.4517159282271646</v>
      </c>
      <c r="I1644" s="79">
        <v>7.5489228267812551</v>
      </c>
      <c r="J1644" s="79">
        <v>0.87102955693629869</v>
      </c>
      <c r="K1644" s="79">
        <v>1.4517159282271646</v>
      </c>
      <c r="R1644" s="6"/>
    </row>
    <row r="1645" spans="1:18" ht="12.75" customHeight="1" x14ac:dyDescent="0.25">
      <c r="A1645" s="119" t="s">
        <v>3020</v>
      </c>
      <c r="B1645" s="128"/>
      <c r="C1645" s="10"/>
      <c r="D1645" s="129" t="s">
        <v>3021</v>
      </c>
      <c r="E1645" s="79">
        <v>0</v>
      </c>
      <c r="F1645" s="79">
        <v>0</v>
      </c>
      <c r="G1645" s="79">
        <v>0</v>
      </c>
      <c r="H1645" s="79">
        <v>0</v>
      </c>
      <c r="I1645" s="79">
        <v>0</v>
      </c>
      <c r="J1645" s="79">
        <v>0</v>
      </c>
      <c r="K1645" s="79">
        <v>0</v>
      </c>
      <c r="R1645" s="6"/>
    </row>
    <row r="1646" spans="1:18" ht="12.75" customHeight="1" x14ac:dyDescent="0.25">
      <c r="A1646" s="119" t="s">
        <v>3022</v>
      </c>
      <c r="B1646" s="128"/>
      <c r="C1646" s="10"/>
      <c r="D1646" s="129" t="s">
        <v>3023</v>
      </c>
      <c r="E1646" s="79">
        <v>0</v>
      </c>
      <c r="F1646" s="79">
        <v>0</v>
      </c>
      <c r="G1646" s="79">
        <v>0</v>
      </c>
      <c r="H1646" s="79">
        <v>0</v>
      </c>
      <c r="I1646" s="79">
        <v>0</v>
      </c>
      <c r="J1646" s="79">
        <v>0</v>
      </c>
      <c r="K1646" s="79">
        <v>0</v>
      </c>
      <c r="R1646" s="6"/>
    </row>
    <row r="1647" spans="1:18" ht="12.75" customHeight="1" x14ac:dyDescent="0.25">
      <c r="A1647" s="119" t="s">
        <v>3024</v>
      </c>
      <c r="B1647" s="128"/>
      <c r="C1647" s="10"/>
      <c r="D1647" s="129" t="s">
        <v>3025</v>
      </c>
      <c r="E1647" s="79">
        <v>0</v>
      </c>
      <c r="F1647" s="79">
        <v>0</v>
      </c>
      <c r="G1647" s="79">
        <v>0</v>
      </c>
      <c r="H1647" s="79">
        <v>0</v>
      </c>
      <c r="I1647" s="79">
        <v>0</v>
      </c>
      <c r="J1647" s="79">
        <v>0</v>
      </c>
      <c r="K1647" s="79">
        <v>0</v>
      </c>
      <c r="R1647" s="6"/>
    </row>
    <row r="1648" spans="1:18" ht="12.75" customHeight="1" x14ac:dyDescent="0.25">
      <c r="A1648" s="119" t="s">
        <v>3026</v>
      </c>
      <c r="B1648" s="128"/>
      <c r="C1648" s="10"/>
      <c r="D1648" s="129" t="s">
        <v>3027</v>
      </c>
      <c r="E1648" s="79">
        <v>1.4093439503910927</v>
      </c>
      <c r="F1648" s="79">
        <v>0</v>
      </c>
      <c r="G1648" s="79">
        <v>0</v>
      </c>
      <c r="H1648" s="79">
        <v>0</v>
      </c>
      <c r="I1648" s="79">
        <v>1.4093439503910927</v>
      </c>
      <c r="J1648" s="79">
        <v>0</v>
      </c>
      <c r="K1648" s="79">
        <v>0</v>
      </c>
      <c r="R1648" s="6"/>
    </row>
    <row r="1649" spans="1:18" ht="12.75" customHeight="1" x14ac:dyDescent="0.25">
      <c r="A1649" s="118" t="s">
        <v>3028</v>
      </c>
      <c r="B1649" s="125"/>
      <c r="C1649" s="11" t="s">
        <v>3029</v>
      </c>
      <c r="D1649" s="126"/>
      <c r="E1649" s="78">
        <v>35.082468741686618</v>
      </c>
      <c r="F1649" s="78">
        <v>20.28465017291833</v>
      </c>
      <c r="G1649" s="78">
        <v>5.1542963554136731</v>
      </c>
      <c r="H1649" s="78">
        <v>1.3301409949454643</v>
      </c>
      <c r="I1649" s="78">
        <v>5.8193668528864064</v>
      </c>
      <c r="J1649" s="78">
        <v>0.83133812184091516</v>
      </c>
      <c r="K1649" s="78">
        <v>1.6626762436818303</v>
      </c>
      <c r="R1649" s="6"/>
    </row>
    <row r="1650" spans="1:18" ht="12.75" customHeight="1" x14ac:dyDescent="0.25">
      <c r="A1650" s="119" t="s">
        <v>3030</v>
      </c>
      <c r="B1650" s="128"/>
      <c r="C1650" s="10"/>
      <c r="D1650" s="129" t="s">
        <v>3031</v>
      </c>
      <c r="E1650" s="79">
        <v>65.997360105595774</v>
      </c>
      <c r="F1650" s="79">
        <v>41.598336066557337</v>
      </c>
      <c r="G1650" s="79">
        <v>8.7996480140794375</v>
      </c>
      <c r="H1650" s="79">
        <v>1.9999200031998718</v>
      </c>
      <c r="I1650" s="79">
        <v>10.399584016639334</v>
      </c>
      <c r="J1650" s="79">
        <v>1.1999520019199232</v>
      </c>
      <c r="K1650" s="79">
        <v>1.9999200031998718</v>
      </c>
      <c r="R1650" s="6"/>
    </row>
    <row r="1651" spans="1:18" ht="12.75" customHeight="1" x14ac:dyDescent="0.25">
      <c r="A1651" s="119" t="s">
        <v>3032</v>
      </c>
      <c r="B1651" s="128"/>
      <c r="C1651" s="10"/>
      <c r="D1651" s="129" t="s">
        <v>3033</v>
      </c>
      <c r="E1651" s="79">
        <v>9.6672842987190855</v>
      </c>
      <c r="F1651" s="79">
        <v>4.0280351244662853</v>
      </c>
      <c r="G1651" s="79">
        <v>0</v>
      </c>
      <c r="H1651" s="79">
        <v>1.6112140497865142</v>
      </c>
      <c r="I1651" s="79">
        <v>4.0280351244662853</v>
      </c>
      <c r="J1651" s="79">
        <v>0</v>
      </c>
      <c r="K1651" s="79">
        <v>0</v>
      </c>
      <c r="R1651" s="6"/>
    </row>
    <row r="1652" spans="1:18" ht="12.75" customHeight="1" x14ac:dyDescent="0.25">
      <c r="A1652" s="119" t="s">
        <v>3034</v>
      </c>
      <c r="B1652" s="128"/>
      <c r="C1652" s="10"/>
      <c r="D1652" s="129" t="s">
        <v>3035</v>
      </c>
      <c r="E1652" s="79">
        <v>0</v>
      </c>
      <c r="F1652" s="79">
        <v>0</v>
      </c>
      <c r="G1652" s="79">
        <v>0</v>
      </c>
      <c r="H1652" s="79">
        <v>0</v>
      </c>
      <c r="I1652" s="79">
        <v>0</v>
      </c>
      <c r="J1652" s="79">
        <v>0</v>
      </c>
      <c r="K1652" s="79">
        <v>0</v>
      </c>
      <c r="R1652" s="6"/>
    </row>
    <row r="1653" spans="1:18" ht="12.75" customHeight="1" x14ac:dyDescent="0.25">
      <c r="A1653" s="119" t="s">
        <v>3036</v>
      </c>
      <c r="B1653" s="128"/>
      <c r="C1653" s="10"/>
      <c r="D1653" s="129" t="s">
        <v>1416</v>
      </c>
      <c r="E1653" s="79">
        <v>22.677510165780419</v>
      </c>
      <c r="F1653" s="79">
        <v>8.6018142008132621</v>
      </c>
      <c r="G1653" s="79">
        <v>7.0378479824835791</v>
      </c>
      <c r="H1653" s="79">
        <v>0</v>
      </c>
      <c r="I1653" s="79">
        <v>1.5639662183296841</v>
      </c>
      <c r="J1653" s="79">
        <v>1.5639662183296841</v>
      </c>
      <c r="K1653" s="79">
        <v>3.9099155458242105</v>
      </c>
      <c r="R1653" s="6"/>
    </row>
    <row r="1654" spans="1:18" ht="12.75" customHeight="1" x14ac:dyDescent="0.25">
      <c r="A1654" s="118" t="s">
        <v>3037</v>
      </c>
      <c r="B1654" s="125"/>
      <c r="C1654" s="11" t="s">
        <v>3038</v>
      </c>
      <c r="D1654" s="126"/>
      <c r="E1654" s="78">
        <v>15.984454334607911</v>
      </c>
      <c r="F1654" s="78">
        <v>4.5445997618002885</v>
      </c>
      <c r="G1654" s="78">
        <v>4.5445997618002885</v>
      </c>
      <c r="H1654" s="78">
        <v>1.7238137027518337</v>
      </c>
      <c r="I1654" s="78">
        <v>3.4476274055036673</v>
      </c>
      <c r="J1654" s="78">
        <v>1.2536826929104243</v>
      </c>
      <c r="K1654" s="78">
        <v>0.47013100984140915</v>
      </c>
      <c r="R1654" s="6"/>
    </row>
    <row r="1655" spans="1:18" ht="12.75" customHeight="1" x14ac:dyDescent="0.25">
      <c r="A1655" s="119" t="s">
        <v>3039</v>
      </c>
      <c r="B1655" s="128"/>
      <c r="C1655" s="10"/>
      <c r="D1655" s="129" t="s">
        <v>3038</v>
      </c>
      <c r="E1655" s="79">
        <v>23.359524315141218</v>
      </c>
      <c r="F1655" s="79">
        <v>8.1404402916401217</v>
      </c>
      <c r="G1655" s="79">
        <v>3.5393218659304879</v>
      </c>
      <c r="H1655" s="79">
        <v>3.8932540525235364</v>
      </c>
      <c r="I1655" s="79">
        <v>4.9550506123026832</v>
      </c>
      <c r="J1655" s="79">
        <v>2.4775253061513416</v>
      </c>
      <c r="K1655" s="79">
        <v>0.35393218659304881</v>
      </c>
      <c r="R1655" s="6"/>
    </row>
    <row r="1656" spans="1:18" ht="12.75" customHeight="1" x14ac:dyDescent="0.25">
      <c r="A1656" s="119" t="s">
        <v>3040</v>
      </c>
      <c r="B1656" s="128"/>
      <c r="C1656" s="10"/>
      <c r="D1656" s="129" t="s">
        <v>3041</v>
      </c>
      <c r="E1656" s="79">
        <v>0</v>
      </c>
      <c r="F1656" s="79">
        <v>0</v>
      </c>
      <c r="G1656" s="79">
        <v>0</v>
      </c>
      <c r="H1656" s="79">
        <v>0</v>
      </c>
      <c r="I1656" s="79">
        <v>0</v>
      </c>
      <c r="J1656" s="79">
        <v>0</v>
      </c>
      <c r="K1656" s="79">
        <v>0</v>
      </c>
      <c r="R1656" s="6"/>
    </row>
    <row r="1657" spans="1:18" ht="12.75" customHeight="1" x14ac:dyDescent="0.25">
      <c r="A1657" s="119" t="s">
        <v>3042</v>
      </c>
      <c r="B1657" s="128"/>
      <c r="C1657" s="10"/>
      <c r="D1657" s="129" t="s">
        <v>3043</v>
      </c>
      <c r="E1657" s="79">
        <v>0</v>
      </c>
      <c r="F1657" s="79">
        <v>0</v>
      </c>
      <c r="G1657" s="79">
        <v>0</v>
      </c>
      <c r="H1657" s="79">
        <v>0</v>
      </c>
      <c r="I1657" s="79">
        <v>0</v>
      </c>
      <c r="J1657" s="79">
        <v>0</v>
      </c>
      <c r="K1657" s="79">
        <v>0</v>
      </c>
      <c r="R1657" s="6"/>
    </row>
    <row r="1658" spans="1:18" ht="12.75" customHeight="1" x14ac:dyDescent="0.25">
      <c r="A1658" s="119" t="s">
        <v>3044</v>
      </c>
      <c r="B1658" s="128"/>
      <c r="C1658" s="10"/>
      <c r="D1658" s="129" t="s">
        <v>3045</v>
      </c>
      <c r="E1658" s="79">
        <v>0</v>
      </c>
      <c r="F1658" s="79">
        <v>0</v>
      </c>
      <c r="G1658" s="79">
        <v>0</v>
      </c>
      <c r="H1658" s="79">
        <v>0</v>
      </c>
      <c r="I1658" s="79">
        <v>0</v>
      </c>
      <c r="J1658" s="79">
        <v>0</v>
      </c>
      <c r="K1658" s="79">
        <v>0</v>
      </c>
      <c r="R1658" s="6"/>
    </row>
    <row r="1659" spans="1:18" ht="12.75" customHeight="1" x14ac:dyDescent="0.25">
      <c r="A1659" s="123" t="s">
        <v>3046</v>
      </c>
      <c r="B1659" s="141"/>
      <c r="C1659" s="20"/>
      <c r="D1659" s="142" t="s">
        <v>3047</v>
      </c>
      <c r="E1659" s="79">
        <v>0</v>
      </c>
      <c r="F1659" s="79">
        <v>0</v>
      </c>
      <c r="G1659" s="79">
        <v>0</v>
      </c>
      <c r="H1659" s="79">
        <v>0</v>
      </c>
      <c r="I1659" s="79">
        <v>0</v>
      </c>
      <c r="J1659" s="79">
        <v>0</v>
      </c>
      <c r="K1659" s="79">
        <v>0</v>
      </c>
      <c r="R1659" s="6"/>
    </row>
    <row r="1660" spans="1:18" ht="12.75" customHeight="1" x14ac:dyDescent="0.25">
      <c r="A1660" s="119" t="s">
        <v>3048</v>
      </c>
      <c r="B1660" s="128"/>
      <c r="C1660" s="10"/>
      <c r="D1660" s="129" t="s">
        <v>3049</v>
      </c>
      <c r="E1660" s="79">
        <v>0</v>
      </c>
      <c r="F1660" s="79">
        <v>0</v>
      </c>
      <c r="G1660" s="79">
        <v>0</v>
      </c>
      <c r="H1660" s="79">
        <v>0</v>
      </c>
      <c r="I1660" s="79">
        <v>0</v>
      </c>
      <c r="J1660" s="79">
        <v>0</v>
      </c>
      <c r="K1660" s="79">
        <v>0</v>
      </c>
      <c r="R1660" s="6"/>
    </row>
    <row r="1661" spans="1:18" ht="12.75" customHeight="1" x14ac:dyDescent="0.25">
      <c r="A1661" s="119" t="s">
        <v>3050</v>
      </c>
      <c r="B1661" s="128"/>
      <c r="C1661" s="10"/>
      <c r="D1661" s="129" t="s">
        <v>3051</v>
      </c>
      <c r="E1661" s="79">
        <v>0</v>
      </c>
      <c r="F1661" s="79">
        <v>0</v>
      </c>
      <c r="G1661" s="79">
        <v>0</v>
      </c>
      <c r="H1661" s="79">
        <v>0</v>
      </c>
      <c r="I1661" s="79">
        <v>0</v>
      </c>
      <c r="J1661" s="79">
        <v>0</v>
      </c>
      <c r="K1661" s="79">
        <v>0</v>
      </c>
      <c r="R1661" s="6"/>
    </row>
    <row r="1662" spans="1:18" ht="12.75" customHeight="1" x14ac:dyDescent="0.25">
      <c r="A1662" s="119" t="s">
        <v>3052</v>
      </c>
      <c r="B1662" s="128"/>
      <c r="C1662" s="10"/>
      <c r="D1662" s="129" t="s">
        <v>3053</v>
      </c>
      <c r="E1662" s="79">
        <v>0</v>
      </c>
      <c r="F1662" s="79">
        <v>0</v>
      </c>
      <c r="G1662" s="79">
        <v>0</v>
      </c>
      <c r="H1662" s="79">
        <v>0</v>
      </c>
      <c r="I1662" s="79">
        <v>0</v>
      </c>
      <c r="J1662" s="79">
        <v>0</v>
      </c>
      <c r="K1662" s="79">
        <v>0</v>
      </c>
      <c r="R1662" s="6"/>
    </row>
    <row r="1663" spans="1:18" ht="12.75" customHeight="1" x14ac:dyDescent="0.25">
      <c r="A1663" s="119" t="s">
        <v>3054</v>
      </c>
      <c r="B1663" s="128"/>
      <c r="C1663" s="10"/>
      <c r="D1663" s="129" t="s">
        <v>3055</v>
      </c>
      <c r="E1663" s="79">
        <v>0</v>
      </c>
      <c r="F1663" s="79">
        <v>0</v>
      </c>
      <c r="G1663" s="79">
        <v>0</v>
      </c>
      <c r="H1663" s="79">
        <v>0</v>
      </c>
      <c r="I1663" s="79">
        <v>0</v>
      </c>
      <c r="J1663" s="79">
        <v>0</v>
      </c>
      <c r="K1663" s="79">
        <v>0</v>
      </c>
      <c r="R1663" s="6"/>
    </row>
    <row r="1664" spans="1:18" ht="12.75" customHeight="1" x14ac:dyDescent="0.25">
      <c r="A1664" s="119" t="s">
        <v>3056</v>
      </c>
      <c r="B1664" s="128"/>
      <c r="C1664" s="10"/>
      <c r="D1664" s="129" t="s">
        <v>3057</v>
      </c>
      <c r="E1664" s="79">
        <v>0</v>
      </c>
      <c r="F1664" s="79">
        <v>0</v>
      </c>
      <c r="G1664" s="79">
        <v>0</v>
      </c>
      <c r="H1664" s="79">
        <v>0</v>
      </c>
      <c r="I1664" s="79">
        <v>0</v>
      </c>
      <c r="J1664" s="79">
        <v>0</v>
      </c>
      <c r="K1664" s="79">
        <v>0</v>
      </c>
      <c r="R1664" s="6"/>
    </row>
    <row r="1665" spans="1:18" ht="12.75" customHeight="1" x14ac:dyDescent="0.25">
      <c r="A1665" s="119" t="s">
        <v>3058</v>
      </c>
      <c r="B1665" s="128"/>
      <c r="C1665" s="10"/>
      <c r="D1665" s="129" t="s">
        <v>3059</v>
      </c>
      <c r="E1665" s="79">
        <v>0</v>
      </c>
      <c r="F1665" s="79">
        <v>0</v>
      </c>
      <c r="G1665" s="79">
        <v>0</v>
      </c>
      <c r="H1665" s="79">
        <v>0</v>
      </c>
      <c r="I1665" s="79">
        <v>0</v>
      </c>
      <c r="J1665" s="79">
        <v>0</v>
      </c>
      <c r="K1665" s="79">
        <v>0</v>
      </c>
      <c r="R1665" s="6"/>
    </row>
    <row r="1666" spans="1:18" ht="12.75" customHeight="1" x14ac:dyDescent="0.25">
      <c r="A1666" s="118" t="s">
        <v>3060</v>
      </c>
      <c r="B1666" s="125"/>
      <c r="C1666" s="11" t="s">
        <v>3061</v>
      </c>
      <c r="D1666" s="126"/>
      <c r="E1666" s="78">
        <v>34.50633676276496</v>
      </c>
      <c r="F1666" s="78">
        <v>19.717906721579979</v>
      </c>
      <c r="G1666" s="78">
        <v>3.9753844196733823</v>
      </c>
      <c r="H1666" s="78">
        <v>0.63606150714774112</v>
      </c>
      <c r="I1666" s="78">
        <v>7.6327380857728944</v>
      </c>
      <c r="J1666" s="78">
        <v>0.4770461303608059</v>
      </c>
      <c r="K1666" s="78">
        <v>2.0671998982301587</v>
      </c>
      <c r="R1666" s="6"/>
    </row>
    <row r="1667" spans="1:18" ht="12.75" customHeight="1" x14ac:dyDescent="0.25">
      <c r="A1667" s="119" t="s">
        <v>3062</v>
      </c>
      <c r="B1667" s="128"/>
      <c r="C1667" s="10"/>
      <c r="D1667" s="129" t="s">
        <v>3063</v>
      </c>
      <c r="E1667" s="79">
        <v>57.341798074953921</v>
      </c>
      <c r="F1667" s="79">
        <v>37.203904703392723</v>
      </c>
      <c r="G1667" s="79">
        <v>4.0958427196395659</v>
      </c>
      <c r="H1667" s="79">
        <v>1.0239606799098915</v>
      </c>
      <c r="I1667" s="79">
        <v>11.263567479008806</v>
      </c>
      <c r="J1667" s="79">
        <v>0.68264045327326106</v>
      </c>
      <c r="K1667" s="79">
        <v>3.0718820397296742</v>
      </c>
      <c r="R1667" s="6"/>
    </row>
    <row r="1668" spans="1:18" ht="12.75" customHeight="1" x14ac:dyDescent="0.25">
      <c r="A1668" s="119" t="s">
        <v>3064</v>
      </c>
      <c r="B1668" s="128"/>
      <c r="C1668" s="10"/>
      <c r="D1668" s="129" t="s">
        <v>3065</v>
      </c>
      <c r="E1668" s="79">
        <v>0</v>
      </c>
      <c r="F1668" s="79">
        <v>0</v>
      </c>
      <c r="G1668" s="79">
        <v>0</v>
      </c>
      <c r="H1668" s="79">
        <v>0</v>
      </c>
      <c r="I1668" s="79">
        <v>0</v>
      </c>
      <c r="J1668" s="79">
        <v>0</v>
      </c>
      <c r="K1668" s="79">
        <v>0</v>
      </c>
      <c r="R1668" s="6"/>
    </row>
    <row r="1669" spans="1:18" ht="12.75" customHeight="1" x14ac:dyDescent="0.25">
      <c r="A1669" s="119" t="s">
        <v>3066</v>
      </c>
      <c r="B1669" s="128"/>
      <c r="C1669" s="10"/>
      <c r="D1669" s="129" t="s">
        <v>3067</v>
      </c>
      <c r="E1669" s="79">
        <v>0</v>
      </c>
      <c r="F1669" s="79">
        <v>0</v>
      </c>
      <c r="G1669" s="79">
        <v>0</v>
      </c>
      <c r="H1669" s="79">
        <v>0</v>
      </c>
      <c r="I1669" s="79">
        <v>0</v>
      </c>
      <c r="J1669" s="79">
        <v>0</v>
      </c>
      <c r="K1669" s="79">
        <v>0</v>
      </c>
      <c r="R1669" s="6"/>
    </row>
    <row r="1670" spans="1:18" ht="12.75" customHeight="1" x14ac:dyDescent="0.25">
      <c r="A1670" s="119" t="s">
        <v>3068</v>
      </c>
      <c r="B1670" s="128"/>
      <c r="C1670" s="10"/>
      <c r="D1670" s="129" t="s">
        <v>2336</v>
      </c>
      <c r="E1670" s="79">
        <v>0</v>
      </c>
      <c r="F1670" s="79">
        <v>0</v>
      </c>
      <c r="G1670" s="79">
        <v>0</v>
      </c>
      <c r="H1670" s="79">
        <v>0</v>
      </c>
      <c r="I1670" s="79">
        <v>0</v>
      </c>
      <c r="J1670" s="79">
        <v>0</v>
      </c>
      <c r="K1670" s="79">
        <v>0</v>
      </c>
      <c r="R1670" s="6"/>
    </row>
    <row r="1671" spans="1:18" ht="12.75" customHeight="1" x14ac:dyDescent="0.25">
      <c r="A1671" s="119" t="s">
        <v>3069</v>
      </c>
      <c r="B1671" s="128"/>
      <c r="C1671" s="10"/>
      <c r="D1671" s="129" t="s">
        <v>3070</v>
      </c>
      <c r="E1671" s="79">
        <v>7.8226857887874832</v>
      </c>
      <c r="F1671" s="79">
        <v>1.9556714471968708</v>
      </c>
      <c r="G1671" s="79">
        <v>1.3037809647979139</v>
      </c>
      <c r="H1671" s="79">
        <v>0</v>
      </c>
      <c r="I1671" s="79">
        <v>3.9113428943937416</v>
      </c>
      <c r="J1671" s="79">
        <v>0</v>
      </c>
      <c r="K1671" s="79">
        <v>0.65189048239895697</v>
      </c>
      <c r="R1671" s="6"/>
    </row>
    <row r="1672" spans="1:18" ht="12.75" customHeight="1" x14ac:dyDescent="0.25">
      <c r="A1672" s="119" t="s">
        <v>3071</v>
      </c>
      <c r="B1672" s="128"/>
      <c r="C1672" s="10"/>
      <c r="D1672" s="129" t="s">
        <v>3072</v>
      </c>
      <c r="E1672" s="79">
        <v>0</v>
      </c>
      <c r="F1672" s="79">
        <v>0</v>
      </c>
      <c r="G1672" s="79">
        <v>0</v>
      </c>
      <c r="H1672" s="79">
        <v>0</v>
      </c>
      <c r="I1672" s="79">
        <v>0</v>
      </c>
      <c r="J1672" s="79">
        <v>0</v>
      </c>
      <c r="K1672" s="79">
        <v>0</v>
      </c>
      <c r="R1672" s="6"/>
    </row>
    <row r="1673" spans="1:18" ht="12.75" customHeight="1" x14ac:dyDescent="0.25">
      <c r="A1673" s="118" t="s">
        <v>3073</v>
      </c>
      <c r="B1673" s="125"/>
      <c r="C1673" s="11" t="s">
        <v>3074</v>
      </c>
      <c r="D1673" s="126"/>
      <c r="E1673" s="78">
        <v>0.98045623896986722</v>
      </c>
      <c r="F1673" s="78">
        <v>0.49022811948493361</v>
      </c>
      <c r="G1673" s="78">
        <v>0</v>
      </c>
      <c r="H1673" s="78">
        <v>0</v>
      </c>
      <c r="I1673" s="78">
        <v>0.49022811948493361</v>
      </c>
      <c r="J1673" s="78">
        <v>0</v>
      </c>
      <c r="K1673" s="78">
        <v>0</v>
      </c>
      <c r="R1673" s="6"/>
    </row>
    <row r="1674" spans="1:18" ht="12.75" customHeight="1" x14ac:dyDescent="0.25">
      <c r="A1674" s="119" t="s">
        <v>3075</v>
      </c>
      <c r="B1674" s="128"/>
      <c r="C1674" s="10"/>
      <c r="D1674" s="129" t="s">
        <v>2728</v>
      </c>
      <c r="E1674" s="79">
        <v>0</v>
      </c>
      <c r="F1674" s="79">
        <v>0</v>
      </c>
      <c r="G1674" s="79">
        <v>0</v>
      </c>
      <c r="H1674" s="79">
        <v>0</v>
      </c>
      <c r="I1674" s="79">
        <v>0</v>
      </c>
      <c r="J1674" s="79">
        <v>0</v>
      </c>
      <c r="K1674" s="79">
        <v>0</v>
      </c>
      <c r="R1674" s="6"/>
    </row>
    <row r="1675" spans="1:18" ht="12.75" customHeight="1" x14ac:dyDescent="0.25">
      <c r="A1675" s="119" t="s">
        <v>3076</v>
      </c>
      <c r="B1675" s="128"/>
      <c r="C1675" s="10"/>
      <c r="D1675" s="129" t="s">
        <v>3077</v>
      </c>
      <c r="E1675" s="79">
        <v>0</v>
      </c>
      <c r="F1675" s="79">
        <v>0</v>
      </c>
      <c r="G1675" s="79">
        <v>0</v>
      </c>
      <c r="H1675" s="79">
        <v>0</v>
      </c>
      <c r="I1675" s="79">
        <v>0</v>
      </c>
      <c r="J1675" s="79">
        <v>0</v>
      </c>
      <c r="K1675" s="79">
        <v>0</v>
      </c>
      <c r="R1675" s="6"/>
    </row>
    <row r="1676" spans="1:18" ht="12.75" customHeight="1" x14ac:dyDescent="0.25">
      <c r="A1676" s="119" t="s">
        <v>3078</v>
      </c>
      <c r="B1676" s="128"/>
      <c r="C1676" s="10"/>
      <c r="D1676" s="129" t="s">
        <v>3079</v>
      </c>
      <c r="E1676" s="79">
        <v>0</v>
      </c>
      <c r="F1676" s="79">
        <v>0</v>
      </c>
      <c r="G1676" s="79">
        <v>0</v>
      </c>
      <c r="H1676" s="79">
        <v>0</v>
      </c>
      <c r="I1676" s="79">
        <v>0</v>
      </c>
      <c r="J1676" s="79">
        <v>0</v>
      </c>
      <c r="K1676" s="79">
        <v>0</v>
      </c>
      <c r="R1676" s="6"/>
    </row>
    <row r="1677" spans="1:18" ht="12.75" customHeight="1" x14ac:dyDescent="0.25">
      <c r="A1677" s="119" t="s">
        <v>3080</v>
      </c>
      <c r="B1677" s="128"/>
      <c r="C1677" s="10"/>
      <c r="D1677" s="129" t="s">
        <v>3081</v>
      </c>
      <c r="E1677" s="79">
        <v>0</v>
      </c>
      <c r="F1677" s="79">
        <v>0</v>
      </c>
      <c r="G1677" s="79">
        <v>0</v>
      </c>
      <c r="H1677" s="79">
        <v>0</v>
      </c>
      <c r="I1677" s="79">
        <v>0</v>
      </c>
      <c r="J1677" s="79">
        <v>0</v>
      </c>
      <c r="K1677" s="79">
        <v>0</v>
      </c>
      <c r="R1677" s="6"/>
    </row>
    <row r="1678" spans="1:18" ht="12.75" customHeight="1" x14ac:dyDescent="0.25">
      <c r="A1678" s="119" t="s">
        <v>3082</v>
      </c>
      <c r="B1678" s="128"/>
      <c r="C1678" s="10"/>
      <c r="D1678" s="129" t="s">
        <v>3083</v>
      </c>
      <c r="E1678" s="79">
        <v>0</v>
      </c>
      <c r="F1678" s="79">
        <v>0</v>
      </c>
      <c r="G1678" s="79">
        <v>0</v>
      </c>
      <c r="H1678" s="79">
        <v>0</v>
      </c>
      <c r="I1678" s="79">
        <v>0</v>
      </c>
      <c r="J1678" s="79">
        <v>0</v>
      </c>
      <c r="K1678" s="79">
        <v>0</v>
      </c>
      <c r="R1678" s="6"/>
    </row>
    <row r="1679" spans="1:18" ht="12.75" customHeight="1" x14ac:dyDescent="0.25">
      <c r="A1679" s="119" t="s">
        <v>3084</v>
      </c>
      <c r="B1679" s="128"/>
      <c r="C1679" s="10"/>
      <c r="D1679" s="129" t="s">
        <v>3085</v>
      </c>
      <c r="E1679" s="79">
        <v>1.1999040076793857</v>
      </c>
      <c r="F1679" s="79">
        <v>0.59995200383969283</v>
      </c>
      <c r="G1679" s="79">
        <v>0</v>
      </c>
      <c r="H1679" s="79">
        <v>0</v>
      </c>
      <c r="I1679" s="79">
        <v>0.59995200383969283</v>
      </c>
      <c r="J1679" s="79">
        <v>0</v>
      </c>
      <c r="K1679" s="79">
        <v>0</v>
      </c>
      <c r="R1679" s="6"/>
    </row>
    <row r="1680" spans="1:18" ht="12.75" customHeight="1" x14ac:dyDescent="0.25">
      <c r="A1680" s="118" t="s">
        <v>3086</v>
      </c>
      <c r="B1680" s="125"/>
      <c r="C1680" s="11" t="s">
        <v>3087</v>
      </c>
      <c r="D1680" s="126"/>
      <c r="E1680" s="79">
        <v>0</v>
      </c>
      <c r="F1680" s="79">
        <v>0</v>
      </c>
      <c r="G1680" s="79">
        <v>0</v>
      </c>
      <c r="H1680" s="79">
        <v>0</v>
      </c>
      <c r="I1680" s="79">
        <v>0</v>
      </c>
      <c r="J1680" s="79">
        <v>0</v>
      </c>
      <c r="K1680" s="79">
        <v>0</v>
      </c>
      <c r="R1680" s="6"/>
    </row>
    <row r="1681" spans="1:18" ht="12.75" customHeight="1" x14ac:dyDescent="0.25">
      <c r="A1681" s="119" t="s">
        <v>3088</v>
      </c>
      <c r="B1681" s="128"/>
      <c r="C1681" s="10"/>
      <c r="D1681" s="129" t="s">
        <v>3087</v>
      </c>
      <c r="E1681" s="79">
        <v>0</v>
      </c>
      <c r="F1681" s="79">
        <v>0</v>
      </c>
      <c r="G1681" s="79">
        <v>0</v>
      </c>
      <c r="H1681" s="79">
        <v>0</v>
      </c>
      <c r="I1681" s="79">
        <v>0</v>
      </c>
      <c r="J1681" s="79">
        <v>0</v>
      </c>
      <c r="K1681" s="79">
        <v>0</v>
      </c>
      <c r="R1681" s="6"/>
    </row>
    <row r="1682" spans="1:18" ht="12.75" customHeight="1" x14ac:dyDescent="0.25">
      <c r="A1682" s="119" t="s">
        <v>3089</v>
      </c>
      <c r="B1682" s="128"/>
      <c r="C1682" s="10"/>
      <c r="D1682" s="129" t="s">
        <v>3090</v>
      </c>
      <c r="E1682" s="79">
        <v>0</v>
      </c>
      <c r="F1682" s="79">
        <v>0</v>
      </c>
      <c r="G1682" s="79">
        <v>0</v>
      </c>
      <c r="H1682" s="79">
        <v>0</v>
      </c>
      <c r="I1682" s="79">
        <v>0</v>
      </c>
      <c r="J1682" s="79">
        <v>0</v>
      </c>
      <c r="K1682" s="79">
        <v>0</v>
      </c>
      <c r="R1682" s="6"/>
    </row>
    <row r="1683" spans="1:18" ht="12.75" customHeight="1" x14ac:dyDescent="0.25">
      <c r="A1683" s="119" t="s">
        <v>3091</v>
      </c>
      <c r="B1683" s="128"/>
      <c r="C1683" s="10"/>
      <c r="D1683" s="129" t="s">
        <v>3092</v>
      </c>
      <c r="E1683" s="79">
        <v>0</v>
      </c>
      <c r="F1683" s="79">
        <v>0</v>
      </c>
      <c r="G1683" s="79">
        <v>0</v>
      </c>
      <c r="H1683" s="79">
        <v>0</v>
      </c>
      <c r="I1683" s="79">
        <v>0</v>
      </c>
      <c r="J1683" s="79">
        <v>0</v>
      </c>
      <c r="K1683" s="79">
        <v>0</v>
      </c>
      <c r="R1683" s="6"/>
    </row>
    <row r="1684" spans="1:18" ht="12.75" customHeight="1" x14ac:dyDescent="0.25">
      <c r="A1684" s="119" t="s">
        <v>3093</v>
      </c>
      <c r="B1684" s="128"/>
      <c r="C1684" s="10"/>
      <c r="D1684" s="129" t="s">
        <v>3094</v>
      </c>
      <c r="E1684" s="79">
        <v>0</v>
      </c>
      <c r="F1684" s="79">
        <v>0</v>
      </c>
      <c r="G1684" s="79">
        <v>0</v>
      </c>
      <c r="H1684" s="79">
        <v>0</v>
      </c>
      <c r="I1684" s="79">
        <v>0</v>
      </c>
      <c r="J1684" s="79">
        <v>0</v>
      </c>
      <c r="K1684" s="79">
        <v>0</v>
      </c>
      <c r="R1684" s="6"/>
    </row>
    <row r="1685" spans="1:18" ht="12.75" customHeight="1" x14ac:dyDescent="0.25">
      <c r="A1685" s="118" t="s">
        <v>3095</v>
      </c>
      <c r="B1685" s="132" t="s">
        <v>3096</v>
      </c>
      <c r="C1685" s="10"/>
      <c r="D1685" s="126"/>
      <c r="E1685" s="78">
        <v>193.24580804040596</v>
      </c>
      <c r="F1685" s="78">
        <v>105.40680438567597</v>
      </c>
      <c r="G1685" s="78">
        <v>17.044949518715459</v>
      </c>
      <c r="H1685" s="78">
        <v>48.625162737439808</v>
      </c>
      <c r="I1685" s="78">
        <v>13.960127366555298</v>
      </c>
      <c r="J1685" s="78">
        <v>2.1959750913682492</v>
      </c>
      <c r="K1685" s="78">
        <v>6.0127889406511592</v>
      </c>
      <c r="R1685" s="6"/>
    </row>
    <row r="1686" spans="1:18" ht="12.75" customHeight="1" x14ac:dyDescent="0.25">
      <c r="A1686" s="118" t="s">
        <v>3097</v>
      </c>
      <c r="B1686" s="125"/>
      <c r="C1686" s="11" t="s">
        <v>3098</v>
      </c>
      <c r="D1686" s="126"/>
      <c r="E1686" s="78">
        <v>210.62206983416138</v>
      </c>
      <c r="F1686" s="78">
        <v>120.03740434221156</v>
      </c>
      <c r="G1686" s="78">
        <v>14.185660396562362</v>
      </c>
      <c r="H1686" s="78">
        <v>53.816451549290399</v>
      </c>
      <c r="I1686" s="78">
        <v>14.440111704124019</v>
      </c>
      <c r="J1686" s="78">
        <v>1.9719976336028398</v>
      </c>
      <c r="K1686" s="78">
        <v>6.1704442083701752</v>
      </c>
      <c r="R1686" s="6"/>
    </row>
    <row r="1687" spans="1:18" ht="12.75" customHeight="1" x14ac:dyDescent="0.25">
      <c r="A1687" s="119" t="s">
        <v>3099</v>
      </c>
      <c r="B1687" s="128"/>
      <c r="C1687" s="10"/>
      <c r="D1687" s="129" t="s">
        <v>3098</v>
      </c>
      <c r="E1687" s="79">
        <v>246.21366985563338</v>
      </c>
      <c r="F1687" s="79">
        <v>141.36843922338213</v>
      </c>
      <c r="G1687" s="79">
        <v>11.538426594710494</v>
      </c>
      <c r="H1687" s="79">
        <v>69.775682084548507</v>
      </c>
      <c r="I1687" s="79">
        <v>14.900015445137962</v>
      </c>
      <c r="J1687" s="79">
        <v>1.8170750542851173</v>
      </c>
      <c r="K1687" s="79">
        <v>6.8140314535691902</v>
      </c>
      <c r="R1687" s="6"/>
    </row>
    <row r="1688" spans="1:18" ht="12.75" customHeight="1" x14ac:dyDescent="0.25">
      <c r="A1688" s="119" t="s">
        <v>3100</v>
      </c>
      <c r="B1688" s="128"/>
      <c r="C1688" s="10"/>
      <c r="D1688" s="129" t="s">
        <v>3101</v>
      </c>
      <c r="E1688" s="79">
        <v>243.17877712490548</v>
      </c>
      <c r="F1688" s="79">
        <v>133.80650415963697</v>
      </c>
      <c r="G1688" s="79">
        <v>42.46902088545</v>
      </c>
      <c r="H1688" s="79">
        <v>34.324277153993833</v>
      </c>
      <c r="I1688" s="79">
        <v>23.852463784978763</v>
      </c>
      <c r="J1688" s="79">
        <v>5.2359066845075342</v>
      </c>
      <c r="K1688" s="79">
        <v>3.4906044563383558</v>
      </c>
      <c r="R1688" s="6"/>
    </row>
    <row r="1689" spans="1:18" ht="12.75" customHeight="1" x14ac:dyDescent="0.25">
      <c r="A1689" s="119" t="s">
        <v>3102</v>
      </c>
      <c r="B1689" s="128"/>
      <c r="C1689" s="10"/>
      <c r="D1689" s="129" t="s">
        <v>3103</v>
      </c>
      <c r="E1689" s="79">
        <v>43.280675178532782</v>
      </c>
      <c r="F1689" s="79">
        <v>24.237178099978358</v>
      </c>
      <c r="G1689" s="79">
        <v>3.4624540142826228</v>
      </c>
      <c r="H1689" s="79">
        <v>3.4624540142826228</v>
      </c>
      <c r="I1689" s="79">
        <v>6.492101276779918</v>
      </c>
      <c r="J1689" s="79">
        <v>0.8656135035706557</v>
      </c>
      <c r="K1689" s="79">
        <v>4.7608742696386059</v>
      </c>
      <c r="R1689" s="6"/>
    </row>
    <row r="1690" spans="1:18" ht="12.75" customHeight="1" x14ac:dyDescent="0.25">
      <c r="A1690" s="119" t="s">
        <v>3104</v>
      </c>
      <c r="B1690" s="128"/>
      <c r="C1690" s="10"/>
      <c r="D1690" s="129" t="s">
        <v>3105</v>
      </c>
      <c r="E1690" s="79">
        <v>0</v>
      </c>
      <c r="F1690" s="79">
        <v>0</v>
      </c>
      <c r="G1690" s="79">
        <v>0</v>
      </c>
      <c r="H1690" s="79">
        <v>0</v>
      </c>
      <c r="I1690" s="79">
        <v>0</v>
      </c>
      <c r="J1690" s="79">
        <v>0</v>
      </c>
      <c r="K1690" s="79">
        <v>0</v>
      </c>
      <c r="R1690" s="6"/>
    </row>
    <row r="1691" spans="1:18" ht="12.75" customHeight="1" x14ac:dyDescent="0.25">
      <c r="A1691" s="118" t="s">
        <v>3106</v>
      </c>
      <c r="B1691" s="125"/>
      <c r="C1691" s="11" t="s">
        <v>3107</v>
      </c>
      <c r="D1691" s="126"/>
      <c r="E1691" s="78">
        <v>124.35233160621762</v>
      </c>
      <c r="F1691" s="78">
        <v>37.211493170042395</v>
      </c>
      <c r="G1691" s="78">
        <v>38.153556288271311</v>
      </c>
      <c r="H1691" s="78">
        <v>25.435704192180875</v>
      </c>
      <c r="I1691" s="78">
        <v>12.717852096090438</v>
      </c>
      <c r="J1691" s="78">
        <v>5.1813471502590671</v>
      </c>
      <c r="K1691" s="78">
        <v>5.6523787093735285</v>
      </c>
      <c r="R1691" s="6"/>
    </row>
    <row r="1692" spans="1:18" ht="12.75" customHeight="1" x14ac:dyDescent="0.25">
      <c r="A1692" s="119" t="s">
        <v>3108</v>
      </c>
      <c r="B1692" s="128"/>
      <c r="C1692" s="10"/>
      <c r="D1692" s="129" t="s">
        <v>3107</v>
      </c>
      <c r="E1692" s="79">
        <v>0</v>
      </c>
      <c r="F1692" s="79">
        <v>0</v>
      </c>
      <c r="G1692" s="79">
        <v>0</v>
      </c>
      <c r="H1692" s="79">
        <v>0</v>
      </c>
      <c r="I1692" s="79">
        <v>0</v>
      </c>
      <c r="J1692" s="79">
        <v>0</v>
      </c>
      <c r="K1692" s="79">
        <v>0</v>
      </c>
      <c r="R1692" s="6"/>
    </row>
    <row r="1693" spans="1:18" ht="12.75" customHeight="1" x14ac:dyDescent="0.25">
      <c r="A1693" s="119" t="s">
        <v>3109</v>
      </c>
      <c r="B1693" s="128"/>
      <c r="C1693" s="10"/>
      <c r="D1693" s="129" t="s">
        <v>3110</v>
      </c>
      <c r="E1693" s="79">
        <v>0</v>
      </c>
      <c r="F1693" s="79">
        <v>0</v>
      </c>
      <c r="G1693" s="79">
        <v>0</v>
      </c>
      <c r="H1693" s="79">
        <v>0</v>
      </c>
      <c r="I1693" s="79">
        <v>0</v>
      </c>
      <c r="J1693" s="79">
        <v>0</v>
      </c>
      <c r="K1693" s="79">
        <v>0</v>
      </c>
      <c r="R1693" s="6"/>
    </row>
    <row r="1694" spans="1:18" ht="12.75" customHeight="1" x14ac:dyDescent="0.25">
      <c r="A1694" s="119" t="s">
        <v>3111</v>
      </c>
      <c r="B1694" s="128"/>
      <c r="C1694" s="10"/>
      <c r="D1694" s="129" t="s">
        <v>3096</v>
      </c>
      <c r="E1694" s="79">
        <v>0</v>
      </c>
      <c r="F1694" s="79">
        <v>0</v>
      </c>
      <c r="G1694" s="79">
        <v>0</v>
      </c>
      <c r="H1694" s="79">
        <v>0</v>
      </c>
      <c r="I1694" s="79">
        <v>0</v>
      </c>
      <c r="J1694" s="79">
        <v>0</v>
      </c>
      <c r="K1694" s="79">
        <v>0</v>
      </c>
      <c r="R1694" s="6"/>
    </row>
    <row r="1695" spans="1:18" ht="12.75" customHeight="1" x14ac:dyDescent="0.25">
      <c r="A1695" s="119" t="s">
        <v>3112</v>
      </c>
      <c r="B1695" s="128"/>
      <c r="C1695" s="10"/>
      <c r="D1695" s="129" t="s">
        <v>3113</v>
      </c>
      <c r="E1695" s="79">
        <v>87.505638249887241</v>
      </c>
      <c r="F1695" s="79">
        <v>26.16147947677041</v>
      </c>
      <c r="G1695" s="79">
        <v>43.301759133964822</v>
      </c>
      <c r="H1695" s="79">
        <v>8.1190798376184024</v>
      </c>
      <c r="I1695" s="79">
        <v>6.3148398737032023</v>
      </c>
      <c r="J1695" s="79">
        <v>1.8042399639152007</v>
      </c>
      <c r="K1695" s="79">
        <v>1.8042399639152007</v>
      </c>
      <c r="R1695" s="6"/>
    </row>
    <row r="1696" spans="1:18" ht="12.75" customHeight="1" x14ac:dyDescent="0.25">
      <c r="A1696" s="118" t="s">
        <v>3114</v>
      </c>
      <c r="B1696" s="125"/>
      <c r="C1696" s="11" t="s">
        <v>3115</v>
      </c>
      <c r="D1696" s="126"/>
      <c r="E1696" s="78">
        <v>94.324914250077953</v>
      </c>
      <c r="F1696" s="78">
        <v>38.977237293420643</v>
      </c>
      <c r="G1696" s="78">
        <v>17.149984409105084</v>
      </c>
      <c r="H1696" s="78">
        <v>23.386342376052383</v>
      </c>
      <c r="I1696" s="78">
        <v>10.134081696289368</v>
      </c>
      <c r="J1696" s="78">
        <v>0</v>
      </c>
      <c r="K1696" s="78">
        <v>4.677268475210477</v>
      </c>
      <c r="R1696" s="6"/>
    </row>
    <row r="1697" spans="1:18" ht="12.75" customHeight="1" x14ac:dyDescent="0.25">
      <c r="A1697" s="119" t="s">
        <v>3116</v>
      </c>
      <c r="B1697" s="128"/>
      <c r="C1697" s="10"/>
      <c r="D1697" s="129" t="s">
        <v>3117</v>
      </c>
      <c r="E1697" s="79">
        <v>0</v>
      </c>
      <c r="F1697" s="79">
        <v>0</v>
      </c>
      <c r="G1697" s="79">
        <v>0</v>
      </c>
      <c r="H1697" s="79">
        <v>0</v>
      </c>
      <c r="I1697" s="79">
        <v>0</v>
      </c>
      <c r="J1697" s="79">
        <v>0</v>
      </c>
      <c r="K1697" s="79">
        <v>0</v>
      </c>
      <c r="R1697" s="6"/>
    </row>
    <row r="1698" spans="1:18" ht="12.75" customHeight="1" x14ac:dyDescent="0.25">
      <c r="A1698" s="119" t="s">
        <v>3118</v>
      </c>
      <c r="B1698" s="128"/>
      <c r="C1698" s="10"/>
      <c r="D1698" s="129" t="s">
        <v>3119</v>
      </c>
      <c r="E1698" s="79">
        <v>0</v>
      </c>
      <c r="F1698" s="79">
        <v>0</v>
      </c>
      <c r="G1698" s="79">
        <v>0</v>
      </c>
      <c r="H1698" s="79">
        <v>0</v>
      </c>
      <c r="I1698" s="79">
        <v>0</v>
      </c>
      <c r="J1698" s="79">
        <v>0</v>
      </c>
      <c r="K1698" s="79">
        <v>0</v>
      </c>
      <c r="R1698" s="6"/>
    </row>
    <row r="1699" spans="1:18" ht="12.75" customHeight="1" x14ac:dyDescent="0.25">
      <c r="A1699" s="119" t="s">
        <v>3120</v>
      </c>
      <c r="B1699" s="128"/>
      <c r="C1699" s="10"/>
      <c r="D1699" s="129" t="s">
        <v>3115</v>
      </c>
      <c r="E1699" s="79">
        <v>0</v>
      </c>
      <c r="F1699" s="79">
        <v>0</v>
      </c>
      <c r="G1699" s="79">
        <v>0</v>
      </c>
      <c r="H1699" s="79">
        <v>0</v>
      </c>
      <c r="I1699" s="79">
        <v>0</v>
      </c>
      <c r="J1699" s="79">
        <v>0</v>
      </c>
      <c r="K1699" s="79">
        <v>0</v>
      </c>
      <c r="R1699" s="6"/>
    </row>
    <row r="1700" spans="1:18" ht="12.75" customHeight="1" x14ac:dyDescent="0.25">
      <c r="A1700" s="118" t="s">
        <v>3121</v>
      </c>
      <c r="B1700" s="132" t="s">
        <v>3122</v>
      </c>
      <c r="C1700" s="10"/>
      <c r="D1700" s="126"/>
      <c r="E1700" s="78">
        <v>160.77396304808167</v>
      </c>
      <c r="F1700" s="78">
        <v>107.78479170639181</v>
      </c>
      <c r="G1700" s="78">
        <v>20.824342904167882</v>
      </c>
      <c r="H1700" s="78">
        <v>11.792097789107112</v>
      </c>
      <c r="I1700" s="78">
        <v>13.347651114478689</v>
      </c>
      <c r="J1700" s="78">
        <v>2.6594943949901149</v>
      </c>
      <c r="K1700" s="78">
        <v>4.3655851389460372</v>
      </c>
      <c r="R1700" s="6"/>
    </row>
    <row r="1701" spans="1:18" ht="12.75" customHeight="1" x14ac:dyDescent="0.25">
      <c r="A1701" s="118" t="s">
        <v>3123</v>
      </c>
      <c r="B1701" s="125"/>
      <c r="C1701" s="11" t="s">
        <v>3124</v>
      </c>
      <c r="D1701" s="126"/>
      <c r="E1701" s="78">
        <v>201.46501641828743</v>
      </c>
      <c r="F1701" s="78">
        <v>126.193483202829</v>
      </c>
      <c r="G1701" s="78">
        <v>32.73553927759535</v>
      </c>
      <c r="H1701" s="78">
        <v>17.782268249557969</v>
      </c>
      <c r="I1701" s="78">
        <v>15.66052033341753</v>
      </c>
      <c r="J1701" s="78">
        <v>3.334175296792119</v>
      </c>
      <c r="K1701" s="78">
        <v>5.7590300580954787</v>
      </c>
      <c r="R1701" s="6"/>
    </row>
    <row r="1702" spans="1:18" ht="12.75" customHeight="1" x14ac:dyDescent="0.25">
      <c r="A1702" s="119" t="s">
        <v>3125</v>
      </c>
      <c r="B1702" s="128"/>
      <c r="C1702" s="10"/>
      <c r="D1702" s="129" t="s">
        <v>3122</v>
      </c>
      <c r="E1702" s="79">
        <v>383.48692094714659</v>
      </c>
      <c r="F1702" s="79">
        <v>239.67932559196663</v>
      </c>
      <c r="G1702" s="79">
        <v>63.019133022025706</v>
      </c>
      <c r="H1702" s="79">
        <v>34.712178189181373</v>
      </c>
      <c r="I1702" s="79">
        <v>28.926815157651145</v>
      </c>
      <c r="J1702" s="79">
        <v>5.7853630315302285</v>
      </c>
      <c r="K1702" s="79">
        <v>11.364105954791521</v>
      </c>
      <c r="R1702" s="6"/>
    </row>
    <row r="1703" spans="1:18" ht="12.75" customHeight="1" x14ac:dyDescent="0.25">
      <c r="A1703" s="119" t="s">
        <v>3126</v>
      </c>
      <c r="B1703" s="128"/>
      <c r="C1703" s="10"/>
      <c r="D1703" s="129" t="s">
        <v>3127</v>
      </c>
      <c r="E1703" s="79">
        <v>0</v>
      </c>
      <c r="F1703" s="79">
        <v>0</v>
      </c>
      <c r="G1703" s="79">
        <v>0</v>
      </c>
      <c r="H1703" s="79">
        <v>0</v>
      </c>
      <c r="I1703" s="79">
        <v>0</v>
      </c>
      <c r="J1703" s="79">
        <v>0</v>
      </c>
      <c r="K1703" s="79">
        <v>0</v>
      </c>
      <c r="R1703" s="6"/>
    </row>
    <row r="1704" spans="1:18" ht="12.75" customHeight="1" x14ac:dyDescent="0.25">
      <c r="A1704" s="119" t="s">
        <v>3128</v>
      </c>
      <c r="B1704" s="128"/>
      <c r="C1704" s="10"/>
      <c r="D1704" s="129" t="s">
        <v>3129</v>
      </c>
      <c r="E1704" s="79">
        <v>0</v>
      </c>
      <c r="F1704" s="79">
        <v>0</v>
      </c>
      <c r="G1704" s="79">
        <v>0</v>
      </c>
      <c r="H1704" s="79">
        <v>0</v>
      </c>
      <c r="I1704" s="79">
        <v>0</v>
      </c>
      <c r="J1704" s="79">
        <v>0</v>
      </c>
      <c r="K1704" s="79">
        <v>0</v>
      </c>
      <c r="R1704" s="6"/>
    </row>
    <row r="1705" spans="1:18" ht="12.75" customHeight="1" x14ac:dyDescent="0.25">
      <c r="A1705" s="119" t="s">
        <v>3130</v>
      </c>
      <c r="B1705" s="128"/>
      <c r="C1705" s="10"/>
      <c r="D1705" s="129" t="s">
        <v>3131</v>
      </c>
      <c r="E1705" s="79">
        <v>68.359375</v>
      </c>
      <c r="F1705" s="79">
        <v>40.0390625</v>
      </c>
      <c r="G1705" s="79">
        <v>8.7890625</v>
      </c>
      <c r="H1705" s="79">
        <v>7.8125</v>
      </c>
      <c r="I1705" s="79">
        <v>7.8125</v>
      </c>
      <c r="J1705" s="79">
        <v>3.90625</v>
      </c>
      <c r="K1705" s="79">
        <v>0</v>
      </c>
      <c r="R1705" s="6"/>
    </row>
    <row r="1706" spans="1:18" ht="12.75" customHeight="1" x14ac:dyDescent="0.25">
      <c r="A1706" s="119" t="s">
        <v>3132</v>
      </c>
      <c r="B1706" s="128"/>
      <c r="C1706" s="10"/>
      <c r="D1706" s="129" t="s">
        <v>128</v>
      </c>
      <c r="E1706" s="79">
        <v>0</v>
      </c>
      <c r="F1706" s="79">
        <v>0</v>
      </c>
      <c r="G1706" s="79">
        <v>0</v>
      </c>
      <c r="H1706" s="79">
        <v>0</v>
      </c>
      <c r="I1706" s="79">
        <v>0</v>
      </c>
      <c r="J1706" s="79">
        <v>0</v>
      </c>
      <c r="K1706" s="79">
        <v>0</v>
      </c>
      <c r="R1706" s="6"/>
    </row>
    <row r="1707" spans="1:18" ht="12.75" customHeight="1" x14ac:dyDescent="0.25">
      <c r="A1707" s="119" t="s">
        <v>3133</v>
      </c>
      <c r="B1707" s="128"/>
      <c r="C1707" s="10"/>
      <c r="D1707" s="129" t="s">
        <v>3134</v>
      </c>
      <c r="E1707" s="79">
        <v>0</v>
      </c>
      <c r="F1707" s="79">
        <v>0</v>
      </c>
      <c r="G1707" s="79">
        <v>0</v>
      </c>
      <c r="H1707" s="79">
        <v>0</v>
      </c>
      <c r="I1707" s="79">
        <v>0</v>
      </c>
      <c r="J1707" s="79">
        <v>0</v>
      </c>
      <c r="K1707" s="79">
        <v>0</v>
      </c>
      <c r="R1707" s="6"/>
    </row>
    <row r="1708" spans="1:18" ht="12.75" customHeight="1" x14ac:dyDescent="0.25">
      <c r="A1708" s="119" t="s">
        <v>3960</v>
      </c>
      <c r="B1708" s="128"/>
      <c r="C1708" s="10"/>
      <c r="D1708" s="129" t="s">
        <v>703</v>
      </c>
      <c r="E1708" s="79">
        <v>0</v>
      </c>
      <c r="F1708" s="79">
        <v>0</v>
      </c>
      <c r="G1708" s="79">
        <v>0</v>
      </c>
      <c r="H1708" s="79">
        <v>0</v>
      </c>
      <c r="I1708" s="79">
        <v>0</v>
      </c>
      <c r="J1708" s="79">
        <v>0</v>
      </c>
      <c r="K1708" s="79">
        <v>0</v>
      </c>
      <c r="R1708" s="6"/>
    </row>
    <row r="1709" spans="1:18" ht="12.75" customHeight="1" x14ac:dyDescent="0.25">
      <c r="A1709" s="118" t="s">
        <v>3135</v>
      </c>
      <c r="B1709" s="125"/>
      <c r="C1709" s="11" t="s">
        <v>3136</v>
      </c>
      <c r="D1709" s="126"/>
      <c r="E1709" s="78">
        <v>79.425113464447804</v>
      </c>
      <c r="F1709" s="78">
        <v>44.629349470499243</v>
      </c>
      <c r="G1709" s="78">
        <v>20.423600605143722</v>
      </c>
      <c r="H1709" s="78">
        <v>0.75642965204236001</v>
      </c>
      <c r="I1709" s="78">
        <v>7.5642965204236008</v>
      </c>
      <c r="J1709" s="78">
        <v>0.75642965204236001</v>
      </c>
      <c r="K1709" s="78">
        <v>5.2950075642965198</v>
      </c>
      <c r="R1709" s="6"/>
    </row>
    <row r="1710" spans="1:18" ht="12.75" customHeight="1" x14ac:dyDescent="0.25">
      <c r="A1710" s="119" t="s">
        <v>3137</v>
      </c>
      <c r="B1710" s="128"/>
      <c r="C1710" s="10"/>
      <c r="D1710" s="129" t="s">
        <v>3138</v>
      </c>
      <c r="E1710" s="79">
        <v>0</v>
      </c>
      <c r="F1710" s="79">
        <v>0</v>
      </c>
      <c r="G1710" s="79">
        <v>0</v>
      </c>
      <c r="H1710" s="79">
        <v>0</v>
      </c>
      <c r="I1710" s="79">
        <v>0</v>
      </c>
      <c r="J1710" s="79">
        <v>0</v>
      </c>
      <c r="K1710" s="79">
        <v>0</v>
      </c>
      <c r="R1710" s="6"/>
    </row>
    <row r="1711" spans="1:18" ht="12.75" customHeight="1" x14ac:dyDescent="0.25">
      <c r="A1711" s="119" t="s">
        <v>3139</v>
      </c>
      <c r="B1711" s="128"/>
      <c r="C1711" s="10"/>
      <c r="D1711" s="129" t="s">
        <v>3140</v>
      </c>
      <c r="E1711" s="79">
        <v>0</v>
      </c>
      <c r="F1711" s="79">
        <v>0</v>
      </c>
      <c r="G1711" s="79">
        <v>0</v>
      </c>
      <c r="H1711" s="79">
        <v>0</v>
      </c>
      <c r="I1711" s="79">
        <v>0</v>
      </c>
      <c r="J1711" s="79">
        <v>0</v>
      </c>
      <c r="K1711" s="79">
        <v>0</v>
      </c>
      <c r="R1711" s="6"/>
    </row>
    <row r="1712" spans="1:18" ht="12.75" customHeight="1" x14ac:dyDescent="0.25">
      <c r="A1712" s="119" t="s">
        <v>3141</v>
      </c>
      <c r="B1712" s="128"/>
      <c r="C1712" s="10"/>
      <c r="D1712" s="129" t="s">
        <v>3142</v>
      </c>
      <c r="E1712" s="79">
        <v>0</v>
      </c>
      <c r="F1712" s="79">
        <v>0</v>
      </c>
      <c r="G1712" s="79">
        <v>0</v>
      </c>
      <c r="H1712" s="79">
        <v>0</v>
      </c>
      <c r="I1712" s="79">
        <v>0</v>
      </c>
      <c r="J1712" s="79">
        <v>0</v>
      </c>
      <c r="K1712" s="79">
        <v>0</v>
      </c>
      <c r="R1712" s="6"/>
    </row>
    <row r="1713" spans="1:18" ht="12.75" customHeight="1" x14ac:dyDescent="0.25">
      <c r="A1713" s="119" t="s">
        <v>3143</v>
      </c>
      <c r="B1713" s="128"/>
      <c r="C1713" s="10"/>
      <c r="D1713" s="129" t="s">
        <v>3144</v>
      </c>
      <c r="E1713" s="79">
        <v>0</v>
      </c>
      <c r="F1713" s="79">
        <v>0</v>
      </c>
      <c r="G1713" s="79">
        <v>0</v>
      </c>
      <c r="H1713" s="79">
        <v>0</v>
      </c>
      <c r="I1713" s="79">
        <v>0</v>
      </c>
      <c r="J1713" s="79">
        <v>0</v>
      </c>
      <c r="K1713" s="79">
        <v>0</v>
      </c>
      <c r="R1713" s="6"/>
    </row>
    <row r="1714" spans="1:18" ht="12.75" customHeight="1" x14ac:dyDescent="0.25">
      <c r="A1714" s="119" t="s">
        <v>3145</v>
      </c>
      <c r="B1714" s="128"/>
      <c r="C1714" s="10"/>
      <c r="D1714" s="129" t="s">
        <v>3146</v>
      </c>
      <c r="E1714" s="79">
        <v>0</v>
      </c>
      <c r="F1714" s="79">
        <v>0</v>
      </c>
      <c r="G1714" s="79">
        <v>0</v>
      </c>
      <c r="H1714" s="79">
        <v>0</v>
      </c>
      <c r="I1714" s="79">
        <v>0</v>
      </c>
      <c r="J1714" s="79">
        <v>0</v>
      </c>
      <c r="K1714" s="79">
        <v>0</v>
      </c>
      <c r="R1714" s="6"/>
    </row>
    <row r="1715" spans="1:18" ht="12.75" customHeight="1" x14ac:dyDescent="0.25">
      <c r="A1715" s="119" t="s">
        <v>3147</v>
      </c>
      <c r="B1715" s="128"/>
      <c r="C1715" s="10"/>
      <c r="D1715" s="129" t="s">
        <v>3148</v>
      </c>
      <c r="E1715" s="79">
        <v>0</v>
      </c>
      <c r="F1715" s="79">
        <v>0</v>
      </c>
      <c r="G1715" s="79">
        <v>0</v>
      </c>
      <c r="H1715" s="79">
        <v>0</v>
      </c>
      <c r="I1715" s="79">
        <v>0</v>
      </c>
      <c r="J1715" s="79">
        <v>0</v>
      </c>
      <c r="K1715" s="79">
        <v>0</v>
      </c>
      <c r="R1715" s="6"/>
    </row>
    <row r="1716" spans="1:18" ht="12.75" customHeight="1" x14ac:dyDescent="0.25">
      <c r="A1716" s="119" t="s">
        <v>3149</v>
      </c>
      <c r="B1716" s="128"/>
      <c r="C1716" s="10"/>
      <c r="D1716" s="129" t="s">
        <v>3150</v>
      </c>
      <c r="E1716" s="79">
        <v>0</v>
      </c>
      <c r="F1716" s="79">
        <v>0</v>
      </c>
      <c r="G1716" s="79">
        <v>0</v>
      </c>
      <c r="H1716" s="79">
        <v>0</v>
      </c>
      <c r="I1716" s="79">
        <v>0</v>
      </c>
      <c r="J1716" s="79">
        <v>0</v>
      </c>
      <c r="K1716" s="79">
        <v>0</v>
      </c>
      <c r="R1716" s="6"/>
    </row>
    <row r="1717" spans="1:18" ht="12.75" customHeight="1" x14ac:dyDescent="0.25">
      <c r="A1717" s="119" t="s">
        <v>3151</v>
      </c>
      <c r="B1717" s="128"/>
      <c r="C1717" s="10"/>
      <c r="D1717" s="129" t="s">
        <v>3152</v>
      </c>
      <c r="E1717" s="79">
        <v>0</v>
      </c>
      <c r="F1717" s="79">
        <v>0</v>
      </c>
      <c r="G1717" s="79">
        <v>0</v>
      </c>
      <c r="H1717" s="79">
        <v>0</v>
      </c>
      <c r="I1717" s="79">
        <v>0</v>
      </c>
      <c r="J1717" s="79">
        <v>0</v>
      </c>
      <c r="K1717" s="79">
        <v>0</v>
      </c>
      <c r="R1717" s="6"/>
    </row>
    <row r="1718" spans="1:18" ht="12.75" customHeight="1" x14ac:dyDescent="0.25">
      <c r="A1718" s="119" t="s">
        <v>3153</v>
      </c>
      <c r="B1718" s="128"/>
      <c r="C1718" s="10"/>
      <c r="D1718" s="129" t="s">
        <v>3154</v>
      </c>
      <c r="E1718" s="79">
        <v>0</v>
      </c>
      <c r="F1718" s="79">
        <v>0</v>
      </c>
      <c r="G1718" s="79">
        <v>0</v>
      </c>
      <c r="H1718" s="79">
        <v>0</v>
      </c>
      <c r="I1718" s="79">
        <v>0</v>
      </c>
      <c r="J1718" s="79">
        <v>0</v>
      </c>
      <c r="K1718" s="79">
        <v>0</v>
      </c>
      <c r="R1718" s="6"/>
    </row>
    <row r="1719" spans="1:18" ht="12.75" customHeight="1" x14ac:dyDescent="0.25">
      <c r="A1719" s="119" t="s">
        <v>3155</v>
      </c>
      <c r="B1719" s="128"/>
      <c r="C1719" s="10"/>
      <c r="D1719" s="129" t="s">
        <v>3156</v>
      </c>
      <c r="E1719" s="79">
        <v>0</v>
      </c>
      <c r="F1719" s="79">
        <v>0</v>
      </c>
      <c r="G1719" s="79">
        <v>0</v>
      </c>
      <c r="H1719" s="79">
        <v>0</v>
      </c>
      <c r="I1719" s="79">
        <v>0</v>
      </c>
      <c r="J1719" s="79">
        <v>0</v>
      </c>
      <c r="K1719" s="79">
        <v>0</v>
      </c>
      <c r="R1719" s="6"/>
    </row>
    <row r="1720" spans="1:18" ht="12.75" customHeight="1" x14ac:dyDescent="0.25">
      <c r="A1720" s="119" t="s">
        <v>3157</v>
      </c>
      <c r="B1720" s="128"/>
      <c r="C1720" s="10"/>
      <c r="D1720" s="129" t="s">
        <v>3158</v>
      </c>
      <c r="E1720" s="79">
        <v>0</v>
      </c>
      <c r="F1720" s="79">
        <v>0</v>
      </c>
      <c r="G1720" s="79">
        <v>0</v>
      </c>
      <c r="H1720" s="79">
        <v>0</v>
      </c>
      <c r="I1720" s="79">
        <v>0</v>
      </c>
      <c r="J1720" s="79">
        <v>0</v>
      </c>
      <c r="K1720" s="79">
        <v>0</v>
      </c>
      <c r="R1720" s="6"/>
    </row>
    <row r="1721" spans="1:18" ht="12.75" customHeight="1" x14ac:dyDescent="0.25">
      <c r="A1721" s="118" t="s">
        <v>3159</v>
      </c>
      <c r="B1721" s="125"/>
      <c r="C1721" s="10" t="s">
        <v>3160</v>
      </c>
      <c r="D1721" s="126"/>
      <c r="E1721" s="78">
        <v>126.87878196369314</v>
      </c>
      <c r="F1721" s="78">
        <v>96.450838777830086</v>
      </c>
      <c r="G1721" s="78">
        <v>7.3486353354537206</v>
      </c>
      <c r="H1721" s="78">
        <v>6.6597007727549338</v>
      </c>
      <c r="I1721" s="78">
        <v>11.597065138762904</v>
      </c>
      <c r="J1721" s="78">
        <v>2.1816261152128233</v>
      </c>
      <c r="K1721" s="78">
        <v>2.6409158236786809</v>
      </c>
      <c r="R1721" s="6"/>
    </row>
    <row r="1722" spans="1:18" ht="12.75" customHeight="1" x14ac:dyDescent="0.25">
      <c r="A1722" s="119" t="s">
        <v>3161</v>
      </c>
      <c r="B1722" s="128"/>
      <c r="C1722" s="10"/>
      <c r="D1722" s="129" t="s">
        <v>3160</v>
      </c>
      <c r="E1722" s="79">
        <v>133.85728369690489</v>
      </c>
      <c r="F1722" s="79">
        <v>101.92037991029896</v>
      </c>
      <c r="G1722" s="79">
        <v>6.8039490675812653</v>
      </c>
      <c r="H1722" s="79">
        <v>6.6650929641612402</v>
      </c>
      <c r="I1722" s="79">
        <v>13.469042031742505</v>
      </c>
      <c r="J1722" s="79">
        <v>2.0828415513003873</v>
      </c>
      <c r="K1722" s="79">
        <v>2.9159781718205422</v>
      </c>
      <c r="R1722" s="6"/>
    </row>
    <row r="1723" spans="1:18" ht="12.75" customHeight="1" x14ac:dyDescent="0.25">
      <c r="A1723" s="119" t="s">
        <v>3162</v>
      </c>
      <c r="B1723" s="128"/>
      <c r="C1723" s="10"/>
      <c r="D1723" s="129" t="s">
        <v>3163</v>
      </c>
      <c r="E1723" s="79">
        <v>34.269395525940034</v>
      </c>
      <c r="F1723" s="79">
        <v>28.557829604950022</v>
      </c>
      <c r="G1723" s="79">
        <v>4.7596382674916704</v>
      </c>
      <c r="H1723" s="79">
        <v>0</v>
      </c>
      <c r="I1723" s="79">
        <v>0.95192765349833419</v>
      </c>
      <c r="J1723" s="79">
        <v>0</v>
      </c>
      <c r="K1723" s="79">
        <v>0</v>
      </c>
      <c r="R1723" s="6"/>
    </row>
    <row r="1724" spans="1:18" ht="12.75" customHeight="1" x14ac:dyDescent="0.25">
      <c r="A1724" s="119" t="s">
        <v>3164</v>
      </c>
      <c r="B1724" s="128"/>
      <c r="C1724" s="10"/>
      <c r="D1724" s="129" t="s">
        <v>3165</v>
      </c>
      <c r="E1724" s="79">
        <v>0</v>
      </c>
      <c r="F1724" s="79">
        <v>0</v>
      </c>
      <c r="G1724" s="79">
        <v>0</v>
      </c>
      <c r="H1724" s="79">
        <v>0</v>
      </c>
      <c r="I1724" s="79">
        <v>0</v>
      </c>
      <c r="J1724" s="79">
        <v>0</v>
      </c>
      <c r="K1724" s="79">
        <v>0</v>
      </c>
      <c r="R1724" s="6"/>
    </row>
    <row r="1725" spans="1:18" ht="12.75" customHeight="1" x14ac:dyDescent="0.25">
      <c r="A1725" s="118" t="s">
        <v>3166</v>
      </c>
      <c r="B1725" s="125" t="s">
        <v>3167</v>
      </c>
      <c r="C1725" s="10"/>
      <c r="D1725" s="126"/>
      <c r="E1725" s="78">
        <v>115.32205291203142</v>
      </c>
      <c r="F1725" s="78">
        <v>64.728428531363932</v>
      </c>
      <c r="G1725" s="78">
        <v>24.90417874170328</v>
      </c>
      <c r="H1725" s="78">
        <v>6.7308591193792653</v>
      </c>
      <c r="I1725" s="78">
        <v>11.704216135365055</v>
      </c>
      <c r="J1725" s="78">
        <v>3.5523978685612785</v>
      </c>
      <c r="K1725" s="78">
        <v>3.7019725156585959</v>
      </c>
      <c r="R1725" s="6"/>
    </row>
    <row r="1726" spans="1:18" ht="12.75" customHeight="1" x14ac:dyDescent="0.25">
      <c r="A1726" s="118" t="s">
        <v>3168</v>
      </c>
      <c r="B1726" s="125"/>
      <c r="C1726" s="11" t="s">
        <v>3167</v>
      </c>
      <c r="D1726" s="126"/>
      <c r="E1726" s="78">
        <v>135.73789698313738</v>
      </c>
      <c r="F1726" s="78">
        <v>77.743838654337011</v>
      </c>
      <c r="G1726" s="78">
        <v>31.633122724800199</v>
      </c>
      <c r="H1726" s="78">
        <v>7.3643248671492527</v>
      </c>
      <c r="I1726" s="78">
        <v>10.879116281015941</v>
      </c>
      <c r="J1726" s="78">
        <v>5.1885016109460649</v>
      </c>
      <c r="K1726" s="78">
        <v>2.9289928448889073</v>
      </c>
      <c r="R1726" s="6"/>
    </row>
    <row r="1727" spans="1:18" ht="12.75" customHeight="1" x14ac:dyDescent="0.25">
      <c r="A1727" s="119" t="s">
        <v>3169</v>
      </c>
      <c r="B1727" s="128"/>
      <c r="C1727" s="10"/>
      <c r="D1727" s="129" t="s">
        <v>3170</v>
      </c>
      <c r="E1727" s="79">
        <v>178.39444995044599</v>
      </c>
      <c r="F1727" s="79">
        <v>99.489212472364116</v>
      </c>
      <c r="G1727" s="79">
        <v>44.598612487611497</v>
      </c>
      <c r="H1727" s="79">
        <v>8.0048791644430892</v>
      </c>
      <c r="I1727" s="79">
        <v>16.390943051002516</v>
      </c>
      <c r="J1727" s="79">
        <v>8.7672486086757644</v>
      </c>
      <c r="K1727" s="79">
        <v>1.1435541663490127</v>
      </c>
      <c r="R1727" s="6"/>
    </row>
    <row r="1728" spans="1:18" ht="12.75" customHeight="1" x14ac:dyDescent="0.25">
      <c r="A1728" s="119" t="s">
        <v>3171</v>
      </c>
      <c r="B1728" s="128"/>
      <c r="C1728" s="10"/>
      <c r="D1728" s="129" t="s">
        <v>3172</v>
      </c>
      <c r="E1728" s="79">
        <v>0</v>
      </c>
      <c r="F1728" s="79">
        <v>0</v>
      </c>
      <c r="G1728" s="79">
        <v>0</v>
      </c>
      <c r="H1728" s="79">
        <v>0</v>
      </c>
      <c r="I1728" s="79">
        <v>0</v>
      </c>
      <c r="J1728" s="79">
        <v>0</v>
      </c>
      <c r="K1728" s="79">
        <v>0</v>
      </c>
      <c r="R1728" s="6"/>
    </row>
    <row r="1729" spans="1:18" ht="12.75" customHeight="1" x14ac:dyDescent="0.25">
      <c r="A1729" s="119" t="s">
        <v>3173</v>
      </c>
      <c r="B1729" s="128"/>
      <c r="C1729" s="10"/>
      <c r="D1729" s="129" t="s">
        <v>3174</v>
      </c>
      <c r="E1729" s="79">
        <v>0</v>
      </c>
      <c r="F1729" s="79">
        <v>0</v>
      </c>
      <c r="G1729" s="79">
        <v>0</v>
      </c>
      <c r="H1729" s="79">
        <v>0</v>
      </c>
      <c r="I1729" s="79">
        <v>0</v>
      </c>
      <c r="J1729" s="79">
        <v>0</v>
      </c>
      <c r="K1729" s="79">
        <v>0</v>
      </c>
      <c r="R1729" s="6"/>
    </row>
    <row r="1730" spans="1:18" ht="12.75" customHeight="1" x14ac:dyDescent="0.25">
      <c r="A1730" s="119" t="s">
        <v>3175</v>
      </c>
      <c r="B1730" s="128"/>
      <c r="C1730" s="10"/>
      <c r="D1730" s="129" t="s">
        <v>3176</v>
      </c>
      <c r="E1730" s="79">
        <v>0</v>
      </c>
      <c r="F1730" s="79">
        <v>0</v>
      </c>
      <c r="G1730" s="79">
        <v>0</v>
      </c>
      <c r="H1730" s="79">
        <v>0</v>
      </c>
      <c r="I1730" s="79">
        <v>0</v>
      </c>
      <c r="J1730" s="79">
        <v>0</v>
      </c>
      <c r="K1730" s="79">
        <v>0</v>
      </c>
      <c r="R1730" s="6"/>
    </row>
    <row r="1731" spans="1:18" ht="12.75" customHeight="1" x14ac:dyDescent="0.25">
      <c r="A1731" s="119" t="s">
        <v>3177</v>
      </c>
      <c r="B1731" s="128"/>
      <c r="C1731" s="10"/>
      <c r="D1731" s="129" t="s">
        <v>3178</v>
      </c>
      <c r="E1731" s="79">
        <v>0</v>
      </c>
      <c r="F1731" s="79">
        <v>0</v>
      </c>
      <c r="G1731" s="79">
        <v>0</v>
      </c>
      <c r="H1731" s="79">
        <v>0</v>
      </c>
      <c r="I1731" s="79">
        <v>0</v>
      </c>
      <c r="J1731" s="79">
        <v>0</v>
      </c>
      <c r="K1731" s="79">
        <v>0</v>
      </c>
      <c r="R1731" s="6"/>
    </row>
    <row r="1732" spans="1:18" ht="12.75" customHeight="1" x14ac:dyDescent="0.25">
      <c r="A1732" s="119" t="s">
        <v>3179</v>
      </c>
      <c r="B1732" s="128"/>
      <c r="C1732" s="10"/>
      <c r="D1732" s="129" t="s">
        <v>3180</v>
      </c>
      <c r="E1732" s="79">
        <v>0</v>
      </c>
      <c r="F1732" s="79">
        <v>0</v>
      </c>
      <c r="G1732" s="79">
        <v>0</v>
      </c>
      <c r="H1732" s="79">
        <v>0</v>
      </c>
      <c r="I1732" s="79">
        <v>0</v>
      </c>
      <c r="J1732" s="79">
        <v>0</v>
      </c>
      <c r="K1732" s="79">
        <v>0</v>
      </c>
      <c r="R1732" s="6"/>
    </row>
    <row r="1733" spans="1:18" ht="12.75" customHeight="1" x14ac:dyDescent="0.25">
      <c r="A1733" s="119" t="s">
        <v>3181</v>
      </c>
      <c r="B1733" s="128"/>
      <c r="C1733" s="10"/>
      <c r="D1733" s="129" t="s">
        <v>1642</v>
      </c>
      <c r="E1733" s="79">
        <v>0</v>
      </c>
      <c r="F1733" s="79">
        <v>0</v>
      </c>
      <c r="G1733" s="79">
        <v>0</v>
      </c>
      <c r="H1733" s="79">
        <v>0</v>
      </c>
      <c r="I1733" s="79">
        <v>0</v>
      </c>
      <c r="J1733" s="79">
        <v>0</v>
      </c>
      <c r="K1733" s="79">
        <v>0</v>
      </c>
      <c r="R1733" s="6"/>
    </row>
    <row r="1734" spans="1:18" ht="12.75" customHeight="1" x14ac:dyDescent="0.25">
      <c r="A1734" s="119" t="s">
        <v>3182</v>
      </c>
      <c r="B1734" s="128"/>
      <c r="C1734" s="10"/>
      <c r="D1734" s="129" t="s">
        <v>3183</v>
      </c>
      <c r="E1734" s="79">
        <v>0</v>
      </c>
      <c r="F1734" s="79">
        <v>0</v>
      </c>
      <c r="G1734" s="79">
        <v>0</v>
      </c>
      <c r="H1734" s="79">
        <v>0</v>
      </c>
      <c r="I1734" s="79">
        <v>0</v>
      </c>
      <c r="J1734" s="79">
        <v>0</v>
      </c>
      <c r="K1734" s="79">
        <v>0</v>
      </c>
      <c r="R1734" s="6"/>
    </row>
    <row r="1735" spans="1:18" ht="12.75" customHeight="1" x14ac:dyDescent="0.25">
      <c r="A1735" s="119" t="s">
        <v>3184</v>
      </c>
      <c r="B1735" s="128"/>
      <c r="C1735" s="10"/>
      <c r="D1735" s="129" t="s">
        <v>3185</v>
      </c>
      <c r="E1735" s="79">
        <v>50.492711132828404</v>
      </c>
      <c r="F1735" s="79">
        <v>26.875152699731249</v>
      </c>
      <c r="G1735" s="79">
        <v>13.844775633194885</v>
      </c>
      <c r="H1735" s="79">
        <v>3.2575942666340909</v>
      </c>
      <c r="I1735" s="79">
        <v>4.8863913999511359</v>
      </c>
      <c r="J1735" s="79">
        <v>0.81439856665852273</v>
      </c>
      <c r="K1735" s="79">
        <v>0.81439856665852273</v>
      </c>
      <c r="R1735" s="6"/>
    </row>
    <row r="1736" spans="1:18" ht="12.75" customHeight="1" x14ac:dyDescent="0.25">
      <c r="A1736" s="119" t="s">
        <v>3186</v>
      </c>
      <c r="B1736" s="128"/>
      <c r="C1736" s="10"/>
      <c r="D1736" s="129" t="s">
        <v>3187</v>
      </c>
      <c r="E1736" s="79">
        <v>0</v>
      </c>
      <c r="F1736" s="79">
        <v>0</v>
      </c>
      <c r="G1736" s="79">
        <v>0</v>
      </c>
      <c r="H1736" s="79">
        <v>0</v>
      </c>
      <c r="I1736" s="79">
        <v>0</v>
      </c>
      <c r="J1736" s="79">
        <v>0</v>
      </c>
      <c r="K1736" s="79">
        <v>0</v>
      </c>
      <c r="R1736" s="6"/>
    </row>
    <row r="1737" spans="1:18" ht="12.75" customHeight="1" x14ac:dyDescent="0.25">
      <c r="A1737" s="119" t="s">
        <v>3188</v>
      </c>
      <c r="B1737" s="128"/>
      <c r="C1737" s="10"/>
      <c r="D1737" s="129" t="s">
        <v>3189</v>
      </c>
      <c r="E1737" s="79">
        <v>0</v>
      </c>
      <c r="F1737" s="79">
        <v>0</v>
      </c>
      <c r="G1737" s="79">
        <v>0</v>
      </c>
      <c r="H1737" s="79">
        <v>0</v>
      </c>
      <c r="I1737" s="79">
        <v>0</v>
      </c>
      <c r="J1737" s="79">
        <v>0</v>
      </c>
      <c r="K1737" s="79">
        <v>0</v>
      </c>
      <c r="R1737" s="6"/>
    </row>
    <row r="1738" spans="1:18" ht="12.75" customHeight="1" x14ac:dyDescent="0.25">
      <c r="A1738" s="119" t="s">
        <v>3190</v>
      </c>
      <c r="B1738" s="128"/>
      <c r="C1738" s="10"/>
      <c r="D1738" s="129" t="s">
        <v>3191</v>
      </c>
      <c r="E1738" s="79">
        <v>0</v>
      </c>
      <c r="F1738" s="79">
        <v>0</v>
      </c>
      <c r="G1738" s="79">
        <v>0</v>
      </c>
      <c r="H1738" s="79">
        <v>0</v>
      </c>
      <c r="I1738" s="79">
        <v>0</v>
      </c>
      <c r="J1738" s="79">
        <v>0</v>
      </c>
      <c r="K1738" s="79">
        <v>0</v>
      </c>
      <c r="R1738" s="6"/>
    </row>
    <row r="1739" spans="1:18" ht="12.75" customHeight="1" x14ac:dyDescent="0.25">
      <c r="A1739" s="119" t="s">
        <v>3192</v>
      </c>
      <c r="B1739" s="128"/>
      <c r="C1739" s="10"/>
      <c r="D1739" s="129" t="s">
        <v>2398</v>
      </c>
      <c r="E1739" s="79">
        <v>184.51729245829847</v>
      </c>
      <c r="F1739" s="79">
        <v>104.33438526437818</v>
      </c>
      <c r="G1739" s="79">
        <v>40.252463450763187</v>
      </c>
      <c r="H1739" s="79">
        <v>16.423005087911381</v>
      </c>
      <c r="I1739" s="79">
        <v>11.914729181425903</v>
      </c>
      <c r="J1739" s="79">
        <v>5.7963547369098984</v>
      </c>
      <c r="K1739" s="79">
        <v>5.7963547369098984</v>
      </c>
      <c r="R1739" s="6"/>
    </row>
    <row r="1740" spans="1:18" ht="12.75" customHeight="1" x14ac:dyDescent="0.25">
      <c r="A1740" s="118" t="s">
        <v>3193</v>
      </c>
      <c r="B1740" s="125"/>
      <c r="C1740" s="11" t="s">
        <v>3194</v>
      </c>
      <c r="D1740" s="126"/>
      <c r="E1740" s="78">
        <v>57.900011134617522</v>
      </c>
      <c r="F1740" s="78">
        <v>32.513083175592918</v>
      </c>
      <c r="G1740" s="78">
        <v>14.920387484689901</v>
      </c>
      <c r="H1740" s="78">
        <v>1.5588464536243181</v>
      </c>
      <c r="I1740" s="78">
        <v>3.3403852577663957</v>
      </c>
      <c r="J1740" s="78">
        <v>1.3361541031065582</v>
      </c>
      <c r="K1740" s="78">
        <v>4.2311546598374346</v>
      </c>
      <c r="R1740" s="6"/>
    </row>
    <row r="1741" spans="1:18" ht="12.75" customHeight="1" x14ac:dyDescent="0.25">
      <c r="A1741" s="119" t="s">
        <v>3195</v>
      </c>
      <c r="B1741" s="128"/>
      <c r="C1741" s="10"/>
      <c r="D1741" s="129" t="s">
        <v>3196</v>
      </c>
      <c r="E1741" s="79">
        <v>173.09875141884223</v>
      </c>
      <c r="F1741" s="79">
        <v>91.751797200151344</v>
      </c>
      <c r="G1741" s="79">
        <v>52.024214907302316</v>
      </c>
      <c r="H1741" s="79">
        <v>4.7294740824820281</v>
      </c>
      <c r="I1741" s="79">
        <v>6.6212637154748393</v>
      </c>
      <c r="J1741" s="79">
        <v>4.7294740824820281</v>
      </c>
      <c r="K1741" s="79">
        <v>13.242527430949679</v>
      </c>
      <c r="R1741" s="6"/>
    </row>
    <row r="1742" spans="1:18" ht="12.75" customHeight="1" x14ac:dyDescent="0.25">
      <c r="A1742" s="123" t="s">
        <v>3197</v>
      </c>
      <c r="B1742" s="141"/>
      <c r="C1742" s="20"/>
      <c r="D1742" s="142" t="s">
        <v>3198</v>
      </c>
      <c r="E1742" s="79">
        <v>0</v>
      </c>
      <c r="F1742" s="79">
        <v>0</v>
      </c>
      <c r="G1742" s="79">
        <v>0</v>
      </c>
      <c r="H1742" s="79">
        <v>0</v>
      </c>
      <c r="I1742" s="79">
        <v>0</v>
      </c>
      <c r="J1742" s="79">
        <v>0</v>
      </c>
      <c r="K1742" s="79">
        <v>0</v>
      </c>
      <c r="R1742" s="6"/>
    </row>
    <row r="1743" spans="1:18" ht="12.75" customHeight="1" x14ac:dyDescent="0.25">
      <c r="A1743" s="119" t="s">
        <v>3199</v>
      </c>
      <c r="B1743" s="128"/>
      <c r="C1743" s="10"/>
      <c r="D1743" s="129" t="s">
        <v>3200</v>
      </c>
      <c r="E1743" s="79">
        <v>0</v>
      </c>
      <c r="F1743" s="79">
        <v>0</v>
      </c>
      <c r="G1743" s="79">
        <v>0</v>
      </c>
      <c r="H1743" s="79">
        <v>0</v>
      </c>
      <c r="I1743" s="79">
        <v>0</v>
      </c>
      <c r="J1743" s="79">
        <v>0</v>
      </c>
      <c r="K1743" s="79">
        <v>0</v>
      </c>
      <c r="R1743" s="6"/>
    </row>
    <row r="1744" spans="1:18" ht="12.75" customHeight="1" x14ac:dyDescent="0.25">
      <c r="A1744" s="119" t="s">
        <v>3201</v>
      </c>
      <c r="B1744" s="128"/>
      <c r="C1744" s="10"/>
      <c r="D1744" s="129" t="s">
        <v>3202</v>
      </c>
      <c r="E1744" s="79">
        <v>0</v>
      </c>
      <c r="F1744" s="79">
        <v>0</v>
      </c>
      <c r="G1744" s="79">
        <v>0</v>
      </c>
      <c r="H1744" s="79">
        <v>0</v>
      </c>
      <c r="I1744" s="79">
        <v>0</v>
      </c>
      <c r="J1744" s="79">
        <v>0</v>
      </c>
      <c r="K1744" s="79">
        <v>0</v>
      </c>
      <c r="R1744" s="6"/>
    </row>
    <row r="1745" spans="1:18" ht="12.75" customHeight="1" x14ac:dyDescent="0.25">
      <c r="A1745" s="119" t="s">
        <v>3203</v>
      </c>
      <c r="B1745" s="128"/>
      <c r="C1745" s="10"/>
      <c r="D1745" s="129" t="s">
        <v>3204</v>
      </c>
      <c r="E1745" s="79">
        <v>0</v>
      </c>
      <c r="F1745" s="79">
        <v>0</v>
      </c>
      <c r="G1745" s="79">
        <v>0</v>
      </c>
      <c r="H1745" s="79">
        <v>0</v>
      </c>
      <c r="I1745" s="79">
        <v>0</v>
      </c>
      <c r="J1745" s="79">
        <v>0</v>
      </c>
      <c r="K1745" s="79">
        <v>0</v>
      </c>
      <c r="R1745" s="6"/>
    </row>
    <row r="1746" spans="1:18" ht="12.75" customHeight="1" x14ac:dyDescent="0.25">
      <c r="A1746" s="119" t="s">
        <v>3205</v>
      </c>
      <c r="B1746" s="128"/>
      <c r="C1746" s="10"/>
      <c r="D1746" s="129" t="s">
        <v>3206</v>
      </c>
      <c r="E1746" s="79">
        <v>8.883863673073817</v>
      </c>
      <c r="F1746" s="79">
        <v>5.2495558068163461</v>
      </c>
      <c r="G1746" s="79">
        <v>2.4228719108383139</v>
      </c>
      <c r="H1746" s="79">
        <v>0</v>
      </c>
      <c r="I1746" s="79">
        <v>0.80762397027943789</v>
      </c>
      <c r="J1746" s="79">
        <v>0</v>
      </c>
      <c r="K1746" s="79">
        <v>0.40381198513971894</v>
      </c>
      <c r="R1746" s="6"/>
    </row>
    <row r="1747" spans="1:18" ht="12.75" customHeight="1" x14ac:dyDescent="0.25">
      <c r="A1747" s="119" t="s">
        <v>3207</v>
      </c>
      <c r="B1747" s="128"/>
      <c r="C1747" s="10"/>
      <c r="D1747" s="129" t="s">
        <v>3208</v>
      </c>
      <c r="E1747" s="79">
        <v>0</v>
      </c>
      <c r="F1747" s="79">
        <v>0</v>
      </c>
      <c r="G1747" s="79">
        <v>0</v>
      </c>
      <c r="H1747" s="79">
        <v>0</v>
      </c>
      <c r="I1747" s="79">
        <v>0</v>
      </c>
      <c r="J1747" s="79">
        <v>0</v>
      </c>
      <c r="K1747" s="79">
        <v>0</v>
      </c>
      <c r="R1747" s="6"/>
    </row>
    <row r="1748" spans="1:18" ht="12.75" customHeight="1" x14ac:dyDescent="0.25">
      <c r="A1748" s="119" t="s">
        <v>3209</v>
      </c>
      <c r="B1748" s="128"/>
      <c r="C1748" s="10"/>
      <c r="D1748" s="129" t="s">
        <v>708</v>
      </c>
      <c r="E1748" s="79">
        <v>0</v>
      </c>
      <c r="F1748" s="79">
        <v>0</v>
      </c>
      <c r="G1748" s="79">
        <v>0</v>
      </c>
      <c r="H1748" s="79">
        <v>0</v>
      </c>
      <c r="I1748" s="79">
        <v>0</v>
      </c>
      <c r="J1748" s="79">
        <v>0</v>
      </c>
      <c r="K1748" s="79">
        <v>0</v>
      </c>
      <c r="R1748" s="6"/>
    </row>
    <row r="1749" spans="1:18" ht="12.75" customHeight="1" x14ac:dyDescent="0.25">
      <c r="A1749" s="118" t="s">
        <v>3210</v>
      </c>
      <c r="B1749" s="125"/>
      <c r="C1749" s="11" t="s">
        <v>3211</v>
      </c>
      <c r="D1749" s="126"/>
      <c r="E1749" s="78">
        <v>116.67071099247755</v>
      </c>
      <c r="F1749" s="78">
        <v>63.673865566610047</v>
      </c>
      <c r="G1749" s="78">
        <v>21.45110410094637</v>
      </c>
      <c r="H1749" s="78">
        <v>8.2504246542101427</v>
      </c>
      <c r="I1749" s="78">
        <v>16.306721669497694</v>
      </c>
      <c r="J1749" s="78">
        <v>2.6207231254549868</v>
      </c>
      <c r="K1749" s="78">
        <v>4.3678718757583113</v>
      </c>
      <c r="R1749" s="6"/>
    </row>
    <row r="1750" spans="1:18" ht="12.75" customHeight="1" x14ac:dyDescent="0.25">
      <c r="A1750" s="119" t="s">
        <v>3212</v>
      </c>
      <c r="B1750" s="128"/>
      <c r="C1750" s="10"/>
      <c r="D1750" s="129" t="s">
        <v>3211</v>
      </c>
      <c r="E1750" s="79">
        <v>229.29077217039452</v>
      </c>
      <c r="F1750" s="79">
        <v>139.93480948634371</v>
      </c>
      <c r="G1750" s="79">
        <v>40.463077441834329</v>
      </c>
      <c r="H1750" s="79">
        <v>18.545577160840732</v>
      </c>
      <c r="I1750" s="79">
        <v>19.669551534225018</v>
      </c>
      <c r="J1750" s="79">
        <v>3.9339103068450041</v>
      </c>
      <c r="K1750" s="79">
        <v>6.7438462403057207</v>
      </c>
      <c r="R1750" s="6"/>
    </row>
    <row r="1751" spans="1:18" ht="12.75" customHeight="1" x14ac:dyDescent="0.25">
      <c r="A1751" s="119" t="s">
        <v>3213</v>
      </c>
      <c r="B1751" s="128"/>
      <c r="C1751" s="10"/>
      <c r="D1751" s="129" t="s">
        <v>3214</v>
      </c>
      <c r="E1751" s="79">
        <v>0</v>
      </c>
      <c r="F1751" s="79">
        <v>0</v>
      </c>
      <c r="G1751" s="79">
        <v>0</v>
      </c>
      <c r="H1751" s="79">
        <v>0</v>
      </c>
      <c r="I1751" s="79">
        <v>0</v>
      </c>
      <c r="J1751" s="79">
        <v>0</v>
      </c>
      <c r="K1751" s="79">
        <v>0</v>
      </c>
      <c r="R1751" s="6"/>
    </row>
    <row r="1752" spans="1:18" ht="12.75" customHeight="1" x14ac:dyDescent="0.25">
      <c r="A1752" s="119" t="s">
        <v>3215</v>
      </c>
      <c r="B1752" s="128"/>
      <c r="C1752" s="10"/>
      <c r="D1752" s="129" t="s">
        <v>3216</v>
      </c>
      <c r="E1752" s="79">
        <v>0</v>
      </c>
      <c r="F1752" s="79">
        <v>0</v>
      </c>
      <c r="G1752" s="79">
        <v>0</v>
      </c>
      <c r="H1752" s="79">
        <v>0</v>
      </c>
      <c r="I1752" s="79">
        <v>0</v>
      </c>
      <c r="J1752" s="79">
        <v>0</v>
      </c>
      <c r="K1752" s="79">
        <v>0</v>
      </c>
      <c r="R1752" s="6"/>
    </row>
    <row r="1753" spans="1:18" ht="12.75" customHeight="1" x14ac:dyDescent="0.25">
      <c r="A1753" s="119" t="s">
        <v>3217</v>
      </c>
      <c r="B1753" s="128"/>
      <c r="C1753" s="10"/>
      <c r="D1753" s="129" t="s">
        <v>3218</v>
      </c>
      <c r="E1753" s="79">
        <v>0</v>
      </c>
      <c r="F1753" s="79">
        <v>0</v>
      </c>
      <c r="G1753" s="79">
        <v>0</v>
      </c>
      <c r="H1753" s="79">
        <v>0</v>
      </c>
      <c r="I1753" s="79">
        <v>0</v>
      </c>
      <c r="J1753" s="79">
        <v>0</v>
      </c>
      <c r="K1753" s="79">
        <v>0</v>
      </c>
      <c r="R1753" s="6"/>
    </row>
    <row r="1754" spans="1:18" ht="12.75" customHeight="1" x14ac:dyDescent="0.25">
      <c r="A1754" s="119" t="s">
        <v>3219</v>
      </c>
      <c r="B1754" s="128"/>
      <c r="C1754" s="10"/>
      <c r="D1754" s="129" t="s">
        <v>3220</v>
      </c>
      <c r="E1754" s="79">
        <v>0</v>
      </c>
      <c r="F1754" s="79">
        <v>0</v>
      </c>
      <c r="G1754" s="79">
        <v>0</v>
      </c>
      <c r="H1754" s="79">
        <v>0</v>
      </c>
      <c r="I1754" s="79">
        <v>0</v>
      </c>
      <c r="J1754" s="79">
        <v>0</v>
      </c>
      <c r="K1754" s="79">
        <v>0</v>
      </c>
      <c r="R1754" s="6"/>
    </row>
    <row r="1755" spans="1:18" ht="12.75" customHeight="1" x14ac:dyDescent="0.25">
      <c r="A1755" s="119" t="s">
        <v>3221</v>
      </c>
      <c r="B1755" s="128"/>
      <c r="C1755" s="10"/>
      <c r="D1755" s="129" t="s">
        <v>3222</v>
      </c>
      <c r="E1755" s="79">
        <v>57.258632840028191</v>
      </c>
      <c r="F1755" s="79">
        <v>30.831571529245949</v>
      </c>
      <c r="G1755" s="79">
        <v>11.011275546159267</v>
      </c>
      <c r="H1755" s="79">
        <v>1.3213530655391121</v>
      </c>
      <c r="I1755" s="79">
        <v>12.77307963354475</v>
      </c>
      <c r="J1755" s="79">
        <v>0.44045102184637069</v>
      </c>
      <c r="K1755" s="79">
        <v>0.88090204369274139</v>
      </c>
      <c r="R1755" s="6"/>
    </row>
    <row r="1756" spans="1:18" ht="12.75" customHeight="1" x14ac:dyDescent="0.25">
      <c r="A1756" s="119" t="s">
        <v>3223</v>
      </c>
      <c r="B1756" s="128"/>
      <c r="C1756" s="10"/>
      <c r="D1756" s="129" t="s">
        <v>3224</v>
      </c>
      <c r="E1756" s="79">
        <v>144.00608629496793</v>
      </c>
      <c r="F1756" s="79">
        <v>75.535267905662437</v>
      </c>
      <c r="G1756" s="79">
        <v>17.389414194109335</v>
      </c>
      <c r="H1756" s="79">
        <v>17.389414194109335</v>
      </c>
      <c r="I1756" s="79">
        <v>21.193348549070752</v>
      </c>
      <c r="J1756" s="79">
        <v>7.6078687099228341</v>
      </c>
      <c r="K1756" s="79">
        <v>4.8907727420932501</v>
      </c>
      <c r="R1756" s="6"/>
    </row>
    <row r="1757" spans="1:18" ht="12.75" customHeight="1" x14ac:dyDescent="0.25">
      <c r="A1757" s="119" t="s">
        <v>3225</v>
      </c>
      <c r="B1757" s="128"/>
      <c r="C1757" s="10"/>
      <c r="D1757" s="129" t="s">
        <v>3226</v>
      </c>
      <c r="E1757" s="79">
        <v>107.83884388000875</v>
      </c>
      <c r="F1757" s="79">
        <v>44.33982920954675</v>
      </c>
      <c r="G1757" s="79">
        <v>29.559886139697831</v>
      </c>
      <c r="H1757" s="79">
        <v>6.021458287716225</v>
      </c>
      <c r="I1757" s="79">
        <v>19.706590759798559</v>
      </c>
      <c r="J1757" s="79">
        <v>1.0948105977665865</v>
      </c>
      <c r="K1757" s="79">
        <v>7.1162688854828113</v>
      </c>
      <c r="R1757" s="6"/>
    </row>
    <row r="1758" spans="1:18" ht="12.75" customHeight="1" x14ac:dyDescent="0.25">
      <c r="A1758" s="118" t="s">
        <v>3227</v>
      </c>
      <c r="B1758" s="132" t="s">
        <v>3228</v>
      </c>
      <c r="C1758" s="10"/>
      <c r="D1758" s="126"/>
      <c r="E1758" s="78">
        <v>143.58093416695931</v>
      </c>
      <c r="F1758" s="78">
        <v>100.57388181898958</v>
      </c>
      <c r="G1758" s="78">
        <v>13.008363997248829</v>
      </c>
      <c r="H1758" s="78">
        <v>14.000328147382366</v>
      </c>
      <c r="I1758" s="78">
        <v>9.6892801584133839</v>
      </c>
      <c r="J1758" s="78">
        <v>4.0759853941506083</v>
      </c>
      <c r="K1758" s="78">
        <v>2.233094650774555</v>
      </c>
      <c r="R1758" s="6"/>
    </row>
    <row r="1759" spans="1:18" ht="12.75" customHeight="1" x14ac:dyDescent="0.25">
      <c r="A1759" s="118" t="s">
        <v>3229</v>
      </c>
      <c r="B1759" s="125"/>
      <c r="C1759" s="11" t="s">
        <v>3228</v>
      </c>
      <c r="D1759" s="126"/>
      <c r="E1759" s="78">
        <v>202.27124954729618</v>
      </c>
      <c r="F1759" s="78">
        <v>154.71352054269394</v>
      </c>
      <c r="G1759" s="78">
        <v>15.248971223920554</v>
      </c>
      <c r="H1759" s="78">
        <v>14.730082619773258</v>
      </c>
      <c r="I1759" s="78">
        <v>11.595571868189586</v>
      </c>
      <c r="J1759" s="78">
        <v>3.6533993557309659</v>
      </c>
      <c r="K1759" s="78">
        <v>2.3297039369878623</v>
      </c>
      <c r="R1759" s="6"/>
    </row>
    <row r="1760" spans="1:18" ht="12.75" customHeight="1" x14ac:dyDescent="0.25">
      <c r="A1760" s="119" t="s">
        <v>3230</v>
      </c>
      <c r="B1760" s="128"/>
      <c r="C1760" s="10"/>
      <c r="D1760" s="129" t="s">
        <v>3228</v>
      </c>
      <c r="E1760" s="79">
        <v>472.31357023509253</v>
      </c>
      <c r="F1760" s="79">
        <v>380.7881825825059</v>
      </c>
      <c r="G1760" s="79">
        <v>25.75481838596043</v>
      </c>
      <c r="H1760" s="79">
        <v>30.490725072634973</v>
      </c>
      <c r="I1760" s="79">
        <v>23.892383172099656</v>
      </c>
      <c r="J1760" s="79">
        <v>6.0662175537179532</v>
      </c>
      <c r="K1760" s="79">
        <v>5.321243468173642</v>
      </c>
      <c r="R1760" s="6"/>
    </row>
    <row r="1761" spans="1:18" ht="12.75" customHeight="1" x14ac:dyDescent="0.25">
      <c r="A1761" s="119" t="s">
        <v>3231</v>
      </c>
      <c r="B1761" s="128"/>
      <c r="C1761" s="10"/>
      <c r="D1761" s="129" t="s">
        <v>818</v>
      </c>
      <c r="E1761" s="79">
        <v>190.09481959976307</v>
      </c>
      <c r="F1761" s="79">
        <v>143.82406990224419</v>
      </c>
      <c r="G1761" s="79">
        <v>10.78300840872158</v>
      </c>
      <c r="H1761" s="79">
        <v>18.629798565303012</v>
      </c>
      <c r="I1761" s="79">
        <v>10.985506219214004</v>
      </c>
      <c r="J1761" s="79">
        <v>3.9487073046022689</v>
      </c>
      <c r="K1761" s="79">
        <v>1.9237291996780284</v>
      </c>
      <c r="R1761" s="6"/>
    </row>
    <row r="1762" spans="1:18" ht="12.75" customHeight="1" x14ac:dyDescent="0.25">
      <c r="A1762" s="119" t="s">
        <v>3232</v>
      </c>
      <c r="B1762" s="128"/>
      <c r="C1762" s="10"/>
      <c r="D1762" s="129" t="s">
        <v>3233</v>
      </c>
      <c r="E1762" s="79">
        <v>116.51553939277939</v>
      </c>
      <c r="F1762" s="79">
        <v>79.311912338206099</v>
      </c>
      <c r="G1762" s="79">
        <v>15.192477929037969</v>
      </c>
      <c r="H1762" s="79">
        <v>9.8093164581190049</v>
      </c>
      <c r="I1762" s="79">
        <v>7.0579228174270883</v>
      </c>
      <c r="J1762" s="79">
        <v>3.2298968825513792</v>
      </c>
      <c r="K1762" s="79">
        <v>1.9140129674378545</v>
      </c>
      <c r="R1762" s="6"/>
    </row>
    <row r="1763" spans="1:18" ht="12.75" customHeight="1" x14ac:dyDescent="0.25">
      <c r="A1763" s="119" t="s">
        <v>3234</v>
      </c>
      <c r="B1763" s="128"/>
      <c r="C1763" s="10"/>
      <c r="D1763" s="129" t="s">
        <v>3235</v>
      </c>
      <c r="E1763" s="79">
        <v>114.67444120505345</v>
      </c>
      <c r="F1763" s="79">
        <v>69.970845481049565</v>
      </c>
      <c r="G1763" s="79">
        <v>23.323615160349853</v>
      </c>
      <c r="H1763" s="79">
        <v>2.4295432458697763</v>
      </c>
      <c r="I1763" s="79">
        <v>13.605442176870747</v>
      </c>
      <c r="J1763" s="79">
        <v>1.9436345966958213</v>
      </c>
      <c r="K1763" s="79">
        <v>3.4013605442176869</v>
      </c>
      <c r="R1763" s="6"/>
    </row>
    <row r="1764" spans="1:18" ht="12.75" customHeight="1" x14ac:dyDescent="0.25">
      <c r="A1764" s="119" t="s">
        <v>3236</v>
      </c>
      <c r="B1764" s="128"/>
      <c r="C1764" s="10"/>
      <c r="D1764" s="129" t="s">
        <v>3237</v>
      </c>
      <c r="E1764" s="79">
        <v>0</v>
      </c>
      <c r="F1764" s="79">
        <v>0</v>
      </c>
      <c r="G1764" s="79">
        <v>0</v>
      </c>
      <c r="H1764" s="79">
        <v>0</v>
      </c>
      <c r="I1764" s="79">
        <v>0</v>
      </c>
      <c r="J1764" s="79">
        <v>0</v>
      </c>
      <c r="K1764" s="79">
        <v>0</v>
      </c>
      <c r="R1764" s="6"/>
    </row>
    <row r="1765" spans="1:18" ht="12.75" customHeight="1" x14ac:dyDescent="0.25">
      <c r="A1765" s="119" t="s">
        <v>3238</v>
      </c>
      <c r="B1765" s="128"/>
      <c r="C1765" s="10"/>
      <c r="D1765" s="129" t="s">
        <v>3239</v>
      </c>
      <c r="E1765" s="79">
        <v>95.741168702542097</v>
      </c>
      <c r="F1765" s="79">
        <v>70.273074564920051</v>
      </c>
      <c r="G1765" s="79">
        <v>14.620572560486725</v>
      </c>
      <c r="H1765" s="79">
        <v>1.8865254916757064</v>
      </c>
      <c r="I1765" s="79">
        <v>7.7819176531622878</v>
      </c>
      <c r="J1765" s="79">
        <v>0.70744705937838992</v>
      </c>
      <c r="K1765" s="79">
        <v>0.47163137291892659</v>
      </c>
      <c r="R1765" s="6"/>
    </row>
    <row r="1766" spans="1:18" ht="12.75" customHeight="1" x14ac:dyDescent="0.25">
      <c r="A1766" s="119" t="s">
        <v>3240</v>
      </c>
      <c r="B1766" s="128"/>
      <c r="C1766" s="10"/>
      <c r="D1766" s="129" t="s">
        <v>918</v>
      </c>
      <c r="E1766" s="79">
        <v>128.23862399303289</v>
      </c>
      <c r="F1766" s="79">
        <v>93.185281950794689</v>
      </c>
      <c r="G1766" s="79">
        <v>18.941868060091444</v>
      </c>
      <c r="H1766" s="79">
        <v>6.531678641410843</v>
      </c>
      <c r="I1766" s="79">
        <v>6.531678641410843</v>
      </c>
      <c r="J1766" s="79">
        <v>1.3063357282821686</v>
      </c>
      <c r="K1766" s="79">
        <v>1.7417809710428913</v>
      </c>
      <c r="R1766" s="6"/>
    </row>
    <row r="1767" spans="1:18" ht="12.75" customHeight="1" x14ac:dyDescent="0.25">
      <c r="A1767" s="119" t="s">
        <v>3241</v>
      </c>
      <c r="B1767" s="128"/>
      <c r="C1767" s="10"/>
      <c r="D1767" s="129" t="s">
        <v>3242</v>
      </c>
      <c r="E1767" s="79">
        <v>61.552064204584099</v>
      </c>
      <c r="F1767" s="79">
        <v>31.626198734952052</v>
      </c>
      <c r="G1767" s="79">
        <v>8.8417329796640143</v>
      </c>
      <c r="H1767" s="79">
        <v>9.8619329388560164</v>
      </c>
      <c r="I1767" s="79">
        <v>4.4208664898320071</v>
      </c>
      <c r="J1767" s="79">
        <v>1.3602666122560021</v>
      </c>
      <c r="K1767" s="79">
        <v>5.4410664490240084</v>
      </c>
      <c r="R1767" s="6"/>
    </row>
    <row r="1768" spans="1:18" ht="12.75" customHeight="1" x14ac:dyDescent="0.25">
      <c r="A1768" s="119" t="s">
        <v>3243</v>
      </c>
      <c r="B1768" s="128"/>
      <c r="C1768" s="10"/>
      <c r="D1768" s="129" t="s">
        <v>3244</v>
      </c>
      <c r="E1768" s="79">
        <v>71.302484409808145</v>
      </c>
      <c r="F1768" s="79">
        <v>50.798202406555205</v>
      </c>
      <c r="G1768" s="79">
        <v>8.3250468283884107</v>
      </c>
      <c r="H1768" s="79">
        <v>3.9312721134056381</v>
      </c>
      <c r="I1768" s="79">
        <v>6.0896175874322624</v>
      </c>
      <c r="J1768" s="79">
        <v>1.1562565039428347</v>
      </c>
      <c r="K1768" s="79">
        <v>1.0020889700837901</v>
      </c>
      <c r="R1768" s="6"/>
    </row>
    <row r="1769" spans="1:18" ht="12.75" customHeight="1" x14ac:dyDescent="0.25">
      <c r="A1769" s="119" t="s">
        <v>3245</v>
      </c>
      <c r="B1769" s="128"/>
      <c r="C1769" s="10"/>
      <c r="D1769" s="129" t="s">
        <v>3246</v>
      </c>
      <c r="E1769" s="79">
        <v>155.72676625109764</v>
      </c>
      <c r="F1769" s="79">
        <v>114.84786998129692</v>
      </c>
      <c r="G1769" s="79">
        <v>13.990107703985197</v>
      </c>
      <c r="H1769" s="79">
        <v>12.154526196724728</v>
      </c>
      <c r="I1769" s="79">
        <v>9.1282972252953059</v>
      </c>
      <c r="J1769" s="79">
        <v>4.6633692346617321</v>
      </c>
      <c r="K1769" s="79">
        <v>0.94259590913375435</v>
      </c>
      <c r="R1769" s="6"/>
    </row>
    <row r="1770" spans="1:18" ht="12.75" customHeight="1" x14ac:dyDescent="0.25">
      <c r="A1770" s="118" t="s">
        <v>3247</v>
      </c>
      <c r="B1770" s="125"/>
      <c r="C1770" s="11" t="s">
        <v>3248</v>
      </c>
      <c r="D1770" s="126"/>
      <c r="E1770" s="78">
        <v>38.269762124051198</v>
      </c>
      <c r="F1770" s="78">
        <v>16.276558579731319</v>
      </c>
      <c r="G1770" s="78">
        <v>8.8925588338044275</v>
      </c>
      <c r="H1770" s="78">
        <v>3.0965160224854702</v>
      </c>
      <c r="I1770" s="78">
        <v>7.4633975926572864</v>
      </c>
      <c r="J1770" s="78">
        <v>0.79397846730396671</v>
      </c>
      <c r="K1770" s="78">
        <v>1.7467526280687267</v>
      </c>
      <c r="R1770" s="6"/>
    </row>
    <row r="1771" spans="1:18" ht="12.75" customHeight="1" x14ac:dyDescent="0.25">
      <c r="A1771" s="123" t="s">
        <v>3249</v>
      </c>
      <c r="B1771" s="141"/>
      <c r="C1771" s="20"/>
      <c r="D1771" s="142" t="s">
        <v>3248</v>
      </c>
      <c r="E1771" s="79">
        <v>48.760538568013089</v>
      </c>
      <c r="F1771" s="79">
        <v>23.279224864728828</v>
      </c>
      <c r="G1771" s="79">
        <v>13.212533031332578</v>
      </c>
      <c r="H1771" s="79">
        <v>2.8312570781426953</v>
      </c>
      <c r="I1771" s="79">
        <v>5.9770982760790234</v>
      </c>
      <c r="J1771" s="79">
        <v>1.2583364791745311</v>
      </c>
      <c r="K1771" s="79">
        <v>2.2020888385554298</v>
      </c>
      <c r="R1771" s="6"/>
    </row>
    <row r="1772" spans="1:18" ht="12.75" customHeight="1" x14ac:dyDescent="0.25">
      <c r="A1772" s="123" t="s">
        <v>3250</v>
      </c>
      <c r="B1772" s="141"/>
      <c r="C1772" s="20"/>
      <c r="D1772" s="142" t="s">
        <v>3251</v>
      </c>
      <c r="E1772" s="79">
        <v>20.370458098441421</v>
      </c>
      <c r="F1772" s="79">
        <v>2.8423895021081056</v>
      </c>
      <c r="G1772" s="79">
        <v>9.0009000900090008</v>
      </c>
      <c r="H1772" s="79">
        <v>2.8423895021081056</v>
      </c>
      <c r="I1772" s="79">
        <v>5.6847790042162112</v>
      </c>
      <c r="J1772" s="79">
        <v>0</v>
      </c>
      <c r="K1772" s="79">
        <v>0</v>
      </c>
      <c r="R1772" s="6"/>
    </row>
    <row r="1773" spans="1:18" ht="12.75" customHeight="1" x14ac:dyDescent="0.25">
      <c r="A1773" s="123" t="s">
        <v>3252</v>
      </c>
      <c r="B1773" s="141"/>
      <c r="C1773" s="20"/>
      <c r="D1773" s="142" t="s">
        <v>3253</v>
      </c>
      <c r="E1773" s="79">
        <v>0</v>
      </c>
      <c r="F1773" s="79">
        <v>0</v>
      </c>
      <c r="G1773" s="79">
        <v>0</v>
      </c>
      <c r="H1773" s="79">
        <v>0</v>
      </c>
      <c r="I1773" s="79">
        <v>0</v>
      </c>
      <c r="J1773" s="79">
        <v>0</v>
      </c>
      <c r="K1773" s="79">
        <v>0</v>
      </c>
      <c r="R1773" s="6"/>
    </row>
    <row r="1774" spans="1:18" ht="12.75" customHeight="1" x14ac:dyDescent="0.25">
      <c r="A1774" s="123" t="s">
        <v>3254</v>
      </c>
      <c r="B1774" s="141"/>
      <c r="C1774" s="20"/>
      <c r="D1774" s="142" t="s">
        <v>2588</v>
      </c>
      <c r="E1774" s="79">
        <v>0</v>
      </c>
      <c r="F1774" s="79">
        <v>0</v>
      </c>
      <c r="G1774" s="79">
        <v>0</v>
      </c>
      <c r="H1774" s="79">
        <v>0</v>
      </c>
      <c r="I1774" s="79">
        <v>0</v>
      </c>
      <c r="J1774" s="79">
        <v>0</v>
      </c>
      <c r="K1774" s="79">
        <v>0</v>
      </c>
      <c r="R1774" s="6"/>
    </row>
    <row r="1775" spans="1:18" ht="12.75" customHeight="1" x14ac:dyDescent="0.25">
      <c r="A1775" s="123" t="s">
        <v>3255</v>
      </c>
      <c r="B1775" s="141"/>
      <c r="C1775" s="20"/>
      <c r="D1775" s="142" t="s">
        <v>3256</v>
      </c>
      <c r="E1775" s="79">
        <v>0</v>
      </c>
      <c r="F1775" s="79">
        <v>0</v>
      </c>
      <c r="G1775" s="79">
        <v>0</v>
      </c>
      <c r="H1775" s="79">
        <v>0</v>
      </c>
      <c r="I1775" s="79">
        <v>0</v>
      </c>
      <c r="J1775" s="79">
        <v>0</v>
      </c>
      <c r="K1775" s="79">
        <v>0</v>
      </c>
      <c r="R1775" s="6"/>
    </row>
    <row r="1776" spans="1:18" ht="12.75" customHeight="1" x14ac:dyDescent="0.25">
      <c r="A1776" s="123" t="s">
        <v>3257</v>
      </c>
      <c r="B1776" s="141"/>
      <c r="C1776" s="20"/>
      <c r="D1776" s="142" t="s">
        <v>3258</v>
      </c>
      <c r="E1776" s="79">
        <v>20.833333333333332</v>
      </c>
      <c r="F1776" s="79">
        <v>3.0381944444444446</v>
      </c>
      <c r="G1776" s="79">
        <v>7.8125</v>
      </c>
      <c r="H1776" s="79">
        <v>0.86805555555555558</v>
      </c>
      <c r="I1776" s="79">
        <v>7.3784722222222223</v>
      </c>
      <c r="J1776" s="79">
        <v>0.86805555555555558</v>
      </c>
      <c r="K1776" s="79">
        <v>0.86805555555555558</v>
      </c>
      <c r="R1776" s="6"/>
    </row>
    <row r="1777" spans="1:18" ht="12.75" customHeight="1" x14ac:dyDescent="0.25">
      <c r="A1777" s="123" t="s">
        <v>3259</v>
      </c>
      <c r="B1777" s="141"/>
      <c r="C1777" s="20"/>
      <c r="D1777" s="142" t="s">
        <v>3260</v>
      </c>
      <c r="E1777" s="79">
        <v>41.431261770244824</v>
      </c>
      <c r="F1777" s="79">
        <v>20.715630885122412</v>
      </c>
      <c r="G1777" s="79">
        <v>4.7080979284369109</v>
      </c>
      <c r="H1777" s="79">
        <v>0.94161958568738224</v>
      </c>
      <c r="I1777" s="79">
        <v>14.124293785310734</v>
      </c>
      <c r="J1777" s="79">
        <v>0.94161958568738224</v>
      </c>
      <c r="K1777" s="79">
        <v>0</v>
      </c>
      <c r="R1777" s="6"/>
    </row>
    <row r="1778" spans="1:18" ht="12.75" customHeight="1" x14ac:dyDescent="0.25">
      <c r="A1778" s="123" t="s">
        <v>3261</v>
      </c>
      <c r="B1778" s="141"/>
      <c r="C1778" s="20"/>
      <c r="D1778" s="142" t="s">
        <v>3262</v>
      </c>
      <c r="E1778" s="79">
        <v>13.663691018400437</v>
      </c>
      <c r="F1778" s="79">
        <v>6.3763891419202041</v>
      </c>
      <c r="G1778" s="79">
        <v>3.6436509382401168</v>
      </c>
      <c r="H1778" s="79">
        <v>0</v>
      </c>
      <c r="I1778" s="79">
        <v>3.6436509382401168</v>
      </c>
      <c r="J1778" s="79">
        <v>0</v>
      </c>
      <c r="K1778" s="79">
        <v>0</v>
      </c>
      <c r="R1778" s="6"/>
    </row>
    <row r="1779" spans="1:18" ht="12.75" customHeight="1" x14ac:dyDescent="0.25">
      <c r="A1779" s="123" t="s">
        <v>3263</v>
      </c>
      <c r="B1779" s="141"/>
      <c r="C1779" s="20"/>
      <c r="D1779" s="142" t="s">
        <v>3264</v>
      </c>
      <c r="E1779" s="79">
        <v>0</v>
      </c>
      <c r="F1779" s="79">
        <v>0</v>
      </c>
      <c r="G1779" s="79">
        <v>0</v>
      </c>
      <c r="H1779" s="79">
        <v>0</v>
      </c>
      <c r="I1779" s="79">
        <v>0</v>
      </c>
      <c r="J1779" s="79">
        <v>0</v>
      </c>
      <c r="K1779" s="79">
        <v>0</v>
      </c>
      <c r="R1779" s="6"/>
    </row>
    <row r="1780" spans="1:18" ht="12.75" customHeight="1" x14ac:dyDescent="0.25">
      <c r="A1780" s="123" t="s">
        <v>3265</v>
      </c>
      <c r="B1780" s="141"/>
      <c r="C1780" s="20"/>
      <c r="D1780" s="142" t="s">
        <v>3266</v>
      </c>
      <c r="E1780" s="79">
        <v>100.12412081092263</v>
      </c>
      <c r="F1780" s="79">
        <v>57.09557302441042</v>
      </c>
      <c r="G1780" s="79">
        <v>9.1021928009929667</v>
      </c>
      <c r="H1780" s="79">
        <v>14.894497310715764</v>
      </c>
      <c r="I1780" s="79">
        <v>8.2747207281754243</v>
      </c>
      <c r="J1780" s="79">
        <v>0.82747207281754243</v>
      </c>
      <c r="K1780" s="79">
        <v>9.9296648738105091</v>
      </c>
      <c r="R1780" s="6"/>
    </row>
    <row r="1781" spans="1:18" ht="12.75" customHeight="1" x14ac:dyDescent="0.25">
      <c r="A1781" s="118" t="s">
        <v>3267</v>
      </c>
      <c r="B1781" s="125"/>
      <c r="C1781" s="11" t="s">
        <v>3216</v>
      </c>
      <c r="D1781" s="126"/>
      <c r="E1781" s="78">
        <v>36.32744040428102</v>
      </c>
      <c r="F1781" s="78">
        <v>11.31510438821868</v>
      </c>
      <c r="G1781" s="78">
        <v>9.0180531214374433</v>
      </c>
      <c r="H1781" s="78">
        <v>5.5299382348437147</v>
      </c>
      <c r="I1781" s="78">
        <v>6.5508499089687087</v>
      </c>
      <c r="J1781" s="78">
        <v>2.1268993210937368</v>
      </c>
      <c r="K1781" s="78">
        <v>1.7865954297187387</v>
      </c>
      <c r="R1781" s="6"/>
    </row>
    <row r="1782" spans="1:18" ht="12.75" customHeight="1" x14ac:dyDescent="0.25">
      <c r="A1782" s="119" t="s">
        <v>3268</v>
      </c>
      <c r="B1782" s="128"/>
      <c r="C1782" s="10"/>
      <c r="D1782" s="129" t="s">
        <v>3216</v>
      </c>
      <c r="E1782" s="79">
        <v>62.67243434721891</v>
      </c>
      <c r="F1782" s="79">
        <v>17.711774924214041</v>
      </c>
      <c r="G1782" s="79">
        <v>14.986886474334957</v>
      </c>
      <c r="H1782" s="79">
        <v>19.074219149153581</v>
      </c>
      <c r="I1782" s="79">
        <v>5.1091658435232805</v>
      </c>
      <c r="J1782" s="79">
        <v>3.7467216185837393</v>
      </c>
      <c r="K1782" s="79">
        <v>2.043666337409312</v>
      </c>
      <c r="R1782" s="6"/>
    </row>
    <row r="1783" spans="1:18" ht="12.75" customHeight="1" x14ac:dyDescent="0.25">
      <c r="A1783" s="119" t="s">
        <v>3269</v>
      </c>
      <c r="B1783" s="128"/>
      <c r="C1783" s="10"/>
      <c r="D1783" s="129" t="s">
        <v>3270</v>
      </c>
      <c r="E1783" s="79">
        <v>0</v>
      </c>
      <c r="F1783" s="79">
        <v>0</v>
      </c>
      <c r="G1783" s="79">
        <v>0</v>
      </c>
      <c r="H1783" s="79">
        <v>0</v>
      </c>
      <c r="I1783" s="79">
        <v>0</v>
      </c>
      <c r="J1783" s="79">
        <v>0</v>
      </c>
      <c r="K1783" s="79">
        <v>0</v>
      </c>
      <c r="R1783" s="6"/>
    </row>
    <row r="1784" spans="1:18" ht="12.75" customHeight="1" x14ac:dyDescent="0.25">
      <c r="A1784" s="119" t="s">
        <v>3271</v>
      </c>
      <c r="B1784" s="128"/>
      <c r="C1784" s="10"/>
      <c r="D1784" s="129" t="s">
        <v>3272</v>
      </c>
      <c r="E1784" s="79">
        <v>20.64516129032258</v>
      </c>
      <c r="F1784" s="79">
        <v>4.301075268817204</v>
      </c>
      <c r="G1784" s="79">
        <v>6.0215053763440869</v>
      </c>
      <c r="H1784" s="79">
        <v>0</v>
      </c>
      <c r="I1784" s="79">
        <v>8.6021505376344081</v>
      </c>
      <c r="J1784" s="79">
        <v>0.86021505376344076</v>
      </c>
      <c r="K1784" s="79">
        <v>0.86021505376344076</v>
      </c>
      <c r="R1784" s="6"/>
    </row>
    <row r="1785" spans="1:18" ht="12.75" customHeight="1" x14ac:dyDescent="0.25">
      <c r="A1785" s="119" t="s">
        <v>3273</v>
      </c>
      <c r="B1785" s="128"/>
      <c r="C1785" s="10"/>
      <c r="D1785" s="129" t="s">
        <v>3274</v>
      </c>
      <c r="E1785" s="79">
        <v>17.236271579004068</v>
      </c>
      <c r="F1785" s="79">
        <v>3.7704344079071395</v>
      </c>
      <c r="G1785" s="79">
        <v>6.4636018421265256</v>
      </c>
      <c r="H1785" s="79">
        <v>0.26931674342193856</v>
      </c>
      <c r="I1785" s="79">
        <v>4.039751151329078</v>
      </c>
      <c r="J1785" s="79">
        <v>2.6931674342193856</v>
      </c>
      <c r="K1785" s="79">
        <v>0</v>
      </c>
      <c r="R1785" s="6"/>
    </row>
    <row r="1786" spans="1:18" ht="12.75" customHeight="1" x14ac:dyDescent="0.25">
      <c r="A1786" s="119" t="s">
        <v>3275</v>
      </c>
      <c r="B1786" s="128"/>
      <c r="C1786" s="10"/>
      <c r="D1786" s="129" t="s">
        <v>3276</v>
      </c>
      <c r="E1786" s="79">
        <v>0</v>
      </c>
      <c r="F1786" s="79">
        <v>0</v>
      </c>
      <c r="G1786" s="79">
        <v>0</v>
      </c>
      <c r="H1786" s="79">
        <v>0</v>
      </c>
      <c r="I1786" s="79">
        <v>0</v>
      </c>
      <c r="J1786" s="79">
        <v>0</v>
      </c>
      <c r="K1786" s="79">
        <v>0</v>
      </c>
      <c r="R1786" s="6"/>
    </row>
    <row r="1787" spans="1:18" ht="12.75" customHeight="1" x14ac:dyDescent="0.25">
      <c r="A1787" s="119" t="s">
        <v>3277</v>
      </c>
      <c r="B1787" s="128"/>
      <c r="C1787" s="10"/>
      <c r="D1787" s="129" t="s">
        <v>3278</v>
      </c>
      <c r="E1787" s="79">
        <v>0</v>
      </c>
      <c r="F1787" s="79">
        <v>0</v>
      </c>
      <c r="G1787" s="79">
        <v>0</v>
      </c>
      <c r="H1787" s="79">
        <v>0</v>
      </c>
      <c r="I1787" s="79">
        <v>0</v>
      </c>
      <c r="J1787" s="79">
        <v>0</v>
      </c>
      <c r="K1787" s="79">
        <v>0</v>
      </c>
      <c r="R1787" s="6"/>
    </row>
    <row r="1788" spans="1:18" ht="12.75" customHeight="1" x14ac:dyDescent="0.25">
      <c r="A1788" s="119" t="s">
        <v>3279</v>
      </c>
      <c r="B1788" s="128"/>
      <c r="C1788" s="10"/>
      <c r="D1788" s="129" t="s">
        <v>3280</v>
      </c>
      <c r="E1788" s="79">
        <v>0</v>
      </c>
      <c r="F1788" s="79">
        <v>0</v>
      </c>
      <c r="G1788" s="79">
        <v>0</v>
      </c>
      <c r="H1788" s="79">
        <v>0</v>
      </c>
      <c r="I1788" s="79">
        <v>0</v>
      </c>
      <c r="J1788" s="79">
        <v>0</v>
      </c>
      <c r="K1788" s="79">
        <v>0</v>
      </c>
      <c r="R1788" s="6"/>
    </row>
    <row r="1789" spans="1:18" ht="12.75" customHeight="1" x14ac:dyDescent="0.25">
      <c r="A1789" s="119" t="s">
        <v>3281</v>
      </c>
      <c r="B1789" s="128"/>
      <c r="C1789" s="10"/>
      <c r="D1789" s="129" t="s">
        <v>3282</v>
      </c>
      <c r="E1789" s="79">
        <v>14.968741745179184</v>
      </c>
      <c r="F1789" s="79">
        <v>4.4025711015232902</v>
      </c>
      <c r="G1789" s="79">
        <v>3.5220568812186315</v>
      </c>
      <c r="H1789" s="79">
        <v>1.7610284406093157</v>
      </c>
      <c r="I1789" s="79">
        <v>2.641542660913974</v>
      </c>
      <c r="J1789" s="79">
        <v>0</v>
      </c>
      <c r="K1789" s="79">
        <v>2.641542660913974</v>
      </c>
      <c r="R1789" s="6"/>
    </row>
    <row r="1790" spans="1:18" ht="12.75" customHeight="1" x14ac:dyDescent="0.25">
      <c r="A1790" s="118" t="s">
        <v>3283</v>
      </c>
      <c r="B1790" s="125"/>
      <c r="C1790" s="11" t="s">
        <v>3284</v>
      </c>
      <c r="D1790" s="126"/>
      <c r="E1790" s="78">
        <v>69.781881775251065</v>
      </c>
      <c r="F1790" s="78">
        <v>39.305712999937334</v>
      </c>
      <c r="G1790" s="78">
        <v>10.937241878243434</v>
      </c>
      <c r="H1790" s="78">
        <v>6.6648817695545919</v>
      </c>
      <c r="I1790" s="78">
        <v>9.4561570405646354</v>
      </c>
      <c r="J1790" s="78">
        <v>1.5950144405771676</v>
      </c>
      <c r="K1790" s="78">
        <v>1.8228736463739057</v>
      </c>
      <c r="R1790" s="6"/>
    </row>
    <row r="1791" spans="1:18" ht="12.75" customHeight="1" x14ac:dyDescent="0.25">
      <c r="A1791" s="122" t="s">
        <v>3285</v>
      </c>
      <c r="B1791" s="137"/>
      <c r="C1791" s="17"/>
      <c r="D1791" s="138" t="s">
        <v>3286</v>
      </c>
      <c r="E1791" s="79">
        <v>83.780014816751645</v>
      </c>
      <c r="F1791" s="79">
        <v>51.313897241469476</v>
      </c>
      <c r="G1791" s="79">
        <v>10.132043404366584</v>
      </c>
      <c r="H1791" s="79">
        <v>7.5173225258203686</v>
      </c>
      <c r="I1791" s="79">
        <v>10.567830217457621</v>
      </c>
      <c r="J1791" s="79">
        <v>2.0699873621824203</v>
      </c>
      <c r="K1791" s="79">
        <v>2.1789340654551794</v>
      </c>
      <c r="R1791" s="6"/>
    </row>
    <row r="1792" spans="1:18" ht="12.75" customHeight="1" x14ac:dyDescent="0.25">
      <c r="A1792" s="119" t="s">
        <v>3287</v>
      </c>
      <c r="B1792" s="128"/>
      <c r="C1792" s="10"/>
      <c r="D1792" s="129" t="s">
        <v>3288</v>
      </c>
      <c r="E1792" s="79">
        <v>77.578051087984861</v>
      </c>
      <c r="F1792" s="79">
        <v>40.681173131504259</v>
      </c>
      <c r="G1792" s="79">
        <v>20.813623462630087</v>
      </c>
      <c r="H1792" s="79">
        <v>0.94607379375591294</v>
      </c>
      <c r="I1792" s="79">
        <v>9.460737937559129</v>
      </c>
      <c r="J1792" s="79">
        <v>0.94607379375591294</v>
      </c>
      <c r="K1792" s="79">
        <v>4.7303689687795645</v>
      </c>
      <c r="R1792" s="6"/>
    </row>
    <row r="1793" spans="1:18" ht="12.75" customHeight="1" x14ac:dyDescent="0.25">
      <c r="A1793" s="119" t="s">
        <v>3289</v>
      </c>
      <c r="B1793" s="128"/>
      <c r="C1793" s="10"/>
      <c r="D1793" s="129" t="s">
        <v>3290</v>
      </c>
      <c r="E1793" s="79">
        <v>0</v>
      </c>
      <c r="F1793" s="79">
        <v>0</v>
      </c>
      <c r="G1793" s="79">
        <v>0</v>
      </c>
      <c r="H1793" s="79">
        <v>0</v>
      </c>
      <c r="I1793" s="79">
        <v>0</v>
      </c>
      <c r="J1793" s="79">
        <v>0</v>
      </c>
      <c r="K1793" s="79">
        <v>0</v>
      </c>
      <c r="R1793" s="6"/>
    </row>
    <row r="1794" spans="1:18" ht="12.75" customHeight="1" x14ac:dyDescent="0.25">
      <c r="A1794" s="119" t="s">
        <v>3291</v>
      </c>
      <c r="B1794" s="128"/>
      <c r="C1794" s="10"/>
      <c r="D1794" s="129" t="s">
        <v>3292</v>
      </c>
      <c r="E1794" s="79">
        <v>59.057645397355245</v>
      </c>
      <c r="F1794" s="79">
        <v>41.083579406855826</v>
      </c>
      <c r="G1794" s="79">
        <v>6.4193092823212226</v>
      </c>
      <c r="H1794" s="79">
        <v>5.7773783540890999</v>
      </c>
      <c r="I1794" s="79">
        <v>5.1354474258569782</v>
      </c>
      <c r="J1794" s="79">
        <v>0</v>
      </c>
      <c r="K1794" s="79">
        <v>0.64193092823212228</v>
      </c>
      <c r="R1794" s="6"/>
    </row>
    <row r="1795" spans="1:18" ht="12.75" customHeight="1" x14ac:dyDescent="0.25">
      <c r="A1795" s="119" t="s">
        <v>3293</v>
      </c>
      <c r="B1795" s="128"/>
      <c r="C1795" s="10"/>
      <c r="D1795" s="129" t="s">
        <v>3284</v>
      </c>
      <c r="E1795" s="79">
        <v>81.197358056111014</v>
      </c>
      <c r="F1795" s="79">
        <v>29.085620796218866</v>
      </c>
      <c r="G1795" s="79">
        <v>21.208265163909591</v>
      </c>
      <c r="H1795" s="79">
        <v>17.572562564382235</v>
      </c>
      <c r="I1795" s="79">
        <v>9.6952069320729564</v>
      </c>
      <c r="J1795" s="79">
        <v>2.4238017330182391</v>
      </c>
      <c r="K1795" s="79">
        <v>1.2119008665091195</v>
      </c>
      <c r="R1795" s="6"/>
    </row>
    <row r="1796" spans="1:18" ht="12.75" customHeight="1" x14ac:dyDescent="0.25">
      <c r="A1796" s="119" t="s">
        <v>3294</v>
      </c>
      <c r="B1796" s="128"/>
      <c r="C1796" s="10"/>
      <c r="D1796" s="129" t="s">
        <v>3295</v>
      </c>
      <c r="E1796" s="79">
        <v>0</v>
      </c>
      <c r="F1796" s="79">
        <v>0</v>
      </c>
      <c r="G1796" s="79">
        <v>0</v>
      </c>
      <c r="H1796" s="79">
        <v>0</v>
      </c>
      <c r="I1796" s="79">
        <v>0</v>
      </c>
      <c r="J1796" s="79">
        <v>0</v>
      </c>
      <c r="K1796" s="79">
        <v>0</v>
      </c>
      <c r="R1796" s="6"/>
    </row>
    <row r="1797" spans="1:18" ht="12.75" customHeight="1" x14ac:dyDescent="0.25">
      <c r="A1797" s="119" t="s">
        <v>3296</v>
      </c>
      <c r="B1797" s="128"/>
      <c r="C1797" s="10"/>
      <c r="D1797" s="129" t="s">
        <v>3297</v>
      </c>
      <c r="E1797" s="79">
        <v>0</v>
      </c>
      <c r="F1797" s="79">
        <v>0</v>
      </c>
      <c r="G1797" s="79">
        <v>0</v>
      </c>
      <c r="H1797" s="79">
        <v>0</v>
      </c>
      <c r="I1797" s="79">
        <v>0</v>
      </c>
      <c r="J1797" s="79">
        <v>0</v>
      </c>
      <c r="K1797" s="79">
        <v>0</v>
      </c>
      <c r="R1797" s="6"/>
    </row>
    <row r="1798" spans="1:18" ht="12.75" customHeight="1" x14ac:dyDescent="0.25">
      <c r="A1798" s="119" t="s">
        <v>3298</v>
      </c>
      <c r="B1798" s="128"/>
      <c r="C1798" s="10"/>
      <c r="D1798" s="129" t="s">
        <v>3299</v>
      </c>
      <c r="E1798" s="79">
        <v>0</v>
      </c>
      <c r="F1798" s="79">
        <v>0</v>
      </c>
      <c r="G1798" s="79">
        <v>0</v>
      </c>
      <c r="H1798" s="79">
        <v>0</v>
      </c>
      <c r="I1798" s="79">
        <v>0</v>
      </c>
      <c r="J1798" s="79">
        <v>0</v>
      </c>
      <c r="K1798" s="79">
        <v>0</v>
      </c>
      <c r="R1798" s="6"/>
    </row>
    <row r="1799" spans="1:18" ht="12.75" customHeight="1" x14ac:dyDescent="0.25">
      <c r="A1799" s="119" t="s">
        <v>3300</v>
      </c>
      <c r="B1799" s="128"/>
      <c r="C1799" s="10"/>
      <c r="D1799" s="129" t="s">
        <v>3301</v>
      </c>
      <c r="E1799" s="79">
        <v>0</v>
      </c>
      <c r="F1799" s="79">
        <v>0</v>
      </c>
      <c r="G1799" s="79">
        <v>0</v>
      </c>
      <c r="H1799" s="79">
        <v>0</v>
      </c>
      <c r="I1799" s="79">
        <v>0</v>
      </c>
      <c r="J1799" s="79">
        <v>0</v>
      </c>
      <c r="K1799" s="79">
        <v>0</v>
      </c>
      <c r="R1799" s="6"/>
    </row>
    <row r="1800" spans="1:18" ht="12.75" customHeight="1" x14ac:dyDescent="0.25">
      <c r="A1800" s="119" t="s">
        <v>3302</v>
      </c>
      <c r="B1800" s="128"/>
      <c r="C1800" s="10"/>
      <c r="D1800" s="129" t="s">
        <v>3303</v>
      </c>
      <c r="E1800" s="79">
        <v>0</v>
      </c>
      <c r="F1800" s="79">
        <v>0</v>
      </c>
      <c r="G1800" s="79">
        <v>0</v>
      </c>
      <c r="H1800" s="79">
        <v>0</v>
      </c>
      <c r="I1800" s="79">
        <v>0</v>
      </c>
      <c r="J1800" s="79">
        <v>0</v>
      </c>
      <c r="K1800" s="79">
        <v>0</v>
      </c>
      <c r="R1800" s="6"/>
    </row>
    <row r="1801" spans="1:18" ht="12.75" customHeight="1" x14ac:dyDescent="0.25">
      <c r="A1801" s="118" t="s">
        <v>3304</v>
      </c>
      <c r="B1801" s="125"/>
      <c r="C1801" s="11" t="s">
        <v>3305</v>
      </c>
      <c r="D1801" s="126"/>
      <c r="E1801" s="78">
        <v>76.613979984995112</v>
      </c>
      <c r="F1801" s="78">
        <v>38.974580689462243</v>
      </c>
      <c r="G1801" s="78">
        <v>5.7222059739830371</v>
      </c>
      <c r="H1801" s="78">
        <v>21.235742170114825</v>
      </c>
      <c r="I1801" s="78">
        <v>5.7857860403606267</v>
      </c>
      <c r="J1801" s="78">
        <v>3.4333235843898224</v>
      </c>
      <c r="K1801" s="78">
        <v>1.4623415266845536</v>
      </c>
      <c r="R1801" s="6"/>
    </row>
    <row r="1802" spans="1:18" ht="12.75" customHeight="1" x14ac:dyDescent="0.25">
      <c r="A1802" s="119" t="s">
        <v>3306</v>
      </c>
      <c r="B1802" s="128"/>
      <c r="C1802" s="10"/>
      <c r="D1802" s="129" t="s">
        <v>3305</v>
      </c>
      <c r="E1802" s="79">
        <v>98.426999212584008</v>
      </c>
      <c r="F1802" s="79">
        <v>49.350839605193279</v>
      </c>
      <c r="G1802" s="79">
        <v>6.9585599443315207</v>
      </c>
      <c r="H1802" s="79">
        <v>29.024519767803845</v>
      </c>
      <c r="I1802" s="79">
        <v>6.9585599443315207</v>
      </c>
      <c r="J1802" s="79">
        <v>4.30331996557344</v>
      </c>
      <c r="K1802" s="79">
        <v>1.8311999853504</v>
      </c>
      <c r="R1802" s="6"/>
    </row>
    <row r="1803" spans="1:18" ht="12.75" customHeight="1" x14ac:dyDescent="0.25">
      <c r="A1803" s="119" t="s">
        <v>3307</v>
      </c>
      <c r="B1803" s="128"/>
      <c r="C1803" s="10"/>
      <c r="D1803" s="129" t="s">
        <v>3308</v>
      </c>
      <c r="E1803" s="79">
        <v>0</v>
      </c>
      <c r="F1803" s="79">
        <v>0</v>
      </c>
      <c r="G1803" s="79">
        <v>0</v>
      </c>
      <c r="H1803" s="79">
        <v>0</v>
      </c>
      <c r="I1803" s="79">
        <v>0</v>
      </c>
      <c r="J1803" s="79">
        <v>0</v>
      </c>
      <c r="K1803" s="79">
        <v>0</v>
      </c>
      <c r="R1803" s="6"/>
    </row>
    <row r="1804" spans="1:18" ht="12.75" customHeight="1" x14ac:dyDescent="0.25">
      <c r="A1804" s="119" t="s">
        <v>3309</v>
      </c>
      <c r="B1804" s="128"/>
      <c r="C1804" s="10"/>
      <c r="D1804" s="129" t="s">
        <v>3310</v>
      </c>
      <c r="E1804" s="79">
        <v>0</v>
      </c>
      <c r="F1804" s="79">
        <v>0</v>
      </c>
      <c r="G1804" s="79">
        <v>0</v>
      </c>
      <c r="H1804" s="79">
        <v>0</v>
      </c>
      <c r="I1804" s="79">
        <v>0</v>
      </c>
      <c r="J1804" s="79">
        <v>0</v>
      </c>
      <c r="K1804" s="79">
        <v>0</v>
      </c>
      <c r="R1804" s="6"/>
    </row>
    <row r="1805" spans="1:18" ht="12.75" customHeight="1" x14ac:dyDescent="0.25">
      <c r="A1805" s="119" t="s">
        <v>3311</v>
      </c>
      <c r="B1805" s="128"/>
      <c r="C1805" s="10"/>
      <c r="D1805" s="129" t="s">
        <v>3312</v>
      </c>
      <c r="E1805" s="79">
        <v>26.167586324591841</v>
      </c>
      <c r="F1805" s="79">
        <v>17.065817168212071</v>
      </c>
      <c r="G1805" s="79">
        <v>0.56886057227373577</v>
      </c>
      <c r="H1805" s="79">
        <v>3.9820240059161502</v>
      </c>
      <c r="I1805" s="79">
        <v>2.2754422890949431</v>
      </c>
      <c r="J1805" s="79">
        <v>1.1377211445474715</v>
      </c>
      <c r="K1805" s="79">
        <v>1.1377211445474715</v>
      </c>
      <c r="R1805" s="6"/>
    </row>
    <row r="1806" spans="1:18" ht="12.75" customHeight="1" x14ac:dyDescent="0.25">
      <c r="A1806" s="119" t="s">
        <v>3313</v>
      </c>
      <c r="B1806" s="128"/>
      <c r="C1806" s="10"/>
      <c r="D1806" s="129" t="s">
        <v>3314</v>
      </c>
      <c r="E1806" s="79">
        <v>19.089173711480775</v>
      </c>
      <c r="F1806" s="79">
        <v>10.908099263703299</v>
      </c>
      <c r="G1806" s="79">
        <v>2.7270248159258248</v>
      </c>
      <c r="H1806" s="79">
        <v>2.7270248159258248</v>
      </c>
      <c r="I1806" s="79">
        <v>1.3635124079629124</v>
      </c>
      <c r="J1806" s="79">
        <v>1.3635124079629124</v>
      </c>
      <c r="K1806" s="79">
        <v>0</v>
      </c>
      <c r="R1806" s="6"/>
    </row>
    <row r="1807" spans="1:18" ht="12.75" customHeight="1" x14ac:dyDescent="0.25">
      <c r="A1807" s="119" t="s">
        <v>3315</v>
      </c>
      <c r="B1807" s="128"/>
      <c r="C1807" s="10"/>
      <c r="D1807" s="129" t="s">
        <v>3316</v>
      </c>
      <c r="E1807" s="79">
        <v>0</v>
      </c>
      <c r="F1807" s="79">
        <v>0</v>
      </c>
      <c r="G1807" s="79">
        <v>0</v>
      </c>
      <c r="H1807" s="79">
        <v>0</v>
      </c>
      <c r="I1807" s="79">
        <v>0</v>
      </c>
      <c r="J1807" s="79">
        <v>0</v>
      </c>
      <c r="K1807" s="79">
        <v>0</v>
      </c>
      <c r="R1807" s="6"/>
    </row>
    <row r="1808" spans="1:18" ht="12.75" customHeight="1" x14ac:dyDescent="0.25">
      <c r="A1808" s="119" t="s">
        <v>3317</v>
      </c>
      <c r="B1808" s="128"/>
      <c r="C1808" s="10"/>
      <c r="D1808" s="129" t="s">
        <v>3318</v>
      </c>
      <c r="E1808" s="79">
        <v>0</v>
      </c>
      <c r="F1808" s="79">
        <v>0</v>
      </c>
      <c r="G1808" s="79">
        <v>0</v>
      </c>
      <c r="H1808" s="79">
        <v>0</v>
      </c>
      <c r="I1808" s="79">
        <v>0</v>
      </c>
      <c r="J1808" s="79">
        <v>0</v>
      </c>
      <c r="K1808" s="79">
        <v>0</v>
      </c>
      <c r="R1808" s="6"/>
    </row>
    <row r="1809" spans="1:18" ht="12.75" customHeight="1" x14ac:dyDescent="0.25">
      <c r="A1809" s="118" t="s">
        <v>3319</v>
      </c>
      <c r="B1809" s="125"/>
      <c r="C1809" s="11" t="s">
        <v>3320</v>
      </c>
      <c r="D1809" s="126"/>
      <c r="E1809" s="78">
        <v>143.05561091151336</v>
      </c>
      <c r="F1809" s="78">
        <v>87.085992791705337</v>
      </c>
      <c r="G1809" s="78">
        <v>12.839419009172641</v>
      </c>
      <c r="H1809" s="78">
        <v>23.230523085332315</v>
      </c>
      <c r="I1809" s="78">
        <v>8.113601812891801</v>
      </c>
      <c r="J1809" s="78">
        <v>8.6829773787087703</v>
      </c>
      <c r="K1809" s="78">
        <v>3.1030968337024785</v>
      </c>
      <c r="R1809" s="6"/>
    </row>
    <row r="1810" spans="1:18" ht="12.75" customHeight="1" x14ac:dyDescent="0.25">
      <c r="A1810" s="119" t="s">
        <v>3321</v>
      </c>
      <c r="B1810" s="128"/>
      <c r="C1810" s="10"/>
      <c r="D1810" s="129" t="s">
        <v>3320</v>
      </c>
      <c r="E1810" s="79">
        <v>175.61676155305943</v>
      </c>
      <c r="F1810" s="79">
        <v>118.63363594399138</v>
      </c>
      <c r="G1810" s="79">
        <v>12.463455916294816</v>
      </c>
      <c r="H1810" s="79">
        <v>22.567574498640816</v>
      </c>
      <c r="I1810" s="79">
        <v>8.7705800892444987</v>
      </c>
      <c r="J1810" s="79">
        <v>10.257988408473098</v>
      </c>
      <c r="K1810" s="79">
        <v>2.9235266964148332</v>
      </c>
      <c r="R1810" s="6"/>
    </row>
    <row r="1811" spans="1:18" ht="12.75" customHeight="1" x14ac:dyDescent="0.25">
      <c r="A1811" s="119" t="s">
        <v>3322</v>
      </c>
      <c r="B1811" s="128"/>
      <c r="C1811" s="10"/>
      <c r="D1811" s="129" t="s">
        <v>1339</v>
      </c>
      <c r="E1811" s="79">
        <v>134.81725053749841</v>
      </c>
      <c r="F1811" s="79">
        <v>61.211584671809788</v>
      </c>
      <c r="G1811" s="79">
        <v>18.717592007082331</v>
      </c>
      <c r="H1811" s="79">
        <v>27.823447578095362</v>
      </c>
      <c r="I1811" s="79">
        <v>8.0940938409004666</v>
      </c>
      <c r="J1811" s="79">
        <v>15.935247249272797</v>
      </c>
      <c r="K1811" s="79">
        <v>3.0352851903376754</v>
      </c>
      <c r="R1811" s="6"/>
    </row>
    <row r="1812" spans="1:18" ht="12.75" customHeight="1" x14ac:dyDescent="0.25">
      <c r="A1812" s="119" t="s">
        <v>3323</v>
      </c>
      <c r="B1812" s="128"/>
      <c r="C1812" s="10"/>
      <c r="D1812" s="129" t="s">
        <v>3324</v>
      </c>
      <c r="E1812" s="79">
        <v>82.146524398410634</v>
      </c>
      <c r="F1812" s="79">
        <v>45.53774722085808</v>
      </c>
      <c r="G1812" s="79">
        <v>10.268315549801329</v>
      </c>
      <c r="H1812" s="79">
        <v>12.947006562792982</v>
      </c>
      <c r="I1812" s="79">
        <v>8.4825215411402297</v>
      </c>
      <c r="J1812" s="79">
        <v>2.6786910129916515</v>
      </c>
      <c r="K1812" s="79">
        <v>2.2322425108263761</v>
      </c>
      <c r="R1812" s="6"/>
    </row>
    <row r="1813" spans="1:18" ht="12.75" customHeight="1" x14ac:dyDescent="0.25">
      <c r="A1813" s="119" t="s">
        <v>3325</v>
      </c>
      <c r="B1813" s="128"/>
      <c r="C1813" s="10"/>
      <c r="D1813" s="129" t="s">
        <v>3326</v>
      </c>
      <c r="E1813" s="79">
        <v>38.866880932805138</v>
      </c>
      <c r="F1813" s="79">
        <v>14.201360340832649</v>
      </c>
      <c r="G1813" s="79">
        <v>6.7269601614470433</v>
      </c>
      <c r="H1813" s="79">
        <v>7.4744001793856043</v>
      </c>
      <c r="I1813" s="79">
        <v>5.2320801255699232</v>
      </c>
      <c r="J1813" s="79">
        <v>0</v>
      </c>
      <c r="K1813" s="79">
        <v>5.2320801255699232</v>
      </c>
      <c r="R1813" s="6"/>
    </row>
    <row r="1814" spans="1:18" ht="12.75" customHeight="1" x14ac:dyDescent="0.25">
      <c r="A1814" s="119" t="s">
        <v>3327</v>
      </c>
      <c r="B1814" s="128"/>
      <c r="C1814" s="10"/>
      <c r="D1814" s="129" t="s">
        <v>3328</v>
      </c>
      <c r="E1814" s="79">
        <v>119.6243794485316</v>
      </c>
      <c r="F1814" s="79">
        <v>47.550690830791318</v>
      </c>
      <c r="G1814" s="79">
        <v>11.065255098989175</v>
      </c>
      <c r="H1814" s="79">
        <v>48.74693462527663</v>
      </c>
      <c r="I1814" s="79">
        <v>5.0840361265625935</v>
      </c>
      <c r="J1814" s="79">
        <v>4.1868532806986067</v>
      </c>
      <c r="K1814" s="79">
        <v>2.9906094862132901</v>
      </c>
      <c r="R1814" s="6"/>
    </row>
    <row r="1815" spans="1:18" ht="12.75" customHeight="1" x14ac:dyDescent="0.25">
      <c r="A1815" s="119" t="s">
        <v>3329</v>
      </c>
      <c r="B1815" s="128"/>
      <c r="C1815" s="10"/>
      <c r="D1815" s="129" t="s">
        <v>3330</v>
      </c>
      <c r="E1815" s="79">
        <v>72.713713060501533</v>
      </c>
      <c r="F1815" s="79">
        <v>48.475808707001029</v>
      </c>
      <c r="G1815" s="79">
        <v>8.3900438146732554</v>
      </c>
      <c r="H1815" s="79">
        <v>1.8644541810385011</v>
      </c>
      <c r="I1815" s="79">
        <v>3.7289083620770023</v>
      </c>
      <c r="J1815" s="79">
        <v>8.3900438146732554</v>
      </c>
      <c r="K1815" s="79">
        <v>1.8644541810385011</v>
      </c>
      <c r="R1815" s="6"/>
    </row>
    <row r="1816" spans="1:18" ht="12.75" customHeight="1" x14ac:dyDescent="0.25">
      <c r="A1816" s="119" t="s">
        <v>3331</v>
      </c>
      <c r="B1816" s="128"/>
      <c r="C1816" s="10"/>
      <c r="D1816" s="129" t="s">
        <v>3332</v>
      </c>
      <c r="E1816" s="79">
        <v>84.569527242478856</v>
      </c>
      <c r="F1816" s="79">
        <v>45.750727852488559</v>
      </c>
      <c r="G1816" s="79">
        <v>14.210453348121447</v>
      </c>
      <c r="H1816" s="79">
        <v>7.6251213087480938</v>
      </c>
      <c r="I1816" s="79">
        <v>9.3581034243726613</v>
      </c>
      <c r="J1816" s="79">
        <v>3.11936780812422</v>
      </c>
      <c r="K1816" s="79">
        <v>4.5057535006238734</v>
      </c>
      <c r="R1816" s="6"/>
    </row>
    <row r="1817" spans="1:18" ht="12.75" customHeight="1" x14ac:dyDescent="0.25">
      <c r="A1817" s="119" t="s">
        <v>3333</v>
      </c>
      <c r="B1817" s="128"/>
      <c r="C1817" s="10"/>
      <c r="D1817" s="129" t="s">
        <v>3295</v>
      </c>
      <c r="E1817" s="79">
        <v>0</v>
      </c>
      <c r="F1817" s="79">
        <v>0</v>
      </c>
      <c r="G1817" s="79">
        <v>0</v>
      </c>
      <c r="H1817" s="79">
        <v>0</v>
      </c>
      <c r="I1817" s="79">
        <v>0</v>
      </c>
      <c r="J1817" s="79">
        <v>0</v>
      </c>
      <c r="K1817" s="79">
        <v>0</v>
      </c>
      <c r="R1817" s="6"/>
    </row>
    <row r="1818" spans="1:18" ht="12.75" customHeight="1" x14ac:dyDescent="0.25">
      <c r="A1818" s="118" t="s">
        <v>3334</v>
      </c>
      <c r="B1818" s="125"/>
      <c r="C1818" s="11" t="s">
        <v>3335</v>
      </c>
      <c r="D1818" s="126"/>
      <c r="E1818" s="78">
        <v>137.14760684352703</v>
      </c>
      <c r="F1818" s="78">
        <v>93.005975807111781</v>
      </c>
      <c r="G1818" s="78">
        <v>17.631464607983276</v>
      </c>
      <c r="H1818" s="78">
        <v>6.9896163267362272</v>
      </c>
      <c r="I1818" s="78">
        <v>11.775299577474545</v>
      </c>
      <c r="J1818" s="78">
        <v>5.5413174482233156</v>
      </c>
      <c r="K1818" s="78">
        <v>2.2039330759979094</v>
      </c>
      <c r="R1818" s="6"/>
    </row>
    <row r="1819" spans="1:18" ht="12.75" customHeight="1" x14ac:dyDescent="0.25">
      <c r="A1819" s="119" t="s">
        <v>3336</v>
      </c>
      <c r="B1819" s="128"/>
      <c r="C1819" s="10"/>
      <c r="D1819" s="129" t="s">
        <v>3337</v>
      </c>
      <c r="E1819" s="79">
        <v>140.32749252543204</v>
      </c>
      <c r="F1819" s="79">
        <v>98.303296215045407</v>
      </c>
      <c r="G1819" s="79">
        <v>14.347467903325837</v>
      </c>
      <c r="H1819" s="79">
        <v>7.5902733424046351</v>
      </c>
      <c r="I1819" s="79">
        <v>11.940795867929245</v>
      </c>
      <c r="J1819" s="79">
        <v>5.9241157794377646</v>
      </c>
      <c r="K1819" s="79">
        <v>2.2215434172891619</v>
      </c>
      <c r="R1819" s="6"/>
    </row>
    <row r="1820" spans="1:18" ht="12.75" customHeight="1" x14ac:dyDescent="0.25">
      <c r="A1820" s="119" t="s">
        <v>3338</v>
      </c>
      <c r="B1820" s="128"/>
      <c r="C1820" s="10"/>
      <c r="D1820" s="129" t="s">
        <v>3339</v>
      </c>
      <c r="E1820" s="79">
        <v>0</v>
      </c>
      <c r="F1820" s="79">
        <v>0</v>
      </c>
      <c r="G1820" s="79">
        <v>0</v>
      </c>
      <c r="H1820" s="79">
        <v>0</v>
      </c>
      <c r="I1820" s="79">
        <v>0</v>
      </c>
      <c r="J1820" s="79">
        <v>0</v>
      </c>
      <c r="K1820" s="79">
        <v>0</v>
      </c>
      <c r="R1820" s="6"/>
    </row>
    <row r="1821" spans="1:18" ht="12.75" customHeight="1" x14ac:dyDescent="0.25">
      <c r="A1821" s="119" t="s">
        <v>3340</v>
      </c>
      <c r="B1821" s="128"/>
      <c r="C1821" s="10"/>
      <c r="D1821" s="129" t="s">
        <v>3341</v>
      </c>
      <c r="E1821" s="79">
        <v>41.220115416323161</v>
      </c>
      <c r="F1821" s="79">
        <v>23.233155961927604</v>
      </c>
      <c r="G1821" s="79">
        <v>11.991306302930374</v>
      </c>
      <c r="H1821" s="79">
        <v>0.74945664393314837</v>
      </c>
      <c r="I1821" s="79">
        <v>2.2483699317994454</v>
      </c>
      <c r="J1821" s="79">
        <v>2.9978265757325935</v>
      </c>
      <c r="K1821" s="79">
        <v>0</v>
      </c>
      <c r="R1821" s="6"/>
    </row>
    <row r="1822" spans="1:18" ht="12.75" customHeight="1" x14ac:dyDescent="0.25">
      <c r="A1822" s="119" t="s">
        <v>3342</v>
      </c>
      <c r="B1822" s="128"/>
      <c r="C1822" s="10"/>
      <c r="D1822" s="129" t="s">
        <v>3343</v>
      </c>
      <c r="E1822" s="79">
        <v>0</v>
      </c>
      <c r="F1822" s="79">
        <v>0</v>
      </c>
      <c r="G1822" s="79">
        <v>0</v>
      </c>
      <c r="H1822" s="79">
        <v>0</v>
      </c>
      <c r="I1822" s="79">
        <v>0</v>
      </c>
      <c r="J1822" s="79">
        <v>0</v>
      </c>
      <c r="K1822" s="79">
        <v>0</v>
      </c>
      <c r="R1822" s="6"/>
    </row>
    <row r="1823" spans="1:18" ht="12.75" customHeight="1" x14ac:dyDescent="0.25">
      <c r="A1823" s="119" t="s">
        <v>3344</v>
      </c>
      <c r="B1823" s="128"/>
      <c r="C1823" s="10"/>
      <c r="D1823" s="129" t="s">
        <v>3345</v>
      </c>
      <c r="E1823" s="79">
        <v>140.01166763896993</v>
      </c>
      <c r="F1823" s="79">
        <v>95.007917326443874</v>
      </c>
      <c r="G1823" s="79">
        <v>23.33527793982832</v>
      </c>
      <c r="H1823" s="79">
        <v>5.8338194849570799</v>
      </c>
      <c r="I1823" s="79">
        <v>4.1670139178264858</v>
      </c>
      <c r="J1823" s="79">
        <v>5.8338194849570799</v>
      </c>
      <c r="K1823" s="79">
        <v>5.8338194849570799</v>
      </c>
      <c r="R1823" s="6"/>
    </row>
    <row r="1824" spans="1:18" ht="12.75" customHeight="1" x14ac:dyDescent="0.25">
      <c r="A1824" s="119" t="s">
        <v>3346</v>
      </c>
      <c r="B1824" s="128"/>
      <c r="C1824" s="10"/>
      <c r="D1824" s="129" t="s">
        <v>3347</v>
      </c>
      <c r="E1824" s="79">
        <v>196.47696476964768</v>
      </c>
      <c r="F1824" s="79">
        <v>119.91869918699187</v>
      </c>
      <c r="G1824" s="79">
        <v>35.907859078590789</v>
      </c>
      <c r="H1824" s="79">
        <v>10.840108401084011</v>
      </c>
      <c r="I1824" s="79">
        <v>23.712737127371273</v>
      </c>
      <c r="J1824" s="79">
        <v>5.4200542005420056</v>
      </c>
      <c r="K1824" s="79">
        <v>0.6775067750677507</v>
      </c>
      <c r="R1824" s="6"/>
    </row>
    <row r="1825" spans="1:18" ht="12.75" customHeight="1" x14ac:dyDescent="0.25">
      <c r="A1825" s="118" t="s">
        <v>3348</v>
      </c>
      <c r="B1825" s="125"/>
      <c r="C1825" s="11" t="s">
        <v>3349</v>
      </c>
      <c r="D1825" s="126"/>
      <c r="E1825" s="78">
        <v>93.173824173315765</v>
      </c>
      <c r="F1825" s="78">
        <v>62.876767760611756</v>
      </c>
      <c r="G1825" s="78">
        <v>9.9606760808889909</v>
      </c>
      <c r="H1825" s="78">
        <v>10.894489463472333</v>
      </c>
      <c r="I1825" s="78">
        <v>6.8479648056111815</v>
      </c>
      <c r="J1825" s="78">
        <v>1.2450845101111239</v>
      </c>
      <c r="K1825" s="78">
        <v>1.3488415526203841</v>
      </c>
      <c r="R1825" s="6"/>
    </row>
    <row r="1826" spans="1:18" ht="12.75" customHeight="1" x14ac:dyDescent="0.25">
      <c r="A1826" s="119" t="s">
        <v>3350</v>
      </c>
      <c r="B1826" s="128"/>
      <c r="C1826" s="10"/>
      <c r="D1826" s="129" t="s">
        <v>3349</v>
      </c>
      <c r="E1826" s="79">
        <v>100.1518547978885</v>
      </c>
      <c r="F1826" s="79">
        <v>71.407910911851914</v>
      </c>
      <c r="G1826" s="79">
        <v>11.027550799045484</v>
      </c>
      <c r="H1826" s="79">
        <v>7.2311808518331038</v>
      </c>
      <c r="I1826" s="79">
        <v>8.3158579796080705</v>
      </c>
      <c r="J1826" s="79">
        <v>0.36155904259165522</v>
      </c>
      <c r="K1826" s="79">
        <v>1.8077952129582759</v>
      </c>
      <c r="R1826" s="6"/>
    </row>
    <row r="1827" spans="1:18" ht="12.75" customHeight="1" x14ac:dyDescent="0.25">
      <c r="A1827" s="119" t="s">
        <v>3351</v>
      </c>
      <c r="B1827" s="128"/>
      <c r="C1827" s="10"/>
      <c r="D1827" s="129" t="s">
        <v>3352</v>
      </c>
      <c r="E1827" s="79">
        <v>0</v>
      </c>
      <c r="F1827" s="79">
        <v>0</v>
      </c>
      <c r="G1827" s="79">
        <v>0</v>
      </c>
      <c r="H1827" s="79">
        <v>0</v>
      </c>
      <c r="I1827" s="79">
        <v>0</v>
      </c>
      <c r="J1827" s="79">
        <v>0</v>
      </c>
      <c r="K1827" s="79">
        <v>0</v>
      </c>
      <c r="R1827" s="6"/>
    </row>
    <row r="1828" spans="1:18" ht="12.75" customHeight="1" x14ac:dyDescent="0.25">
      <c r="A1828" s="119" t="s">
        <v>3353</v>
      </c>
      <c r="B1828" s="128"/>
      <c r="C1828" s="10"/>
      <c r="D1828" s="129" t="s">
        <v>3354</v>
      </c>
      <c r="E1828" s="79">
        <v>0</v>
      </c>
      <c r="F1828" s="79">
        <v>0</v>
      </c>
      <c r="G1828" s="79">
        <v>0</v>
      </c>
      <c r="H1828" s="79">
        <v>0</v>
      </c>
      <c r="I1828" s="79">
        <v>0</v>
      </c>
      <c r="J1828" s="79">
        <v>0</v>
      </c>
      <c r="K1828" s="79">
        <v>0</v>
      </c>
      <c r="R1828" s="6"/>
    </row>
    <row r="1829" spans="1:18" ht="12.75" customHeight="1" x14ac:dyDescent="0.25">
      <c r="A1829" s="119" t="s">
        <v>3355</v>
      </c>
      <c r="B1829" s="128"/>
      <c r="C1829" s="10"/>
      <c r="D1829" s="129" t="s">
        <v>3356</v>
      </c>
      <c r="E1829" s="79">
        <v>0</v>
      </c>
      <c r="F1829" s="79">
        <v>0</v>
      </c>
      <c r="G1829" s="79">
        <v>0</v>
      </c>
      <c r="H1829" s="79">
        <v>0</v>
      </c>
      <c r="I1829" s="79">
        <v>0</v>
      </c>
      <c r="J1829" s="79">
        <v>0</v>
      </c>
      <c r="K1829" s="79">
        <v>0</v>
      </c>
      <c r="R1829" s="6"/>
    </row>
    <row r="1830" spans="1:18" ht="12.75" customHeight="1" x14ac:dyDescent="0.25">
      <c r="A1830" s="119" t="s">
        <v>3357</v>
      </c>
      <c r="B1830" s="128"/>
      <c r="C1830" s="10"/>
      <c r="D1830" s="129" t="s">
        <v>3358</v>
      </c>
      <c r="E1830" s="79">
        <v>35.902851108764523</v>
      </c>
      <c r="F1830" s="79">
        <v>24.815205913410768</v>
      </c>
      <c r="G1830" s="79">
        <v>2.6399155227032733</v>
      </c>
      <c r="H1830" s="79">
        <v>5.8078141499472018</v>
      </c>
      <c r="I1830" s="79">
        <v>1.0559662090813093</v>
      </c>
      <c r="J1830" s="79">
        <v>1.0559662090813093</v>
      </c>
      <c r="K1830" s="79">
        <v>0.52798310454065467</v>
      </c>
      <c r="R1830" s="6"/>
    </row>
    <row r="1831" spans="1:18" ht="12.75" customHeight="1" x14ac:dyDescent="0.25">
      <c r="A1831" s="119" t="s">
        <v>3359</v>
      </c>
      <c r="B1831" s="128"/>
      <c r="C1831" s="10"/>
      <c r="D1831" s="129" t="s">
        <v>3360</v>
      </c>
      <c r="E1831" s="79">
        <v>0</v>
      </c>
      <c r="F1831" s="79">
        <v>0</v>
      </c>
      <c r="G1831" s="79">
        <v>0</v>
      </c>
      <c r="H1831" s="79">
        <v>0</v>
      </c>
      <c r="I1831" s="79">
        <v>0</v>
      </c>
      <c r="J1831" s="79">
        <v>0</v>
      </c>
      <c r="K1831" s="79">
        <v>0</v>
      </c>
      <c r="R1831" s="6"/>
    </row>
    <row r="1832" spans="1:18" ht="12.75" customHeight="1" x14ac:dyDescent="0.25">
      <c r="A1832" s="118" t="s">
        <v>3361</v>
      </c>
      <c r="B1832" s="132" t="s">
        <v>3362</v>
      </c>
      <c r="C1832" s="10"/>
      <c r="D1832" s="126"/>
      <c r="E1832" s="78">
        <v>67.695662633390015</v>
      </c>
      <c r="F1832" s="78">
        <v>41.036133637560127</v>
      </c>
      <c r="G1832" s="78">
        <v>8.6867205659340971</v>
      </c>
      <c r="H1832" s="78">
        <v>9.9100866947849315</v>
      </c>
      <c r="I1832" s="78">
        <v>4.9345170700627525</v>
      </c>
      <c r="J1832" s="78">
        <v>1.1823135741914084</v>
      </c>
      <c r="K1832" s="78">
        <v>1.9458910908566929</v>
      </c>
      <c r="R1832" s="6"/>
    </row>
    <row r="1833" spans="1:18" ht="12.75" customHeight="1" x14ac:dyDescent="0.25">
      <c r="A1833" s="118" t="s">
        <v>3363</v>
      </c>
      <c r="B1833" s="125"/>
      <c r="C1833" s="11" t="s">
        <v>3362</v>
      </c>
      <c r="D1833" s="126"/>
      <c r="E1833" s="78">
        <v>121.8492522270482</v>
      </c>
      <c r="F1833" s="78">
        <v>77.556868257275468</v>
      </c>
      <c r="G1833" s="78">
        <v>10.485543960191089</v>
      </c>
      <c r="H1833" s="78">
        <v>17.355383106523185</v>
      </c>
      <c r="I1833" s="78">
        <v>9.5816177567263416</v>
      </c>
      <c r="J1833" s="78">
        <v>2.079030267968923</v>
      </c>
      <c r="K1833" s="78">
        <v>4.7908088783631708</v>
      </c>
      <c r="R1833" s="6"/>
    </row>
    <row r="1834" spans="1:18" ht="12.75" customHeight="1" x14ac:dyDescent="0.25">
      <c r="A1834" s="119" t="s">
        <v>3364</v>
      </c>
      <c r="B1834" s="128"/>
      <c r="C1834" s="10"/>
      <c r="D1834" s="129" t="s">
        <v>3362</v>
      </c>
      <c r="E1834" s="79">
        <v>168.46825318733221</v>
      </c>
      <c r="F1834" s="79">
        <v>108.7980208318691</v>
      </c>
      <c r="G1834" s="79">
        <v>12.018386022125075</v>
      </c>
      <c r="H1834" s="79">
        <v>25.372148268930715</v>
      </c>
      <c r="I1834" s="79">
        <v>13.283479287611927</v>
      </c>
      <c r="J1834" s="79">
        <v>2.7410354085548421</v>
      </c>
      <c r="K1834" s="79">
        <v>6.2551833682405364</v>
      </c>
      <c r="R1834" s="6"/>
    </row>
    <row r="1835" spans="1:18" ht="12.75" customHeight="1" x14ac:dyDescent="0.25">
      <c r="A1835" s="119" t="s">
        <v>3365</v>
      </c>
      <c r="B1835" s="128"/>
      <c r="C1835" s="10"/>
      <c r="D1835" s="129" t="s">
        <v>3366</v>
      </c>
      <c r="E1835" s="79">
        <v>28.857980887501181</v>
      </c>
      <c r="F1835" s="79">
        <v>14.665531270697324</v>
      </c>
      <c r="G1835" s="79">
        <v>8.0423881161888549</v>
      </c>
      <c r="H1835" s="79">
        <v>0.94616330778692403</v>
      </c>
      <c r="I1835" s="79">
        <v>3.7846532311476961</v>
      </c>
      <c r="J1835" s="79">
        <v>0.94616330778692403</v>
      </c>
      <c r="K1835" s="79">
        <v>0.47308165389346202</v>
      </c>
      <c r="R1835" s="6"/>
    </row>
    <row r="1836" spans="1:18" ht="12.75" customHeight="1" x14ac:dyDescent="0.25">
      <c r="A1836" s="119" t="s">
        <v>3367</v>
      </c>
      <c r="B1836" s="128"/>
      <c r="C1836" s="10"/>
      <c r="D1836" s="129" t="s">
        <v>3368</v>
      </c>
      <c r="E1836" s="79">
        <v>0</v>
      </c>
      <c r="F1836" s="79">
        <v>0</v>
      </c>
      <c r="G1836" s="79">
        <v>0</v>
      </c>
      <c r="H1836" s="79">
        <v>0</v>
      </c>
      <c r="I1836" s="79">
        <v>0</v>
      </c>
      <c r="J1836" s="79">
        <v>0</v>
      </c>
      <c r="K1836" s="79">
        <v>0</v>
      </c>
      <c r="R1836" s="6"/>
    </row>
    <row r="1837" spans="1:18" ht="12.75" customHeight="1" x14ac:dyDescent="0.25">
      <c r="A1837" s="119" t="s">
        <v>3369</v>
      </c>
      <c r="B1837" s="128"/>
      <c r="C1837" s="10"/>
      <c r="D1837" s="129" t="s">
        <v>3370</v>
      </c>
      <c r="E1837" s="79">
        <v>0</v>
      </c>
      <c r="F1837" s="79">
        <v>0</v>
      </c>
      <c r="G1837" s="79">
        <v>0</v>
      </c>
      <c r="H1837" s="79">
        <v>0</v>
      </c>
      <c r="I1837" s="79">
        <v>0</v>
      </c>
      <c r="J1837" s="79">
        <v>0</v>
      </c>
      <c r="K1837" s="79">
        <v>0</v>
      </c>
      <c r="R1837" s="6"/>
    </row>
    <row r="1838" spans="1:18" ht="12.75" customHeight="1" x14ac:dyDescent="0.25">
      <c r="A1838" s="119" t="s">
        <v>3371</v>
      </c>
      <c r="B1838" s="128"/>
      <c r="C1838" s="10"/>
      <c r="D1838" s="129" t="s">
        <v>3372</v>
      </c>
      <c r="E1838" s="79">
        <v>0</v>
      </c>
      <c r="F1838" s="79">
        <v>0</v>
      </c>
      <c r="G1838" s="79">
        <v>0</v>
      </c>
      <c r="H1838" s="79">
        <v>0</v>
      </c>
      <c r="I1838" s="79">
        <v>0</v>
      </c>
      <c r="J1838" s="79">
        <v>0</v>
      </c>
      <c r="K1838" s="79">
        <v>0</v>
      </c>
      <c r="R1838" s="6"/>
    </row>
    <row r="1839" spans="1:18" ht="12.75" customHeight="1" x14ac:dyDescent="0.25">
      <c r="A1839" s="119" t="s">
        <v>3373</v>
      </c>
      <c r="B1839" s="128"/>
      <c r="C1839" s="10"/>
      <c r="D1839" s="129" t="s">
        <v>3374</v>
      </c>
      <c r="E1839" s="79">
        <v>0</v>
      </c>
      <c r="F1839" s="79">
        <v>0</v>
      </c>
      <c r="G1839" s="79">
        <v>0</v>
      </c>
      <c r="H1839" s="79">
        <v>0</v>
      </c>
      <c r="I1839" s="79">
        <v>0</v>
      </c>
      <c r="J1839" s="79">
        <v>0</v>
      </c>
      <c r="K1839" s="79">
        <v>0</v>
      </c>
      <c r="R1839" s="6"/>
    </row>
    <row r="1840" spans="1:18" ht="12.75" customHeight="1" x14ac:dyDescent="0.25">
      <c r="A1840" s="119" t="s">
        <v>3375</v>
      </c>
      <c r="B1840" s="128"/>
      <c r="C1840" s="10"/>
      <c r="D1840" s="129" t="s">
        <v>3376</v>
      </c>
      <c r="E1840" s="79">
        <v>0</v>
      </c>
      <c r="F1840" s="79">
        <v>0</v>
      </c>
      <c r="G1840" s="79">
        <v>0</v>
      </c>
      <c r="H1840" s="79">
        <v>0</v>
      </c>
      <c r="I1840" s="79">
        <v>0</v>
      </c>
      <c r="J1840" s="79">
        <v>0</v>
      </c>
      <c r="K1840" s="79">
        <v>0</v>
      </c>
      <c r="R1840" s="6"/>
    </row>
    <row r="1841" spans="1:18" ht="12.75" customHeight="1" x14ac:dyDescent="0.25">
      <c r="A1841" s="119" t="s">
        <v>3377</v>
      </c>
      <c r="B1841" s="128"/>
      <c r="C1841" s="10"/>
      <c r="D1841" s="129" t="s">
        <v>376</v>
      </c>
      <c r="E1841" s="79">
        <v>0</v>
      </c>
      <c r="F1841" s="79">
        <v>0</v>
      </c>
      <c r="G1841" s="79">
        <v>0</v>
      </c>
      <c r="H1841" s="79">
        <v>0</v>
      </c>
      <c r="I1841" s="79">
        <v>0</v>
      </c>
      <c r="J1841" s="79">
        <v>0</v>
      </c>
      <c r="K1841" s="79">
        <v>0</v>
      </c>
      <c r="R1841" s="6"/>
    </row>
    <row r="1842" spans="1:18" ht="12.75" customHeight="1" x14ac:dyDescent="0.25">
      <c r="A1842" s="119" t="s">
        <v>3378</v>
      </c>
      <c r="B1842" s="128"/>
      <c r="C1842" s="10"/>
      <c r="D1842" s="129" t="s">
        <v>3379</v>
      </c>
      <c r="E1842" s="79">
        <v>0</v>
      </c>
      <c r="F1842" s="79">
        <v>0</v>
      </c>
      <c r="G1842" s="79">
        <v>0</v>
      </c>
      <c r="H1842" s="79">
        <v>0</v>
      </c>
      <c r="I1842" s="79">
        <v>0</v>
      </c>
      <c r="J1842" s="79">
        <v>0</v>
      </c>
      <c r="K1842" s="79">
        <v>0</v>
      </c>
      <c r="R1842" s="6"/>
    </row>
    <row r="1843" spans="1:18" ht="12.75" customHeight="1" x14ac:dyDescent="0.25">
      <c r="A1843" s="119" t="s">
        <v>3380</v>
      </c>
      <c r="B1843" s="128"/>
      <c r="C1843" s="10"/>
      <c r="D1843" s="129" t="s">
        <v>3381</v>
      </c>
      <c r="E1843" s="79">
        <v>0</v>
      </c>
      <c r="F1843" s="79">
        <v>0</v>
      </c>
      <c r="G1843" s="79">
        <v>0</v>
      </c>
      <c r="H1843" s="79">
        <v>0</v>
      </c>
      <c r="I1843" s="79">
        <v>0</v>
      </c>
      <c r="J1843" s="79">
        <v>0</v>
      </c>
      <c r="K1843" s="79">
        <v>0</v>
      </c>
      <c r="R1843" s="6"/>
    </row>
    <row r="1844" spans="1:18" ht="12.75" customHeight="1" x14ac:dyDescent="0.25">
      <c r="A1844" s="119" t="s">
        <v>3382</v>
      </c>
      <c r="B1844" s="128"/>
      <c r="C1844" s="10"/>
      <c r="D1844" s="129" t="s">
        <v>3383</v>
      </c>
      <c r="E1844" s="79">
        <v>0</v>
      </c>
      <c r="F1844" s="79">
        <v>0</v>
      </c>
      <c r="G1844" s="79">
        <v>0</v>
      </c>
      <c r="H1844" s="79">
        <v>0</v>
      </c>
      <c r="I1844" s="79">
        <v>0</v>
      </c>
      <c r="J1844" s="79">
        <v>0</v>
      </c>
      <c r="K1844" s="79">
        <v>0</v>
      </c>
      <c r="R1844" s="6"/>
    </row>
    <row r="1845" spans="1:18" ht="12.75" customHeight="1" x14ac:dyDescent="0.25">
      <c r="A1845" s="119" t="s">
        <v>3384</v>
      </c>
      <c r="B1845" s="128"/>
      <c r="C1845" s="10"/>
      <c r="D1845" s="129" t="s">
        <v>3385</v>
      </c>
      <c r="E1845" s="79">
        <v>0</v>
      </c>
      <c r="F1845" s="79">
        <v>0</v>
      </c>
      <c r="G1845" s="79">
        <v>0</v>
      </c>
      <c r="H1845" s="79">
        <v>0</v>
      </c>
      <c r="I1845" s="79">
        <v>0</v>
      </c>
      <c r="J1845" s="79">
        <v>0</v>
      </c>
      <c r="K1845" s="79">
        <v>0</v>
      </c>
      <c r="R1845" s="6"/>
    </row>
    <row r="1846" spans="1:18" ht="12.75" customHeight="1" x14ac:dyDescent="0.25">
      <c r="A1846" s="119" t="s">
        <v>3386</v>
      </c>
      <c r="B1846" s="128"/>
      <c r="C1846" s="10"/>
      <c r="D1846" s="129" t="s">
        <v>703</v>
      </c>
      <c r="E1846" s="79">
        <v>0</v>
      </c>
      <c r="F1846" s="79">
        <v>0</v>
      </c>
      <c r="G1846" s="79">
        <v>0</v>
      </c>
      <c r="H1846" s="79">
        <v>0</v>
      </c>
      <c r="I1846" s="79">
        <v>0</v>
      </c>
      <c r="J1846" s="79">
        <v>0</v>
      </c>
      <c r="K1846" s="79">
        <v>0</v>
      </c>
      <c r="R1846" s="6"/>
    </row>
    <row r="1847" spans="1:18" ht="12.75" customHeight="1" x14ac:dyDescent="0.25">
      <c r="A1847" s="119" t="s">
        <v>3387</v>
      </c>
      <c r="B1847" s="128"/>
      <c r="C1847" s="10"/>
      <c r="D1847" s="129" t="s">
        <v>3388</v>
      </c>
      <c r="E1847" s="79">
        <v>0</v>
      </c>
      <c r="F1847" s="79">
        <v>0</v>
      </c>
      <c r="G1847" s="79">
        <v>0</v>
      </c>
      <c r="H1847" s="79">
        <v>0</v>
      </c>
      <c r="I1847" s="79">
        <v>0</v>
      </c>
      <c r="J1847" s="79">
        <v>0</v>
      </c>
      <c r="K1847" s="79">
        <v>0</v>
      </c>
      <c r="R1847" s="6"/>
    </row>
    <row r="1848" spans="1:18" ht="12.75" customHeight="1" x14ac:dyDescent="0.25">
      <c r="A1848" s="119" t="s">
        <v>3389</v>
      </c>
      <c r="B1848" s="128"/>
      <c r="C1848" s="10"/>
      <c r="D1848" s="129" t="s">
        <v>3390</v>
      </c>
      <c r="E1848" s="79">
        <v>0</v>
      </c>
      <c r="F1848" s="79">
        <v>0</v>
      </c>
      <c r="G1848" s="79">
        <v>0</v>
      </c>
      <c r="H1848" s="79">
        <v>0</v>
      </c>
      <c r="I1848" s="79">
        <v>0</v>
      </c>
      <c r="J1848" s="79">
        <v>0</v>
      </c>
      <c r="K1848" s="79">
        <v>0</v>
      </c>
      <c r="R1848" s="6"/>
    </row>
    <row r="1849" spans="1:18" ht="12.75" customHeight="1" x14ac:dyDescent="0.25">
      <c r="A1849" s="118" t="s">
        <v>3391</v>
      </c>
      <c r="B1849" s="125"/>
      <c r="C1849" s="11" t="s">
        <v>2927</v>
      </c>
      <c r="D1849" s="126"/>
      <c r="E1849" s="78">
        <v>33.50876704445249</v>
      </c>
      <c r="F1849" s="78">
        <v>13.55202212878134</v>
      </c>
      <c r="G1849" s="78">
        <v>8.5396303825197482</v>
      </c>
      <c r="H1849" s="78">
        <v>3.1559503587572979</v>
      </c>
      <c r="I1849" s="78">
        <v>4.5482813993855178</v>
      </c>
      <c r="J1849" s="78">
        <v>2.5061958731307956</v>
      </c>
      <c r="K1849" s="78">
        <v>1.2066869018777904</v>
      </c>
      <c r="R1849" s="6"/>
    </row>
    <row r="1850" spans="1:18" ht="12.75" customHeight="1" x14ac:dyDescent="0.25">
      <c r="A1850" s="119" t="s">
        <v>3392</v>
      </c>
      <c r="B1850" s="128"/>
      <c r="C1850" s="10"/>
      <c r="D1850" s="129" t="s">
        <v>2927</v>
      </c>
      <c r="E1850" s="79">
        <v>46.993352913897048</v>
      </c>
      <c r="F1850" s="79">
        <v>24.115010047920855</v>
      </c>
      <c r="G1850" s="79">
        <v>10.511671046529603</v>
      </c>
      <c r="H1850" s="79">
        <v>4.3283351368063077</v>
      </c>
      <c r="I1850" s="79">
        <v>3.4008347503478129</v>
      </c>
      <c r="J1850" s="79">
        <v>4.0191683413201424</v>
      </c>
      <c r="K1850" s="79">
        <v>0.61833359097232965</v>
      </c>
      <c r="R1850" s="6"/>
    </row>
    <row r="1851" spans="1:18" ht="12.75" customHeight="1" x14ac:dyDescent="0.25">
      <c r="A1851" s="119" t="s">
        <v>3393</v>
      </c>
      <c r="B1851" s="128"/>
      <c r="C1851" s="10"/>
      <c r="D1851" s="129" t="s">
        <v>3394</v>
      </c>
      <c r="E1851" s="79">
        <v>0</v>
      </c>
      <c r="F1851" s="79">
        <v>0</v>
      </c>
      <c r="G1851" s="79">
        <v>0</v>
      </c>
      <c r="H1851" s="79">
        <v>0</v>
      </c>
      <c r="I1851" s="79">
        <v>0</v>
      </c>
      <c r="J1851" s="79">
        <v>0</v>
      </c>
      <c r="K1851" s="79">
        <v>0</v>
      </c>
      <c r="R1851" s="6"/>
    </row>
    <row r="1852" spans="1:18" ht="12.75" customHeight="1" x14ac:dyDescent="0.25">
      <c r="A1852" s="119" t="s">
        <v>3395</v>
      </c>
      <c r="B1852" s="128"/>
      <c r="C1852" s="10"/>
      <c r="D1852" s="129" t="s">
        <v>3396</v>
      </c>
      <c r="E1852" s="79">
        <v>0</v>
      </c>
      <c r="F1852" s="79">
        <v>0</v>
      </c>
      <c r="G1852" s="79">
        <v>0</v>
      </c>
      <c r="H1852" s="79">
        <v>0</v>
      </c>
      <c r="I1852" s="79">
        <v>0</v>
      </c>
      <c r="J1852" s="79">
        <v>0</v>
      </c>
      <c r="K1852" s="79">
        <v>0</v>
      </c>
      <c r="R1852" s="6"/>
    </row>
    <row r="1853" spans="1:18" ht="12.75" customHeight="1" x14ac:dyDescent="0.25">
      <c r="A1853" s="119" t="s">
        <v>3397</v>
      </c>
      <c r="B1853" s="128"/>
      <c r="C1853" s="10"/>
      <c r="D1853" s="129" t="s">
        <v>3398</v>
      </c>
      <c r="E1853" s="79">
        <v>19.284336833083351</v>
      </c>
      <c r="F1853" s="79">
        <v>4.9996428826512389</v>
      </c>
      <c r="G1853" s="79">
        <v>9.9992857653024778</v>
      </c>
      <c r="H1853" s="79">
        <v>0</v>
      </c>
      <c r="I1853" s="79">
        <v>2.1427040925648169</v>
      </c>
      <c r="J1853" s="79">
        <v>1.4284693950432112</v>
      </c>
      <c r="K1853" s="79">
        <v>0.71423469752160562</v>
      </c>
      <c r="R1853" s="6"/>
    </row>
    <row r="1854" spans="1:18" ht="12.75" customHeight="1" x14ac:dyDescent="0.25">
      <c r="A1854" s="119" t="s">
        <v>3399</v>
      </c>
      <c r="B1854" s="128"/>
      <c r="C1854" s="10"/>
      <c r="D1854" s="129" t="s">
        <v>3400</v>
      </c>
      <c r="E1854" s="79">
        <v>0</v>
      </c>
      <c r="F1854" s="79">
        <v>0</v>
      </c>
      <c r="G1854" s="79">
        <v>0</v>
      </c>
      <c r="H1854" s="79">
        <v>0</v>
      </c>
      <c r="I1854" s="79">
        <v>0</v>
      </c>
      <c r="J1854" s="79">
        <v>0</v>
      </c>
      <c r="K1854" s="79">
        <v>0</v>
      </c>
      <c r="R1854" s="6"/>
    </row>
    <row r="1855" spans="1:18" ht="12.75" customHeight="1" x14ac:dyDescent="0.25">
      <c r="A1855" s="119" t="s">
        <v>3401</v>
      </c>
      <c r="B1855" s="128"/>
      <c r="C1855" s="10"/>
      <c r="D1855" s="129" t="s">
        <v>3402</v>
      </c>
      <c r="E1855" s="79">
        <v>0</v>
      </c>
      <c r="F1855" s="79">
        <v>0</v>
      </c>
      <c r="G1855" s="79">
        <v>0</v>
      </c>
      <c r="H1855" s="79">
        <v>0</v>
      </c>
      <c r="I1855" s="79">
        <v>0</v>
      </c>
      <c r="J1855" s="79">
        <v>0</v>
      </c>
      <c r="K1855" s="79">
        <v>0</v>
      </c>
      <c r="R1855" s="6"/>
    </row>
    <row r="1856" spans="1:18" ht="12.75" customHeight="1" x14ac:dyDescent="0.25">
      <c r="A1856" s="119" t="s">
        <v>3403</v>
      </c>
      <c r="B1856" s="128"/>
      <c r="C1856" s="10"/>
      <c r="D1856" s="129" t="s">
        <v>3404</v>
      </c>
      <c r="E1856" s="79">
        <v>0</v>
      </c>
      <c r="F1856" s="79">
        <v>0</v>
      </c>
      <c r="G1856" s="79">
        <v>0</v>
      </c>
      <c r="H1856" s="79">
        <v>0</v>
      </c>
      <c r="I1856" s="79">
        <v>0</v>
      </c>
      <c r="J1856" s="79">
        <v>0</v>
      </c>
      <c r="K1856" s="79">
        <v>0</v>
      </c>
      <c r="R1856" s="6"/>
    </row>
    <row r="1857" spans="1:18" ht="12.75" customHeight="1" x14ac:dyDescent="0.25">
      <c r="A1857" s="119" t="s">
        <v>3405</v>
      </c>
      <c r="B1857" s="128"/>
      <c r="C1857" s="10"/>
      <c r="D1857" s="129" t="s">
        <v>3406</v>
      </c>
      <c r="E1857" s="79">
        <v>0</v>
      </c>
      <c r="F1857" s="79">
        <v>0</v>
      </c>
      <c r="G1857" s="79">
        <v>0</v>
      </c>
      <c r="H1857" s="79">
        <v>0</v>
      </c>
      <c r="I1857" s="79">
        <v>0</v>
      </c>
      <c r="J1857" s="79">
        <v>0</v>
      </c>
      <c r="K1857" s="79">
        <v>0</v>
      </c>
      <c r="R1857" s="6"/>
    </row>
    <row r="1858" spans="1:18" ht="12.75" customHeight="1" x14ac:dyDescent="0.25">
      <c r="A1858" s="119" t="s">
        <v>3407</v>
      </c>
      <c r="B1858" s="128"/>
      <c r="C1858" s="10"/>
      <c r="D1858" s="129" t="s">
        <v>3408</v>
      </c>
      <c r="E1858" s="79">
        <v>0</v>
      </c>
      <c r="F1858" s="79">
        <v>0</v>
      </c>
      <c r="G1858" s="79">
        <v>0</v>
      </c>
      <c r="H1858" s="79">
        <v>0</v>
      </c>
      <c r="I1858" s="79">
        <v>0</v>
      </c>
      <c r="J1858" s="79">
        <v>0</v>
      </c>
      <c r="K1858" s="79">
        <v>0</v>
      </c>
      <c r="R1858" s="6"/>
    </row>
    <row r="1859" spans="1:18" ht="12.75" customHeight="1" x14ac:dyDescent="0.25">
      <c r="A1859" s="119" t="s">
        <v>3409</v>
      </c>
      <c r="B1859" s="128"/>
      <c r="C1859" s="10"/>
      <c r="D1859" s="129" t="s">
        <v>3410</v>
      </c>
      <c r="E1859" s="79">
        <v>0</v>
      </c>
      <c r="F1859" s="79">
        <v>0</v>
      </c>
      <c r="G1859" s="79">
        <v>0</v>
      </c>
      <c r="H1859" s="79">
        <v>0</v>
      </c>
      <c r="I1859" s="79">
        <v>0</v>
      </c>
      <c r="J1859" s="79">
        <v>0</v>
      </c>
      <c r="K1859" s="79">
        <v>0</v>
      </c>
      <c r="R1859" s="6"/>
    </row>
    <row r="1860" spans="1:18" ht="12.75" customHeight="1" x14ac:dyDescent="0.25">
      <c r="A1860" s="119" t="s">
        <v>3411</v>
      </c>
      <c r="B1860" s="128"/>
      <c r="C1860" s="10"/>
      <c r="D1860" s="129" t="s">
        <v>3412</v>
      </c>
      <c r="E1860" s="79">
        <v>0</v>
      </c>
      <c r="F1860" s="79">
        <v>0</v>
      </c>
      <c r="G1860" s="79">
        <v>0</v>
      </c>
      <c r="H1860" s="79">
        <v>0</v>
      </c>
      <c r="I1860" s="79">
        <v>0</v>
      </c>
      <c r="J1860" s="79">
        <v>0</v>
      </c>
      <c r="K1860" s="79">
        <v>0</v>
      </c>
      <c r="R1860" s="6"/>
    </row>
    <row r="1861" spans="1:18" ht="12.75" customHeight="1" x14ac:dyDescent="0.25">
      <c r="A1861" s="119" t="s">
        <v>3413</v>
      </c>
      <c r="B1861" s="128"/>
      <c r="C1861" s="10"/>
      <c r="D1861" s="129" t="s">
        <v>2494</v>
      </c>
      <c r="E1861" s="79">
        <v>0</v>
      </c>
      <c r="F1861" s="79">
        <v>0</v>
      </c>
      <c r="G1861" s="79">
        <v>0</v>
      </c>
      <c r="H1861" s="79">
        <v>0</v>
      </c>
      <c r="I1861" s="79">
        <v>0</v>
      </c>
      <c r="J1861" s="79">
        <v>0</v>
      </c>
      <c r="K1861" s="79">
        <v>0</v>
      </c>
      <c r="R1861" s="6"/>
    </row>
    <row r="1862" spans="1:18" ht="12.75" customHeight="1" x14ac:dyDescent="0.25">
      <c r="A1862" s="119" t="s">
        <v>3414</v>
      </c>
      <c r="B1862" s="128"/>
      <c r="C1862" s="10"/>
      <c r="D1862" s="129" t="s">
        <v>3415</v>
      </c>
      <c r="E1862" s="79">
        <v>0</v>
      </c>
      <c r="F1862" s="79">
        <v>0</v>
      </c>
      <c r="G1862" s="79">
        <v>0</v>
      </c>
      <c r="H1862" s="79">
        <v>0</v>
      </c>
      <c r="I1862" s="79">
        <v>0</v>
      </c>
      <c r="J1862" s="79">
        <v>0</v>
      </c>
      <c r="K1862" s="79">
        <v>0</v>
      </c>
      <c r="R1862" s="6"/>
    </row>
    <row r="1863" spans="1:18" ht="12.75" customHeight="1" x14ac:dyDescent="0.25">
      <c r="A1863" s="119" t="s">
        <v>3416</v>
      </c>
      <c r="B1863" s="128"/>
      <c r="C1863" s="10"/>
      <c r="D1863" s="129" t="s">
        <v>3417</v>
      </c>
      <c r="E1863" s="79">
        <v>0</v>
      </c>
      <c r="F1863" s="79">
        <v>0</v>
      </c>
      <c r="G1863" s="79">
        <v>0</v>
      </c>
      <c r="H1863" s="79">
        <v>0</v>
      </c>
      <c r="I1863" s="79">
        <v>0</v>
      </c>
      <c r="J1863" s="79">
        <v>0</v>
      </c>
      <c r="K1863" s="79">
        <v>0</v>
      </c>
      <c r="R1863" s="6"/>
    </row>
    <row r="1864" spans="1:18" ht="12.75" customHeight="1" x14ac:dyDescent="0.25">
      <c r="A1864" s="119" t="s">
        <v>3418</v>
      </c>
      <c r="B1864" s="128"/>
      <c r="C1864" s="10"/>
      <c r="D1864" s="129" t="s">
        <v>3419</v>
      </c>
      <c r="E1864" s="79">
        <v>0</v>
      </c>
      <c r="F1864" s="79">
        <v>0</v>
      </c>
      <c r="G1864" s="79">
        <v>0</v>
      </c>
      <c r="H1864" s="79">
        <v>0</v>
      </c>
      <c r="I1864" s="79">
        <v>0</v>
      </c>
      <c r="J1864" s="79">
        <v>0</v>
      </c>
      <c r="K1864" s="79">
        <v>0</v>
      </c>
      <c r="R1864" s="6"/>
    </row>
    <row r="1865" spans="1:18" ht="12.75" customHeight="1" x14ac:dyDescent="0.25">
      <c r="A1865" s="118" t="s">
        <v>3420</v>
      </c>
      <c r="B1865" s="125"/>
      <c r="C1865" s="11" t="s">
        <v>3421</v>
      </c>
      <c r="D1865" s="126"/>
      <c r="E1865" s="78">
        <v>16.234171682609457</v>
      </c>
      <c r="F1865" s="78">
        <v>7.7424511101675861</v>
      </c>
      <c r="G1865" s="78">
        <v>3.7463473113714127</v>
      </c>
      <c r="H1865" s="78">
        <v>0.99902594969904335</v>
      </c>
      <c r="I1865" s="78">
        <v>2.8721996053847501</v>
      </c>
      <c r="J1865" s="78">
        <v>0.24975648742476084</v>
      </c>
      <c r="K1865" s="78">
        <v>0.62439121856190216</v>
      </c>
      <c r="R1865" s="6"/>
    </row>
    <row r="1866" spans="1:18" ht="12.75" customHeight="1" x14ac:dyDescent="0.25">
      <c r="A1866" s="119" t="s">
        <v>3422</v>
      </c>
      <c r="B1866" s="128"/>
      <c r="C1866" s="10"/>
      <c r="D1866" s="129" t="s">
        <v>3423</v>
      </c>
      <c r="E1866" s="79">
        <v>57.162300102075534</v>
      </c>
      <c r="F1866" s="79">
        <v>25.178632187818987</v>
      </c>
      <c r="G1866" s="79">
        <v>14.290575025518883</v>
      </c>
      <c r="H1866" s="79">
        <v>4.0830214358625385</v>
      </c>
      <c r="I1866" s="79">
        <v>11.568560734943858</v>
      </c>
      <c r="J1866" s="79">
        <v>0</v>
      </c>
      <c r="K1866" s="79">
        <v>2.0415107179312693</v>
      </c>
      <c r="R1866" s="6"/>
    </row>
    <row r="1867" spans="1:18" ht="12.75" customHeight="1" x14ac:dyDescent="0.25">
      <c r="A1867" s="119" t="s">
        <v>3424</v>
      </c>
      <c r="B1867" s="128"/>
      <c r="C1867" s="10"/>
      <c r="D1867" s="129" t="s">
        <v>3425</v>
      </c>
      <c r="E1867" s="79">
        <v>0</v>
      </c>
      <c r="F1867" s="79">
        <v>0</v>
      </c>
      <c r="G1867" s="79">
        <v>0</v>
      </c>
      <c r="H1867" s="79">
        <v>0</v>
      </c>
      <c r="I1867" s="79">
        <v>0</v>
      </c>
      <c r="J1867" s="79">
        <v>0</v>
      </c>
      <c r="K1867" s="79">
        <v>0</v>
      </c>
      <c r="R1867" s="6"/>
    </row>
    <row r="1868" spans="1:18" ht="12.75" customHeight="1" x14ac:dyDescent="0.25">
      <c r="A1868" s="119" t="s">
        <v>3426</v>
      </c>
      <c r="B1868" s="128"/>
      <c r="C1868" s="10"/>
      <c r="D1868" s="129" t="s">
        <v>3427</v>
      </c>
      <c r="E1868" s="79">
        <v>0</v>
      </c>
      <c r="F1868" s="79">
        <v>0</v>
      </c>
      <c r="G1868" s="79">
        <v>0</v>
      </c>
      <c r="H1868" s="79">
        <v>0</v>
      </c>
      <c r="I1868" s="79">
        <v>0</v>
      </c>
      <c r="J1868" s="79">
        <v>0</v>
      </c>
      <c r="K1868" s="79">
        <v>0</v>
      </c>
      <c r="R1868" s="6"/>
    </row>
    <row r="1869" spans="1:18" ht="12.75" customHeight="1" x14ac:dyDescent="0.25">
      <c r="A1869" s="119" t="s">
        <v>3428</v>
      </c>
      <c r="B1869" s="128"/>
      <c r="C1869" s="10"/>
      <c r="D1869" s="129" t="s">
        <v>3429</v>
      </c>
      <c r="E1869" s="79">
        <v>0</v>
      </c>
      <c r="F1869" s="79">
        <v>0</v>
      </c>
      <c r="G1869" s="79">
        <v>0</v>
      </c>
      <c r="H1869" s="79">
        <v>0</v>
      </c>
      <c r="I1869" s="79">
        <v>0</v>
      </c>
      <c r="J1869" s="79">
        <v>0</v>
      </c>
      <c r="K1869" s="79">
        <v>0</v>
      </c>
      <c r="R1869" s="6"/>
    </row>
    <row r="1870" spans="1:18" ht="12.75" customHeight="1" x14ac:dyDescent="0.25">
      <c r="A1870" s="119" t="s">
        <v>3430</v>
      </c>
      <c r="B1870" s="128"/>
      <c r="C1870" s="10"/>
      <c r="D1870" s="129" t="s">
        <v>3431</v>
      </c>
      <c r="E1870" s="79">
        <v>0</v>
      </c>
      <c r="F1870" s="79">
        <v>0</v>
      </c>
      <c r="G1870" s="79">
        <v>0</v>
      </c>
      <c r="H1870" s="79">
        <v>0</v>
      </c>
      <c r="I1870" s="79">
        <v>0</v>
      </c>
      <c r="J1870" s="79">
        <v>0</v>
      </c>
      <c r="K1870" s="79">
        <v>0</v>
      </c>
      <c r="R1870" s="6"/>
    </row>
    <row r="1871" spans="1:18" ht="12.75" customHeight="1" x14ac:dyDescent="0.25">
      <c r="A1871" s="119" t="s">
        <v>3432</v>
      </c>
      <c r="B1871" s="128"/>
      <c r="C1871" s="10"/>
      <c r="D1871" s="129" t="s">
        <v>3433</v>
      </c>
      <c r="E1871" s="79">
        <v>29.702021653731915</v>
      </c>
      <c r="F1871" s="79">
        <v>17.246335153779821</v>
      </c>
      <c r="G1871" s="79">
        <v>5.7487783845932734</v>
      </c>
      <c r="H1871" s="79">
        <v>0.95812973076554564</v>
      </c>
      <c r="I1871" s="79">
        <v>3.8325189230621826</v>
      </c>
      <c r="J1871" s="79">
        <v>1.9162594615310913</v>
      </c>
      <c r="K1871" s="79">
        <v>0</v>
      </c>
      <c r="R1871" s="6"/>
    </row>
    <row r="1872" spans="1:18" ht="12.75" customHeight="1" x14ac:dyDescent="0.25">
      <c r="A1872" s="119" t="s">
        <v>3434</v>
      </c>
      <c r="B1872" s="128"/>
      <c r="C1872" s="10"/>
      <c r="D1872" s="129" t="s">
        <v>3435</v>
      </c>
      <c r="E1872" s="79">
        <v>0</v>
      </c>
      <c r="F1872" s="79">
        <v>0</v>
      </c>
      <c r="G1872" s="79">
        <v>0</v>
      </c>
      <c r="H1872" s="79">
        <v>0</v>
      </c>
      <c r="I1872" s="79">
        <v>0</v>
      </c>
      <c r="J1872" s="79">
        <v>0</v>
      </c>
      <c r="K1872" s="79">
        <v>0</v>
      </c>
      <c r="R1872" s="6"/>
    </row>
    <row r="1873" spans="1:18" ht="12.75" customHeight="1" x14ac:dyDescent="0.25">
      <c r="A1873" s="119" t="s">
        <v>3436</v>
      </c>
      <c r="B1873" s="128"/>
      <c r="C1873" s="10"/>
      <c r="D1873" s="129" t="s">
        <v>3437</v>
      </c>
      <c r="E1873" s="79">
        <v>0</v>
      </c>
      <c r="F1873" s="79">
        <v>0</v>
      </c>
      <c r="G1873" s="79">
        <v>0</v>
      </c>
      <c r="H1873" s="79">
        <v>0</v>
      </c>
      <c r="I1873" s="79">
        <v>0</v>
      </c>
      <c r="J1873" s="79">
        <v>0</v>
      </c>
      <c r="K1873" s="79">
        <v>0</v>
      </c>
      <c r="R1873" s="6"/>
    </row>
    <row r="1874" spans="1:18" ht="12.75" customHeight="1" x14ac:dyDescent="0.25">
      <c r="A1874" s="119" t="s">
        <v>3438</v>
      </c>
      <c r="B1874" s="128"/>
      <c r="C1874" s="10"/>
      <c r="D1874" s="129" t="s">
        <v>3439</v>
      </c>
      <c r="E1874" s="79">
        <v>0</v>
      </c>
      <c r="F1874" s="79">
        <v>0</v>
      </c>
      <c r="G1874" s="79">
        <v>0</v>
      </c>
      <c r="H1874" s="79">
        <v>0</v>
      </c>
      <c r="I1874" s="79">
        <v>0</v>
      </c>
      <c r="J1874" s="79">
        <v>0</v>
      </c>
      <c r="K1874" s="79">
        <v>0</v>
      </c>
      <c r="R1874" s="6"/>
    </row>
    <row r="1875" spans="1:18" ht="12.75" customHeight="1" x14ac:dyDescent="0.25">
      <c r="A1875" s="119" t="s">
        <v>3440</v>
      </c>
      <c r="B1875" s="128"/>
      <c r="C1875" s="10"/>
      <c r="D1875" s="129" t="s">
        <v>3441</v>
      </c>
      <c r="E1875" s="79">
        <v>0</v>
      </c>
      <c r="F1875" s="79">
        <v>0</v>
      </c>
      <c r="G1875" s="79">
        <v>0</v>
      </c>
      <c r="H1875" s="79">
        <v>0</v>
      </c>
      <c r="I1875" s="79">
        <v>0</v>
      </c>
      <c r="J1875" s="79">
        <v>0</v>
      </c>
      <c r="K1875" s="79">
        <v>0</v>
      </c>
      <c r="R1875" s="6"/>
    </row>
    <row r="1876" spans="1:18" ht="12.75" customHeight="1" x14ac:dyDescent="0.25">
      <c r="A1876" s="118" t="s">
        <v>3442</v>
      </c>
      <c r="B1876" s="125"/>
      <c r="C1876" s="11" t="s">
        <v>3374</v>
      </c>
      <c r="D1876" s="126"/>
      <c r="E1876" s="78">
        <v>27.583077602779802</v>
      </c>
      <c r="F1876" s="78">
        <v>8.5973228891781197</v>
      </c>
      <c r="G1876" s="78">
        <v>11.224282660871435</v>
      </c>
      <c r="H1876" s="78">
        <v>3.2239960834417953</v>
      </c>
      <c r="I1876" s="78">
        <v>2.5075525093436184</v>
      </c>
      <c r="J1876" s="78">
        <v>1.194072623496961</v>
      </c>
      <c r="K1876" s="78">
        <v>0.83585083644787272</v>
      </c>
      <c r="R1876" s="6"/>
    </row>
    <row r="1877" spans="1:18" ht="12.75" customHeight="1" x14ac:dyDescent="0.25">
      <c r="A1877" s="119" t="s">
        <v>3443</v>
      </c>
      <c r="B1877" s="128"/>
      <c r="C1877" s="10"/>
      <c r="D1877" s="129" t="s">
        <v>3444</v>
      </c>
      <c r="E1877" s="79">
        <v>9.4133967499009117</v>
      </c>
      <c r="F1877" s="79">
        <v>3.9635354736424895</v>
      </c>
      <c r="G1877" s="79">
        <v>3.9635354736424895</v>
      </c>
      <c r="H1877" s="79">
        <v>0</v>
      </c>
      <c r="I1877" s="79">
        <v>0</v>
      </c>
      <c r="J1877" s="79">
        <v>0</v>
      </c>
      <c r="K1877" s="79">
        <v>1.4863258026159334</v>
      </c>
      <c r="R1877" s="6"/>
    </row>
    <row r="1878" spans="1:18" ht="12.75" customHeight="1" x14ac:dyDescent="0.25">
      <c r="A1878" s="119" t="s">
        <v>3445</v>
      </c>
      <c r="B1878" s="128"/>
      <c r="C1878" s="10"/>
      <c r="D1878" s="129" t="s">
        <v>3446</v>
      </c>
      <c r="E1878" s="79">
        <v>136.12136121361212</v>
      </c>
      <c r="F1878" s="79">
        <v>39.360393603936032</v>
      </c>
      <c r="G1878" s="79">
        <v>54.940549405494053</v>
      </c>
      <c r="H1878" s="79">
        <v>22.140221402214021</v>
      </c>
      <c r="I1878" s="79">
        <v>9.0200902009020094</v>
      </c>
      <c r="J1878" s="79">
        <v>7.3800738007380069</v>
      </c>
      <c r="K1878" s="79">
        <v>3.2800328003280033</v>
      </c>
      <c r="R1878" s="6"/>
    </row>
    <row r="1879" spans="1:18" ht="12.75" customHeight="1" x14ac:dyDescent="0.25">
      <c r="A1879" s="119" t="s">
        <v>3447</v>
      </c>
      <c r="B1879" s="128"/>
      <c r="C1879" s="10"/>
      <c r="D1879" s="129" t="s">
        <v>3448</v>
      </c>
      <c r="E1879" s="79">
        <v>0</v>
      </c>
      <c r="F1879" s="79">
        <v>0</v>
      </c>
      <c r="G1879" s="79">
        <v>0</v>
      </c>
      <c r="H1879" s="79">
        <v>0</v>
      </c>
      <c r="I1879" s="79">
        <v>0</v>
      </c>
      <c r="J1879" s="79">
        <v>0</v>
      </c>
      <c r="K1879" s="79">
        <v>0</v>
      </c>
      <c r="R1879" s="6"/>
    </row>
    <row r="1880" spans="1:18" ht="12.75" customHeight="1" x14ac:dyDescent="0.25">
      <c r="A1880" s="119" t="s">
        <v>3449</v>
      </c>
      <c r="B1880" s="128"/>
      <c r="C1880" s="10"/>
      <c r="D1880" s="129" t="s">
        <v>3450</v>
      </c>
      <c r="E1880" s="79">
        <v>0</v>
      </c>
      <c r="F1880" s="79">
        <v>0</v>
      </c>
      <c r="G1880" s="79">
        <v>0</v>
      </c>
      <c r="H1880" s="79">
        <v>0</v>
      </c>
      <c r="I1880" s="79">
        <v>0</v>
      </c>
      <c r="J1880" s="79">
        <v>0</v>
      </c>
      <c r="K1880" s="79">
        <v>0</v>
      </c>
      <c r="R1880" s="6"/>
    </row>
    <row r="1881" spans="1:18" ht="12.75" customHeight="1" x14ac:dyDescent="0.25">
      <c r="A1881" s="119" t="s">
        <v>3451</v>
      </c>
      <c r="B1881" s="128"/>
      <c r="C1881" s="10"/>
      <c r="D1881" s="129" t="s">
        <v>3452</v>
      </c>
      <c r="E1881" s="79">
        <v>0</v>
      </c>
      <c r="F1881" s="79">
        <v>0</v>
      </c>
      <c r="G1881" s="79">
        <v>0</v>
      </c>
      <c r="H1881" s="79">
        <v>0</v>
      </c>
      <c r="I1881" s="79">
        <v>0</v>
      </c>
      <c r="J1881" s="79">
        <v>0</v>
      </c>
      <c r="K1881" s="79">
        <v>0</v>
      </c>
      <c r="R1881" s="6"/>
    </row>
    <row r="1882" spans="1:18" ht="12.75" customHeight="1" x14ac:dyDescent="0.25">
      <c r="A1882" s="119" t="s">
        <v>3453</v>
      </c>
      <c r="B1882" s="128"/>
      <c r="C1882" s="10"/>
      <c r="D1882" s="129" t="s">
        <v>3454</v>
      </c>
      <c r="E1882" s="79">
        <v>19.899764150943398</v>
      </c>
      <c r="F1882" s="79">
        <v>6.6332547169811313</v>
      </c>
      <c r="G1882" s="79">
        <v>7.3702830188679247</v>
      </c>
      <c r="H1882" s="79">
        <v>0</v>
      </c>
      <c r="I1882" s="79">
        <v>5.1591981132075473</v>
      </c>
      <c r="J1882" s="79">
        <v>0.73702830188679247</v>
      </c>
      <c r="K1882" s="79">
        <v>0</v>
      </c>
      <c r="R1882" s="6"/>
    </row>
    <row r="1883" spans="1:18" ht="12.75" customHeight="1" x14ac:dyDescent="0.25">
      <c r="A1883" s="119" t="s">
        <v>3455</v>
      </c>
      <c r="B1883" s="128"/>
      <c r="C1883" s="10"/>
      <c r="D1883" s="129" t="s">
        <v>3456</v>
      </c>
      <c r="E1883" s="79">
        <v>5.2050199525764844</v>
      </c>
      <c r="F1883" s="79">
        <v>2.3133422011451046</v>
      </c>
      <c r="G1883" s="79">
        <v>2.3133422011451046</v>
      </c>
      <c r="H1883" s="79">
        <v>0</v>
      </c>
      <c r="I1883" s="79">
        <v>0.57833555028627615</v>
      </c>
      <c r="J1883" s="79">
        <v>0</v>
      </c>
      <c r="K1883" s="79">
        <v>0</v>
      </c>
      <c r="R1883" s="6"/>
    </row>
    <row r="1884" spans="1:18" ht="12.75" customHeight="1" x14ac:dyDescent="0.25">
      <c r="A1884" s="118" t="s">
        <v>3457</v>
      </c>
      <c r="B1884" s="125"/>
      <c r="C1884" s="11" t="s">
        <v>3458</v>
      </c>
      <c r="D1884" s="126"/>
      <c r="E1884" s="78">
        <v>23.691816846461233</v>
      </c>
      <c r="F1884" s="78">
        <v>10.898235749372168</v>
      </c>
      <c r="G1884" s="78">
        <v>7.4234359452245187</v>
      </c>
      <c r="H1884" s="78">
        <v>1.8953453477168987</v>
      </c>
      <c r="I1884" s="78">
        <v>2.8430180215753476</v>
      </c>
      <c r="J1884" s="78">
        <v>0.63178178257229956</v>
      </c>
      <c r="K1884" s="78">
        <v>0</v>
      </c>
      <c r="R1884" s="6"/>
    </row>
    <row r="1885" spans="1:18" ht="12.75" customHeight="1" x14ac:dyDescent="0.25">
      <c r="A1885" s="119" t="s">
        <v>3459</v>
      </c>
      <c r="B1885" s="128"/>
      <c r="C1885" s="10"/>
      <c r="D1885" s="129" t="s">
        <v>3460</v>
      </c>
      <c r="E1885" s="79">
        <v>27.239325985050044</v>
      </c>
      <c r="F1885" s="79">
        <v>13.302926643861648</v>
      </c>
      <c r="G1885" s="79">
        <v>8.2351450652476874</v>
      </c>
      <c r="H1885" s="79">
        <v>2.3227332235313991</v>
      </c>
      <c r="I1885" s="79">
        <v>2.7450483550825622</v>
      </c>
      <c r="J1885" s="79">
        <v>0.63347269732674527</v>
      </c>
      <c r="K1885" s="79">
        <v>0</v>
      </c>
      <c r="R1885" s="6"/>
    </row>
    <row r="1886" spans="1:18" ht="12.75" customHeight="1" x14ac:dyDescent="0.25">
      <c r="A1886" s="119" t="s">
        <v>3461</v>
      </c>
      <c r="B1886" s="128"/>
      <c r="C1886" s="10"/>
      <c r="D1886" s="129" t="s">
        <v>3462</v>
      </c>
      <c r="E1886" s="79">
        <v>0</v>
      </c>
      <c r="F1886" s="79">
        <v>0</v>
      </c>
      <c r="G1886" s="79">
        <v>0</v>
      </c>
      <c r="H1886" s="79">
        <v>0</v>
      </c>
      <c r="I1886" s="79">
        <v>0</v>
      </c>
      <c r="J1886" s="79">
        <v>0</v>
      </c>
      <c r="K1886" s="79">
        <v>0</v>
      </c>
      <c r="R1886" s="6"/>
    </row>
    <row r="1887" spans="1:18" ht="12.75" customHeight="1" x14ac:dyDescent="0.25">
      <c r="A1887" s="119" t="s">
        <v>3463</v>
      </c>
      <c r="B1887" s="128"/>
      <c r="C1887" s="10"/>
      <c r="D1887" s="129" t="s">
        <v>3464</v>
      </c>
      <c r="E1887" s="79">
        <v>11.838989739542226</v>
      </c>
      <c r="F1887" s="79">
        <v>2.9597474348855566</v>
      </c>
      <c r="G1887" s="79">
        <v>5.9194948697711132</v>
      </c>
      <c r="H1887" s="79">
        <v>0</v>
      </c>
      <c r="I1887" s="79">
        <v>2.9597474348855566</v>
      </c>
      <c r="J1887" s="79">
        <v>0</v>
      </c>
      <c r="K1887" s="79">
        <v>0</v>
      </c>
      <c r="R1887" s="6"/>
    </row>
    <row r="1888" spans="1:18" ht="12.75" customHeight="1" x14ac:dyDescent="0.25">
      <c r="A1888" s="119" t="s">
        <v>3465</v>
      </c>
      <c r="B1888" s="128"/>
      <c r="C1888" s="10"/>
      <c r="D1888" s="129" t="s">
        <v>164</v>
      </c>
      <c r="E1888" s="79">
        <v>0</v>
      </c>
      <c r="F1888" s="79">
        <v>0</v>
      </c>
      <c r="G1888" s="79">
        <v>0</v>
      </c>
      <c r="H1888" s="79">
        <v>0</v>
      </c>
      <c r="I1888" s="79">
        <v>0</v>
      </c>
      <c r="J1888" s="79">
        <v>0</v>
      </c>
      <c r="K1888" s="79">
        <v>0</v>
      </c>
      <c r="R1888" s="6"/>
    </row>
    <row r="1889" spans="1:18" ht="12.75" customHeight="1" x14ac:dyDescent="0.25">
      <c r="A1889" s="119" t="s">
        <v>3466</v>
      </c>
      <c r="B1889" s="128"/>
      <c r="C1889" s="10"/>
      <c r="D1889" s="129" t="s">
        <v>3467</v>
      </c>
      <c r="E1889" s="79">
        <v>0</v>
      </c>
      <c r="F1889" s="79">
        <v>0</v>
      </c>
      <c r="G1889" s="79">
        <v>0</v>
      </c>
      <c r="H1889" s="79">
        <v>0</v>
      </c>
      <c r="I1889" s="79">
        <v>0</v>
      </c>
      <c r="J1889" s="79">
        <v>0</v>
      </c>
      <c r="K1889" s="79">
        <v>0</v>
      </c>
      <c r="R1889" s="6"/>
    </row>
    <row r="1890" spans="1:18" ht="12.75" customHeight="1" x14ac:dyDescent="0.25">
      <c r="A1890" s="118" t="s">
        <v>3468</v>
      </c>
      <c r="B1890" s="125"/>
      <c r="C1890" s="11" t="s">
        <v>3469</v>
      </c>
      <c r="D1890" s="126"/>
      <c r="E1890" s="78">
        <v>30.939500017679716</v>
      </c>
      <c r="F1890" s="78">
        <v>16.088540009193451</v>
      </c>
      <c r="G1890" s="78">
        <v>6.8950885753686215</v>
      </c>
      <c r="H1890" s="78">
        <v>3.0055514302888864</v>
      </c>
      <c r="I1890" s="78">
        <v>3.1823485732470562</v>
      </c>
      <c r="J1890" s="78">
        <v>0.35359428591633962</v>
      </c>
      <c r="K1890" s="78">
        <v>1.4143771436653585</v>
      </c>
      <c r="R1890" s="6"/>
    </row>
    <row r="1891" spans="1:18" ht="12.75" customHeight="1" x14ac:dyDescent="0.25">
      <c r="A1891" s="119" t="s">
        <v>3470</v>
      </c>
      <c r="B1891" s="128"/>
      <c r="C1891" s="10"/>
      <c r="D1891" s="129" t="s">
        <v>3469</v>
      </c>
      <c r="E1891" s="79">
        <v>55.054784908511898</v>
      </c>
      <c r="F1891" s="79">
        <v>26.447886867814542</v>
      </c>
      <c r="G1891" s="79">
        <v>14.573325416959031</v>
      </c>
      <c r="H1891" s="79">
        <v>6.4770335186484589</v>
      </c>
      <c r="I1891" s="79">
        <v>4.8577751389863444</v>
      </c>
      <c r="J1891" s="79">
        <v>0.53975279322070491</v>
      </c>
      <c r="K1891" s="79">
        <v>2.1590111728828196</v>
      </c>
      <c r="R1891" s="6"/>
    </row>
    <row r="1892" spans="1:18" ht="12.75" customHeight="1" x14ac:dyDescent="0.25">
      <c r="A1892" s="119" t="s">
        <v>3471</v>
      </c>
      <c r="B1892" s="128"/>
      <c r="C1892" s="10"/>
      <c r="D1892" s="129" t="s">
        <v>3472</v>
      </c>
      <c r="E1892" s="79">
        <v>0</v>
      </c>
      <c r="F1892" s="79">
        <v>0</v>
      </c>
      <c r="G1892" s="79">
        <v>0</v>
      </c>
      <c r="H1892" s="79">
        <v>0</v>
      </c>
      <c r="I1892" s="79">
        <v>0</v>
      </c>
      <c r="J1892" s="79">
        <v>0</v>
      </c>
      <c r="K1892" s="79">
        <v>0</v>
      </c>
      <c r="R1892" s="6"/>
    </row>
    <row r="1893" spans="1:18" ht="12.75" customHeight="1" x14ac:dyDescent="0.25">
      <c r="A1893" s="119" t="s">
        <v>3473</v>
      </c>
      <c r="B1893" s="128"/>
      <c r="C1893" s="10"/>
      <c r="D1893" s="129" t="s">
        <v>3474</v>
      </c>
      <c r="E1893" s="79">
        <v>0</v>
      </c>
      <c r="F1893" s="79">
        <v>0</v>
      </c>
      <c r="G1893" s="79">
        <v>0</v>
      </c>
      <c r="H1893" s="79">
        <v>0</v>
      </c>
      <c r="I1893" s="79">
        <v>0</v>
      </c>
      <c r="J1893" s="79">
        <v>0</v>
      </c>
      <c r="K1893" s="79">
        <v>0</v>
      </c>
      <c r="R1893" s="6"/>
    </row>
    <row r="1894" spans="1:18" ht="12.75" customHeight="1" x14ac:dyDescent="0.25">
      <c r="A1894" s="119" t="s">
        <v>3475</v>
      </c>
      <c r="B1894" s="128"/>
      <c r="C1894" s="10"/>
      <c r="D1894" s="129" t="s">
        <v>3476</v>
      </c>
      <c r="E1894" s="79">
        <v>0</v>
      </c>
      <c r="F1894" s="79">
        <v>0</v>
      </c>
      <c r="G1894" s="79">
        <v>0</v>
      </c>
      <c r="H1894" s="79">
        <v>0</v>
      </c>
      <c r="I1894" s="79">
        <v>0</v>
      </c>
      <c r="J1894" s="79">
        <v>0</v>
      </c>
      <c r="K1894" s="79">
        <v>0</v>
      </c>
      <c r="R1894" s="6"/>
    </row>
    <row r="1895" spans="1:18" ht="12.75" customHeight="1" x14ac:dyDescent="0.25">
      <c r="A1895" s="119" t="s">
        <v>3477</v>
      </c>
      <c r="B1895" s="128"/>
      <c r="C1895" s="10"/>
      <c r="D1895" s="129" t="s">
        <v>3478</v>
      </c>
      <c r="E1895" s="79">
        <v>0</v>
      </c>
      <c r="F1895" s="79">
        <v>0</v>
      </c>
      <c r="G1895" s="79">
        <v>0</v>
      </c>
      <c r="H1895" s="79">
        <v>0</v>
      </c>
      <c r="I1895" s="79">
        <v>0</v>
      </c>
      <c r="J1895" s="79">
        <v>0</v>
      </c>
      <c r="K1895" s="79">
        <v>0</v>
      </c>
      <c r="R1895" s="6"/>
    </row>
    <row r="1896" spans="1:18" ht="12.75" customHeight="1" x14ac:dyDescent="0.25">
      <c r="A1896" s="119" t="s">
        <v>3479</v>
      </c>
      <c r="B1896" s="128"/>
      <c r="C1896" s="10"/>
      <c r="D1896" s="129" t="s">
        <v>3480</v>
      </c>
      <c r="E1896" s="79">
        <v>0</v>
      </c>
      <c r="F1896" s="79">
        <v>0</v>
      </c>
      <c r="G1896" s="79">
        <v>0</v>
      </c>
      <c r="H1896" s="79">
        <v>0</v>
      </c>
      <c r="I1896" s="79">
        <v>0</v>
      </c>
      <c r="J1896" s="79">
        <v>0</v>
      </c>
      <c r="K1896" s="79">
        <v>0</v>
      </c>
      <c r="R1896" s="6"/>
    </row>
    <row r="1897" spans="1:18" ht="12.75" customHeight="1" x14ac:dyDescent="0.25">
      <c r="A1897" s="119" t="s">
        <v>3481</v>
      </c>
      <c r="B1897" s="128"/>
      <c r="C1897" s="10"/>
      <c r="D1897" s="129" t="s">
        <v>3482</v>
      </c>
      <c r="E1897" s="79">
        <v>27.956176803928976</v>
      </c>
      <c r="F1897" s="79">
        <v>18.133736305251229</v>
      </c>
      <c r="G1897" s="79">
        <v>3.0222893842085381</v>
      </c>
      <c r="H1897" s="79">
        <v>1.511144692104269</v>
      </c>
      <c r="I1897" s="79">
        <v>2.2667170381564037</v>
      </c>
      <c r="J1897" s="79">
        <v>0</v>
      </c>
      <c r="K1897" s="79">
        <v>3.0222893842085381</v>
      </c>
      <c r="R1897" s="6"/>
    </row>
    <row r="1898" spans="1:18" ht="12.75" customHeight="1" x14ac:dyDescent="0.25">
      <c r="A1898" s="119" t="s">
        <v>3483</v>
      </c>
      <c r="B1898" s="128"/>
      <c r="C1898" s="10"/>
      <c r="D1898" s="129" t="s">
        <v>3484</v>
      </c>
      <c r="E1898" s="79">
        <v>0</v>
      </c>
      <c r="F1898" s="79">
        <v>0</v>
      </c>
      <c r="G1898" s="79">
        <v>0</v>
      </c>
      <c r="H1898" s="79">
        <v>0</v>
      </c>
      <c r="I1898" s="79">
        <v>0</v>
      </c>
      <c r="J1898" s="79">
        <v>0</v>
      </c>
      <c r="K1898" s="79">
        <v>0</v>
      </c>
      <c r="R1898" s="6"/>
    </row>
    <row r="1899" spans="1:18" ht="12.75" customHeight="1" x14ac:dyDescent="0.25">
      <c r="A1899" s="118" t="s">
        <v>3485</v>
      </c>
      <c r="B1899" s="125"/>
      <c r="C1899" s="11" t="s">
        <v>1110</v>
      </c>
      <c r="D1899" s="126"/>
      <c r="E1899" s="78">
        <v>19.164619164619165</v>
      </c>
      <c r="F1899" s="78">
        <v>9.0909090909090917</v>
      </c>
      <c r="G1899" s="78">
        <v>3.4398034398034394</v>
      </c>
      <c r="H1899" s="78">
        <v>1.7199017199017197</v>
      </c>
      <c r="I1899" s="78">
        <v>3.1941031941031945</v>
      </c>
      <c r="J1899" s="78">
        <v>0.24570024570024571</v>
      </c>
      <c r="K1899" s="78">
        <v>1.4742014742014742</v>
      </c>
      <c r="R1899" s="6"/>
    </row>
    <row r="1900" spans="1:18" ht="12.75" customHeight="1" x14ac:dyDescent="0.25">
      <c r="A1900" s="119" t="s">
        <v>3486</v>
      </c>
      <c r="B1900" s="128"/>
      <c r="C1900" s="10"/>
      <c r="D1900" s="129" t="s">
        <v>1110</v>
      </c>
      <c r="E1900" s="79">
        <v>30.872137895549269</v>
      </c>
      <c r="F1900" s="79">
        <v>15.436068947774634</v>
      </c>
      <c r="G1900" s="79">
        <v>4.2877969299373984</v>
      </c>
      <c r="H1900" s="79">
        <v>5.1453563159248779</v>
      </c>
      <c r="I1900" s="79">
        <v>3.4302375439499189</v>
      </c>
      <c r="J1900" s="79">
        <v>0.85755938598747972</v>
      </c>
      <c r="K1900" s="79">
        <v>1.7151187719749594</v>
      </c>
      <c r="R1900" s="6"/>
    </row>
    <row r="1901" spans="1:18" ht="12.75" customHeight="1" x14ac:dyDescent="0.25">
      <c r="A1901" s="119" t="s">
        <v>3487</v>
      </c>
      <c r="B1901" s="128"/>
      <c r="C1901" s="10"/>
      <c r="D1901" s="129" t="s">
        <v>3488</v>
      </c>
      <c r="E1901" s="79">
        <v>0</v>
      </c>
      <c r="F1901" s="79">
        <v>0</v>
      </c>
      <c r="G1901" s="79">
        <v>0</v>
      </c>
      <c r="H1901" s="79">
        <v>0</v>
      </c>
      <c r="I1901" s="79">
        <v>0</v>
      </c>
      <c r="J1901" s="79">
        <v>0</v>
      </c>
      <c r="K1901" s="79">
        <v>0</v>
      </c>
      <c r="R1901" s="6"/>
    </row>
    <row r="1902" spans="1:18" ht="12.75" customHeight="1" x14ac:dyDescent="0.25">
      <c r="A1902" s="119" t="s">
        <v>3489</v>
      </c>
      <c r="B1902" s="128"/>
      <c r="C1902" s="10"/>
      <c r="D1902" s="129" t="s">
        <v>3490</v>
      </c>
      <c r="E1902" s="79">
        <v>0</v>
      </c>
      <c r="F1902" s="79">
        <v>0</v>
      </c>
      <c r="G1902" s="79">
        <v>0</v>
      </c>
      <c r="H1902" s="79">
        <v>0</v>
      </c>
      <c r="I1902" s="79">
        <v>0</v>
      </c>
      <c r="J1902" s="79">
        <v>0</v>
      </c>
      <c r="K1902" s="79">
        <v>0</v>
      </c>
      <c r="R1902" s="6"/>
    </row>
    <row r="1903" spans="1:18" ht="12.75" customHeight="1" x14ac:dyDescent="0.25">
      <c r="A1903" s="119" t="s">
        <v>3491</v>
      </c>
      <c r="B1903" s="128"/>
      <c r="C1903" s="10"/>
      <c r="D1903" s="129" t="s">
        <v>3492</v>
      </c>
      <c r="E1903" s="79">
        <v>0</v>
      </c>
      <c r="F1903" s="79">
        <v>0</v>
      </c>
      <c r="G1903" s="79">
        <v>0</v>
      </c>
      <c r="H1903" s="79">
        <v>0</v>
      </c>
      <c r="I1903" s="79">
        <v>0</v>
      </c>
      <c r="J1903" s="79">
        <v>0</v>
      </c>
      <c r="K1903" s="79">
        <v>0</v>
      </c>
      <c r="R1903" s="6"/>
    </row>
    <row r="1904" spans="1:18" ht="12.75" customHeight="1" x14ac:dyDescent="0.25">
      <c r="A1904" s="119" t="s">
        <v>3493</v>
      </c>
      <c r="B1904" s="128"/>
      <c r="C1904" s="10"/>
      <c r="D1904" s="129" t="s">
        <v>3494</v>
      </c>
      <c r="E1904" s="79">
        <v>0</v>
      </c>
      <c r="F1904" s="79">
        <v>0</v>
      </c>
      <c r="G1904" s="79">
        <v>0</v>
      </c>
      <c r="H1904" s="79">
        <v>0</v>
      </c>
      <c r="I1904" s="79">
        <v>0</v>
      </c>
      <c r="J1904" s="79">
        <v>0</v>
      </c>
      <c r="K1904" s="79">
        <v>0</v>
      </c>
      <c r="R1904" s="6"/>
    </row>
    <row r="1905" spans="1:18" ht="12.75" customHeight="1" x14ac:dyDescent="0.25">
      <c r="A1905" s="119" t="s">
        <v>3495</v>
      </c>
      <c r="B1905" s="128"/>
      <c r="C1905" s="10"/>
      <c r="D1905" s="129" t="s">
        <v>1720</v>
      </c>
      <c r="E1905" s="79">
        <v>0</v>
      </c>
      <c r="F1905" s="79">
        <v>0</v>
      </c>
      <c r="G1905" s="79">
        <v>0</v>
      </c>
      <c r="H1905" s="79">
        <v>0</v>
      </c>
      <c r="I1905" s="79">
        <v>0</v>
      </c>
      <c r="J1905" s="79">
        <v>0</v>
      </c>
      <c r="K1905" s="79">
        <v>0</v>
      </c>
      <c r="R1905" s="6"/>
    </row>
    <row r="1906" spans="1:18" ht="12.75" customHeight="1" x14ac:dyDescent="0.25">
      <c r="A1906" s="119" t="s">
        <v>3496</v>
      </c>
      <c r="B1906" s="128"/>
      <c r="C1906" s="10"/>
      <c r="D1906" s="129" t="s">
        <v>3497</v>
      </c>
      <c r="E1906" s="79">
        <v>0</v>
      </c>
      <c r="F1906" s="79">
        <v>0</v>
      </c>
      <c r="G1906" s="79">
        <v>0</v>
      </c>
      <c r="H1906" s="79">
        <v>0</v>
      </c>
      <c r="I1906" s="79">
        <v>0</v>
      </c>
      <c r="J1906" s="79">
        <v>0</v>
      </c>
      <c r="K1906" s="79">
        <v>0</v>
      </c>
      <c r="R1906" s="6"/>
    </row>
    <row r="1907" spans="1:18" ht="12.75" customHeight="1" x14ac:dyDescent="0.25">
      <c r="A1907" s="119" t="s">
        <v>3498</v>
      </c>
      <c r="B1907" s="128"/>
      <c r="C1907" s="10"/>
      <c r="D1907" s="129" t="s">
        <v>3499</v>
      </c>
      <c r="E1907" s="79">
        <v>0</v>
      </c>
      <c r="F1907" s="79">
        <v>0</v>
      </c>
      <c r="G1907" s="79">
        <v>0</v>
      </c>
      <c r="H1907" s="79">
        <v>0</v>
      </c>
      <c r="I1907" s="79">
        <v>0</v>
      </c>
      <c r="J1907" s="79">
        <v>0</v>
      </c>
      <c r="K1907" s="79">
        <v>0</v>
      </c>
      <c r="R1907" s="6"/>
    </row>
    <row r="1908" spans="1:18" ht="12.75" customHeight="1" x14ac:dyDescent="0.25">
      <c r="A1908" s="119" t="s">
        <v>3500</v>
      </c>
      <c r="B1908" s="128"/>
      <c r="C1908" s="10"/>
      <c r="D1908" s="129" t="s">
        <v>1082</v>
      </c>
      <c r="E1908" s="79">
        <v>0</v>
      </c>
      <c r="F1908" s="79">
        <v>0</v>
      </c>
      <c r="G1908" s="79">
        <v>0</v>
      </c>
      <c r="H1908" s="79">
        <v>0</v>
      </c>
      <c r="I1908" s="79">
        <v>0</v>
      </c>
      <c r="J1908" s="79">
        <v>0</v>
      </c>
      <c r="K1908" s="79">
        <v>0</v>
      </c>
      <c r="R1908" s="6"/>
    </row>
    <row r="1909" spans="1:18" ht="12.75" customHeight="1" x14ac:dyDescent="0.25">
      <c r="A1909" s="119" t="s">
        <v>3501</v>
      </c>
      <c r="B1909" s="128"/>
      <c r="C1909" s="10"/>
      <c r="D1909" s="129" t="s">
        <v>3502</v>
      </c>
      <c r="E1909" s="79">
        <v>0</v>
      </c>
      <c r="F1909" s="79">
        <v>0</v>
      </c>
      <c r="G1909" s="79">
        <v>0</v>
      </c>
      <c r="H1909" s="79">
        <v>0</v>
      </c>
      <c r="I1909" s="79">
        <v>0</v>
      </c>
      <c r="J1909" s="79">
        <v>0</v>
      </c>
      <c r="K1909" s="79">
        <v>0</v>
      </c>
      <c r="R1909" s="6"/>
    </row>
    <row r="1910" spans="1:18" ht="12.75" customHeight="1" x14ac:dyDescent="0.25">
      <c r="A1910" s="118" t="s">
        <v>3503</v>
      </c>
      <c r="B1910" s="125"/>
      <c r="C1910" s="11" t="s">
        <v>3504</v>
      </c>
      <c r="D1910" s="126"/>
      <c r="E1910" s="78">
        <v>28.306476580813516</v>
      </c>
      <c r="F1910" s="78">
        <v>16.217252207757745</v>
      </c>
      <c r="G1910" s="78">
        <v>5.602323489952675</v>
      </c>
      <c r="H1910" s="78">
        <v>1.6217252207757744</v>
      </c>
      <c r="I1910" s="78">
        <v>3.8331687036518307</v>
      </c>
      <c r="J1910" s="78">
        <v>0.58971826210028155</v>
      </c>
      <c r="K1910" s="78">
        <v>0.44228869657521119</v>
      </c>
      <c r="R1910" s="6"/>
    </row>
    <row r="1911" spans="1:18" ht="12.75" customHeight="1" x14ac:dyDescent="0.25">
      <c r="A1911" s="119" t="s">
        <v>3505</v>
      </c>
      <c r="B1911" s="128"/>
      <c r="C1911" s="10"/>
      <c r="D1911" s="129" t="s">
        <v>2925</v>
      </c>
      <c r="E1911" s="79">
        <v>43.678073607049264</v>
      </c>
      <c r="F1911" s="79">
        <v>26.9664628356565</v>
      </c>
      <c r="G1911" s="79">
        <v>4.5577120285616619</v>
      </c>
      <c r="H1911" s="79">
        <v>3.4182840214212464</v>
      </c>
      <c r="I1911" s="79">
        <v>6.8365680428424929</v>
      </c>
      <c r="J1911" s="79">
        <v>1.1394280071404155</v>
      </c>
      <c r="K1911" s="79">
        <v>0.75961867142694373</v>
      </c>
      <c r="R1911" s="6"/>
    </row>
    <row r="1912" spans="1:18" ht="12.75" customHeight="1" x14ac:dyDescent="0.25">
      <c r="A1912" s="119" t="s">
        <v>3506</v>
      </c>
      <c r="B1912" s="128"/>
      <c r="C1912" s="10"/>
      <c r="D1912" s="129" t="s">
        <v>3507</v>
      </c>
      <c r="E1912" s="79">
        <v>0</v>
      </c>
      <c r="F1912" s="79">
        <v>0</v>
      </c>
      <c r="G1912" s="79">
        <v>0</v>
      </c>
      <c r="H1912" s="79">
        <v>0</v>
      </c>
      <c r="I1912" s="79">
        <v>0</v>
      </c>
      <c r="J1912" s="79">
        <v>0</v>
      </c>
      <c r="K1912" s="79">
        <v>0</v>
      </c>
      <c r="R1912" s="6"/>
    </row>
    <row r="1913" spans="1:18" ht="12.75" customHeight="1" x14ac:dyDescent="0.25">
      <c r="A1913" s="119" t="s">
        <v>3508</v>
      </c>
      <c r="B1913" s="128"/>
      <c r="C1913" s="10"/>
      <c r="D1913" s="129" t="s">
        <v>3509</v>
      </c>
      <c r="E1913" s="79">
        <v>0</v>
      </c>
      <c r="F1913" s="79">
        <v>0</v>
      </c>
      <c r="G1913" s="79">
        <v>0</v>
      </c>
      <c r="H1913" s="79">
        <v>0</v>
      </c>
      <c r="I1913" s="79">
        <v>0</v>
      </c>
      <c r="J1913" s="79">
        <v>0</v>
      </c>
      <c r="K1913" s="79">
        <v>0</v>
      </c>
      <c r="R1913" s="6"/>
    </row>
    <row r="1914" spans="1:18" ht="12.75" customHeight="1" x14ac:dyDescent="0.25">
      <c r="A1914" s="119" t="s">
        <v>3510</v>
      </c>
      <c r="B1914" s="128"/>
      <c r="C1914" s="10"/>
      <c r="D1914" s="129" t="s">
        <v>3511</v>
      </c>
      <c r="E1914" s="79">
        <v>0</v>
      </c>
      <c r="F1914" s="79">
        <v>0</v>
      </c>
      <c r="G1914" s="79">
        <v>0</v>
      </c>
      <c r="H1914" s="79">
        <v>0</v>
      </c>
      <c r="I1914" s="79">
        <v>0</v>
      </c>
      <c r="J1914" s="79">
        <v>0</v>
      </c>
      <c r="K1914" s="79">
        <v>0</v>
      </c>
      <c r="R1914" s="6"/>
    </row>
    <row r="1915" spans="1:18" ht="12.75" customHeight="1" x14ac:dyDescent="0.25">
      <c r="A1915" s="119" t="s">
        <v>3512</v>
      </c>
      <c r="B1915" s="128"/>
      <c r="C1915" s="10"/>
      <c r="D1915" s="129" t="s">
        <v>3513</v>
      </c>
      <c r="E1915" s="79">
        <v>0</v>
      </c>
      <c r="F1915" s="79">
        <v>0</v>
      </c>
      <c r="G1915" s="79">
        <v>0</v>
      </c>
      <c r="H1915" s="79">
        <v>0</v>
      </c>
      <c r="I1915" s="79">
        <v>0</v>
      </c>
      <c r="J1915" s="79">
        <v>0</v>
      </c>
      <c r="K1915" s="79">
        <v>0</v>
      </c>
      <c r="R1915" s="6"/>
    </row>
    <row r="1916" spans="1:18" ht="12.75" customHeight="1" x14ac:dyDescent="0.25">
      <c r="A1916" s="119" t="s">
        <v>3514</v>
      </c>
      <c r="B1916" s="128"/>
      <c r="C1916" s="10"/>
      <c r="D1916" s="129" t="s">
        <v>3515</v>
      </c>
      <c r="E1916" s="79">
        <v>0</v>
      </c>
      <c r="F1916" s="79">
        <v>0</v>
      </c>
      <c r="G1916" s="79">
        <v>0</v>
      </c>
      <c r="H1916" s="79">
        <v>0</v>
      </c>
      <c r="I1916" s="79">
        <v>0</v>
      </c>
      <c r="J1916" s="79">
        <v>0</v>
      </c>
      <c r="K1916" s="79">
        <v>0</v>
      </c>
      <c r="R1916" s="6"/>
    </row>
    <row r="1917" spans="1:18" ht="12.75" customHeight="1" x14ac:dyDescent="0.25">
      <c r="A1917" s="119" t="s">
        <v>3516</v>
      </c>
      <c r="B1917" s="128"/>
      <c r="C1917" s="10"/>
      <c r="D1917" s="129" t="s">
        <v>3517</v>
      </c>
      <c r="E1917" s="79">
        <v>0</v>
      </c>
      <c r="F1917" s="79">
        <v>0</v>
      </c>
      <c r="G1917" s="79">
        <v>0</v>
      </c>
      <c r="H1917" s="79">
        <v>0</v>
      </c>
      <c r="I1917" s="79">
        <v>0</v>
      </c>
      <c r="J1917" s="79">
        <v>0</v>
      </c>
      <c r="K1917" s="79">
        <v>0</v>
      </c>
      <c r="R1917" s="6"/>
    </row>
    <row r="1918" spans="1:18" ht="12.75" customHeight="1" x14ac:dyDescent="0.25">
      <c r="A1918" s="119" t="s">
        <v>3518</v>
      </c>
      <c r="B1918" s="128"/>
      <c r="C1918" s="10"/>
      <c r="D1918" s="129" t="s">
        <v>164</v>
      </c>
      <c r="E1918" s="79">
        <v>0</v>
      </c>
      <c r="F1918" s="79">
        <v>0</v>
      </c>
      <c r="G1918" s="79">
        <v>0</v>
      </c>
      <c r="H1918" s="79">
        <v>0</v>
      </c>
      <c r="I1918" s="79">
        <v>0</v>
      </c>
      <c r="J1918" s="79">
        <v>0</v>
      </c>
      <c r="K1918" s="79">
        <v>0</v>
      </c>
      <c r="R1918" s="6"/>
    </row>
    <row r="1919" spans="1:18" ht="12.75" customHeight="1" x14ac:dyDescent="0.25">
      <c r="A1919" s="119" t="s">
        <v>3519</v>
      </c>
      <c r="B1919" s="128"/>
      <c r="C1919" s="10"/>
      <c r="D1919" s="129" t="s">
        <v>3520</v>
      </c>
      <c r="E1919" s="79">
        <v>0</v>
      </c>
      <c r="F1919" s="79">
        <v>0</v>
      </c>
      <c r="G1919" s="79">
        <v>0</v>
      </c>
      <c r="H1919" s="79">
        <v>0</v>
      </c>
      <c r="I1919" s="79">
        <v>0</v>
      </c>
      <c r="J1919" s="79">
        <v>0</v>
      </c>
      <c r="K1919" s="79">
        <v>0</v>
      </c>
      <c r="R1919" s="6"/>
    </row>
    <row r="1920" spans="1:18" ht="12.75" customHeight="1" x14ac:dyDescent="0.25">
      <c r="A1920" s="118" t="s">
        <v>3521</v>
      </c>
      <c r="B1920" s="125"/>
      <c r="C1920" s="11" t="s">
        <v>3522</v>
      </c>
      <c r="D1920" s="126"/>
      <c r="E1920" s="78">
        <v>18.279510330692961</v>
      </c>
      <c r="F1920" s="78">
        <v>6.6470946657065308</v>
      </c>
      <c r="G1920" s="78">
        <v>4.9853209992798977</v>
      </c>
      <c r="H1920" s="78">
        <v>1.1078491109510884</v>
      </c>
      <c r="I1920" s="78">
        <v>4.9853209992798977</v>
      </c>
      <c r="J1920" s="78">
        <v>0</v>
      </c>
      <c r="K1920" s="78">
        <v>0.5539245554755442</v>
      </c>
      <c r="R1920" s="6"/>
    </row>
    <row r="1921" spans="1:18" ht="12.75" customHeight="1" x14ac:dyDescent="0.25">
      <c r="A1921" s="119" t="s">
        <v>3523</v>
      </c>
      <c r="B1921" s="128"/>
      <c r="C1921" s="10"/>
      <c r="D1921" s="129" t="s">
        <v>3522</v>
      </c>
      <c r="E1921" s="79">
        <v>31.683168316831686</v>
      </c>
      <c r="F1921" s="79">
        <v>11.881188118811881</v>
      </c>
      <c r="G1921" s="79">
        <v>8.9108910891089117</v>
      </c>
      <c r="H1921" s="79">
        <v>1.9801980198019804</v>
      </c>
      <c r="I1921" s="79">
        <v>7.9207920792079216</v>
      </c>
      <c r="J1921" s="79">
        <v>0</v>
      </c>
      <c r="K1921" s="79">
        <v>0.9900990099009902</v>
      </c>
      <c r="R1921" s="6"/>
    </row>
    <row r="1922" spans="1:18" ht="12.75" customHeight="1" x14ac:dyDescent="0.25">
      <c r="A1922" s="119" t="s">
        <v>3524</v>
      </c>
      <c r="B1922" s="128"/>
      <c r="C1922" s="10"/>
      <c r="D1922" s="129" t="s">
        <v>3525</v>
      </c>
      <c r="E1922" s="79">
        <v>0</v>
      </c>
      <c r="F1922" s="79">
        <v>0</v>
      </c>
      <c r="G1922" s="79">
        <v>0</v>
      </c>
      <c r="H1922" s="79">
        <v>0</v>
      </c>
      <c r="I1922" s="79">
        <v>0</v>
      </c>
      <c r="J1922" s="79">
        <v>0</v>
      </c>
      <c r="K1922" s="79">
        <v>0</v>
      </c>
      <c r="R1922" s="6"/>
    </row>
    <row r="1923" spans="1:18" ht="12.75" customHeight="1" x14ac:dyDescent="0.25">
      <c r="A1923" s="119" t="s">
        <v>3526</v>
      </c>
      <c r="B1923" s="128"/>
      <c r="C1923" s="10"/>
      <c r="D1923" s="129" t="s">
        <v>3527</v>
      </c>
      <c r="E1923" s="79">
        <v>0</v>
      </c>
      <c r="F1923" s="79">
        <v>0</v>
      </c>
      <c r="G1923" s="79">
        <v>0</v>
      </c>
      <c r="H1923" s="79">
        <v>0</v>
      </c>
      <c r="I1923" s="79">
        <v>0</v>
      </c>
      <c r="J1923" s="79">
        <v>0</v>
      </c>
      <c r="K1923" s="79">
        <v>0</v>
      </c>
      <c r="R1923" s="6"/>
    </row>
    <row r="1924" spans="1:18" ht="12.75" customHeight="1" x14ac:dyDescent="0.25">
      <c r="A1924" s="119" t="s">
        <v>3528</v>
      </c>
      <c r="B1924" s="128"/>
      <c r="C1924" s="10"/>
      <c r="D1924" s="129" t="s">
        <v>3529</v>
      </c>
      <c r="E1924" s="79">
        <v>0</v>
      </c>
      <c r="F1924" s="79">
        <v>0</v>
      </c>
      <c r="G1924" s="79">
        <v>0</v>
      </c>
      <c r="H1924" s="79">
        <v>0</v>
      </c>
      <c r="I1924" s="79">
        <v>0</v>
      </c>
      <c r="J1924" s="79">
        <v>0</v>
      </c>
      <c r="K1924" s="79">
        <v>0</v>
      </c>
      <c r="R1924" s="6"/>
    </row>
    <row r="1925" spans="1:18" ht="12.75" customHeight="1" x14ac:dyDescent="0.25">
      <c r="A1925" s="118" t="s">
        <v>3530</v>
      </c>
      <c r="B1925" s="125"/>
      <c r="C1925" s="11" t="s">
        <v>3531</v>
      </c>
      <c r="D1925" s="126"/>
      <c r="E1925" s="78">
        <v>59.476117103235744</v>
      </c>
      <c r="F1925" s="78">
        <v>29.892141756548536</v>
      </c>
      <c r="G1925" s="78">
        <v>12.326656394453005</v>
      </c>
      <c r="H1925" s="78">
        <v>6.471494607087827</v>
      </c>
      <c r="I1925" s="78">
        <v>7.3959938366718028</v>
      </c>
      <c r="J1925" s="78">
        <v>0.61633281972265019</v>
      </c>
      <c r="K1925" s="78">
        <v>2.773497688751926</v>
      </c>
      <c r="R1925" s="6"/>
    </row>
    <row r="1926" spans="1:18" ht="12.75" customHeight="1" x14ac:dyDescent="0.25">
      <c r="A1926" s="119" t="s">
        <v>3532</v>
      </c>
      <c r="B1926" s="128"/>
      <c r="C1926" s="10"/>
      <c r="D1926" s="129" t="s">
        <v>3533</v>
      </c>
      <c r="E1926" s="79">
        <v>59.968847352024916</v>
      </c>
      <c r="F1926" s="79">
        <v>31.15264797507788</v>
      </c>
      <c r="G1926" s="79">
        <v>13.2398753894081</v>
      </c>
      <c r="H1926" s="79">
        <v>7.009345794392523</v>
      </c>
      <c r="I1926" s="79">
        <v>5.4517133956386292</v>
      </c>
      <c r="J1926" s="79">
        <v>0</v>
      </c>
      <c r="K1926" s="79">
        <v>3.1152647975077885</v>
      </c>
      <c r="R1926" s="6"/>
    </row>
    <row r="1927" spans="1:18" ht="12.75" customHeight="1" x14ac:dyDescent="0.25">
      <c r="A1927" s="119" t="s">
        <v>3534</v>
      </c>
      <c r="B1927" s="128"/>
      <c r="C1927" s="10"/>
      <c r="D1927" s="129" t="s">
        <v>3535</v>
      </c>
      <c r="E1927" s="79">
        <v>102.05073379337156</v>
      </c>
      <c r="F1927" s="79">
        <v>53.455146272718437</v>
      </c>
      <c r="G1927" s="79">
        <v>20.410146758674312</v>
      </c>
      <c r="H1927" s="79">
        <v>9.7191175041306259</v>
      </c>
      <c r="I1927" s="79">
        <v>12.634852755369812</v>
      </c>
      <c r="J1927" s="79">
        <v>1.9438235008261251</v>
      </c>
      <c r="K1927" s="79">
        <v>3.8876470016522502</v>
      </c>
      <c r="R1927" s="6"/>
    </row>
    <row r="1928" spans="1:18" ht="12.75" customHeight="1" x14ac:dyDescent="0.25">
      <c r="A1928" s="119" t="s">
        <v>3536</v>
      </c>
      <c r="B1928" s="128"/>
      <c r="C1928" s="10"/>
      <c r="D1928" s="129" t="s">
        <v>3537</v>
      </c>
      <c r="E1928" s="79">
        <v>0</v>
      </c>
      <c r="F1928" s="79">
        <v>0</v>
      </c>
      <c r="G1928" s="79">
        <v>0</v>
      </c>
      <c r="H1928" s="79">
        <v>0</v>
      </c>
      <c r="I1928" s="79">
        <v>0</v>
      </c>
      <c r="J1928" s="79">
        <v>0</v>
      </c>
      <c r="K1928" s="79">
        <v>0</v>
      </c>
      <c r="R1928" s="6"/>
    </row>
    <row r="1929" spans="1:18" ht="12.75" customHeight="1" x14ac:dyDescent="0.25">
      <c r="A1929" s="119" t="s">
        <v>3538</v>
      </c>
      <c r="B1929" s="128"/>
      <c r="C1929" s="10"/>
      <c r="D1929" s="129" t="s">
        <v>3539</v>
      </c>
      <c r="E1929" s="79">
        <v>0</v>
      </c>
      <c r="F1929" s="79">
        <v>0</v>
      </c>
      <c r="G1929" s="79">
        <v>0</v>
      </c>
      <c r="H1929" s="79">
        <v>0</v>
      </c>
      <c r="I1929" s="79">
        <v>0</v>
      </c>
      <c r="J1929" s="79">
        <v>0</v>
      </c>
      <c r="K1929" s="79">
        <v>0</v>
      </c>
      <c r="R1929" s="6"/>
    </row>
    <row r="1930" spans="1:18" ht="12.75" customHeight="1" x14ac:dyDescent="0.25">
      <c r="A1930" s="119" t="s">
        <v>3540</v>
      </c>
      <c r="B1930" s="128"/>
      <c r="C1930" s="10"/>
      <c r="D1930" s="129" t="s">
        <v>3541</v>
      </c>
      <c r="E1930" s="79">
        <v>0</v>
      </c>
      <c r="F1930" s="79">
        <v>0</v>
      </c>
      <c r="G1930" s="79">
        <v>0</v>
      </c>
      <c r="H1930" s="79">
        <v>0</v>
      </c>
      <c r="I1930" s="79">
        <v>0</v>
      </c>
      <c r="J1930" s="79">
        <v>0</v>
      </c>
      <c r="K1930" s="79">
        <v>0</v>
      </c>
      <c r="R1930" s="6"/>
    </row>
    <row r="1931" spans="1:18" ht="12.75" customHeight="1" x14ac:dyDescent="0.25">
      <c r="A1931" s="118" t="s">
        <v>3542</v>
      </c>
      <c r="B1931" s="125"/>
      <c r="C1931" s="11" t="s">
        <v>3543</v>
      </c>
      <c r="D1931" s="126"/>
      <c r="E1931" s="78">
        <v>105.50703473840883</v>
      </c>
      <c r="F1931" s="78">
        <v>68.999410261450748</v>
      </c>
      <c r="G1931" s="78">
        <v>10.418714369962649</v>
      </c>
      <c r="H1931" s="78">
        <v>18.759302423544611</v>
      </c>
      <c r="I1931" s="78">
        <v>4.4089977252941672</v>
      </c>
      <c r="J1931" s="78">
        <v>1.0109803701311466</v>
      </c>
      <c r="K1931" s="78">
        <v>1.9096295880254992</v>
      </c>
      <c r="R1931" s="6"/>
    </row>
    <row r="1932" spans="1:18" ht="12.75" customHeight="1" x14ac:dyDescent="0.25">
      <c r="A1932" s="119" t="s">
        <v>3544</v>
      </c>
      <c r="B1932" s="128"/>
      <c r="C1932" s="10"/>
      <c r="D1932" s="129" t="s">
        <v>3545</v>
      </c>
      <c r="E1932" s="79">
        <v>131.60266119600436</v>
      </c>
      <c r="F1932" s="79">
        <v>87.926836282761656</v>
      </c>
      <c r="G1932" s="79">
        <v>12.577410510573843</v>
      </c>
      <c r="H1932" s="79">
        <v>22.202197212262977</v>
      </c>
      <c r="I1932" s="79">
        <v>5.3684069252449342</v>
      </c>
      <c r="J1932" s="79">
        <v>1.2654102038077344</v>
      </c>
      <c r="K1932" s="79">
        <v>2.262400061353222</v>
      </c>
      <c r="R1932" s="6"/>
    </row>
    <row r="1933" spans="1:18" ht="12.75" customHeight="1" x14ac:dyDescent="0.25">
      <c r="A1933" s="119" t="s">
        <v>3546</v>
      </c>
      <c r="B1933" s="128"/>
      <c r="C1933" s="10"/>
      <c r="D1933" s="129" t="s">
        <v>432</v>
      </c>
      <c r="E1933" s="79">
        <v>0</v>
      </c>
      <c r="F1933" s="79">
        <v>0</v>
      </c>
      <c r="G1933" s="79">
        <v>0</v>
      </c>
      <c r="H1933" s="79">
        <v>0</v>
      </c>
      <c r="I1933" s="79">
        <v>0</v>
      </c>
      <c r="J1933" s="79">
        <v>0</v>
      </c>
      <c r="K1933" s="79">
        <v>0</v>
      </c>
      <c r="R1933" s="6"/>
    </row>
    <row r="1934" spans="1:18" ht="12.75" customHeight="1" x14ac:dyDescent="0.25">
      <c r="A1934" s="119" t="s">
        <v>3547</v>
      </c>
      <c r="B1934" s="128"/>
      <c r="C1934" s="10"/>
      <c r="D1934" s="129" t="s">
        <v>3548</v>
      </c>
      <c r="E1934" s="79">
        <v>0</v>
      </c>
      <c r="F1934" s="79">
        <v>0</v>
      </c>
      <c r="G1934" s="79">
        <v>0</v>
      </c>
      <c r="H1934" s="79">
        <v>0</v>
      </c>
      <c r="I1934" s="79">
        <v>0</v>
      </c>
      <c r="J1934" s="79">
        <v>0</v>
      </c>
      <c r="K1934" s="79">
        <v>0</v>
      </c>
      <c r="R1934" s="6"/>
    </row>
    <row r="1935" spans="1:18" ht="12.75" customHeight="1" x14ac:dyDescent="0.25">
      <c r="A1935" s="119" t="s">
        <v>3549</v>
      </c>
      <c r="B1935" s="128"/>
      <c r="C1935" s="10"/>
      <c r="D1935" s="129" t="s">
        <v>3550</v>
      </c>
      <c r="E1935" s="79">
        <v>0</v>
      </c>
      <c r="F1935" s="79">
        <v>0</v>
      </c>
      <c r="G1935" s="79">
        <v>0</v>
      </c>
      <c r="H1935" s="79">
        <v>0</v>
      </c>
      <c r="I1935" s="79">
        <v>0</v>
      </c>
      <c r="J1935" s="79">
        <v>0</v>
      </c>
      <c r="K1935" s="79">
        <v>0</v>
      </c>
      <c r="R1935" s="6"/>
    </row>
    <row r="1936" spans="1:18" ht="12.75" customHeight="1" x14ac:dyDescent="0.25">
      <c r="A1936" s="119" t="s">
        <v>3551</v>
      </c>
      <c r="B1936" s="128"/>
      <c r="C1936" s="10"/>
      <c r="D1936" s="129" t="s">
        <v>1025</v>
      </c>
      <c r="E1936" s="79">
        <v>29.009691290674539</v>
      </c>
      <c r="F1936" s="79">
        <v>14.761568577113151</v>
      </c>
      <c r="G1936" s="79">
        <v>2.0537834542070468</v>
      </c>
      <c r="H1936" s="79">
        <v>9.7554714074834727</v>
      </c>
      <c r="I1936" s="79">
        <v>1.4119761247673448</v>
      </c>
      <c r="J1936" s="79">
        <v>0.25672293177588085</v>
      </c>
      <c r="K1936" s="79">
        <v>0.77016879532764271</v>
      </c>
      <c r="R1936" s="6"/>
    </row>
    <row r="1937" spans="1:18" ht="12.75" customHeight="1" x14ac:dyDescent="0.25">
      <c r="A1937" s="118" t="s">
        <v>3552</v>
      </c>
      <c r="B1937" s="125"/>
      <c r="C1937" s="11" t="s">
        <v>3553</v>
      </c>
      <c r="D1937" s="126"/>
      <c r="E1937" s="78">
        <v>25.960157602091542</v>
      </c>
      <c r="F1937" s="78">
        <v>12.703906911661818</v>
      </c>
      <c r="G1937" s="78">
        <v>5.3393231947564166</v>
      </c>
      <c r="H1937" s="78">
        <v>2.2093751150716208</v>
      </c>
      <c r="I1937" s="78">
        <v>3.8664064513753362</v>
      </c>
      <c r="J1937" s="78">
        <v>1.1046875575358104</v>
      </c>
      <c r="K1937" s="78">
        <v>0.73645837169054018</v>
      </c>
      <c r="R1937" s="6"/>
    </row>
    <row r="1938" spans="1:18" ht="12.75" customHeight="1" x14ac:dyDescent="0.25">
      <c r="A1938" s="119" t="s">
        <v>3554</v>
      </c>
      <c r="B1938" s="128"/>
      <c r="C1938" s="10"/>
      <c r="D1938" s="129" t="s">
        <v>3553</v>
      </c>
      <c r="E1938" s="79">
        <v>68.756138940976868</v>
      </c>
      <c r="F1938" s="79">
        <v>38.396285382623446</v>
      </c>
      <c r="G1938" s="79">
        <v>13.394053040450039</v>
      </c>
      <c r="H1938" s="79">
        <v>3.5717474774533438</v>
      </c>
      <c r="I1938" s="79">
        <v>9.8223055629966964</v>
      </c>
      <c r="J1938" s="79">
        <v>1.7858737387266719</v>
      </c>
      <c r="K1938" s="79">
        <v>1.7858737387266719</v>
      </c>
      <c r="R1938" s="6"/>
    </row>
    <row r="1939" spans="1:18" ht="12.75" customHeight="1" x14ac:dyDescent="0.25">
      <c r="A1939" s="119" t="s">
        <v>3555</v>
      </c>
      <c r="B1939" s="128"/>
      <c r="C1939" s="10"/>
      <c r="D1939" s="129" t="s">
        <v>3556</v>
      </c>
      <c r="E1939" s="79">
        <v>0</v>
      </c>
      <c r="F1939" s="79">
        <v>0</v>
      </c>
      <c r="G1939" s="79">
        <v>0</v>
      </c>
      <c r="H1939" s="79">
        <v>0</v>
      </c>
      <c r="I1939" s="79">
        <v>0</v>
      </c>
      <c r="J1939" s="79">
        <v>0</v>
      </c>
      <c r="K1939" s="79">
        <v>0</v>
      </c>
      <c r="R1939" s="6"/>
    </row>
    <row r="1940" spans="1:18" ht="12.75" customHeight="1" x14ac:dyDescent="0.25">
      <c r="A1940" s="119" t="s">
        <v>3557</v>
      </c>
      <c r="B1940" s="128"/>
      <c r="C1940" s="10"/>
      <c r="D1940" s="129" t="s">
        <v>3558</v>
      </c>
      <c r="E1940" s="79">
        <v>0</v>
      </c>
      <c r="F1940" s="79">
        <v>0</v>
      </c>
      <c r="G1940" s="79">
        <v>0</v>
      </c>
      <c r="H1940" s="79">
        <v>0</v>
      </c>
      <c r="I1940" s="79">
        <v>0</v>
      </c>
      <c r="J1940" s="79">
        <v>0</v>
      </c>
      <c r="K1940" s="79">
        <v>0</v>
      </c>
      <c r="R1940" s="6"/>
    </row>
    <row r="1941" spans="1:18" ht="12.75" customHeight="1" x14ac:dyDescent="0.25">
      <c r="A1941" s="119" t="s">
        <v>3559</v>
      </c>
      <c r="B1941" s="128"/>
      <c r="C1941" s="10"/>
      <c r="D1941" s="129" t="s">
        <v>3560</v>
      </c>
      <c r="E1941" s="79">
        <v>0</v>
      </c>
      <c r="F1941" s="79">
        <v>0</v>
      </c>
      <c r="G1941" s="79">
        <v>0</v>
      </c>
      <c r="H1941" s="79">
        <v>0</v>
      </c>
      <c r="I1941" s="79">
        <v>0</v>
      </c>
      <c r="J1941" s="79">
        <v>0</v>
      </c>
      <c r="K1941" s="79">
        <v>0</v>
      </c>
      <c r="R1941" s="6"/>
    </row>
    <row r="1942" spans="1:18" ht="12.75" customHeight="1" x14ac:dyDescent="0.25">
      <c r="A1942" s="119" t="s">
        <v>3561</v>
      </c>
      <c r="B1942" s="128"/>
      <c r="C1942" s="10"/>
      <c r="D1942" s="129" t="s">
        <v>3562</v>
      </c>
      <c r="E1942" s="79">
        <v>0</v>
      </c>
      <c r="F1942" s="79">
        <v>0</v>
      </c>
      <c r="G1942" s="79">
        <v>0</v>
      </c>
      <c r="H1942" s="79">
        <v>0</v>
      </c>
      <c r="I1942" s="79">
        <v>0</v>
      </c>
      <c r="J1942" s="79">
        <v>0</v>
      </c>
      <c r="K1942" s="79">
        <v>0</v>
      </c>
      <c r="R1942" s="6"/>
    </row>
    <row r="1943" spans="1:18" ht="12.75" customHeight="1" x14ac:dyDescent="0.25">
      <c r="A1943" s="119" t="s">
        <v>3563</v>
      </c>
      <c r="B1943" s="128"/>
      <c r="C1943" s="10"/>
      <c r="D1943" s="129" t="s">
        <v>3564</v>
      </c>
      <c r="E1943" s="79">
        <v>0</v>
      </c>
      <c r="F1943" s="79">
        <v>0</v>
      </c>
      <c r="G1943" s="79">
        <v>0</v>
      </c>
      <c r="H1943" s="79">
        <v>0</v>
      </c>
      <c r="I1943" s="79">
        <v>0</v>
      </c>
      <c r="J1943" s="79">
        <v>0</v>
      </c>
      <c r="K1943" s="79">
        <v>0</v>
      </c>
      <c r="R1943" s="6"/>
    </row>
    <row r="1944" spans="1:18" ht="12.75" customHeight="1" x14ac:dyDescent="0.25">
      <c r="A1944" s="119" t="s">
        <v>3565</v>
      </c>
      <c r="B1944" s="128"/>
      <c r="C1944" s="10"/>
      <c r="D1944" s="129" t="s">
        <v>3566</v>
      </c>
      <c r="E1944" s="79">
        <v>0</v>
      </c>
      <c r="F1944" s="79">
        <v>0</v>
      </c>
      <c r="G1944" s="79">
        <v>0</v>
      </c>
      <c r="H1944" s="79">
        <v>0</v>
      </c>
      <c r="I1944" s="79">
        <v>0</v>
      </c>
      <c r="J1944" s="79">
        <v>0</v>
      </c>
      <c r="K1944" s="79">
        <v>0</v>
      </c>
      <c r="R1944" s="6"/>
    </row>
    <row r="1945" spans="1:18" ht="12.75" customHeight="1" x14ac:dyDescent="0.25">
      <c r="A1945" s="119" t="s">
        <v>3567</v>
      </c>
      <c r="B1945" s="128"/>
      <c r="C1945" s="10"/>
      <c r="D1945" s="129" t="s">
        <v>3568</v>
      </c>
      <c r="E1945" s="79">
        <v>0</v>
      </c>
      <c r="F1945" s="79">
        <v>0</v>
      </c>
      <c r="G1945" s="79">
        <v>0</v>
      </c>
      <c r="H1945" s="79">
        <v>0</v>
      </c>
      <c r="I1945" s="79">
        <v>0</v>
      </c>
      <c r="J1945" s="79">
        <v>0</v>
      </c>
      <c r="K1945" s="79">
        <v>0</v>
      </c>
      <c r="R1945" s="6"/>
    </row>
    <row r="1946" spans="1:18" ht="12.75" customHeight="1" x14ac:dyDescent="0.25">
      <c r="A1946" s="119" t="s">
        <v>3569</v>
      </c>
      <c r="B1946" s="128"/>
      <c r="C1946" s="10"/>
      <c r="D1946" s="129" t="s">
        <v>3570</v>
      </c>
      <c r="E1946" s="79">
        <v>0</v>
      </c>
      <c r="F1946" s="79">
        <v>0</v>
      </c>
      <c r="G1946" s="79">
        <v>0</v>
      </c>
      <c r="H1946" s="79">
        <v>0</v>
      </c>
      <c r="I1946" s="79">
        <v>0</v>
      </c>
      <c r="J1946" s="79">
        <v>0</v>
      </c>
      <c r="K1946" s="79">
        <v>0</v>
      </c>
      <c r="R1946" s="6"/>
    </row>
    <row r="1947" spans="1:18" ht="12.75" customHeight="1" x14ac:dyDescent="0.25">
      <c r="A1947" s="119" t="s">
        <v>3571</v>
      </c>
      <c r="B1947" s="128"/>
      <c r="C1947" s="10"/>
      <c r="D1947" s="129" t="s">
        <v>3572</v>
      </c>
      <c r="E1947" s="79">
        <v>0</v>
      </c>
      <c r="F1947" s="79">
        <v>0</v>
      </c>
      <c r="G1947" s="79">
        <v>0</v>
      </c>
      <c r="H1947" s="79">
        <v>0</v>
      </c>
      <c r="I1947" s="79">
        <v>0</v>
      </c>
      <c r="J1947" s="79">
        <v>0</v>
      </c>
      <c r="K1947" s="79">
        <v>0</v>
      </c>
      <c r="R1947" s="6"/>
    </row>
    <row r="1948" spans="1:18" ht="12.75" customHeight="1" x14ac:dyDescent="0.25">
      <c r="A1948" s="118" t="s">
        <v>3573</v>
      </c>
      <c r="B1948" s="125"/>
      <c r="C1948" s="11" t="s">
        <v>3574</v>
      </c>
      <c r="D1948" s="126"/>
      <c r="E1948" s="78">
        <v>30.146545708304256</v>
      </c>
      <c r="F1948" s="78">
        <v>16.748080949057922</v>
      </c>
      <c r="G1948" s="78">
        <v>6.4200976971388695</v>
      </c>
      <c r="H1948" s="78">
        <v>1.1165387299371947</v>
      </c>
      <c r="I1948" s="78">
        <v>2.7913468248429867</v>
      </c>
      <c r="J1948" s="78">
        <v>1.1165387299371947</v>
      </c>
      <c r="K1948" s="78">
        <v>1.9539427773900908</v>
      </c>
      <c r="R1948" s="6"/>
    </row>
    <row r="1949" spans="1:18" ht="12.75" customHeight="1" x14ac:dyDescent="0.25">
      <c r="A1949" s="119" t="s">
        <v>3575</v>
      </c>
      <c r="B1949" s="128"/>
      <c r="C1949" s="10"/>
      <c r="D1949" s="129" t="s">
        <v>3574</v>
      </c>
      <c r="E1949" s="79">
        <v>35.437613317949562</v>
      </c>
      <c r="F1949" s="79">
        <v>20.191198285808472</v>
      </c>
      <c r="G1949" s="79">
        <v>7.0051096093621235</v>
      </c>
      <c r="H1949" s="79">
        <v>1.2361958134168454</v>
      </c>
      <c r="I1949" s="79">
        <v>2.8844568979726386</v>
      </c>
      <c r="J1949" s="79">
        <v>1.6482610845557937</v>
      </c>
      <c r="K1949" s="79">
        <v>2.4723916268336907</v>
      </c>
      <c r="R1949" s="6"/>
    </row>
    <row r="1950" spans="1:18" ht="12.75" customHeight="1" x14ac:dyDescent="0.25">
      <c r="A1950" s="119" t="s">
        <v>3576</v>
      </c>
      <c r="B1950" s="128"/>
      <c r="C1950" s="10"/>
      <c r="D1950" s="129" t="s">
        <v>3577</v>
      </c>
      <c r="E1950" s="79">
        <v>0</v>
      </c>
      <c r="F1950" s="79">
        <v>0</v>
      </c>
      <c r="G1950" s="79">
        <v>0</v>
      </c>
      <c r="H1950" s="79">
        <v>0</v>
      </c>
      <c r="I1950" s="79">
        <v>0</v>
      </c>
      <c r="J1950" s="79">
        <v>0</v>
      </c>
      <c r="K1950" s="79">
        <v>0</v>
      </c>
      <c r="R1950" s="6"/>
    </row>
    <row r="1951" spans="1:18" ht="12.75" customHeight="1" x14ac:dyDescent="0.25">
      <c r="A1951" s="119" t="s">
        <v>3578</v>
      </c>
      <c r="B1951" s="128"/>
      <c r="C1951" s="10"/>
      <c r="D1951" s="129" t="s">
        <v>3579</v>
      </c>
      <c r="E1951" s="79">
        <v>0</v>
      </c>
      <c r="F1951" s="79">
        <v>0</v>
      </c>
      <c r="G1951" s="79">
        <v>0</v>
      </c>
      <c r="H1951" s="79">
        <v>0</v>
      </c>
      <c r="I1951" s="79">
        <v>0</v>
      </c>
      <c r="J1951" s="79">
        <v>0</v>
      </c>
      <c r="K1951" s="79">
        <v>0</v>
      </c>
      <c r="R1951" s="6"/>
    </row>
    <row r="1952" spans="1:18" ht="12.75" customHeight="1" x14ac:dyDescent="0.25">
      <c r="A1952" s="119" t="s">
        <v>3580</v>
      </c>
      <c r="B1952" s="128"/>
      <c r="C1952" s="10"/>
      <c r="D1952" s="129" t="s">
        <v>3581</v>
      </c>
      <c r="E1952" s="79">
        <v>0</v>
      </c>
      <c r="F1952" s="79">
        <v>0</v>
      </c>
      <c r="G1952" s="79">
        <v>0</v>
      </c>
      <c r="H1952" s="79">
        <v>0</v>
      </c>
      <c r="I1952" s="79">
        <v>0</v>
      </c>
      <c r="J1952" s="79">
        <v>0</v>
      </c>
      <c r="K1952" s="79">
        <v>0</v>
      </c>
      <c r="R1952" s="6"/>
    </row>
    <row r="1953" spans="1:18" ht="12.75" customHeight="1" x14ac:dyDescent="0.25">
      <c r="A1953" s="119" t="s">
        <v>3582</v>
      </c>
      <c r="B1953" s="128"/>
      <c r="C1953" s="10"/>
      <c r="D1953" s="129" t="s">
        <v>3583</v>
      </c>
      <c r="E1953" s="79">
        <v>0</v>
      </c>
      <c r="F1953" s="79">
        <v>0</v>
      </c>
      <c r="G1953" s="79">
        <v>0</v>
      </c>
      <c r="H1953" s="79">
        <v>0</v>
      </c>
      <c r="I1953" s="79">
        <v>0</v>
      </c>
      <c r="J1953" s="79">
        <v>0</v>
      </c>
      <c r="K1953" s="79">
        <v>0</v>
      </c>
      <c r="R1953" s="6"/>
    </row>
    <row r="1954" spans="1:18" ht="12.75" customHeight="1" x14ac:dyDescent="0.25">
      <c r="A1954" s="119" t="s">
        <v>3584</v>
      </c>
      <c r="B1954" s="128"/>
      <c r="C1954" s="10"/>
      <c r="D1954" s="129" t="s">
        <v>3585</v>
      </c>
      <c r="E1954" s="79">
        <v>0</v>
      </c>
      <c r="F1954" s="79">
        <v>0</v>
      </c>
      <c r="G1954" s="79">
        <v>0</v>
      </c>
      <c r="H1954" s="79">
        <v>0</v>
      </c>
      <c r="I1954" s="79">
        <v>0</v>
      </c>
      <c r="J1954" s="79">
        <v>0</v>
      </c>
      <c r="K1954" s="79">
        <v>0</v>
      </c>
      <c r="R1954" s="6"/>
    </row>
    <row r="1955" spans="1:18" ht="12.75" customHeight="1" x14ac:dyDescent="0.25">
      <c r="A1955" s="119" t="s">
        <v>3586</v>
      </c>
      <c r="B1955" s="128"/>
      <c r="C1955" s="10"/>
      <c r="D1955" s="129" t="s">
        <v>3587</v>
      </c>
      <c r="E1955" s="79">
        <v>0</v>
      </c>
      <c r="F1955" s="79">
        <v>0</v>
      </c>
      <c r="G1955" s="79">
        <v>0</v>
      </c>
      <c r="H1955" s="79">
        <v>0</v>
      </c>
      <c r="I1955" s="79">
        <v>0</v>
      </c>
      <c r="J1955" s="79">
        <v>0</v>
      </c>
      <c r="K1955" s="79">
        <v>0</v>
      </c>
      <c r="R1955" s="6"/>
    </row>
    <row r="1956" spans="1:18" ht="12.75" customHeight="1" x14ac:dyDescent="0.25">
      <c r="A1956" s="118" t="s">
        <v>3588</v>
      </c>
      <c r="B1956" s="132" t="s">
        <v>3589</v>
      </c>
      <c r="C1956" s="10"/>
      <c r="D1956" s="126"/>
      <c r="E1956" s="78">
        <v>115.03495531408456</v>
      </c>
      <c r="F1956" s="78">
        <v>74.059499954020225</v>
      </c>
      <c r="G1956" s="78">
        <v>12.061668488035638</v>
      </c>
      <c r="H1956" s="78">
        <v>7.4316131198446529</v>
      </c>
      <c r="I1956" s="78">
        <v>13.152351276847369</v>
      </c>
      <c r="J1956" s="78">
        <v>3.4110569571661062</v>
      </c>
      <c r="K1956" s="78">
        <v>4.9187655181705621</v>
      </c>
      <c r="R1956" s="6"/>
    </row>
    <row r="1957" spans="1:18" ht="12.75" customHeight="1" x14ac:dyDescent="0.25">
      <c r="A1957" s="118" t="s">
        <v>3590</v>
      </c>
      <c r="B1957" s="125"/>
      <c r="C1957" s="11" t="s">
        <v>3591</v>
      </c>
      <c r="D1957" s="126"/>
      <c r="E1957" s="78">
        <v>155.98617029830345</v>
      </c>
      <c r="F1957" s="78">
        <v>101.74917950104893</v>
      </c>
      <c r="G1957" s="78">
        <v>16.59271820886358</v>
      </c>
      <c r="H1957" s="78">
        <v>10.233394490048024</v>
      </c>
      <c r="I1957" s="78">
        <v>16.227239834219009</v>
      </c>
      <c r="J1957" s="78">
        <v>4.3126448208059527</v>
      </c>
      <c r="K1957" s="78">
        <v>6.8709934433179587</v>
      </c>
      <c r="R1957" s="6"/>
    </row>
    <row r="1958" spans="1:18" ht="12.75" customHeight="1" x14ac:dyDescent="0.25">
      <c r="A1958" s="119" t="s">
        <v>3592</v>
      </c>
      <c r="B1958" s="128"/>
      <c r="C1958" s="10"/>
      <c r="D1958" s="129" t="s">
        <v>3591</v>
      </c>
      <c r="E1958" s="79">
        <v>180.38205142569046</v>
      </c>
      <c r="F1958" s="79">
        <v>119.43308498123355</v>
      </c>
      <c r="G1958" s="79">
        <v>16.693742647470728</v>
      </c>
      <c r="H1958" s="79">
        <v>13.780740574757717</v>
      </c>
      <c r="I1958" s="79">
        <v>17.02985827124531</v>
      </c>
      <c r="J1958" s="79">
        <v>5.6019270629096409</v>
      </c>
      <c r="K1958" s="79">
        <v>7.8426978880734968</v>
      </c>
      <c r="R1958" s="6"/>
    </row>
    <row r="1959" spans="1:18" ht="12.75" customHeight="1" x14ac:dyDescent="0.25">
      <c r="A1959" s="119" t="s">
        <v>3593</v>
      </c>
      <c r="B1959" s="128"/>
      <c r="C1959" s="10"/>
      <c r="D1959" s="129" t="s">
        <v>3594</v>
      </c>
      <c r="E1959" s="79">
        <v>0</v>
      </c>
      <c r="F1959" s="79">
        <v>0</v>
      </c>
      <c r="G1959" s="79">
        <v>0</v>
      </c>
      <c r="H1959" s="79">
        <v>0</v>
      </c>
      <c r="I1959" s="79">
        <v>0</v>
      </c>
      <c r="J1959" s="79">
        <v>0</v>
      </c>
      <c r="K1959" s="79">
        <v>0</v>
      </c>
      <c r="R1959" s="6"/>
    </row>
    <row r="1960" spans="1:18" ht="12.75" customHeight="1" x14ac:dyDescent="0.25">
      <c r="A1960" s="119" t="s">
        <v>3595</v>
      </c>
      <c r="B1960" s="128"/>
      <c r="C1960" s="10"/>
      <c r="D1960" s="129" t="s">
        <v>3596</v>
      </c>
      <c r="E1960" s="79">
        <v>0</v>
      </c>
      <c r="F1960" s="79">
        <v>0</v>
      </c>
      <c r="G1960" s="79">
        <v>0</v>
      </c>
      <c r="H1960" s="79">
        <v>0</v>
      </c>
      <c r="I1960" s="79">
        <v>0</v>
      </c>
      <c r="J1960" s="79">
        <v>0</v>
      </c>
      <c r="K1960" s="79">
        <v>0</v>
      </c>
      <c r="R1960" s="6"/>
    </row>
    <row r="1961" spans="1:18" ht="12.75" customHeight="1" x14ac:dyDescent="0.25">
      <c r="A1961" s="119" t="s">
        <v>3597</v>
      </c>
      <c r="B1961" s="128"/>
      <c r="C1961" s="10"/>
      <c r="D1961" s="129" t="s">
        <v>3598</v>
      </c>
      <c r="E1961" s="79">
        <v>43.11471126208518</v>
      </c>
      <c r="F1961" s="79">
        <v>24.823621635746015</v>
      </c>
      <c r="G1961" s="79">
        <v>6.5325320094068458</v>
      </c>
      <c r="H1961" s="79">
        <v>0.65325320094068451</v>
      </c>
      <c r="I1961" s="79">
        <v>5.2260256075254761</v>
      </c>
      <c r="J1961" s="79">
        <v>2.613012803762738</v>
      </c>
      <c r="K1961" s="79">
        <v>3.2662660047034229</v>
      </c>
      <c r="R1961" s="6"/>
    </row>
    <row r="1962" spans="1:18" ht="12.75" customHeight="1" x14ac:dyDescent="0.25">
      <c r="A1962" s="119" t="s">
        <v>3599</v>
      </c>
      <c r="B1962" s="128"/>
      <c r="C1962" s="10"/>
      <c r="D1962" s="129" t="s">
        <v>3600</v>
      </c>
      <c r="E1962" s="79">
        <v>143.03947889617535</v>
      </c>
      <c r="F1962" s="79">
        <v>85.383565864178507</v>
      </c>
      <c r="G1962" s="79">
        <v>22.44619514986136</v>
      </c>
      <c r="H1962" s="79">
        <v>5.2814576823203208</v>
      </c>
      <c r="I1962" s="79">
        <v>21.565952202807974</v>
      </c>
      <c r="J1962" s="79">
        <v>1.7604858941067736</v>
      </c>
      <c r="K1962" s="79">
        <v>6.6018221029004005</v>
      </c>
      <c r="R1962" s="6"/>
    </row>
    <row r="1963" spans="1:18" ht="12.75" customHeight="1" x14ac:dyDescent="0.25">
      <c r="A1963" s="119" t="s">
        <v>3601</v>
      </c>
      <c r="B1963" s="128"/>
      <c r="C1963" s="10"/>
      <c r="D1963" s="129" t="s">
        <v>3602</v>
      </c>
      <c r="E1963" s="79">
        <v>0</v>
      </c>
      <c r="F1963" s="79">
        <v>0</v>
      </c>
      <c r="G1963" s="79">
        <v>0</v>
      </c>
      <c r="H1963" s="79">
        <v>0</v>
      </c>
      <c r="I1963" s="79">
        <v>0</v>
      </c>
      <c r="J1963" s="79">
        <v>0</v>
      </c>
      <c r="K1963" s="79">
        <v>0</v>
      </c>
      <c r="R1963" s="6"/>
    </row>
    <row r="1964" spans="1:18" ht="12.75" customHeight="1" x14ac:dyDescent="0.25">
      <c r="A1964" s="118" t="s">
        <v>3603</v>
      </c>
      <c r="B1964" s="125"/>
      <c r="C1964" s="11" t="s">
        <v>1339</v>
      </c>
      <c r="D1964" s="126"/>
      <c r="E1964" s="78">
        <v>60.195279173381365</v>
      </c>
      <c r="F1964" s="78">
        <v>38.550257528359715</v>
      </c>
      <c r="G1964" s="78">
        <v>7.2676715012481443</v>
      </c>
      <c r="H1964" s="78">
        <v>0.94795715233671429</v>
      </c>
      <c r="I1964" s="78">
        <v>9.4795715233671434</v>
      </c>
      <c r="J1964" s="78">
        <v>0.94795715233671429</v>
      </c>
      <c r="K1964" s="78">
        <v>3.0018643157329286</v>
      </c>
      <c r="R1964" s="6"/>
    </row>
    <row r="1965" spans="1:18" ht="12.75" customHeight="1" x14ac:dyDescent="0.25">
      <c r="A1965" s="119" t="s">
        <v>3604</v>
      </c>
      <c r="B1965" s="128"/>
      <c r="C1965" s="10"/>
      <c r="D1965" s="129" t="s">
        <v>1339</v>
      </c>
      <c r="E1965" s="79">
        <v>124.05803045060746</v>
      </c>
      <c r="F1965" s="79">
        <v>84.585020761777827</v>
      </c>
      <c r="G1965" s="79">
        <v>14.866458194494284</v>
      </c>
      <c r="H1965" s="79">
        <v>2.0505459578612806</v>
      </c>
      <c r="I1965" s="79">
        <v>15.891731173424924</v>
      </c>
      <c r="J1965" s="79">
        <v>1.0252729789306403</v>
      </c>
      <c r="K1965" s="79">
        <v>5.6390013841185214</v>
      </c>
      <c r="R1965" s="6"/>
    </row>
    <row r="1966" spans="1:18" ht="12.75" customHeight="1" x14ac:dyDescent="0.25">
      <c r="A1966" s="119" t="s">
        <v>3605</v>
      </c>
      <c r="B1966" s="128"/>
      <c r="C1966" s="10"/>
      <c r="D1966" s="129" t="s">
        <v>3606</v>
      </c>
      <c r="E1966" s="79">
        <v>22.175086772078675</v>
      </c>
      <c r="F1966" s="79">
        <v>10.605476282298497</v>
      </c>
      <c r="G1966" s="79">
        <v>2.8924026224450445</v>
      </c>
      <c r="H1966" s="79">
        <v>0</v>
      </c>
      <c r="I1966" s="79">
        <v>7.7130736598534515</v>
      </c>
      <c r="J1966" s="79">
        <v>0.96413420748168144</v>
      </c>
      <c r="K1966" s="79">
        <v>0</v>
      </c>
      <c r="R1966" s="6"/>
    </row>
    <row r="1967" spans="1:18" ht="12.75" customHeight="1" x14ac:dyDescent="0.25">
      <c r="A1967" s="119" t="s">
        <v>3607</v>
      </c>
      <c r="B1967" s="128"/>
      <c r="C1967" s="10"/>
      <c r="D1967" s="129" t="s">
        <v>3608</v>
      </c>
      <c r="E1967" s="79">
        <v>37.601172646740167</v>
      </c>
      <c r="F1967" s="79">
        <v>17.844624306927535</v>
      </c>
      <c r="G1967" s="79">
        <v>6.3730801096169776</v>
      </c>
      <c r="H1967" s="79">
        <v>1.2746160219233955</v>
      </c>
      <c r="I1967" s="79">
        <v>7.0103881205786749</v>
      </c>
      <c r="J1967" s="79">
        <v>1.2746160219233955</v>
      </c>
      <c r="K1967" s="79">
        <v>3.8238480657701865</v>
      </c>
      <c r="R1967" s="6"/>
    </row>
    <row r="1968" spans="1:18" ht="12.75" customHeight="1" x14ac:dyDescent="0.25">
      <c r="A1968" s="119" t="s">
        <v>3609</v>
      </c>
      <c r="B1968" s="128"/>
      <c r="C1968" s="10"/>
      <c r="D1968" s="129" t="s">
        <v>3610</v>
      </c>
      <c r="E1968" s="79">
        <v>0</v>
      </c>
      <c r="F1968" s="79">
        <v>0</v>
      </c>
      <c r="G1968" s="79">
        <v>0</v>
      </c>
      <c r="H1968" s="79">
        <v>0</v>
      </c>
      <c r="I1968" s="79">
        <v>0</v>
      </c>
      <c r="J1968" s="79">
        <v>0</v>
      </c>
      <c r="K1968" s="79">
        <v>0</v>
      </c>
      <c r="R1968" s="6"/>
    </row>
    <row r="1969" spans="1:18" ht="12.75" customHeight="1" x14ac:dyDescent="0.25">
      <c r="A1969" s="119" t="s">
        <v>3611</v>
      </c>
      <c r="B1969" s="128"/>
      <c r="C1969" s="10"/>
      <c r="D1969" s="129" t="s">
        <v>1416</v>
      </c>
      <c r="E1969" s="79">
        <v>0</v>
      </c>
      <c r="F1969" s="79">
        <v>0</v>
      </c>
      <c r="G1969" s="79">
        <v>0</v>
      </c>
      <c r="H1969" s="79">
        <v>0</v>
      </c>
      <c r="I1969" s="79">
        <v>0</v>
      </c>
      <c r="J1969" s="79">
        <v>0</v>
      </c>
      <c r="K1969" s="79">
        <v>0</v>
      </c>
      <c r="R1969" s="6"/>
    </row>
    <row r="1970" spans="1:18" ht="12.75" customHeight="1" x14ac:dyDescent="0.25">
      <c r="A1970" s="119" t="s">
        <v>3612</v>
      </c>
      <c r="B1970" s="128"/>
      <c r="C1970" s="10"/>
      <c r="D1970" s="129" t="s">
        <v>1931</v>
      </c>
      <c r="E1970" s="79">
        <v>0</v>
      </c>
      <c r="F1970" s="79">
        <v>0</v>
      </c>
      <c r="G1970" s="79">
        <v>0</v>
      </c>
      <c r="H1970" s="79">
        <v>0</v>
      </c>
      <c r="I1970" s="79">
        <v>0</v>
      </c>
      <c r="J1970" s="79">
        <v>0</v>
      </c>
      <c r="K1970" s="79">
        <v>0</v>
      </c>
      <c r="R1970" s="6"/>
    </row>
    <row r="1971" spans="1:18" ht="12.75" customHeight="1" x14ac:dyDescent="0.25">
      <c r="A1971" s="118" t="s">
        <v>3613</v>
      </c>
      <c r="B1971" s="125"/>
      <c r="C1971" s="11" t="s">
        <v>3614</v>
      </c>
      <c r="D1971" s="126"/>
      <c r="E1971" s="78">
        <v>46.504383427528815</v>
      </c>
      <c r="F1971" s="78">
        <v>15.353121801432957</v>
      </c>
      <c r="G1971" s="78">
        <v>12.237995638823373</v>
      </c>
      <c r="H1971" s="78">
        <v>2.6701081393796446</v>
      </c>
      <c r="I1971" s="78">
        <v>8.9003604645988155</v>
      </c>
      <c r="J1971" s="78">
        <v>2.8926171509946155</v>
      </c>
      <c r="K1971" s="78">
        <v>4.4501802322994077</v>
      </c>
      <c r="R1971" s="6"/>
    </row>
    <row r="1972" spans="1:18" ht="12.75" customHeight="1" x14ac:dyDescent="0.25">
      <c r="A1972" s="122" t="s">
        <v>3615</v>
      </c>
      <c r="B1972" s="137"/>
      <c r="C1972" s="17"/>
      <c r="D1972" s="138" t="s">
        <v>3616</v>
      </c>
      <c r="E1972" s="79">
        <v>82.110117541195663</v>
      </c>
      <c r="F1972" s="79">
        <v>25.870311006130141</v>
      </c>
      <c r="G1972" s="79">
        <v>24.183116810078172</v>
      </c>
      <c r="H1972" s="79">
        <v>5.6239806535065524</v>
      </c>
      <c r="I1972" s="79">
        <v>14.05995163376638</v>
      </c>
      <c r="J1972" s="79">
        <v>5.6239806535065524</v>
      </c>
      <c r="K1972" s="79">
        <v>6.7487767842078616</v>
      </c>
      <c r="R1972" s="6"/>
    </row>
    <row r="1973" spans="1:18" ht="12.75" customHeight="1" x14ac:dyDescent="0.25">
      <c r="A1973" s="119" t="s">
        <v>3617</v>
      </c>
      <c r="B1973" s="128"/>
      <c r="C1973" s="10"/>
      <c r="D1973" s="129" t="s">
        <v>3618</v>
      </c>
      <c r="E1973" s="79">
        <v>0</v>
      </c>
      <c r="F1973" s="79">
        <v>0</v>
      </c>
      <c r="G1973" s="79">
        <v>0</v>
      </c>
      <c r="H1973" s="79">
        <v>0</v>
      </c>
      <c r="I1973" s="79">
        <v>0</v>
      </c>
      <c r="J1973" s="79">
        <v>0</v>
      </c>
      <c r="K1973" s="79">
        <v>0</v>
      </c>
      <c r="R1973" s="6"/>
    </row>
    <row r="1974" spans="1:18" ht="12.75" customHeight="1" x14ac:dyDescent="0.25">
      <c r="A1974" s="119" t="s">
        <v>3619</v>
      </c>
      <c r="B1974" s="128"/>
      <c r="C1974" s="10"/>
      <c r="D1974" s="129" t="s">
        <v>3589</v>
      </c>
      <c r="E1974" s="79">
        <v>22.326251350378104</v>
      </c>
      <c r="F1974" s="79">
        <v>10.803024846957147</v>
      </c>
      <c r="G1974" s="79">
        <v>2.8808066258552394</v>
      </c>
      <c r="H1974" s="79">
        <v>0.72020165646380985</v>
      </c>
      <c r="I1974" s="79">
        <v>5.0414115952466689</v>
      </c>
      <c r="J1974" s="79">
        <v>0.72020165646380985</v>
      </c>
      <c r="K1974" s="79">
        <v>2.1606049693914295</v>
      </c>
      <c r="R1974" s="6"/>
    </row>
    <row r="1975" spans="1:18" ht="12.75" customHeight="1" x14ac:dyDescent="0.25">
      <c r="A1975" s="119" t="s">
        <v>3620</v>
      </c>
      <c r="B1975" s="128"/>
      <c r="C1975" s="10"/>
      <c r="D1975" s="129" t="s">
        <v>164</v>
      </c>
      <c r="E1975" s="79">
        <v>0</v>
      </c>
      <c r="F1975" s="79">
        <v>0</v>
      </c>
      <c r="G1975" s="79">
        <v>0</v>
      </c>
      <c r="H1975" s="79">
        <v>0</v>
      </c>
      <c r="I1975" s="79">
        <v>0</v>
      </c>
      <c r="J1975" s="79">
        <v>0</v>
      </c>
      <c r="K1975" s="79">
        <v>0</v>
      </c>
      <c r="R1975" s="6"/>
    </row>
    <row r="1976" spans="1:18" ht="12.75" customHeight="1" x14ac:dyDescent="0.25">
      <c r="A1976" s="119" t="s">
        <v>3621</v>
      </c>
      <c r="B1976" s="128"/>
      <c r="C1976" s="10"/>
      <c r="D1976" s="129" t="s">
        <v>3622</v>
      </c>
      <c r="E1976" s="79">
        <v>0</v>
      </c>
      <c r="F1976" s="79">
        <v>0</v>
      </c>
      <c r="G1976" s="79">
        <v>0</v>
      </c>
      <c r="H1976" s="79">
        <v>0</v>
      </c>
      <c r="I1976" s="79">
        <v>0</v>
      </c>
      <c r="J1976" s="79">
        <v>0</v>
      </c>
      <c r="K1976" s="79">
        <v>0</v>
      </c>
      <c r="R1976" s="6"/>
    </row>
    <row r="1977" spans="1:18" ht="12.75" customHeight="1" x14ac:dyDescent="0.25">
      <c r="A1977" s="118" t="s">
        <v>3623</v>
      </c>
      <c r="B1977" s="125"/>
      <c r="C1977" s="11" t="s">
        <v>3610</v>
      </c>
      <c r="D1977" s="126"/>
      <c r="E1977" s="78">
        <v>61.102402508077674</v>
      </c>
      <c r="F1977" s="78">
        <v>34.86995745225375</v>
      </c>
      <c r="G1977" s="78">
        <v>10.237051729102019</v>
      </c>
      <c r="H1977" s="78">
        <v>0.31990786653443809</v>
      </c>
      <c r="I1977" s="78">
        <v>9.5972359960331435</v>
      </c>
      <c r="J1977" s="78">
        <v>2.8791707988099429</v>
      </c>
      <c r="K1977" s="78">
        <v>3.199078665344381</v>
      </c>
      <c r="R1977" s="6"/>
    </row>
    <row r="1978" spans="1:18" ht="12.75" customHeight="1" x14ac:dyDescent="0.25">
      <c r="A1978" s="119" t="s">
        <v>3624</v>
      </c>
      <c r="B1978" s="128"/>
      <c r="C1978" s="10"/>
      <c r="D1978" s="129" t="s">
        <v>3625</v>
      </c>
      <c r="E1978" s="79">
        <v>79.282557837275803</v>
      </c>
      <c r="F1978" s="79">
        <v>46.139849233168704</v>
      </c>
      <c r="G1978" s="79">
        <v>12.347283597608527</v>
      </c>
      <c r="H1978" s="79">
        <v>0.64985703145308027</v>
      </c>
      <c r="I1978" s="79">
        <v>11.697426566155446</v>
      </c>
      <c r="J1978" s="79">
        <v>3.8991421887184821</v>
      </c>
      <c r="K1978" s="79">
        <v>4.5489992201715621</v>
      </c>
      <c r="R1978" s="6"/>
    </row>
    <row r="1979" spans="1:18" ht="12.75" customHeight="1" x14ac:dyDescent="0.25">
      <c r="A1979" s="119" t="s">
        <v>3626</v>
      </c>
      <c r="B1979" s="128"/>
      <c r="C1979" s="10"/>
      <c r="D1979" s="129" t="s">
        <v>3627</v>
      </c>
      <c r="E1979" s="79">
        <v>0</v>
      </c>
      <c r="F1979" s="79">
        <v>0</v>
      </c>
      <c r="G1979" s="79">
        <v>0</v>
      </c>
      <c r="H1979" s="79">
        <v>0</v>
      </c>
      <c r="I1979" s="79">
        <v>0</v>
      </c>
      <c r="J1979" s="79">
        <v>0</v>
      </c>
      <c r="K1979" s="79">
        <v>0</v>
      </c>
      <c r="R1979" s="6"/>
    </row>
    <row r="1980" spans="1:18" ht="12.75" customHeight="1" x14ac:dyDescent="0.25">
      <c r="A1980" s="119" t="s">
        <v>3628</v>
      </c>
      <c r="B1980" s="128"/>
      <c r="C1980" s="10"/>
      <c r="D1980" s="129" t="s">
        <v>3629</v>
      </c>
      <c r="E1980" s="79">
        <v>0</v>
      </c>
      <c r="F1980" s="79">
        <v>0</v>
      </c>
      <c r="G1980" s="79">
        <v>0</v>
      </c>
      <c r="H1980" s="79">
        <v>0</v>
      </c>
      <c r="I1980" s="79">
        <v>0</v>
      </c>
      <c r="J1980" s="79">
        <v>0</v>
      </c>
      <c r="K1980" s="79">
        <v>0</v>
      </c>
      <c r="R1980" s="6"/>
    </row>
    <row r="1981" spans="1:18" ht="12.75" customHeight="1" x14ac:dyDescent="0.25">
      <c r="A1981" s="119" t="s">
        <v>3630</v>
      </c>
      <c r="B1981" s="128"/>
      <c r="C1981" s="10"/>
      <c r="D1981" s="129" t="s">
        <v>3631</v>
      </c>
      <c r="E1981" s="79">
        <v>0</v>
      </c>
      <c r="F1981" s="79">
        <v>0</v>
      </c>
      <c r="G1981" s="79">
        <v>0</v>
      </c>
      <c r="H1981" s="79">
        <v>0</v>
      </c>
      <c r="I1981" s="79">
        <v>0</v>
      </c>
      <c r="J1981" s="79">
        <v>0</v>
      </c>
      <c r="K1981" s="79">
        <v>0</v>
      </c>
      <c r="R1981" s="6"/>
    </row>
    <row r="1982" spans="1:18" ht="12.75" customHeight="1" x14ac:dyDescent="0.25">
      <c r="A1982" s="119" t="s">
        <v>3632</v>
      </c>
      <c r="B1982" s="128"/>
      <c r="C1982" s="10"/>
      <c r="D1982" s="129" t="s">
        <v>3633</v>
      </c>
      <c r="E1982" s="79">
        <v>0</v>
      </c>
      <c r="F1982" s="79">
        <v>0</v>
      </c>
      <c r="G1982" s="79">
        <v>0</v>
      </c>
      <c r="H1982" s="79">
        <v>0</v>
      </c>
      <c r="I1982" s="79">
        <v>0</v>
      </c>
      <c r="J1982" s="79">
        <v>0</v>
      </c>
      <c r="K1982" s="79">
        <v>0</v>
      </c>
      <c r="R1982" s="6"/>
    </row>
    <row r="1983" spans="1:18" ht="12.75" customHeight="1" x14ac:dyDescent="0.25">
      <c r="A1983" s="119" t="s">
        <v>3634</v>
      </c>
      <c r="B1983" s="128"/>
      <c r="C1983" s="10"/>
      <c r="D1983" s="129" t="s">
        <v>3635</v>
      </c>
      <c r="E1983" s="79">
        <v>0</v>
      </c>
      <c r="F1983" s="79">
        <v>0</v>
      </c>
      <c r="G1983" s="79">
        <v>0</v>
      </c>
      <c r="H1983" s="79">
        <v>0</v>
      </c>
      <c r="I1983" s="79">
        <v>0</v>
      </c>
      <c r="J1983" s="79">
        <v>0</v>
      </c>
      <c r="K1983" s="79">
        <v>0</v>
      </c>
      <c r="R1983" s="6"/>
    </row>
    <row r="1984" spans="1:18" ht="12.75" customHeight="1" x14ac:dyDescent="0.25">
      <c r="A1984" s="118" t="s">
        <v>3636</v>
      </c>
      <c r="B1984" s="125"/>
      <c r="C1984" s="11" t="s">
        <v>3637</v>
      </c>
      <c r="D1984" s="126"/>
      <c r="E1984" s="78">
        <v>62.761041500044428</v>
      </c>
      <c r="F1984" s="78">
        <v>30.658491069048257</v>
      </c>
      <c r="G1984" s="78">
        <v>9.6640895761130352</v>
      </c>
      <c r="H1984" s="78">
        <v>3.3324446814182886</v>
      </c>
      <c r="I1984" s="78">
        <v>13.329778725673155</v>
      </c>
      <c r="J1984" s="78">
        <v>1.7773038300897539</v>
      </c>
      <c r="K1984" s="78">
        <v>3.9989336177019461</v>
      </c>
      <c r="R1984" s="6"/>
    </row>
    <row r="1985" spans="1:18" ht="12.75" customHeight="1" x14ac:dyDescent="0.25">
      <c r="A1985" s="119" t="s">
        <v>3638</v>
      </c>
      <c r="B1985" s="128"/>
      <c r="C1985" s="10"/>
      <c r="D1985" s="129" t="s">
        <v>3637</v>
      </c>
      <c r="E1985" s="79">
        <v>142.89311343321165</v>
      </c>
      <c r="F1985" s="79">
        <v>88.757396449704146</v>
      </c>
      <c r="G1985" s="79">
        <v>21.402492760921564</v>
      </c>
      <c r="H1985" s="79">
        <v>4.4063955684250278</v>
      </c>
      <c r="I1985" s="79">
        <v>18.884552436107263</v>
      </c>
      <c r="J1985" s="79">
        <v>2.517940324814302</v>
      </c>
      <c r="K1985" s="79">
        <v>6.9243358932393297</v>
      </c>
      <c r="R1985" s="6"/>
    </row>
    <row r="1986" spans="1:18" ht="12.75" customHeight="1" x14ac:dyDescent="0.25">
      <c r="A1986" s="119" t="s">
        <v>3639</v>
      </c>
      <c r="B1986" s="128"/>
      <c r="C1986" s="10"/>
      <c r="D1986" s="129" t="s">
        <v>3640</v>
      </c>
      <c r="E1986" s="79">
        <v>70.614556386772009</v>
      </c>
      <c r="F1986" s="79">
        <v>31.461931063413271</v>
      </c>
      <c r="G1986" s="79">
        <v>19.576312661679367</v>
      </c>
      <c r="H1986" s="79">
        <v>3.4957701181570298</v>
      </c>
      <c r="I1986" s="79">
        <v>10.48731035447109</v>
      </c>
      <c r="J1986" s="79">
        <v>2.7966160945256244</v>
      </c>
      <c r="K1986" s="79">
        <v>2.7966160945256244</v>
      </c>
      <c r="R1986" s="6"/>
    </row>
    <row r="1987" spans="1:18" ht="12.75" customHeight="1" x14ac:dyDescent="0.25">
      <c r="A1987" s="119" t="s">
        <v>3641</v>
      </c>
      <c r="B1987" s="128"/>
      <c r="C1987" s="10"/>
      <c r="D1987" s="129" t="s">
        <v>3642</v>
      </c>
      <c r="E1987" s="79">
        <v>0</v>
      </c>
      <c r="F1987" s="79">
        <v>0</v>
      </c>
      <c r="G1987" s="79">
        <v>0</v>
      </c>
      <c r="H1987" s="79">
        <v>0</v>
      </c>
      <c r="I1987" s="79">
        <v>0</v>
      </c>
      <c r="J1987" s="79">
        <v>0</v>
      </c>
      <c r="K1987" s="79">
        <v>0</v>
      </c>
      <c r="R1987" s="6"/>
    </row>
    <row r="1988" spans="1:18" ht="12.75" customHeight="1" x14ac:dyDescent="0.25">
      <c r="A1988" s="119" t="s">
        <v>3643</v>
      </c>
      <c r="B1988" s="128"/>
      <c r="C1988" s="10"/>
      <c r="D1988" s="129" t="s">
        <v>3644</v>
      </c>
      <c r="E1988" s="79">
        <v>49.991380796414411</v>
      </c>
      <c r="F1988" s="79">
        <v>23.271849681089467</v>
      </c>
      <c r="G1988" s="79">
        <v>2.5857610756766074</v>
      </c>
      <c r="H1988" s="79">
        <v>3.4476814342354767</v>
      </c>
      <c r="I1988" s="79">
        <v>12.928805378383037</v>
      </c>
      <c r="J1988" s="79">
        <v>0.86192035855886917</v>
      </c>
      <c r="K1988" s="79">
        <v>6.8953628684709534</v>
      </c>
      <c r="R1988" s="6"/>
    </row>
    <row r="1989" spans="1:18" ht="12.75" customHeight="1" x14ac:dyDescent="0.25">
      <c r="A1989" s="119" t="s">
        <v>3645</v>
      </c>
      <c r="B1989" s="128"/>
      <c r="C1989" s="10"/>
      <c r="D1989" s="129" t="s">
        <v>3646</v>
      </c>
      <c r="E1989" s="79">
        <v>0</v>
      </c>
      <c r="F1989" s="79">
        <v>0</v>
      </c>
      <c r="G1989" s="79">
        <v>0</v>
      </c>
      <c r="H1989" s="79">
        <v>0</v>
      </c>
      <c r="I1989" s="79">
        <v>0</v>
      </c>
      <c r="J1989" s="79">
        <v>0</v>
      </c>
      <c r="K1989" s="79">
        <v>0</v>
      </c>
      <c r="R1989" s="6"/>
    </row>
    <row r="1990" spans="1:18" ht="12.75" customHeight="1" x14ac:dyDescent="0.25">
      <c r="A1990" s="119" t="s">
        <v>3647</v>
      </c>
      <c r="B1990" s="128"/>
      <c r="C1990" s="10"/>
      <c r="D1990" s="129" t="s">
        <v>3648</v>
      </c>
      <c r="E1990" s="79">
        <v>0</v>
      </c>
      <c r="F1990" s="79">
        <v>0</v>
      </c>
      <c r="G1990" s="79">
        <v>0</v>
      </c>
      <c r="H1990" s="79">
        <v>0</v>
      </c>
      <c r="I1990" s="79">
        <v>0</v>
      </c>
      <c r="J1990" s="79">
        <v>0</v>
      </c>
      <c r="K1990" s="79">
        <v>0</v>
      </c>
      <c r="R1990" s="6"/>
    </row>
    <row r="1991" spans="1:18" ht="12.75" customHeight="1" x14ac:dyDescent="0.25">
      <c r="A1991" s="119" t="s">
        <v>3649</v>
      </c>
      <c r="B1991" s="128"/>
      <c r="C1991" s="10"/>
      <c r="D1991" s="129" t="s">
        <v>3650</v>
      </c>
      <c r="E1991" s="79">
        <v>0</v>
      </c>
      <c r="F1991" s="79">
        <v>0</v>
      </c>
      <c r="G1991" s="79">
        <v>0</v>
      </c>
      <c r="H1991" s="79">
        <v>0</v>
      </c>
      <c r="I1991" s="79">
        <v>0</v>
      </c>
      <c r="J1991" s="79">
        <v>0</v>
      </c>
      <c r="K1991" s="79">
        <v>0</v>
      </c>
      <c r="R1991" s="6"/>
    </row>
    <row r="1992" spans="1:18" ht="12.75" customHeight="1" x14ac:dyDescent="0.25">
      <c r="A1992" s="119" t="s">
        <v>3651</v>
      </c>
      <c r="B1992" s="128"/>
      <c r="C1992" s="10"/>
      <c r="D1992" s="129" t="s">
        <v>3652</v>
      </c>
      <c r="E1992" s="79">
        <v>0</v>
      </c>
      <c r="F1992" s="79">
        <v>0</v>
      </c>
      <c r="G1992" s="79">
        <v>0</v>
      </c>
      <c r="H1992" s="79">
        <v>0</v>
      </c>
      <c r="I1992" s="79">
        <v>0</v>
      </c>
      <c r="J1992" s="79">
        <v>0</v>
      </c>
      <c r="K1992" s="79">
        <v>0</v>
      </c>
      <c r="R1992" s="6"/>
    </row>
    <row r="1993" spans="1:18" ht="12.75" customHeight="1" x14ac:dyDescent="0.25">
      <c r="A1993" s="119" t="s">
        <v>3653</v>
      </c>
      <c r="B1993" s="128"/>
      <c r="C1993" s="10"/>
      <c r="D1993" s="129" t="s">
        <v>3654</v>
      </c>
      <c r="E1993" s="79">
        <v>0</v>
      </c>
      <c r="F1993" s="79">
        <v>0</v>
      </c>
      <c r="G1993" s="79">
        <v>0</v>
      </c>
      <c r="H1993" s="79">
        <v>0</v>
      </c>
      <c r="I1993" s="79">
        <v>0</v>
      </c>
      <c r="J1993" s="79">
        <v>0</v>
      </c>
      <c r="K1993" s="79">
        <v>0</v>
      </c>
      <c r="R1993" s="6"/>
    </row>
    <row r="1994" spans="1:18" ht="12.75" customHeight="1" x14ac:dyDescent="0.25">
      <c r="A1994" s="119" t="s">
        <v>3655</v>
      </c>
      <c r="B1994" s="128"/>
      <c r="C1994" s="10"/>
      <c r="D1994" s="129" t="s">
        <v>3656</v>
      </c>
      <c r="E1994" s="79">
        <v>72.216649949849554</v>
      </c>
      <c r="F1994" s="79">
        <v>27.415580073553997</v>
      </c>
      <c r="G1994" s="79">
        <v>10.030090270812437</v>
      </c>
      <c r="H1994" s="79">
        <v>8.0240722166499499</v>
      </c>
      <c r="I1994" s="79">
        <v>16.0481444332999</v>
      </c>
      <c r="J1994" s="79">
        <v>4.0120361083249749</v>
      </c>
      <c r="K1994" s="79">
        <v>6.6867268472082912</v>
      </c>
      <c r="R1994" s="6"/>
    </row>
    <row r="1995" spans="1:18" ht="12.75" customHeight="1" x14ac:dyDescent="0.25">
      <c r="A1995" s="119" t="s">
        <v>3657</v>
      </c>
      <c r="B1995" s="128"/>
      <c r="C1995" s="10"/>
      <c r="D1995" s="129" t="s">
        <v>3658</v>
      </c>
      <c r="E1995" s="79">
        <v>0</v>
      </c>
      <c r="F1995" s="79">
        <v>0</v>
      </c>
      <c r="G1995" s="79">
        <v>0</v>
      </c>
      <c r="H1995" s="79">
        <v>0</v>
      </c>
      <c r="I1995" s="79">
        <v>0</v>
      </c>
      <c r="J1995" s="79">
        <v>0</v>
      </c>
      <c r="K1995" s="79">
        <v>0</v>
      </c>
      <c r="R1995" s="6"/>
    </row>
    <row r="1996" spans="1:18" ht="12.75" customHeight="1" x14ac:dyDescent="0.25">
      <c r="A1996" s="118" t="s">
        <v>3659</v>
      </c>
      <c r="B1996" s="125"/>
      <c r="C1996" s="11" t="s">
        <v>781</v>
      </c>
      <c r="D1996" s="126"/>
      <c r="E1996" s="78">
        <v>60.106517879786971</v>
      </c>
      <c r="F1996" s="78">
        <v>30.814100938371798</v>
      </c>
      <c r="G1996" s="78">
        <v>6.5939639868120725</v>
      </c>
      <c r="H1996" s="78">
        <v>5.4527009890945974</v>
      </c>
      <c r="I1996" s="78">
        <v>13.187927973624145</v>
      </c>
      <c r="J1996" s="78">
        <v>0.63403499873193003</v>
      </c>
      <c r="K1996" s="78">
        <v>3.4237889931524217</v>
      </c>
      <c r="R1996" s="6"/>
    </row>
    <row r="1997" spans="1:18" ht="12.75" customHeight="1" x14ac:dyDescent="0.25">
      <c r="A1997" s="119" t="s">
        <v>3660</v>
      </c>
      <c r="B1997" s="128"/>
      <c r="C1997" s="10"/>
      <c r="D1997" s="129" t="s">
        <v>3661</v>
      </c>
      <c r="E1997" s="79">
        <v>109.52902519167579</v>
      </c>
      <c r="F1997" s="79">
        <v>58.415480102227093</v>
      </c>
      <c r="G1997" s="79">
        <v>11.233746173505208</v>
      </c>
      <c r="H1997" s="79">
        <v>10.391215210492318</v>
      </c>
      <c r="I1997" s="79">
        <v>21.90580503833516</v>
      </c>
      <c r="J1997" s="79">
        <v>1.123374617350521</v>
      </c>
      <c r="K1997" s="79">
        <v>6.4594040497654959</v>
      </c>
      <c r="R1997" s="6"/>
    </row>
    <row r="1998" spans="1:18" ht="12.75" customHeight="1" x14ac:dyDescent="0.25">
      <c r="A1998" s="119" t="s">
        <v>3662</v>
      </c>
      <c r="B1998" s="128"/>
      <c r="C1998" s="10"/>
      <c r="D1998" s="129" t="s">
        <v>3663</v>
      </c>
      <c r="E1998" s="79">
        <v>25.362686415745156</v>
      </c>
      <c r="F1998" s="79">
        <v>13.695850664502384</v>
      </c>
      <c r="G1998" s="79">
        <v>3.0435223698894185</v>
      </c>
      <c r="H1998" s="79">
        <v>3.0435223698894185</v>
      </c>
      <c r="I1998" s="79">
        <v>3.5507760982043219</v>
      </c>
      <c r="J1998" s="79">
        <v>0.50725372831490312</v>
      </c>
      <c r="K1998" s="79">
        <v>1.5217611849447092</v>
      </c>
      <c r="R1998" s="6"/>
    </row>
    <row r="1999" spans="1:18" ht="12.75" customHeight="1" x14ac:dyDescent="0.25">
      <c r="A1999" s="119" t="s">
        <v>3664</v>
      </c>
      <c r="B1999" s="128"/>
      <c r="C1999" s="10"/>
      <c r="D1999" s="129" t="s">
        <v>3665</v>
      </c>
      <c r="E1999" s="79">
        <v>15.675516802194572</v>
      </c>
      <c r="F1999" s="79">
        <v>1.9594396002743215</v>
      </c>
      <c r="G1999" s="79">
        <v>4.8985990006858033</v>
      </c>
      <c r="H1999" s="79">
        <v>0</v>
      </c>
      <c r="I1999" s="79">
        <v>7.8377584010972861</v>
      </c>
      <c r="J1999" s="79">
        <v>0</v>
      </c>
      <c r="K1999" s="79">
        <v>0.97971980013716076</v>
      </c>
      <c r="R1999" s="6"/>
    </row>
    <row r="2000" spans="1:18" ht="12.75" customHeight="1" x14ac:dyDescent="0.25">
      <c r="A2000" s="119" t="s">
        <v>3666</v>
      </c>
      <c r="B2000" s="128"/>
      <c r="C2000" s="10"/>
      <c r="D2000" s="129" t="s">
        <v>3667</v>
      </c>
      <c r="E2000" s="79">
        <v>0</v>
      </c>
      <c r="F2000" s="79">
        <v>0</v>
      </c>
      <c r="G2000" s="79">
        <v>0</v>
      </c>
      <c r="H2000" s="79">
        <v>0</v>
      </c>
      <c r="I2000" s="79">
        <v>0</v>
      </c>
      <c r="J2000" s="79">
        <v>0</v>
      </c>
      <c r="K2000" s="79">
        <v>0</v>
      </c>
      <c r="R2000" s="6"/>
    </row>
    <row r="2001" spans="1:18" ht="12.75" customHeight="1" x14ac:dyDescent="0.25">
      <c r="A2001" s="119" t="s">
        <v>3668</v>
      </c>
      <c r="B2001" s="128"/>
      <c r="C2001" s="10"/>
      <c r="D2001" s="129" t="s">
        <v>3669</v>
      </c>
      <c r="E2001" s="79">
        <v>0</v>
      </c>
      <c r="F2001" s="79">
        <v>0</v>
      </c>
      <c r="G2001" s="79">
        <v>0</v>
      </c>
      <c r="H2001" s="79">
        <v>0</v>
      </c>
      <c r="I2001" s="79">
        <v>0</v>
      </c>
      <c r="J2001" s="79">
        <v>0</v>
      </c>
      <c r="K2001" s="79">
        <v>0</v>
      </c>
      <c r="R2001" s="6"/>
    </row>
    <row r="2002" spans="1:18" ht="12.75" customHeight="1" x14ac:dyDescent="0.25">
      <c r="A2002" s="118" t="s">
        <v>3670</v>
      </c>
      <c r="B2002" s="125"/>
      <c r="C2002" s="11" t="s">
        <v>3671</v>
      </c>
      <c r="D2002" s="126"/>
      <c r="E2002" s="78">
        <v>54.678679742323958</v>
      </c>
      <c r="F2002" s="78">
        <v>32.98430478383105</v>
      </c>
      <c r="G2002" s="78">
        <v>6.4197640183295333</v>
      </c>
      <c r="H2002" s="78">
        <v>0.88548469218338388</v>
      </c>
      <c r="I2002" s="78">
        <v>9.5189604409713766</v>
      </c>
      <c r="J2002" s="78">
        <v>0.44274234609169194</v>
      </c>
      <c r="K2002" s="78">
        <v>4.4274234609169199</v>
      </c>
      <c r="R2002" s="6"/>
    </row>
    <row r="2003" spans="1:18" ht="12.75" customHeight="1" x14ac:dyDescent="0.25">
      <c r="A2003" s="119" t="s">
        <v>3672</v>
      </c>
      <c r="B2003" s="128"/>
      <c r="C2003" s="10"/>
      <c r="D2003" s="129" t="s">
        <v>3671</v>
      </c>
      <c r="E2003" s="79">
        <v>114.89502397090429</v>
      </c>
      <c r="F2003" s="79">
        <v>73.565878657629355</v>
      </c>
      <c r="G2003" s="79">
        <v>9.0924119689204836</v>
      </c>
      <c r="H2003" s="79">
        <v>3.3063316250619934</v>
      </c>
      <c r="I2003" s="79">
        <v>15.70507521904447</v>
      </c>
      <c r="J2003" s="79">
        <v>0.82658290626549835</v>
      </c>
      <c r="K2003" s="79">
        <v>12.398743593982477</v>
      </c>
      <c r="R2003" s="6"/>
    </row>
    <row r="2004" spans="1:18" ht="12.75" customHeight="1" x14ac:dyDescent="0.25">
      <c r="A2004" s="119" t="s">
        <v>3673</v>
      </c>
      <c r="B2004" s="128"/>
      <c r="C2004" s="10"/>
      <c r="D2004" s="129" t="s">
        <v>3288</v>
      </c>
      <c r="E2004" s="79">
        <v>0</v>
      </c>
      <c r="F2004" s="79">
        <v>0</v>
      </c>
      <c r="G2004" s="79">
        <v>0</v>
      </c>
      <c r="H2004" s="79">
        <v>0</v>
      </c>
      <c r="I2004" s="79">
        <v>0</v>
      </c>
      <c r="J2004" s="79">
        <v>0</v>
      </c>
      <c r="K2004" s="79">
        <v>0</v>
      </c>
      <c r="R2004" s="6"/>
    </row>
    <row r="2005" spans="1:18" ht="12.75" customHeight="1" x14ac:dyDescent="0.25">
      <c r="A2005" s="119" t="s">
        <v>3674</v>
      </c>
      <c r="B2005" s="128"/>
      <c r="C2005" s="10"/>
      <c r="D2005" s="129" t="s">
        <v>3675</v>
      </c>
      <c r="E2005" s="79">
        <v>0</v>
      </c>
      <c r="F2005" s="79">
        <v>0</v>
      </c>
      <c r="G2005" s="79">
        <v>0</v>
      </c>
      <c r="H2005" s="79">
        <v>0</v>
      </c>
      <c r="I2005" s="79">
        <v>0</v>
      </c>
      <c r="J2005" s="79">
        <v>0</v>
      </c>
      <c r="K2005" s="79">
        <v>0</v>
      </c>
      <c r="R2005" s="6"/>
    </row>
    <row r="2006" spans="1:18" ht="12.75" customHeight="1" x14ac:dyDescent="0.25">
      <c r="A2006" s="119" t="s">
        <v>3676</v>
      </c>
      <c r="B2006" s="128"/>
      <c r="C2006" s="10"/>
      <c r="D2006" s="129" t="s">
        <v>3677</v>
      </c>
      <c r="E2006" s="79">
        <v>0</v>
      </c>
      <c r="F2006" s="79">
        <v>0</v>
      </c>
      <c r="G2006" s="79">
        <v>0</v>
      </c>
      <c r="H2006" s="79">
        <v>0</v>
      </c>
      <c r="I2006" s="79">
        <v>0</v>
      </c>
      <c r="J2006" s="79">
        <v>0</v>
      </c>
      <c r="K2006" s="79">
        <v>0</v>
      </c>
      <c r="R2006" s="6"/>
    </row>
    <row r="2007" spans="1:18" ht="12.75" customHeight="1" x14ac:dyDescent="0.25">
      <c r="A2007" s="119" t="s">
        <v>3678</v>
      </c>
      <c r="B2007" s="128"/>
      <c r="C2007" s="10"/>
      <c r="D2007" s="129" t="s">
        <v>3679</v>
      </c>
      <c r="E2007" s="79">
        <v>0</v>
      </c>
      <c r="F2007" s="79">
        <v>0</v>
      </c>
      <c r="G2007" s="79">
        <v>0</v>
      </c>
      <c r="H2007" s="79">
        <v>0</v>
      </c>
      <c r="I2007" s="79">
        <v>0</v>
      </c>
      <c r="J2007" s="79">
        <v>0</v>
      </c>
      <c r="K2007" s="79">
        <v>0</v>
      </c>
      <c r="R2007" s="6"/>
    </row>
    <row r="2008" spans="1:18" ht="12.75" customHeight="1" x14ac:dyDescent="0.25">
      <c r="A2008" s="119" t="s">
        <v>3680</v>
      </c>
      <c r="B2008" s="128"/>
      <c r="C2008" s="10"/>
      <c r="D2008" s="129" t="s">
        <v>128</v>
      </c>
      <c r="E2008" s="79">
        <v>0</v>
      </c>
      <c r="F2008" s="79">
        <v>0</v>
      </c>
      <c r="G2008" s="79">
        <v>0</v>
      </c>
      <c r="H2008" s="79">
        <v>0</v>
      </c>
      <c r="I2008" s="79">
        <v>0</v>
      </c>
      <c r="J2008" s="79">
        <v>0</v>
      </c>
      <c r="K2008" s="79">
        <v>0</v>
      </c>
      <c r="R2008" s="6"/>
    </row>
    <row r="2009" spans="1:18" ht="12.75" customHeight="1" x14ac:dyDescent="0.25">
      <c r="A2009" s="119" t="s">
        <v>3681</v>
      </c>
      <c r="B2009" s="128"/>
      <c r="C2009" s="10"/>
      <c r="D2009" s="129" t="s">
        <v>3682</v>
      </c>
      <c r="E2009" s="79">
        <v>0</v>
      </c>
      <c r="F2009" s="79">
        <v>0</v>
      </c>
      <c r="G2009" s="79">
        <v>0</v>
      </c>
      <c r="H2009" s="79">
        <v>0</v>
      </c>
      <c r="I2009" s="79">
        <v>0</v>
      </c>
      <c r="J2009" s="79">
        <v>0</v>
      </c>
      <c r="K2009" s="79">
        <v>0</v>
      </c>
      <c r="R2009" s="6"/>
    </row>
    <row r="2010" spans="1:18" ht="12.75" customHeight="1" x14ac:dyDescent="0.25">
      <c r="A2010" s="119" t="s">
        <v>3683</v>
      </c>
      <c r="B2010" s="128"/>
      <c r="C2010" s="10"/>
      <c r="D2010" s="129" t="s">
        <v>3684</v>
      </c>
      <c r="E2010" s="79">
        <v>15.331890331890332</v>
      </c>
      <c r="F2010" s="79">
        <v>4.5093795093795093</v>
      </c>
      <c r="G2010" s="79">
        <v>2.7056277056277058</v>
      </c>
      <c r="H2010" s="79">
        <v>0</v>
      </c>
      <c r="I2010" s="79">
        <v>6.313131313131314</v>
      </c>
      <c r="J2010" s="79">
        <v>0.90187590187590183</v>
      </c>
      <c r="K2010" s="79">
        <v>0.90187590187590183</v>
      </c>
      <c r="R2010" s="6"/>
    </row>
    <row r="2011" spans="1:18" ht="12.75" customHeight="1" x14ac:dyDescent="0.25">
      <c r="A2011" s="119" t="s">
        <v>3685</v>
      </c>
      <c r="B2011" s="128"/>
      <c r="C2011" s="10"/>
      <c r="D2011" s="129" t="s">
        <v>3686</v>
      </c>
      <c r="E2011" s="79">
        <v>0</v>
      </c>
      <c r="F2011" s="79">
        <v>0</v>
      </c>
      <c r="G2011" s="79">
        <v>0</v>
      </c>
      <c r="H2011" s="79">
        <v>0</v>
      </c>
      <c r="I2011" s="79">
        <v>0</v>
      </c>
      <c r="J2011" s="79">
        <v>0</v>
      </c>
      <c r="K2011" s="79">
        <v>0</v>
      </c>
      <c r="R2011" s="6"/>
    </row>
    <row r="2012" spans="1:18" ht="12.75" customHeight="1" x14ac:dyDescent="0.25">
      <c r="A2012" s="119" t="s">
        <v>3687</v>
      </c>
      <c r="B2012" s="128"/>
      <c r="C2012" s="10"/>
      <c r="D2012" s="129" t="s">
        <v>3688</v>
      </c>
      <c r="E2012" s="79">
        <v>0</v>
      </c>
      <c r="F2012" s="79">
        <v>0</v>
      </c>
      <c r="G2012" s="79">
        <v>0</v>
      </c>
      <c r="H2012" s="79">
        <v>0</v>
      </c>
      <c r="I2012" s="79">
        <v>0</v>
      </c>
      <c r="J2012" s="79">
        <v>0</v>
      </c>
      <c r="K2012" s="79">
        <v>0</v>
      </c>
      <c r="R2012" s="6"/>
    </row>
    <row r="2013" spans="1:18" ht="12.75" customHeight="1" x14ac:dyDescent="0.25">
      <c r="A2013" s="118" t="s">
        <v>3689</v>
      </c>
      <c r="B2013" s="125"/>
      <c r="C2013" s="11" t="s">
        <v>3690</v>
      </c>
      <c r="D2013" s="126"/>
      <c r="E2013" s="78">
        <v>141.24520137821517</v>
      </c>
      <c r="F2013" s="78">
        <v>95.571791752562305</v>
      </c>
      <c r="G2013" s="78">
        <v>17.919710953605431</v>
      </c>
      <c r="H2013" s="78">
        <v>3.6422176734970386</v>
      </c>
      <c r="I2013" s="78">
        <v>13.18482797805928</v>
      </c>
      <c r="J2013" s="78">
        <v>4.3706612081964469</v>
      </c>
      <c r="K2013" s="78">
        <v>6.5559918122946694</v>
      </c>
      <c r="R2013" s="6"/>
    </row>
    <row r="2014" spans="1:18" ht="12.75" customHeight="1" x14ac:dyDescent="0.25">
      <c r="A2014" s="119" t="s">
        <v>3691</v>
      </c>
      <c r="B2014" s="128"/>
      <c r="C2014" s="10"/>
      <c r="D2014" s="129" t="s">
        <v>3690</v>
      </c>
      <c r="E2014" s="79">
        <v>237.58256997919784</v>
      </c>
      <c r="F2014" s="79">
        <v>163.13273238202984</v>
      </c>
      <c r="G2014" s="79">
        <v>27.371263822488231</v>
      </c>
      <c r="H2014" s="79">
        <v>7.6639538702967052</v>
      </c>
      <c r="I2014" s="79">
        <v>17.88255903069231</v>
      </c>
      <c r="J2014" s="79">
        <v>12.043356081894823</v>
      </c>
      <c r="K2014" s="79">
        <v>9.4887047917959197</v>
      </c>
      <c r="R2014" s="6"/>
    </row>
    <row r="2015" spans="1:18" ht="12.75" customHeight="1" x14ac:dyDescent="0.25">
      <c r="A2015" s="119" t="s">
        <v>3692</v>
      </c>
      <c r="B2015" s="128"/>
      <c r="C2015" s="10"/>
      <c r="D2015" s="129" t="s">
        <v>3693</v>
      </c>
      <c r="E2015" s="79">
        <v>0</v>
      </c>
      <c r="F2015" s="79">
        <v>0</v>
      </c>
      <c r="G2015" s="79">
        <v>0</v>
      </c>
      <c r="H2015" s="79">
        <v>0</v>
      </c>
      <c r="I2015" s="79">
        <v>0</v>
      </c>
      <c r="J2015" s="79">
        <v>0</v>
      </c>
      <c r="K2015" s="79">
        <v>0</v>
      </c>
      <c r="R2015" s="6"/>
    </row>
    <row r="2016" spans="1:18" ht="12.75" customHeight="1" x14ac:dyDescent="0.25">
      <c r="A2016" s="119" t="s">
        <v>3694</v>
      </c>
      <c r="B2016" s="128"/>
      <c r="C2016" s="10"/>
      <c r="D2016" s="129" t="s">
        <v>3695</v>
      </c>
      <c r="E2016" s="79">
        <v>62.4947571512457</v>
      </c>
      <c r="F2016" s="79">
        <v>44.459357436456678</v>
      </c>
      <c r="G2016" s="79">
        <v>7.9691301065346867</v>
      </c>
      <c r="H2016" s="79">
        <v>2.5165674020635849</v>
      </c>
      <c r="I2016" s="79">
        <v>4.6137069037832399</v>
      </c>
      <c r="J2016" s="79">
        <v>1.6777116013757236</v>
      </c>
      <c r="K2016" s="79">
        <v>1.2582837010317924</v>
      </c>
      <c r="R2016" s="6"/>
    </row>
    <row r="2017" spans="1:18" ht="12.75" customHeight="1" x14ac:dyDescent="0.25">
      <c r="A2017" s="119" t="s">
        <v>3696</v>
      </c>
      <c r="B2017" s="128"/>
      <c r="C2017" s="10"/>
      <c r="D2017" s="129" t="s">
        <v>3697</v>
      </c>
      <c r="E2017" s="79">
        <v>173.29214149804613</v>
      </c>
      <c r="F2017" s="79">
        <v>121.52955377785051</v>
      </c>
      <c r="G2017" s="79">
        <v>21.482496879923072</v>
      </c>
      <c r="H2017" s="79">
        <v>3.8873089592241747</v>
      </c>
      <c r="I2017" s="79">
        <v>15.140045420136261</v>
      </c>
      <c r="J2017" s="79">
        <v>2.6597377089428567</v>
      </c>
      <c r="K2017" s="79">
        <v>8.5929987519692279</v>
      </c>
      <c r="R2017" s="6"/>
    </row>
    <row r="2018" spans="1:18" ht="12.75" customHeight="1" x14ac:dyDescent="0.25">
      <c r="A2018" s="119" t="s">
        <v>3698</v>
      </c>
      <c r="B2018" s="128"/>
      <c r="C2018" s="10"/>
      <c r="D2018" s="129" t="s">
        <v>3699</v>
      </c>
      <c r="E2018" s="79">
        <v>67.310506292069064</v>
      </c>
      <c r="F2018" s="79">
        <v>36.874451273046532</v>
      </c>
      <c r="G2018" s="79">
        <v>9.9502487562189046</v>
      </c>
      <c r="H2018" s="79">
        <v>1.755926251097454</v>
      </c>
      <c r="I2018" s="79">
        <v>13.462101258413814</v>
      </c>
      <c r="J2018" s="79">
        <v>2.3412350014632719</v>
      </c>
      <c r="K2018" s="79">
        <v>2.9265437518290898</v>
      </c>
      <c r="R2018" s="6"/>
    </row>
    <row r="2019" spans="1:18" ht="12.75" customHeight="1" x14ac:dyDescent="0.25">
      <c r="A2019" s="119" t="s">
        <v>3700</v>
      </c>
      <c r="B2019" s="128"/>
      <c r="C2019" s="10"/>
      <c r="D2019" s="129" t="s">
        <v>3701</v>
      </c>
      <c r="E2019" s="79">
        <v>0</v>
      </c>
      <c r="F2019" s="79">
        <v>0</v>
      </c>
      <c r="G2019" s="79">
        <v>0</v>
      </c>
      <c r="H2019" s="79">
        <v>0</v>
      </c>
      <c r="I2019" s="79">
        <v>0</v>
      </c>
      <c r="J2019" s="79">
        <v>0</v>
      </c>
      <c r="K2019" s="79">
        <v>0</v>
      </c>
      <c r="R2019" s="6"/>
    </row>
    <row r="2020" spans="1:18" ht="12.75" customHeight="1" x14ac:dyDescent="0.25">
      <c r="A2020" s="119" t="s">
        <v>3702</v>
      </c>
      <c r="B2020" s="128"/>
      <c r="C2020" s="10"/>
      <c r="D2020" s="129" t="s">
        <v>3703</v>
      </c>
      <c r="E2020" s="79">
        <v>0</v>
      </c>
      <c r="F2020" s="79">
        <v>0</v>
      </c>
      <c r="G2020" s="79">
        <v>0</v>
      </c>
      <c r="H2020" s="79">
        <v>0</v>
      </c>
      <c r="I2020" s="79">
        <v>0</v>
      </c>
      <c r="J2020" s="79">
        <v>0</v>
      </c>
      <c r="K2020" s="79">
        <v>0</v>
      </c>
      <c r="R2020" s="6"/>
    </row>
    <row r="2021" spans="1:18" ht="12.75" customHeight="1" x14ac:dyDescent="0.25">
      <c r="A2021" s="119" t="s">
        <v>3704</v>
      </c>
      <c r="B2021" s="128"/>
      <c r="C2021" s="10"/>
      <c r="D2021" s="129" t="s">
        <v>3705</v>
      </c>
      <c r="E2021" s="79">
        <v>0</v>
      </c>
      <c r="F2021" s="79">
        <v>0</v>
      </c>
      <c r="G2021" s="79">
        <v>0</v>
      </c>
      <c r="H2021" s="79">
        <v>0</v>
      </c>
      <c r="I2021" s="79">
        <v>0</v>
      </c>
      <c r="J2021" s="79">
        <v>0</v>
      </c>
      <c r="K2021" s="79">
        <v>0</v>
      </c>
      <c r="R2021" s="6"/>
    </row>
    <row r="2022" spans="1:18" ht="12.75" customHeight="1" x14ac:dyDescent="0.25">
      <c r="A2022" s="119" t="s">
        <v>3706</v>
      </c>
      <c r="B2022" s="128"/>
      <c r="C2022" s="10"/>
      <c r="D2022" s="129" t="s">
        <v>3707</v>
      </c>
      <c r="E2022" s="79">
        <v>0</v>
      </c>
      <c r="F2022" s="79">
        <v>0</v>
      </c>
      <c r="G2022" s="79">
        <v>0</v>
      </c>
      <c r="H2022" s="79">
        <v>0</v>
      </c>
      <c r="I2022" s="79">
        <v>0</v>
      </c>
      <c r="J2022" s="79">
        <v>0</v>
      </c>
      <c r="K2022" s="79">
        <v>0</v>
      </c>
      <c r="R2022" s="6"/>
    </row>
    <row r="2023" spans="1:18" ht="12.75" customHeight="1" x14ac:dyDescent="0.25">
      <c r="A2023" s="118" t="s">
        <v>3708</v>
      </c>
      <c r="B2023" s="125"/>
      <c r="C2023" s="11" t="s">
        <v>3589</v>
      </c>
      <c r="D2023" s="126"/>
      <c r="E2023" s="78">
        <v>143.35266145647694</v>
      </c>
      <c r="F2023" s="78">
        <v>110.23115507993498</v>
      </c>
      <c r="G2023" s="78">
        <v>7.2589128148064432</v>
      </c>
      <c r="H2023" s="78">
        <v>6.3026488511792476</v>
      </c>
      <c r="I2023" s="78">
        <v>11.996766089141188</v>
      </c>
      <c r="J2023" s="78">
        <v>3.868522398310021</v>
      </c>
      <c r="K2023" s="78">
        <v>3.6946562231050764</v>
      </c>
      <c r="R2023" s="6"/>
    </row>
    <row r="2024" spans="1:18" ht="12.75" customHeight="1" x14ac:dyDescent="0.25">
      <c r="A2024" s="119" t="s">
        <v>3709</v>
      </c>
      <c r="B2024" s="128"/>
      <c r="C2024" s="10"/>
      <c r="D2024" s="129" t="s">
        <v>3710</v>
      </c>
      <c r="E2024" s="79">
        <v>200.7380246163907</v>
      </c>
      <c r="F2024" s="79">
        <v>161.03416867132213</v>
      </c>
      <c r="G2024" s="79">
        <v>3.1529532662260316</v>
      </c>
      <c r="H2024" s="79">
        <v>6.7730107200411052</v>
      </c>
      <c r="I2024" s="79">
        <v>17.049302847000025</v>
      </c>
      <c r="J2024" s="79">
        <v>7.5904430483219283</v>
      </c>
      <c r="K2024" s="79">
        <v>5.1381460634794598</v>
      </c>
      <c r="R2024" s="6"/>
    </row>
    <row r="2025" spans="1:18" ht="12.75" customHeight="1" x14ac:dyDescent="0.25">
      <c r="A2025" s="119" t="s">
        <v>3711</v>
      </c>
      <c r="B2025" s="128"/>
      <c r="C2025" s="10"/>
      <c r="D2025" s="129" t="s">
        <v>3712</v>
      </c>
      <c r="E2025" s="79">
        <v>0</v>
      </c>
      <c r="F2025" s="79">
        <v>0</v>
      </c>
      <c r="G2025" s="79">
        <v>0</v>
      </c>
      <c r="H2025" s="79">
        <v>0</v>
      </c>
      <c r="I2025" s="79">
        <v>0</v>
      </c>
      <c r="J2025" s="79">
        <v>0</v>
      </c>
      <c r="K2025" s="79">
        <v>0</v>
      </c>
      <c r="R2025" s="6"/>
    </row>
    <row r="2026" spans="1:18" ht="12.75" customHeight="1" x14ac:dyDescent="0.25">
      <c r="A2026" s="119" t="s">
        <v>3713</v>
      </c>
      <c r="B2026" s="128"/>
      <c r="C2026" s="10"/>
      <c r="D2026" s="129" t="s">
        <v>3714</v>
      </c>
      <c r="E2026" s="79">
        <v>0</v>
      </c>
      <c r="F2026" s="79">
        <v>0</v>
      </c>
      <c r="G2026" s="79">
        <v>0</v>
      </c>
      <c r="H2026" s="79">
        <v>0</v>
      </c>
      <c r="I2026" s="79">
        <v>0</v>
      </c>
      <c r="J2026" s="79">
        <v>0</v>
      </c>
      <c r="K2026" s="79">
        <v>0</v>
      </c>
      <c r="R2026" s="6"/>
    </row>
    <row r="2027" spans="1:18" ht="12.75" customHeight="1" x14ac:dyDescent="0.25">
      <c r="A2027" s="119" t="s">
        <v>3715</v>
      </c>
      <c r="B2027" s="128"/>
      <c r="C2027" s="10"/>
      <c r="D2027" s="129" t="s">
        <v>3716</v>
      </c>
      <c r="E2027" s="79">
        <v>39.222840463376812</v>
      </c>
      <c r="F2027" s="79">
        <v>14.594545288698349</v>
      </c>
      <c r="G2027" s="79">
        <v>3.6486363221745872</v>
      </c>
      <c r="H2027" s="79">
        <v>2.7364772416309404</v>
      </c>
      <c r="I2027" s="79">
        <v>10.945908966523762</v>
      </c>
      <c r="J2027" s="79">
        <v>0</v>
      </c>
      <c r="K2027" s="79">
        <v>7.2972726443491744</v>
      </c>
      <c r="R2027" s="6"/>
    </row>
    <row r="2028" spans="1:18" ht="12.75" customHeight="1" x14ac:dyDescent="0.25">
      <c r="A2028" s="119" t="s">
        <v>3717</v>
      </c>
      <c r="B2028" s="128"/>
      <c r="C2028" s="10"/>
      <c r="D2028" s="129" t="s">
        <v>3718</v>
      </c>
      <c r="E2028" s="79">
        <v>0</v>
      </c>
      <c r="F2028" s="79">
        <v>0</v>
      </c>
      <c r="G2028" s="79">
        <v>0</v>
      </c>
      <c r="H2028" s="79">
        <v>0</v>
      </c>
      <c r="I2028" s="79">
        <v>0</v>
      </c>
      <c r="J2028" s="79">
        <v>0</v>
      </c>
      <c r="K2028" s="79">
        <v>0</v>
      </c>
      <c r="R2028" s="6"/>
    </row>
    <row r="2029" spans="1:18" ht="12.75" customHeight="1" x14ac:dyDescent="0.25">
      <c r="A2029" s="119" t="s">
        <v>3719</v>
      </c>
      <c r="B2029" s="128"/>
      <c r="C2029" s="10"/>
      <c r="D2029" s="129" t="s">
        <v>681</v>
      </c>
      <c r="E2029" s="79">
        <v>0</v>
      </c>
      <c r="F2029" s="79">
        <v>0</v>
      </c>
      <c r="G2029" s="79">
        <v>0</v>
      </c>
      <c r="H2029" s="79">
        <v>0</v>
      </c>
      <c r="I2029" s="79">
        <v>0</v>
      </c>
      <c r="J2029" s="79">
        <v>0</v>
      </c>
      <c r="K2029" s="79">
        <v>0</v>
      </c>
      <c r="R2029" s="6"/>
    </row>
    <row r="2030" spans="1:18" ht="12.75" customHeight="1" x14ac:dyDescent="0.25">
      <c r="A2030" s="119" t="s">
        <v>3720</v>
      </c>
      <c r="B2030" s="128"/>
      <c r="C2030" s="10"/>
      <c r="D2030" s="129" t="s">
        <v>3721</v>
      </c>
      <c r="E2030" s="79">
        <v>0</v>
      </c>
      <c r="F2030" s="79">
        <v>0</v>
      </c>
      <c r="G2030" s="79">
        <v>0</v>
      </c>
      <c r="H2030" s="79">
        <v>0</v>
      </c>
      <c r="I2030" s="79">
        <v>0</v>
      </c>
      <c r="J2030" s="79">
        <v>0</v>
      </c>
      <c r="K2030" s="79">
        <v>0</v>
      </c>
      <c r="R2030" s="6"/>
    </row>
    <row r="2031" spans="1:18" ht="12.75" customHeight="1" x14ac:dyDescent="0.25">
      <c r="A2031" s="119" t="s">
        <v>3722</v>
      </c>
      <c r="B2031" s="128"/>
      <c r="C2031" s="10"/>
      <c r="D2031" s="129" t="s">
        <v>3723</v>
      </c>
      <c r="E2031" s="79">
        <v>0</v>
      </c>
      <c r="F2031" s="79">
        <v>0</v>
      </c>
      <c r="G2031" s="79">
        <v>0</v>
      </c>
      <c r="H2031" s="79">
        <v>0</v>
      </c>
      <c r="I2031" s="79">
        <v>0</v>
      </c>
      <c r="J2031" s="79">
        <v>0</v>
      </c>
      <c r="K2031" s="79">
        <v>0</v>
      </c>
      <c r="R2031" s="6"/>
    </row>
    <row r="2032" spans="1:18" ht="12.75" customHeight="1" x14ac:dyDescent="0.25">
      <c r="A2032" s="119" t="s">
        <v>3724</v>
      </c>
      <c r="B2032" s="128"/>
      <c r="C2032" s="10"/>
      <c r="D2032" s="129" t="s">
        <v>3725</v>
      </c>
      <c r="E2032" s="79">
        <v>125.6478132806383</v>
      </c>
      <c r="F2032" s="79">
        <v>89.109280041758325</v>
      </c>
      <c r="G2032" s="79">
        <v>13.235897244696321</v>
      </c>
      <c r="H2032" s="79">
        <v>10.066738749487342</v>
      </c>
      <c r="I2032" s="79">
        <v>9.3210543976734641</v>
      </c>
      <c r="J2032" s="79">
        <v>1.4913687036277543</v>
      </c>
      <c r="K2032" s="79">
        <v>2.4234741433951008</v>
      </c>
      <c r="R2032" s="6"/>
    </row>
    <row r="2033" spans="1:18" ht="12.75" customHeight="1" x14ac:dyDescent="0.25">
      <c r="A2033" s="119" t="s">
        <v>3726</v>
      </c>
      <c r="B2033" s="128"/>
      <c r="C2033" s="10"/>
      <c r="D2033" s="129" t="s">
        <v>3727</v>
      </c>
      <c r="E2033" s="79">
        <v>152.61398751340101</v>
      </c>
      <c r="F2033" s="79">
        <v>124.02514136763995</v>
      </c>
      <c r="G2033" s="79">
        <v>10.510605200647452</v>
      </c>
      <c r="H2033" s="79">
        <v>4.6246662882848799</v>
      </c>
      <c r="I2033" s="79">
        <v>8.8289083685438605</v>
      </c>
      <c r="J2033" s="79">
        <v>2.9429694561812871</v>
      </c>
      <c r="K2033" s="79">
        <v>1.6816968321035923</v>
      </c>
      <c r="R2033" s="6"/>
    </row>
    <row r="2034" spans="1:18" ht="12.75" customHeight="1" x14ac:dyDescent="0.25">
      <c r="A2034" s="119" t="s">
        <v>3728</v>
      </c>
      <c r="B2034" s="128"/>
      <c r="C2034" s="10"/>
      <c r="D2034" s="129" t="s">
        <v>3729</v>
      </c>
      <c r="E2034" s="79">
        <v>0</v>
      </c>
      <c r="F2034" s="79">
        <v>0</v>
      </c>
      <c r="G2034" s="79">
        <v>0</v>
      </c>
      <c r="H2034" s="79">
        <v>0</v>
      </c>
      <c r="I2034" s="79">
        <v>0</v>
      </c>
      <c r="J2034" s="79">
        <v>0</v>
      </c>
      <c r="K2034" s="79">
        <v>0</v>
      </c>
      <c r="R2034" s="6"/>
    </row>
    <row r="2035" spans="1:18" ht="12.75" customHeight="1" x14ac:dyDescent="0.25">
      <c r="A2035" s="119" t="s">
        <v>3730</v>
      </c>
      <c r="B2035" s="128"/>
      <c r="C2035" s="10"/>
      <c r="D2035" s="129" t="s">
        <v>703</v>
      </c>
      <c r="E2035" s="79">
        <v>0</v>
      </c>
      <c r="F2035" s="79">
        <v>0</v>
      </c>
      <c r="G2035" s="79">
        <v>0</v>
      </c>
      <c r="H2035" s="79">
        <v>0</v>
      </c>
      <c r="I2035" s="79">
        <v>0</v>
      </c>
      <c r="J2035" s="79">
        <v>0</v>
      </c>
      <c r="K2035" s="79">
        <v>0</v>
      </c>
      <c r="R2035" s="6"/>
    </row>
    <row r="2036" spans="1:18" ht="12.75" customHeight="1" x14ac:dyDescent="0.25">
      <c r="A2036" s="119" t="s">
        <v>3731</v>
      </c>
      <c r="B2036" s="128"/>
      <c r="C2036" s="10"/>
      <c r="D2036" s="129" t="s">
        <v>3732</v>
      </c>
      <c r="E2036" s="79">
        <v>0</v>
      </c>
      <c r="F2036" s="79">
        <v>0</v>
      </c>
      <c r="G2036" s="79">
        <v>0</v>
      </c>
      <c r="H2036" s="79">
        <v>0</v>
      </c>
      <c r="I2036" s="79">
        <v>0</v>
      </c>
      <c r="J2036" s="79">
        <v>0</v>
      </c>
      <c r="K2036" s="79">
        <v>0</v>
      </c>
      <c r="R2036" s="6"/>
    </row>
    <row r="2037" spans="1:18" ht="12.75" customHeight="1" x14ac:dyDescent="0.25">
      <c r="A2037" s="119" t="s">
        <v>3733</v>
      </c>
      <c r="B2037" s="128"/>
      <c r="C2037" s="10"/>
      <c r="D2037" s="129" t="s">
        <v>3734</v>
      </c>
      <c r="E2037" s="79">
        <v>0</v>
      </c>
      <c r="F2037" s="79">
        <v>0</v>
      </c>
      <c r="G2037" s="79">
        <v>0</v>
      </c>
      <c r="H2037" s="79">
        <v>0</v>
      </c>
      <c r="I2037" s="79">
        <v>0</v>
      </c>
      <c r="J2037" s="79">
        <v>0</v>
      </c>
      <c r="K2037" s="79">
        <v>0</v>
      </c>
      <c r="R2037" s="6"/>
    </row>
    <row r="2038" spans="1:18" ht="12.75" customHeight="1" x14ac:dyDescent="0.25">
      <c r="A2038" s="118" t="s">
        <v>3735</v>
      </c>
      <c r="B2038" s="125"/>
      <c r="C2038" s="11" t="s">
        <v>3736</v>
      </c>
      <c r="D2038" s="126"/>
      <c r="E2038" s="78">
        <v>170.33576793042045</v>
      </c>
      <c r="F2038" s="78">
        <v>76.909180065553457</v>
      </c>
      <c r="G2038" s="78">
        <v>24.13090045680956</v>
      </c>
      <c r="H2038" s="78">
        <v>34.067153586084082</v>
      </c>
      <c r="I2038" s="78">
        <v>19.872506258549052</v>
      </c>
      <c r="J2038" s="78">
        <v>7.7425349059282009</v>
      </c>
      <c r="K2038" s="78">
        <v>7.6134926574960637</v>
      </c>
      <c r="R2038" s="6"/>
    </row>
    <row r="2039" spans="1:18" ht="12.75" customHeight="1" x14ac:dyDescent="0.25">
      <c r="A2039" s="119" t="s">
        <v>3737</v>
      </c>
      <c r="B2039" s="128"/>
      <c r="C2039" s="10"/>
      <c r="D2039" s="129" t="s">
        <v>3736</v>
      </c>
      <c r="E2039" s="79">
        <v>288.72402607829912</v>
      </c>
      <c r="F2039" s="79">
        <v>121.39897870700453</v>
      </c>
      <c r="G2039" s="79">
        <v>38.860519639014676</v>
      </c>
      <c r="H2039" s="79">
        <v>81.253813790667067</v>
      </c>
      <c r="I2039" s="79">
        <v>26.335228185117387</v>
      </c>
      <c r="J2039" s="79">
        <v>11.240646176574494</v>
      </c>
      <c r="K2039" s="79">
        <v>9.6348395799209943</v>
      </c>
      <c r="R2039" s="6"/>
    </row>
    <row r="2040" spans="1:18" ht="12.75" customHeight="1" x14ac:dyDescent="0.25">
      <c r="A2040" s="119" t="s">
        <v>3738</v>
      </c>
      <c r="B2040" s="128"/>
      <c r="C2040" s="10"/>
      <c r="D2040" s="129" t="s">
        <v>3739</v>
      </c>
      <c r="E2040" s="79">
        <v>107.31783186873007</v>
      </c>
      <c r="F2040" s="79">
        <v>46.659926899447861</v>
      </c>
      <c r="G2040" s="79">
        <v>25.662959794696324</v>
      </c>
      <c r="H2040" s="79">
        <v>3.8883272416206549</v>
      </c>
      <c r="I2040" s="79">
        <v>20.219301656427405</v>
      </c>
      <c r="J2040" s="79">
        <v>3.1106617932965239</v>
      </c>
      <c r="K2040" s="79">
        <v>7.7766544832413098</v>
      </c>
      <c r="R2040" s="6"/>
    </row>
    <row r="2041" spans="1:18" ht="12.75" customHeight="1" x14ac:dyDescent="0.25">
      <c r="A2041" s="119" t="s">
        <v>3740</v>
      </c>
      <c r="B2041" s="128"/>
      <c r="C2041" s="10"/>
      <c r="D2041" s="129" t="s">
        <v>3741</v>
      </c>
      <c r="E2041" s="79">
        <v>40.146311000089213</v>
      </c>
      <c r="F2041" s="79">
        <v>13.382103666696404</v>
      </c>
      <c r="G2041" s="79">
        <v>3.5685609777857077</v>
      </c>
      <c r="H2041" s="79">
        <v>1.7842804888928538</v>
      </c>
      <c r="I2041" s="79">
        <v>8.9214024444642703</v>
      </c>
      <c r="J2041" s="79">
        <v>4.4607012222321352</v>
      </c>
      <c r="K2041" s="79">
        <v>8.0292622000178433</v>
      </c>
      <c r="R2041" s="6"/>
    </row>
    <row r="2042" spans="1:18" ht="12.75" customHeight="1" x14ac:dyDescent="0.25">
      <c r="A2042" s="119" t="s">
        <v>3742</v>
      </c>
      <c r="B2042" s="128"/>
      <c r="C2042" s="10"/>
      <c r="D2042" s="129" t="s">
        <v>3743</v>
      </c>
      <c r="E2042" s="79">
        <v>0</v>
      </c>
      <c r="F2042" s="79">
        <v>0</v>
      </c>
      <c r="G2042" s="79">
        <v>0</v>
      </c>
      <c r="H2042" s="79">
        <v>0</v>
      </c>
      <c r="I2042" s="79">
        <v>0</v>
      </c>
      <c r="J2042" s="79">
        <v>0</v>
      </c>
      <c r="K2042" s="79">
        <v>0</v>
      </c>
      <c r="R2042" s="6"/>
    </row>
    <row r="2043" spans="1:18" ht="12.75" customHeight="1" x14ac:dyDescent="0.25">
      <c r="A2043" s="119" t="s">
        <v>3744</v>
      </c>
      <c r="B2043" s="128"/>
      <c r="C2043" s="10"/>
      <c r="D2043" s="129" t="s">
        <v>3745</v>
      </c>
      <c r="E2043" s="79">
        <v>160.14719912770886</v>
      </c>
      <c r="F2043" s="79">
        <v>96.088319476625315</v>
      </c>
      <c r="G2043" s="79">
        <v>19.762845849802371</v>
      </c>
      <c r="H2043" s="79">
        <v>2.725909772386534</v>
      </c>
      <c r="I2043" s="79">
        <v>24.533187951478805</v>
      </c>
      <c r="J2043" s="79">
        <v>10.903639089546136</v>
      </c>
      <c r="K2043" s="79">
        <v>6.1332969878697012</v>
      </c>
      <c r="R2043" s="6"/>
    </row>
    <row r="2044" spans="1:18" ht="12.75" customHeight="1" x14ac:dyDescent="0.25">
      <c r="A2044" s="119" t="s">
        <v>3947</v>
      </c>
      <c r="B2044" s="128"/>
      <c r="C2044" s="10"/>
      <c r="D2044" s="129" t="s">
        <v>1082</v>
      </c>
      <c r="E2044" s="79">
        <v>0</v>
      </c>
      <c r="F2044" s="79">
        <v>0</v>
      </c>
      <c r="G2044" s="79">
        <v>0</v>
      </c>
      <c r="H2044" s="79">
        <v>0</v>
      </c>
      <c r="I2044" s="79">
        <v>0</v>
      </c>
      <c r="J2044" s="79">
        <v>0</v>
      </c>
      <c r="K2044" s="79">
        <v>0</v>
      </c>
      <c r="R2044" s="6"/>
    </row>
    <row r="2045" spans="1:18" ht="12.75" customHeight="1" x14ac:dyDescent="0.25">
      <c r="A2045" s="118" t="s">
        <v>3746</v>
      </c>
      <c r="B2045" s="132" t="s">
        <v>3747</v>
      </c>
      <c r="C2045" s="10"/>
      <c r="D2045" s="126"/>
      <c r="E2045" s="78">
        <v>158.60448550908453</v>
      </c>
      <c r="F2045" s="78">
        <v>101.77334675962581</v>
      </c>
      <c r="G2045" s="78">
        <v>12.324516563791544</v>
      </c>
      <c r="H2045" s="78">
        <v>22.419858613965904</v>
      </c>
      <c r="I2045" s="78">
        <v>11.709571870379909</v>
      </c>
      <c r="J2045" s="78">
        <v>5.5088795451459083</v>
      </c>
      <c r="K2045" s="78">
        <v>4.8683121561754534</v>
      </c>
      <c r="R2045" s="6"/>
    </row>
    <row r="2046" spans="1:18" ht="12.75" customHeight="1" x14ac:dyDescent="0.25">
      <c r="A2046" s="118" t="s">
        <v>3748</v>
      </c>
      <c r="B2046" s="125"/>
      <c r="C2046" s="11" t="s">
        <v>3747</v>
      </c>
      <c r="D2046" s="126"/>
      <c r="E2046" s="78">
        <v>163.81623853135562</v>
      </c>
      <c r="F2046" s="78">
        <v>106.14064183289976</v>
      </c>
      <c r="G2046" s="78">
        <v>11.86955008100351</v>
      </c>
      <c r="H2046" s="78">
        <v>23.410151891863737</v>
      </c>
      <c r="I2046" s="78">
        <v>11.86955008100351</v>
      </c>
      <c r="J2046" s="78">
        <v>5.4824711690547403</v>
      </c>
      <c r="K2046" s="78">
        <v>5.0438734755303605</v>
      </c>
      <c r="R2046" s="6"/>
    </row>
    <row r="2047" spans="1:18" ht="12.75" customHeight="1" x14ac:dyDescent="0.25">
      <c r="A2047" s="119" t="s">
        <v>3749</v>
      </c>
      <c r="B2047" s="128"/>
      <c r="C2047" s="10"/>
      <c r="D2047" s="129" t="s">
        <v>3747</v>
      </c>
      <c r="E2047" s="79">
        <v>300.14230077890954</v>
      </c>
      <c r="F2047" s="79">
        <v>192.48052726183343</v>
      </c>
      <c r="G2047" s="79">
        <v>19.940832834032356</v>
      </c>
      <c r="H2047" s="79">
        <v>52.520221689634511</v>
      </c>
      <c r="I2047" s="79">
        <v>18.068454164170163</v>
      </c>
      <c r="J2047" s="79">
        <v>8.7065608148591966</v>
      </c>
      <c r="K2047" s="79">
        <v>8.4257040143798694</v>
      </c>
      <c r="R2047" s="6"/>
    </row>
    <row r="2048" spans="1:18" ht="12.75" customHeight="1" x14ac:dyDescent="0.25">
      <c r="A2048" s="119" t="s">
        <v>3750</v>
      </c>
      <c r="B2048" s="128"/>
      <c r="C2048" s="10"/>
      <c r="D2048" s="129" t="s">
        <v>3751</v>
      </c>
      <c r="E2048" s="79">
        <v>93.088201070514302</v>
      </c>
      <c r="F2048" s="79">
        <v>68.070747032813586</v>
      </c>
      <c r="G2048" s="79">
        <v>1.1636025133814289</v>
      </c>
      <c r="H2048" s="79">
        <v>8.7270188503607162</v>
      </c>
      <c r="I2048" s="79">
        <v>9.890621363742147</v>
      </c>
      <c r="J2048" s="79">
        <v>2.0363043984175007</v>
      </c>
      <c r="K2048" s="79">
        <v>3.1999069117989296</v>
      </c>
      <c r="R2048" s="6"/>
    </row>
    <row r="2049" spans="1:18" ht="12.75" customHeight="1" x14ac:dyDescent="0.25">
      <c r="A2049" s="119" t="s">
        <v>3752</v>
      </c>
      <c r="B2049" s="128"/>
      <c r="C2049" s="10"/>
      <c r="D2049" s="129" t="s">
        <v>3753</v>
      </c>
      <c r="E2049" s="79">
        <v>0</v>
      </c>
      <c r="F2049" s="79">
        <v>0</v>
      </c>
      <c r="G2049" s="79">
        <v>0</v>
      </c>
      <c r="H2049" s="79">
        <v>0</v>
      </c>
      <c r="I2049" s="79">
        <v>0</v>
      </c>
      <c r="J2049" s="79">
        <v>0</v>
      </c>
      <c r="K2049" s="79">
        <v>0</v>
      </c>
      <c r="R2049" s="6"/>
    </row>
    <row r="2050" spans="1:18" ht="12.75" customHeight="1" x14ac:dyDescent="0.25">
      <c r="A2050" s="119" t="s">
        <v>3754</v>
      </c>
      <c r="B2050" s="128"/>
      <c r="C2050" s="10"/>
      <c r="D2050" s="129" t="s">
        <v>3755</v>
      </c>
      <c r="E2050" s="79">
        <v>122.92756729496313</v>
      </c>
      <c r="F2050" s="79">
        <v>68.71335812897938</v>
      </c>
      <c r="G2050" s="79">
        <v>19.857530101494042</v>
      </c>
      <c r="H2050" s="79">
        <v>10.716762276996786</v>
      </c>
      <c r="I2050" s="79">
        <v>11.031961167496691</v>
      </c>
      <c r="J2050" s="79">
        <v>5.6735800289982983</v>
      </c>
      <c r="K2050" s="79">
        <v>6.9343755909979192</v>
      </c>
      <c r="R2050" s="6"/>
    </row>
    <row r="2051" spans="1:18" ht="12.75" customHeight="1" x14ac:dyDescent="0.25">
      <c r="A2051" s="119" t="s">
        <v>3756</v>
      </c>
      <c r="B2051" s="128"/>
      <c r="C2051" s="10"/>
      <c r="D2051" s="129" t="s">
        <v>3757</v>
      </c>
      <c r="E2051" s="79">
        <v>0</v>
      </c>
      <c r="F2051" s="79">
        <v>0</v>
      </c>
      <c r="G2051" s="79">
        <v>0</v>
      </c>
      <c r="H2051" s="79">
        <v>0</v>
      </c>
      <c r="I2051" s="79">
        <v>0</v>
      </c>
      <c r="J2051" s="79">
        <v>0</v>
      </c>
      <c r="K2051" s="79">
        <v>0</v>
      </c>
      <c r="R2051" s="6"/>
    </row>
    <row r="2052" spans="1:18" ht="12.75" customHeight="1" x14ac:dyDescent="0.25">
      <c r="A2052" s="119" t="s">
        <v>3758</v>
      </c>
      <c r="B2052" s="128"/>
      <c r="C2052" s="10"/>
      <c r="D2052" s="129" t="s">
        <v>3759</v>
      </c>
      <c r="E2052" s="79">
        <v>0</v>
      </c>
      <c r="F2052" s="79">
        <v>0</v>
      </c>
      <c r="G2052" s="79">
        <v>0</v>
      </c>
      <c r="H2052" s="79">
        <v>0</v>
      </c>
      <c r="I2052" s="79">
        <v>0</v>
      </c>
      <c r="J2052" s="79">
        <v>0</v>
      </c>
      <c r="K2052" s="79">
        <v>0</v>
      </c>
      <c r="R2052" s="6"/>
    </row>
    <row r="2053" spans="1:18" ht="12.75" customHeight="1" x14ac:dyDescent="0.25">
      <c r="A2053" s="119" t="s">
        <v>3760</v>
      </c>
      <c r="B2053" s="128"/>
      <c r="C2053" s="10"/>
      <c r="D2053" s="129" t="s">
        <v>1720</v>
      </c>
      <c r="E2053" s="79">
        <v>0</v>
      </c>
      <c r="F2053" s="79">
        <v>0</v>
      </c>
      <c r="G2053" s="79">
        <v>0</v>
      </c>
      <c r="H2053" s="79">
        <v>0</v>
      </c>
      <c r="I2053" s="79">
        <v>0</v>
      </c>
      <c r="J2053" s="79">
        <v>0</v>
      </c>
      <c r="K2053" s="79">
        <v>0</v>
      </c>
      <c r="R2053" s="6"/>
    </row>
    <row r="2054" spans="1:18" ht="12.75" customHeight="1" x14ac:dyDescent="0.25">
      <c r="A2054" s="119" t="s">
        <v>3761</v>
      </c>
      <c r="B2054" s="128"/>
      <c r="C2054" s="10"/>
      <c r="D2054" s="129" t="s">
        <v>3762</v>
      </c>
      <c r="E2054" s="79">
        <v>267.30285772920837</v>
      </c>
      <c r="F2054" s="79">
        <v>169.30891180544867</v>
      </c>
      <c r="G2054" s="79">
        <v>30.270381201580218</v>
      </c>
      <c r="H2054" s="79">
        <v>20.009235031553025</v>
      </c>
      <c r="I2054" s="79">
        <v>20.009235031553025</v>
      </c>
      <c r="J2054" s="79">
        <v>21.035349648555744</v>
      </c>
      <c r="K2054" s="79">
        <v>6.6697450105176745</v>
      </c>
      <c r="R2054" s="6"/>
    </row>
    <row r="2055" spans="1:18" ht="12.75" customHeight="1" x14ac:dyDescent="0.25">
      <c r="A2055" s="119" t="s">
        <v>3763</v>
      </c>
      <c r="B2055" s="128"/>
      <c r="C2055" s="10"/>
      <c r="D2055" s="129" t="s">
        <v>3764</v>
      </c>
      <c r="E2055" s="79">
        <v>0</v>
      </c>
      <c r="F2055" s="79">
        <v>0</v>
      </c>
      <c r="G2055" s="79">
        <v>0</v>
      </c>
      <c r="H2055" s="79">
        <v>0</v>
      </c>
      <c r="I2055" s="79">
        <v>0</v>
      </c>
      <c r="J2055" s="79">
        <v>0</v>
      </c>
      <c r="K2055" s="79">
        <v>0</v>
      </c>
      <c r="R2055" s="6"/>
    </row>
    <row r="2056" spans="1:18" ht="12.75" customHeight="1" x14ac:dyDescent="0.25">
      <c r="A2056" s="119" t="s">
        <v>3765</v>
      </c>
      <c r="B2056" s="128"/>
      <c r="C2056" s="10"/>
      <c r="D2056" s="129" t="s">
        <v>3766</v>
      </c>
      <c r="E2056" s="79">
        <v>72.820846127827778</v>
      </c>
      <c r="F2056" s="79">
        <v>49.674693761150273</v>
      </c>
      <c r="G2056" s="79">
        <v>3.5813530882538251</v>
      </c>
      <c r="H2056" s="79">
        <v>9.086025427606927</v>
      </c>
      <c r="I2056" s="79">
        <v>7.4279915904523772</v>
      </c>
      <c r="J2056" s="79">
        <v>1.7243551906407306</v>
      </c>
      <c r="K2056" s="79">
        <v>1.3264270697236389</v>
      </c>
      <c r="R2056" s="6"/>
    </row>
    <row r="2057" spans="1:18" ht="12.75" customHeight="1" x14ac:dyDescent="0.25">
      <c r="A2057" s="119" t="s">
        <v>3767</v>
      </c>
      <c r="B2057" s="128"/>
      <c r="C2057" s="10"/>
      <c r="D2057" s="129" t="s">
        <v>3768</v>
      </c>
      <c r="E2057" s="79">
        <v>0</v>
      </c>
      <c r="F2057" s="79">
        <v>0</v>
      </c>
      <c r="G2057" s="79">
        <v>0</v>
      </c>
      <c r="H2057" s="79">
        <v>0</v>
      </c>
      <c r="I2057" s="79">
        <v>0</v>
      </c>
      <c r="J2057" s="79">
        <v>0</v>
      </c>
      <c r="K2057" s="79">
        <v>0</v>
      </c>
      <c r="R2057" s="6"/>
    </row>
    <row r="2058" spans="1:18" ht="12.75" customHeight="1" x14ac:dyDescent="0.25">
      <c r="A2058" s="118" t="s">
        <v>3769</v>
      </c>
      <c r="B2058" s="125"/>
      <c r="C2058" s="11" t="s">
        <v>3770</v>
      </c>
      <c r="D2058" s="126"/>
      <c r="E2058" s="79">
        <v>0</v>
      </c>
      <c r="F2058" s="79">
        <v>0</v>
      </c>
      <c r="G2058" s="79">
        <v>0</v>
      </c>
      <c r="H2058" s="79">
        <v>0</v>
      </c>
      <c r="I2058" s="79">
        <v>0</v>
      </c>
      <c r="J2058" s="79">
        <v>0</v>
      </c>
      <c r="K2058" s="79">
        <v>0</v>
      </c>
      <c r="R2058" s="6"/>
    </row>
    <row r="2059" spans="1:18" ht="12.75" customHeight="1" x14ac:dyDescent="0.25">
      <c r="A2059" s="119" t="s">
        <v>3771</v>
      </c>
      <c r="B2059" s="128"/>
      <c r="C2059" s="10"/>
      <c r="D2059" s="129" t="s">
        <v>3770</v>
      </c>
      <c r="E2059" s="79">
        <v>0</v>
      </c>
      <c r="F2059" s="79">
        <v>0</v>
      </c>
      <c r="G2059" s="79">
        <v>0</v>
      </c>
      <c r="H2059" s="79">
        <v>0</v>
      </c>
      <c r="I2059" s="79">
        <v>0</v>
      </c>
      <c r="J2059" s="79">
        <v>0</v>
      </c>
      <c r="K2059" s="79">
        <v>0</v>
      </c>
      <c r="R2059" s="6"/>
    </row>
    <row r="2060" spans="1:18" ht="12.75" customHeight="1" x14ac:dyDescent="0.25">
      <c r="A2060" s="119" t="s">
        <v>3772</v>
      </c>
      <c r="B2060" s="128"/>
      <c r="C2060" s="10"/>
      <c r="D2060" s="129" t="s">
        <v>3773</v>
      </c>
      <c r="E2060" s="79">
        <v>0</v>
      </c>
      <c r="F2060" s="79">
        <v>0</v>
      </c>
      <c r="G2060" s="79">
        <v>0</v>
      </c>
      <c r="H2060" s="79">
        <v>0</v>
      </c>
      <c r="I2060" s="79">
        <v>0</v>
      </c>
      <c r="J2060" s="79">
        <v>0</v>
      </c>
      <c r="K2060" s="79">
        <v>0</v>
      </c>
      <c r="R2060" s="6"/>
    </row>
    <row r="2061" spans="1:18" ht="12.75" customHeight="1" x14ac:dyDescent="0.25">
      <c r="A2061" s="119" t="s">
        <v>3774</v>
      </c>
      <c r="B2061" s="128"/>
      <c r="C2061" s="10"/>
      <c r="D2061" s="129" t="s">
        <v>3775</v>
      </c>
      <c r="E2061" s="79">
        <v>0</v>
      </c>
      <c r="F2061" s="79">
        <v>0</v>
      </c>
      <c r="G2061" s="79">
        <v>0</v>
      </c>
      <c r="H2061" s="79">
        <v>0</v>
      </c>
      <c r="I2061" s="79">
        <v>0</v>
      </c>
      <c r="J2061" s="79">
        <v>0</v>
      </c>
      <c r="K2061" s="79">
        <v>0</v>
      </c>
      <c r="R2061" s="6"/>
    </row>
    <row r="2062" spans="1:18" ht="12.75" customHeight="1" x14ac:dyDescent="0.25">
      <c r="A2062" s="119" t="s">
        <v>3776</v>
      </c>
      <c r="B2062" s="128"/>
      <c r="C2062" s="10"/>
      <c r="D2062" s="129" t="s">
        <v>3777</v>
      </c>
      <c r="E2062" s="79">
        <v>0</v>
      </c>
      <c r="F2062" s="79">
        <v>0</v>
      </c>
      <c r="G2062" s="79">
        <v>0</v>
      </c>
      <c r="H2062" s="79">
        <v>0</v>
      </c>
      <c r="I2062" s="79">
        <v>0</v>
      </c>
      <c r="J2062" s="79">
        <v>0</v>
      </c>
      <c r="K2062" s="79">
        <v>0</v>
      </c>
      <c r="R2062" s="6"/>
    </row>
    <row r="2063" spans="1:18" ht="12.75" customHeight="1" x14ac:dyDescent="0.25">
      <c r="A2063" s="119" t="s">
        <v>3778</v>
      </c>
      <c r="B2063" s="128"/>
      <c r="C2063" s="10"/>
      <c r="D2063" s="129" t="s">
        <v>3779</v>
      </c>
      <c r="E2063" s="79">
        <v>0</v>
      </c>
      <c r="F2063" s="79">
        <v>0</v>
      </c>
      <c r="G2063" s="79">
        <v>0</v>
      </c>
      <c r="H2063" s="79">
        <v>0</v>
      </c>
      <c r="I2063" s="79">
        <v>0</v>
      </c>
      <c r="J2063" s="79">
        <v>0</v>
      </c>
      <c r="K2063" s="79">
        <v>0</v>
      </c>
      <c r="R2063" s="6"/>
    </row>
    <row r="2064" spans="1:18" ht="12.75" customHeight="1" x14ac:dyDescent="0.25">
      <c r="A2064" s="119" t="s">
        <v>3780</v>
      </c>
      <c r="B2064" s="128"/>
      <c r="C2064" s="10"/>
      <c r="D2064" s="129" t="s">
        <v>3781</v>
      </c>
      <c r="E2064" s="79">
        <v>0</v>
      </c>
      <c r="F2064" s="79">
        <v>0</v>
      </c>
      <c r="G2064" s="79">
        <v>0</v>
      </c>
      <c r="H2064" s="79">
        <v>0</v>
      </c>
      <c r="I2064" s="79">
        <v>0</v>
      </c>
      <c r="J2064" s="79">
        <v>0</v>
      </c>
      <c r="K2064" s="79">
        <v>0</v>
      </c>
      <c r="R2064" s="6"/>
    </row>
    <row r="2065" spans="1:18" ht="12.75" customHeight="1" x14ac:dyDescent="0.25">
      <c r="A2065" s="118" t="s">
        <v>3782</v>
      </c>
      <c r="B2065" s="125"/>
      <c r="C2065" s="11" t="s">
        <v>3783</v>
      </c>
      <c r="D2065" s="126"/>
      <c r="E2065" s="78">
        <v>104.7982633430646</v>
      </c>
      <c r="F2065" s="78">
        <v>57.639044838685528</v>
      </c>
      <c r="G2065" s="78">
        <v>17.965416573096789</v>
      </c>
      <c r="H2065" s="78">
        <v>11.228385358185493</v>
      </c>
      <c r="I2065" s="78">
        <v>11.228385358185493</v>
      </c>
      <c r="J2065" s="78">
        <v>4.4913541432741972</v>
      </c>
      <c r="K2065" s="78">
        <v>2.2456770716370986</v>
      </c>
      <c r="R2065" s="6"/>
    </row>
    <row r="2066" spans="1:18" ht="12.75" customHeight="1" x14ac:dyDescent="0.25">
      <c r="A2066" s="119" t="s">
        <v>3784</v>
      </c>
      <c r="B2066" s="128"/>
      <c r="C2066" s="10"/>
      <c r="D2066" s="129" t="s">
        <v>3785</v>
      </c>
      <c r="E2066" s="79">
        <v>0</v>
      </c>
      <c r="F2066" s="79">
        <v>0</v>
      </c>
      <c r="G2066" s="79">
        <v>0</v>
      </c>
      <c r="H2066" s="79">
        <v>0</v>
      </c>
      <c r="I2066" s="79">
        <v>0</v>
      </c>
      <c r="J2066" s="79">
        <v>0</v>
      </c>
      <c r="K2066" s="79">
        <v>0</v>
      </c>
      <c r="R2066" s="6"/>
    </row>
    <row r="2067" spans="1:18" ht="12.75" customHeight="1" x14ac:dyDescent="0.25">
      <c r="A2067" s="119" t="s">
        <v>3786</v>
      </c>
      <c r="B2067" s="128"/>
      <c r="C2067" s="10"/>
      <c r="D2067" s="129" t="s">
        <v>3787</v>
      </c>
      <c r="E2067" s="79">
        <v>0</v>
      </c>
      <c r="F2067" s="79">
        <v>0</v>
      </c>
      <c r="G2067" s="79">
        <v>0</v>
      </c>
      <c r="H2067" s="79">
        <v>0</v>
      </c>
      <c r="I2067" s="79">
        <v>0</v>
      </c>
      <c r="J2067" s="79">
        <v>0</v>
      </c>
      <c r="K2067" s="79">
        <v>0</v>
      </c>
      <c r="R2067" s="6"/>
    </row>
    <row r="2068" spans="1:18" ht="12.75" customHeight="1" x14ac:dyDescent="0.25">
      <c r="A2068" s="119" t="s">
        <v>3788</v>
      </c>
      <c r="B2068" s="128"/>
      <c r="C2068" s="10"/>
      <c r="D2068" s="129" t="s">
        <v>3789</v>
      </c>
      <c r="E2068" s="79">
        <v>0</v>
      </c>
      <c r="F2068" s="79">
        <v>0</v>
      </c>
      <c r="G2068" s="79">
        <v>0</v>
      </c>
      <c r="H2068" s="79">
        <v>0</v>
      </c>
      <c r="I2068" s="79">
        <v>0</v>
      </c>
      <c r="J2068" s="79">
        <v>0</v>
      </c>
      <c r="K2068" s="79">
        <v>0</v>
      </c>
      <c r="R2068" s="6"/>
    </row>
    <row r="2069" spans="1:18" ht="12.75" customHeight="1" x14ac:dyDescent="0.25">
      <c r="A2069" s="118" t="s">
        <v>3790</v>
      </c>
      <c r="B2069" s="125"/>
      <c r="C2069" s="11" t="s">
        <v>3791</v>
      </c>
      <c r="D2069" s="126"/>
      <c r="E2069" s="79">
        <v>0</v>
      </c>
      <c r="F2069" s="79">
        <v>0</v>
      </c>
      <c r="G2069" s="79">
        <v>0</v>
      </c>
      <c r="H2069" s="79">
        <v>0</v>
      </c>
      <c r="I2069" s="79">
        <v>0</v>
      </c>
      <c r="J2069" s="79">
        <v>0</v>
      </c>
      <c r="K2069" s="79">
        <v>0</v>
      </c>
      <c r="R2069" s="6"/>
    </row>
    <row r="2070" spans="1:18" ht="12.75" customHeight="1" x14ac:dyDescent="0.25">
      <c r="A2070" s="119" t="s">
        <v>3792</v>
      </c>
      <c r="B2070" s="128"/>
      <c r="C2070" s="10"/>
      <c r="D2070" s="129" t="s">
        <v>3791</v>
      </c>
      <c r="E2070" s="79">
        <v>0</v>
      </c>
      <c r="F2070" s="79">
        <v>0</v>
      </c>
      <c r="G2070" s="79">
        <v>0</v>
      </c>
      <c r="H2070" s="79">
        <v>0</v>
      </c>
      <c r="I2070" s="79">
        <v>0</v>
      </c>
      <c r="J2070" s="79">
        <v>0</v>
      </c>
      <c r="K2070" s="79">
        <v>0</v>
      </c>
      <c r="R2070" s="6"/>
    </row>
    <row r="2071" spans="1:18" ht="12.75" customHeight="1" x14ac:dyDescent="0.25">
      <c r="A2071" s="119" t="s">
        <v>3793</v>
      </c>
      <c r="B2071" s="128"/>
      <c r="C2071" s="10"/>
      <c r="D2071" s="129" t="s">
        <v>3794</v>
      </c>
      <c r="E2071" s="79">
        <v>0</v>
      </c>
      <c r="F2071" s="79">
        <v>0</v>
      </c>
      <c r="G2071" s="79">
        <v>0</v>
      </c>
      <c r="H2071" s="79">
        <v>0</v>
      </c>
      <c r="I2071" s="79">
        <v>0</v>
      </c>
      <c r="J2071" s="79">
        <v>0</v>
      </c>
      <c r="K2071" s="79">
        <v>0</v>
      </c>
      <c r="R2071" s="6"/>
    </row>
    <row r="2072" spans="1:18" ht="12.75" customHeight="1" x14ac:dyDescent="0.25">
      <c r="A2072" s="119" t="s">
        <v>3795</v>
      </c>
      <c r="B2072" s="128"/>
      <c r="C2072" s="10"/>
      <c r="D2072" s="129" t="s">
        <v>3796</v>
      </c>
      <c r="E2072" s="79">
        <v>0</v>
      </c>
      <c r="F2072" s="79">
        <v>0</v>
      </c>
      <c r="G2072" s="79">
        <v>0</v>
      </c>
      <c r="H2072" s="79">
        <v>0</v>
      </c>
      <c r="I2072" s="79">
        <v>0</v>
      </c>
      <c r="J2072" s="79">
        <v>0</v>
      </c>
      <c r="K2072" s="79">
        <v>0</v>
      </c>
      <c r="R2072" s="6"/>
    </row>
    <row r="2073" spans="1:18" ht="12.75" customHeight="1" x14ac:dyDescent="0.25">
      <c r="A2073" s="119" t="s">
        <v>3797</v>
      </c>
      <c r="B2073" s="128"/>
      <c r="C2073" s="10"/>
      <c r="D2073" s="129" t="s">
        <v>3798</v>
      </c>
      <c r="E2073" s="79">
        <v>0</v>
      </c>
      <c r="F2073" s="79">
        <v>0</v>
      </c>
      <c r="G2073" s="79">
        <v>0</v>
      </c>
      <c r="H2073" s="79">
        <v>0</v>
      </c>
      <c r="I2073" s="79">
        <v>0</v>
      </c>
      <c r="J2073" s="79">
        <v>0</v>
      </c>
      <c r="K2073" s="79">
        <v>0</v>
      </c>
      <c r="R2073" s="6"/>
    </row>
    <row r="2074" spans="1:18" ht="12.75" customHeight="1" x14ac:dyDescent="0.25">
      <c r="A2074" s="119" t="s">
        <v>3799</v>
      </c>
      <c r="B2074" s="128"/>
      <c r="C2074" s="10"/>
      <c r="D2074" s="129" t="s">
        <v>3800</v>
      </c>
      <c r="E2074" s="79">
        <v>0</v>
      </c>
      <c r="F2074" s="79">
        <v>0</v>
      </c>
      <c r="G2074" s="79">
        <v>0</v>
      </c>
      <c r="H2074" s="79">
        <v>0</v>
      </c>
      <c r="I2074" s="79">
        <v>0</v>
      </c>
      <c r="J2074" s="79">
        <v>0</v>
      </c>
      <c r="K2074" s="79">
        <v>0</v>
      </c>
      <c r="R2074" s="6"/>
    </row>
    <row r="2075" spans="1:18" ht="12.75" customHeight="1" x14ac:dyDescent="0.25">
      <c r="A2075" s="119" t="s">
        <v>3801</v>
      </c>
      <c r="B2075" s="128"/>
      <c r="C2075" s="10"/>
      <c r="D2075" s="129" t="s">
        <v>3802</v>
      </c>
      <c r="E2075" s="79">
        <v>0</v>
      </c>
      <c r="F2075" s="79">
        <v>0</v>
      </c>
      <c r="G2075" s="79">
        <v>0</v>
      </c>
      <c r="H2075" s="79">
        <v>0</v>
      </c>
      <c r="I2075" s="79">
        <v>0</v>
      </c>
      <c r="J2075" s="79">
        <v>0</v>
      </c>
      <c r="K2075" s="79">
        <v>0</v>
      </c>
      <c r="R2075" s="6"/>
    </row>
    <row r="2076" spans="1:18" ht="12.75" customHeight="1" x14ac:dyDescent="0.25">
      <c r="A2076" s="119" t="s">
        <v>3803</v>
      </c>
      <c r="B2076" s="128"/>
      <c r="C2076" s="10"/>
      <c r="D2076" s="129" t="s">
        <v>3804</v>
      </c>
      <c r="E2076" s="79">
        <v>0</v>
      </c>
      <c r="F2076" s="79">
        <v>0</v>
      </c>
      <c r="G2076" s="79">
        <v>0</v>
      </c>
      <c r="H2076" s="79">
        <v>0</v>
      </c>
      <c r="I2076" s="79">
        <v>0</v>
      </c>
      <c r="J2076" s="79">
        <v>0</v>
      </c>
      <c r="K2076" s="79">
        <v>0</v>
      </c>
      <c r="R2076" s="6"/>
    </row>
    <row r="2077" spans="1:18" ht="12.75" customHeight="1" x14ac:dyDescent="0.25">
      <c r="A2077" s="119" t="s">
        <v>3805</v>
      </c>
      <c r="B2077" s="128"/>
      <c r="C2077" s="10"/>
      <c r="D2077" s="129" t="s">
        <v>3806</v>
      </c>
      <c r="E2077" s="79">
        <v>0</v>
      </c>
      <c r="F2077" s="79">
        <v>0</v>
      </c>
      <c r="G2077" s="79">
        <v>0</v>
      </c>
      <c r="H2077" s="79">
        <v>0</v>
      </c>
      <c r="I2077" s="79">
        <v>0</v>
      </c>
      <c r="J2077" s="79">
        <v>0</v>
      </c>
      <c r="K2077" s="79">
        <v>0</v>
      </c>
      <c r="R2077" s="6"/>
    </row>
    <row r="2078" spans="1:18" ht="12.75" customHeight="1" x14ac:dyDescent="0.25">
      <c r="A2078" s="118" t="s">
        <v>3807</v>
      </c>
      <c r="B2078" s="132" t="s">
        <v>3808</v>
      </c>
      <c r="C2078" s="10"/>
      <c r="D2078" s="126"/>
      <c r="E2078" s="78">
        <v>207.09519539146692</v>
      </c>
      <c r="F2078" s="78">
        <v>96.821753735313337</v>
      </c>
      <c r="G2078" s="78">
        <v>18.505570670760438</v>
      </c>
      <c r="H2078" s="78">
        <v>66.650453709473936</v>
      </c>
      <c r="I2078" s="78">
        <v>14.021674697147027</v>
      </c>
      <c r="J2078" s="78">
        <v>5.3198765788633704</v>
      </c>
      <c r="K2078" s="78">
        <v>5.7758659999088016</v>
      </c>
      <c r="R2078" s="6"/>
    </row>
    <row r="2079" spans="1:18" ht="12.75" customHeight="1" x14ac:dyDescent="0.25">
      <c r="A2079" s="118" t="s">
        <v>3809</v>
      </c>
      <c r="B2079" s="125"/>
      <c r="C2079" s="11" t="s">
        <v>3808</v>
      </c>
      <c r="D2079" s="126"/>
      <c r="E2079" s="78">
        <v>193.40594973923427</v>
      </c>
      <c r="F2079" s="78">
        <v>100.19487029298129</v>
      </c>
      <c r="G2079" s="78">
        <v>16.896268177568516</v>
      </c>
      <c r="H2079" s="78">
        <v>51.477297047658745</v>
      </c>
      <c r="I2079" s="78">
        <v>14.92503689018552</v>
      </c>
      <c r="J2079" s="78">
        <v>5.3504849228966966</v>
      </c>
      <c r="K2079" s="78">
        <v>4.5619924079434995</v>
      </c>
      <c r="R2079" s="6"/>
    </row>
    <row r="2080" spans="1:18" ht="12.75" customHeight="1" x14ac:dyDescent="0.25">
      <c r="A2080" s="119" t="s">
        <v>3810</v>
      </c>
      <c r="B2080" s="128"/>
      <c r="C2080" s="10"/>
      <c r="D2080" s="129" t="s">
        <v>3808</v>
      </c>
      <c r="E2080" s="79">
        <v>248.48556634742292</v>
      </c>
      <c r="F2080" s="79">
        <v>130.88429388473384</v>
      </c>
      <c r="G2080" s="79">
        <v>21.151307996886526</v>
      </c>
      <c r="H2080" s="79">
        <v>67.514975126061799</v>
      </c>
      <c r="I2080" s="79">
        <v>16.921046397509222</v>
      </c>
      <c r="J2080" s="79">
        <v>7.0222342549663272</v>
      </c>
      <c r="K2080" s="79">
        <v>4.9917086872652208</v>
      </c>
      <c r="R2080" s="6"/>
    </row>
    <row r="2081" spans="1:18" ht="12.75" customHeight="1" x14ac:dyDescent="0.25">
      <c r="A2081" s="119" t="s">
        <v>3811</v>
      </c>
      <c r="B2081" s="128"/>
      <c r="C2081" s="10"/>
      <c r="D2081" s="129" t="s">
        <v>3812</v>
      </c>
      <c r="E2081" s="79">
        <v>113.82237618485667</v>
      </c>
      <c r="F2081" s="79">
        <v>55.57881914043169</v>
      </c>
      <c r="G2081" s="79">
        <v>7.613536868552286</v>
      </c>
      <c r="H2081" s="79">
        <v>29.692793787353917</v>
      </c>
      <c r="I2081" s="79">
        <v>15.227073737104572</v>
      </c>
      <c r="J2081" s="79">
        <v>2.2840610605656861</v>
      </c>
      <c r="K2081" s="79">
        <v>3.4260915908485288</v>
      </c>
      <c r="R2081" s="6"/>
    </row>
    <row r="2082" spans="1:18" ht="12.75" customHeight="1" x14ac:dyDescent="0.25">
      <c r="A2082" s="119" t="s">
        <v>3813</v>
      </c>
      <c r="B2082" s="128"/>
      <c r="C2082" s="10"/>
      <c r="D2082" s="129" t="s">
        <v>3814</v>
      </c>
      <c r="E2082" s="79">
        <v>55.725328060399065</v>
      </c>
      <c r="F2082" s="79">
        <v>22.469890346935106</v>
      </c>
      <c r="G2082" s="79">
        <v>8.9879561387740434</v>
      </c>
      <c r="H2082" s="79">
        <v>16.178321049793279</v>
      </c>
      <c r="I2082" s="79">
        <v>4.4939780693870217</v>
      </c>
      <c r="J2082" s="79">
        <v>1.7975912277548085</v>
      </c>
      <c r="K2082" s="79">
        <v>1.7975912277548085</v>
      </c>
      <c r="R2082" s="6"/>
    </row>
    <row r="2083" spans="1:18" ht="12.75" customHeight="1" x14ac:dyDescent="0.25">
      <c r="A2083" s="119" t="s">
        <v>3815</v>
      </c>
      <c r="B2083" s="128"/>
      <c r="C2083" s="10"/>
      <c r="D2083" s="129" t="s">
        <v>3816</v>
      </c>
      <c r="E2083" s="79">
        <v>0</v>
      </c>
      <c r="F2083" s="79">
        <v>0</v>
      </c>
      <c r="G2083" s="79">
        <v>0</v>
      </c>
      <c r="H2083" s="79">
        <v>0</v>
      </c>
      <c r="I2083" s="79">
        <v>0</v>
      </c>
      <c r="J2083" s="79">
        <v>0</v>
      </c>
      <c r="K2083" s="79">
        <v>0</v>
      </c>
      <c r="R2083" s="6"/>
    </row>
    <row r="2084" spans="1:18" ht="12.75" customHeight="1" x14ac:dyDescent="0.25">
      <c r="A2084" s="119" t="s">
        <v>3817</v>
      </c>
      <c r="B2084" s="128"/>
      <c r="C2084" s="10"/>
      <c r="D2084" s="129" t="s">
        <v>3818</v>
      </c>
      <c r="E2084" s="79">
        <v>0</v>
      </c>
      <c r="F2084" s="79">
        <v>0</v>
      </c>
      <c r="G2084" s="79">
        <v>0</v>
      </c>
      <c r="H2084" s="79">
        <v>0</v>
      </c>
      <c r="I2084" s="79">
        <v>0</v>
      </c>
      <c r="J2084" s="79">
        <v>0</v>
      </c>
      <c r="K2084" s="79">
        <v>0</v>
      </c>
      <c r="R2084" s="6"/>
    </row>
    <row r="2085" spans="1:18" ht="12.75" customHeight="1" x14ac:dyDescent="0.25">
      <c r="A2085" s="119" t="s">
        <v>3819</v>
      </c>
      <c r="B2085" s="128"/>
      <c r="C2085" s="10"/>
      <c r="D2085" s="129" t="s">
        <v>3820</v>
      </c>
      <c r="E2085" s="79">
        <v>0</v>
      </c>
      <c r="F2085" s="79">
        <v>0</v>
      </c>
      <c r="G2085" s="79">
        <v>0</v>
      </c>
      <c r="H2085" s="79">
        <v>0</v>
      </c>
      <c r="I2085" s="79">
        <v>0</v>
      </c>
      <c r="J2085" s="79">
        <v>0</v>
      </c>
      <c r="K2085" s="79">
        <v>0</v>
      </c>
      <c r="R2085" s="6"/>
    </row>
    <row r="2086" spans="1:18" ht="12.75" customHeight="1" x14ac:dyDescent="0.25">
      <c r="A2086" s="118" t="s">
        <v>3821</v>
      </c>
      <c r="B2086" s="125"/>
      <c r="C2086" s="11" t="s">
        <v>3822</v>
      </c>
      <c r="D2086" s="126"/>
      <c r="E2086" s="78">
        <v>159.94758344253449</v>
      </c>
      <c r="F2086" s="78">
        <v>81.32274724427657</v>
      </c>
      <c r="G2086" s="78">
        <v>20.427040776998382</v>
      </c>
      <c r="H2086" s="78">
        <v>35.45825946195945</v>
      </c>
      <c r="I2086" s="78">
        <v>11.94789177522547</v>
      </c>
      <c r="J2086" s="78">
        <v>4.239574500886456</v>
      </c>
      <c r="K2086" s="78">
        <v>6.5520696831881606</v>
      </c>
      <c r="R2086" s="6"/>
    </row>
    <row r="2087" spans="1:18" ht="12.75" customHeight="1" x14ac:dyDescent="0.25">
      <c r="A2087" s="119" t="s">
        <v>3823</v>
      </c>
      <c r="B2087" s="128"/>
      <c r="C2087" s="10"/>
      <c r="D2087" s="129" t="s">
        <v>3824</v>
      </c>
      <c r="E2087" s="79">
        <v>203.74675235881307</v>
      </c>
      <c r="F2087" s="79">
        <v>101.87337617940653</v>
      </c>
      <c r="G2087" s="79">
        <v>21.195131956789279</v>
      </c>
      <c r="H2087" s="79">
        <v>59.483112265827984</v>
      </c>
      <c r="I2087" s="79">
        <v>15.041706549979489</v>
      </c>
      <c r="J2087" s="79">
        <v>4.7859975386298368</v>
      </c>
      <c r="K2087" s="79">
        <v>1.3674278681799537</v>
      </c>
      <c r="R2087" s="6"/>
    </row>
    <row r="2088" spans="1:18" ht="12.75" customHeight="1" x14ac:dyDescent="0.25">
      <c r="A2088" s="119" t="s">
        <v>3825</v>
      </c>
      <c r="B2088" s="128"/>
      <c r="C2088" s="10"/>
      <c r="D2088" s="129" t="s">
        <v>3826</v>
      </c>
      <c r="E2088" s="79">
        <v>0</v>
      </c>
      <c r="F2088" s="79">
        <v>0</v>
      </c>
      <c r="G2088" s="79">
        <v>0</v>
      </c>
      <c r="H2088" s="79">
        <v>0</v>
      </c>
      <c r="I2088" s="79">
        <v>0</v>
      </c>
      <c r="J2088" s="79">
        <v>0</v>
      </c>
      <c r="K2088" s="79">
        <v>0</v>
      </c>
      <c r="R2088" s="6"/>
    </row>
    <row r="2089" spans="1:18" ht="12.75" customHeight="1" x14ac:dyDescent="0.25">
      <c r="A2089" s="119" t="s">
        <v>3827</v>
      </c>
      <c r="B2089" s="128"/>
      <c r="C2089" s="10"/>
      <c r="D2089" s="129" t="s">
        <v>3828</v>
      </c>
      <c r="E2089" s="79">
        <v>0</v>
      </c>
      <c r="F2089" s="79">
        <v>0</v>
      </c>
      <c r="G2089" s="79">
        <v>0</v>
      </c>
      <c r="H2089" s="79">
        <v>0</v>
      </c>
      <c r="I2089" s="79">
        <v>0</v>
      </c>
      <c r="J2089" s="79">
        <v>0</v>
      </c>
      <c r="K2089" s="79">
        <v>0</v>
      </c>
      <c r="R2089" s="6"/>
    </row>
    <row r="2090" spans="1:18" ht="12.75" customHeight="1" x14ac:dyDescent="0.25">
      <c r="A2090" s="118" t="s">
        <v>3829</v>
      </c>
      <c r="B2090" s="125"/>
      <c r="C2090" s="11" t="s">
        <v>3830</v>
      </c>
      <c r="D2090" s="126"/>
      <c r="E2090" s="78">
        <v>268.33601501743095</v>
      </c>
      <c r="F2090" s="78">
        <v>93.523732904263881</v>
      </c>
      <c r="G2090" s="78">
        <v>22.4591043175114</v>
      </c>
      <c r="H2090" s="78">
        <v>125.36873156342183</v>
      </c>
      <c r="I2090" s="78">
        <v>12.235183695360687</v>
      </c>
      <c r="J2090" s="78">
        <v>5.6985787074282648</v>
      </c>
      <c r="K2090" s="78">
        <v>9.0506838294448908</v>
      </c>
      <c r="R2090" s="6"/>
    </row>
    <row r="2091" spans="1:18" ht="12.75" customHeight="1" x14ac:dyDescent="0.25">
      <c r="A2091" s="119" t="s">
        <v>3831</v>
      </c>
      <c r="B2091" s="128"/>
      <c r="C2091" s="10"/>
      <c r="D2091" s="129" t="s">
        <v>3830</v>
      </c>
      <c r="E2091" s="79">
        <v>343.47363399508271</v>
      </c>
      <c r="F2091" s="79">
        <v>125.13302264137096</v>
      </c>
      <c r="G2091" s="79">
        <v>28.989761843602068</v>
      </c>
      <c r="H2091" s="79">
        <v>159.26021063447212</v>
      </c>
      <c r="I2091" s="79">
        <v>16.880114491211334</v>
      </c>
      <c r="J2091" s="79">
        <v>5.1374261494991007</v>
      </c>
      <c r="K2091" s="79">
        <v>8.0730982349271585</v>
      </c>
      <c r="R2091" s="6"/>
    </row>
    <row r="2092" spans="1:18" ht="12.75" customHeight="1" x14ac:dyDescent="0.25">
      <c r="A2092" s="119" t="s">
        <v>3832</v>
      </c>
      <c r="B2092" s="128"/>
      <c r="C2092" s="10"/>
      <c r="D2092" s="129" t="s">
        <v>3833</v>
      </c>
      <c r="E2092" s="79">
        <v>285.30173272256519</v>
      </c>
      <c r="F2092" s="79">
        <v>88.129854610635334</v>
      </c>
      <c r="G2092" s="79">
        <v>22.903804023102968</v>
      </c>
      <c r="H2092" s="79">
        <v>141.40609440350528</v>
      </c>
      <c r="I2092" s="79">
        <v>10.456084445329616</v>
      </c>
      <c r="J2092" s="79">
        <v>9.4602668791077473</v>
      </c>
      <c r="K2092" s="79">
        <v>12.945628360884285</v>
      </c>
      <c r="R2092" s="6"/>
    </row>
    <row r="2093" spans="1:18" ht="12.75" customHeight="1" x14ac:dyDescent="0.25">
      <c r="A2093" s="119" t="s">
        <v>3834</v>
      </c>
      <c r="B2093" s="128"/>
      <c r="C2093" s="10"/>
      <c r="D2093" s="129" t="s">
        <v>3835</v>
      </c>
      <c r="E2093" s="79">
        <v>0</v>
      </c>
      <c r="F2093" s="79">
        <v>0</v>
      </c>
      <c r="G2093" s="79">
        <v>0</v>
      </c>
      <c r="H2093" s="79">
        <v>0</v>
      </c>
      <c r="I2093" s="79">
        <v>0</v>
      </c>
      <c r="J2093" s="79">
        <v>0</v>
      </c>
      <c r="K2093" s="79">
        <v>0</v>
      </c>
      <c r="R2093" s="6"/>
    </row>
    <row r="2094" spans="1:18" ht="12.75" customHeight="1" x14ac:dyDescent="0.25">
      <c r="A2094" s="119" t="s">
        <v>3836</v>
      </c>
      <c r="B2094" s="128"/>
      <c r="C2094" s="10"/>
      <c r="D2094" s="129" t="s">
        <v>3837</v>
      </c>
      <c r="E2094" s="79">
        <v>0</v>
      </c>
      <c r="F2094" s="79">
        <v>0</v>
      </c>
      <c r="G2094" s="79">
        <v>0</v>
      </c>
      <c r="H2094" s="79">
        <v>0</v>
      </c>
      <c r="I2094" s="79">
        <v>0</v>
      </c>
      <c r="J2094" s="79">
        <v>0</v>
      </c>
      <c r="K2094" s="79">
        <v>0</v>
      </c>
      <c r="R2094" s="6"/>
    </row>
    <row r="2095" spans="1:18" ht="12.75" customHeight="1" x14ac:dyDescent="0.25">
      <c r="A2095" s="118" t="s">
        <v>3838</v>
      </c>
      <c r="B2095" s="132" t="s">
        <v>3061</v>
      </c>
      <c r="C2095" s="10"/>
      <c r="D2095" s="126"/>
      <c r="E2095" s="78">
        <v>130.15896803899031</v>
      </c>
      <c r="F2095" s="78">
        <v>86.682301473296221</v>
      </c>
      <c r="G2095" s="78">
        <v>6.8395636071443944</v>
      </c>
      <c r="H2095" s="78">
        <v>17.617057775977987</v>
      </c>
      <c r="I2095" s="78">
        <v>14.524108265987282</v>
      </c>
      <c r="J2095" s="78">
        <v>1.6261899485518139</v>
      </c>
      <c r="K2095" s="78">
        <v>2.8697469680326133</v>
      </c>
      <c r="R2095" s="6"/>
    </row>
    <row r="2096" spans="1:18" ht="12.75" customHeight="1" x14ac:dyDescent="0.25">
      <c r="A2096" s="118" t="s">
        <v>3839</v>
      </c>
      <c r="B2096" s="146"/>
      <c r="C2096" s="11" t="s">
        <v>3840</v>
      </c>
      <c r="D2096" s="126"/>
      <c r="E2096" s="78">
        <v>149.44253723960691</v>
      </c>
      <c r="F2096" s="78">
        <v>101.28415340802654</v>
      </c>
      <c r="G2096" s="78">
        <v>6.6512453193965886</v>
      </c>
      <c r="H2096" s="78">
        <v>21.4271130859042</v>
      </c>
      <c r="I2096" s="78">
        <v>15.5546528197281</v>
      </c>
      <c r="J2096" s="78">
        <v>1.4523288830327994</v>
      </c>
      <c r="K2096" s="78">
        <v>3.0730437235186772</v>
      </c>
      <c r="R2096" s="6"/>
    </row>
    <row r="2097" spans="1:18" ht="12.75" customHeight="1" x14ac:dyDescent="0.25">
      <c r="A2097" s="119" t="s">
        <v>3841</v>
      </c>
      <c r="B2097" s="147"/>
      <c r="C2097" s="10"/>
      <c r="D2097" s="129" t="s">
        <v>3842</v>
      </c>
      <c r="E2097" s="79">
        <v>176.64338765103648</v>
      </c>
      <c r="F2097" s="79">
        <v>114.39973395410709</v>
      </c>
      <c r="G2097" s="79">
        <v>5.8751801352399964</v>
      </c>
      <c r="H2097" s="79">
        <v>32.86775302072941</v>
      </c>
      <c r="I2097" s="79">
        <v>18.124376454938478</v>
      </c>
      <c r="J2097" s="79">
        <v>1.7182130584192441</v>
      </c>
      <c r="K2097" s="79">
        <v>3.6581310276022614</v>
      </c>
      <c r="R2097" s="6"/>
    </row>
    <row r="2098" spans="1:18" ht="12.75" customHeight="1" x14ac:dyDescent="0.25">
      <c r="A2098" s="119" t="s">
        <v>3843</v>
      </c>
      <c r="B2098" s="147"/>
      <c r="C2098" s="10"/>
      <c r="D2098" s="129" t="s">
        <v>3844</v>
      </c>
      <c r="E2098" s="79">
        <v>164.68131555218073</v>
      </c>
      <c r="F2098" s="79">
        <v>102.98514546058564</v>
      </c>
      <c r="G2098" s="79">
        <v>8.067960704285511</v>
      </c>
      <c r="H2098" s="79">
        <v>32.746428740923541</v>
      </c>
      <c r="I2098" s="79">
        <v>10.440890323193013</v>
      </c>
      <c r="J2098" s="79">
        <v>3.7966873902520053</v>
      </c>
      <c r="K2098" s="79">
        <v>6.6442029329410088</v>
      </c>
      <c r="R2098" s="6"/>
    </row>
    <row r="2099" spans="1:18" ht="12.75" customHeight="1" x14ac:dyDescent="0.25">
      <c r="A2099" s="119" t="s">
        <v>3845</v>
      </c>
      <c r="B2099" s="147"/>
      <c r="C2099" s="10"/>
      <c r="D2099" s="129" t="s">
        <v>3846</v>
      </c>
      <c r="E2099" s="79">
        <v>3.9295818924866395</v>
      </c>
      <c r="F2099" s="79">
        <v>2.3577491354919839</v>
      </c>
      <c r="G2099" s="79">
        <v>0</v>
      </c>
      <c r="H2099" s="79">
        <v>0</v>
      </c>
      <c r="I2099" s="79">
        <v>1.5718327569946557</v>
      </c>
      <c r="J2099" s="79">
        <v>0</v>
      </c>
      <c r="K2099" s="79">
        <v>0</v>
      </c>
      <c r="R2099" s="6"/>
    </row>
    <row r="2100" spans="1:18" ht="12.75" customHeight="1" x14ac:dyDescent="0.25">
      <c r="A2100" s="119" t="s">
        <v>3847</v>
      </c>
      <c r="B2100" s="147"/>
      <c r="C2100" s="10"/>
      <c r="D2100" s="129" t="s">
        <v>3848</v>
      </c>
      <c r="E2100" s="79">
        <v>22.382491917433473</v>
      </c>
      <c r="F2100" s="79">
        <v>13.263698914034652</v>
      </c>
      <c r="G2100" s="79">
        <v>1.6579623642543315</v>
      </c>
      <c r="H2100" s="79">
        <v>0</v>
      </c>
      <c r="I2100" s="79">
        <v>6.6318494570173261</v>
      </c>
      <c r="J2100" s="79">
        <v>0</v>
      </c>
      <c r="K2100" s="79">
        <v>0.82898118212716576</v>
      </c>
      <c r="R2100" s="6"/>
    </row>
    <row r="2101" spans="1:18" ht="12.75" customHeight="1" x14ac:dyDescent="0.25">
      <c r="A2101" s="119" t="s">
        <v>3849</v>
      </c>
      <c r="B2101" s="147"/>
      <c r="C2101" s="10"/>
      <c r="D2101" s="129" t="s">
        <v>3850</v>
      </c>
      <c r="E2101" s="79">
        <v>124.09162717219589</v>
      </c>
      <c r="F2101" s="79">
        <v>90.442338072669827</v>
      </c>
      <c r="G2101" s="79">
        <v>7.6619273301737758</v>
      </c>
      <c r="H2101" s="79">
        <v>4.8973143759873619</v>
      </c>
      <c r="I2101" s="79">
        <v>17.061611374407583</v>
      </c>
      <c r="J2101" s="79">
        <v>1.2638230647709321</v>
      </c>
      <c r="K2101" s="79">
        <v>2.764612954186414</v>
      </c>
      <c r="R2101" s="6"/>
    </row>
    <row r="2102" spans="1:18" ht="12.75" customHeight="1" x14ac:dyDescent="0.25">
      <c r="A2102" s="119" t="s">
        <v>3851</v>
      </c>
      <c r="B2102" s="147"/>
      <c r="C2102" s="10"/>
      <c r="D2102" s="129" t="s">
        <v>3852</v>
      </c>
      <c r="E2102" s="79">
        <v>0</v>
      </c>
      <c r="F2102" s="79">
        <v>0</v>
      </c>
      <c r="G2102" s="79">
        <v>0</v>
      </c>
      <c r="H2102" s="79">
        <v>0</v>
      </c>
      <c r="I2102" s="79">
        <v>0</v>
      </c>
      <c r="J2102" s="79">
        <v>0</v>
      </c>
      <c r="K2102" s="79">
        <v>0</v>
      </c>
      <c r="R2102" s="6"/>
    </row>
    <row r="2103" spans="1:18" ht="12.75" customHeight="1" x14ac:dyDescent="0.25">
      <c r="A2103" s="119" t="s">
        <v>3853</v>
      </c>
      <c r="B2103" s="147"/>
      <c r="C2103" s="10"/>
      <c r="D2103" s="129" t="s">
        <v>3854</v>
      </c>
      <c r="E2103" s="79">
        <v>163.58634917905957</v>
      </c>
      <c r="F2103" s="79">
        <v>114.75973523596664</v>
      </c>
      <c r="G2103" s="79">
        <v>6.7910255308175023</v>
      </c>
      <c r="H2103" s="79">
        <v>25.015043410985989</v>
      </c>
      <c r="I2103" s="79">
        <v>13.324164016160921</v>
      </c>
      <c r="J2103" s="79">
        <v>1.203472878879051</v>
      </c>
      <c r="K2103" s="79">
        <v>2.4929081062494629</v>
      </c>
      <c r="R2103" s="6"/>
    </row>
    <row r="2104" spans="1:18" ht="12.75" customHeight="1" x14ac:dyDescent="0.25">
      <c r="A2104" s="118" t="s">
        <v>3855</v>
      </c>
      <c r="B2104" s="146"/>
      <c r="C2104" s="11" t="s">
        <v>3856</v>
      </c>
      <c r="D2104" s="126"/>
      <c r="E2104" s="78">
        <v>61.382644057392774</v>
      </c>
      <c r="F2104" s="78">
        <v>40.972914908309676</v>
      </c>
      <c r="G2104" s="78">
        <v>6.5986342361697234</v>
      </c>
      <c r="H2104" s="78">
        <v>0.92073966086089165</v>
      </c>
      <c r="I2104" s="78">
        <v>11.048875930330698</v>
      </c>
      <c r="J2104" s="78">
        <v>1.0741962710043735</v>
      </c>
      <c r="K2104" s="78">
        <v>0.76728305071740965</v>
      </c>
      <c r="R2104" s="6"/>
    </row>
    <row r="2105" spans="1:18" ht="12.75" customHeight="1" x14ac:dyDescent="0.25">
      <c r="A2105" s="119" t="s">
        <v>3857</v>
      </c>
      <c r="B2105" s="147"/>
      <c r="C2105" s="10"/>
      <c r="D2105" s="129" t="s">
        <v>3858</v>
      </c>
      <c r="E2105" s="79">
        <v>83.737121889259996</v>
      </c>
      <c r="F2105" s="79">
        <v>57.39285882297596</v>
      </c>
      <c r="G2105" s="79">
        <v>8.4677988427341582</v>
      </c>
      <c r="H2105" s="79">
        <v>1.4112998071223597</v>
      </c>
      <c r="I2105" s="79">
        <v>13.877781436703204</v>
      </c>
      <c r="J2105" s="79">
        <v>1.4112998071223597</v>
      </c>
      <c r="K2105" s="79">
        <v>1.1760831726019665</v>
      </c>
      <c r="R2105" s="6"/>
    </row>
    <row r="2106" spans="1:18" ht="12.75" customHeight="1" x14ac:dyDescent="0.25">
      <c r="A2106" s="119" t="s">
        <v>3859</v>
      </c>
      <c r="B2106" s="147"/>
      <c r="C2106" s="10"/>
      <c r="D2106" s="129" t="s">
        <v>3860</v>
      </c>
      <c r="E2106" s="79">
        <v>0</v>
      </c>
      <c r="F2106" s="79">
        <v>0</v>
      </c>
      <c r="G2106" s="79">
        <v>0</v>
      </c>
      <c r="H2106" s="79">
        <v>0</v>
      </c>
      <c r="I2106" s="79">
        <v>0</v>
      </c>
      <c r="J2106" s="79">
        <v>0</v>
      </c>
      <c r="K2106" s="79">
        <v>0</v>
      </c>
      <c r="R2106" s="6"/>
    </row>
    <row r="2107" spans="1:18" ht="12.75" customHeight="1" x14ac:dyDescent="0.25">
      <c r="A2107" s="119" t="s">
        <v>3861</v>
      </c>
      <c r="B2107" s="147"/>
      <c r="C2107" s="10"/>
      <c r="D2107" s="129" t="s">
        <v>3862</v>
      </c>
      <c r="E2107" s="79">
        <v>14.035087719298245</v>
      </c>
      <c r="F2107" s="79">
        <v>7.8947368421052628</v>
      </c>
      <c r="G2107" s="79">
        <v>2.6315789473684208</v>
      </c>
      <c r="H2107" s="79">
        <v>0</v>
      </c>
      <c r="I2107" s="79">
        <v>2.6315789473684208</v>
      </c>
      <c r="J2107" s="79">
        <v>0.8771929824561403</v>
      </c>
      <c r="K2107" s="79">
        <v>0</v>
      </c>
      <c r="R2107" s="6"/>
    </row>
    <row r="2108" spans="1:18" ht="12.75" customHeight="1" x14ac:dyDescent="0.25">
      <c r="A2108" s="119" t="s">
        <v>3863</v>
      </c>
      <c r="B2108" s="147"/>
      <c r="C2108" s="10"/>
      <c r="D2108" s="129" t="s">
        <v>3864</v>
      </c>
      <c r="E2108" s="79">
        <v>0</v>
      </c>
      <c r="F2108" s="79">
        <v>0</v>
      </c>
      <c r="G2108" s="79">
        <v>0</v>
      </c>
      <c r="H2108" s="79">
        <v>0</v>
      </c>
      <c r="I2108" s="79">
        <v>0</v>
      </c>
      <c r="J2108" s="79">
        <v>0</v>
      </c>
      <c r="K2108" s="79">
        <v>0</v>
      </c>
      <c r="R2108" s="6"/>
    </row>
    <row r="2109" spans="1:18" ht="12.75" customHeight="1" x14ac:dyDescent="0.25">
      <c r="A2109" s="118" t="s">
        <v>3865</v>
      </c>
      <c r="B2109" s="146"/>
      <c r="C2109" s="11" t="s">
        <v>3866</v>
      </c>
      <c r="D2109" s="126"/>
      <c r="E2109" s="78">
        <v>78.363914373088676</v>
      </c>
      <c r="F2109" s="78">
        <v>42.526758409785934</v>
      </c>
      <c r="G2109" s="78">
        <v>8.1230886850152899</v>
      </c>
      <c r="H2109" s="78">
        <v>9.676032110091743</v>
      </c>
      <c r="I2109" s="78">
        <v>11.706804281345565</v>
      </c>
      <c r="J2109" s="78">
        <v>2.8669724770642202</v>
      </c>
      <c r="K2109" s="78">
        <v>3.4642584097859328</v>
      </c>
      <c r="R2109" s="6"/>
    </row>
    <row r="2110" spans="1:18" ht="12.75" customHeight="1" x14ac:dyDescent="0.25">
      <c r="A2110" s="119" t="s">
        <v>3867</v>
      </c>
      <c r="B2110" s="147"/>
      <c r="C2110" s="10"/>
      <c r="D2110" s="129" t="s">
        <v>3866</v>
      </c>
      <c r="E2110" s="79">
        <v>103.99562123700055</v>
      </c>
      <c r="F2110" s="79">
        <v>65.359477124183002</v>
      </c>
      <c r="G2110" s="79">
        <v>15.454457645127018</v>
      </c>
      <c r="H2110" s="79">
        <v>2.2537750732476898</v>
      </c>
      <c r="I2110" s="79">
        <v>10.624939631024825</v>
      </c>
      <c r="J2110" s="79">
        <v>4.5075501464953796</v>
      </c>
      <c r="K2110" s="79">
        <v>5.7954216169226314</v>
      </c>
      <c r="R2110" s="6"/>
    </row>
    <row r="2111" spans="1:18" ht="12.75" customHeight="1" x14ac:dyDescent="0.25">
      <c r="A2111" s="119" t="s">
        <v>3868</v>
      </c>
      <c r="B2111" s="147"/>
      <c r="C2111" s="10"/>
      <c r="D2111" s="129" t="s">
        <v>3869</v>
      </c>
      <c r="E2111" s="79">
        <v>75.382623924465094</v>
      </c>
      <c r="F2111" s="79">
        <v>47.209320033503388</v>
      </c>
      <c r="G2111" s="79">
        <v>4.5686438742100055</v>
      </c>
      <c r="H2111" s="79">
        <v>4.5686438742100055</v>
      </c>
      <c r="I2111" s="79">
        <v>15.990253559735018</v>
      </c>
      <c r="J2111" s="79">
        <v>1.5228812914033352</v>
      </c>
      <c r="K2111" s="79">
        <v>1.5228812914033352</v>
      </c>
      <c r="R2111" s="6"/>
    </row>
    <row r="2112" spans="1:18" ht="12.75" customHeight="1" x14ac:dyDescent="0.25">
      <c r="A2112" s="119" t="s">
        <v>3870</v>
      </c>
      <c r="B2112" s="147"/>
      <c r="C2112" s="10"/>
      <c r="D2112" s="129" t="s">
        <v>3871</v>
      </c>
      <c r="E2112" s="79">
        <v>34.522439585730723</v>
      </c>
      <c r="F2112" s="79">
        <v>14.163052137735681</v>
      </c>
      <c r="G2112" s="79">
        <v>0.88519075860848007</v>
      </c>
      <c r="H2112" s="79">
        <v>8.8519075860848027</v>
      </c>
      <c r="I2112" s="79">
        <v>7.0815260688678405</v>
      </c>
      <c r="J2112" s="79">
        <v>0</v>
      </c>
      <c r="K2112" s="79">
        <v>3.5407630344339203</v>
      </c>
      <c r="R2112" s="6"/>
    </row>
    <row r="2113" spans="1:18" ht="12.75" customHeight="1" x14ac:dyDescent="0.25">
      <c r="A2113" s="119" t="s">
        <v>3872</v>
      </c>
      <c r="B2113" s="147"/>
      <c r="C2113" s="10"/>
      <c r="D2113" s="129" t="s">
        <v>3873</v>
      </c>
      <c r="E2113" s="79">
        <v>81.104400345125114</v>
      </c>
      <c r="F2113" s="79">
        <v>32.786885245901637</v>
      </c>
      <c r="G2113" s="79">
        <v>6.9025021570319236</v>
      </c>
      <c r="H2113" s="79">
        <v>24.158757549611735</v>
      </c>
      <c r="I2113" s="79">
        <v>12.079378774805868</v>
      </c>
      <c r="J2113" s="79">
        <v>3.4512510785159618</v>
      </c>
      <c r="K2113" s="79">
        <v>1.7256255392579809</v>
      </c>
      <c r="R2113" s="6"/>
    </row>
    <row r="2114" spans="1:18" ht="12.75" customHeight="1" x14ac:dyDescent="0.25">
      <c r="A2114" s="119" t="s">
        <v>3874</v>
      </c>
      <c r="B2114" s="147"/>
      <c r="C2114" s="10"/>
      <c r="D2114" s="129" t="s">
        <v>3875</v>
      </c>
      <c r="E2114" s="79">
        <v>0</v>
      </c>
      <c r="F2114" s="79">
        <v>0</v>
      </c>
      <c r="G2114" s="79">
        <v>0</v>
      </c>
      <c r="H2114" s="79">
        <v>0</v>
      </c>
      <c r="I2114" s="79">
        <v>0</v>
      </c>
      <c r="J2114" s="79">
        <v>0</v>
      </c>
      <c r="K2114" s="79">
        <v>0</v>
      </c>
      <c r="R2114" s="6"/>
    </row>
    <row r="2115" spans="1:18" ht="12.75" customHeight="1" x14ac:dyDescent="0.25">
      <c r="A2115" s="119" t="s">
        <v>3987</v>
      </c>
      <c r="B2115" s="147"/>
      <c r="C2115" s="10"/>
      <c r="D2115" s="129" t="s">
        <v>3989</v>
      </c>
      <c r="E2115" s="79">
        <v>0</v>
      </c>
      <c r="F2115" s="79">
        <v>0</v>
      </c>
      <c r="G2115" s="79">
        <v>0</v>
      </c>
      <c r="H2115" s="79">
        <v>0</v>
      </c>
      <c r="I2115" s="79">
        <v>0</v>
      </c>
      <c r="J2115" s="79">
        <v>0</v>
      </c>
      <c r="K2115" s="79">
        <v>0</v>
      </c>
      <c r="R2115" s="6"/>
    </row>
    <row r="2116" spans="1:18" ht="12.75" customHeight="1" x14ac:dyDescent="0.25">
      <c r="A2116" s="119" t="s">
        <v>3988</v>
      </c>
      <c r="B2116" s="147"/>
      <c r="C2116" s="10"/>
      <c r="D2116" s="129" t="s">
        <v>3990</v>
      </c>
      <c r="E2116" s="79">
        <v>0</v>
      </c>
      <c r="F2116" s="79">
        <v>0</v>
      </c>
      <c r="G2116" s="79">
        <v>0</v>
      </c>
      <c r="H2116" s="79">
        <v>0</v>
      </c>
      <c r="I2116" s="79">
        <v>0</v>
      </c>
      <c r="J2116" s="79">
        <v>0</v>
      </c>
      <c r="K2116" s="79">
        <v>0</v>
      </c>
      <c r="R2116" s="6"/>
    </row>
    <row r="2117" spans="1:18" ht="12.75" customHeight="1" x14ac:dyDescent="0.25">
      <c r="A2117" s="118" t="s">
        <v>3876</v>
      </c>
      <c r="B2117" s="146"/>
      <c r="C2117" s="11" t="s">
        <v>3877</v>
      </c>
      <c r="D2117" s="126"/>
      <c r="E2117" s="79">
        <v>0</v>
      </c>
      <c r="F2117" s="79">
        <v>0</v>
      </c>
      <c r="G2117" s="79">
        <v>0</v>
      </c>
      <c r="H2117" s="79">
        <v>0</v>
      </c>
      <c r="I2117" s="79">
        <v>0</v>
      </c>
      <c r="J2117" s="79">
        <v>0</v>
      </c>
      <c r="K2117" s="79">
        <v>0</v>
      </c>
      <c r="R2117" s="6"/>
    </row>
    <row r="2118" spans="1:18" ht="12.75" customHeight="1" thickBot="1" x14ac:dyDescent="0.3">
      <c r="A2118" s="151" t="s">
        <v>3878</v>
      </c>
      <c r="B2118" s="147"/>
      <c r="C2118" s="153"/>
      <c r="D2118" s="129" t="s">
        <v>3877</v>
      </c>
      <c r="E2118" s="183">
        <v>0</v>
      </c>
      <c r="F2118" s="183">
        <v>0</v>
      </c>
      <c r="G2118" s="183">
        <v>0</v>
      </c>
      <c r="H2118" s="183">
        <v>0</v>
      </c>
      <c r="I2118" s="183">
        <v>0</v>
      </c>
      <c r="J2118" s="183">
        <v>0</v>
      </c>
      <c r="K2118" s="183">
        <v>0</v>
      </c>
      <c r="R2118" s="6"/>
    </row>
    <row r="2119" spans="1:18" x14ac:dyDescent="0.25">
      <c r="A2119" s="150" t="s">
        <v>3946</v>
      </c>
      <c r="B2119" s="185"/>
      <c r="D2119" s="185"/>
    </row>
    <row r="2120" spans="1:18" x14ac:dyDescent="0.25">
      <c r="A2120" s="30" t="s">
        <v>3880</v>
      </c>
    </row>
    <row r="2121" spans="1:18" x14ac:dyDescent="0.25">
      <c r="A2121" s="30" t="s">
        <v>3881</v>
      </c>
    </row>
  </sheetData>
  <mergeCells count="4">
    <mergeCell ref="A1:K2"/>
    <mergeCell ref="A3:A4"/>
    <mergeCell ref="B3:D4"/>
    <mergeCell ref="E3:K3"/>
  </mergeCells>
  <phoneticPr fontId="22" type="noConversion"/>
  <pageMargins left="0.7" right="0.7" top="0.75" bottom="0.75" header="0.3" footer="0.3"/>
  <pageSetup paperSize="9" orientation="portrait" horizontalDpi="4294967292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5392E-F5D1-49B8-BB5E-635E8C0ADC6B}">
  <sheetPr>
    <tabColor theme="7" tint="0.39997558519241921"/>
  </sheetPr>
  <dimension ref="A1:J33"/>
  <sheetViews>
    <sheetView showGridLines="0" workbookViewId="0">
      <selection activeCell="Q14" sqref="Q14"/>
    </sheetView>
  </sheetViews>
  <sheetFormatPr baseColWidth="10" defaultRowHeight="15" x14ac:dyDescent="0.25"/>
  <cols>
    <col min="1" max="1" width="22.7109375" customWidth="1"/>
    <col min="2" max="3" width="9.7109375" customWidth="1"/>
    <col min="4" max="4" width="3.28515625" customWidth="1"/>
    <col min="5" max="5" width="9.7109375" customWidth="1"/>
    <col min="6" max="6" width="3.28515625" customWidth="1"/>
    <col min="7" max="7" width="9.7109375" customWidth="1"/>
    <col min="8" max="8" width="3.28515625" customWidth="1"/>
    <col min="9" max="9" width="9.7109375" customWidth="1"/>
    <col min="10" max="10" width="3.28515625" customWidth="1"/>
    <col min="12" max="13" width="11.85546875" bestFit="1" customWidth="1"/>
  </cols>
  <sheetData>
    <row r="1" spans="1:10" x14ac:dyDescent="0.25">
      <c r="A1" s="1023" t="s">
        <v>4596</v>
      </c>
      <c r="B1" s="1023"/>
      <c r="C1" s="1023"/>
      <c r="D1" s="1023"/>
      <c r="E1" s="1023"/>
      <c r="F1" s="1023"/>
      <c r="G1" s="1023"/>
      <c r="H1" s="1023"/>
      <c r="I1" s="1023"/>
      <c r="J1" s="1023"/>
    </row>
    <row r="2" spans="1:10" ht="27" customHeight="1" x14ac:dyDescent="0.25">
      <c r="A2" s="885" t="s">
        <v>4265</v>
      </c>
      <c r="B2" s="885"/>
      <c r="C2" s="885"/>
      <c r="D2" s="885"/>
      <c r="E2" s="885"/>
      <c r="F2" s="885"/>
      <c r="G2" s="885"/>
      <c r="H2" s="885"/>
      <c r="I2" s="885"/>
      <c r="J2" s="885"/>
    </row>
    <row r="3" spans="1:10" x14ac:dyDescent="0.25">
      <c r="A3" s="1025" t="s">
        <v>3998</v>
      </c>
      <c r="B3" s="1025"/>
      <c r="C3" s="1025"/>
      <c r="D3" s="1025"/>
      <c r="E3" s="1025"/>
      <c r="F3" s="1025"/>
      <c r="G3" s="1025"/>
      <c r="H3" s="1025"/>
      <c r="I3" s="1025"/>
      <c r="J3" s="1025"/>
    </row>
    <row r="4" spans="1:10" ht="33.75" customHeight="1" x14ac:dyDescent="0.25">
      <c r="A4" s="412" t="s">
        <v>3890</v>
      </c>
      <c r="B4" s="423">
        <v>2019</v>
      </c>
      <c r="C4" s="1043">
        <v>2020</v>
      </c>
      <c r="D4" s="1044"/>
      <c r="E4" s="1043">
        <v>2021</v>
      </c>
      <c r="F4" s="1044"/>
      <c r="G4" s="1045">
        <v>2022</v>
      </c>
      <c r="H4" s="1045"/>
      <c r="I4" s="1043">
        <v>2023</v>
      </c>
      <c r="J4" s="1046"/>
    </row>
    <row r="5" spans="1:10" ht="13.5" customHeight="1" x14ac:dyDescent="0.25">
      <c r="A5" s="424" t="s">
        <v>3882</v>
      </c>
      <c r="B5" s="389">
        <v>11.642411699442313</v>
      </c>
      <c r="C5" s="425">
        <v>9.7506273104555738</v>
      </c>
      <c r="D5" s="389"/>
      <c r="E5" s="425">
        <v>7.1306944528793998</v>
      </c>
      <c r="F5" s="389"/>
      <c r="G5" s="425">
        <v>9.2749028732328203</v>
      </c>
      <c r="H5" s="389"/>
      <c r="I5" s="425">
        <v>12.058709298619648</v>
      </c>
      <c r="J5" s="389"/>
    </row>
    <row r="6" spans="1:10" ht="13.5" customHeight="1" x14ac:dyDescent="0.25">
      <c r="A6" s="426" t="s">
        <v>5</v>
      </c>
      <c r="B6" s="391">
        <v>7.6872530746735901</v>
      </c>
      <c r="C6" s="427">
        <v>4.9350097709637391</v>
      </c>
      <c r="D6" s="391" t="s">
        <v>4255</v>
      </c>
      <c r="E6" s="427">
        <v>4.6456101654350253</v>
      </c>
      <c r="F6" s="391" t="s">
        <v>4255</v>
      </c>
      <c r="G6" s="427">
        <v>5.259971862442665</v>
      </c>
      <c r="H6" s="391" t="s">
        <v>4255</v>
      </c>
      <c r="I6" s="427">
        <v>6.3055928149757188</v>
      </c>
      <c r="J6" s="391"/>
    </row>
    <row r="7" spans="1:10" ht="13.5" customHeight="1" x14ac:dyDescent="0.25">
      <c r="A7" s="426" t="s">
        <v>186</v>
      </c>
      <c r="B7" s="391">
        <v>8.7016684545923031</v>
      </c>
      <c r="C7" s="427">
        <v>6.7462177473546197</v>
      </c>
      <c r="D7" s="391" t="s">
        <v>4255</v>
      </c>
      <c r="E7" s="427">
        <v>3.0437031870359412</v>
      </c>
      <c r="F7" s="391" t="s">
        <v>4255</v>
      </c>
      <c r="G7" s="427">
        <v>6.1255633660708302</v>
      </c>
      <c r="H7" s="391" t="s">
        <v>4256</v>
      </c>
      <c r="I7" s="427">
        <v>6.0666924896660346</v>
      </c>
      <c r="J7" s="391"/>
    </row>
    <row r="8" spans="1:10" ht="13.5" customHeight="1" x14ac:dyDescent="0.25">
      <c r="A8" s="426" t="s">
        <v>538</v>
      </c>
      <c r="B8" s="391">
        <v>12.314064866517189</v>
      </c>
      <c r="C8" s="427">
        <v>10.525967929994913</v>
      </c>
      <c r="D8" s="391" t="s">
        <v>4255</v>
      </c>
      <c r="E8" s="427">
        <v>6.3099194479889045</v>
      </c>
      <c r="F8" s="391" t="s">
        <v>4255</v>
      </c>
      <c r="G8" s="427">
        <v>9.050884640280298</v>
      </c>
      <c r="H8" s="391" t="s">
        <v>4255</v>
      </c>
      <c r="I8" s="427">
        <v>6.9347054296819728</v>
      </c>
      <c r="J8" s="391"/>
    </row>
    <row r="9" spans="1:10" ht="13.5" customHeight="1" x14ac:dyDescent="0.25">
      <c r="A9" s="426" t="s">
        <v>714</v>
      </c>
      <c r="B9" s="391">
        <v>13.482735112191058</v>
      </c>
      <c r="C9" s="427">
        <v>7.6120923891740171</v>
      </c>
      <c r="D9" s="391" t="s">
        <v>4255</v>
      </c>
      <c r="E9" s="427">
        <v>5.4360110210241892</v>
      </c>
      <c r="F9" s="391" t="s">
        <v>4255</v>
      </c>
      <c r="G9" s="427">
        <v>10.305651644840651</v>
      </c>
      <c r="H9" s="391" t="s">
        <v>4255</v>
      </c>
      <c r="I9" s="427">
        <v>13.582351387349187</v>
      </c>
      <c r="J9" s="391"/>
    </row>
    <row r="10" spans="1:10" ht="13.5" customHeight="1" x14ac:dyDescent="0.25">
      <c r="A10" s="426" t="s">
        <v>942</v>
      </c>
      <c r="B10" s="391">
        <v>11.094130138152106</v>
      </c>
      <c r="C10" s="427">
        <v>10.354316314101771</v>
      </c>
      <c r="D10" s="391" t="s">
        <v>4255</v>
      </c>
      <c r="E10" s="427">
        <v>6.4662612125799619</v>
      </c>
      <c r="F10" s="391" t="s">
        <v>4255</v>
      </c>
      <c r="G10" s="427">
        <v>6.9103498994784918</v>
      </c>
      <c r="H10" s="391" t="s">
        <v>4255</v>
      </c>
      <c r="I10" s="427">
        <v>10.120249073994476</v>
      </c>
      <c r="J10" s="391"/>
    </row>
    <row r="11" spans="1:10" ht="13.5" customHeight="1" x14ac:dyDescent="0.25">
      <c r="A11" s="426" t="s">
        <v>1190</v>
      </c>
      <c r="B11" s="391">
        <v>4.7566169600242061</v>
      </c>
      <c r="C11" s="427">
        <v>3.1730230872357295</v>
      </c>
      <c r="D11" s="391" t="s">
        <v>4256</v>
      </c>
      <c r="E11" s="427">
        <v>2.5756515924940762</v>
      </c>
      <c r="F11" s="391" t="s">
        <v>4256</v>
      </c>
      <c r="G11" s="427">
        <v>4.316480456009681</v>
      </c>
      <c r="H11" s="391" t="s">
        <v>4256</v>
      </c>
      <c r="I11" s="427">
        <v>4.9880653280011895</v>
      </c>
      <c r="J11" s="391"/>
    </row>
    <row r="12" spans="1:10" x14ac:dyDescent="0.25">
      <c r="A12" s="426" t="s">
        <v>1446</v>
      </c>
      <c r="B12" s="391">
        <v>13.464390291137434</v>
      </c>
      <c r="C12" s="427">
        <v>10.164905811668733</v>
      </c>
      <c r="D12" s="391" t="s">
        <v>4255</v>
      </c>
      <c r="E12" s="427">
        <v>7.9944085753102776</v>
      </c>
      <c r="F12" s="391" t="s">
        <v>4255</v>
      </c>
      <c r="G12" s="427">
        <v>8.5778841435775082</v>
      </c>
      <c r="H12" s="391" t="s">
        <v>4255</v>
      </c>
      <c r="I12" s="427">
        <v>12.96299636025531</v>
      </c>
      <c r="J12" s="391"/>
    </row>
    <row r="13" spans="1:10" ht="13.5" customHeight="1" x14ac:dyDescent="0.25">
      <c r="A13" s="426" t="s">
        <v>1462</v>
      </c>
      <c r="B13" s="391">
        <v>15.584499583822961</v>
      </c>
      <c r="C13" s="427">
        <v>16.151854682442067</v>
      </c>
      <c r="D13" s="391" t="s">
        <v>4255</v>
      </c>
      <c r="E13" s="427">
        <v>10.556275884050571</v>
      </c>
      <c r="F13" s="391" t="s">
        <v>4255</v>
      </c>
      <c r="G13" s="427">
        <v>11.29320093417598</v>
      </c>
      <c r="H13" s="391" t="s">
        <v>4255</v>
      </c>
      <c r="I13" s="427">
        <v>13.14391899986952</v>
      </c>
      <c r="J13" s="391"/>
    </row>
    <row r="14" spans="1:10" ht="13.5" customHeight="1" x14ac:dyDescent="0.25">
      <c r="A14" s="426" t="s">
        <v>1693</v>
      </c>
      <c r="B14" s="391">
        <v>9.6410356573869116</v>
      </c>
      <c r="C14" s="427">
        <v>8.1888010563353379</v>
      </c>
      <c r="D14" s="391" t="s">
        <v>4255</v>
      </c>
      <c r="E14" s="427">
        <v>5.6022140567599124</v>
      </c>
      <c r="F14" s="391" t="s">
        <v>4255</v>
      </c>
      <c r="G14" s="427">
        <v>7.4671952544942855</v>
      </c>
      <c r="H14" s="391" t="s">
        <v>4255</v>
      </c>
      <c r="I14" s="427">
        <v>9.8232269659765539</v>
      </c>
      <c r="J14" s="391"/>
    </row>
    <row r="15" spans="1:10" ht="13.5" customHeight="1" x14ac:dyDescent="0.25">
      <c r="A15" s="426" t="s">
        <v>1890</v>
      </c>
      <c r="B15" s="391">
        <v>5.6496582645672353</v>
      </c>
      <c r="C15" s="427">
        <v>4.0146656194893939</v>
      </c>
      <c r="D15" s="391" t="s">
        <v>4256</v>
      </c>
      <c r="E15" s="427">
        <v>3.9399903422106655</v>
      </c>
      <c r="F15" s="391" t="s">
        <v>4256</v>
      </c>
      <c r="G15" s="427">
        <v>3.788925326471654</v>
      </c>
      <c r="H15" s="391" t="s">
        <v>4256</v>
      </c>
      <c r="I15" s="427">
        <v>4.1974729021905119</v>
      </c>
      <c r="J15" s="391"/>
    </row>
    <row r="16" spans="1:10" ht="13.5" customHeight="1" x14ac:dyDescent="0.25">
      <c r="A16" s="426" t="s">
        <v>2071</v>
      </c>
      <c r="B16" s="391">
        <v>5.7719011061085101</v>
      </c>
      <c r="C16" s="427">
        <v>5.246335551603444</v>
      </c>
      <c r="D16" s="391" t="s">
        <v>4256</v>
      </c>
      <c r="E16" s="427">
        <v>4.8599208244051537</v>
      </c>
      <c r="F16" s="391" t="s">
        <v>4256</v>
      </c>
      <c r="G16" s="427">
        <v>4.8908007832908496</v>
      </c>
      <c r="H16" s="391" t="s">
        <v>4256</v>
      </c>
      <c r="I16" s="427">
        <v>6.452337088015268</v>
      </c>
      <c r="J16" s="391"/>
    </row>
    <row r="17" spans="1:10" ht="13.5" customHeight="1" x14ac:dyDescent="0.25">
      <c r="A17" s="426" t="s">
        <v>2156</v>
      </c>
      <c r="B17" s="391">
        <v>17.417930996630698</v>
      </c>
      <c r="C17" s="427">
        <v>13.101306166441033</v>
      </c>
      <c r="D17" s="391" t="s">
        <v>4255</v>
      </c>
      <c r="E17" s="427">
        <v>8.5279424872420542</v>
      </c>
      <c r="F17" s="391" t="s">
        <v>4255</v>
      </c>
      <c r="G17" s="427">
        <v>8.7127940844066991</v>
      </c>
      <c r="H17" s="391" t="s">
        <v>4255</v>
      </c>
      <c r="I17" s="427">
        <v>9.2799930507589146</v>
      </c>
      <c r="J17" s="391"/>
    </row>
    <row r="18" spans="1:10" ht="13.5" customHeight="1" x14ac:dyDescent="0.25">
      <c r="A18" s="426" t="s">
        <v>201</v>
      </c>
      <c r="B18" s="391">
        <v>10.876935116972154</v>
      </c>
      <c r="C18" s="427">
        <v>10.183283121151741</v>
      </c>
      <c r="D18" s="391" t="s">
        <v>4255</v>
      </c>
      <c r="E18" s="427">
        <v>7.8903657302693446</v>
      </c>
      <c r="F18" s="391" t="s">
        <v>4255</v>
      </c>
      <c r="G18" s="427">
        <v>8.5395478523747368</v>
      </c>
      <c r="H18" s="391" t="s">
        <v>4255</v>
      </c>
      <c r="I18" s="427">
        <v>8.2979961053814826</v>
      </c>
      <c r="J18" s="391"/>
    </row>
    <row r="19" spans="1:10" ht="13.5" customHeight="1" x14ac:dyDescent="0.25">
      <c r="A19" s="426" t="s">
        <v>2573</v>
      </c>
      <c r="B19" s="391">
        <v>4.9187388493358286</v>
      </c>
      <c r="C19" s="427">
        <v>5.0449020893986862</v>
      </c>
      <c r="D19" s="391" t="s">
        <v>4256</v>
      </c>
      <c r="E19" s="427">
        <v>2.574826700850767</v>
      </c>
      <c r="F19" s="391" t="s">
        <v>4255</v>
      </c>
      <c r="G19" s="427">
        <v>3.8007388242649744</v>
      </c>
      <c r="H19" s="391" t="s">
        <v>4255</v>
      </c>
      <c r="I19" s="427">
        <v>3.3576199293536626</v>
      </c>
      <c r="J19" s="391"/>
    </row>
    <row r="20" spans="1:10" x14ac:dyDescent="0.25">
      <c r="A20" s="426" t="s">
        <v>3941</v>
      </c>
      <c r="B20" s="391">
        <v>13.398323642148801</v>
      </c>
      <c r="C20" s="427">
        <v>12.41066728725106</v>
      </c>
      <c r="D20" s="391" t="s">
        <v>4255</v>
      </c>
      <c r="E20" s="427">
        <v>9.3191484638582587</v>
      </c>
      <c r="F20" s="391"/>
      <c r="G20" s="427">
        <v>11.583943505023136</v>
      </c>
      <c r="H20" s="391" t="s">
        <v>4255</v>
      </c>
      <c r="I20" s="427">
        <v>16.581276053477019</v>
      </c>
      <c r="J20" s="391"/>
    </row>
    <row r="21" spans="1:10" ht="13.5" customHeight="1" x14ac:dyDescent="0.25">
      <c r="A21" s="426" t="s">
        <v>3945</v>
      </c>
      <c r="B21" s="391">
        <v>9.8603530375344484</v>
      </c>
      <c r="C21" s="427">
        <v>6.9897522060904045</v>
      </c>
      <c r="D21" s="391"/>
      <c r="E21" s="427">
        <v>5.7786826337167296</v>
      </c>
      <c r="F21" s="391" t="s">
        <v>4256</v>
      </c>
      <c r="G21" s="427">
        <v>9.0768592829028947</v>
      </c>
      <c r="H21" s="391" t="s">
        <v>4256</v>
      </c>
      <c r="I21" s="427">
        <v>10.240484459318035</v>
      </c>
      <c r="J21" s="391" t="s">
        <v>4256</v>
      </c>
    </row>
    <row r="22" spans="1:10" ht="13.5" customHeight="1" x14ac:dyDescent="0.25">
      <c r="A22" s="426" t="s">
        <v>2982</v>
      </c>
      <c r="B22" s="391">
        <v>10.078210234837451</v>
      </c>
      <c r="C22" s="427">
        <v>6.2748023341566261</v>
      </c>
      <c r="D22" s="391" t="s">
        <v>4255</v>
      </c>
      <c r="E22" s="427">
        <v>5.7874118067630169</v>
      </c>
      <c r="F22" s="391" t="s">
        <v>4255</v>
      </c>
      <c r="G22" s="427">
        <v>8.9968650768311029</v>
      </c>
      <c r="H22" s="391" t="s">
        <v>4255</v>
      </c>
      <c r="I22" s="427">
        <v>6.261850168984</v>
      </c>
      <c r="J22" s="391"/>
    </row>
    <row r="23" spans="1:10" ht="13.5" customHeight="1" x14ac:dyDescent="0.25">
      <c r="A23" s="426" t="s">
        <v>3096</v>
      </c>
      <c r="B23" s="391">
        <v>15.594436734103317</v>
      </c>
      <c r="C23" s="427">
        <v>8.6666441907717182</v>
      </c>
      <c r="D23" s="391" t="s">
        <v>4255</v>
      </c>
      <c r="E23" s="427">
        <v>9.8066000458797298</v>
      </c>
      <c r="F23" s="391" t="s">
        <v>4255</v>
      </c>
      <c r="G23" s="427">
        <v>9.8182335695894576</v>
      </c>
      <c r="H23" s="391" t="s">
        <v>4255</v>
      </c>
      <c r="I23" s="427">
        <v>12.831806107310866</v>
      </c>
      <c r="J23" s="391"/>
    </row>
    <row r="24" spans="1:10" ht="13.5" customHeight="1" x14ac:dyDescent="0.25">
      <c r="A24" s="426" t="s">
        <v>3122</v>
      </c>
      <c r="B24" s="391">
        <v>6.8048399130084256</v>
      </c>
      <c r="C24" s="427">
        <v>7.0519670940185479</v>
      </c>
      <c r="D24" s="391" t="s">
        <v>4255</v>
      </c>
      <c r="E24" s="427">
        <v>5.2821608366892532</v>
      </c>
      <c r="F24" s="391" t="s">
        <v>4255</v>
      </c>
      <c r="G24" s="427">
        <v>6.7485347055538254</v>
      </c>
      <c r="H24" s="391" t="s">
        <v>4256</v>
      </c>
      <c r="I24" s="427">
        <v>6.9468941698226612</v>
      </c>
      <c r="J24" s="391"/>
    </row>
    <row r="25" spans="1:10" ht="13.5" customHeight="1" x14ac:dyDescent="0.25">
      <c r="A25" s="426" t="s">
        <v>3167</v>
      </c>
      <c r="B25" s="391">
        <v>9.4677902647248118</v>
      </c>
      <c r="C25" s="427">
        <v>7.2427158372367728</v>
      </c>
      <c r="D25" s="391" t="s">
        <v>4256</v>
      </c>
      <c r="E25" s="427">
        <v>5.4090077873504674</v>
      </c>
      <c r="F25" s="391" t="s">
        <v>4255</v>
      </c>
      <c r="G25" s="427">
        <v>7.9950154713482071</v>
      </c>
      <c r="H25" s="391" t="s">
        <v>4255</v>
      </c>
      <c r="I25" s="427">
        <v>7.6094252808598757</v>
      </c>
      <c r="J25" s="391"/>
    </row>
    <row r="26" spans="1:10" ht="13.5" customHeight="1" x14ac:dyDescent="0.25">
      <c r="A26" s="426" t="s">
        <v>3228</v>
      </c>
      <c r="B26" s="391">
        <v>5.2294239963714624</v>
      </c>
      <c r="C26" s="427">
        <v>4.0700067703294387</v>
      </c>
      <c r="D26" s="391" t="s">
        <v>4256</v>
      </c>
      <c r="E26" s="427">
        <v>3.118641439368389</v>
      </c>
      <c r="F26" s="391" t="s">
        <v>4256</v>
      </c>
      <c r="G26" s="427">
        <v>7.8042351456471248</v>
      </c>
      <c r="H26" s="391" t="s">
        <v>4255</v>
      </c>
      <c r="I26" s="427">
        <v>12.581906722280205</v>
      </c>
      <c r="J26" s="391"/>
    </row>
    <row r="27" spans="1:10" ht="13.5" customHeight="1" x14ac:dyDescent="0.25">
      <c r="A27" s="426" t="s">
        <v>3362</v>
      </c>
      <c r="B27" s="391">
        <v>22.291692755659103</v>
      </c>
      <c r="C27" s="427">
        <v>14.04476639806688</v>
      </c>
      <c r="D27" s="391" t="s">
        <v>4255</v>
      </c>
      <c r="E27" s="427">
        <v>9.4944086555728617</v>
      </c>
      <c r="F27" s="391" t="s">
        <v>4255</v>
      </c>
      <c r="G27" s="427">
        <v>12.644255592161748</v>
      </c>
      <c r="H27" s="391" t="s">
        <v>4255</v>
      </c>
      <c r="I27" s="427">
        <v>14.032503700651194</v>
      </c>
      <c r="J27" s="391"/>
    </row>
    <row r="28" spans="1:10" ht="13.5" customHeight="1" x14ac:dyDescent="0.25">
      <c r="A28" s="426" t="s">
        <v>3589</v>
      </c>
      <c r="B28" s="391">
        <v>3.9441354259848573</v>
      </c>
      <c r="C28" s="427">
        <v>3.6295932537227675</v>
      </c>
      <c r="D28" s="391" t="s">
        <v>4256</v>
      </c>
      <c r="E28" s="427">
        <v>2.0863077395052403</v>
      </c>
      <c r="F28" s="391" t="s">
        <v>4256</v>
      </c>
      <c r="G28" s="427">
        <v>4.5886801956781715</v>
      </c>
      <c r="H28" s="391" t="s">
        <v>4255</v>
      </c>
      <c r="I28" s="427">
        <v>5.7969516644653751</v>
      </c>
      <c r="J28" s="391"/>
    </row>
    <row r="29" spans="1:10" ht="13.5" customHeight="1" x14ac:dyDescent="0.25">
      <c r="A29" s="426" t="s">
        <v>3747</v>
      </c>
      <c r="B29" s="391">
        <v>18.18799604359695</v>
      </c>
      <c r="C29" s="427">
        <v>13.962022094274396</v>
      </c>
      <c r="D29" s="391" t="s">
        <v>4255</v>
      </c>
      <c r="E29" s="427">
        <v>7.0474514171725611</v>
      </c>
      <c r="F29" s="391" t="s">
        <v>4255</v>
      </c>
      <c r="G29" s="427">
        <v>11.442680018053441</v>
      </c>
      <c r="H29" s="391" t="s">
        <v>4255</v>
      </c>
      <c r="I29" s="427">
        <v>13.747026356031819</v>
      </c>
      <c r="J29" s="391"/>
    </row>
    <row r="30" spans="1:10" ht="13.5" customHeight="1" x14ac:dyDescent="0.25">
      <c r="A30" s="426" t="s">
        <v>3808</v>
      </c>
      <c r="B30" s="391">
        <v>9.4459689542325318</v>
      </c>
      <c r="C30" s="427">
        <v>5.1386546687632917</v>
      </c>
      <c r="D30" s="391" t="s">
        <v>4255</v>
      </c>
      <c r="E30" s="427">
        <v>3.9360407914294169</v>
      </c>
      <c r="F30" s="391" t="s">
        <v>4256</v>
      </c>
      <c r="G30" s="427">
        <v>5.3863300089366009</v>
      </c>
      <c r="H30" s="391" t="s">
        <v>4255</v>
      </c>
      <c r="I30" s="427">
        <v>6.3141212743878947</v>
      </c>
      <c r="J30" s="391"/>
    </row>
    <row r="31" spans="1:10" ht="13.5" customHeight="1" x14ac:dyDescent="0.25">
      <c r="A31" s="426" t="s">
        <v>3061</v>
      </c>
      <c r="B31" s="391">
        <v>6.6223065756978077</v>
      </c>
      <c r="C31" s="427">
        <v>6.9203509315766603</v>
      </c>
      <c r="D31" s="391" t="s">
        <v>4255</v>
      </c>
      <c r="E31" s="427">
        <v>4.6888320684579448</v>
      </c>
      <c r="F31" s="391" t="s">
        <v>4255</v>
      </c>
      <c r="G31" s="427">
        <v>5.8336665518481103</v>
      </c>
      <c r="H31" s="391" t="s">
        <v>4255</v>
      </c>
      <c r="I31" s="427">
        <v>7.7273563881148739</v>
      </c>
      <c r="J31" s="391"/>
    </row>
    <row r="32" spans="1:10" ht="15.75" thickBot="1" x14ac:dyDescent="0.3">
      <c r="A32" s="428"/>
      <c r="B32" s="394"/>
      <c r="C32" s="394"/>
      <c r="D32" s="394"/>
      <c r="E32" s="394"/>
      <c r="F32" s="394"/>
      <c r="G32" s="394"/>
      <c r="H32" s="394"/>
      <c r="I32" s="394"/>
      <c r="J32" s="394"/>
    </row>
    <row r="33" spans="1:10" ht="78" customHeight="1" x14ac:dyDescent="0.25">
      <c r="A33" s="875" t="s">
        <v>4241</v>
      </c>
      <c r="B33" s="875"/>
      <c r="C33" s="875"/>
      <c r="D33" s="875"/>
      <c r="E33" s="875"/>
      <c r="F33" s="875"/>
      <c r="G33" s="875"/>
      <c r="H33" s="875"/>
      <c r="I33" s="875"/>
      <c r="J33" s="875"/>
    </row>
  </sheetData>
  <mergeCells count="8">
    <mergeCell ref="A33:J33"/>
    <mergeCell ref="A1:J1"/>
    <mergeCell ref="A2:J2"/>
    <mergeCell ref="A3:J3"/>
    <mergeCell ref="C4:D4"/>
    <mergeCell ref="E4:F4"/>
    <mergeCell ref="G4:H4"/>
    <mergeCell ref="I4:J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550BF-1116-4F64-BF41-9838FE57CCF6}">
  <sheetPr>
    <tabColor theme="7" tint="0.39997558519241921"/>
  </sheetPr>
  <dimension ref="A1:G33"/>
  <sheetViews>
    <sheetView showGridLines="0" workbookViewId="0">
      <selection activeCell="F5" sqref="F5"/>
    </sheetView>
  </sheetViews>
  <sheetFormatPr baseColWidth="10" defaultRowHeight="15" x14ac:dyDescent="0.25"/>
  <cols>
    <col min="1" max="1" width="25" customWidth="1"/>
    <col min="2" max="5" width="10.7109375" customWidth="1"/>
    <col min="9" max="9" width="11.85546875" bestFit="1" customWidth="1"/>
  </cols>
  <sheetData>
    <row r="1" spans="1:7" x14ac:dyDescent="0.25">
      <c r="A1" s="854" t="s">
        <v>4597</v>
      </c>
      <c r="B1" s="854"/>
      <c r="C1" s="854"/>
      <c r="D1" s="854"/>
      <c r="E1" s="854"/>
      <c r="F1" s="854"/>
    </row>
    <row r="2" spans="1:7" ht="27.75" customHeight="1" x14ac:dyDescent="0.25">
      <c r="A2" s="853" t="s">
        <v>4266</v>
      </c>
      <c r="B2" s="853"/>
      <c r="C2" s="853"/>
      <c r="D2" s="853"/>
      <c r="E2" s="853"/>
      <c r="F2" s="853"/>
    </row>
    <row r="3" spans="1:7" x14ac:dyDescent="0.25">
      <c r="A3" s="1047" t="s">
        <v>3998</v>
      </c>
      <c r="B3" s="1047"/>
      <c r="C3" s="1047"/>
      <c r="D3" s="1047"/>
      <c r="E3" s="1047"/>
      <c r="F3" s="1047"/>
    </row>
    <row r="4" spans="1:7" ht="26.1" customHeight="1" x14ac:dyDescent="0.25">
      <c r="A4" s="407" t="s">
        <v>3890</v>
      </c>
      <c r="B4" s="408">
        <v>2019</v>
      </c>
      <c r="C4" s="409">
        <v>2020</v>
      </c>
      <c r="D4" s="409">
        <v>2021</v>
      </c>
      <c r="E4" s="408">
        <v>2022</v>
      </c>
      <c r="F4" s="410">
        <v>2023</v>
      </c>
    </row>
    <row r="5" spans="1:7" ht="13.5" customHeight="1" x14ac:dyDescent="0.25">
      <c r="A5" s="429" t="s">
        <v>3882</v>
      </c>
      <c r="B5" s="430">
        <v>85.762079548134977</v>
      </c>
      <c r="C5" s="430">
        <v>83.2473412508986</v>
      </c>
      <c r="D5" s="430">
        <v>83.892161092676901</v>
      </c>
      <c r="E5" s="430">
        <v>85.231032704489706</v>
      </c>
      <c r="F5" s="430">
        <v>83.574919509244253</v>
      </c>
      <c r="G5" s="431"/>
    </row>
    <row r="6" spans="1:7" ht="13.5" customHeight="1" x14ac:dyDescent="0.25">
      <c r="A6" s="426" t="s">
        <v>5</v>
      </c>
      <c r="B6" s="432">
        <v>83.519452703079565</v>
      </c>
      <c r="C6" s="432">
        <v>77.591283135035013</v>
      </c>
      <c r="D6" s="432">
        <v>79.858472566712862</v>
      </c>
      <c r="E6" s="432">
        <v>81.350589812339294</v>
      </c>
      <c r="F6" s="432">
        <v>77.904169318341701</v>
      </c>
      <c r="G6" s="431"/>
    </row>
    <row r="7" spans="1:7" ht="13.5" customHeight="1" x14ac:dyDescent="0.25">
      <c r="A7" s="426" t="s">
        <v>186</v>
      </c>
      <c r="B7" s="432">
        <v>63.15960374922944</v>
      </c>
      <c r="C7" s="432">
        <v>52.538045986118895</v>
      </c>
      <c r="D7" s="432">
        <v>51.058442762907042</v>
      </c>
      <c r="E7" s="432">
        <v>46.73794230095227</v>
      </c>
      <c r="F7" s="432">
        <v>43.755494739515669</v>
      </c>
      <c r="G7" s="431"/>
    </row>
    <row r="8" spans="1:7" ht="13.5" customHeight="1" x14ac:dyDescent="0.25">
      <c r="A8" s="426" t="s">
        <v>538</v>
      </c>
      <c r="B8" s="432">
        <v>81.401437903606194</v>
      </c>
      <c r="C8" s="432">
        <v>73.656032414160961</v>
      </c>
      <c r="D8" s="432">
        <v>73.238042507604277</v>
      </c>
      <c r="E8" s="432">
        <v>76.33574219790215</v>
      </c>
      <c r="F8" s="432">
        <v>65.382517467322018</v>
      </c>
      <c r="G8" s="431"/>
    </row>
    <row r="9" spans="1:7" ht="13.5" customHeight="1" x14ac:dyDescent="0.25">
      <c r="A9" s="426" t="s">
        <v>714</v>
      </c>
      <c r="B9" s="432">
        <v>92.249965127720728</v>
      </c>
      <c r="C9" s="432">
        <v>89.59025763870973</v>
      </c>
      <c r="D9" s="432">
        <v>89.744628999478465</v>
      </c>
      <c r="E9" s="432">
        <v>90.126523953245666</v>
      </c>
      <c r="F9" s="432">
        <v>86.65056880493654</v>
      </c>
      <c r="G9" s="431"/>
    </row>
    <row r="10" spans="1:7" ht="13.5" customHeight="1" x14ac:dyDescent="0.25">
      <c r="A10" s="426" t="s">
        <v>942</v>
      </c>
      <c r="B10" s="432">
        <v>73.717251591761908</v>
      </c>
      <c r="C10" s="432">
        <v>73.581302356766827</v>
      </c>
      <c r="D10" s="432">
        <v>71.081030572752169</v>
      </c>
      <c r="E10" s="432">
        <v>74.298773841095141</v>
      </c>
      <c r="F10" s="432">
        <v>70.833755365198087</v>
      </c>
      <c r="G10" s="431"/>
    </row>
    <row r="11" spans="1:7" ht="13.5" customHeight="1" x14ac:dyDescent="0.25">
      <c r="A11" s="426" t="s">
        <v>1190</v>
      </c>
      <c r="B11" s="432">
        <v>84.918849167147741</v>
      </c>
      <c r="C11" s="432">
        <v>81.760570047395078</v>
      </c>
      <c r="D11" s="432">
        <v>83.515897946721381</v>
      </c>
      <c r="E11" s="432">
        <v>82.161791474174976</v>
      </c>
      <c r="F11" s="432">
        <v>81.971611433863416</v>
      </c>
      <c r="G11" s="431"/>
    </row>
    <row r="12" spans="1:7" x14ac:dyDescent="0.25">
      <c r="A12" s="426" t="s">
        <v>1446</v>
      </c>
      <c r="B12" s="432">
        <v>88.690088070931665</v>
      </c>
      <c r="C12" s="432">
        <v>88.806202764849687</v>
      </c>
      <c r="D12" s="432">
        <v>89.554650671865815</v>
      </c>
      <c r="E12" s="432">
        <v>90.256097542414111</v>
      </c>
      <c r="F12" s="432">
        <v>87.971802150797345</v>
      </c>
      <c r="G12" s="431"/>
    </row>
    <row r="13" spans="1:7" ht="13.5" customHeight="1" x14ac:dyDescent="0.25">
      <c r="A13" s="426" t="s">
        <v>1462</v>
      </c>
      <c r="B13" s="432">
        <v>90.041348657392774</v>
      </c>
      <c r="C13" s="432">
        <v>88.515076312554925</v>
      </c>
      <c r="D13" s="432">
        <v>91.315630053611187</v>
      </c>
      <c r="E13" s="432">
        <v>94.204909706407562</v>
      </c>
      <c r="F13" s="432">
        <v>92.327945506225461</v>
      </c>
      <c r="G13" s="431"/>
    </row>
    <row r="14" spans="1:7" ht="13.5" customHeight="1" x14ac:dyDescent="0.25">
      <c r="A14" s="426" t="s">
        <v>1693</v>
      </c>
      <c r="B14" s="432">
        <v>91.68561904609453</v>
      </c>
      <c r="C14" s="432">
        <v>85.727580432354529</v>
      </c>
      <c r="D14" s="432">
        <v>88.721230060508447</v>
      </c>
      <c r="E14" s="432">
        <v>80.252534462828493</v>
      </c>
      <c r="F14" s="432">
        <v>69.230216804853953</v>
      </c>
      <c r="G14" s="431"/>
    </row>
    <row r="15" spans="1:7" ht="13.5" customHeight="1" x14ac:dyDescent="0.25">
      <c r="A15" s="426" t="s">
        <v>1890</v>
      </c>
      <c r="B15" s="432">
        <v>78.662658040027239</v>
      </c>
      <c r="C15" s="432">
        <v>72.37101115654329</v>
      </c>
      <c r="D15" s="432">
        <v>75.585431295415447</v>
      </c>
      <c r="E15" s="432">
        <v>71.362577268013567</v>
      </c>
      <c r="F15" s="432">
        <v>71.347116449288194</v>
      </c>
      <c r="G15" s="431"/>
    </row>
    <row r="16" spans="1:7" ht="13.5" customHeight="1" x14ac:dyDescent="0.25">
      <c r="A16" s="426" t="s">
        <v>2071</v>
      </c>
      <c r="B16" s="432">
        <v>82.499251952738277</v>
      </c>
      <c r="C16" s="432">
        <v>78.780731700689074</v>
      </c>
      <c r="D16" s="432">
        <v>80.740770221862746</v>
      </c>
      <c r="E16" s="432">
        <v>85.630911153487489</v>
      </c>
      <c r="F16" s="432">
        <v>87.387999238777539</v>
      </c>
      <c r="G16" s="431"/>
    </row>
    <row r="17" spans="1:7" ht="13.5" customHeight="1" x14ac:dyDescent="0.25">
      <c r="A17" s="426" t="s">
        <v>2156</v>
      </c>
      <c r="B17" s="432">
        <v>89.125464023029949</v>
      </c>
      <c r="C17" s="432">
        <v>87.636304804466903</v>
      </c>
      <c r="D17" s="432">
        <v>90.889856746640717</v>
      </c>
      <c r="E17" s="432">
        <v>84.115399683359158</v>
      </c>
      <c r="F17" s="432">
        <v>82.079578226027479</v>
      </c>
      <c r="G17" s="431"/>
    </row>
    <row r="18" spans="1:7" ht="13.5" customHeight="1" x14ac:dyDescent="0.25">
      <c r="A18" s="426" t="s">
        <v>201</v>
      </c>
      <c r="B18" s="432">
        <v>84.002136698809366</v>
      </c>
      <c r="C18" s="432">
        <v>84.136013562759132</v>
      </c>
      <c r="D18" s="432">
        <v>84.848608797601258</v>
      </c>
      <c r="E18" s="432">
        <v>88.993309518220826</v>
      </c>
      <c r="F18" s="432">
        <v>85.628280559237595</v>
      </c>
      <c r="G18" s="431"/>
    </row>
    <row r="19" spans="1:7" ht="13.5" customHeight="1" x14ac:dyDescent="0.25">
      <c r="A19" s="426" t="s">
        <v>2573</v>
      </c>
      <c r="B19" s="432">
        <v>82.473473971698667</v>
      </c>
      <c r="C19" s="432">
        <v>82.894421079553481</v>
      </c>
      <c r="D19" s="432">
        <v>71.868880785752637</v>
      </c>
      <c r="E19" s="432">
        <v>78.769477340799853</v>
      </c>
      <c r="F19" s="432">
        <v>91.741064851887941</v>
      </c>
      <c r="G19" s="431"/>
    </row>
    <row r="20" spans="1:7" x14ac:dyDescent="0.25">
      <c r="A20" s="426" t="s">
        <v>3941</v>
      </c>
      <c r="B20" s="432">
        <v>89.978795144371276</v>
      </c>
      <c r="C20" s="432">
        <v>88.869003435841094</v>
      </c>
      <c r="D20" s="432">
        <v>91.664977416177948</v>
      </c>
      <c r="E20" s="432">
        <v>90.789689848934401</v>
      </c>
      <c r="F20" s="432">
        <v>86.466970160714467</v>
      </c>
      <c r="G20" s="431"/>
    </row>
    <row r="21" spans="1:7" ht="13.5" customHeight="1" x14ac:dyDescent="0.25">
      <c r="A21" s="426" t="s">
        <v>3945</v>
      </c>
      <c r="B21" s="432">
        <v>86.179828823733999</v>
      </c>
      <c r="C21" s="432">
        <v>82.289342471986799</v>
      </c>
      <c r="D21" s="432">
        <v>87.187227741738496</v>
      </c>
      <c r="E21" s="432">
        <v>94.288509336399713</v>
      </c>
      <c r="F21" s="432">
        <v>84.432803709693644</v>
      </c>
      <c r="G21" s="431"/>
    </row>
    <row r="22" spans="1:7" ht="13.5" customHeight="1" x14ac:dyDescent="0.25">
      <c r="A22" s="426" t="s">
        <v>2982</v>
      </c>
      <c r="B22" s="432">
        <v>79.883275166989563</v>
      </c>
      <c r="C22" s="432">
        <v>75.913113113122293</v>
      </c>
      <c r="D22" s="432">
        <v>71.292850321130842</v>
      </c>
      <c r="E22" s="432">
        <v>82.105619102208806</v>
      </c>
      <c r="F22" s="432">
        <v>83.448570900370584</v>
      </c>
      <c r="G22" s="431"/>
    </row>
    <row r="23" spans="1:7" ht="13.5" customHeight="1" x14ac:dyDescent="0.25">
      <c r="A23" s="426" t="s">
        <v>3096</v>
      </c>
      <c r="B23" s="432">
        <v>92.774408091986103</v>
      </c>
      <c r="C23" s="432">
        <v>87.858980744144304</v>
      </c>
      <c r="D23" s="432">
        <v>91.012372560775987</v>
      </c>
      <c r="E23" s="432">
        <v>92.365973065013506</v>
      </c>
      <c r="F23" s="432">
        <v>91.356235925418389</v>
      </c>
      <c r="G23" s="431"/>
    </row>
    <row r="24" spans="1:7" ht="13.5" customHeight="1" x14ac:dyDescent="0.25">
      <c r="A24" s="426" t="s">
        <v>3122</v>
      </c>
      <c r="B24" s="432">
        <v>73.318171004676131</v>
      </c>
      <c r="C24" s="432">
        <v>69.141170728643047</v>
      </c>
      <c r="D24" s="432">
        <v>70.693482160245068</v>
      </c>
      <c r="E24" s="432">
        <v>72.923759562086261</v>
      </c>
      <c r="F24" s="432">
        <v>67.911202311154753</v>
      </c>
      <c r="G24" s="431"/>
    </row>
    <row r="25" spans="1:7" ht="13.5" customHeight="1" x14ac:dyDescent="0.25">
      <c r="A25" s="426" t="s">
        <v>3167</v>
      </c>
      <c r="B25" s="432">
        <v>77.825028300233498</v>
      </c>
      <c r="C25" s="432">
        <v>75.293851604509825</v>
      </c>
      <c r="D25" s="432">
        <v>74.130476046249498</v>
      </c>
      <c r="E25" s="432">
        <v>72.233048153854952</v>
      </c>
      <c r="F25" s="432">
        <v>71.987394867645577</v>
      </c>
      <c r="G25" s="431"/>
    </row>
    <row r="26" spans="1:7" ht="13.5" customHeight="1" x14ac:dyDescent="0.25">
      <c r="A26" s="426" t="s">
        <v>3228</v>
      </c>
      <c r="B26" s="432">
        <v>77.62333639403505</v>
      </c>
      <c r="C26" s="432">
        <v>75.114597990345572</v>
      </c>
      <c r="D26" s="432">
        <v>69.212870336292326</v>
      </c>
      <c r="E26" s="432">
        <v>78.493539036946473</v>
      </c>
      <c r="F26" s="432">
        <v>82.808878564255068</v>
      </c>
      <c r="G26" s="431"/>
    </row>
    <row r="27" spans="1:7" ht="13.5" customHeight="1" x14ac:dyDescent="0.25">
      <c r="A27" s="426" t="s">
        <v>3362</v>
      </c>
      <c r="B27" s="432">
        <v>87.289319607476855</v>
      </c>
      <c r="C27" s="432">
        <v>80.985219436501794</v>
      </c>
      <c r="D27" s="432">
        <v>83.314501290521903</v>
      </c>
      <c r="E27" s="432">
        <v>85.207038914324372</v>
      </c>
      <c r="F27" s="432">
        <v>88.122921830954112</v>
      </c>
      <c r="G27" s="431"/>
    </row>
    <row r="28" spans="1:7" ht="13.5" customHeight="1" x14ac:dyDescent="0.25">
      <c r="A28" s="426" t="s">
        <v>3589</v>
      </c>
      <c r="B28" s="432">
        <v>75.32154731100448</v>
      </c>
      <c r="C28" s="432">
        <v>66.155781041760378</v>
      </c>
      <c r="D28" s="432">
        <v>54.095109133562111</v>
      </c>
      <c r="E28" s="432">
        <v>57.297943178570733</v>
      </c>
      <c r="F28" s="432">
        <v>68.772074306858912</v>
      </c>
      <c r="G28" s="431"/>
    </row>
    <row r="29" spans="1:7" ht="13.5" customHeight="1" x14ac:dyDescent="0.25">
      <c r="A29" s="426" t="s">
        <v>3747</v>
      </c>
      <c r="B29" s="432">
        <v>88.819277640710482</v>
      </c>
      <c r="C29" s="432">
        <v>78.878717361263057</v>
      </c>
      <c r="D29" s="432">
        <v>86.213690863345931</v>
      </c>
      <c r="E29" s="432">
        <v>90.910876134382647</v>
      </c>
      <c r="F29" s="432">
        <v>90.649739956203319</v>
      </c>
      <c r="G29" s="431"/>
    </row>
    <row r="30" spans="1:7" ht="13.5" customHeight="1" x14ac:dyDescent="0.25">
      <c r="A30" s="426" t="s">
        <v>3808</v>
      </c>
      <c r="B30" s="432">
        <v>61.634321391949875</v>
      </c>
      <c r="C30" s="432">
        <v>57.084715992321065</v>
      </c>
      <c r="D30" s="432">
        <v>53.52182930166898</v>
      </c>
      <c r="E30" s="432">
        <v>58.183190927435888</v>
      </c>
      <c r="F30" s="432">
        <v>57.18902675171109</v>
      </c>
      <c r="G30" s="431"/>
    </row>
    <row r="31" spans="1:7" ht="15.75" thickBot="1" x14ac:dyDescent="0.3">
      <c r="A31" s="433" t="s">
        <v>3061</v>
      </c>
      <c r="B31" s="434">
        <v>91.826638307832397</v>
      </c>
      <c r="C31" s="434">
        <v>88.442884061241003</v>
      </c>
      <c r="D31" s="434">
        <v>91.911786208639683</v>
      </c>
      <c r="E31" s="434">
        <v>92.648692405127122</v>
      </c>
      <c r="F31" s="434">
        <v>93.744471304158921</v>
      </c>
      <c r="G31" s="431"/>
    </row>
    <row r="32" spans="1:7" ht="41.25" customHeight="1" x14ac:dyDescent="0.25">
      <c r="A32" s="852" t="s">
        <v>4267</v>
      </c>
      <c r="B32" s="852"/>
      <c r="C32" s="852"/>
      <c r="D32" s="852"/>
      <c r="E32" s="852"/>
      <c r="F32" s="852"/>
    </row>
    <row r="33" spans="1:5" ht="15" customHeight="1" x14ac:dyDescent="0.25">
      <c r="A33" s="44" t="s">
        <v>4268</v>
      </c>
      <c r="B33" s="435"/>
      <c r="C33" s="435"/>
      <c r="D33" s="435"/>
      <c r="E33" s="435"/>
    </row>
  </sheetData>
  <mergeCells count="4">
    <mergeCell ref="A1:F1"/>
    <mergeCell ref="A2:F2"/>
    <mergeCell ref="A3:F3"/>
    <mergeCell ref="A32:F3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C9589-0E12-440C-AA47-891D322503B9}">
  <sheetPr>
    <tabColor theme="7" tint="0.39997558519241921"/>
  </sheetPr>
  <dimension ref="A1:F32"/>
  <sheetViews>
    <sheetView showGridLines="0" workbookViewId="0">
      <selection activeCell="F5" sqref="F5"/>
    </sheetView>
  </sheetViews>
  <sheetFormatPr baseColWidth="10" defaultRowHeight="15" x14ac:dyDescent="0.25"/>
  <cols>
    <col min="1" max="1" width="24.5703125" customWidth="1"/>
    <col min="2" max="6" width="10.7109375" customWidth="1"/>
    <col min="9" max="9" width="11.85546875" bestFit="1" customWidth="1"/>
  </cols>
  <sheetData>
    <row r="1" spans="1:6" x14ac:dyDescent="0.25">
      <c r="A1" s="854" t="s">
        <v>4598</v>
      </c>
      <c r="B1" s="854"/>
      <c r="C1" s="854"/>
      <c r="D1" s="854"/>
      <c r="E1" s="854"/>
      <c r="F1" s="854"/>
    </row>
    <row r="2" spans="1:6" ht="24" customHeight="1" x14ac:dyDescent="0.25">
      <c r="A2" s="853" t="s">
        <v>4269</v>
      </c>
      <c r="B2" s="853"/>
      <c r="C2" s="853"/>
      <c r="D2" s="853"/>
      <c r="E2" s="853"/>
      <c r="F2" s="853"/>
    </row>
    <row r="3" spans="1:6" x14ac:dyDescent="0.25">
      <c r="A3" s="1047" t="s">
        <v>3998</v>
      </c>
      <c r="B3" s="1047"/>
      <c r="C3" s="1047"/>
      <c r="D3" s="1047"/>
      <c r="E3" s="1047"/>
      <c r="F3" s="1047"/>
    </row>
    <row r="4" spans="1:6" ht="26.1" customHeight="1" x14ac:dyDescent="0.25">
      <c r="A4" s="407" t="s">
        <v>3890</v>
      </c>
      <c r="B4" s="408">
        <v>2019</v>
      </c>
      <c r="C4" s="409">
        <v>2020</v>
      </c>
      <c r="D4" s="409">
        <v>2021</v>
      </c>
      <c r="E4" s="408">
        <v>2022</v>
      </c>
      <c r="F4" s="410">
        <v>2023</v>
      </c>
    </row>
    <row r="5" spans="1:6" ht="13.5" customHeight="1" x14ac:dyDescent="0.25">
      <c r="A5" s="429" t="s">
        <v>3882</v>
      </c>
      <c r="B5" s="436">
        <v>42.804255779400471</v>
      </c>
      <c r="C5" s="436">
        <v>49.250019690094497</v>
      </c>
      <c r="D5" s="436">
        <v>45.069193609388897</v>
      </c>
      <c r="E5" s="436">
        <v>45.135160685235036</v>
      </c>
      <c r="F5" s="436">
        <v>49.116021444978401</v>
      </c>
    </row>
    <row r="6" spans="1:6" ht="13.5" customHeight="1" x14ac:dyDescent="0.25">
      <c r="A6" s="426" t="s">
        <v>5</v>
      </c>
      <c r="B6" s="437">
        <v>35.394008436565933</v>
      </c>
      <c r="C6" s="437">
        <v>49.089144038239304</v>
      </c>
      <c r="D6" s="437">
        <v>43.285044066346501</v>
      </c>
      <c r="E6" s="437">
        <v>47.684721110947152</v>
      </c>
      <c r="F6" s="437">
        <v>43.060568405231443</v>
      </c>
    </row>
    <row r="7" spans="1:6" ht="13.5" customHeight="1" x14ac:dyDescent="0.25">
      <c r="A7" s="426" t="s">
        <v>186</v>
      </c>
      <c r="B7" s="437">
        <v>42.240059571079307</v>
      </c>
      <c r="C7" s="437">
        <v>47.686863402759478</v>
      </c>
      <c r="D7" s="437">
        <v>37.750252439754497</v>
      </c>
      <c r="E7" s="437">
        <v>38.495489799612969</v>
      </c>
      <c r="F7" s="437">
        <v>40.25333469050247</v>
      </c>
    </row>
    <row r="8" spans="1:6" ht="13.5" customHeight="1" x14ac:dyDescent="0.25">
      <c r="A8" s="426" t="s">
        <v>538</v>
      </c>
      <c r="B8" s="437">
        <v>29.779718484835708</v>
      </c>
      <c r="C8" s="437">
        <v>47.578815958917012</v>
      </c>
      <c r="D8" s="437">
        <v>47.744639047199541</v>
      </c>
      <c r="E8" s="437">
        <v>46.768633150274326</v>
      </c>
      <c r="F8" s="437">
        <v>40.155252006439383</v>
      </c>
    </row>
    <row r="9" spans="1:6" ht="13.5" customHeight="1" x14ac:dyDescent="0.25">
      <c r="A9" s="426" t="s">
        <v>714</v>
      </c>
      <c r="B9" s="437">
        <v>52.969328399996172</v>
      </c>
      <c r="C9" s="437">
        <v>57.873578696527737</v>
      </c>
      <c r="D9" s="437">
        <v>50.806370641108231</v>
      </c>
      <c r="E9" s="437">
        <v>56.563461578369399</v>
      </c>
      <c r="F9" s="437">
        <v>65.234871924147271</v>
      </c>
    </row>
    <row r="10" spans="1:6" ht="13.5" customHeight="1" x14ac:dyDescent="0.25">
      <c r="A10" s="426" t="s">
        <v>942</v>
      </c>
      <c r="B10" s="437">
        <v>34.593198860341744</v>
      </c>
      <c r="C10" s="437">
        <v>34.546093911517836</v>
      </c>
      <c r="D10" s="437">
        <v>26.52238480223107</v>
      </c>
      <c r="E10" s="437">
        <v>40.790423173635212</v>
      </c>
      <c r="F10" s="437">
        <v>50.146619714096055</v>
      </c>
    </row>
    <row r="11" spans="1:6" ht="13.5" customHeight="1" x14ac:dyDescent="0.25">
      <c r="A11" s="426" t="s">
        <v>1190</v>
      </c>
      <c r="B11" s="437">
        <v>23.368342200668497</v>
      </c>
      <c r="C11" s="437">
        <v>23.686350144590275</v>
      </c>
      <c r="D11" s="437">
        <v>14.790965732265255</v>
      </c>
      <c r="E11" s="437">
        <v>23.619091548606232</v>
      </c>
      <c r="F11" s="437">
        <v>21.947617323179845</v>
      </c>
    </row>
    <row r="12" spans="1:6" x14ac:dyDescent="0.25">
      <c r="A12" s="426" t="s">
        <v>1446</v>
      </c>
      <c r="B12" s="437">
        <v>46.510582946523421</v>
      </c>
      <c r="C12" s="437">
        <v>61.578486591056581</v>
      </c>
      <c r="D12" s="437">
        <v>57.379403761540402</v>
      </c>
      <c r="E12" s="437">
        <v>57.620572279975491</v>
      </c>
      <c r="F12" s="437">
        <v>61.734560552627137</v>
      </c>
    </row>
    <row r="13" spans="1:6" ht="13.5" customHeight="1" x14ac:dyDescent="0.25">
      <c r="A13" s="426" t="s">
        <v>1462</v>
      </c>
      <c r="B13" s="437">
        <v>55.176229555303344</v>
      </c>
      <c r="C13" s="437">
        <v>60.993218487997368</v>
      </c>
      <c r="D13" s="437">
        <v>58.755997817775906</v>
      </c>
      <c r="E13" s="437">
        <v>56.666669473987774</v>
      </c>
      <c r="F13" s="437">
        <v>53.098386631250037</v>
      </c>
    </row>
    <row r="14" spans="1:6" ht="13.5" customHeight="1" x14ac:dyDescent="0.25">
      <c r="A14" s="426" t="s">
        <v>1693</v>
      </c>
      <c r="B14" s="437">
        <v>56.121745894406558</v>
      </c>
      <c r="C14" s="437">
        <v>72.575410875694729</v>
      </c>
      <c r="D14" s="437">
        <v>68.632644970772787</v>
      </c>
      <c r="E14" s="437">
        <v>67.433039280930984</v>
      </c>
      <c r="F14" s="437">
        <v>61.713389961367405</v>
      </c>
    </row>
    <row r="15" spans="1:6" ht="13.5" customHeight="1" x14ac:dyDescent="0.25">
      <c r="A15" s="426" t="s">
        <v>1890</v>
      </c>
      <c r="B15" s="437">
        <v>25.087891729599548</v>
      </c>
      <c r="C15" s="437">
        <v>32.970299036815277</v>
      </c>
      <c r="D15" s="437">
        <v>21.88599268256004</v>
      </c>
      <c r="E15" s="437">
        <v>24.150694535989974</v>
      </c>
      <c r="F15" s="437">
        <v>25.076742352405606</v>
      </c>
    </row>
    <row r="16" spans="1:6" ht="13.5" customHeight="1" x14ac:dyDescent="0.25">
      <c r="A16" s="426" t="s">
        <v>2071</v>
      </c>
      <c r="B16" s="437">
        <v>41.439268926779086</v>
      </c>
      <c r="C16" s="437">
        <v>44.144458445998467</v>
      </c>
      <c r="D16" s="437">
        <v>39.756815624508008</v>
      </c>
      <c r="E16" s="437">
        <v>39.314898416637163</v>
      </c>
      <c r="F16" s="437">
        <v>41.277485347947703</v>
      </c>
    </row>
    <row r="17" spans="1:6" ht="13.5" customHeight="1" x14ac:dyDescent="0.25">
      <c r="A17" s="426" t="s">
        <v>2156</v>
      </c>
      <c r="B17" s="437">
        <v>51.580158251300205</v>
      </c>
      <c r="C17" s="437">
        <v>52.276010748452187</v>
      </c>
      <c r="D17" s="437">
        <v>48.986152842245346</v>
      </c>
      <c r="E17" s="437">
        <v>41.953094103084609</v>
      </c>
      <c r="F17" s="437">
        <v>44.308982050172844</v>
      </c>
    </row>
    <row r="18" spans="1:6" ht="13.5" customHeight="1" x14ac:dyDescent="0.25">
      <c r="A18" s="426" t="s">
        <v>201</v>
      </c>
      <c r="B18" s="437">
        <v>64.746902175987486</v>
      </c>
      <c r="C18" s="437">
        <v>75.455431565191404</v>
      </c>
      <c r="D18" s="437">
        <v>68.362994647066685</v>
      </c>
      <c r="E18" s="437">
        <v>65.172383807603268</v>
      </c>
      <c r="F18" s="437">
        <v>66.799188600264472</v>
      </c>
    </row>
    <row r="19" spans="1:6" ht="13.5" customHeight="1" x14ac:dyDescent="0.25">
      <c r="A19" s="426" t="s">
        <v>2573</v>
      </c>
      <c r="B19" s="437">
        <v>59.682511506951322</v>
      </c>
      <c r="C19" s="437">
        <v>61.882816818972572</v>
      </c>
      <c r="D19" s="437">
        <v>59.371329227004111</v>
      </c>
      <c r="E19" s="437">
        <v>55.0146087327944</v>
      </c>
      <c r="F19" s="437">
        <v>57.821585709270494</v>
      </c>
    </row>
    <row r="20" spans="1:6" x14ac:dyDescent="0.25">
      <c r="A20" s="426" t="s">
        <v>3941</v>
      </c>
      <c r="B20" s="437">
        <v>39.828881137990528</v>
      </c>
      <c r="C20" s="437">
        <v>45.834597947960901</v>
      </c>
      <c r="D20" s="437">
        <v>45.577651061711663</v>
      </c>
      <c r="E20" s="437">
        <v>45.138111744643233</v>
      </c>
      <c r="F20" s="437">
        <v>51.758847695357836</v>
      </c>
    </row>
    <row r="21" spans="1:6" ht="13.5" customHeight="1" x14ac:dyDescent="0.25">
      <c r="A21" s="426" t="s">
        <v>3945</v>
      </c>
      <c r="B21" s="437">
        <v>45.339730069968709</v>
      </c>
      <c r="C21" s="437">
        <v>46.1438224878911</v>
      </c>
      <c r="D21" s="437">
        <v>44.131376334365569</v>
      </c>
      <c r="E21" s="437">
        <v>42.968921594776276</v>
      </c>
      <c r="F21" s="437">
        <v>46.379880280944604</v>
      </c>
    </row>
    <row r="22" spans="1:6" ht="13.5" customHeight="1" x14ac:dyDescent="0.25">
      <c r="A22" s="426" t="s">
        <v>2982</v>
      </c>
      <c r="B22" s="437">
        <v>36.36519593827299</v>
      </c>
      <c r="C22" s="437">
        <v>42.96822782062354</v>
      </c>
      <c r="D22" s="437">
        <v>32.324525573706659</v>
      </c>
      <c r="E22" s="437">
        <v>32.9876399338821</v>
      </c>
      <c r="F22" s="437">
        <v>33.354246918285867</v>
      </c>
    </row>
    <row r="23" spans="1:6" ht="13.5" customHeight="1" x14ac:dyDescent="0.25">
      <c r="A23" s="426" t="s">
        <v>3096</v>
      </c>
      <c r="B23" s="437">
        <v>16.242490022930443</v>
      </c>
      <c r="C23" s="437">
        <v>16.268025664028492</v>
      </c>
      <c r="D23" s="437">
        <v>12.639778453924874</v>
      </c>
      <c r="E23" s="391">
        <v>9.9108805723268105</v>
      </c>
      <c r="F23" s="391">
        <v>8.9623627139361055</v>
      </c>
    </row>
    <row r="24" spans="1:6" ht="13.5" customHeight="1" x14ac:dyDescent="0.25">
      <c r="A24" s="426" t="s">
        <v>3122</v>
      </c>
      <c r="B24" s="437">
        <v>36.729920027078649</v>
      </c>
      <c r="C24" s="437">
        <v>49.819334151263817</v>
      </c>
      <c r="D24" s="437">
        <v>37.534473724855133</v>
      </c>
      <c r="E24" s="437">
        <v>38.284704856547087</v>
      </c>
      <c r="F24" s="437">
        <v>37.16977046576261</v>
      </c>
    </row>
    <row r="25" spans="1:6" ht="13.5" customHeight="1" x14ac:dyDescent="0.25">
      <c r="A25" s="426" t="s">
        <v>3167</v>
      </c>
      <c r="B25" s="437">
        <v>47.783815470588515</v>
      </c>
      <c r="C25" s="437">
        <v>52.81534070891972</v>
      </c>
      <c r="D25" s="437">
        <v>47.345549160955173</v>
      </c>
      <c r="E25" s="437">
        <v>48.284911172058671</v>
      </c>
      <c r="F25" s="437">
        <v>48.101830815299877</v>
      </c>
    </row>
    <row r="26" spans="1:6" ht="13.5" customHeight="1" x14ac:dyDescent="0.25">
      <c r="A26" s="426" t="s">
        <v>3228</v>
      </c>
      <c r="B26" s="437">
        <v>30.059138307847078</v>
      </c>
      <c r="C26" s="437">
        <v>37.307531621014753</v>
      </c>
      <c r="D26" s="437">
        <v>31.537675412567445</v>
      </c>
      <c r="E26" s="437">
        <v>39.752225397061103</v>
      </c>
      <c r="F26" s="437">
        <v>39.042327098256905</v>
      </c>
    </row>
    <row r="27" spans="1:6" ht="13.5" customHeight="1" x14ac:dyDescent="0.25">
      <c r="A27" s="426" t="s">
        <v>3362</v>
      </c>
      <c r="B27" s="437">
        <v>29.925929119423479</v>
      </c>
      <c r="C27" s="437">
        <v>44.181945842239692</v>
      </c>
      <c r="D27" s="437">
        <v>35.004003640768104</v>
      </c>
      <c r="E27" s="437">
        <v>32.275119026454583</v>
      </c>
      <c r="F27" s="437">
        <v>35.944562008947152</v>
      </c>
    </row>
    <row r="28" spans="1:6" ht="13.5" customHeight="1" x14ac:dyDescent="0.25">
      <c r="A28" s="426" t="s">
        <v>3589</v>
      </c>
      <c r="B28" s="437">
        <v>49.117164618211184</v>
      </c>
      <c r="C28" s="437">
        <v>59.717425587997319</v>
      </c>
      <c r="D28" s="437">
        <v>44.500130826477992</v>
      </c>
      <c r="E28" s="437">
        <v>40.314302931660215</v>
      </c>
      <c r="F28" s="437">
        <v>49.59750869438934</v>
      </c>
    </row>
    <row r="29" spans="1:6" ht="13.5" customHeight="1" x14ac:dyDescent="0.25">
      <c r="A29" s="426" t="s">
        <v>3747</v>
      </c>
      <c r="B29" s="437">
        <v>58.224270025145501</v>
      </c>
      <c r="C29" s="437">
        <v>63.54823238461065</v>
      </c>
      <c r="D29" s="437">
        <v>46.661392517810867</v>
      </c>
      <c r="E29" s="437">
        <v>50.239566051923987</v>
      </c>
      <c r="F29" s="437">
        <v>55.753992872264959</v>
      </c>
    </row>
    <row r="30" spans="1:6" ht="13.5" customHeight="1" x14ac:dyDescent="0.25">
      <c r="A30" s="426" t="s">
        <v>3808</v>
      </c>
      <c r="B30" s="437">
        <v>51.097052975674551</v>
      </c>
      <c r="C30" s="437">
        <v>53.387061686359161</v>
      </c>
      <c r="D30" s="437">
        <v>48.597654514783315</v>
      </c>
      <c r="E30" s="437">
        <v>40.568034584433846</v>
      </c>
      <c r="F30" s="437">
        <v>43.066322201606297</v>
      </c>
    </row>
    <row r="31" spans="1:6" ht="15.75" thickBot="1" x14ac:dyDescent="0.3">
      <c r="A31" s="433" t="s">
        <v>3061</v>
      </c>
      <c r="B31" s="438">
        <v>20.071377111699331</v>
      </c>
      <c r="C31" s="438">
        <v>25.100565998044821</v>
      </c>
      <c r="D31" s="438">
        <v>17.917362369883744</v>
      </c>
      <c r="E31" s="438">
        <v>14.736336702569975</v>
      </c>
      <c r="F31" s="438">
        <v>23.876522119253689</v>
      </c>
    </row>
    <row r="32" spans="1:6" ht="79.5" customHeight="1" x14ac:dyDescent="0.25">
      <c r="A32" s="1048" t="s">
        <v>4270</v>
      </c>
      <c r="B32" s="1048"/>
      <c r="C32" s="1048"/>
      <c r="D32" s="1048"/>
      <c r="E32" s="1048"/>
      <c r="F32" s="1048"/>
    </row>
  </sheetData>
  <mergeCells count="4">
    <mergeCell ref="A1:F1"/>
    <mergeCell ref="A2:F2"/>
    <mergeCell ref="A3:F3"/>
    <mergeCell ref="A32:F3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4" tint="0.39997558519241921"/>
  </sheetPr>
  <dimension ref="A1:T33"/>
  <sheetViews>
    <sheetView showGridLines="0" workbookViewId="0">
      <selection activeCell="Y10" sqref="Y10"/>
    </sheetView>
  </sheetViews>
  <sheetFormatPr baseColWidth="10" defaultRowHeight="15" x14ac:dyDescent="0.25"/>
  <cols>
    <col min="1" max="1" width="18.5703125" customWidth="1"/>
    <col min="2" max="2" width="7.140625" customWidth="1"/>
    <col min="3" max="3" width="7.85546875" customWidth="1"/>
    <col min="4" max="4" width="9.7109375" customWidth="1"/>
    <col min="5" max="5" width="0.85546875" customWidth="1"/>
    <col min="6" max="6" width="7.140625" customWidth="1"/>
    <col min="7" max="7" width="7.85546875" customWidth="1"/>
    <col min="8" max="8" width="9.7109375" customWidth="1"/>
    <col min="9" max="9" width="0.85546875" customWidth="1"/>
    <col min="10" max="10" width="7.140625" customWidth="1"/>
    <col min="11" max="11" width="7.85546875" customWidth="1"/>
    <col min="12" max="12" width="9.7109375" customWidth="1"/>
    <col min="13" max="13" width="0.85546875" customWidth="1"/>
    <col min="14" max="14" width="7.140625" customWidth="1"/>
    <col min="15" max="15" width="7.85546875" customWidth="1"/>
    <col min="16" max="16" width="9.7109375" customWidth="1"/>
    <col min="17" max="17" width="0.85546875" customWidth="1"/>
    <col min="18" max="20" width="7.85546875" customWidth="1"/>
  </cols>
  <sheetData>
    <row r="1" spans="1:20" ht="29.25" customHeight="1" x14ac:dyDescent="0.25">
      <c r="A1" s="843" t="s">
        <v>3978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3"/>
    </row>
    <row r="2" spans="1:20" x14ac:dyDescent="0.25">
      <c r="A2" s="838" t="s">
        <v>3890</v>
      </c>
      <c r="B2" s="834">
        <v>2019</v>
      </c>
      <c r="C2" s="834"/>
      <c r="D2" s="834"/>
      <c r="E2" s="188"/>
      <c r="F2" s="834">
        <v>2020</v>
      </c>
      <c r="G2" s="834"/>
      <c r="H2" s="834"/>
      <c r="I2" s="188"/>
      <c r="J2" s="834">
        <v>2021</v>
      </c>
      <c r="K2" s="834"/>
      <c r="L2" s="834"/>
      <c r="M2" s="188"/>
      <c r="N2" s="844">
        <v>2022</v>
      </c>
      <c r="O2" s="844"/>
      <c r="P2" s="844"/>
      <c r="Q2" s="188"/>
      <c r="R2" s="834">
        <v>2023</v>
      </c>
      <c r="S2" s="834"/>
      <c r="T2" s="842"/>
    </row>
    <row r="3" spans="1:20" x14ac:dyDescent="0.25">
      <c r="A3" s="839"/>
      <c r="B3" s="835" t="s">
        <v>3882</v>
      </c>
      <c r="C3" s="840" t="s">
        <v>3891</v>
      </c>
      <c r="D3" s="840"/>
      <c r="E3" s="189"/>
      <c r="F3" s="835" t="s">
        <v>3882</v>
      </c>
      <c r="G3" s="841" t="s">
        <v>3891</v>
      </c>
      <c r="H3" s="841"/>
      <c r="I3" s="189"/>
      <c r="J3" s="835" t="s">
        <v>3882</v>
      </c>
      <c r="K3" s="837" t="s">
        <v>3891</v>
      </c>
      <c r="L3" s="837"/>
      <c r="M3" s="189"/>
      <c r="N3" s="845" t="s">
        <v>3882</v>
      </c>
      <c r="O3" s="841" t="s">
        <v>3891</v>
      </c>
      <c r="P3" s="841"/>
      <c r="Q3" s="189"/>
      <c r="R3" s="835" t="s">
        <v>3882</v>
      </c>
      <c r="S3" s="841" t="s">
        <v>3891</v>
      </c>
      <c r="T3" s="841"/>
    </row>
    <row r="4" spans="1:20" ht="25.5" x14ac:dyDescent="0.25">
      <c r="A4" s="839"/>
      <c r="B4" s="836"/>
      <c r="C4" s="190" t="s">
        <v>3892</v>
      </c>
      <c r="D4" s="190" t="s">
        <v>3944</v>
      </c>
      <c r="E4" s="190"/>
      <c r="F4" s="836"/>
      <c r="G4" s="190" t="s">
        <v>3892</v>
      </c>
      <c r="H4" s="190" t="s">
        <v>3944</v>
      </c>
      <c r="I4" s="190"/>
      <c r="J4" s="836"/>
      <c r="K4" s="198" t="s">
        <v>3892</v>
      </c>
      <c r="L4" s="198" t="s">
        <v>3944</v>
      </c>
      <c r="M4" s="190"/>
      <c r="N4" s="836"/>
      <c r="O4" s="190" t="s">
        <v>3892</v>
      </c>
      <c r="P4" s="190" t="s">
        <v>3944</v>
      </c>
      <c r="Q4" s="190"/>
      <c r="R4" s="836"/>
      <c r="S4" s="190" t="s">
        <v>3892</v>
      </c>
      <c r="T4" s="190" t="s">
        <v>3944</v>
      </c>
    </row>
    <row r="5" spans="1:20" x14ac:dyDescent="0.25">
      <c r="A5" s="200" t="s">
        <v>3882</v>
      </c>
      <c r="B5" s="33">
        <f>SUM(B6:B31)</f>
        <v>20159</v>
      </c>
      <c r="C5" s="33">
        <f>SUM(C6:C31)</f>
        <v>4460</v>
      </c>
      <c r="D5" s="33">
        <f>SUM(D6:D31)</f>
        <v>15699</v>
      </c>
      <c r="E5" s="33"/>
      <c r="F5" s="33">
        <f>SUM(F6:F31)</f>
        <v>13984</v>
      </c>
      <c r="G5" s="33">
        <f>SUM(G6:G31)</f>
        <v>3040</v>
      </c>
      <c r="H5" s="33">
        <f>SUM(H6:H31)</f>
        <v>10944</v>
      </c>
      <c r="I5" s="33"/>
      <c r="J5" s="33">
        <f>SUM(J6:J31)</f>
        <v>19991</v>
      </c>
      <c r="K5" s="33">
        <f>SUM(K6:K31)</f>
        <v>3894</v>
      </c>
      <c r="L5" s="33">
        <f>SUM(L6:L31)</f>
        <v>16097</v>
      </c>
      <c r="M5" s="33"/>
      <c r="N5" s="33">
        <f>SUM(N6:N31)</f>
        <v>23789</v>
      </c>
      <c r="O5" s="33">
        <f>SUM(O6:O31)</f>
        <v>4352</v>
      </c>
      <c r="P5" s="33">
        <f>SUM(P6:P31)</f>
        <v>19437</v>
      </c>
      <c r="Q5" s="33"/>
      <c r="R5" s="33">
        <f>SUM(R6:R31)</f>
        <v>28985</v>
      </c>
      <c r="S5" s="33">
        <f>SUM(S6:S31)</f>
        <v>6693</v>
      </c>
      <c r="T5" s="33">
        <f>SUM(T6:T31)</f>
        <v>22292</v>
      </c>
    </row>
    <row r="6" spans="1:20" x14ac:dyDescent="0.25">
      <c r="A6" s="201" t="s">
        <v>5</v>
      </c>
      <c r="B6" s="34">
        <f>C6+D6</f>
        <v>24</v>
      </c>
      <c r="C6" s="35">
        <v>15</v>
      </c>
      <c r="D6" s="35">
        <v>9</v>
      </c>
      <c r="E6" s="35"/>
      <c r="F6" s="36">
        <f>G6+H6</f>
        <v>171</v>
      </c>
      <c r="G6" s="37">
        <v>16</v>
      </c>
      <c r="H6" s="37">
        <v>155</v>
      </c>
      <c r="I6" s="35"/>
      <c r="J6" s="36">
        <f>K6+L6</f>
        <v>396</v>
      </c>
      <c r="K6" s="37">
        <v>30</v>
      </c>
      <c r="L6" s="37">
        <v>366</v>
      </c>
      <c r="M6" s="35"/>
      <c r="N6" s="36">
        <f>O6+P6</f>
        <v>237</v>
      </c>
      <c r="O6" s="37">
        <v>11</v>
      </c>
      <c r="P6" s="37">
        <v>226</v>
      </c>
      <c r="Q6" s="35"/>
      <c r="R6" s="36">
        <f>S6+T6</f>
        <v>252</v>
      </c>
      <c r="S6" s="37">
        <v>31</v>
      </c>
      <c r="T6" s="37">
        <v>221</v>
      </c>
    </row>
    <row r="7" spans="1:20" x14ac:dyDescent="0.25">
      <c r="A7" s="201" t="s">
        <v>186</v>
      </c>
      <c r="B7" s="34">
        <f t="shared" ref="B7:B30" si="0">C7+D7</f>
        <v>157</v>
      </c>
      <c r="C7" s="35">
        <v>77</v>
      </c>
      <c r="D7" s="35">
        <v>80</v>
      </c>
      <c r="E7" s="35"/>
      <c r="F7" s="36">
        <f t="shared" ref="F7:F30" si="1">G7+H7</f>
        <v>82</v>
      </c>
      <c r="G7" s="37">
        <v>54</v>
      </c>
      <c r="H7" s="37">
        <v>28</v>
      </c>
      <c r="I7" s="35"/>
      <c r="J7" s="36">
        <f t="shared" ref="J7:J30" si="2">K7+L7</f>
        <v>234</v>
      </c>
      <c r="K7" s="37">
        <v>88</v>
      </c>
      <c r="L7" s="37">
        <v>146</v>
      </c>
      <c r="M7" s="35"/>
      <c r="N7" s="36">
        <f t="shared" ref="N7:N30" si="3">O7+P7</f>
        <v>257</v>
      </c>
      <c r="O7" s="37">
        <v>106</v>
      </c>
      <c r="P7" s="37">
        <v>151</v>
      </c>
      <c r="Q7" s="35"/>
      <c r="R7" s="36">
        <f t="shared" ref="R7:R30" si="4">S7+T7</f>
        <v>340</v>
      </c>
      <c r="S7" s="37">
        <v>133</v>
      </c>
      <c r="T7" s="37">
        <v>207</v>
      </c>
    </row>
    <row r="8" spans="1:20" x14ac:dyDescent="0.25">
      <c r="A8" s="201" t="s">
        <v>538</v>
      </c>
      <c r="B8" s="34">
        <f t="shared" si="0"/>
        <v>69</v>
      </c>
      <c r="C8" s="35">
        <v>6</v>
      </c>
      <c r="D8" s="35">
        <v>63</v>
      </c>
      <c r="E8" s="35"/>
      <c r="F8" s="36">
        <f t="shared" si="1"/>
        <v>44</v>
      </c>
      <c r="G8" s="37">
        <v>3</v>
      </c>
      <c r="H8" s="37">
        <v>41</v>
      </c>
      <c r="I8" s="35"/>
      <c r="J8" s="36">
        <f t="shared" si="2"/>
        <v>89</v>
      </c>
      <c r="K8" s="37">
        <v>1</v>
      </c>
      <c r="L8" s="37">
        <v>88</v>
      </c>
      <c r="M8" s="35"/>
      <c r="N8" s="36">
        <f t="shared" si="3"/>
        <v>129</v>
      </c>
      <c r="O8" s="37">
        <v>6</v>
      </c>
      <c r="P8" s="37">
        <v>123</v>
      </c>
      <c r="Q8" s="35"/>
      <c r="R8" s="36">
        <f t="shared" si="4"/>
        <v>95</v>
      </c>
      <c r="S8" s="37">
        <v>5</v>
      </c>
      <c r="T8" s="37">
        <v>90</v>
      </c>
    </row>
    <row r="9" spans="1:20" x14ac:dyDescent="0.25">
      <c r="A9" s="201" t="s">
        <v>714</v>
      </c>
      <c r="B9" s="34">
        <f t="shared" si="0"/>
        <v>95</v>
      </c>
      <c r="C9" s="35">
        <v>9</v>
      </c>
      <c r="D9" s="35">
        <v>86</v>
      </c>
      <c r="E9" s="35"/>
      <c r="F9" s="36">
        <f t="shared" si="1"/>
        <v>62</v>
      </c>
      <c r="G9" s="37">
        <v>8</v>
      </c>
      <c r="H9" s="37">
        <v>54</v>
      </c>
      <c r="I9" s="35"/>
      <c r="J9" s="36">
        <f t="shared" si="2"/>
        <v>91</v>
      </c>
      <c r="K9" s="37">
        <v>9</v>
      </c>
      <c r="L9" s="37">
        <v>82</v>
      </c>
      <c r="M9" s="35"/>
      <c r="N9" s="36">
        <f t="shared" si="3"/>
        <v>142</v>
      </c>
      <c r="O9" s="37">
        <v>15</v>
      </c>
      <c r="P9" s="37">
        <v>127</v>
      </c>
      <c r="Q9" s="35"/>
      <c r="R9" s="36">
        <f t="shared" si="4"/>
        <v>148</v>
      </c>
      <c r="S9" s="37">
        <v>12</v>
      </c>
      <c r="T9" s="37">
        <v>136</v>
      </c>
    </row>
    <row r="10" spans="1:20" x14ac:dyDescent="0.25">
      <c r="A10" s="201" t="s">
        <v>942</v>
      </c>
      <c r="B10" s="34">
        <f t="shared" si="0"/>
        <v>170</v>
      </c>
      <c r="C10" s="35">
        <v>44</v>
      </c>
      <c r="D10" s="35">
        <v>126</v>
      </c>
      <c r="E10" s="35"/>
      <c r="F10" s="36">
        <f t="shared" si="1"/>
        <v>234</v>
      </c>
      <c r="G10" s="37">
        <v>31</v>
      </c>
      <c r="H10" s="37">
        <v>203</v>
      </c>
      <c r="I10" s="35"/>
      <c r="J10" s="36">
        <f t="shared" si="2"/>
        <v>476</v>
      </c>
      <c r="K10" s="37">
        <v>97</v>
      </c>
      <c r="L10" s="37">
        <v>379</v>
      </c>
      <c r="M10" s="35"/>
      <c r="N10" s="36">
        <f t="shared" si="3"/>
        <v>530</v>
      </c>
      <c r="O10" s="37">
        <v>46</v>
      </c>
      <c r="P10" s="37">
        <v>484</v>
      </c>
      <c r="Q10" s="35"/>
      <c r="R10" s="36">
        <f t="shared" si="4"/>
        <v>622</v>
      </c>
      <c r="S10" s="37">
        <v>55</v>
      </c>
      <c r="T10" s="37">
        <v>567</v>
      </c>
    </row>
    <row r="11" spans="1:20" x14ac:dyDescent="0.25">
      <c r="A11" s="201" t="s">
        <v>1190</v>
      </c>
      <c r="B11" s="34">
        <f t="shared" si="0"/>
        <v>953</v>
      </c>
      <c r="C11" s="35">
        <v>44</v>
      </c>
      <c r="D11" s="35">
        <v>909</v>
      </c>
      <c r="E11" s="35"/>
      <c r="F11" s="36">
        <f t="shared" si="1"/>
        <v>685</v>
      </c>
      <c r="G11" s="37">
        <v>96</v>
      </c>
      <c r="H11" s="37">
        <v>589</v>
      </c>
      <c r="I11" s="35"/>
      <c r="J11" s="36">
        <f t="shared" si="2"/>
        <v>1468</v>
      </c>
      <c r="K11" s="37">
        <v>103</v>
      </c>
      <c r="L11" s="37">
        <v>1365</v>
      </c>
      <c r="M11" s="35"/>
      <c r="N11" s="36">
        <f t="shared" si="3"/>
        <v>1780</v>
      </c>
      <c r="O11" s="37">
        <v>137</v>
      </c>
      <c r="P11" s="37">
        <v>1643</v>
      </c>
      <c r="Q11" s="35"/>
      <c r="R11" s="36">
        <f t="shared" si="4"/>
        <v>2042</v>
      </c>
      <c r="S11" s="37">
        <v>413</v>
      </c>
      <c r="T11" s="37">
        <v>1629</v>
      </c>
    </row>
    <row r="12" spans="1:20" x14ac:dyDescent="0.25">
      <c r="A12" s="201" t="s">
        <v>1446</v>
      </c>
      <c r="B12" s="34">
        <f t="shared" si="0"/>
        <v>419</v>
      </c>
      <c r="C12" s="35">
        <v>100</v>
      </c>
      <c r="D12" s="35">
        <v>319</v>
      </c>
      <c r="E12" s="35"/>
      <c r="F12" s="36">
        <f t="shared" si="1"/>
        <v>267</v>
      </c>
      <c r="G12" s="37">
        <v>45</v>
      </c>
      <c r="H12" s="37">
        <v>222</v>
      </c>
      <c r="I12" s="35"/>
      <c r="J12" s="36">
        <f t="shared" si="2"/>
        <v>391</v>
      </c>
      <c r="K12" s="37">
        <v>63</v>
      </c>
      <c r="L12" s="37">
        <v>328</v>
      </c>
      <c r="M12" s="35"/>
      <c r="N12" s="36">
        <f t="shared" si="3"/>
        <v>347</v>
      </c>
      <c r="O12" s="37">
        <v>52</v>
      </c>
      <c r="P12" s="37">
        <v>295</v>
      </c>
      <c r="Q12" s="35"/>
      <c r="R12" s="36">
        <f t="shared" si="4"/>
        <v>295</v>
      </c>
      <c r="S12" s="37">
        <v>29</v>
      </c>
      <c r="T12" s="37">
        <v>266</v>
      </c>
    </row>
    <row r="13" spans="1:20" x14ac:dyDescent="0.25">
      <c r="A13" s="201" t="s">
        <v>1462</v>
      </c>
      <c r="B13" s="34">
        <f t="shared" si="0"/>
        <v>194</v>
      </c>
      <c r="C13" s="35">
        <v>15</v>
      </c>
      <c r="D13" s="35">
        <v>179</v>
      </c>
      <c r="E13" s="35"/>
      <c r="F13" s="36">
        <f t="shared" si="1"/>
        <v>257</v>
      </c>
      <c r="G13" s="37">
        <v>6</v>
      </c>
      <c r="H13" s="37">
        <v>251</v>
      </c>
      <c r="I13" s="35"/>
      <c r="J13" s="36">
        <f t="shared" si="2"/>
        <v>188</v>
      </c>
      <c r="K13" s="37">
        <v>19</v>
      </c>
      <c r="L13" s="37">
        <v>169</v>
      </c>
      <c r="M13" s="35"/>
      <c r="N13" s="36">
        <f t="shared" si="3"/>
        <v>184</v>
      </c>
      <c r="O13" s="37">
        <v>8</v>
      </c>
      <c r="P13" s="37">
        <v>176</v>
      </c>
      <c r="Q13" s="35"/>
      <c r="R13" s="36">
        <f t="shared" si="4"/>
        <v>221</v>
      </c>
      <c r="S13" s="37">
        <v>32</v>
      </c>
      <c r="T13" s="37">
        <v>189</v>
      </c>
    </row>
    <row r="14" spans="1:20" x14ac:dyDescent="0.25">
      <c r="A14" s="201" t="s">
        <v>1693</v>
      </c>
      <c r="B14" s="34">
        <f t="shared" si="0"/>
        <v>4</v>
      </c>
      <c r="C14" s="35">
        <v>1</v>
      </c>
      <c r="D14" s="35">
        <v>3</v>
      </c>
      <c r="E14" s="35"/>
      <c r="F14" s="36">
        <f t="shared" si="1"/>
        <v>2</v>
      </c>
      <c r="G14" s="37">
        <v>1</v>
      </c>
      <c r="H14" s="37">
        <v>1</v>
      </c>
      <c r="I14" s="35"/>
      <c r="J14" s="36">
        <f t="shared" si="2"/>
        <v>2</v>
      </c>
      <c r="K14" s="37">
        <v>1</v>
      </c>
      <c r="L14" s="37">
        <v>1</v>
      </c>
      <c r="M14" s="35"/>
      <c r="N14" s="36">
        <f t="shared" si="3"/>
        <v>1</v>
      </c>
      <c r="O14" s="97">
        <v>0</v>
      </c>
      <c r="P14" s="37">
        <v>1</v>
      </c>
      <c r="Q14" s="35"/>
      <c r="R14" s="36">
        <f t="shared" si="4"/>
        <v>1</v>
      </c>
      <c r="S14" s="97">
        <v>0</v>
      </c>
      <c r="T14" s="37">
        <v>1</v>
      </c>
    </row>
    <row r="15" spans="1:20" x14ac:dyDescent="0.25">
      <c r="A15" s="201" t="s">
        <v>1890</v>
      </c>
      <c r="B15" s="34">
        <f t="shared" si="0"/>
        <v>195</v>
      </c>
      <c r="C15" s="35">
        <v>34</v>
      </c>
      <c r="D15" s="35">
        <v>161</v>
      </c>
      <c r="E15" s="35"/>
      <c r="F15" s="36">
        <f t="shared" si="1"/>
        <v>306</v>
      </c>
      <c r="G15" s="37">
        <v>15</v>
      </c>
      <c r="H15" s="37">
        <v>291</v>
      </c>
      <c r="I15" s="35"/>
      <c r="J15" s="36">
        <f t="shared" si="2"/>
        <v>627</v>
      </c>
      <c r="K15" s="37">
        <v>30</v>
      </c>
      <c r="L15" s="37">
        <v>597</v>
      </c>
      <c r="M15" s="35"/>
      <c r="N15" s="36">
        <f t="shared" si="3"/>
        <v>667</v>
      </c>
      <c r="O15" s="37">
        <v>47</v>
      </c>
      <c r="P15" s="37">
        <v>620</v>
      </c>
      <c r="Q15" s="35"/>
      <c r="R15" s="36">
        <f t="shared" si="4"/>
        <v>945</v>
      </c>
      <c r="S15" s="37">
        <v>39</v>
      </c>
      <c r="T15" s="37">
        <v>906</v>
      </c>
    </row>
    <row r="16" spans="1:20" x14ac:dyDescent="0.25">
      <c r="A16" s="201" t="s">
        <v>2071</v>
      </c>
      <c r="B16" s="34">
        <f t="shared" si="0"/>
        <v>410</v>
      </c>
      <c r="C16" s="35">
        <v>340</v>
      </c>
      <c r="D16" s="35">
        <v>70</v>
      </c>
      <c r="E16" s="35"/>
      <c r="F16" s="36">
        <f t="shared" si="1"/>
        <v>331</v>
      </c>
      <c r="G16" s="37">
        <v>179</v>
      </c>
      <c r="H16" s="37">
        <v>152</v>
      </c>
      <c r="I16" s="35"/>
      <c r="J16" s="36">
        <f t="shared" si="2"/>
        <v>582</v>
      </c>
      <c r="K16" s="37">
        <v>195</v>
      </c>
      <c r="L16" s="37">
        <v>387</v>
      </c>
      <c r="M16" s="35"/>
      <c r="N16" s="36">
        <f t="shared" si="3"/>
        <v>413</v>
      </c>
      <c r="O16" s="37">
        <v>147</v>
      </c>
      <c r="P16" s="37">
        <v>266</v>
      </c>
      <c r="Q16" s="35"/>
      <c r="R16" s="36">
        <f t="shared" si="4"/>
        <v>819</v>
      </c>
      <c r="S16" s="37">
        <v>354</v>
      </c>
      <c r="T16" s="37">
        <v>465</v>
      </c>
    </row>
    <row r="17" spans="1:20" x14ac:dyDescent="0.25">
      <c r="A17" s="201" t="s">
        <v>2156</v>
      </c>
      <c r="B17" s="34">
        <f t="shared" si="0"/>
        <v>614</v>
      </c>
      <c r="C17" s="35">
        <v>71</v>
      </c>
      <c r="D17" s="35">
        <v>543</v>
      </c>
      <c r="E17" s="35"/>
      <c r="F17" s="36">
        <f t="shared" si="1"/>
        <v>402</v>
      </c>
      <c r="G17" s="37">
        <v>30</v>
      </c>
      <c r="H17" s="37">
        <v>372</v>
      </c>
      <c r="I17" s="35"/>
      <c r="J17" s="36">
        <f t="shared" si="2"/>
        <v>652</v>
      </c>
      <c r="K17" s="37">
        <v>55</v>
      </c>
      <c r="L17" s="37">
        <v>597</v>
      </c>
      <c r="M17" s="35"/>
      <c r="N17" s="36">
        <f t="shared" si="3"/>
        <v>1053</v>
      </c>
      <c r="O17" s="37">
        <v>72</v>
      </c>
      <c r="P17" s="37">
        <v>981</v>
      </c>
      <c r="Q17" s="35"/>
      <c r="R17" s="36">
        <f t="shared" si="4"/>
        <v>937</v>
      </c>
      <c r="S17" s="37">
        <v>99</v>
      </c>
      <c r="T17" s="37">
        <v>838</v>
      </c>
    </row>
    <row r="18" spans="1:20" x14ac:dyDescent="0.25">
      <c r="A18" s="201" t="s">
        <v>201</v>
      </c>
      <c r="B18" s="34">
        <f t="shared" si="0"/>
        <v>1664</v>
      </c>
      <c r="C18" s="35">
        <v>441</v>
      </c>
      <c r="D18" s="35">
        <v>1223</v>
      </c>
      <c r="E18" s="35"/>
      <c r="F18" s="36">
        <f t="shared" si="1"/>
        <v>898</v>
      </c>
      <c r="G18" s="37">
        <v>221</v>
      </c>
      <c r="H18" s="37">
        <v>677</v>
      </c>
      <c r="I18" s="35"/>
      <c r="J18" s="36">
        <f t="shared" si="2"/>
        <v>1545</v>
      </c>
      <c r="K18" s="37">
        <v>428</v>
      </c>
      <c r="L18" s="37">
        <v>1117</v>
      </c>
      <c r="M18" s="35"/>
      <c r="N18" s="36">
        <f t="shared" si="3"/>
        <v>1399</v>
      </c>
      <c r="O18" s="37">
        <v>404</v>
      </c>
      <c r="P18" s="37">
        <v>995</v>
      </c>
      <c r="Q18" s="35"/>
      <c r="R18" s="36">
        <f t="shared" si="4"/>
        <v>2361</v>
      </c>
      <c r="S18" s="37">
        <v>764</v>
      </c>
      <c r="T18" s="37">
        <v>1597</v>
      </c>
    </row>
    <row r="19" spans="1:20" x14ac:dyDescent="0.25">
      <c r="A19" s="201" t="s">
        <v>2573</v>
      </c>
      <c r="B19" s="34">
        <f t="shared" si="0"/>
        <v>1114</v>
      </c>
      <c r="C19" s="35">
        <v>253</v>
      </c>
      <c r="D19" s="35">
        <v>861</v>
      </c>
      <c r="E19" s="35"/>
      <c r="F19" s="36">
        <f t="shared" si="1"/>
        <v>756</v>
      </c>
      <c r="G19" s="37">
        <v>202</v>
      </c>
      <c r="H19" s="37">
        <v>554</v>
      </c>
      <c r="I19" s="35"/>
      <c r="J19" s="36">
        <f t="shared" si="2"/>
        <v>960</v>
      </c>
      <c r="K19" s="37">
        <v>346</v>
      </c>
      <c r="L19" s="37">
        <v>614</v>
      </c>
      <c r="M19" s="35"/>
      <c r="N19" s="36">
        <f t="shared" si="3"/>
        <v>1167</v>
      </c>
      <c r="O19" s="37">
        <v>313</v>
      </c>
      <c r="P19" s="37">
        <v>854</v>
      </c>
      <c r="Q19" s="35"/>
      <c r="R19" s="36">
        <f t="shared" si="4"/>
        <v>1425</v>
      </c>
      <c r="S19" s="37">
        <v>412</v>
      </c>
      <c r="T19" s="37">
        <v>1013</v>
      </c>
    </row>
    <row r="20" spans="1:20" x14ac:dyDescent="0.25">
      <c r="A20" s="201" t="s">
        <v>3941</v>
      </c>
      <c r="B20" s="34">
        <f t="shared" si="0"/>
        <v>8031</v>
      </c>
      <c r="C20" s="35">
        <v>1804</v>
      </c>
      <c r="D20" s="35">
        <v>6227</v>
      </c>
      <c r="E20" s="35"/>
      <c r="F20" s="36">
        <f t="shared" si="1"/>
        <v>5527</v>
      </c>
      <c r="G20" s="37">
        <v>1096</v>
      </c>
      <c r="H20" s="37">
        <v>4431</v>
      </c>
      <c r="I20" s="35"/>
      <c r="J20" s="36">
        <f t="shared" si="2"/>
        <v>6411</v>
      </c>
      <c r="K20" s="37">
        <v>1350</v>
      </c>
      <c r="L20" s="37">
        <v>5061</v>
      </c>
      <c r="M20" s="35"/>
      <c r="N20" s="36">
        <f t="shared" si="3"/>
        <v>6418</v>
      </c>
      <c r="O20" s="37">
        <v>1241</v>
      </c>
      <c r="P20" s="37">
        <v>5177</v>
      </c>
      <c r="Q20" s="35"/>
      <c r="R20" s="36">
        <f t="shared" si="4"/>
        <v>8115</v>
      </c>
      <c r="S20" s="37">
        <v>1638</v>
      </c>
      <c r="T20" s="37">
        <v>6477</v>
      </c>
    </row>
    <row r="21" spans="1:20" x14ac:dyDescent="0.25">
      <c r="A21" s="201" t="s">
        <v>3945</v>
      </c>
      <c r="B21" s="34">
        <f t="shared" si="0"/>
        <v>606</v>
      </c>
      <c r="C21" s="35">
        <v>281</v>
      </c>
      <c r="D21" s="35">
        <v>325</v>
      </c>
      <c r="E21" s="35"/>
      <c r="F21" s="36">
        <f t="shared" si="1"/>
        <v>346</v>
      </c>
      <c r="G21" s="37">
        <v>183</v>
      </c>
      <c r="H21" s="37">
        <v>163</v>
      </c>
      <c r="I21" s="35"/>
      <c r="J21" s="36">
        <f t="shared" si="2"/>
        <v>436</v>
      </c>
      <c r="K21" s="37">
        <v>194</v>
      </c>
      <c r="L21" s="37">
        <v>242</v>
      </c>
      <c r="M21" s="35"/>
      <c r="N21" s="36">
        <f t="shared" si="3"/>
        <v>500</v>
      </c>
      <c r="O21" s="37">
        <v>189</v>
      </c>
      <c r="P21" s="37">
        <v>311</v>
      </c>
      <c r="Q21" s="35"/>
      <c r="R21" s="36">
        <f t="shared" si="4"/>
        <v>399</v>
      </c>
      <c r="S21" s="37">
        <v>189</v>
      </c>
      <c r="T21" s="37">
        <v>210</v>
      </c>
    </row>
    <row r="22" spans="1:20" x14ac:dyDescent="0.25">
      <c r="A22" s="201" t="s">
        <v>2982</v>
      </c>
      <c r="B22" s="34">
        <f t="shared" si="0"/>
        <v>2605</v>
      </c>
      <c r="C22" s="35">
        <v>243</v>
      </c>
      <c r="D22" s="35">
        <v>2362</v>
      </c>
      <c r="E22" s="35"/>
      <c r="F22" s="36">
        <f t="shared" si="1"/>
        <v>1095</v>
      </c>
      <c r="G22" s="37">
        <v>233</v>
      </c>
      <c r="H22" s="37">
        <v>862</v>
      </c>
      <c r="I22" s="35"/>
      <c r="J22" s="36">
        <f t="shared" si="2"/>
        <v>1797</v>
      </c>
      <c r="K22" s="37">
        <v>170</v>
      </c>
      <c r="L22" s="37">
        <v>1627</v>
      </c>
      <c r="M22" s="35"/>
      <c r="N22" s="36">
        <f t="shared" si="3"/>
        <v>2101</v>
      </c>
      <c r="O22" s="37">
        <v>407</v>
      </c>
      <c r="P22" s="37">
        <v>1694</v>
      </c>
      <c r="Q22" s="35"/>
      <c r="R22" s="36">
        <f t="shared" si="4"/>
        <v>2414</v>
      </c>
      <c r="S22" s="37">
        <v>768</v>
      </c>
      <c r="T22" s="37">
        <v>1646</v>
      </c>
    </row>
    <row r="23" spans="1:20" x14ac:dyDescent="0.25">
      <c r="A23" s="201" t="s">
        <v>3096</v>
      </c>
      <c r="B23" s="34">
        <f t="shared" si="0"/>
        <v>585</v>
      </c>
      <c r="C23" s="35">
        <v>175</v>
      </c>
      <c r="D23" s="35">
        <v>410</v>
      </c>
      <c r="E23" s="35"/>
      <c r="F23" s="36">
        <v>47</v>
      </c>
      <c r="G23" s="73" t="s">
        <v>3899</v>
      </c>
      <c r="H23" s="37">
        <v>47</v>
      </c>
      <c r="I23" s="35"/>
      <c r="J23" s="36">
        <f t="shared" si="2"/>
        <v>436</v>
      </c>
      <c r="K23" s="71">
        <v>34</v>
      </c>
      <c r="L23" s="37">
        <v>402</v>
      </c>
      <c r="M23" s="35"/>
      <c r="N23" s="36">
        <f t="shared" si="3"/>
        <v>769</v>
      </c>
      <c r="O23" s="71">
        <v>56</v>
      </c>
      <c r="P23" s="37">
        <v>713</v>
      </c>
      <c r="Q23" s="35"/>
      <c r="R23" s="36">
        <f t="shared" si="4"/>
        <v>1033</v>
      </c>
      <c r="S23" s="71">
        <v>91</v>
      </c>
      <c r="T23" s="37">
        <v>942</v>
      </c>
    </row>
    <row r="24" spans="1:20" x14ac:dyDescent="0.25">
      <c r="A24" s="201" t="s">
        <v>3122</v>
      </c>
      <c r="B24" s="34">
        <f t="shared" si="0"/>
        <v>19</v>
      </c>
      <c r="C24" s="35">
        <v>6</v>
      </c>
      <c r="D24" s="35">
        <v>13</v>
      </c>
      <c r="E24" s="35"/>
      <c r="F24" s="36">
        <f t="shared" si="1"/>
        <v>16</v>
      </c>
      <c r="G24" s="37">
        <v>2</v>
      </c>
      <c r="H24" s="37">
        <v>14</v>
      </c>
      <c r="I24" s="35"/>
      <c r="J24" s="36">
        <f t="shared" si="2"/>
        <v>14</v>
      </c>
      <c r="K24" s="37">
        <v>1</v>
      </c>
      <c r="L24" s="37">
        <v>13</v>
      </c>
      <c r="M24" s="35"/>
      <c r="N24" s="36">
        <f t="shared" si="3"/>
        <v>0</v>
      </c>
      <c r="O24" s="37">
        <v>0</v>
      </c>
      <c r="P24" s="37">
        <v>0</v>
      </c>
      <c r="Q24" s="35"/>
      <c r="R24" s="36">
        <f t="shared" si="4"/>
        <v>14</v>
      </c>
      <c r="S24" s="37">
        <v>1</v>
      </c>
      <c r="T24" s="37">
        <v>13</v>
      </c>
    </row>
    <row r="25" spans="1:20" x14ac:dyDescent="0.25">
      <c r="A25" s="201" t="s">
        <v>3167</v>
      </c>
      <c r="B25" s="34">
        <f t="shared" si="0"/>
        <v>111</v>
      </c>
      <c r="C25" s="35">
        <v>3</v>
      </c>
      <c r="D25" s="35">
        <v>108</v>
      </c>
      <c r="E25" s="35"/>
      <c r="F25" s="36">
        <f t="shared" si="1"/>
        <v>105</v>
      </c>
      <c r="G25" s="37">
        <v>2</v>
      </c>
      <c r="H25" s="37">
        <v>103</v>
      </c>
      <c r="I25" s="35"/>
      <c r="J25" s="36">
        <f t="shared" si="2"/>
        <v>125</v>
      </c>
      <c r="K25" s="37">
        <v>3</v>
      </c>
      <c r="L25" s="37">
        <v>122</v>
      </c>
      <c r="M25" s="35"/>
      <c r="N25" s="36">
        <f t="shared" si="3"/>
        <v>145</v>
      </c>
      <c r="O25" s="37">
        <v>4</v>
      </c>
      <c r="P25" s="37">
        <v>141</v>
      </c>
      <c r="Q25" s="35"/>
      <c r="R25" s="36">
        <f t="shared" si="4"/>
        <v>192</v>
      </c>
      <c r="S25" s="37">
        <v>5</v>
      </c>
      <c r="T25" s="37">
        <v>187</v>
      </c>
    </row>
    <row r="26" spans="1:20" x14ac:dyDescent="0.25">
      <c r="A26" s="201" t="s">
        <v>3228</v>
      </c>
      <c r="B26" s="34">
        <f t="shared" si="0"/>
        <v>1058</v>
      </c>
      <c r="C26" s="35">
        <v>331</v>
      </c>
      <c r="D26" s="35">
        <v>727</v>
      </c>
      <c r="E26" s="35"/>
      <c r="F26" s="36">
        <f t="shared" si="1"/>
        <v>1600</v>
      </c>
      <c r="G26" s="37">
        <v>492</v>
      </c>
      <c r="H26" s="37">
        <v>1108</v>
      </c>
      <c r="I26" s="35"/>
      <c r="J26" s="36">
        <f t="shared" si="2"/>
        <v>2297</v>
      </c>
      <c r="K26" s="37">
        <v>570</v>
      </c>
      <c r="L26" s="37">
        <v>1727</v>
      </c>
      <c r="M26" s="35"/>
      <c r="N26" s="36">
        <f t="shared" si="3"/>
        <v>2582</v>
      </c>
      <c r="O26" s="37">
        <v>739</v>
      </c>
      <c r="P26" s="37">
        <v>1843</v>
      </c>
      <c r="Q26" s="35"/>
      <c r="R26" s="36">
        <f t="shared" si="4"/>
        <v>3398</v>
      </c>
      <c r="S26" s="37">
        <v>1139</v>
      </c>
      <c r="T26" s="37">
        <v>2259</v>
      </c>
    </row>
    <row r="27" spans="1:20" x14ac:dyDescent="0.25">
      <c r="A27" s="201" t="s">
        <v>3362</v>
      </c>
      <c r="B27" s="34">
        <f t="shared" si="0"/>
        <v>29</v>
      </c>
      <c r="C27" s="35">
        <v>10</v>
      </c>
      <c r="D27" s="35">
        <v>19</v>
      </c>
      <c r="E27" s="35"/>
      <c r="F27" s="36">
        <f t="shared" si="1"/>
        <v>52</v>
      </c>
      <c r="G27" s="37">
        <v>24</v>
      </c>
      <c r="H27" s="37">
        <v>28</v>
      </c>
      <c r="I27" s="35"/>
      <c r="J27" s="36">
        <f t="shared" si="2"/>
        <v>61</v>
      </c>
      <c r="K27" s="37">
        <v>14</v>
      </c>
      <c r="L27" s="37">
        <v>47</v>
      </c>
      <c r="M27" s="35"/>
      <c r="N27" s="36">
        <f t="shared" si="3"/>
        <v>47</v>
      </c>
      <c r="O27" s="37">
        <v>16</v>
      </c>
      <c r="P27" s="37">
        <v>31</v>
      </c>
      <c r="Q27" s="35"/>
      <c r="R27" s="36">
        <f t="shared" si="4"/>
        <v>63</v>
      </c>
      <c r="S27" s="37">
        <v>31</v>
      </c>
      <c r="T27" s="37">
        <v>32</v>
      </c>
    </row>
    <row r="28" spans="1:20" x14ac:dyDescent="0.25">
      <c r="A28" s="201" t="s">
        <v>3589</v>
      </c>
      <c r="B28" s="34">
        <f t="shared" si="0"/>
        <v>584</v>
      </c>
      <c r="C28" s="35">
        <v>28</v>
      </c>
      <c r="D28" s="35">
        <v>556</v>
      </c>
      <c r="E28" s="35"/>
      <c r="F28" s="36">
        <f t="shared" si="1"/>
        <v>440</v>
      </c>
      <c r="G28" s="37">
        <v>16</v>
      </c>
      <c r="H28" s="37">
        <v>424</v>
      </c>
      <c r="I28" s="35"/>
      <c r="J28" s="36">
        <f t="shared" si="2"/>
        <v>285</v>
      </c>
      <c r="K28" s="37">
        <v>20</v>
      </c>
      <c r="L28" s="37">
        <v>265</v>
      </c>
      <c r="M28" s="35"/>
      <c r="N28" s="36">
        <f t="shared" si="3"/>
        <v>849</v>
      </c>
      <c r="O28" s="37">
        <v>49</v>
      </c>
      <c r="P28" s="37">
        <v>800</v>
      </c>
      <c r="Q28" s="35"/>
      <c r="R28" s="36">
        <f t="shared" si="4"/>
        <v>628</v>
      </c>
      <c r="S28" s="37">
        <v>51</v>
      </c>
      <c r="T28" s="37">
        <v>577</v>
      </c>
    </row>
    <row r="29" spans="1:20" x14ac:dyDescent="0.25">
      <c r="A29" s="201" t="s">
        <v>3747</v>
      </c>
      <c r="B29" s="34">
        <f t="shared" si="0"/>
        <v>46</v>
      </c>
      <c r="C29" s="35">
        <v>4</v>
      </c>
      <c r="D29" s="35">
        <v>42</v>
      </c>
      <c r="E29" s="35"/>
      <c r="F29" s="36">
        <v>35</v>
      </c>
      <c r="G29" s="73" t="s">
        <v>3899</v>
      </c>
      <c r="H29" s="37">
        <v>35</v>
      </c>
      <c r="I29" s="35"/>
      <c r="J29" s="36">
        <f t="shared" si="2"/>
        <v>58</v>
      </c>
      <c r="K29" s="71">
        <v>1</v>
      </c>
      <c r="L29" s="37">
        <v>57</v>
      </c>
      <c r="M29" s="35"/>
      <c r="N29" s="36">
        <f t="shared" si="3"/>
        <v>92</v>
      </c>
      <c r="O29" s="71">
        <v>1</v>
      </c>
      <c r="P29" s="37">
        <v>91</v>
      </c>
      <c r="Q29" s="35"/>
      <c r="R29" s="36">
        <f t="shared" si="4"/>
        <v>115</v>
      </c>
      <c r="S29" s="71">
        <v>3</v>
      </c>
      <c r="T29" s="37">
        <v>112</v>
      </c>
    </row>
    <row r="30" spans="1:20" x14ac:dyDescent="0.25">
      <c r="A30" s="201" t="s">
        <v>3808</v>
      </c>
      <c r="B30" s="34">
        <f t="shared" si="0"/>
        <v>367</v>
      </c>
      <c r="C30" s="35">
        <v>122</v>
      </c>
      <c r="D30" s="35">
        <v>245</v>
      </c>
      <c r="E30" s="35"/>
      <c r="F30" s="36">
        <f t="shared" si="1"/>
        <v>203</v>
      </c>
      <c r="G30" s="37">
        <v>79</v>
      </c>
      <c r="H30" s="37">
        <v>124</v>
      </c>
      <c r="I30" s="35"/>
      <c r="J30" s="36">
        <f t="shared" si="2"/>
        <v>163</v>
      </c>
      <c r="K30" s="37">
        <v>41</v>
      </c>
      <c r="L30" s="37">
        <v>122</v>
      </c>
      <c r="M30" s="35"/>
      <c r="N30" s="36">
        <f t="shared" si="3"/>
        <v>276</v>
      </c>
      <c r="O30" s="37">
        <v>95</v>
      </c>
      <c r="P30" s="37">
        <v>181</v>
      </c>
      <c r="Q30" s="35"/>
      <c r="R30" s="36">
        <f t="shared" si="4"/>
        <v>459</v>
      </c>
      <c r="S30" s="37">
        <v>158</v>
      </c>
      <c r="T30" s="37">
        <v>301</v>
      </c>
    </row>
    <row r="31" spans="1:20" ht="15.75" thickBot="1" x14ac:dyDescent="0.3">
      <c r="A31" s="202" t="s">
        <v>3061</v>
      </c>
      <c r="B31" s="203">
        <f>C31+D31</f>
        <v>36</v>
      </c>
      <c r="C31" s="204">
        <v>3</v>
      </c>
      <c r="D31" s="204">
        <v>33</v>
      </c>
      <c r="E31" s="204"/>
      <c r="F31" s="205">
        <f>G31+H31</f>
        <v>21</v>
      </c>
      <c r="G31" s="206">
        <v>6</v>
      </c>
      <c r="H31" s="206">
        <v>15</v>
      </c>
      <c r="I31" s="204"/>
      <c r="J31" s="205">
        <f>K31+L31</f>
        <v>207</v>
      </c>
      <c r="K31" s="206">
        <v>31</v>
      </c>
      <c r="L31" s="206">
        <v>176</v>
      </c>
      <c r="M31" s="204"/>
      <c r="N31" s="205">
        <f>O31+P31</f>
        <v>1704</v>
      </c>
      <c r="O31" s="206">
        <v>191</v>
      </c>
      <c r="P31" s="206">
        <v>1513</v>
      </c>
      <c r="Q31" s="204"/>
      <c r="R31" s="205">
        <f>S31+T31</f>
        <v>1652</v>
      </c>
      <c r="S31" s="206">
        <v>241</v>
      </c>
      <c r="T31" s="206">
        <v>1411</v>
      </c>
    </row>
    <row r="32" spans="1:20" ht="61.5" customHeight="1" x14ac:dyDescent="0.25">
      <c r="A32" s="833" t="s">
        <v>3991</v>
      </c>
      <c r="B32" s="833"/>
      <c r="C32" s="833"/>
      <c r="D32" s="833"/>
      <c r="E32" s="833"/>
      <c r="F32" s="833"/>
      <c r="G32" s="833"/>
      <c r="H32" s="833"/>
      <c r="I32" s="833"/>
      <c r="J32" s="833"/>
      <c r="K32" s="833"/>
      <c r="L32" s="833"/>
      <c r="M32" s="833"/>
      <c r="N32" s="833"/>
      <c r="O32" s="833"/>
      <c r="P32" s="833"/>
    </row>
    <row r="33" spans="1:20" x14ac:dyDescent="0.25">
      <c r="A33" s="30"/>
      <c r="B33" s="38"/>
      <c r="C33" s="39"/>
      <c r="D33" s="39"/>
      <c r="E33" s="39"/>
      <c r="S33">
        <v>1827</v>
      </c>
      <c r="T33">
        <v>6687</v>
      </c>
    </row>
  </sheetData>
  <mergeCells count="18">
    <mergeCell ref="R2:T2"/>
    <mergeCell ref="R3:R4"/>
    <mergeCell ref="S3:T3"/>
    <mergeCell ref="A1:T1"/>
    <mergeCell ref="N2:P2"/>
    <mergeCell ref="N3:N4"/>
    <mergeCell ref="O3:P3"/>
    <mergeCell ref="A32:P32"/>
    <mergeCell ref="J2:L2"/>
    <mergeCell ref="J3:J4"/>
    <mergeCell ref="K3:L3"/>
    <mergeCell ref="A2:A4"/>
    <mergeCell ref="B2:D2"/>
    <mergeCell ref="F2:H2"/>
    <mergeCell ref="B3:B4"/>
    <mergeCell ref="C3:D3"/>
    <mergeCell ref="F3:F4"/>
    <mergeCell ref="G3:H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4" tint="0.39997558519241921"/>
  </sheetPr>
  <dimension ref="A1:AF32"/>
  <sheetViews>
    <sheetView showGridLines="0" workbookViewId="0">
      <selection activeCell="A31" sqref="A31:H31"/>
    </sheetView>
  </sheetViews>
  <sheetFormatPr baseColWidth="10" defaultRowHeight="15" x14ac:dyDescent="0.25"/>
  <cols>
    <col min="1" max="1" width="18.5703125" customWidth="1"/>
    <col min="2" max="2" width="8.7109375" customWidth="1"/>
    <col min="3" max="3" width="11.42578125" customWidth="1"/>
    <col min="4" max="4" width="7.85546875" customWidth="1"/>
    <col min="5" max="6" width="11.42578125" customWidth="1"/>
    <col min="7" max="7" width="9.28515625" customWidth="1"/>
    <col min="8" max="8" width="7.85546875" customWidth="1"/>
    <col min="9" max="9" width="2" customWidth="1"/>
    <col min="10" max="10" width="8.7109375" customWidth="1"/>
    <col min="11" max="11" width="9.140625" customWidth="1"/>
    <col min="12" max="12" width="7.85546875" customWidth="1"/>
    <col min="13" max="13" width="10.5703125" customWidth="1"/>
    <col min="14" max="14" width="10.140625" customWidth="1"/>
    <col min="15" max="15" width="9.28515625" customWidth="1"/>
    <col min="16" max="16" width="7.85546875" customWidth="1"/>
    <col min="17" max="17" width="2" customWidth="1"/>
    <col min="18" max="18" width="8.7109375" customWidth="1"/>
    <col min="19" max="19" width="9.140625" customWidth="1"/>
    <col min="20" max="20" width="7.85546875" customWidth="1"/>
    <col min="21" max="21" width="10.5703125" customWidth="1"/>
    <col min="22" max="22" width="10.140625" customWidth="1"/>
    <col min="23" max="23" width="9.28515625" customWidth="1"/>
    <col min="24" max="24" width="7.85546875" customWidth="1"/>
    <col min="25" max="25" width="2" customWidth="1"/>
    <col min="26" max="26" width="8.7109375" customWidth="1"/>
    <col min="27" max="27" width="9.140625" customWidth="1"/>
    <col min="28" max="28" width="7.85546875" customWidth="1"/>
    <col min="29" max="29" width="10.5703125" customWidth="1"/>
    <col min="30" max="30" width="10.140625" customWidth="1"/>
    <col min="31" max="31" width="9.28515625" customWidth="1"/>
    <col min="32" max="32" width="7.85546875" customWidth="1"/>
  </cols>
  <sheetData>
    <row r="1" spans="1:32" ht="29.25" customHeight="1" x14ac:dyDescent="0.25">
      <c r="A1" s="849" t="s">
        <v>3979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849"/>
      <c r="AA1" s="849"/>
      <c r="AB1" s="849"/>
      <c r="AC1" s="849"/>
      <c r="AD1" s="849"/>
      <c r="AE1" s="849"/>
      <c r="AF1" s="849"/>
    </row>
    <row r="2" spans="1:32" x14ac:dyDescent="0.25">
      <c r="A2" s="850" t="s">
        <v>3890</v>
      </c>
      <c r="B2" s="846">
        <v>2020</v>
      </c>
      <c r="C2" s="846"/>
      <c r="D2" s="846"/>
      <c r="E2" s="846"/>
      <c r="F2" s="846"/>
      <c r="G2" s="846"/>
      <c r="H2" s="846"/>
      <c r="I2" s="191"/>
      <c r="J2" s="846">
        <v>2021</v>
      </c>
      <c r="K2" s="846"/>
      <c r="L2" s="846"/>
      <c r="M2" s="846"/>
      <c r="N2" s="846"/>
      <c r="O2" s="846"/>
      <c r="P2" s="846"/>
      <c r="Q2" s="191"/>
      <c r="R2" s="846">
        <v>2022</v>
      </c>
      <c r="S2" s="846"/>
      <c r="T2" s="846"/>
      <c r="U2" s="846"/>
      <c r="V2" s="846"/>
      <c r="W2" s="846"/>
      <c r="X2" s="846"/>
      <c r="Y2" s="191"/>
      <c r="Z2" s="846">
        <v>2023</v>
      </c>
      <c r="AA2" s="846"/>
      <c r="AB2" s="846"/>
      <c r="AC2" s="846"/>
      <c r="AD2" s="846"/>
      <c r="AE2" s="846"/>
      <c r="AF2" s="847"/>
    </row>
    <row r="3" spans="1:32" ht="27" x14ac:dyDescent="0.25">
      <c r="A3" s="851"/>
      <c r="B3" s="192" t="s">
        <v>3882</v>
      </c>
      <c r="C3" s="192" t="s">
        <v>3894</v>
      </c>
      <c r="D3" s="192" t="s">
        <v>3895</v>
      </c>
      <c r="E3" s="193" t="s">
        <v>3896</v>
      </c>
      <c r="F3" s="193" t="s">
        <v>3897</v>
      </c>
      <c r="G3" s="192" t="s">
        <v>3898</v>
      </c>
      <c r="H3" s="192" t="s">
        <v>3888</v>
      </c>
      <c r="I3" s="192"/>
      <c r="J3" s="192" t="s">
        <v>3882</v>
      </c>
      <c r="K3" s="192" t="s">
        <v>3894</v>
      </c>
      <c r="L3" s="192" t="s">
        <v>3895</v>
      </c>
      <c r="M3" s="193" t="s">
        <v>3896</v>
      </c>
      <c r="N3" s="193" t="s">
        <v>3897</v>
      </c>
      <c r="O3" s="192" t="s">
        <v>3898</v>
      </c>
      <c r="P3" s="192" t="s">
        <v>3888</v>
      </c>
      <c r="Q3" s="192"/>
      <c r="R3" s="192" t="s">
        <v>3882</v>
      </c>
      <c r="S3" s="192" t="s">
        <v>3894</v>
      </c>
      <c r="T3" s="192" t="s">
        <v>3895</v>
      </c>
      <c r="U3" s="193" t="s">
        <v>3896</v>
      </c>
      <c r="V3" s="193" t="s">
        <v>3897</v>
      </c>
      <c r="W3" s="192" t="s">
        <v>3898</v>
      </c>
      <c r="X3" s="192" t="s">
        <v>3888</v>
      </c>
      <c r="Y3" s="192"/>
      <c r="Z3" s="192" t="s">
        <v>3882</v>
      </c>
      <c r="AA3" s="192" t="s">
        <v>3894</v>
      </c>
      <c r="AB3" s="192" t="s">
        <v>3895</v>
      </c>
      <c r="AC3" s="193" t="s">
        <v>3896</v>
      </c>
      <c r="AD3" s="193" t="s">
        <v>3897</v>
      </c>
      <c r="AE3" s="192" t="s">
        <v>3898</v>
      </c>
      <c r="AF3" s="222" t="s">
        <v>3888</v>
      </c>
    </row>
    <row r="4" spans="1:32" x14ac:dyDescent="0.25">
      <c r="A4" s="200" t="s">
        <v>3882</v>
      </c>
      <c r="B4" s="41">
        <f t="shared" ref="B4:H4" si="0">SUM(B5:B29)</f>
        <v>4465</v>
      </c>
      <c r="C4" s="40">
        <f t="shared" si="0"/>
        <v>40</v>
      </c>
      <c r="D4" s="40">
        <f>SUM(D5:D29)</f>
        <v>4</v>
      </c>
      <c r="E4" s="40">
        <f t="shared" si="0"/>
        <v>244</v>
      </c>
      <c r="F4" s="40">
        <f t="shared" si="0"/>
        <v>1725</v>
      </c>
      <c r="G4" s="40">
        <f t="shared" si="0"/>
        <v>262</v>
      </c>
      <c r="H4" s="40">
        <f t="shared" si="0"/>
        <v>2190</v>
      </c>
      <c r="I4" s="40"/>
      <c r="J4" s="41">
        <f t="shared" ref="J4:P4" si="1">SUM(J5:J29)</f>
        <v>4291</v>
      </c>
      <c r="K4" s="40">
        <f t="shared" si="1"/>
        <v>48</v>
      </c>
      <c r="L4" s="40">
        <f t="shared" si="1"/>
        <v>5</v>
      </c>
      <c r="M4" s="40">
        <f t="shared" si="1"/>
        <v>281</v>
      </c>
      <c r="N4" s="40">
        <f t="shared" si="1"/>
        <v>2059</v>
      </c>
      <c r="O4" s="40">
        <f t="shared" si="1"/>
        <v>341</v>
      </c>
      <c r="P4" s="40">
        <f t="shared" si="1"/>
        <v>1557</v>
      </c>
      <c r="Q4" s="40"/>
      <c r="R4" s="41">
        <f t="shared" ref="R4" si="2">SUM(R5:R29)</f>
        <v>5084</v>
      </c>
      <c r="S4" s="40">
        <f t="shared" ref="S4:X4" si="3">SUM(S5:S29)</f>
        <v>35</v>
      </c>
      <c r="T4" s="98">
        <f t="shared" si="3"/>
        <v>0</v>
      </c>
      <c r="U4" s="40">
        <f t="shared" si="3"/>
        <v>325</v>
      </c>
      <c r="V4" s="40">
        <f t="shared" si="3"/>
        <v>2668</v>
      </c>
      <c r="W4" s="40">
        <f t="shared" si="3"/>
        <v>464</v>
      </c>
      <c r="X4" s="40">
        <f t="shared" si="3"/>
        <v>1592</v>
      </c>
      <c r="Y4" s="40"/>
      <c r="Z4" s="41">
        <f t="shared" ref="Z4:AF4" si="4">SUM(Z5:Z29)</f>
        <v>5561</v>
      </c>
      <c r="AA4" s="40">
        <f t="shared" si="4"/>
        <v>45</v>
      </c>
      <c r="AB4" s="108">
        <v>2</v>
      </c>
      <c r="AC4" s="40">
        <f t="shared" si="4"/>
        <v>348</v>
      </c>
      <c r="AD4" s="40">
        <f t="shared" si="4"/>
        <v>2860</v>
      </c>
      <c r="AE4" s="40">
        <f t="shared" si="4"/>
        <v>579</v>
      </c>
      <c r="AF4" s="40">
        <f t="shared" si="4"/>
        <v>1727</v>
      </c>
    </row>
    <row r="5" spans="1:32" x14ac:dyDescent="0.25">
      <c r="A5" s="201" t="s">
        <v>5</v>
      </c>
      <c r="B5" s="43">
        <f>SUM(C5:H5)</f>
        <v>185</v>
      </c>
      <c r="C5" s="42">
        <v>1</v>
      </c>
      <c r="D5" s="42" t="s">
        <v>3899</v>
      </c>
      <c r="E5" s="42">
        <v>13</v>
      </c>
      <c r="F5" s="42">
        <v>49</v>
      </c>
      <c r="G5" s="42">
        <v>6</v>
      </c>
      <c r="H5" s="42">
        <v>116</v>
      </c>
      <c r="I5" s="42"/>
      <c r="J5" s="43">
        <f>SUM(K5:P5)</f>
        <v>105</v>
      </c>
      <c r="K5" s="42" t="s">
        <v>3899</v>
      </c>
      <c r="L5" s="42" t="s">
        <v>3899</v>
      </c>
      <c r="M5" s="42">
        <v>12</v>
      </c>
      <c r="N5" s="42">
        <v>47</v>
      </c>
      <c r="O5" s="42">
        <v>5</v>
      </c>
      <c r="P5" s="42">
        <v>41</v>
      </c>
      <c r="Q5" s="42"/>
      <c r="R5" s="43">
        <f>SUM(S5:X5)</f>
        <v>94</v>
      </c>
      <c r="S5" s="42" t="s">
        <v>3899</v>
      </c>
      <c r="T5" s="42" t="s">
        <v>3899</v>
      </c>
      <c r="U5" s="42">
        <v>10</v>
      </c>
      <c r="V5" s="42">
        <v>52</v>
      </c>
      <c r="W5" s="42">
        <v>4</v>
      </c>
      <c r="X5" s="42">
        <v>28</v>
      </c>
      <c r="Y5" s="42"/>
      <c r="Z5" s="43">
        <f>SUM(AA5:AF5)</f>
        <v>60</v>
      </c>
      <c r="AA5" s="107" t="s">
        <v>3899</v>
      </c>
      <c r="AB5" s="107" t="s">
        <v>3899</v>
      </c>
      <c r="AC5" s="107">
        <v>5</v>
      </c>
      <c r="AD5" s="107">
        <v>31</v>
      </c>
      <c r="AE5" s="107">
        <v>6</v>
      </c>
      <c r="AF5" s="107">
        <v>18</v>
      </c>
    </row>
    <row r="6" spans="1:32" x14ac:dyDescent="0.25">
      <c r="A6" s="201" t="s">
        <v>186</v>
      </c>
      <c r="B6" s="43">
        <f t="shared" ref="B6:B28" si="5">SUM(C6:H6)</f>
        <v>111</v>
      </c>
      <c r="C6" s="42">
        <v>1</v>
      </c>
      <c r="D6" s="42" t="s">
        <v>3899</v>
      </c>
      <c r="E6" s="42">
        <v>8</v>
      </c>
      <c r="F6" s="42">
        <v>18</v>
      </c>
      <c r="G6" s="42">
        <v>6</v>
      </c>
      <c r="H6" s="42">
        <v>78</v>
      </c>
      <c r="I6" s="42"/>
      <c r="J6" s="43">
        <f t="shared" ref="J6:J28" si="6">SUM(K6:P6)</f>
        <v>129</v>
      </c>
      <c r="K6" s="42">
        <v>1</v>
      </c>
      <c r="L6" s="42" t="s">
        <v>3899</v>
      </c>
      <c r="M6" s="42">
        <v>8</v>
      </c>
      <c r="N6" s="42">
        <v>45</v>
      </c>
      <c r="O6" s="42">
        <v>12</v>
      </c>
      <c r="P6" s="42">
        <v>63</v>
      </c>
      <c r="Q6" s="42"/>
      <c r="R6" s="43">
        <f t="shared" ref="R6:R28" si="7">SUM(S6:X6)</f>
        <v>152</v>
      </c>
      <c r="S6" s="42" t="s">
        <v>3899</v>
      </c>
      <c r="T6" s="42" t="s">
        <v>3899</v>
      </c>
      <c r="U6" s="42">
        <v>24</v>
      </c>
      <c r="V6" s="42">
        <v>62</v>
      </c>
      <c r="W6" s="42">
        <v>13</v>
      </c>
      <c r="X6" s="42">
        <v>53</v>
      </c>
      <c r="Y6" s="42"/>
      <c r="Z6" s="43">
        <f t="shared" ref="Z6:Z28" si="8">SUM(AA6:AF6)</f>
        <v>153</v>
      </c>
      <c r="AA6" s="107">
        <v>1</v>
      </c>
      <c r="AB6" s="107" t="s">
        <v>3899</v>
      </c>
      <c r="AC6" s="107">
        <v>22</v>
      </c>
      <c r="AD6" s="107">
        <v>63</v>
      </c>
      <c r="AE6" s="107">
        <v>10</v>
      </c>
      <c r="AF6" s="107">
        <v>57</v>
      </c>
    </row>
    <row r="7" spans="1:32" x14ac:dyDescent="0.25">
      <c r="A7" s="201" t="s">
        <v>538</v>
      </c>
      <c r="B7" s="43">
        <f t="shared" si="5"/>
        <v>91</v>
      </c>
      <c r="C7" s="42" t="s">
        <v>3899</v>
      </c>
      <c r="D7" s="42" t="s">
        <v>3899</v>
      </c>
      <c r="E7" s="42">
        <v>7</v>
      </c>
      <c r="F7" s="42">
        <v>25</v>
      </c>
      <c r="G7" s="42">
        <v>19</v>
      </c>
      <c r="H7" s="42">
        <v>40</v>
      </c>
      <c r="I7" s="42"/>
      <c r="J7" s="43">
        <f t="shared" si="6"/>
        <v>101</v>
      </c>
      <c r="K7" s="42" t="s">
        <v>3899</v>
      </c>
      <c r="L7" s="42" t="s">
        <v>3899</v>
      </c>
      <c r="M7" s="42">
        <v>21</v>
      </c>
      <c r="N7" s="42">
        <v>12</v>
      </c>
      <c r="O7" s="42">
        <v>22</v>
      </c>
      <c r="P7" s="42">
        <v>46</v>
      </c>
      <c r="Q7" s="42"/>
      <c r="R7" s="43">
        <f t="shared" si="7"/>
        <v>42</v>
      </c>
      <c r="S7" s="42" t="s">
        <v>3899</v>
      </c>
      <c r="T7" s="42" t="s">
        <v>3899</v>
      </c>
      <c r="U7" s="42">
        <v>7</v>
      </c>
      <c r="V7" s="42">
        <v>13</v>
      </c>
      <c r="W7" s="42">
        <v>5</v>
      </c>
      <c r="X7" s="42">
        <v>17</v>
      </c>
      <c r="Y7" s="42"/>
      <c r="Z7" s="43">
        <f t="shared" si="8"/>
        <v>56</v>
      </c>
      <c r="AA7" s="107">
        <v>1</v>
      </c>
      <c r="AB7" s="107" t="s">
        <v>3899</v>
      </c>
      <c r="AC7" s="107">
        <v>5</v>
      </c>
      <c r="AD7" s="107">
        <v>11</v>
      </c>
      <c r="AE7" s="107">
        <v>13</v>
      </c>
      <c r="AF7" s="107">
        <v>26</v>
      </c>
    </row>
    <row r="8" spans="1:32" x14ac:dyDescent="0.25">
      <c r="A8" s="201" t="s">
        <v>714</v>
      </c>
      <c r="B8" s="43">
        <f t="shared" si="5"/>
        <v>47</v>
      </c>
      <c r="C8" s="42" t="s">
        <v>3899</v>
      </c>
      <c r="D8" s="42" t="s">
        <v>3899</v>
      </c>
      <c r="E8" s="42">
        <v>3</v>
      </c>
      <c r="F8" s="42">
        <v>15</v>
      </c>
      <c r="G8" s="42">
        <v>6</v>
      </c>
      <c r="H8" s="42">
        <v>23</v>
      </c>
      <c r="I8" s="42"/>
      <c r="J8" s="43">
        <f t="shared" si="6"/>
        <v>61</v>
      </c>
      <c r="K8" s="42">
        <v>1</v>
      </c>
      <c r="L8" s="42" t="s">
        <v>3899</v>
      </c>
      <c r="M8" s="42">
        <v>1</v>
      </c>
      <c r="N8" s="42">
        <v>21</v>
      </c>
      <c r="O8" s="42">
        <v>9</v>
      </c>
      <c r="P8" s="42">
        <v>29</v>
      </c>
      <c r="Q8" s="42"/>
      <c r="R8" s="43">
        <f t="shared" si="7"/>
        <v>64</v>
      </c>
      <c r="S8" s="42" t="s">
        <v>3899</v>
      </c>
      <c r="T8" s="42" t="s">
        <v>3899</v>
      </c>
      <c r="U8" s="42" t="s">
        <v>3899</v>
      </c>
      <c r="V8" s="42">
        <v>17</v>
      </c>
      <c r="W8" s="42">
        <v>14</v>
      </c>
      <c r="X8" s="42">
        <v>33</v>
      </c>
      <c r="Y8" s="42"/>
      <c r="Z8" s="43">
        <f t="shared" si="8"/>
        <v>85</v>
      </c>
      <c r="AA8" s="107" t="s">
        <v>3899</v>
      </c>
      <c r="AB8" s="107" t="s">
        <v>3899</v>
      </c>
      <c r="AC8" s="107">
        <v>6</v>
      </c>
      <c r="AD8" s="107">
        <v>42</v>
      </c>
      <c r="AE8" s="107">
        <v>5</v>
      </c>
      <c r="AF8" s="107">
        <v>32</v>
      </c>
    </row>
    <row r="9" spans="1:32" x14ac:dyDescent="0.25">
      <c r="A9" s="201" t="s">
        <v>942</v>
      </c>
      <c r="B9" s="43">
        <f t="shared" si="5"/>
        <v>33</v>
      </c>
      <c r="C9" s="42">
        <v>4</v>
      </c>
      <c r="D9" s="42" t="s">
        <v>3899</v>
      </c>
      <c r="E9" s="42" t="s">
        <v>3899</v>
      </c>
      <c r="F9" s="42">
        <v>11</v>
      </c>
      <c r="G9" s="42">
        <v>7</v>
      </c>
      <c r="H9" s="42">
        <v>11</v>
      </c>
      <c r="I9" s="42"/>
      <c r="J9" s="43">
        <f t="shared" si="6"/>
        <v>86</v>
      </c>
      <c r="K9" s="42" t="s">
        <v>3899</v>
      </c>
      <c r="L9" s="42" t="s">
        <v>3899</v>
      </c>
      <c r="M9" s="42">
        <v>1</v>
      </c>
      <c r="N9" s="42">
        <v>23</v>
      </c>
      <c r="O9" s="42">
        <v>8</v>
      </c>
      <c r="P9" s="42">
        <v>54</v>
      </c>
      <c r="Q9" s="42"/>
      <c r="R9" s="43">
        <f t="shared" si="7"/>
        <v>69</v>
      </c>
      <c r="S9" s="42">
        <v>1</v>
      </c>
      <c r="T9" s="42" t="s">
        <v>3899</v>
      </c>
      <c r="U9" s="42">
        <v>1</v>
      </c>
      <c r="V9" s="42">
        <v>21</v>
      </c>
      <c r="W9" s="42">
        <v>4</v>
      </c>
      <c r="X9" s="42">
        <v>42</v>
      </c>
      <c r="Y9" s="42"/>
      <c r="Z9" s="43">
        <f t="shared" si="8"/>
        <v>59</v>
      </c>
      <c r="AA9" s="107" t="s">
        <v>3899</v>
      </c>
      <c r="AB9" s="107" t="s">
        <v>3899</v>
      </c>
      <c r="AC9" s="107">
        <v>1</v>
      </c>
      <c r="AD9" s="107">
        <v>31</v>
      </c>
      <c r="AE9" s="107">
        <v>13</v>
      </c>
      <c r="AF9" s="107">
        <v>14</v>
      </c>
    </row>
    <row r="10" spans="1:32" x14ac:dyDescent="0.25">
      <c r="A10" s="201" t="s">
        <v>1190</v>
      </c>
      <c r="B10" s="43">
        <f t="shared" si="5"/>
        <v>99</v>
      </c>
      <c r="C10" s="42">
        <v>2</v>
      </c>
      <c r="D10" s="42" t="s">
        <v>3899</v>
      </c>
      <c r="E10" s="42">
        <v>4</v>
      </c>
      <c r="F10" s="42">
        <v>26</v>
      </c>
      <c r="G10" s="42">
        <v>5</v>
      </c>
      <c r="H10" s="42">
        <v>62</v>
      </c>
      <c r="I10" s="42"/>
      <c r="J10" s="43">
        <f t="shared" si="6"/>
        <v>67</v>
      </c>
      <c r="K10" s="42">
        <v>1</v>
      </c>
      <c r="L10" s="42" t="s">
        <v>3899</v>
      </c>
      <c r="M10" s="42">
        <v>16</v>
      </c>
      <c r="N10" s="42">
        <v>25</v>
      </c>
      <c r="O10" s="42">
        <v>6</v>
      </c>
      <c r="P10" s="42">
        <v>19</v>
      </c>
      <c r="Q10" s="42"/>
      <c r="R10" s="43">
        <f t="shared" si="7"/>
        <v>89</v>
      </c>
      <c r="S10" s="42" t="s">
        <v>3899</v>
      </c>
      <c r="T10" s="42" t="s">
        <v>3899</v>
      </c>
      <c r="U10" s="42">
        <v>22</v>
      </c>
      <c r="V10" s="42">
        <v>20</v>
      </c>
      <c r="W10" s="42">
        <v>4</v>
      </c>
      <c r="X10" s="42">
        <v>43</v>
      </c>
      <c r="Y10" s="42"/>
      <c r="Z10" s="43">
        <f t="shared" si="8"/>
        <v>89</v>
      </c>
      <c r="AA10" s="107" t="s">
        <v>3899</v>
      </c>
      <c r="AB10" s="107" t="s">
        <v>3899</v>
      </c>
      <c r="AC10" s="107">
        <v>8</v>
      </c>
      <c r="AD10" s="107">
        <v>45</v>
      </c>
      <c r="AE10" s="107">
        <v>9</v>
      </c>
      <c r="AF10" s="107">
        <v>27</v>
      </c>
    </row>
    <row r="11" spans="1:32" x14ac:dyDescent="0.25">
      <c r="A11" s="201" t="s">
        <v>1446</v>
      </c>
      <c r="B11" s="43">
        <f t="shared" si="5"/>
        <v>147</v>
      </c>
      <c r="C11" s="42">
        <v>2</v>
      </c>
      <c r="D11" s="42" t="s">
        <v>3899</v>
      </c>
      <c r="E11" s="42">
        <v>26</v>
      </c>
      <c r="F11" s="42">
        <v>88</v>
      </c>
      <c r="G11" s="42">
        <v>6</v>
      </c>
      <c r="H11" s="42">
        <v>25</v>
      </c>
      <c r="I11" s="42"/>
      <c r="J11" s="43">
        <f t="shared" si="6"/>
        <v>201</v>
      </c>
      <c r="K11" s="42" t="s">
        <v>3899</v>
      </c>
      <c r="L11" s="42">
        <v>2</v>
      </c>
      <c r="M11" s="42">
        <v>24</v>
      </c>
      <c r="N11" s="42">
        <v>126</v>
      </c>
      <c r="O11" s="42">
        <v>8</v>
      </c>
      <c r="P11" s="42">
        <v>41</v>
      </c>
      <c r="Q11" s="42"/>
      <c r="R11" s="43">
        <f t="shared" si="7"/>
        <v>300</v>
      </c>
      <c r="S11" s="42">
        <v>2</v>
      </c>
      <c r="T11" s="42" t="s">
        <v>3899</v>
      </c>
      <c r="U11" s="42">
        <v>33</v>
      </c>
      <c r="V11" s="42">
        <v>183</v>
      </c>
      <c r="W11" s="42">
        <v>13</v>
      </c>
      <c r="X11" s="42">
        <v>69</v>
      </c>
      <c r="Y11" s="42"/>
      <c r="Z11" s="43">
        <f t="shared" si="8"/>
        <v>375</v>
      </c>
      <c r="AA11" s="107">
        <v>2</v>
      </c>
      <c r="AB11" s="107" t="s">
        <v>3899</v>
      </c>
      <c r="AC11" s="107">
        <v>16</v>
      </c>
      <c r="AD11" s="107">
        <v>256</v>
      </c>
      <c r="AE11" s="107">
        <v>24</v>
      </c>
      <c r="AF11" s="107">
        <v>77</v>
      </c>
    </row>
    <row r="12" spans="1:32" x14ac:dyDescent="0.25">
      <c r="A12" s="201" t="s">
        <v>1462</v>
      </c>
      <c r="B12" s="43">
        <f t="shared" si="5"/>
        <v>398</v>
      </c>
      <c r="C12" s="42" t="s">
        <v>3899</v>
      </c>
      <c r="D12" s="42" t="s">
        <v>3899</v>
      </c>
      <c r="E12" s="42">
        <v>29</v>
      </c>
      <c r="F12" s="42">
        <v>116</v>
      </c>
      <c r="G12" s="42">
        <v>35</v>
      </c>
      <c r="H12" s="42">
        <v>218</v>
      </c>
      <c r="I12" s="42"/>
      <c r="J12" s="43">
        <f t="shared" si="6"/>
        <v>419</v>
      </c>
      <c r="K12" s="42">
        <v>2</v>
      </c>
      <c r="L12" s="42" t="s">
        <v>3899</v>
      </c>
      <c r="M12" s="42">
        <v>35</v>
      </c>
      <c r="N12" s="42">
        <v>156</v>
      </c>
      <c r="O12" s="42">
        <v>61</v>
      </c>
      <c r="P12" s="42">
        <v>165</v>
      </c>
      <c r="Q12" s="42"/>
      <c r="R12" s="43">
        <f t="shared" si="7"/>
        <v>451</v>
      </c>
      <c r="S12" s="42" t="s">
        <v>3899</v>
      </c>
      <c r="T12" s="42" t="s">
        <v>3899</v>
      </c>
      <c r="U12" s="42">
        <v>23</v>
      </c>
      <c r="V12" s="42">
        <v>132</v>
      </c>
      <c r="W12" s="42">
        <v>121</v>
      </c>
      <c r="X12" s="42">
        <v>175</v>
      </c>
      <c r="Y12" s="42"/>
      <c r="Z12" s="43">
        <f t="shared" si="8"/>
        <v>656</v>
      </c>
      <c r="AA12" s="107">
        <v>1</v>
      </c>
      <c r="AB12" s="107" t="s">
        <v>3899</v>
      </c>
      <c r="AC12" s="107">
        <v>84</v>
      </c>
      <c r="AD12" s="107">
        <v>272</v>
      </c>
      <c r="AE12" s="107">
        <v>137</v>
      </c>
      <c r="AF12" s="107">
        <v>162</v>
      </c>
    </row>
    <row r="13" spans="1:32" x14ac:dyDescent="0.25">
      <c r="A13" s="201" t="s">
        <v>1693</v>
      </c>
      <c r="B13" s="43">
        <f t="shared" si="5"/>
        <v>6</v>
      </c>
      <c r="C13" s="42" t="s">
        <v>3899</v>
      </c>
      <c r="D13" s="42" t="s">
        <v>3899</v>
      </c>
      <c r="E13" s="42" t="s">
        <v>3899</v>
      </c>
      <c r="F13" s="42" t="s">
        <v>3899</v>
      </c>
      <c r="G13" s="42">
        <v>3</v>
      </c>
      <c r="H13" s="42">
        <v>3</v>
      </c>
      <c r="I13" s="42"/>
      <c r="J13" s="43">
        <f t="shared" si="6"/>
        <v>11</v>
      </c>
      <c r="K13" s="42" t="s">
        <v>3899</v>
      </c>
      <c r="L13" s="42" t="s">
        <v>3899</v>
      </c>
      <c r="M13" s="42" t="s">
        <v>3899</v>
      </c>
      <c r="N13" s="42">
        <v>3</v>
      </c>
      <c r="O13" s="42">
        <v>1</v>
      </c>
      <c r="P13" s="42">
        <v>7</v>
      </c>
      <c r="Q13" s="42"/>
      <c r="R13" s="43">
        <f t="shared" si="7"/>
        <v>6</v>
      </c>
      <c r="S13" s="42" t="s">
        <v>3899</v>
      </c>
      <c r="T13" s="42" t="s">
        <v>3899</v>
      </c>
      <c r="U13" s="42" t="s">
        <v>3899</v>
      </c>
      <c r="V13" s="42">
        <v>4</v>
      </c>
      <c r="W13" s="42" t="s">
        <v>3899</v>
      </c>
      <c r="X13" s="42">
        <v>2</v>
      </c>
      <c r="Y13" s="42"/>
      <c r="Z13" s="43">
        <f t="shared" si="8"/>
        <v>2</v>
      </c>
      <c r="AA13" s="107" t="s">
        <v>3899</v>
      </c>
      <c r="AB13" s="107" t="s">
        <v>3899</v>
      </c>
      <c r="AC13" s="107" t="s">
        <v>3899</v>
      </c>
      <c r="AD13" s="107" t="s">
        <v>3899</v>
      </c>
      <c r="AE13" s="107" t="s">
        <v>3899</v>
      </c>
      <c r="AF13" s="107">
        <v>2</v>
      </c>
    </row>
    <row r="14" spans="1:32" x14ac:dyDescent="0.25">
      <c r="A14" s="201" t="s">
        <v>1890</v>
      </c>
      <c r="B14" s="43">
        <f t="shared" si="5"/>
        <v>199</v>
      </c>
      <c r="C14" s="42">
        <v>5</v>
      </c>
      <c r="D14" s="42" t="s">
        <v>3899</v>
      </c>
      <c r="E14" s="42">
        <v>8</v>
      </c>
      <c r="F14" s="42">
        <v>75</v>
      </c>
      <c r="G14" s="42">
        <v>13</v>
      </c>
      <c r="H14" s="42">
        <v>98</v>
      </c>
      <c r="I14" s="42"/>
      <c r="J14" s="43">
        <f t="shared" si="6"/>
        <v>219</v>
      </c>
      <c r="K14" s="42">
        <v>7</v>
      </c>
      <c r="L14" s="42" t="s">
        <v>3899</v>
      </c>
      <c r="M14" s="42">
        <v>4</v>
      </c>
      <c r="N14" s="42">
        <v>109</v>
      </c>
      <c r="O14" s="42">
        <v>24</v>
      </c>
      <c r="P14" s="42">
        <v>75</v>
      </c>
      <c r="Q14" s="42"/>
      <c r="R14" s="43">
        <f t="shared" si="7"/>
        <v>322</v>
      </c>
      <c r="S14" s="42">
        <v>6</v>
      </c>
      <c r="T14" s="42" t="s">
        <v>3899</v>
      </c>
      <c r="U14" s="42">
        <v>12</v>
      </c>
      <c r="V14" s="42">
        <v>192</v>
      </c>
      <c r="W14" s="42">
        <v>33</v>
      </c>
      <c r="X14" s="42">
        <v>79</v>
      </c>
      <c r="Y14" s="42"/>
      <c r="Z14" s="43">
        <f t="shared" si="8"/>
        <v>296</v>
      </c>
      <c r="AA14" s="107">
        <v>2</v>
      </c>
      <c r="AB14" s="107" t="s">
        <v>3899</v>
      </c>
      <c r="AC14" s="107">
        <v>9</v>
      </c>
      <c r="AD14" s="107">
        <v>148</v>
      </c>
      <c r="AE14" s="107">
        <v>29</v>
      </c>
      <c r="AF14" s="107">
        <v>108</v>
      </c>
    </row>
    <row r="15" spans="1:32" x14ac:dyDescent="0.25">
      <c r="A15" s="201" t="s">
        <v>2071</v>
      </c>
      <c r="B15" s="43">
        <f t="shared" si="5"/>
        <v>153</v>
      </c>
      <c r="C15" s="42" t="s">
        <v>3899</v>
      </c>
      <c r="D15" s="42" t="s">
        <v>3899</v>
      </c>
      <c r="E15" s="42">
        <v>2</v>
      </c>
      <c r="F15" s="42">
        <v>48</v>
      </c>
      <c r="G15" s="42">
        <v>20</v>
      </c>
      <c r="H15" s="42">
        <v>83</v>
      </c>
      <c r="I15" s="42"/>
      <c r="J15" s="43">
        <f t="shared" si="6"/>
        <v>154</v>
      </c>
      <c r="K15" s="42">
        <v>1</v>
      </c>
      <c r="L15" s="42" t="s">
        <v>3899</v>
      </c>
      <c r="M15" s="42">
        <v>16</v>
      </c>
      <c r="N15" s="42">
        <v>65</v>
      </c>
      <c r="O15" s="42">
        <v>12</v>
      </c>
      <c r="P15" s="42">
        <v>60</v>
      </c>
      <c r="Q15" s="42"/>
      <c r="R15" s="43">
        <f t="shared" si="7"/>
        <v>106</v>
      </c>
      <c r="S15" s="42">
        <v>1</v>
      </c>
      <c r="T15" s="42" t="s">
        <v>3899</v>
      </c>
      <c r="U15" s="42">
        <v>6</v>
      </c>
      <c r="V15" s="42">
        <v>54</v>
      </c>
      <c r="W15" s="42">
        <v>6</v>
      </c>
      <c r="X15" s="42">
        <v>39</v>
      </c>
      <c r="Y15" s="42"/>
      <c r="Z15" s="43">
        <f t="shared" si="8"/>
        <v>131</v>
      </c>
      <c r="AA15" s="107" t="s">
        <v>3899</v>
      </c>
      <c r="AB15" s="107" t="s">
        <v>3899</v>
      </c>
      <c r="AC15" s="107">
        <v>6</v>
      </c>
      <c r="AD15" s="107">
        <v>44</v>
      </c>
      <c r="AE15" s="107">
        <v>22</v>
      </c>
      <c r="AF15" s="107">
        <v>59</v>
      </c>
    </row>
    <row r="16" spans="1:32" x14ac:dyDescent="0.25">
      <c r="A16" s="201" t="s">
        <v>2156</v>
      </c>
      <c r="B16" s="43">
        <f t="shared" si="5"/>
        <v>202</v>
      </c>
      <c r="C16" s="42">
        <v>2</v>
      </c>
      <c r="D16" s="42" t="s">
        <v>3899</v>
      </c>
      <c r="E16" s="42">
        <v>3</v>
      </c>
      <c r="F16" s="42">
        <v>104</v>
      </c>
      <c r="G16" s="42">
        <v>15</v>
      </c>
      <c r="H16" s="42">
        <v>78</v>
      </c>
      <c r="I16" s="42"/>
      <c r="J16" s="43">
        <f t="shared" si="6"/>
        <v>238</v>
      </c>
      <c r="K16" s="42">
        <v>7</v>
      </c>
      <c r="L16" s="42">
        <v>3</v>
      </c>
      <c r="M16" s="42">
        <v>1</v>
      </c>
      <c r="N16" s="42">
        <v>93</v>
      </c>
      <c r="O16" s="42">
        <v>36</v>
      </c>
      <c r="P16" s="42">
        <v>98</v>
      </c>
      <c r="Q16" s="42"/>
      <c r="R16" s="43">
        <f t="shared" si="7"/>
        <v>339</v>
      </c>
      <c r="S16" s="42">
        <v>5</v>
      </c>
      <c r="T16" s="42" t="s">
        <v>3899</v>
      </c>
      <c r="U16" s="42">
        <v>17</v>
      </c>
      <c r="V16" s="42">
        <v>153</v>
      </c>
      <c r="W16" s="42">
        <v>34</v>
      </c>
      <c r="X16" s="42">
        <v>130</v>
      </c>
      <c r="Y16" s="42"/>
      <c r="Z16" s="43">
        <f t="shared" si="8"/>
        <v>424</v>
      </c>
      <c r="AA16" s="107">
        <v>3</v>
      </c>
      <c r="AB16" s="107" t="s">
        <v>3899</v>
      </c>
      <c r="AC16" s="107">
        <v>16</v>
      </c>
      <c r="AD16" s="107">
        <v>164</v>
      </c>
      <c r="AE16" s="107">
        <v>56</v>
      </c>
      <c r="AF16" s="107">
        <v>185</v>
      </c>
    </row>
    <row r="17" spans="1:32" x14ac:dyDescent="0.25">
      <c r="A17" s="201" t="s">
        <v>201</v>
      </c>
      <c r="B17" s="43">
        <f t="shared" si="5"/>
        <v>758</v>
      </c>
      <c r="C17" s="42">
        <v>4</v>
      </c>
      <c r="D17" s="42" t="s">
        <v>3899</v>
      </c>
      <c r="E17" s="42">
        <v>10</v>
      </c>
      <c r="F17" s="42">
        <v>99</v>
      </c>
      <c r="G17" s="42">
        <v>15</v>
      </c>
      <c r="H17" s="42">
        <v>630</v>
      </c>
      <c r="I17" s="42"/>
      <c r="J17" s="43">
        <f t="shared" si="6"/>
        <v>228</v>
      </c>
      <c r="K17" s="42">
        <v>3</v>
      </c>
      <c r="L17" s="42" t="s">
        <v>3899</v>
      </c>
      <c r="M17" s="42">
        <v>29</v>
      </c>
      <c r="N17" s="42">
        <v>125</v>
      </c>
      <c r="O17" s="42">
        <v>10</v>
      </c>
      <c r="P17" s="42">
        <v>61</v>
      </c>
      <c r="Q17" s="42"/>
      <c r="R17" s="43">
        <f t="shared" si="7"/>
        <v>261</v>
      </c>
      <c r="S17" s="42">
        <v>3</v>
      </c>
      <c r="T17" s="42" t="s">
        <v>3899</v>
      </c>
      <c r="U17" s="42">
        <v>27</v>
      </c>
      <c r="V17" s="42">
        <v>143</v>
      </c>
      <c r="W17" s="42">
        <v>12</v>
      </c>
      <c r="X17" s="42">
        <v>76</v>
      </c>
      <c r="Y17" s="42"/>
      <c r="Z17" s="43">
        <f t="shared" si="8"/>
        <v>291</v>
      </c>
      <c r="AA17" s="107">
        <v>6</v>
      </c>
      <c r="AB17" s="107" t="s">
        <v>3899</v>
      </c>
      <c r="AC17" s="107">
        <v>35</v>
      </c>
      <c r="AD17" s="107">
        <v>110</v>
      </c>
      <c r="AE17" s="107">
        <v>22</v>
      </c>
      <c r="AF17" s="107">
        <v>118</v>
      </c>
    </row>
    <row r="18" spans="1:32" x14ac:dyDescent="0.25">
      <c r="A18" s="201" t="s">
        <v>2573</v>
      </c>
      <c r="B18" s="43">
        <f t="shared" si="5"/>
        <v>265</v>
      </c>
      <c r="C18" s="42">
        <v>1</v>
      </c>
      <c r="D18" s="42" t="s">
        <v>3899</v>
      </c>
      <c r="E18" s="42">
        <v>21</v>
      </c>
      <c r="F18" s="42">
        <v>167</v>
      </c>
      <c r="G18" s="42">
        <v>12</v>
      </c>
      <c r="H18" s="42">
        <v>64</v>
      </c>
      <c r="I18" s="42"/>
      <c r="J18" s="43">
        <f t="shared" si="6"/>
        <v>268</v>
      </c>
      <c r="K18" s="42">
        <v>1</v>
      </c>
      <c r="L18" s="42" t="s">
        <v>3899</v>
      </c>
      <c r="M18" s="42">
        <v>16</v>
      </c>
      <c r="N18" s="42">
        <v>181</v>
      </c>
      <c r="O18" s="42">
        <v>8</v>
      </c>
      <c r="P18" s="42">
        <v>62</v>
      </c>
      <c r="Q18" s="42"/>
      <c r="R18" s="43">
        <f t="shared" si="7"/>
        <v>452</v>
      </c>
      <c r="S18" s="42">
        <v>2</v>
      </c>
      <c r="T18" s="42" t="s">
        <v>3899</v>
      </c>
      <c r="U18" s="42">
        <v>17</v>
      </c>
      <c r="V18" s="42">
        <v>324</v>
      </c>
      <c r="W18" s="42">
        <v>17</v>
      </c>
      <c r="X18" s="42">
        <v>92</v>
      </c>
      <c r="Y18" s="42"/>
      <c r="Z18" s="43">
        <f t="shared" si="8"/>
        <v>517</v>
      </c>
      <c r="AA18" s="107">
        <v>2</v>
      </c>
      <c r="AB18" s="107" t="s">
        <v>3899</v>
      </c>
      <c r="AC18" s="107">
        <v>13</v>
      </c>
      <c r="AD18" s="107">
        <v>361</v>
      </c>
      <c r="AE18" s="107">
        <v>25</v>
      </c>
      <c r="AF18" s="107">
        <v>116</v>
      </c>
    </row>
    <row r="19" spans="1:32" x14ac:dyDescent="0.25">
      <c r="A19" s="201" t="s">
        <v>3893</v>
      </c>
      <c r="B19" s="43">
        <f t="shared" si="5"/>
        <v>867</v>
      </c>
      <c r="C19" s="42">
        <v>10</v>
      </c>
      <c r="D19" s="42">
        <v>4</v>
      </c>
      <c r="E19" s="42">
        <v>70</v>
      </c>
      <c r="F19" s="42">
        <v>528</v>
      </c>
      <c r="G19" s="42">
        <v>36</v>
      </c>
      <c r="H19" s="42">
        <v>219</v>
      </c>
      <c r="I19" s="42"/>
      <c r="J19" s="43">
        <f t="shared" si="6"/>
        <v>894</v>
      </c>
      <c r="K19" s="42">
        <v>9</v>
      </c>
      <c r="L19" s="42" t="s">
        <v>3899</v>
      </c>
      <c r="M19" s="42">
        <v>61</v>
      </c>
      <c r="N19" s="42">
        <v>579</v>
      </c>
      <c r="O19" s="42">
        <v>53</v>
      </c>
      <c r="P19" s="42">
        <v>192</v>
      </c>
      <c r="Q19" s="42"/>
      <c r="R19" s="43">
        <f t="shared" si="7"/>
        <v>1315</v>
      </c>
      <c r="S19" s="42">
        <v>5</v>
      </c>
      <c r="T19" s="42" t="s">
        <v>3899</v>
      </c>
      <c r="U19" s="42">
        <v>80</v>
      </c>
      <c r="V19" s="42">
        <v>809</v>
      </c>
      <c r="W19" s="42">
        <v>116</v>
      </c>
      <c r="X19" s="42">
        <v>305</v>
      </c>
      <c r="Y19" s="42"/>
      <c r="Z19" s="43">
        <f t="shared" si="8"/>
        <v>1153</v>
      </c>
      <c r="AA19" s="107">
        <v>9</v>
      </c>
      <c r="AB19" s="107" t="s">
        <v>3899</v>
      </c>
      <c r="AC19" s="107">
        <v>48</v>
      </c>
      <c r="AD19" s="107">
        <v>673</v>
      </c>
      <c r="AE19" s="107">
        <v>111</v>
      </c>
      <c r="AF19" s="107">
        <v>312</v>
      </c>
    </row>
    <row r="20" spans="1:32" x14ac:dyDescent="0.25">
      <c r="A20" s="201" t="s">
        <v>2982</v>
      </c>
      <c r="B20" s="43">
        <f t="shared" si="5"/>
        <v>130</v>
      </c>
      <c r="C20" s="42" t="s">
        <v>3899</v>
      </c>
      <c r="D20" s="42" t="s">
        <v>3899</v>
      </c>
      <c r="E20" s="42">
        <v>5</v>
      </c>
      <c r="F20" s="42">
        <v>72</v>
      </c>
      <c r="G20" s="42">
        <v>9</v>
      </c>
      <c r="H20" s="42">
        <v>44</v>
      </c>
      <c r="I20" s="42"/>
      <c r="J20" s="43">
        <f t="shared" si="6"/>
        <v>131</v>
      </c>
      <c r="K20" s="42">
        <v>1</v>
      </c>
      <c r="L20" s="42" t="s">
        <v>3899</v>
      </c>
      <c r="M20" s="42">
        <v>10</v>
      </c>
      <c r="N20" s="42">
        <v>72</v>
      </c>
      <c r="O20" s="42">
        <v>11</v>
      </c>
      <c r="P20" s="42">
        <v>37</v>
      </c>
      <c r="Q20" s="42"/>
      <c r="R20" s="43">
        <f t="shared" si="7"/>
        <v>140</v>
      </c>
      <c r="S20" s="42">
        <v>1</v>
      </c>
      <c r="T20" s="42" t="s">
        <v>3899</v>
      </c>
      <c r="U20" s="42">
        <v>9</v>
      </c>
      <c r="V20" s="42">
        <v>55</v>
      </c>
      <c r="W20" s="42">
        <v>4</v>
      </c>
      <c r="X20" s="42">
        <v>71</v>
      </c>
      <c r="Y20" s="42"/>
      <c r="Z20" s="43">
        <f t="shared" si="8"/>
        <v>359</v>
      </c>
      <c r="AA20" s="107">
        <v>6</v>
      </c>
      <c r="AB20" s="107" t="s">
        <v>3899</v>
      </c>
      <c r="AC20" s="107">
        <v>24</v>
      </c>
      <c r="AD20" s="107">
        <v>151</v>
      </c>
      <c r="AE20" s="107">
        <v>17</v>
      </c>
      <c r="AF20" s="107">
        <v>161</v>
      </c>
    </row>
    <row r="21" spans="1:32" x14ac:dyDescent="0.25">
      <c r="A21" s="201" t="s">
        <v>3096</v>
      </c>
      <c r="B21" s="43">
        <f t="shared" si="5"/>
        <v>33</v>
      </c>
      <c r="C21" s="42" t="s">
        <v>3899</v>
      </c>
      <c r="D21" s="42" t="s">
        <v>3899</v>
      </c>
      <c r="E21" s="42">
        <v>6</v>
      </c>
      <c r="F21" s="42">
        <v>20</v>
      </c>
      <c r="G21" s="42" t="s">
        <v>3899</v>
      </c>
      <c r="H21" s="42">
        <v>7</v>
      </c>
      <c r="I21" s="42"/>
      <c r="J21" s="43">
        <f t="shared" si="6"/>
        <v>191</v>
      </c>
      <c r="K21" s="42" t="s">
        <v>3899</v>
      </c>
      <c r="L21" s="42" t="s">
        <v>3899</v>
      </c>
      <c r="M21" s="42">
        <v>2</v>
      </c>
      <c r="N21" s="42">
        <v>23</v>
      </c>
      <c r="O21" s="42">
        <v>1</v>
      </c>
      <c r="P21" s="42">
        <v>165</v>
      </c>
      <c r="Q21" s="42"/>
      <c r="R21" s="43">
        <f t="shared" si="7"/>
        <v>49</v>
      </c>
      <c r="S21" s="42" t="s">
        <v>3899</v>
      </c>
      <c r="T21" s="42" t="s">
        <v>3899</v>
      </c>
      <c r="U21" s="42">
        <v>2</v>
      </c>
      <c r="V21" s="42">
        <v>28</v>
      </c>
      <c r="W21" s="42" t="s">
        <v>3899</v>
      </c>
      <c r="X21" s="42">
        <v>19</v>
      </c>
      <c r="Y21" s="42"/>
      <c r="Z21" s="43">
        <f t="shared" si="8"/>
        <v>85</v>
      </c>
      <c r="AA21" s="107" t="s">
        <v>3899</v>
      </c>
      <c r="AB21" s="107">
        <v>2</v>
      </c>
      <c r="AC21" s="107">
        <v>4</v>
      </c>
      <c r="AD21" s="107">
        <v>62</v>
      </c>
      <c r="AE21" s="107">
        <v>8</v>
      </c>
      <c r="AF21" s="107">
        <v>9</v>
      </c>
    </row>
    <row r="22" spans="1:32" x14ac:dyDescent="0.25">
      <c r="A22" s="201" t="s">
        <v>3122</v>
      </c>
      <c r="B22" s="43">
        <f t="shared" si="5"/>
        <v>5</v>
      </c>
      <c r="C22" s="42" t="s">
        <v>3899</v>
      </c>
      <c r="D22" s="42" t="s">
        <v>3899</v>
      </c>
      <c r="E22" s="42" t="s">
        <v>3899</v>
      </c>
      <c r="F22" s="42" t="s">
        <v>3899</v>
      </c>
      <c r="G22" s="42">
        <v>1</v>
      </c>
      <c r="H22" s="42">
        <v>4</v>
      </c>
      <c r="I22" s="42"/>
      <c r="J22" s="43">
        <f t="shared" si="6"/>
        <v>15</v>
      </c>
      <c r="K22" s="42">
        <v>2</v>
      </c>
      <c r="L22" s="42" t="s">
        <v>3899</v>
      </c>
      <c r="M22" s="42" t="s">
        <v>3899</v>
      </c>
      <c r="N22" s="42">
        <v>8</v>
      </c>
      <c r="O22" s="42" t="s">
        <v>3899</v>
      </c>
      <c r="P22" s="42">
        <v>5</v>
      </c>
      <c r="Q22" s="42"/>
      <c r="R22" s="43">
        <f t="shared" si="7"/>
        <v>14</v>
      </c>
      <c r="S22" s="42" t="s">
        <v>3899</v>
      </c>
      <c r="T22" s="42" t="s">
        <v>3899</v>
      </c>
      <c r="U22" s="42">
        <v>1</v>
      </c>
      <c r="V22" s="42" t="s">
        <v>3899</v>
      </c>
      <c r="W22" s="42">
        <v>5</v>
      </c>
      <c r="X22" s="42">
        <v>8</v>
      </c>
      <c r="Y22" s="42"/>
      <c r="Z22" s="43">
        <f t="shared" si="8"/>
        <v>2</v>
      </c>
      <c r="AA22" s="107" t="s">
        <v>3899</v>
      </c>
      <c r="AB22" s="107" t="s">
        <v>3899</v>
      </c>
      <c r="AC22" s="107" t="s">
        <v>3899</v>
      </c>
      <c r="AD22" s="107">
        <v>1</v>
      </c>
      <c r="AE22" s="107" t="s">
        <v>3899</v>
      </c>
      <c r="AF22" s="107">
        <v>1</v>
      </c>
    </row>
    <row r="23" spans="1:32" x14ac:dyDescent="0.25">
      <c r="A23" s="201" t="s">
        <v>3167</v>
      </c>
      <c r="B23" s="43">
        <f t="shared" si="5"/>
        <v>27</v>
      </c>
      <c r="C23" s="42" t="s">
        <v>3899</v>
      </c>
      <c r="D23" s="42" t="s">
        <v>3899</v>
      </c>
      <c r="E23" s="42" t="s">
        <v>3899</v>
      </c>
      <c r="F23" s="42">
        <v>11</v>
      </c>
      <c r="G23" s="42">
        <v>4</v>
      </c>
      <c r="H23" s="42">
        <v>12</v>
      </c>
      <c r="I23" s="42"/>
      <c r="J23" s="43">
        <f t="shared" si="6"/>
        <v>74</v>
      </c>
      <c r="K23" s="42">
        <v>1</v>
      </c>
      <c r="L23" s="42" t="s">
        <v>3899</v>
      </c>
      <c r="M23" s="42" t="s">
        <v>3899</v>
      </c>
      <c r="N23" s="42">
        <v>43</v>
      </c>
      <c r="O23" s="42">
        <v>4</v>
      </c>
      <c r="P23" s="42">
        <v>26</v>
      </c>
      <c r="Q23" s="42"/>
      <c r="R23" s="43">
        <f t="shared" si="7"/>
        <v>68</v>
      </c>
      <c r="S23" s="42" t="s">
        <v>3899</v>
      </c>
      <c r="T23" s="42" t="s">
        <v>3899</v>
      </c>
      <c r="U23" s="42">
        <v>2</v>
      </c>
      <c r="V23" s="42">
        <v>33</v>
      </c>
      <c r="W23" s="42">
        <v>5</v>
      </c>
      <c r="X23" s="42">
        <v>28</v>
      </c>
      <c r="Y23" s="42"/>
      <c r="Z23" s="43">
        <f t="shared" si="8"/>
        <v>28</v>
      </c>
      <c r="AA23" s="107" t="s">
        <v>3899</v>
      </c>
      <c r="AB23" s="107" t="s">
        <v>3899</v>
      </c>
      <c r="AC23" s="107" t="s">
        <v>3899</v>
      </c>
      <c r="AD23" s="107">
        <v>7</v>
      </c>
      <c r="AE23" s="107">
        <v>9</v>
      </c>
      <c r="AF23" s="107">
        <v>12</v>
      </c>
    </row>
    <row r="24" spans="1:32" x14ac:dyDescent="0.25">
      <c r="A24" s="201" t="s">
        <v>3228</v>
      </c>
      <c r="B24" s="43">
        <f t="shared" si="5"/>
        <v>196</v>
      </c>
      <c r="C24" s="42">
        <v>1</v>
      </c>
      <c r="D24" s="42" t="s">
        <v>3899</v>
      </c>
      <c r="E24" s="42">
        <v>12</v>
      </c>
      <c r="F24" s="42">
        <v>87</v>
      </c>
      <c r="G24" s="42">
        <v>13</v>
      </c>
      <c r="H24" s="42">
        <v>83</v>
      </c>
      <c r="I24" s="42"/>
      <c r="J24" s="43">
        <f t="shared" si="6"/>
        <v>234</v>
      </c>
      <c r="K24" s="42">
        <v>3</v>
      </c>
      <c r="L24" s="42" t="s">
        <v>3899</v>
      </c>
      <c r="M24" s="42">
        <v>13</v>
      </c>
      <c r="N24" s="42">
        <v>130</v>
      </c>
      <c r="O24" s="42">
        <v>13</v>
      </c>
      <c r="P24" s="42">
        <v>75</v>
      </c>
      <c r="Q24" s="42"/>
      <c r="R24" s="43">
        <f t="shared" si="7"/>
        <v>200</v>
      </c>
      <c r="S24" s="42">
        <v>1</v>
      </c>
      <c r="T24" s="42" t="s">
        <v>3899</v>
      </c>
      <c r="U24" s="42">
        <v>9</v>
      </c>
      <c r="V24" s="42">
        <v>120</v>
      </c>
      <c r="W24" s="42">
        <v>7</v>
      </c>
      <c r="X24" s="42">
        <v>63</v>
      </c>
      <c r="Y24" s="42"/>
      <c r="Z24" s="43">
        <f t="shared" si="8"/>
        <v>184</v>
      </c>
      <c r="AA24" s="107">
        <v>5</v>
      </c>
      <c r="AB24" s="107" t="s">
        <v>3899</v>
      </c>
      <c r="AC24" s="107">
        <v>12</v>
      </c>
      <c r="AD24" s="107">
        <v>105</v>
      </c>
      <c r="AE24" s="107">
        <v>13</v>
      </c>
      <c r="AF24" s="107">
        <v>49</v>
      </c>
    </row>
    <row r="25" spans="1:32" x14ac:dyDescent="0.25">
      <c r="A25" s="201" t="s">
        <v>3362</v>
      </c>
      <c r="B25" s="43">
        <f t="shared" si="5"/>
        <v>90</v>
      </c>
      <c r="C25" s="42">
        <v>4</v>
      </c>
      <c r="D25" s="42" t="s">
        <v>3899</v>
      </c>
      <c r="E25" s="42">
        <v>1</v>
      </c>
      <c r="F25" s="42">
        <v>18</v>
      </c>
      <c r="G25" s="42">
        <v>13</v>
      </c>
      <c r="H25" s="42">
        <v>54</v>
      </c>
      <c r="I25" s="42"/>
      <c r="J25" s="43">
        <f t="shared" si="6"/>
        <v>53</v>
      </c>
      <c r="K25" s="42">
        <v>3</v>
      </c>
      <c r="L25" s="42" t="s">
        <v>3899</v>
      </c>
      <c r="M25" s="42" t="s">
        <v>3899</v>
      </c>
      <c r="N25" s="42">
        <v>16</v>
      </c>
      <c r="O25" s="42">
        <v>3</v>
      </c>
      <c r="P25" s="42">
        <v>31</v>
      </c>
      <c r="Q25" s="42"/>
      <c r="R25" s="43">
        <f t="shared" si="7"/>
        <v>64</v>
      </c>
      <c r="S25" s="42">
        <v>1</v>
      </c>
      <c r="T25" s="42" t="s">
        <v>3899</v>
      </c>
      <c r="U25" s="42" t="s">
        <v>3899</v>
      </c>
      <c r="V25" s="42">
        <v>36</v>
      </c>
      <c r="W25" s="42">
        <v>10</v>
      </c>
      <c r="X25" s="42">
        <v>17</v>
      </c>
      <c r="Y25" s="42"/>
      <c r="Z25" s="43">
        <f t="shared" si="8"/>
        <v>76</v>
      </c>
      <c r="AA25" s="107" t="s">
        <v>3899</v>
      </c>
      <c r="AB25" s="107" t="s">
        <v>3899</v>
      </c>
      <c r="AC25" s="107" t="s">
        <v>3899</v>
      </c>
      <c r="AD25" s="107">
        <v>29</v>
      </c>
      <c r="AE25" s="107">
        <v>7</v>
      </c>
      <c r="AF25" s="107">
        <v>40</v>
      </c>
    </row>
    <row r="26" spans="1:32" x14ac:dyDescent="0.25">
      <c r="A26" s="201" t="s">
        <v>3589</v>
      </c>
      <c r="B26" s="43">
        <f t="shared" si="5"/>
        <v>212</v>
      </c>
      <c r="C26" s="42">
        <v>1</v>
      </c>
      <c r="D26" s="42" t="s">
        <v>3899</v>
      </c>
      <c r="E26" s="42">
        <v>2</v>
      </c>
      <c r="F26" s="42">
        <v>80</v>
      </c>
      <c r="G26" s="42">
        <v>5</v>
      </c>
      <c r="H26" s="42">
        <v>124</v>
      </c>
      <c r="I26" s="42"/>
      <c r="J26" s="43">
        <f t="shared" si="6"/>
        <v>170</v>
      </c>
      <c r="K26" s="42" t="s">
        <v>3899</v>
      </c>
      <c r="L26" s="42" t="s">
        <v>3899</v>
      </c>
      <c r="M26" s="42">
        <v>5</v>
      </c>
      <c r="N26" s="42">
        <v>64</v>
      </c>
      <c r="O26" s="42">
        <v>11</v>
      </c>
      <c r="P26" s="42">
        <v>90</v>
      </c>
      <c r="Q26" s="42"/>
      <c r="R26" s="43">
        <f t="shared" si="7"/>
        <v>203</v>
      </c>
      <c r="S26" s="42">
        <v>6</v>
      </c>
      <c r="T26" s="42" t="s">
        <v>3899</v>
      </c>
      <c r="U26" s="42">
        <v>10</v>
      </c>
      <c r="V26" s="42">
        <v>106</v>
      </c>
      <c r="W26" s="42">
        <v>19</v>
      </c>
      <c r="X26" s="42">
        <v>62</v>
      </c>
      <c r="Y26" s="42"/>
      <c r="Z26" s="43">
        <f t="shared" si="8"/>
        <v>258</v>
      </c>
      <c r="AA26" s="107">
        <v>4</v>
      </c>
      <c r="AB26" s="107" t="s">
        <v>3899</v>
      </c>
      <c r="AC26" s="107">
        <v>14</v>
      </c>
      <c r="AD26" s="107">
        <v>145</v>
      </c>
      <c r="AE26" s="107">
        <v>20</v>
      </c>
      <c r="AF26" s="107">
        <v>75</v>
      </c>
    </row>
    <row r="27" spans="1:32" x14ac:dyDescent="0.25">
      <c r="A27" s="201" t="s">
        <v>3747</v>
      </c>
      <c r="B27" s="43">
        <f t="shared" si="5"/>
        <v>29</v>
      </c>
      <c r="C27" s="42" t="s">
        <v>3899</v>
      </c>
      <c r="D27" s="42" t="s">
        <v>3899</v>
      </c>
      <c r="E27" s="42">
        <v>1</v>
      </c>
      <c r="F27" s="42">
        <v>5</v>
      </c>
      <c r="G27" s="42" t="s">
        <v>3899</v>
      </c>
      <c r="H27" s="42">
        <v>23</v>
      </c>
      <c r="I27" s="42"/>
      <c r="J27" s="43">
        <f t="shared" si="6"/>
        <v>35</v>
      </c>
      <c r="K27" s="42" t="s">
        <v>3899</v>
      </c>
      <c r="L27" s="42" t="s">
        <v>3899</v>
      </c>
      <c r="M27" s="42" t="s">
        <v>3899</v>
      </c>
      <c r="N27" s="42">
        <v>4</v>
      </c>
      <c r="O27" s="42">
        <v>4</v>
      </c>
      <c r="P27" s="42">
        <v>27</v>
      </c>
      <c r="Q27" s="42"/>
      <c r="R27" s="43">
        <f t="shared" si="7"/>
        <v>44</v>
      </c>
      <c r="S27" s="42" t="s">
        <v>3899</v>
      </c>
      <c r="T27" s="42" t="s">
        <v>3899</v>
      </c>
      <c r="U27" s="42">
        <v>1</v>
      </c>
      <c r="V27" s="42">
        <v>12</v>
      </c>
      <c r="W27" s="42" t="s">
        <v>3899</v>
      </c>
      <c r="X27" s="42">
        <v>31</v>
      </c>
      <c r="Y27" s="42"/>
      <c r="Z27" s="43">
        <f t="shared" si="8"/>
        <v>18</v>
      </c>
      <c r="AA27" s="107">
        <v>1</v>
      </c>
      <c r="AB27" s="107" t="s">
        <v>3899</v>
      </c>
      <c r="AC27" s="107">
        <v>5</v>
      </c>
      <c r="AD27" s="107">
        <v>6</v>
      </c>
      <c r="AE27" s="107" t="s">
        <v>3899</v>
      </c>
      <c r="AF27" s="107">
        <v>6</v>
      </c>
    </row>
    <row r="28" spans="1:32" x14ac:dyDescent="0.25">
      <c r="A28" s="201" t="s">
        <v>3808</v>
      </c>
      <c r="B28" s="43">
        <f t="shared" si="5"/>
        <v>61</v>
      </c>
      <c r="C28" s="42" t="s">
        <v>3899</v>
      </c>
      <c r="D28" s="42" t="s">
        <v>3899</v>
      </c>
      <c r="E28" s="42">
        <v>6</v>
      </c>
      <c r="F28" s="42">
        <v>29</v>
      </c>
      <c r="G28" s="42">
        <v>5</v>
      </c>
      <c r="H28" s="42">
        <v>21</v>
      </c>
      <c r="I28" s="42"/>
      <c r="J28" s="43">
        <f t="shared" si="6"/>
        <v>83</v>
      </c>
      <c r="K28" s="42" t="s">
        <v>3899</v>
      </c>
      <c r="L28" s="42" t="s">
        <v>3899</v>
      </c>
      <c r="M28" s="42">
        <v>5</v>
      </c>
      <c r="N28" s="42">
        <v>32</v>
      </c>
      <c r="O28" s="42">
        <v>13</v>
      </c>
      <c r="P28" s="42">
        <v>33</v>
      </c>
      <c r="Q28" s="42"/>
      <c r="R28" s="43">
        <f t="shared" si="7"/>
        <v>105</v>
      </c>
      <c r="S28" s="42">
        <v>1</v>
      </c>
      <c r="T28" s="42" t="s">
        <v>3899</v>
      </c>
      <c r="U28" s="42">
        <v>12</v>
      </c>
      <c r="V28" s="42">
        <v>37</v>
      </c>
      <c r="W28" s="42">
        <v>6</v>
      </c>
      <c r="X28" s="42">
        <v>49</v>
      </c>
      <c r="Y28" s="42"/>
      <c r="Z28" s="43">
        <f t="shared" si="8"/>
        <v>86</v>
      </c>
      <c r="AA28" s="107" t="s">
        <v>3899</v>
      </c>
      <c r="AB28" s="107" t="s">
        <v>3899</v>
      </c>
      <c r="AC28" s="107">
        <v>8</v>
      </c>
      <c r="AD28" s="107">
        <v>49</v>
      </c>
      <c r="AE28" s="107">
        <v>9</v>
      </c>
      <c r="AF28" s="107">
        <v>20</v>
      </c>
    </row>
    <row r="29" spans="1:32" ht="15.75" thickBot="1" x14ac:dyDescent="0.3">
      <c r="A29" s="202" t="s">
        <v>3061</v>
      </c>
      <c r="B29" s="208">
        <f>SUM(C29:H29)</f>
        <v>121</v>
      </c>
      <c r="C29" s="207">
        <v>2</v>
      </c>
      <c r="D29" s="207" t="s">
        <v>3899</v>
      </c>
      <c r="E29" s="207">
        <v>7</v>
      </c>
      <c r="F29" s="207">
        <v>34</v>
      </c>
      <c r="G29" s="207">
        <v>8</v>
      </c>
      <c r="H29" s="207">
        <v>70</v>
      </c>
      <c r="I29" s="207"/>
      <c r="J29" s="208">
        <f>SUM(K29:P29)</f>
        <v>124</v>
      </c>
      <c r="K29" s="207">
        <v>5</v>
      </c>
      <c r="L29" s="207" t="s">
        <v>3899</v>
      </c>
      <c r="M29" s="207">
        <v>1</v>
      </c>
      <c r="N29" s="207">
        <v>57</v>
      </c>
      <c r="O29" s="207">
        <v>6</v>
      </c>
      <c r="P29" s="207">
        <v>55</v>
      </c>
      <c r="Q29" s="207"/>
      <c r="R29" s="208">
        <f>SUM(S29:X29)</f>
        <v>135</v>
      </c>
      <c r="S29" s="207" t="s">
        <v>3899</v>
      </c>
      <c r="T29" s="207" t="s">
        <v>3899</v>
      </c>
      <c r="U29" s="207" t="s">
        <v>3899</v>
      </c>
      <c r="V29" s="207">
        <v>62</v>
      </c>
      <c r="W29" s="207">
        <v>12</v>
      </c>
      <c r="X29" s="207">
        <v>61</v>
      </c>
      <c r="Y29" s="207"/>
      <c r="Z29" s="208">
        <f>SUM(AA29:AF29)</f>
        <v>118</v>
      </c>
      <c r="AA29" s="209">
        <v>2</v>
      </c>
      <c r="AB29" s="209" t="s">
        <v>3899</v>
      </c>
      <c r="AC29" s="209">
        <v>7</v>
      </c>
      <c r="AD29" s="209">
        <v>54</v>
      </c>
      <c r="AE29" s="209">
        <v>14</v>
      </c>
      <c r="AF29" s="209">
        <v>41</v>
      </c>
    </row>
    <row r="30" spans="1:32" x14ac:dyDescent="0.25">
      <c r="A30" s="1" t="s">
        <v>3900</v>
      </c>
      <c r="B30" s="43"/>
      <c r="C30" s="42"/>
      <c r="D30" s="42"/>
      <c r="E30" s="42"/>
      <c r="F30" s="42"/>
      <c r="G30" s="42"/>
      <c r="H30" s="42"/>
      <c r="I30" s="42"/>
      <c r="J30" s="43"/>
      <c r="K30" s="42"/>
      <c r="L30" s="42"/>
      <c r="M30" s="42"/>
      <c r="N30" s="42"/>
      <c r="O30" s="42"/>
      <c r="P30" s="42"/>
      <c r="Q30" s="42"/>
      <c r="R30" s="43"/>
      <c r="S30" s="42"/>
      <c r="T30" s="42"/>
      <c r="U30" s="42"/>
      <c r="V30" s="42"/>
      <c r="W30" s="42"/>
      <c r="X30" s="42"/>
      <c r="Y30" s="42"/>
      <c r="Z30" s="43"/>
      <c r="AA30" s="42"/>
      <c r="AB30" s="42"/>
      <c r="AC30" s="42"/>
      <c r="AD30" s="42"/>
      <c r="AE30" s="42"/>
      <c r="AF30" s="42"/>
    </row>
    <row r="31" spans="1:32" ht="25.5" customHeight="1" x14ac:dyDescent="0.25">
      <c r="A31" s="852" t="s">
        <v>3901</v>
      </c>
      <c r="B31" s="848"/>
      <c r="C31" s="848"/>
      <c r="D31" s="848"/>
      <c r="E31" s="848"/>
      <c r="F31" s="848"/>
      <c r="G31" s="848"/>
      <c r="H31" s="848"/>
      <c r="I31" s="44"/>
      <c r="J31" s="848"/>
      <c r="K31" s="848"/>
      <c r="L31" s="848"/>
      <c r="M31" s="848"/>
      <c r="N31" s="848"/>
      <c r="O31" s="848"/>
      <c r="P31" s="848"/>
      <c r="Q31" s="44"/>
      <c r="R31" s="848"/>
      <c r="S31" s="848"/>
      <c r="T31" s="848"/>
      <c r="U31" s="848"/>
      <c r="V31" s="848"/>
      <c r="W31" s="848"/>
      <c r="X31" s="848"/>
      <c r="Y31" s="44"/>
      <c r="Z31" s="848"/>
      <c r="AA31" s="848"/>
      <c r="AB31" s="848"/>
      <c r="AC31" s="848"/>
      <c r="AD31" s="848"/>
      <c r="AE31" s="848"/>
      <c r="AF31" s="848"/>
    </row>
    <row r="32" spans="1:32" x14ac:dyDescent="0.25">
      <c r="A32" s="30"/>
    </row>
  </sheetData>
  <mergeCells count="10">
    <mergeCell ref="Z2:AF2"/>
    <mergeCell ref="Z31:AF31"/>
    <mergeCell ref="A1:AF1"/>
    <mergeCell ref="R2:X2"/>
    <mergeCell ref="R31:X31"/>
    <mergeCell ref="A2:A3"/>
    <mergeCell ref="B2:H2"/>
    <mergeCell ref="J2:P2"/>
    <mergeCell ref="A31:H31"/>
    <mergeCell ref="J31:P3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72</vt:i4>
      </vt:variant>
      <vt:variant>
        <vt:lpstr>Rangos con nombre</vt:lpstr>
      </vt:variant>
      <vt:variant>
        <vt:i4>1</vt:i4>
      </vt:variant>
    </vt:vector>
  </HeadingPairs>
  <TitlesOfParts>
    <vt:vector size="73" baseType="lpstr"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MP</vt:lpstr>
      <vt:lpstr>C15</vt:lpstr>
      <vt:lpstr>C16</vt:lpstr>
      <vt:lpstr>C17</vt:lpstr>
      <vt:lpstr>C18</vt:lpstr>
      <vt:lpstr>C19</vt:lpstr>
      <vt:lpstr>C20</vt:lpstr>
      <vt:lpstr>C21</vt:lpstr>
      <vt:lpstr>C22</vt:lpstr>
      <vt:lpstr>PJ</vt:lpstr>
      <vt:lpstr>C23</vt:lpstr>
      <vt:lpstr>C24</vt:lpstr>
      <vt:lpstr>C25</vt:lpstr>
      <vt:lpstr>C26</vt:lpstr>
      <vt:lpstr>INPE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MINJUS</vt:lpstr>
      <vt:lpstr>C36</vt:lpstr>
      <vt:lpstr>C37</vt:lpstr>
      <vt:lpstr>C38</vt:lpstr>
      <vt:lpstr>C39</vt:lpstr>
      <vt:lpstr>C40</vt:lpstr>
      <vt:lpstr>C41</vt:lpstr>
      <vt:lpstr>VF</vt:lpstr>
      <vt:lpstr>C42</vt:lpstr>
      <vt:lpstr>C43</vt:lpstr>
      <vt:lpstr>C44</vt:lpstr>
      <vt:lpstr>C45</vt:lpstr>
      <vt:lpstr>C46</vt:lpstr>
      <vt:lpstr>C47</vt:lpstr>
      <vt:lpstr>C48</vt:lpstr>
      <vt:lpstr>C49</vt:lpstr>
      <vt:lpstr>C50</vt:lpstr>
      <vt:lpstr>C51</vt:lpstr>
      <vt:lpstr>C52</vt:lpstr>
      <vt:lpstr>C53</vt:lpstr>
      <vt:lpstr>C54</vt:lpstr>
      <vt:lpstr>C55</vt:lpstr>
      <vt:lpstr>VICTIM</vt:lpstr>
      <vt:lpstr>C56</vt:lpstr>
      <vt:lpstr>C57</vt:lpstr>
      <vt:lpstr>C58</vt:lpstr>
      <vt:lpstr>C59</vt:lpstr>
      <vt:lpstr>C60</vt:lpstr>
      <vt:lpstr>C61</vt:lpstr>
      <vt:lpstr>C62</vt:lpstr>
      <vt:lpstr>C63</vt:lpstr>
      <vt:lpstr>C64</vt:lpstr>
      <vt:lpstr>C65</vt:lpstr>
      <vt:lpstr>C66</vt:lpstr>
      <vt:lpstr>tabla2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Guido Trujillo Valdiviezo</cp:lastModifiedBy>
  <dcterms:created xsi:type="dcterms:W3CDTF">2021-12-27T15:55:59Z</dcterms:created>
  <dcterms:modified xsi:type="dcterms:W3CDTF">2025-01-20T17:10:43Z</dcterms:modified>
</cp:coreProperties>
</file>